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embeddings/oleObject110.bin" ContentType="application/vnd.openxmlformats-officedocument.oleObject"/>
  <Override PartName="/xl/embeddings/oleObject111.bin" ContentType="application/vnd.openxmlformats-officedocument.oleObject"/>
  <Override PartName="/xl/embeddings/oleObject112.bin" ContentType="application/vnd.openxmlformats-officedocument.oleObject"/>
  <Override PartName="/xl/embeddings/oleObject113.bin" ContentType="application/vnd.openxmlformats-officedocument.oleObject"/>
  <Override PartName="/xl/embeddings/oleObject114.bin" ContentType="application/vnd.openxmlformats-officedocument.oleObject"/>
  <Override PartName="/xl/embeddings/oleObject115.bin" ContentType="application/vnd.openxmlformats-officedocument.oleObject"/>
  <Override PartName="/xl/embeddings/oleObject116.bin" ContentType="application/vnd.openxmlformats-officedocument.oleObject"/>
  <Override PartName="/xl/embeddings/oleObject117.bin" ContentType="application/vnd.openxmlformats-officedocument.oleObject"/>
  <Override PartName="/xl/embeddings/oleObject118.bin" ContentType="application/vnd.openxmlformats-officedocument.oleObject"/>
  <Override PartName="/xl/embeddings/oleObject119.bin" ContentType="application/vnd.openxmlformats-officedocument.oleObject"/>
  <Override PartName="/xl/embeddings/oleObject120.bin" ContentType="application/vnd.openxmlformats-officedocument.oleObject"/>
  <Override PartName="/xl/embeddings/oleObject121.bin" ContentType="application/vnd.openxmlformats-officedocument.oleObject"/>
  <Override PartName="/xl/embeddings/oleObject122.bin" ContentType="application/vnd.openxmlformats-officedocument.oleObject"/>
  <Override PartName="/xl/embeddings/oleObject123.bin" ContentType="application/vnd.openxmlformats-officedocument.oleObject"/>
  <Override PartName="/xl/embeddings/oleObject124.bin" ContentType="application/vnd.openxmlformats-officedocument.oleObject"/>
  <Override PartName="/xl/embeddings/oleObject125.bin" ContentType="application/vnd.openxmlformats-officedocument.oleObject"/>
  <Override PartName="/xl/embeddings/oleObject126.bin" ContentType="application/vnd.openxmlformats-officedocument.oleObject"/>
  <Override PartName="/xl/embeddings/oleObject127.bin" ContentType="application/vnd.openxmlformats-officedocument.oleObject"/>
  <Override PartName="/xl/embeddings/oleObject128.bin" ContentType="application/vnd.openxmlformats-officedocument.oleObject"/>
  <Override PartName="/xl/embeddings/oleObject129.bin" ContentType="application/vnd.openxmlformats-officedocument.oleObject"/>
  <Override PartName="/xl/embeddings/oleObject130.bin" ContentType="application/vnd.openxmlformats-officedocument.oleObject"/>
  <Override PartName="/xl/embeddings/oleObject131.bin" ContentType="application/vnd.openxmlformats-officedocument.oleObject"/>
  <Override PartName="/xl/embeddings/oleObject132.bin" ContentType="application/vnd.openxmlformats-officedocument.oleObject"/>
  <Override PartName="/xl/embeddings/oleObject133.bin" ContentType="application/vnd.openxmlformats-officedocument.oleObject"/>
  <Override PartName="/xl/embeddings/oleObject134.bin" ContentType="application/vnd.openxmlformats-officedocument.oleObject"/>
  <Override PartName="/xl/embeddings/oleObject135.bin" ContentType="application/vnd.openxmlformats-officedocument.oleObject"/>
  <Override PartName="/xl/embeddings/oleObject136.bin" ContentType="application/vnd.openxmlformats-officedocument.oleObject"/>
  <Override PartName="/xl/embeddings/oleObject137.bin" ContentType="application/vnd.openxmlformats-officedocument.oleObject"/>
  <Override PartName="/xl/embeddings/oleObject138.bin" ContentType="application/vnd.openxmlformats-officedocument.oleObject"/>
  <Override PartName="/xl/embeddings/oleObject139.bin" ContentType="application/vnd.openxmlformats-officedocument.oleObject"/>
  <Override PartName="/xl/embeddings/oleObject140.bin" ContentType="application/vnd.openxmlformats-officedocument.oleObject"/>
  <Override PartName="/xl/embeddings/oleObject141.bin" ContentType="application/vnd.openxmlformats-officedocument.oleObject"/>
  <Override PartName="/xl/embeddings/oleObject142.bin" ContentType="application/vnd.openxmlformats-officedocument.oleObject"/>
  <Override PartName="/xl/embeddings/oleObject143.bin" ContentType="application/vnd.openxmlformats-officedocument.oleObject"/>
  <Override PartName="/xl/embeddings/oleObject144.bin" ContentType="application/vnd.openxmlformats-officedocument.oleObject"/>
  <Override PartName="/xl/embeddings/oleObject145.bin" ContentType="application/vnd.openxmlformats-officedocument.oleObject"/>
  <Override PartName="/xl/embeddings/oleObject146.bin" ContentType="application/vnd.openxmlformats-officedocument.oleObject"/>
  <Override PartName="/xl/embeddings/oleObject147.bin" ContentType="application/vnd.openxmlformats-officedocument.oleObject"/>
  <Override PartName="/xl/embeddings/oleObject148.bin" ContentType="application/vnd.openxmlformats-officedocument.oleObject"/>
  <Override PartName="/xl/embeddings/oleObject149.bin" ContentType="application/vnd.openxmlformats-officedocument.oleObject"/>
  <Override PartName="/xl/embeddings/oleObject150.bin" ContentType="application/vnd.openxmlformats-officedocument.oleObject"/>
  <Override PartName="/xl/embeddings/oleObject151.bin" ContentType="application/vnd.openxmlformats-officedocument.oleObject"/>
  <Override PartName="/xl/embeddings/oleObject152.bin" ContentType="application/vnd.openxmlformats-officedocument.oleObject"/>
  <Override PartName="/xl/embeddings/oleObject153.bin" ContentType="application/vnd.openxmlformats-officedocument.oleObject"/>
  <Override PartName="/xl/embeddings/oleObject154.bin" ContentType="application/vnd.openxmlformats-officedocument.oleObject"/>
  <Override PartName="/xl/embeddings/oleObject155.bin" ContentType="application/vnd.openxmlformats-officedocument.oleObject"/>
  <Override PartName="/xl/embeddings/oleObject156.bin" ContentType="application/vnd.openxmlformats-officedocument.oleObject"/>
  <Override PartName="/xl/embeddings/oleObject157.bin" ContentType="application/vnd.openxmlformats-officedocument.oleObject"/>
  <Override PartName="/xl/embeddings/oleObject158.bin" ContentType="application/vnd.openxmlformats-officedocument.oleObject"/>
  <Override PartName="/xl/embeddings/oleObject159.bin" ContentType="application/vnd.openxmlformats-officedocument.oleObject"/>
  <Override PartName="/xl/embeddings/oleObject160.bin" ContentType="application/vnd.openxmlformats-officedocument.oleObject"/>
  <Override PartName="/xl/embeddings/oleObject161.bin" ContentType="application/vnd.openxmlformats-officedocument.oleObject"/>
  <Override PartName="/xl/embeddings/oleObject162.bin" ContentType="application/vnd.openxmlformats-officedocument.oleObject"/>
  <Override PartName="/xl/embeddings/oleObject163.bin" ContentType="application/vnd.openxmlformats-officedocument.oleObject"/>
  <Override PartName="/xl/embeddings/oleObject164.bin" ContentType="application/vnd.openxmlformats-officedocument.oleObject"/>
  <Override PartName="/xl/embeddings/oleObject165.bin" ContentType="application/vnd.openxmlformats-officedocument.oleObject"/>
  <Override PartName="/xl/embeddings/oleObject166.bin" ContentType="application/vnd.openxmlformats-officedocument.oleObject"/>
  <Override PartName="/xl/embeddings/oleObject167.bin" ContentType="application/vnd.openxmlformats-officedocument.oleObject"/>
  <Override PartName="/xl/embeddings/oleObject168.bin" ContentType="application/vnd.openxmlformats-officedocument.oleObject"/>
  <Override PartName="/xl/embeddings/oleObject169.bin" ContentType="application/vnd.openxmlformats-officedocument.oleObject"/>
  <Override PartName="/xl/embeddings/oleObject170.bin" ContentType="application/vnd.openxmlformats-officedocument.oleObject"/>
  <Override PartName="/xl/embeddings/oleObject171.bin" ContentType="application/vnd.openxmlformats-officedocument.oleObject"/>
  <Override PartName="/xl/embeddings/oleObject172.bin" ContentType="application/vnd.openxmlformats-officedocument.oleObject"/>
  <Override PartName="/xl/embeddings/oleObject173.bin" ContentType="application/vnd.openxmlformats-officedocument.oleObject"/>
  <Override PartName="/xl/embeddings/oleObject174.bin" ContentType="application/vnd.openxmlformats-officedocument.oleObject"/>
  <Override PartName="/xl/embeddings/oleObject175.bin" ContentType="application/vnd.openxmlformats-officedocument.oleObject"/>
  <Override PartName="/xl/embeddings/oleObject176.bin" ContentType="application/vnd.openxmlformats-officedocument.oleObject"/>
  <Override PartName="/xl/embeddings/oleObject177.bin" ContentType="application/vnd.openxmlformats-officedocument.oleObject"/>
  <Override PartName="/xl/embeddings/oleObject178.bin" ContentType="application/vnd.openxmlformats-officedocument.oleObject"/>
  <Override PartName="/xl/embeddings/oleObject179.bin" ContentType="application/vnd.openxmlformats-officedocument.oleObject"/>
  <Override PartName="/xl/embeddings/oleObject180.bin" ContentType="application/vnd.openxmlformats-officedocument.oleObject"/>
  <Override PartName="/xl/embeddings/oleObject181.bin" ContentType="application/vnd.openxmlformats-officedocument.oleObject"/>
  <Override PartName="/xl/embeddings/oleObject182.bin" ContentType="application/vnd.openxmlformats-officedocument.oleObject"/>
  <Override PartName="/xl/embeddings/oleObject183.bin" ContentType="application/vnd.openxmlformats-officedocument.oleObject"/>
  <Override PartName="/xl/embeddings/oleObject184.bin" ContentType="application/vnd.openxmlformats-officedocument.oleObject"/>
  <Override PartName="/xl/embeddings/oleObject185.bin" ContentType="application/vnd.openxmlformats-officedocument.oleObject"/>
  <Override PartName="/xl/embeddings/oleObject186.bin" ContentType="application/vnd.openxmlformats-officedocument.oleObject"/>
  <Override PartName="/xl/embeddings/oleObject187.bin" ContentType="application/vnd.openxmlformats-officedocument.oleObject"/>
  <Override PartName="/xl/embeddings/oleObject188.bin" ContentType="application/vnd.openxmlformats-officedocument.oleObject"/>
  <Override PartName="/xl/embeddings/oleObject189.bin" ContentType="application/vnd.openxmlformats-officedocument.oleObject"/>
  <Override PartName="/xl/embeddings/oleObject190.bin" ContentType="application/vnd.openxmlformats-officedocument.oleObject"/>
  <Override PartName="/xl/embeddings/oleObject191.bin" ContentType="application/vnd.openxmlformats-officedocument.oleObject"/>
  <Override PartName="/xl/embeddings/oleObject192.bin" ContentType="application/vnd.openxmlformats-officedocument.oleObject"/>
  <Override PartName="/xl/embeddings/oleObject193.bin" ContentType="application/vnd.openxmlformats-officedocument.oleObject"/>
  <Override PartName="/xl/embeddings/oleObject194.bin" ContentType="application/vnd.openxmlformats-officedocument.oleObject"/>
  <Override PartName="/xl/embeddings/oleObject195.bin" ContentType="application/vnd.openxmlformats-officedocument.oleObject"/>
  <Override PartName="/xl/embeddings/oleObject196.bin" ContentType="application/vnd.openxmlformats-officedocument.oleObject"/>
  <Override PartName="/xl/embeddings/oleObject197.bin" ContentType="application/vnd.openxmlformats-officedocument.oleObject"/>
  <Override PartName="/xl/embeddings/oleObject198.bin" ContentType="application/vnd.openxmlformats-officedocument.oleObject"/>
  <Override PartName="/xl/embeddings/oleObject199.bin" ContentType="application/vnd.openxmlformats-officedocument.oleObject"/>
  <Override PartName="/xl/embeddings/oleObject200.bin" ContentType="application/vnd.openxmlformats-officedocument.oleObject"/>
  <Override PartName="/xl/embeddings/oleObject201.bin" ContentType="application/vnd.openxmlformats-officedocument.oleObject"/>
  <Override PartName="/xl/embeddings/oleObject202.bin" ContentType="application/vnd.openxmlformats-officedocument.oleObject"/>
  <Override PartName="/xl/embeddings/oleObject203.bin" ContentType="application/vnd.openxmlformats-officedocument.oleObject"/>
  <Override PartName="/xl/embeddings/oleObject204.bin" ContentType="application/vnd.openxmlformats-officedocument.oleObject"/>
  <Override PartName="/xl/embeddings/oleObject205.bin" ContentType="application/vnd.openxmlformats-officedocument.oleObject"/>
  <Override PartName="/xl/embeddings/oleObject206.bin" ContentType="application/vnd.openxmlformats-officedocument.oleObject"/>
  <Override PartName="/xl/embeddings/oleObject207.bin" ContentType="application/vnd.openxmlformats-officedocument.oleObject"/>
  <Override PartName="/xl/embeddings/oleObject208.bin" ContentType="application/vnd.openxmlformats-officedocument.oleObject"/>
  <Override PartName="/xl/embeddings/oleObject209.bin" ContentType="application/vnd.openxmlformats-officedocument.oleObject"/>
  <Override PartName="/xl/embeddings/oleObject210.bin" ContentType="application/vnd.openxmlformats-officedocument.oleObject"/>
  <Override PartName="/xl/embeddings/oleObject211.bin" ContentType="application/vnd.openxmlformats-officedocument.oleObject"/>
  <Override PartName="/xl/embeddings/oleObject212.bin" ContentType="application/vnd.openxmlformats-officedocument.oleObject"/>
  <Override PartName="/xl/embeddings/oleObject213.bin" ContentType="application/vnd.openxmlformats-officedocument.oleObject"/>
  <Override PartName="/xl/embeddings/oleObject214.bin" ContentType="application/vnd.openxmlformats-officedocument.oleObject"/>
  <Override PartName="/xl/embeddings/oleObject215.bin" ContentType="application/vnd.openxmlformats-officedocument.oleObject"/>
  <Override PartName="/xl/embeddings/oleObject216.bin" ContentType="application/vnd.openxmlformats-officedocument.oleObject"/>
  <Override PartName="/xl/embeddings/oleObject217.bin" ContentType="application/vnd.openxmlformats-officedocument.oleObject"/>
  <Override PartName="/xl/embeddings/oleObject218.bin" ContentType="application/vnd.openxmlformats-officedocument.oleObject"/>
  <Override PartName="/xl/embeddings/oleObject219.bin" ContentType="application/vnd.openxmlformats-officedocument.oleObject"/>
  <Override PartName="/xl/embeddings/oleObject220.bin" ContentType="application/vnd.openxmlformats-officedocument.oleObject"/>
  <Override PartName="/xl/embeddings/oleObject221.bin" ContentType="application/vnd.openxmlformats-officedocument.oleObject"/>
  <Override PartName="/xl/embeddings/oleObject222.bin" ContentType="application/vnd.openxmlformats-officedocument.oleObject"/>
  <Override PartName="/xl/embeddings/oleObject223.bin" ContentType="application/vnd.openxmlformats-officedocument.oleObject"/>
  <Override PartName="/xl/embeddings/oleObject224.bin" ContentType="application/vnd.openxmlformats-officedocument.oleObject"/>
  <Override PartName="/xl/embeddings/oleObject225.bin" ContentType="application/vnd.openxmlformats-officedocument.oleObject"/>
  <Override PartName="/xl/embeddings/oleObject226.bin" ContentType="application/vnd.openxmlformats-officedocument.oleObject"/>
  <Override PartName="/xl/embeddings/oleObject227.bin" ContentType="application/vnd.openxmlformats-officedocument.oleObject"/>
  <Override PartName="/xl/embeddings/oleObject228.bin" ContentType="application/vnd.openxmlformats-officedocument.oleObject"/>
  <Override PartName="/xl/embeddings/oleObject229.bin" ContentType="application/vnd.openxmlformats-officedocument.oleObject"/>
  <Override PartName="/xl/embeddings/oleObject230.bin" ContentType="application/vnd.openxmlformats-officedocument.oleObject"/>
  <Override PartName="/xl/embeddings/oleObject231.bin" ContentType="application/vnd.openxmlformats-officedocument.oleObject"/>
  <Override PartName="/xl/embeddings/oleObject232.bin" ContentType="application/vnd.openxmlformats-officedocument.oleObject"/>
  <Override PartName="/xl/embeddings/oleObject233.bin" ContentType="application/vnd.openxmlformats-officedocument.oleObject"/>
  <Override PartName="/xl/embeddings/oleObject234.bin" ContentType="application/vnd.openxmlformats-officedocument.oleObject"/>
  <Override PartName="/xl/embeddings/oleObject235.bin" ContentType="application/vnd.openxmlformats-officedocument.oleObject"/>
  <Override PartName="/xl/embeddings/oleObject236.bin" ContentType="application/vnd.openxmlformats-officedocument.oleObject"/>
  <Override PartName="/xl/embeddings/oleObject237.bin" ContentType="application/vnd.openxmlformats-officedocument.oleObject"/>
  <Override PartName="/xl/embeddings/oleObject238.bin" ContentType="application/vnd.openxmlformats-officedocument.oleObject"/>
  <Override PartName="/xl/embeddings/oleObject239.bin" ContentType="application/vnd.openxmlformats-officedocument.oleObject"/>
  <Override PartName="/xl/embeddings/oleObject240.bin" ContentType="application/vnd.openxmlformats-officedocument.oleObject"/>
  <Override PartName="/xl/embeddings/oleObject241.bin" ContentType="application/vnd.openxmlformats-officedocument.oleObject"/>
  <Override PartName="/xl/embeddings/oleObject242.bin" ContentType="application/vnd.openxmlformats-officedocument.oleObject"/>
  <Override PartName="/xl/embeddings/oleObject243.bin" ContentType="application/vnd.openxmlformats-officedocument.oleObject"/>
  <Override PartName="/xl/embeddings/oleObject244.bin" ContentType="application/vnd.openxmlformats-officedocument.oleObject"/>
  <Override PartName="/xl/embeddings/oleObject245.bin" ContentType="application/vnd.openxmlformats-officedocument.oleObject"/>
  <Override PartName="/xl/embeddings/oleObject246.bin" ContentType="application/vnd.openxmlformats-officedocument.oleObject"/>
  <Override PartName="/xl/embeddings/oleObject247.bin" ContentType="application/vnd.openxmlformats-officedocument.oleObject"/>
  <Override PartName="/xl/embeddings/oleObject248.bin" ContentType="application/vnd.openxmlformats-officedocument.oleObject"/>
  <Override PartName="/xl/embeddings/oleObject249.bin" ContentType="application/vnd.openxmlformats-officedocument.oleObject"/>
  <Override PartName="/xl/embeddings/oleObject250.bin" ContentType="application/vnd.openxmlformats-officedocument.oleObject"/>
  <Override PartName="/xl/embeddings/oleObject251.bin" ContentType="application/vnd.openxmlformats-officedocument.oleObject"/>
  <Override PartName="/xl/embeddings/oleObject252.bin" ContentType="application/vnd.openxmlformats-officedocument.oleObject"/>
  <Override PartName="/xl/embeddings/oleObject253.bin" ContentType="application/vnd.openxmlformats-officedocument.oleObject"/>
  <Override PartName="/xl/embeddings/oleObject254.bin" ContentType="application/vnd.openxmlformats-officedocument.oleObject"/>
  <Override PartName="/xl/embeddings/oleObject255.bin" ContentType="application/vnd.openxmlformats-officedocument.oleObject"/>
  <Override PartName="/xl/embeddings/oleObject256.bin" ContentType="application/vnd.openxmlformats-officedocument.oleObject"/>
  <Override PartName="/xl/embeddings/oleObject257.bin" ContentType="application/vnd.openxmlformats-officedocument.oleObject"/>
  <Override PartName="/xl/embeddings/oleObject258.bin" ContentType="application/vnd.openxmlformats-officedocument.oleObject"/>
  <Override PartName="/xl/embeddings/oleObject259.bin" ContentType="application/vnd.openxmlformats-officedocument.oleObject"/>
  <Override PartName="/xl/embeddings/oleObject260.bin" ContentType="application/vnd.openxmlformats-officedocument.oleObject"/>
  <Override PartName="/xl/embeddings/oleObject261.bin" ContentType="application/vnd.openxmlformats-officedocument.oleObject"/>
  <Override PartName="/xl/embeddings/oleObject262.bin" ContentType="application/vnd.openxmlformats-officedocument.oleObject"/>
  <Override PartName="/xl/embeddings/oleObject263.bin" ContentType="application/vnd.openxmlformats-officedocument.oleObject"/>
  <Override PartName="/xl/embeddings/oleObject264.bin" ContentType="application/vnd.openxmlformats-officedocument.oleObject"/>
  <Override PartName="/xl/embeddings/oleObject265.bin" ContentType="application/vnd.openxmlformats-officedocument.oleObject"/>
  <Override PartName="/xl/embeddings/oleObject266.bin" ContentType="application/vnd.openxmlformats-officedocument.oleObject"/>
  <Override PartName="/xl/embeddings/oleObject267.bin" ContentType="application/vnd.openxmlformats-officedocument.oleObject"/>
  <Override PartName="/xl/embeddings/oleObject268.bin" ContentType="application/vnd.openxmlformats-officedocument.oleObject"/>
  <Override PartName="/xl/embeddings/oleObject269.bin" ContentType="application/vnd.openxmlformats-officedocument.oleObject"/>
  <Override PartName="/xl/embeddings/oleObject270.bin" ContentType="application/vnd.openxmlformats-officedocument.oleObject"/>
  <Override PartName="/xl/embeddings/oleObject271.bin" ContentType="application/vnd.openxmlformats-officedocument.oleObject"/>
  <Override PartName="/xl/embeddings/oleObject272.bin" ContentType="application/vnd.openxmlformats-officedocument.oleObject"/>
  <Override PartName="/xl/embeddings/oleObject273.bin" ContentType="application/vnd.openxmlformats-officedocument.oleObject"/>
  <Override PartName="/xl/embeddings/oleObject274.bin" ContentType="application/vnd.openxmlformats-officedocument.oleObject"/>
  <Override PartName="/xl/embeddings/oleObject275.bin" ContentType="application/vnd.openxmlformats-officedocument.oleObject"/>
  <Override PartName="/xl/embeddings/oleObject276.bin" ContentType="application/vnd.openxmlformats-officedocument.oleObject"/>
  <Override PartName="/xl/embeddings/oleObject277.bin" ContentType="application/vnd.openxmlformats-officedocument.oleObject"/>
  <Override PartName="/xl/embeddings/oleObject278.bin" ContentType="application/vnd.openxmlformats-officedocument.oleObject"/>
  <Override PartName="/xl/embeddings/oleObject279.bin" ContentType="application/vnd.openxmlformats-officedocument.oleObject"/>
  <Override PartName="/xl/embeddings/oleObject280.bin" ContentType="application/vnd.openxmlformats-officedocument.oleObject"/>
  <Override PartName="/xl/embeddings/oleObject281.bin" ContentType="application/vnd.openxmlformats-officedocument.oleObject"/>
  <Override PartName="/xl/embeddings/oleObject282.bin" ContentType="application/vnd.openxmlformats-officedocument.oleObject"/>
  <Override PartName="/xl/embeddings/oleObject283.bin" ContentType="application/vnd.openxmlformats-officedocument.oleObject"/>
  <Override PartName="/xl/embeddings/oleObject284.bin" ContentType="application/vnd.openxmlformats-officedocument.oleObject"/>
  <Override PartName="/xl/embeddings/oleObject285.bin" ContentType="application/vnd.openxmlformats-officedocument.oleObject"/>
  <Override PartName="/xl/embeddings/oleObject286.bin" ContentType="application/vnd.openxmlformats-officedocument.oleObject"/>
  <Override PartName="/xl/embeddings/oleObject287.bin" ContentType="application/vnd.openxmlformats-officedocument.oleObject"/>
  <Override PartName="/xl/embeddings/oleObject288.bin" ContentType="application/vnd.openxmlformats-officedocument.oleObject"/>
  <Override PartName="/xl/embeddings/oleObject289.bin" ContentType="application/vnd.openxmlformats-officedocument.oleObject"/>
  <Override PartName="/xl/embeddings/oleObject290.bin" ContentType="application/vnd.openxmlformats-officedocument.oleObject"/>
  <Override PartName="/xl/embeddings/oleObject291.bin" ContentType="application/vnd.openxmlformats-officedocument.oleObject"/>
  <Override PartName="/xl/embeddings/oleObject292.bin" ContentType="application/vnd.openxmlformats-officedocument.oleObject"/>
  <Override PartName="/xl/embeddings/oleObject293.bin" ContentType="application/vnd.openxmlformats-officedocument.oleObject"/>
  <Override PartName="/xl/embeddings/oleObject294.bin" ContentType="application/vnd.openxmlformats-officedocument.oleObject"/>
  <Override PartName="/xl/embeddings/oleObject295.bin" ContentType="application/vnd.openxmlformats-officedocument.oleObject"/>
  <Override PartName="/xl/embeddings/oleObject296.bin" ContentType="application/vnd.openxmlformats-officedocument.oleObject"/>
  <Override PartName="/xl/embeddings/oleObject297.bin" ContentType="application/vnd.openxmlformats-officedocument.oleObject"/>
  <Override PartName="/xl/embeddings/oleObject298.bin" ContentType="application/vnd.openxmlformats-officedocument.oleObject"/>
  <Override PartName="/xl/embeddings/oleObject299.bin" ContentType="application/vnd.openxmlformats-officedocument.oleObject"/>
  <Override PartName="/xl/embeddings/oleObject300.bin" ContentType="application/vnd.openxmlformats-officedocument.oleObject"/>
  <Override PartName="/xl/embeddings/oleObject301.bin" ContentType="application/vnd.openxmlformats-officedocument.oleObject"/>
  <Override PartName="/xl/embeddings/oleObject302.bin" ContentType="application/vnd.openxmlformats-officedocument.oleObject"/>
  <Override PartName="/xl/embeddings/oleObject303.bin" ContentType="application/vnd.openxmlformats-officedocument.oleObject"/>
  <Override PartName="/xl/embeddings/oleObject304.bin" ContentType="application/vnd.openxmlformats-officedocument.oleObject"/>
  <Override PartName="/xl/embeddings/oleObject305.bin" ContentType="application/vnd.openxmlformats-officedocument.oleObject"/>
  <Override PartName="/xl/embeddings/oleObject306.bin" ContentType="application/vnd.openxmlformats-officedocument.oleObject"/>
  <Override PartName="/xl/embeddings/oleObject307.bin" ContentType="application/vnd.openxmlformats-officedocument.oleObject"/>
  <Override PartName="/xl/embeddings/oleObject308.bin" ContentType="application/vnd.openxmlformats-officedocument.oleObject"/>
  <Override PartName="/xl/embeddings/oleObject309.bin" ContentType="application/vnd.openxmlformats-officedocument.oleObject"/>
  <Override PartName="/xl/embeddings/oleObject310.bin" ContentType="application/vnd.openxmlformats-officedocument.oleObject"/>
  <Override PartName="/xl/embeddings/oleObject311.bin" ContentType="application/vnd.openxmlformats-officedocument.oleObject"/>
  <Override PartName="/xl/embeddings/oleObject312.bin" ContentType="application/vnd.openxmlformats-officedocument.oleObject"/>
  <Override PartName="/xl/embeddings/oleObject313.bin" ContentType="application/vnd.openxmlformats-officedocument.oleObject"/>
  <Override PartName="/xl/embeddings/oleObject314.bin" ContentType="application/vnd.openxmlformats-officedocument.oleObject"/>
  <Override PartName="/xl/embeddings/oleObject315.bin" ContentType="application/vnd.openxmlformats-officedocument.oleObject"/>
  <Override PartName="/xl/embeddings/oleObject316.bin" ContentType="application/vnd.openxmlformats-officedocument.oleObject"/>
  <Override PartName="/xl/embeddings/oleObject317.bin" ContentType="application/vnd.openxmlformats-officedocument.oleObject"/>
  <Override PartName="/xl/embeddings/oleObject318.bin" ContentType="application/vnd.openxmlformats-officedocument.oleObject"/>
  <Override PartName="/xl/embeddings/oleObject319.bin" ContentType="application/vnd.openxmlformats-officedocument.oleObject"/>
  <Override PartName="/xl/embeddings/oleObject320.bin" ContentType="application/vnd.openxmlformats-officedocument.oleObject"/>
  <Override PartName="/xl/embeddings/oleObject321.bin" ContentType="application/vnd.openxmlformats-officedocument.oleObject"/>
  <Override PartName="/xl/embeddings/oleObject322.bin" ContentType="application/vnd.openxmlformats-officedocument.oleObject"/>
  <Override PartName="/xl/embeddings/oleObject323.bin" ContentType="application/vnd.openxmlformats-officedocument.oleObject"/>
  <Override PartName="/xl/embeddings/oleObject324.bin" ContentType="application/vnd.openxmlformats-officedocument.oleObject"/>
  <Override PartName="/xl/embeddings/oleObject325.bin" ContentType="application/vnd.openxmlformats-officedocument.oleObject"/>
  <Override PartName="/xl/embeddings/oleObject326.bin" ContentType="application/vnd.openxmlformats-officedocument.oleObject"/>
  <Override PartName="/xl/embeddings/oleObject327.bin" ContentType="application/vnd.openxmlformats-officedocument.oleObject"/>
  <Override PartName="/xl/embeddings/oleObject328.bin" ContentType="application/vnd.openxmlformats-officedocument.oleObject"/>
  <Override PartName="/xl/embeddings/oleObject329.bin" ContentType="application/vnd.openxmlformats-officedocument.oleObject"/>
  <Override PartName="/xl/embeddings/oleObject330.bin" ContentType="application/vnd.openxmlformats-officedocument.oleObject"/>
  <Override PartName="/xl/embeddings/oleObject331.bin" ContentType="application/vnd.openxmlformats-officedocument.oleObject"/>
  <Override PartName="/xl/embeddings/oleObject332.bin" ContentType="application/vnd.openxmlformats-officedocument.oleObject"/>
  <Override PartName="/xl/embeddings/oleObject333.bin" ContentType="application/vnd.openxmlformats-officedocument.oleObject"/>
  <Override PartName="/xl/embeddings/oleObject334.bin" ContentType="application/vnd.openxmlformats-officedocument.oleObject"/>
  <Override PartName="/xl/embeddings/oleObject335.bin" ContentType="application/vnd.openxmlformats-officedocument.oleObject"/>
  <Override PartName="/xl/embeddings/oleObject336.bin" ContentType="application/vnd.openxmlformats-officedocument.oleObject"/>
  <Override PartName="/xl/embeddings/oleObject337.bin" ContentType="application/vnd.openxmlformats-officedocument.oleObject"/>
  <Override PartName="/xl/embeddings/oleObject338.bin" ContentType="application/vnd.openxmlformats-officedocument.oleObject"/>
  <Override PartName="/xl/embeddings/oleObject339.bin" ContentType="application/vnd.openxmlformats-officedocument.oleObject"/>
  <Override PartName="/xl/embeddings/oleObject340.bin" ContentType="application/vnd.openxmlformats-officedocument.oleObject"/>
  <Override PartName="/xl/embeddings/oleObject341.bin" ContentType="application/vnd.openxmlformats-officedocument.oleObject"/>
  <Override PartName="/xl/embeddings/oleObject342.bin" ContentType="application/vnd.openxmlformats-officedocument.oleObject"/>
  <Override PartName="/xl/embeddings/oleObject343.bin" ContentType="application/vnd.openxmlformats-officedocument.oleObject"/>
  <Override PartName="/xl/embeddings/oleObject344.bin" ContentType="application/vnd.openxmlformats-officedocument.oleObject"/>
  <Override PartName="/xl/embeddings/oleObject345.bin" ContentType="application/vnd.openxmlformats-officedocument.oleObject"/>
  <Override PartName="/xl/embeddings/oleObject346.bin" ContentType="application/vnd.openxmlformats-officedocument.oleObject"/>
  <Override PartName="/xl/embeddings/oleObject347.bin" ContentType="application/vnd.openxmlformats-officedocument.oleObject"/>
  <Override PartName="/xl/embeddings/oleObject348.bin" ContentType="application/vnd.openxmlformats-officedocument.oleObject"/>
  <Override PartName="/xl/embeddings/oleObject349.bin" ContentType="application/vnd.openxmlformats-officedocument.oleObject"/>
  <Override PartName="/xl/embeddings/oleObject350.bin" ContentType="application/vnd.openxmlformats-officedocument.oleObject"/>
  <Override PartName="/xl/embeddings/oleObject351.bin" ContentType="application/vnd.openxmlformats-officedocument.oleObject"/>
  <Override PartName="/xl/embeddings/oleObject352.bin" ContentType="application/vnd.openxmlformats-officedocument.oleObject"/>
  <Override PartName="/xl/embeddings/oleObject353.bin" ContentType="application/vnd.openxmlformats-officedocument.oleObject"/>
  <Override PartName="/xl/embeddings/oleObject354.bin" ContentType="application/vnd.openxmlformats-officedocument.oleObject"/>
  <Override PartName="/xl/embeddings/oleObject355.bin" ContentType="application/vnd.openxmlformats-officedocument.oleObject"/>
  <Override PartName="/xl/embeddings/oleObject356.bin" ContentType="application/vnd.openxmlformats-officedocument.oleObject"/>
  <Override PartName="/xl/embeddings/oleObject357.bin" ContentType="application/vnd.openxmlformats-officedocument.oleObject"/>
  <Override PartName="/xl/embeddings/oleObject358.bin" ContentType="application/vnd.openxmlformats-officedocument.oleObject"/>
  <Override PartName="/xl/embeddings/oleObject359.bin" ContentType="application/vnd.openxmlformats-officedocument.oleObject"/>
  <Override PartName="/xl/embeddings/oleObject360.bin" ContentType="application/vnd.openxmlformats-officedocument.oleObject"/>
  <Override PartName="/xl/embeddings/oleObject361.bin" ContentType="application/vnd.openxmlformats-officedocument.oleObject"/>
  <Override PartName="/xl/embeddings/oleObject362.bin" ContentType="application/vnd.openxmlformats-officedocument.oleObject"/>
  <Override PartName="/xl/embeddings/oleObject363.bin" ContentType="application/vnd.openxmlformats-officedocument.oleObject"/>
  <Override PartName="/xl/embeddings/oleObject364.bin" ContentType="application/vnd.openxmlformats-officedocument.oleObject"/>
  <Override PartName="/xl/embeddings/oleObject365.bin" ContentType="application/vnd.openxmlformats-officedocument.oleObject"/>
  <Override PartName="/xl/embeddings/oleObject366.bin" ContentType="application/vnd.openxmlformats-officedocument.oleObject"/>
  <Override PartName="/xl/embeddings/oleObject367.bin" ContentType="application/vnd.openxmlformats-officedocument.oleObject"/>
  <Override PartName="/xl/embeddings/oleObject368.bin" ContentType="application/vnd.openxmlformats-officedocument.oleObject"/>
  <Override PartName="/xl/embeddings/oleObject369.bin" ContentType="application/vnd.openxmlformats-officedocument.oleObject"/>
  <Override PartName="/xl/embeddings/oleObject370.bin" ContentType="application/vnd.openxmlformats-officedocument.oleObject"/>
  <Override PartName="/xl/embeddings/oleObject371.bin" ContentType="application/vnd.openxmlformats-officedocument.oleObject"/>
  <Override PartName="/xl/embeddings/oleObject372.bin" ContentType="application/vnd.openxmlformats-officedocument.oleObject"/>
  <Override PartName="/xl/embeddings/oleObject373.bin" ContentType="application/vnd.openxmlformats-officedocument.oleObject"/>
  <Override PartName="/xl/embeddings/oleObject374.bin" ContentType="application/vnd.openxmlformats-officedocument.oleObject"/>
  <Override PartName="/xl/embeddings/oleObject375.bin" ContentType="application/vnd.openxmlformats-officedocument.oleObject"/>
  <Override PartName="/xl/embeddings/oleObject376.bin" ContentType="application/vnd.openxmlformats-officedocument.oleObject"/>
  <Override PartName="/xl/embeddings/oleObject377.bin" ContentType="application/vnd.openxmlformats-officedocument.oleObject"/>
  <Override PartName="/xl/embeddings/oleObject378.bin" ContentType="application/vnd.openxmlformats-officedocument.oleObject"/>
  <Override PartName="/xl/embeddings/oleObject379.bin" ContentType="application/vnd.openxmlformats-officedocument.oleObject"/>
  <Override PartName="/xl/embeddings/oleObject380.bin" ContentType="application/vnd.openxmlformats-officedocument.oleObject"/>
  <Override PartName="/xl/embeddings/oleObject381.bin" ContentType="application/vnd.openxmlformats-officedocument.oleObject"/>
  <Override PartName="/xl/embeddings/oleObject382.bin" ContentType="application/vnd.openxmlformats-officedocument.oleObject"/>
  <Override PartName="/xl/embeddings/oleObject383.bin" ContentType="application/vnd.openxmlformats-officedocument.oleObject"/>
  <Override PartName="/xl/embeddings/oleObject384.bin" ContentType="application/vnd.openxmlformats-officedocument.oleObject"/>
  <Override PartName="/xl/embeddings/oleObject385.bin" ContentType="application/vnd.openxmlformats-officedocument.oleObject"/>
  <Override PartName="/xl/embeddings/oleObject386.bin" ContentType="application/vnd.openxmlformats-officedocument.oleObject"/>
  <Override PartName="/xl/embeddings/oleObject387.bin" ContentType="application/vnd.openxmlformats-officedocument.oleObject"/>
  <Override PartName="/xl/embeddings/oleObject388.bin" ContentType="application/vnd.openxmlformats-officedocument.oleObject"/>
  <Override PartName="/xl/embeddings/oleObject389.bin" ContentType="application/vnd.openxmlformats-officedocument.oleObject"/>
  <Override PartName="/xl/embeddings/oleObject390.bin" ContentType="application/vnd.openxmlformats-officedocument.oleObject"/>
  <Override PartName="/xl/embeddings/oleObject391.bin" ContentType="application/vnd.openxmlformats-officedocument.oleObject"/>
  <Override PartName="/xl/embeddings/oleObject392.bin" ContentType="application/vnd.openxmlformats-officedocument.oleObject"/>
  <Override PartName="/xl/embeddings/oleObject393.bin" ContentType="application/vnd.openxmlformats-officedocument.oleObject"/>
  <Override PartName="/xl/embeddings/oleObject394.bin" ContentType="application/vnd.openxmlformats-officedocument.oleObject"/>
  <Override PartName="/xl/embeddings/oleObject395.bin" ContentType="application/vnd.openxmlformats-officedocument.oleObject"/>
  <Override PartName="/xl/embeddings/oleObject396.bin" ContentType="application/vnd.openxmlformats-officedocument.oleObject"/>
  <Override PartName="/xl/embeddings/oleObject397.bin" ContentType="application/vnd.openxmlformats-officedocument.oleObject"/>
  <Override PartName="/xl/embeddings/oleObject398.bin" ContentType="application/vnd.openxmlformats-officedocument.oleObject"/>
  <Override PartName="/xl/embeddings/oleObject399.bin" ContentType="application/vnd.openxmlformats-officedocument.oleObject"/>
  <Override PartName="/xl/embeddings/oleObject400.bin" ContentType="application/vnd.openxmlformats-officedocument.oleObject"/>
  <Override PartName="/xl/embeddings/oleObject401.bin" ContentType="application/vnd.openxmlformats-officedocument.oleObject"/>
  <Override PartName="/xl/embeddings/oleObject402.bin" ContentType="application/vnd.openxmlformats-officedocument.oleObject"/>
  <Override PartName="/xl/embeddings/oleObject403.bin" ContentType="application/vnd.openxmlformats-officedocument.oleObject"/>
  <Override PartName="/xl/embeddings/oleObject404.bin" ContentType="application/vnd.openxmlformats-officedocument.oleObject"/>
  <Override PartName="/xl/embeddings/oleObject405.bin" ContentType="application/vnd.openxmlformats-officedocument.oleObject"/>
  <Override PartName="/xl/embeddings/oleObject406.bin" ContentType="application/vnd.openxmlformats-officedocument.oleObject"/>
  <Override PartName="/xl/embeddings/oleObject407.bin" ContentType="application/vnd.openxmlformats-officedocument.oleObject"/>
  <Override PartName="/xl/embeddings/oleObject408.bin" ContentType="application/vnd.openxmlformats-officedocument.oleObject"/>
  <Override PartName="/xl/embeddings/oleObject409.bin" ContentType="application/vnd.openxmlformats-officedocument.oleObject"/>
  <Override PartName="/xl/embeddings/oleObject410.bin" ContentType="application/vnd.openxmlformats-officedocument.oleObject"/>
  <Override PartName="/xl/embeddings/oleObject411.bin" ContentType="application/vnd.openxmlformats-officedocument.oleObject"/>
  <Override PartName="/xl/embeddings/oleObject412.bin" ContentType="application/vnd.openxmlformats-officedocument.oleObject"/>
  <Override PartName="/xl/embeddings/oleObject413.bin" ContentType="application/vnd.openxmlformats-officedocument.oleObject"/>
  <Override PartName="/xl/embeddings/oleObject414.bin" ContentType="application/vnd.openxmlformats-officedocument.oleObject"/>
  <Override PartName="/xl/embeddings/oleObject415.bin" ContentType="application/vnd.openxmlformats-officedocument.oleObject"/>
  <Override PartName="/xl/embeddings/oleObject416.bin" ContentType="application/vnd.openxmlformats-officedocument.oleObject"/>
  <Override PartName="/xl/embeddings/oleObject417.bin" ContentType="application/vnd.openxmlformats-officedocument.oleObject"/>
  <Override PartName="/xl/embeddings/oleObject418.bin" ContentType="application/vnd.openxmlformats-officedocument.oleObject"/>
  <Override PartName="/xl/embeddings/oleObject419.bin" ContentType="application/vnd.openxmlformats-officedocument.oleObject"/>
  <Override PartName="/xl/embeddings/oleObject420.bin" ContentType="application/vnd.openxmlformats-officedocument.oleObject"/>
  <Override PartName="/xl/embeddings/oleObject421.bin" ContentType="application/vnd.openxmlformats-officedocument.oleObject"/>
  <Override PartName="/xl/embeddings/oleObject422.bin" ContentType="application/vnd.openxmlformats-officedocument.oleObject"/>
  <Override PartName="/xl/embeddings/oleObject423.bin" ContentType="application/vnd.openxmlformats-officedocument.oleObject"/>
  <Override PartName="/xl/embeddings/oleObject424.bin" ContentType="application/vnd.openxmlformats-officedocument.oleObject"/>
  <Override PartName="/xl/embeddings/oleObject425.bin" ContentType="application/vnd.openxmlformats-officedocument.oleObject"/>
  <Override PartName="/xl/embeddings/oleObject426.bin" ContentType="application/vnd.openxmlformats-officedocument.oleObject"/>
  <Override PartName="/xl/embeddings/oleObject427.bin" ContentType="application/vnd.openxmlformats-officedocument.oleObject"/>
  <Override PartName="/xl/embeddings/oleObject428.bin" ContentType="application/vnd.openxmlformats-officedocument.oleObject"/>
  <Override PartName="/xl/embeddings/oleObject429.bin" ContentType="application/vnd.openxmlformats-officedocument.oleObject"/>
  <Override PartName="/xl/embeddings/oleObject430.bin" ContentType="application/vnd.openxmlformats-officedocument.oleObject"/>
  <Override PartName="/xl/embeddings/oleObject431.bin" ContentType="application/vnd.openxmlformats-officedocument.oleObject"/>
  <Override PartName="/xl/embeddings/oleObject432.bin" ContentType="application/vnd.openxmlformats-officedocument.oleObject"/>
  <Override PartName="/xl/embeddings/oleObject433.bin" ContentType="application/vnd.openxmlformats-officedocument.oleObject"/>
  <Override PartName="/xl/embeddings/oleObject434.bin" ContentType="application/vnd.openxmlformats-officedocument.oleObject"/>
  <Override PartName="/xl/embeddings/oleObject435.bin" ContentType="application/vnd.openxmlformats-officedocument.oleObject"/>
  <Override PartName="/xl/embeddings/oleObject436.bin" ContentType="application/vnd.openxmlformats-officedocument.oleObject"/>
  <Override PartName="/xl/embeddings/oleObject437.bin" ContentType="application/vnd.openxmlformats-officedocument.oleObject"/>
  <Override PartName="/xl/embeddings/oleObject438.bin" ContentType="application/vnd.openxmlformats-officedocument.oleObject"/>
  <Override PartName="/xl/embeddings/oleObject439.bin" ContentType="application/vnd.openxmlformats-officedocument.oleObject"/>
  <Override PartName="/xl/embeddings/oleObject440.bin" ContentType="application/vnd.openxmlformats-officedocument.oleObject"/>
  <Override PartName="/xl/embeddings/oleObject441.bin" ContentType="application/vnd.openxmlformats-officedocument.oleObject"/>
  <Override PartName="/xl/embeddings/oleObject442.bin" ContentType="application/vnd.openxmlformats-officedocument.oleObject"/>
  <Override PartName="/xl/embeddings/oleObject443.bin" ContentType="application/vnd.openxmlformats-officedocument.oleObject"/>
  <Override PartName="/xl/embeddings/oleObject444.bin" ContentType="application/vnd.openxmlformats-officedocument.oleObject"/>
  <Override PartName="/xl/embeddings/oleObject445.bin" ContentType="application/vnd.openxmlformats-officedocument.oleObject"/>
  <Override PartName="/xl/embeddings/oleObject446.bin" ContentType="application/vnd.openxmlformats-officedocument.oleObject"/>
  <Override PartName="/xl/embeddings/oleObject447.bin" ContentType="application/vnd.openxmlformats-officedocument.oleObject"/>
  <Override PartName="/xl/embeddings/oleObject448.bin" ContentType="application/vnd.openxmlformats-officedocument.oleObject"/>
  <Override PartName="/xl/embeddings/oleObject449.bin" ContentType="application/vnd.openxmlformats-officedocument.oleObject"/>
  <Override PartName="/xl/embeddings/oleObject450.bin" ContentType="application/vnd.openxmlformats-officedocument.oleObject"/>
  <Override PartName="/xl/embeddings/oleObject451.bin" ContentType="application/vnd.openxmlformats-officedocument.oleObject"/>
  <Override PartName="/xl/embeddings/oleObject452.bin" ContentType="application/vnd.openxmlformats-officedocument.oleObject"/>
  <Override PartName="/xl/embeddings/oleObject453.bin" ContentType="application/vnd.openxmlformats-officedocument.oleObject"/>
  <Override PartName="/xl/embeddings/oleObject454.bin" ContentType="application/vnd.openxmlformats-officedocument.oleObject"/>
  <Override PartName="/xl/embeddings/oleObject455.bin" ContentType="application/vnd.openxmlformats-officedocument.oleObject"/>
  <Override PartName="/xl/embeddings/oleObject456.bin" ContentType="application/vnd.openxmlformats-officedocument.oleObject"/>
  <Override PartName="/xl/embeddings/oleObject457.bin" ContentType="application/vnd.openxmlformats-officedocument.oleObject"/>
  <Override PartName="/xl/embeddings/oleObject458.bin" ContentType="application/vnd.openxmlformats-officedocument.oleObject"/>
  <Override PartName="/xl/embeddings/oleObject459.bin" ContentType="application/vnd.openxmlformats-officedocument.oleObject"/>
  <Override PartName="/xl/embeddings/oleObject460.bin" ContentType="application/vnd.openxmlformats-officedocument.oleObject"/>
  <Override PartName="/xl/embeddings/oleObject461.bin" ContentType="application/vnd.openxmlformats-officedocument.oleObject"/>
  <Override PartName="/xl/embeddings/oleObject462.bin" ContentType="application/vnd.openxmlformats-officedocument.oleObject"/>
  <Override PartName="/xl/embeddings/oleObject463.bin" ContentType="application/vnd.openxmlformats-officedocument.oleObject"/>
  <Override PartName="/xl/embeddings/oleObject464.bin" ContentType="application/vnd.openxmlformats-officedocument.oleObject"/>
  <Override PartName="/xl/embeddings/oleObject465.bin" ContentType="application/vnd.openxmlformats-officedocument.oleObject"/>
  <Override PartName="/xl/embeddings/oleObject466.bin" ContentType="application/vnd.openxmlformats-officedocument.oleObject"/>
  <Override PartName="/xl/embeddings/oleObject467.bin" ContentType="application/vnd.openxmlformats-officedocument.oleObject"/>
  <Override PartName="/xl/embeddings/oleObject468.bin" ContentType="application/vnd.openxmlformats-officedocument.oleObject"/>
  <Override PartName="/xl/embeddings/oleObject469.bin" ContentType="application/vnd.openxmlformats-officedocument.oleObject"/>
  <Override PartName="/xl/embeddings/oleObject470.bin" ContentType="application/vnd.openxmlformats-officedocument.oleObject"/>
  <Override PartName="/xl/embeddings/oleObject471.bin" ContentType="application/vnd.openxmlformats-officedocument.oleObject"/>
  <Override PartName="/xl/embeddings/oleObject472.bin" ContentType="application/vnd.openxmlformats-officedocument.oleObject"/>
  <Override PartName="/xl/embeddings/oleObject473.bin" ContentType="application/vnd.openxmlformats-officedocument.oleObject"/>
  <Override PartName="/xl/embeddings/oleObject474.bin" ContentType="application/vnd.openxmlformats-officedocument.oleObject"/>
  <Override PartName="/xl/embeddings/oleObject475.bin" ContentType="application/vnd.openxmlformats-officedocument.oleObject"/>
  <Override PartName="/xl/embeddings/oleObject476.bin" ContentType="application/vnd.openxmlformats-officedocument.oleObject"/>
  <Override PartName="/xl/embeddings/oleObject477.bin" ContentType="application/vnd.openxmlformats-officedocument.oleObject"/>
  <Override PartName="/xl/embeddings/oleObject478.bin" ContentType="application/vnd.openxmlformats-officedocument.oleObject"/>
  <Override PartName="/xl/embeddings/oleObject479.bin" ContentType="application/vnd.openxmlformats-officedocument.oleObject"/>
  <Override PartName="/xl/embeddings/oleObject480.bin" ContentType="application/vnd.openxmlformats-officedocument.oleObject"/>
  <Override PartName="/xl/embeddings/oleObject481.bin" ContentType="application/vnd.openxmlformats-officedocument.oleObject"/>
  <Override PartName="/xl/embeddings/oleObject482.bin" ContentType="application/vnd.openxmlformats-officedocument.oleObject"/>
  <Override PartName="/xl/embeddings/oleObject483.bin" ContentType="application/vnd.openxmlformats-officedocument.oleObject"/>
  <Override PartName="/xl/embeddings/oleObject484.bin" ContentType="application/vnd.openxmlformats-officedocument.oleObject"/>
  <Override PartName="/xl/embeddings/oleObject485.bin" ContentType="application/vnd.openxmlformats-officedocument.oleObject"/>
  <Override PartName="/xl/embeddings/oleObject486.bin" ContentType="application/vnd.openxmlformats-officedocument.oleObject"/>
  <Override PartName="/xl/embeddings/oleObject487.bin" ContentType="application/vnd.openxmlformats-officedocument.oleObject"/>
  <Override PartName="/xl/embeddings/oleObject488.bin" ContentType="application/vnd.openxmlformats-officedocument.oleObject"/>
  <Override PartName="/xl/embeddings/oleObject489.bin" ContentType="application/vnd.openxmlformats-officedocument.oleObject"/>
  <Override PartName="/xl/embeddings/oleObject490.bin" ContentType="application/vnd.openxmlformats-officedocument.oleObject"/>
  <Override PartName="/xl/embeddings/oleObject491.bin" ContentType="application/vnd.openxmlformats-officedocument.oleObject"/>
  <Override PartName="/xl/embeddings/oleObject492.bin" ContentType="application/vnd.openxmlformats-officedocument.oleObject"/>
  <Override PartName="/xl/embeddings/oleObject493.bin" ContentType="application/vnd.openxmlformats-officedocument.oleObject"/>
  <Override PartName="/xl/embeddings/oleObject494.bin" ContentType="application/vnd.openxmlformats-officedocument.oleObject"/>
  <Override PartName="/xl/embeddings/oleObject495.bin" ContentType="application/vnd.openxmlformats-officedocument.oleObject"/>
  <Override PartName="/xl/embeddings/oleObject496.bin" ContentType="application/vnd.openxmlformats-officedocument.oleObject"/>
  <Override PartName="/xl/embeddings/oleObject497.bin" ContentType="application/vnd.openxmlformats-officedocument.oleObject"/>
  <Override PartName="/xl/embeddings/oleObject498.bin" ContentType="application/vnd.openxmlformats-officedocument.oleObject"/>
  <Override PartName="/xl/embeddings/oleObject499.bin" ContentType="application/vnd.openxmlformats-officedocument.oleObject"/>
  <Override PartName="/xl/embeddings/oleObject500.bin" ContentType="application/vnd.openxmlformats-officedocument.oleObject"/>
  <Override PartName="/xl/embeddings/oleObject501.bin" ContentType="application/vnd.openxmlformats-officedocument.oleObject"/>
  <Override PartName="/xl/embeddings/oleObject502.bin" ContentType="application/vnd.openxmlformats-officedocument.oleObject"/>
  <Override PartName="/xl/embeddings/oleObject503.bin" ContentType="application/vnd.openxmlformats-officedocument.oleObject"/>
  <Override PartName="/xl/embeddings/oleObject504.bin" ContentType="application/vnd.openxmlformats-officedocument.oleObject"/>
  <Override PartName="/xl/embeddings/oleObject505.bin" ContentType="application/vnd.openxmlformats-officedocument.oleObject"/>
  <Override PartName="/xl/embeddings/oleObject506.bin" ContentType="application/vnd.openxmlformats-officedocument.oleObject"/>
  <Override PartName="/xl/embeddings/oleObject507.bin" ContentType="application/vnd.openxmlformats-officedocument.oleObject"/>
  <Override PartName="/xl/embeddings/oleObject508.bin" ContentType="application/vnd.openxmlformats-officedocument.oleObject"/>
  <Override PartName="/xl/embeddings/oleObject509.bin" ContentType="application/vnd.openxmlformats-officedocument.oleObject"/>
  <Override PartName="/xl/embeddings/oleObject510.bin" ContentType="application/vnd.openxmlformats-officedocument.oleObject"/>
  <Override PartName="/xl/embeddings/oleObject511.bin" ContentType="application/vnd.openxmlformats-officedocument.oleObject"/>
  <Override PartName="/xl/embeddings/oleObject512.bin" ContentType="application/vnd.openxmlformats-officedocument.oleObject"/>
  <Override PartName="/xl/embeddings/oleObject513.bin" ContentType="application/vnd.openxmlformats-officedocument.oleObject"/>
  <Override PartName="/xl/embeddings/oleObject514.bin" ContentType="application/vnd.openxmlformats-officedocument.oleObject"/>
  <Override PartName="/xl/embeddings/oleObject515.bin" ContentType="application/vnd.openxmlformats-officedocument.oleObject"/>
  <Override PartName="/xl/embeddings/oleObject516.bin" ContentType="application/vnd.openxmlformats-officedocument.oleObject"/>
  <Override PartName="/xl/embeddings/oleObject517.bin" ContentType="application/vnd.openxmlformats-officedocument.oleObject"/>
  <Override PartName="/xl/embeddings/oleObject518.bin" ContentType="application/vnd.openxmlformats-officedocument.oleObject"/>
  <Override PartName="/xl/embeddings/oleObject519.bin" ContentType="application/vnd.openxmlformats-officedocument.oleObject"/>
  <Override PartName="/xl/embeddings/oleObject520.bin" ContentType="application/vnd.openxmlformats-officedocument.oleObject"/>
  <Override PartName="/xl/embeddings/oleObject521.bin" ContentType="application/vnd.openxmlformats-officedocument.oleObject"/>
  <Override PartName="/xl/embeddings/oleObject522.bin" ContentType="application/vnd.openxmlformats-officedocument.oleObject"/>
  <Override PartName="/xl/embeddings/oleObject523.bin" ContentType="application/vnd.openxmlformats-officedocument.oleObject"/>
  <Override PartName="/xl/embeddings/oleObject524.bin" ContentType="application/vnd.openxmlformats-officedocument.oleObject"/>
  <Override PartName="/xl/embeddings/oleObject525.bin" ContentType="application/vnd.openxmlformats-officedocument.oleObject"/>
  <Override PartName="/xl/embeddings/oleObject526.bin" ContentType="application/vnd.openxmlformats-officedocument.oleObject"/>
  <Override PartName="/xl/embeddings/oleObject527.bin" ContentType="application/vnd.openxmlformats-officedocument.oleObject"/>
  <Override PartName="/xl/embeddings/oleObject528.bin" ContentType="application/vnd.openxmlformats-officedocument.oleObject"/>
  <Override PartName="/xl/embeddings/oleObject529.bin" ContentType="application/vnd.openxmlformats-officedocument.oleObject"/>
  <Override PartName="/xl/embeddings/oleObject530.bin" ContentType="application/vnd.openxmlformats-officedocument.oleObject"/>
  <Override PartName="/xl/embeddings/oleObject531.bin" ContentType="application/vnd.openxmlformats-officedocument.oleObject"/>
  <Override PartName="/xl/embeddings/oleObject532.bin" ContentType="application/vnd.openxmlformats-officedocument.oleObject"/>
  <Override PartName="/xl/embeddings/oleObject533.bin" ContentType="application/vnd.openxmlformats-officedocument.oleObject"/>
  <Override PartName="/xl/embeddings/oleObject534.bin" ContentType="application/vnd.openxmlformats-officedocument.oleObject"/>
  <Override PartName="/xl/embeddings/oleObject535.bin" ContentType="application/vnd.openxmlformats-officedocument.oleObject"/>
  <Override PartName="/xl/embeddings/oleObject536.bin" ContentType="application/vnd.openxmlformats-officedocument.oleObject"/>
  <Override PartName="/xl/embeddings/oleObject537.bin" ContentType="application/vnd.openxmlformats-officedocument.oleObject"/>
  <Override PartName="/xl/embeddings/oleObject538.bin" ContentType="application/vnd.openxmlformats-officedocument.oleObject"/>
  <Override PartName="/xl/embeddings/oleObject539.bin" ContentType="application/vnd.openxmlformats-officedocument.oleObject"/>
  <Override PartName="/xl/embeddings/oleObject540.bin" ContentType="application/vnd.openxmlformats-officedocument.oleObject"/>
  <Override PartName="/xl/embeddings/oleObject541.bin" ContentType="application/vnd.openxmlformats-officedocument.oleObject"/>
  <Override PartName="/xl/embeddings/oleObject542.bin" ContentType="application/vnd.openxmlformats-officedocument.oleObject"/>
  <Override PartName="/xl/embeddings/oleObject543.bin" ContentType="application/vnd.openxmlformats-officedocument.oleObject"/>
  <Override PartName="/xl/embeddings/oleObject544.bin" ContentType="application/vnd.openxmlformats-officedocument.oleObject"/>
  <Override PartName="/xl/embeddings/oleObject545.bin" ContentType="application/vnd.openxmlformats-officedocument.oleObject"/>
  <Override PartName="/xl/embeddings/oleObject546.bin" ContentType="application/vnd.openxmlformats-officedocument.oleObject"/>
  <Override PartName="/xl/embeddings/oleObject547.bin" ContentType="application/vnd.openxmlformats-officedocument.oleObject"/>
  <Override PartName="/xl/embeddings/oleObject548.bin" ContentType="application/vnd.openxmlformats-officedocument.oleObject"/>
  <Override PartName="/xl/embeddings/oleObject549.bin" ContentType="application/vnd.openxmlformats-officedocument.oleObject"/>
  <Override PartName="/xl/embeddings/oleObject550.bin" ContentType="application/vnd.openxmlformats-officedocument.oleObject"/>
  <Override PartName="/xl/embeddings/oleObject551.bin" ContentType="application/vnd.openxmlformats-officedocument.oleObject"/>
  <Override PartName="/xl/embeddings/oleObject552.bin" ContentType="application/vnd.openxmlformats-officedocument.oleObject"/>
  <Override PartName="/xl/embeddings/oleObject553.bin" ContentType="application/vnd.openxmlformats-officedocument.oleObject"/>
  <Override PartName="/xl/embeddings/oleObject554.bin" ContentType="application/vnd.openxmlformats-officedocument.oleObject"/>
  <Override PartName="/xl/embeddings/oleObject555.bin" ContentType="application/vnd.openxmlformats-officedocument.oleObject"/>
  <Override PartName="/xl/embeddings/oleObject556.bin" ContentType="application/vnd.openxmlformats-officedocument.oleObject"/>
  <Override PartName="/xl/embeddings/oleObject557.bin" ContentType="application/vnd.openxmlformats-officedocument.oleObject"/>
  <Override PartName="/xl/embeddings/oleObject558.bin" ContentType="application/vnd.openxmlformats-officedocument.oleObject"/>
  <Override PartName="/xl/embeddings/oleObject559.bin" ContentType="application/vnd.openxmlformats-officedocument.oleObject"/>
  <Override PartName="/xl/embeddings/oleObject560.bin" ContentType="application/vnd.openxmlformats-officedocument.oleObject"/>
  <Override PartName="/xl/embeddings/oleObject561.bin" ContentType="application/vnd.openxmlformats-officedocument.oleObject"/>
  <Override PartName="/xl/embeddings/oleObject562.bin" ContentType="application/vnd.openxmlformats-officedocument.oleObject"/>
  <Override PartName="/xl/embeddings/oleObject563.bin" ContentType="application/vnd.openxmlformats-officedocument.oleObject"/>
  <Override PartName="/xl/embeddings/oleObject564.bin" ContentType="application/vnd.openxmlformats-officedocument.oleObject"/>
  <Override PartName="/xl/embeddings/oleObject565.bin" ContentType="application/vnd.openxmlformats-officedocument.oleObject"/>
  <Override PartName="/xl/embeddings/oleObject566.bin" ContentType="application/vnd.openxmlformats-officedocument.oleObject"/>
  <Override PartName="/xl/embeddings/oleObject567.bin" ContentType="application/vnd.openxmlformats-officedocument.oleObject"/>
  <Override PartName="/xl/embeddings/oleObject568.bin" ContentType="application/vnd.openxmlformats-officedocument.oleObject"/>
  <Override PartName="/xl/embeddings/oleObject569.bin" ContentType="application/vnd.openxmlformats-officedocument.oleObject"/>
  <Override PartName="/xl/embeddings/oleObject570.bin" ContentType="application/vnd.openxmlformats-officedocument.oleObject"/>
  <Override PartName="/xl/embeddings/oleObject571.bin" ContentType="application/vnd.openxmlformats-officedocument.oleObject"/>
  <Override PartName="/xl/embeddings/oleObject572.bin" ContentType="application/vnd.openxmlformats-officedocument.oleObject"/>
  <Override PartName="/xl/embeddings/oleObject573.bin" ContentType="application/vnd.openxmlformats-officedocument.oleObject"/>
  <Override PartName="/xl/embeddings/oleObject574.bin" ContentType="application/vnd.openxmlformats-officedocument.oleObject"/>
  <Override PartName="/xl/embeddings/oleObject575.bin" ContentType="application/vnd.openxmlformats-officedocument.oleObject"/>
  <Override PartName="/xl/embeddings/oleObject576.bin" ContentType="application/vnd.openxmlformats-officedocument.oleObject"/>
  <Override PartName="/xl/embeddings/oleObject577.bin" ContentType="application/vnd.openxmlformats-officedocument.oleObject"/>
  <Override PartName="/xl/embeddings/oleObject578.bin" ContentType="application/vnd.openxmlformats-officedocument.oleObject"/>
  <Override PartName="/xl/embeddings/oleObject579.bin" ContentType="application/vnd.openxmlformats-officedocument.oleObject"/>
  <Override PartName="/xl/embeddings/oleObject580.bin" ContentType="application/vnd.openxmlformats-officedocument.oleObject"/>
  <Override PartName="/xl/embeddings/oleObject581.bin" ContentType="application/vnd.openxmlformats-officedocument.oleObject"/>
  <Override PartName="/xl/embeddings/oleObject582.bin" ContentType="application/vnd.openxmlformats-officedocument.oleObject"/>
  <Override PartName="/xl/embeddings/oleObject583.bin" ContentType="application/vnd.openxmlformats-officedocument.oleObject"/>
  <Override PartName="/xl/embeddings/oleObject584.bin" ContentType="application/vnd.openxmlformats-officedocument.oleObject"/>
  <Override PartName="/xl/embeddings/oleObject585.bin" ContentType="application/vnd.openxmlformats-officedocument.oleObject"/>
  <Override PartName="/xl/embeddings/oleObject586.bin" ContentType="application/vnd.openxmlformats-officedocument.oleObject"/>
  <Override PartName="/xl/embeddings/oleObject587.bin" ContentType="application/vnd.openxmlformats-officedocument.oleObject"/>
  <Override PartName="/xl/embeddings/oleObject588.bin" ContentType="application/vnd.openxmlformats-officedocument.oleObject"/>
  <Override PartName="/xl/embeddings/oleObject589.bin" ContentType="application/vnd.openxmlformats-officedocument.oleObject"/>
  <Override PartName="/xl/embeddings/oleObject590.bin" ContentType="application/vnd.openxmlformats-officedocument.oleObject"/>
  <Override PartName="/xl/embeddings/oleObject591.bin" ContentType="application/vnd.openxmlformats-officedocument.oleObject"/>
  <Override PartName="/xl/embeddings/oleObject592.bin" ContentType="application/vnd.openxmlformats-officedocument.oleObject"/>
  <Override PartName="/xl/embeddings/oleObject593.bin" ContentType="application/vnd.openxmlformats-officedocument.oleObject"/>
  <Override PartName="/xl/embeddings/oleObject594.bin" ContentType="application/vnd.openxmlformats-officedocument.oleObject"/>
  <Override PartName="/xl/embeddings/oleObject595.bin" ContentType="application/vnd.openxmlformats-officedocument.oleObject"/>
  <Override PartName="/xl/embeddings/oleObject596.bin" ContentType="application/vnd.openxmlformats-officedocument.oleObject"/>
  <Override PartName="/xl/embeddings/oleObject597.bin" ContentType="application/vnd.openxmlformats-officedocument.oleObject"/>
  <Override PartName="/xl/embeddings/oleObject598.bin" ContentType="application/vnd.openxmlformats-officedocument.oleObject"/>
  <Override PartName="/xl/embeddings/oleObject599.bin" ContentType="application/vnd.openxmlformats-officedocument.oleObject"/>
  <Override PartName="/xl/embeddings/oleObject600.bin" ContentType="application/vnd.openxmlformats-officedocument.oleObject"/>
  <Override PartName="/xl/embeddings/oleObject601.bin" ContentType="application/vnd.openxmlformats-officedocument.oleObject"/>
  <Override PartName="/xl/embeddings/oleObject602.bin" ContentType="application/vnd.openxmlformats-officedocument.oleObject"/>
  <Override PartName="/xl/embeddings/oleObject603.bin" ContentType="application/vnd.openxmlformats-officedocument.oleObject"/>
  <Override PartName="/xl/embeddings/oleObject604.bin" ContentType="application/vnd.openxmlformats-officedocument.oleObject"/>
  <Override PartName="/xl/embeddings/oleObject605.bin" ContentType="application/vnd.openxmlformats-officedocument.oleObject"/>
  <Override PartName="/xl/embeddings/oleObject606.bin" ContentType="application/vnd.openxmlformats-officedocument.oleObject"/>
  <Override PartName="/xl/embeddings/oleObject607.bin" ContentType="application/vnd.openxmlformats-officedocument.oleObject"/>
  <Override PartName="/xl/embeddings/oleObject608.bin" ContentType="application/vnd.openxmlformats-officedocument.oleObject"/>
  <Override PartName="/xl/embeddings/oleObject609.bin" ContentType="application/vnd.openxmlformats-officedocument.oleObject"/>
  <Override PartName="/xl/embeddings/oleObject610.bin" ContentType="application/vnd.openxmlformats-officedocument.oleObject"/>
  <Override PartName="/xl/embeddings/oleObject611.bin" ContentType="application/vnd.openxmlformats-officedocument.oleObject"/>
  <Override PartName="/xl/embeddings/oleObject612.bin" ContentType="application/vnd.openxmlformats-officedocument.oleObject"/>
  <Override PartName="/xl/embeddings/oleObject613.bin" ContentType="application/vnd.openxmlformats-officedocument.oleObject"/>
  <Override PartName="/xl/embeddings/oleObject614.bin" ContentType="application/vnd.openxmlformats-officedocument.oleObject"/>
  <Override PartName="/xl/embeddings/oleObject615.bin" ContentType="application/vnd.openxmlformats-officedocument.oleObject"/>
  <Override PartName="/xl/embeddings/oleObject616.bin" ContentType="application/vnd.openxmlformats-officedocument.oleObject"/>
  <Override PartName="/xl/embeddings/oleObject617.bin" ContentType="application/vnd.openxmlformats-officedocument.oleObject"/>
  <Override PartName="/xl/embeddings/oleObject618.bin" ContentType="application/vnd.openxmlformats-officedocument.oleObject"/>
  <Override PartName="/xl/embeddings/oleObject619.bin" ContentType="application/vnd.openxmlformats-officedocument.oleObject"/>
  <Override PartName="/xl/embeddings/oleObject620.bin" ContentType="application/vnd.openxmlformats-officedocument.oleObject"/>
  <Override PartName="/xl/embeddings/oleObject621.bin" ContentType="application/vnd.openxmlformats-officedocument.oleObject"/>
  <Override PartName="/xl/embeddings/oleObject622.bin" ContentType="application/vnd.openxmlformats-officedocument.oleObject"/>
  <Override PartName="/xl/embeddings/oleObject623.bin" ContentType="application/vnd.openxmlformats-officedocument.oleObject"/>
  <Override PartName="/xl/embeddings/oleObject624.bin" ContentType="application/vnd.openxmlformats-officedocument.oleObject"/>
  <Override PartName="/xl/embeddings/oleObject625.bin" ContentType="application/vnd.openxmlformats-officedocument.oleObject"/>
  <Override PartName="/xl/embeddings/oleObject626.bin" ContentType="application/vnd.openxmlformats-officedocument.oleObject"/>
  <Override PartName="/xl/embeddings/oleObject627.bin" ContentType="application/vnd.openxmlformats-officedocument.oleObject"/>
  <Override PartName="/xl/embeddings/oleObject628.bin" ContentType="application/vnd.openxmlformats-officedocument.oleObject"/>
  <Override PartName="/xl/embeddings/oleObject629.bin" ContentType="application/vnd.openxmlformats-officedocument.oleObject"/>
  <Override PartName="/xl/embeddings/oleObject630.bin" ContentType="application/vnd.openxmlformats-officedocument.oleObject"/>
  <Override PartName="/xl/embeddings/oleObject631.bin" ContentType="application/vnd.openxmlformats-officedocument.oleObject"/>
  <Override PartName="/xl/embeddings/oleObject632.bin" ContentType="application/vnd.openxmlformats-officedocument.oleObject"/>
  <Override PartName="/xl/embeddings/oleObject633.bin" ContentType="application/vnd.openxmlformats-officedocument.oleObject"/>
  <Override PartName="/xl/embeddings/oleObject634.bin" ContentType="application/vnd.openxmlformats-officedocument.oleObject"/>
  <Override PartName="/xl/embeddings/oleObject635.bin" ContentType="application/vnd.openxmlformats-officedocument.oleObject"/>
  <Override PartName="/xl/embeddings/oleObject636.bin" ContentType="application/vnd.openxmlformats-officedocument.oleObject"/>
  <Override PartName="/xl/embeddings/oleObject637.bin" ContentType="application/vnd.openxmlformats-officedocument.oleObject"/>
  <Override PartName="/xl/embeddings/oleObject638.bin" ContentType="application/vnd.openxmlformats-officedocument.oleObject"/>
  <Override PartName="/xl/embeddings/oleObject639.bin" ContentType="application/vnd.openxmlformats-officedocument.oleObject"/>
  <Override PartName="/xl/embeddings/oleObject640.bin" ContentType="application/vnd.openxmlformats-officedocument.oleObject"/>
  <Override PartName="/xl/embeddings/oleObject641.bin" ContentType="application/vnd.openxmlformats-officedocument.oleObject"/>
  <Override PartName="/xl/embeddings/oleObject642.bin" ContentType="application/vnd.openxmlformats-officedocument.oleObject"/>
  <Override PartName="/xl/embeddings/oleObject643.bin" ContentType="application/vnd.openxmlformats-officedocument.oleObject"/>
  <Override PartName="/xl/embeddings/oleObject644.bin" ContentType="application/vnd.openxmlformats-officedocument.oleObject"/>
  <Override PartName="/xl/embeddings/oleObject645.bin" ContentType="application/vnd.openxmlformats-officedocument.oleObject"/>
  <Override PartName="/xl/embeddings/oleObject646.bin" ContentType="application/vnd.openxmlformats-officedocument.oleObject"/>
  <Override PartName="/xl/embeddings/oleObject647.bin" ContentType="application/vnd.openxmlformats-officedocument.oleObject"/>
  <Override PartName="/xl/embeddings/oleObject648.bin" ContentType="application/vnd.openxmlformats-officedocument.oleObject"/>
  <Override PartName="/xl/embeddings/oleObject649.bin" ContentType="application/vnd.openxmlformats-officedocument.oleObject"/>
  <Override PartName="/xl/embeddings/oleObject650.bin" ContentType="application/vnd.openxmlformats-officedocument.oleObject"/>
  <Override PartName="/xl/embeddings/oleObject651.bin" ContentType="application/vnd.openxmlformats-officedocument.oleObject"/>
  <Override PartName="/xl/embeddings/oleObject652.bin" ContentType="application/vnd.openxmlformats-officedocument.oleObject"/>
  <Override PartName="/xl/embeddings/oleObject653.bin" ContentType="application/vnd.openxmlformats-officedocument.oleObject"/>
  <Override PartName="/xl/embeddings/oleObject654.bin" ContentType="application/vnd.openxmlformats-officedocument.oleObject"/>
  <Override PartName="/xl/embeddings/oleObject655.bin" ContentType="application/vnd.openxmlformats-officedocument.oleObject"/>
  <Override PartName="/xl/embeddings/oleObject656.bin" ContentType="application/vnd.openxmlformats-officedocument.oleObject"/>
  <Override PartName="/xl/embeddings/oleObject657.bin" ContentType="application/vnd.openxmlformats-officedocument.oleObject"/>
  <Override PartName="/xl/embeddings/oleObject658.bin" ContentType="application/vnd.openxmlformats-officedocument.oleObject"/>
  <Override PartName="/xl/embeddings/oleObject659.bin" ContentType="application/vnd.openxmlformats-officedocument.oleObject"/>
  <Override PartName="/xl/embeddings/oleObject660.bin" ContentType="application/vnd.openxmlformats-officedocument.oleObject"/>
  <Override PartName="/xl/embeddings/oleObject661.bin" ContentType="application/vnd.openxmlformats-officedocument.oleObject"/>
  <Override PartName="/xl/embeddings/oleObject662.bin" ContentType="application/vnd.openxmlformats-officedocument.oleObject"/>
  <Override PartName="/xl/embeddings/oleObject663.bin" ContentType="application/vnd.openxmlformats-officedocument.oleObject"/>
  <Override PartName="/xl/embeddings/oleObject664.bin" ContentType="application/vnd.openxmlformats-officedocument.oleObject"/>
  <Override PartName="/xl/embeddings/oleObject665.bin" ContentType="application/vnd.openxmlformats-officedocument.oleObject"/>
  <Override PartName="/xl/embeddings/oleObject666.bin" ContentType="application/vnd.openxmlformats-officedocument.oleObject"/>
  <Override PartName="/xl/embeddings/oleObject667.bin" ContentType="application/vnd.openxmlformats-officedocument.oleObject"/>
  <Override PartName="/xl/embeddings/oleObject668.bin" ContentType="application/vnd.openxmlformats-officedocument.oleObject"/>
  <Override PartName="/xl/embeddings/oleObject669.bin" ContentType="application/vnd.openxmlformats-officedocument.oleObject"/>
  <Override PartName="/xl/embeddings/oleObject670.bin" ContentType="application/vnd.openxmlformats-officedocument.oleObject"/>
  <Override PartName="/xl/embeddings/oleObject671.bin" ContentType="application/vnd.openxmlformats-officedocument.oleObject"/>
  <Override PartName="/xl/embeddings/oleObject672.bin" ContentType="application/vnd.openxmlformats-officedocument.oleObject"/>
  <Override PartName="/xl/embeddings/oleObject673.bin" ContentType="application/vnd.openxmlformats-officedocument.oleObject"/>
  <Override PartName="/xl/embeddings/oleObject674.bin" ContentType="application/vnd.openxmlformats-officedocument.oleObject"/>
  <Override PartName="/xl/embeddings/oleObject675.bin" ContentType="application/vnd.openxmlformats-officedocument.oleObject"/>
  <Override PartName="/xl/embeddings/oleObject676.bin" ContentType="application/vnd.openxmlformats-officedocument.oleObject"/>
  <Override PartName="/xl/embeddings/oleObject677.bin" ContentType="application/vnd.openxmlformats-officedocument.oleObject"/>
  <Override PartName="/xl/embeddings/oleObject678.bin" ContentType="application/vnd.openxmlformats-officedocument.oleObject"/>
  <Override PartName="/xl/embeddings/oleObject679.bin" ContentType="application/vnd.openxmlformats-officedocument.oleObject"/>
  <Override PartName="/xl/embeddings/oleObject680.bin" ContentType="application/vnd.openxmlformats-officedocument.oleObject"/>
  <Override PartName="/xl/embeddings/oleObject681.bin" ContentType="application/vnd.openxmlformats-officedocument.oleObject"/>
  <Override PartName="/xl/embeddings/oleObject682.bin" ContentType="application/vnd.openxmlformats-officedocument.oleObject"/>
  <Override PartName="/xl/embeddings/oleObject683.bin" ContentType="application/vnd.openxmlformats-officedocument.oleObject"/>
  <Override PartName="/xl/embeddings/oleObject684.bin" ContentType="application/vnd.openxmlformats-officedocument.oleObject"/>
  <Override PartName="/xl/embeddings/oleObject685.bin" ContentType="application/vnd.openxmlformats-officedocument.oleObject"/>
  <Override PartName="/xl/embeddings/oleObject686.bin" ContentType="application/vnd.openxmlformats-officedocument.oleObject"/>
  <Override PartName="/xl/embeddings/oleObject687.bin" ContentType="application/vnd.openxmlformats-officedocument.oleObject"/>
  <Override PartName="/xl/embeddings/oleObject688.bin" ContentType="application/vnd.openxmlformats-officedocument.oleObject"/>
  <Override PartName="/xl/embeddings/oleObject689.bin" ContentType="application/vnd.openxmlformats-officedocument.oleObject"/>
  <Override PartName="/xl/embeddings/oleObject690.bin" ContentType="application/vnd.openxmlformats-officedocument.oleObject"/>
  <Override PartName="/xl/embeddings/oleObject691.bin" ContentType="application/vnd.openxmlformats-officedocument.oleObject"/>
  <Override PartName="/xl/embeddings/oleObject692.bin" ContentType="application/vnd.openxmlformats-officedocument.oleObject"/>
  <Override PartName="/xl/embeddings/oleObject693.bin" ContentType="application/vnd.openxmlformats-officedocument.oleObject"/>
  <Override PartName="/xl/embeddings/oleObject694.bin" ContentType="application/vnd.openxmlformats-officedocument.oleObject"/>
  <Override PartName="/xl/embeddings/oleObject695.bin" ContentType="application/vnd.openxmlformats-officedocument.oleObject"/>
  <Override PartName="/xl/embeddings/oleObject696.bin" ContentType="application/vnd.openxmlformats-officedocument.oleObject"/>
  <Override PartName="/xl/embeddings/oleObject697.bin" ContentType="application/vnd.openxmlformats-officedocument.oleObject"/>
  <Override PartName="/xl/embeddings/oleObject698.bin" ContentType="application/vnd.openxmlformats-officedocument.oleObject"/>
  <Override PartName="/xl/embeddings/oleObject699.bin" ContentType="application/vnd.openxmlformats-officedocument.oleObject"/>
  <Override PartName="/xl/embeddings/oleObject700.bin" ContentType="application/vnd.openxmlformats-officedocument.oleObject"/>
  <Override PartName="/xl/embeddings/oleObject701.bin" ContentType="application/vnd.openxmlformats-officedocument.oleObject"/>
  <Override PartName="/xl/embeddings/oleObject702.bin" ContentType="application/vnd.openxmlformats-officedocument.oleObject"/>
  <Override PartName="/xl/embeddings/oleObject703.bin" ContentType="application/vnd.openxmlformats-officedocument.oleObject"/>
  <Override PartName="/xl/embeddings/oleObject704.bin" ContentType="application/vnd.openxmlformats-officedocument.oleObject"/>
  <Override PartName="/xl/embeddings/oleObject705.bin" ContentType="application/vnd.openxmlformats-officedocument.oleObject"/>
  <Override PartName="/xl/embeddings/oleObject706.bin" ContentType="application/vnd.openxmlformats-officedocument.oleObject"/>
  <Override PartName="/xl/embeddings/oleObject707.bin" ContentType="application/vnd.openxmlformats-officedocument.oleObject"/>
  <Override PartName="/xl/embeddings/oleObject708.bin" ContentType="application/vnd.openxmlformats-officedocument.oleObject"/>
  <Override PartName="/xl/embeddings/oleObject709.bin" ContentType="application/vnd.openxmlformats-officedocument.oleObject"/>
  <Override PartName="/xl/embeddings/oleObject710.bin" ContentType="application/vnd.openxmlformats-officedocument.oleObject"/>
  <Override PartName="/xl/embeddings/oleObject711.bin" ContentType="application/vnd.openxmlformats-officedocument.oleObject"/>
  <Override PartName="/xl/embeddings/oleObject712.bin" ContentType="application/vnd.openxmlformats-officedocument.oleObject"/>
  <Override PartName="/xl/embeddings/oleObject713.bin" ContentType="application/vnd.openxmlformats-officedocument.oleObject"/>
  <Override PartName="/xl/embeddings/oleObject714.bin" ContentType="application/vnd.openxmlformats-officedocument.oleObject"/>
  <Override PartName="/xl/embeddings/oleObject715.bin" ContentType="application/vnd.openxmlformats-officedocument.oleObject"/>
  <Override PartName="/xl/embeddings/oleObject716.bin" ContentType="application/vnd.openxmlformats-officedocument.oleObject"/>
  <Override PartName="/xl/embeddings/oleObject717.bin" ContentType="application/vnd.openxmlformats-officedocument.oleObject"/>
  <Override PartName="/xl/embeddings/oleObject718.bin" ContentType="application/vnd.openxmlformats-officedocument.oleObject"/>
  <Override PartName="/xl/embeddings/oleObject719.bin" ContentType="application/vnd.openxmlformats-officedocument.oleObject"/>
  <Override PartName="/xl/embeddings/oleObject720.bin" ContentType="application/vnd.openxmlformats-officedocument.oleObject"/>
  <Override PartName="/xl/embeddings/oleObject721.bin" ContentType="application/vnd.openxmlformats-officedocument.oleObject"/>
  <Override PartName="/xl/embeddings/oleObject722.bin" ContentType="application/vnd.openxmlformats-officedocument.oleObject"/>
  <Override PartName="/xl/embeddings/oleObject723.bin" ContentType="application/vnd.openxmlformats-officedocument.oleObject"/>
  <Override PartName="/xl/embeddings/oleObject724.bin" ContentType="application/vnd.openxmlformats-officedocument.oleObject"/>
  <Override PartName="/xl/embeddings/oleObject725.bin" ContentType="application/vnd.openxmlformats-officedocument.oleObject"/>
  <Override PartName="/xl/embeddings/oleObject726.bin" ContentType="application/vnd.openxmlformats-officedocument.oleObject"/>
  <Override PartName="/xl/embeddings/oleObject727.bin" ContentType="application/vnd.openxmlformats-officedocument.oleObject"/>
  <Override PartName="/xl/embeddings/oleObject728.bin" ContentType="application/vnd.openxmlformats-officedocument.oleObject"/>
  <Override PartName="/xl/embeddings/oleObject729.bin" ContentType="application/vnd.openxmlformats-officedocument.oleObject"/>
  <Override PartName="/xl/embeddings/oleObject730.bin" ContentType="application/vnd.openxmlformats-officedocument.oleObject"/>
  <Override PartName="/xl/embeddings/oleObject731.bin" ContentType="application/vnd.openxmlformats-officedocument.oleObject"/>
  <Override PartName="/xl/embeddings/oleObject732.bin" ContentType="application/vnd.openxmlformats-officedocument.oleObject"/>
  <Override PartName="/xl/embeddings/oleObject733.bin" ContentType="application/vnd.openxmlformats-officedocument.oleObject"/>
  <Override PartName="/xl/embeddings/oleObject734.bin" ContentType="application/vnd.openxmlformats-officedocument.oleObject"/>
  <Override PartName="/xl/embeddings/oleObject735.bin" ContentType="application/vnd.openxmlformats-officedocument.oleObject"/>
  <Override PartName="/xl/embeddings/oleObject736.bin" ContentType="application/vnd.openxmlformats-officedocument.oleObject"/>
  <Override PartName="/xl/embeddings/oleObject737.bin" ContentType="application/vnd.openxmlformats-officedocument.oleObject"/>
  <Override PartName="/xl/embeddings/oleObject738.bin" ContentType="application/vnd.openxmlformats-officedocument.oleObject"/>
  <Override PartName="/xl/embeddings/oleObject739.bin" ContentType="application/vnd.openxmlformats-officedocument.oleObject"/>
  <Override PartName="/xl/embeddings/oleObject740.bin" ContentType="application/vnd.openxmlformats-officedocument.oleObject"/>
  <Override PartName="/xl/embeddings/oleObject741.bin" ContentType="application/vnd.openxmlformats-officedocument.oleObject"/>
  <Override PartName="/xl/embeddings/oleObject742.bin" ContentType="application/vnd.openxmlformats-officedocument.oleObject"/>
  <Override PartName="/xl/embeddings/oleObject743.bin" ContentType="application/vnd.openxmlformats-officedocument.oleObject"/>
  <Override PartName="/xl/embeddings/oleObject744.bin" ContentType="application/vnd.openxmlformats-officedocument.oleObject"/>
  <Override PartName="/xl/embeddings/oleObject745.bin" ContentType="application/vnd.openxmlformats-officedocument.oleObject"/>
  <Override PartName="/xl/embeddings/oleObject746.bin" ContentType="application/vnd.openxmlformats-officedocument.oleObject"/>
  <Override PartName="/xl/embeddings/oleObject747.bin" ContentType="application/vnd.openxmlformats-officedocument.oleObject"/>
  <Override PartName="/xl/embeddings/oleObject748.bin" ContentType="application/vnd.openxmlformats-officedocument.oleObject"/>
  <Override PartName="/xl/embeddings/oleObject749.bin" ContentType="application/vnd.openxmlformats-officedocument.oleObject"/>
  <Override PartName="/xl/embeddings/oleObject750.bin" ContentType="application/vnd.openxmlformats-officedocument.oleObject"/>
  <Override PartName="/xl/embeddings/oleObject751.bin" ContentType="application/vnd.openxmlformats-officedocument.oleObject"/>
  <Override PartName="/xl/embeddings/oleObject752.bin" ContentType="application/vnd.openxmlformats-officedocument.oleObject"/>
  <Override PartName="/xl/embeddings/oleObject753.bin" ContentType="application/vnd.openxmlformats-officedocument.oleObject"/>
  <Override PartName="/xl/embeddings/oleObject754.bin" ContentType="application/vnd.openxmlformats-officedocument.oleObject"/>
  <Override PartName="/xl/embeddings/oleObject755.bin" ContentType="application/vnd.openxmlformats-officedocument.oleObject"/>
  <Override PartName="/xl/embeddings/oleObject756.bin" ContentType="application/vnd.openxmlformats-officedocument.oleObject"/>
  <Override PartName="/xl/embeddings/oleObject757.bin" ContentType="application/vnd.openxmlformats-officedocument.oleObject"/>
  <Override PartName="/xl/embeddings/oleObject758.bin" ContentType="application/vnd.openxmlformats-officedocument.oleObject"/>
  <Override PartName="/xl/embeddings/oleObject759.bin" ContentType="application/vnd.openxmlformats-officedocument.oleObject"/>
  <Override PartName="/xl/embeddings/oleObject760.bin" ContentType="application/vnd.openxmlformats-officedocument.oleObject"/>
  <Override PartName="/xl/embeddings/oleObject761.bin" ContentType="application/vnd.openxmlformats-officedocument.oleObject"/>
  <Override PartName="/xl/embeddings/oleObject762.bin" ContentType="application/vnd.openxmlformats-officedocument.oleObject"/>
  <Override PartName="/xl/embeddings/oleObject763.bin" ContentType="application/vnd.openxmlformats-officedocument.oleObject"/>
  <Override PartName="/xl/embeddings/oleObject764.bin" ContentType="application/vnd.openxmlformats-officedocument.oleObject"/>
  <Override PartName="/xl/embeddings/oleObject765.bin" ContentType="application/vnd.openxmlformats-officedocument.oleObject"/>
  <Override PartName="/xl/embeddings/oleObject766.bin" ContentType="application/vnd.openxmlformats-officedocument.oleObject"/>
  <Override PartName="/xl/embeddings/oleObject767.bin" ContentType="application/vnd.openxmlformats-officedocument.oleObject"/>
  <Override PartName="/xl/embeddings/oleObject768.bin" ContentType="application/vnd.openxmlformats-officedocument.oleObject"/>
  <Override PartName="/xl/embeddings/oleObject769.bin" ContentType="application/vnd.openxmlformats-officedocument.oleObject"/>
  <Override PartName="/xl/embeddings/oleObject770.bin" ContentType="application/vnd.openxmlformats-officedocument.oleObject"/>
  <Override PartName="/xl/embeddings/oleObject771.bin" ContentType="application/vnd.openxmlformats-officedocument.oleObject"/>
  <Override PartName="/xl/embeddings/oleObject772.bin" ContentType="application/vnd.openxmlformats-officedocument.oleObject"/>
  <Override PartName="/xl/embeddings/oleObject773.bin" ContentType="application/vnd.openxmlformats-officedocument.oleObject"/>
  <Override PartName="/xl/embeddings/oleObject774.bin" ContentType="application/vnd.openxmlformats-officedocument.oleObject"/>
  <Override PartName="/xl/embeddings/oleObject775.bin" ContentType="application/vnd.openxmlformats-officedocument.oleObject"/>
  <Override PartName="/xl/embeddings/oleObject776.bin" ContentType="application/vnd.openxmlformats-officedocument.oleObject"/>
  <Override PartName="/xl/embeddings/oleObject777.bin" ContentType="application/vnd.openxmlformats-officedocument.oleObject"/>
  <Override PartName="/xl/embeddings/oleObject778.bin" ContentType="application/vnd.openxmlformats-officedocument.oleObject"/>
  <Override PartName="/xl/embeddings/oleObject779.bin" ContentType="application/vnd.openxmlformats-officedocument.oleObject"/>
  <Override PartName="/xl/embeddings/oleObject780.bin" ContentType="application/vnd.openxmlformats-officedocument.oleObject"/>
  <Override PartName="/xl/embeddings/oleObject781.bin" ContentType="application/vnd.openxmlformats-officedocument.oleObject"/>
  <Override PartName="/xl/embeddings/oleObject782.bin" ContentType="application/vnd.openxmlformats-officedocument.oleObject"/>
  <Override PartName="/xl/embeddings/oleObject783.bin" ContentType="application/vnd.openxmlformats-officedocument.oleObject"/>
  <Override PartName="/xl/embeddings/oleObject784.bin" ContentType="application/vnd.openxmlformats-officedocument.oleObject"/>
  <Override PartName="/xl/embeddings/oleObject785.bin" ContentType="application/vnd.openxmlformats-officedocument.oleObject"/>
  <Override PartName="/xl/embeddings/oleObject786.bin" ContentType="application/vnd.openxmlformats-officedocument.oleObject"/>
  <Override PartName="/xl/embeddings/oleObject787.bin" ContentType="application/vnd.openxmlformats-officedocument.oleObject"/>
  <Override PartName="/xl/embeddings/oleObject788.bin" ContentType="application/vnd.openxmlformats-officedocument.oleObject"/>
  <Override PartName="/xl/embeddings/oleObject789.bin" ContentType="application/vnd.openxmlformats-officedocument.oleObject"/>
  <Override PartName="/xl/embeddings/oleObject790.bin" ContentType="application/vnd.openxmlformats-officedocument.oleObject"/>
  <Override PartName="/xl/embeddings/oleObject791.bin" ContentType="application/vnd.openxmlformats-officedocument.oleObject"/>
  <Override PartName="/xl/embeddings/oleObject792.bin" ContentType="application/vnd.openxmlformats-officedocument.oleObject"/>
  <Override PartName="/xl/embeddings/oleObject793.bin" ContentType="application/vnd.openxmlformats-officedocument.oleObject"/>
  <Override PartName="/xl/embeddings/oleObject794.bin" ContentType="application/vnd.openxmlformats-officedocument.oleObject"/>
  <Override PartName="/xl/embeddings/oleObject795.bin" ContentType="application/vnd.openxmlformats-officedocument.oleObject"/>
  <Override PartName="/xl/embeddings/oleObject796.bin" ContentType="application/vnd.openxmlformats-officedocument.oleObject"/>
  <Override PartName="/xl/embeddings/oleObject797.bin" ContentType="application/vnd.openxmlformats-officedocument.oleObject"/>
  <Override PartName="/xl/embeddings/oleObject798.bin" ContentType="application/vnd.openxmlformats-officedocument.oleObject"/>
  <Override PartName="/xl/embeddings/oleObject799.bin" ContentType="application/vnd.openxmlformats-officedocument.oleObject"/>
  <Override PartName="/xl/embeddings/oleObject800.bin" ContentType="application/vnd.openxmlformats-officedocument.oleObject"/>
  <Override PartName="/xl/embeddings/oleObject801.bin" ContentType="application/vnd.openxmlformats-officedocument.oleObject"/>
  <Override PartName="/xl/embeddings/oleObject802.bin" ContentType="application/vnd.openxmlformats-officedocument.oleObject"/>
  <Override PartName="/xl/embeddings/oleObject803.bin" ContentType="application/vnd.openxmlformats-officedocument.oleObject"/>
  <Override PartName="/xl/embeddings/oleObject804.bin" ContentType="application/vnd.openxmlformats-officedocument.oleObject"/>
  <Override PartName="/xl/embeddings/oleObject805.bin" ContentType="application/vnd.openxmlformats-officedocument.oleObject"/>
  <Override PartName="/xl/embeddings/oleObject806.bin" ContentType="application/vnd.openxmlformats-officedocument.oleObject"/>
  <Override PartName="/xl/embeddings/oleObject807.bin" ContentType="application/vnd.openxmlformats-officedocument.oleObject"/>
  <Override PartName="/xl/embeddings/oleObject808.bin" ContentType="application/vnd.openxmlformats-officedocument.oleObject"/>
  <Override PartName="/xl/embeddings/oleObject809.bin" ContentType="application/vnd.openxmlformats-officedocument.oleObject"/>
  <Override PartName="/xl/embeddings/oleObject810.bin" ContentType="application/vnd.openxmlformats-officedocument.oleObject"/>
  <Override PartName="/xl/embeddings/oleObject811.bin" ContentType="application/vnd.openxmlformats-officedocument.oleObject"/>
  <Override PartName="/xl/embeddings/oleObject812.bin" ContentType="application/vnd.openxmlformats-officedocument.oleObject"/>
  <Override PartName="/xl/embeddings/oleObject813.bin" ContentType="application/vnd.openxmlformats-officedocument.oleObject"/>
  <Override PartName="/xl/embeddings/oleObject814.bin" ContentType="application/vnd.openxmlformats-officedocument.oleObject"/>
  <Override PartName="/xl/embeddings/oleObject815.bin" ContentType="application/vnd.openxmlformats-officedocument.oleObject"/>
  <Override PartName="/xl/embeddings/oleObject816.bin" ContentType="application/vnd.openxmlformats-officedocument.oleObject"/>
  <Override PartName="/xl/embeddings/oleObject817.bin" ContentType="application/vnd.openxmlformats-officedocument.oleObject"/>
  <Override PartName="/xl/embeddings/oleObject818.bin" ContentType="application/vnd.openxmlformats-officedocument.oleObject"/>
  <Override PartName="/xl/embeddings/oleObject819.bin" ContentType="application/vnd.openxmlformats-officedocument.oleObject"/>
  <Override PartName="/xl/embeddings/oleObject820.bin" ContentType="application/vnd.openxmlformats-officedocument.oleObject"/>
  <Override PartName="/xl/embeddings/oleObject821.bin" ContentType="application/vnd.openxmlformats-officedocument.oleObject"/>
  <Override PartName="/xl/embeddings/oleObject822.bin" ContentType="application/vnd.openxmlformats-officedocument.oleObject"/>
  <Override PartName="/xl/embeddings/oleObject823.bin" ContentType="application/vnd.openxmlformats-officedocument.oleObject"/>
  <Override PartName="/xl/embeddings/oleObject824.bin" ContentType="application/vnd.openxmlformats-officedocument.oleObject"/>
  <Override PartName="/xl/embeddings/oleObject825.bin" ContentType="application/vnd.openxmlformats-officedocument.oleObject"/>
  <Override PartName="/xl/embeddings/oleObject826.bin" ContentType="application/vnd.openxmlformats-officedocument.oleObject"/>
  <Override PartName="/xl/embeddings/oleObject827.bin" ContentType="application/vnd.openxmlformats-officedocument.oleObject"/>
  <Override PartName="/xl/embeddings/oleObject828.bin" ContentType="application/vnd.openxmlformats-officedocument.oleObject"/>
  <Override PartName="/xl/embeddings/oleObject829.bin" ContentType="application/vnd.openxmlformats-officedocument.oleObject"/>
  <Override PartName="/xl/embeddings/oleObject830.bin" ContentType="application/vnd.openxmlformats-officedocument.oleObject"/>
  <Override PartName="/xl/embeddings/oleObject831.bin" ContentType="application/vnd.openxmlformats-officedocument.oleObject"/>
  <Override PartName="/xl/embeddings/oleObject832.bin" ContentType="application/vnd.openxmlformats-officedocument.oleObject"/>
  <Override PartName="/xl/embeddings/oleObject833.bin" ContentType="application/vnd.openxmlformats-officedocument.oleObject"/>
  <Override PartName="/xl/embeddings/oleObject834.bin" ContentType="application/vnd.openxmlformats-officedocument.oleObject"/>
  <Override PartName="/xl/embeddings/oleObject835.bin" ContentType="application/vnd.openxmlformats-officedocument.oleObject"/>
  <Override PartName="/xl/embeddings/oleObject836.bin" ContentType="application/vnd.openxmlformats-officedocument.oleObject"/>
  <Override PartName="/xl/embeddings/oleObject837.bin" ContentType="application/vnd.openxmlformats-officedocument.oleObject"/>
  <Override PartName="/xl/embeddings/oleObject838.bin" ContentType="application/vnd.openxmlformats-officedocument.oleObject"/>
  <Override PartName="/xl/embeddings/oleObject839.bin" ContentType="application/vnd.openxmlformats-officedocument.oleObject"/>
  <Override PartName="/xl/embeddings/oleObject840.bin" ContentType="application/vnd.openxmlformats-officedocument.oleObject"/>
  <Override PartName="/xl/embeddings/oleObject841.bin" ContentType="application/vnd.openxmlformats-officedocument.oleObject"/>
  <Override PartName="/xl/embeddings/oleObject842.bin" ContentType="application/vnd.openxmlformats-officedocument.oleObject"/>
  <Override PartName="/xl/embeddings/oleObject843.bin" ContentType="application/vnd.openxmlformats-officedocument.oleObject"/>
  <Override PartName="/xl/embeddings/oleObject844.bin" ContentType="application/vnd.openxmlformats-officedocument.oleObject"/>
  <Override PartName="/xl/embeddings/oleObject845.bin" ContentType="application/vnd.openxmlformats-officedocument.oleObject"/>
  <Override PartName="/xl/embeddings/oleObject846.bin" ContentType="application/vnd.openxmlformats-officedocument.oleObject"/>
  <Override PartName="/xl/embeddings/oleObject847.bin" ContentType="application/vnd.openxmlformats-officedocument.oleObject"/>
  <Override PartName="/xl/embeddings/oleObject848.bin" ContentType="application/vnd.openxmlformats-officedocument.oleObject"/>
  <Override PartName="/xl/embeddings/oleObject849.bin" ContentType="application/vnd.openxmlformats-officedocument.oleObject"/>
  <Override PartName="/xl/embeddings/oleObject850.bin" ContentType="application/vnd.openxmlformats-officedocument.oleObject"/>
  <Override PartName="/xl/embeddings/oleObject851.bin" ContentType="application/vnd.openxmlformats-officedocument.oleObject"/>
  <Override PartName="/xl/embeddings/oleObject852.bin" ContentType="application/vnd.openxmlformats-officedocument.oleObject"/>
  <Override PartName="/xl/embeddings/oleObject853.bin" ContentType="application/vnd.openxmlformats-officedocument.oleObject"/>
  <Override PartName="/xl/embeddings/oleObject854.bin" ContentType="application/vnd.openxmlformats-officedocument.oleObject"/>
  <Override PartName="/xl/embeddings/oleObject855.bin" ContentType="application/vnd.openxmlformats-officedocument.oleObject"/>
  <Override PartName="/xl/embeddings/oleObject856.bin" ContentType="application/vnd.openxmlformats-officedocument.oleObject"/>
  <Override PartName="/xl/embeddings/oleObject857.bin" ContentType="application/vnd.openxmlformats-officedocument.oleObject"/>
  <Override PartName="/xl/embeddings/oleObject858.bin" ContentType="application/vnd.openxmlformats-officedocument.oleObject"/>
  <Override PartName="/xl/embeddings/oleObject859.bin" ContentType="application/vnd.openxmlformats-officedocument.oleObject"/>
  <Override PartName="/xl/embeddings/oleObject860.bin" ContentType="application/vnd.openxmlformats-officedocument.oleObject"/>
  <Override PartName="/xl/embeddings/oleObject861.bin" ContentType="application/vnd.openxmlformats-officedocument.oleObject"/>
  <Override PartName="/xl/embeddings/oleObject862.bin" ContentType="application/vnd.openxmlformats-officedocument.oleObject"/>
  <Override PartName="/xl/embeddings/oleObject863.bin" ContentType="application/vnd.openxmlformats-officedocument.oleObject"/>
  <Override PartName="/xl/embeddings/oleObject864.bin" ContentType="application/vnd.openxmlformats-officedocument.oleObject"/>
  <Override PartName="/xl/embeddings/oleObject865.bin" ContentType="application/vnd.openxmlformats-officedocument.oleObject"/>
  <Override PartName="/xl/embeddings/oleObject866.bin" ContentType="application/vnd.openxmlformats-officedocument.oleObject"/>
  <Override PartName="/xl/embeddings/oleObject867.bin" ContentType="application/vnd.openxmlformats-officedocument.oleObject"/>
  <Override PartName="/xl/embeddings/oleObject868.bin" ContentType="application/vnd.openxmlformats-officedocument.oleObject"/>
  <Override PartName="/xl/embeddings/oleObject869.bin" ContentType="application/vnd.openxmlformats-officedocument.oleObject"/>
  <Override PartName="/xl/embeddings/oleObject870.bin" ContentType="application/vnd.openxmlformats-officedocument.oleObject"/>
  <Override PartName="/xl/embeddings/oleObject871.bin" ContentType="application/vnd.openxmlformats-officedocument.oleObject"/>
  <Override PartName="/xl/embeddings/oleObject872.bin" ContentType="application/vnd.openxmlformats-officedocument.oleObject"/>
  <Override PartName="/xl/embeddings/oleObject873.bin" ContentType="application/vnd.openxmlformats-officedocument.oleObject"/>
  <Override PartName="/xl/embeddings/oleObject874.bin" ContentType="application/vnd.openxmlformats-officedocument.oleObject"/>
  <Override PartName="/xl/embeddings/oleObject875.bin" ContentType="application/vnd.openxmlformats-officedocument.oleObject"/>
  <Override PartName="/xl/embeddings/oleObject876.bin" ContentType="application/vnd.openxmlformats-officedocument.oleObject"/>
  <Override PartName="/xl/embeddings/oleObject877.bin" ContentType="application/vnd.openxmlformats-officedocument.oleObject"/>
  <Override PartName="/xl/embeddings/oleObject878.bin" ContentType="application/vnd.openxmlformats-officedocument.oleObject"/>
  <Override PartName="/xl/embeddings/oleObject879.bin" ContentType="application/vnd.openxmlformats-officedocument.oleObject"/>
  <Override PartName="/xl/embeddings/oleObject880.bin" ContentType="application/vnd.openxmlformats-officedocument.oleObject"/>
  <Override PartName="/xl/embeddings/oleObject881.bin" ContentType="application/vnd.openxmlformats-officedocument.oleObject"/>
  <Override PartName="/xl/embeddings/oleObject882.bin" ContentType="application/vnd.openxmlformats-officedocument.oleObject"/>
  <Override PartName="/xl/embeddings/oleObject883.bin" ContentType="application/vnd.openxmlformats-officedocument.oleObject"/>
  <Override PartName="/xl/embeddings/oleObject884.bin" ContentType="application/vnd.openxmlformats-officedocument.oleObject"/>
  <Override PartName="/xl/embeddings/oleObject885.bin" ContentType="application/vnd.openxmlformats-officedocument.oleObject"/>
  <Override PartName="/xl/embeddings/oleObject886.bin" ContentType="application/vnd.openxmlformats-officedocument.oleObject"/>
  <Override PartName="/xl/embeddings/oleObject887.bin" ContentType="application/vnd.openxmlformats-officedocument.oleObject"/>
  <Override PartName="/xl/embeddings/oleObject888.bin" ContentType="application/vnd.openxmlformats-officedocument.oleObject"/>
  <Override PartName="/xl/embeddings/oleObject889.bin" ContentType="application/vnd.openxmlformats-officedocument.oleObject"/>
  <Override PartName="/xl/embeddings/oleObject890.bin" ContentType="application/vnd.openxmlformats-officedocument.oleObject"/>
  <Override PartName="/xl/embeddings/oleObject891.bin" ContentType="application/vnd.openxmlformats-officedocument.oleObject"/>
  <Override PartName="/xl/embeddings/oleObject892.bin" ContentType="application/vnd.openxmlformats-officedocument.oleObject"/>
  <Override PartName="/xl/embeddings/oleObject893.bin" ContentType="application/vnd.openxmlformats-officedocument.oleObject"/>
  <Override PartName="/xl/embeddings/oleObject894.bin" ContentType="application/vnd.openxmlformats-officedocument.oleObject"/>
  <Override PartName="/xl/embeddings/oleObject895.bin" ContentType="application/vnd.openxmlformats-officedocument.oleObject"/>
  <Override PartName="/xl/embeddings/oleObject896.bin" ContentType="application/vnd.openxmlformats-officedocument.oleObject"/>
  <Override PartName="/xl/embeddings/oleObject897.bin" ContentType="application/vnd.openxmlformats-officedocument.oleObject"/>
  <Override PartName="/xl/embeddings/oleObject898.bin" ContentType="application/vnd.openxmlformats-officedocument.oleObject"/>
  <Override PartName="/xl/embeddings/oleObject899.bin" ContentType="application/vnd.openxmlformats-officedocument.oleObject"/>
  <Override PartName="/xl/embeddings/oleObject900.bin" ContentType="application/vnd.openxmlformats-officedocument.oleObject"/>
  <Override PartName="/xl/embeddings/oleObject901.bin" ContentType="application/vnd.openxmlformats-officedocument.oleObject"/>
  <Override PartName="/xl/embeddings/oleObject902.bin" ContentType="application/vnd.openxmlformats-officedocument.oleObject"/>
  <Override PartName="/xl/embeddings/oleObject903.bin" ContentType="application/vnd.openxmlformats-officedocument.oleObject"/>
  <Override PartName="/xl/embeddings/oleObject904.bin" ContentType="application/vnd.openxmlformats-officedocument.oleObject"/>
  <Override PartName="/xl/embeddings/oleObject905.bin" ContentType="application/vnd.openxmlformats-officedocument.oleObject"/>
  <Override PartName="/xl/embeddings/oleObject906.bin" ContentType="application/vnd.openxmlformats-officedocument.oleObject"/>
  <Override PartName="/xl/embeddings/oleObject907.bin" ContentType="application/vnd.openxmlformats-officedocument.oleObject"/>
  <Override PartName="/xl/embeddings/oleObject908.bin" ContentType="application/vnd.openxmlformats-officedocument.oleObject"/>
  <Override PartName="/xl/embeddings/oleObject909.bin" ContentType="application/vnd.openxmlformats-officedocument.oleObject"/>
  <Override PartName="/xl/embeddings/oleObject910.bin" ContentType="application/vnd.openxmlformats-officedocument.oleObject"/>
  <Override PartName="/xl/embeddings/oleObject911.bin" ContentType="application/vnd.openxmlformats-officedocument.oleObject"/>
  <Override PartName="/xl/embeddings/oleObject912.bin" ContentType="application/vnd.openxmlformats-officedocument.oleObject"/>
  <Override PartName="/xl/embeddings/oleObject913.bin" ContentType="application/vnd.openxmlformats-officedocument.oleObject"/>
  <Override PartName="/xl/embeddings/oleObject914.bin" ContentType="application/vnd.openxmlformats-officedocument.oleObject"/>
  <Override PartName="/xl/embeddings/oleObject915.bin" ContentType="application/vnd.openxmlformats-officedocument.oleObject"/>
  <Override PartName="/xl/embeddings/oleObject916.bin" ContentType="application/vnd.openxmlformats-officedocument.oleObject"/>
  <Override PartName="/xl/embeddings/oleObject917.bin" ContentType="application/vnd.openxmlformats-officedocument.oleObject"/>
  <Override PartName="/xl/embeddings/oleObject918.bin" ContentType="application/vnd.openxmlformats-officedocument.oleObject"/>
  <Override PartName="/xl/embeddings/oleObject919.bin" ContentType="application/vnd.openxmlformats-officedocument.oleObject"/>
  <Override PartName="/xl/embeddings/oleObject920.bin" ContentType="application/vnd.openxmlformats-officedocument.oleObject"/>
  <Override PartName="/xl/embeddings/oleObject921.bin" ContentType="application/vnd.openxmlformats-officedocument.oleObject"/>
  <Override PartName="/xl/embeddings/oleObject922.bin" ContentType="application/vnd.openxmlformats-officedocument.oleObject"/>
  <Override PartName="/xl/embeddings/oleObject923.bin" ContentType="application/vnd.openxmlformats-officedocument.oleObject"/>
  <Override PartName="/xl/embeddings/oleObject924.bin" ContentType="application/vnd.openxmlformats-officedocument.oleObject"/>
  <Override PartName="/xl/embeddings/oleObject925.bin" ContentType="application/vnd.openxmlformats-officedocument.oleObject"/>
  <Override PartName="/xl/embeddings/oleObject926.bin" ContentType="application/vnd.openxmlformats-officedocument.oleObject"/>
  <Override PartName="/xl/embeddings/oleObject927.bin" ContentType="application/vnd.openxmlformats-officedocument.oleObject"/>
  <Override PartName="/xl/embeddings/oleObject928.bin" ContentType="application/vnd.openxmlformats-officedocument.oleObject"/>
  <Override PartName="/xl/embeddings/oleObject929.bin" ContentType="application/vnd.openxmlformats-officedocument.oleObject"/>
  <Override PartName="/xl/embeddings/oleObject930.bin" ContentType="application/vnd.openxmlformats-officedocument.oleObject"/>
  <Override PartName="/xl/embeddings/oleObject931.bin" ContentType="application/vnd.openxmlformats-officedocument.oleObject"/>
  <Override PartName="/xl/embeddings/oleObject932.bin" ContentType="application/vnd.openxmlformats-officedocument.oleObject"/>
  <Override PartName="/xl/embeddings/oleObject933.bin" ContentType="application/vnd.openxmlformats-officedocument.oleObject"/>
  <Override PartName="/xl/embeddings/oleObject934.bin" ContentType="application/vnd.openxmlformats-officedocument.oleObject"/>
  <Override PartName="/xl/embeddings/oleObject935.bin" ContentType="application/vnd.openxmlformats-officedocument.oleObject"/>
  <Override PartName="/xl/embeddings/oleObject936.bin" ContentType="application/vnd.openxmlformats-officedocument.oleObject"/>
  <Override PartName="/xl/embeddings/oleObject937.bin" ContentType="application/vnd.openxmlformats-officedocument.oleObject"/>
  <Override PartName="/xl/embeddings/oleObject938.bin" ContentType="application/vnd.openxmlformats-officedocument.oleObject"/>
  <Override PartName="/xl/embeddings/oleObject939.bin" ContentType="application/vnd.openxmlformats-officedocument.oleObject"/>
  <Override PartName="/xl/embeddings/oleObject940.bin" ContentType="application/vnd.openxmlformats-officedocument.oleObject"/>
  <Override PartName="/xl/embeddings/oleObject941.bin" ContentType="application/vnd.openxmlformats-officedocument.oleObject"/>
  <Override PartName="/xl/embeddings/oleObject942.bin" ContentType="application/vnd.openxmlformats-officedocument.oleObject"/>
  <Override PartName="/xl/embeddings/oleObject943.bin" ContentType="application/vnd.openxmlformats-officedocument.oleObject"/>
  <Override PartName="/xl/embeddings/oleObject944.bin" ContentType="application/vnd.openxmlformats-officedocument.oleObject"/>
  <Override PartName="/xl/embeddings/oleObject945.bin" ContentType="application/vnd.openxmlformats-officedocument.oleObject"/>
  <Override PartName="/xl/embeddings/oleObject946.bin" ContentType="application/vnd.openxmlformats-officedocument.oleObject"/>
  <Override PartName="/xl/embeddings/oleObject947.bin" ContentType="application/vnd.openxmlformats-officedocument.oleObject"/>
  <Override PartName="/xl/embeddings/oleObject948.bin" ContentType="application/vnd.openxmlformats-officedocument.oleObject"/>
  <Override PartName="/xl/embeddings/oleObject949.bin" ContentType="application/vnd.openxmlformats-officedocument.oleObject"/>
  <Override PartName="/xl/embeddings/oleObject950.bin" ContentType="application/vnd.openxmlformats-officedocument.oleObject"/>
  <Override PartName="/xl/embeddings/oleObject951.bin" ContentType="application/vnd.openxmlformats-officedocument.oleObject"/>
  <Override PartName="/xl/embeddings/oleObject952.bin" ContentType="application/vnd.openxmlformats-officedocument.oleObject"/>
  <Override PartName="/xl/embeddings/oleObject953.bin" ContentType="application/vnd.openxmlformats-officedocument.oleObject"/>
  <Override PartName="/xl/embeddings/oleObject954.bin" ContentType="application/vnd.openxmlformats-officedocument.oleObject"/>
  <Override PartName="/xl/embeddings/oleObject955.bin" ContentType="application/vnd.openxmlformats-officedocument.oleObject"/>
  <Override PartName="/xl/embeddings/oleObject956.bin" ContentType="application/vnd.openxmlformats-officedocument.oleObject"/>
  <Override PartName="/xl/embeddings/oleObject957.bin" ContentType="application/vnd.openxmlformats-officedocument.oleObject"/>
  <Override PartName="/xl/embeddings/oleObject958.bin" ContentType="application/vnd.openxmlformats-officedocument.oleObject"/>
  <Override PartName="/xl/embeddings/oleObject959.bin" ContentType="application/vnd.openxmlformats-officedocument.oleObject"/>
  <Override PartName="/xl/embeddings/oleObject960.bin" ContentType="application/vnd.openxmlformats-officedocument.oleObject"/>
  <Override PartName="/xl/embeddings/oleObject961.bin" ContentType="application/vnd.openxmlformats-officedocument.oleObject"/>
  <Override PartName="/xl/embeddings/oleObject962.bin" ContentType="application/vnd.openxmlformats-officedocument.oleObject"/>
  <Override PartName="/xl/embeddings/oleObject963.bin" ContentType="application/vnd.openxmlformats-officedocument.oleObject"/>
  <Override PartName="/xl/embeddings/oleObject964.bin" ContentType="application/vnd.openxmlformats-officedocument.oleObject"/>
  <Override PartName="/xl/embeddings/oleObject965.bin" ContentType="application/vnd.openxmlformats-officedocument.oleObject"/>
  <Override PartName="/xl/embeddings/oleObject966.bin" ContentType="application/vnd.openxmlformats-officedocument.oleObject"/>
  <Override PartName="/xl/embeddings/oleObject967.bin" ContentType="application/vnd.openxmlformats-officedocument.oleObject"/>
  <Override PartName="/xl/embeddings/oleObject968.bin" ContentType="application/vnd.openxmlformats-officedocument.oleObject"/>
  <Override PartName="/xl/embeddings/oleObject969.bin" ContentType="application/vnd.openxmlformats-officedocument.oleObject"/>
  <Override PartName="/xl/embeddings/oleObject970.bin" ContentType="application/vnd.openxmlformats-officedocument.oleObject"/>
  <Override PartName="/xl/embeddings/oleObject971.bin" ContentType="application/vnd.openxmlformats-officedocument.oleObject"/>
  <Override PartName="/xl/embeddings/oleObject972.bin" ContentType="application/vnd.openxmlformats-officedocument.oleObject"/>
  <Override PartName="/xl/embeddings/oleObject973.bin" ContentType="application/vnd.openxmlformats-officedocument.oleObject"/>
  <Override PartName="/xl/embeddings/oleObject974.bin" ContentType="application/vnd.openxmlformats-officedocument.oleObject"/>
  <Override PartName="/xl/embeddings/oleObject975.bin" ContentType="application/vnd.openxmlformats-officedocument.oleObject"/>
  <Override PartName="/xl/embeddings/oleObject976.bin" ContentType="application/vnd.openxmlformats-officedocument.oleObject"/>
  <Override PartName="/xl/embeddings/oleObject977.bin" ContentType="application/vnd.openxmlformats-officedocument.oleObject"/>
  <Override PartName="/xl/embeddings/oleObject978.bin" ContentType="application/vnd.openxmlformats-officedocument.oleObject"/>
  <Override PartName="/xl/embeddings/oleObject979.bin" ContentType="application/vnd.openxmlformats-officedocument.oleObject"/>
  <Override PartName="/xl/embeddings/oleObject980.bin" ContentType="application/vnd.openxmlformats-officedocument.oleObject"/>
  <Override PartName="/xl/embeddings/oleObject981.bin" ContentType="application/vnd.openxmlformats-officedocument.oleObject"/>
  <Override PartName="/xl/embeddings/oleObject982.bin" ContentType="application/vnd.openxmlformats-officedocument.oleObject"/>
  <Override PartName="/xl/embeddings/oleObject983.bin" ContentType="application/vnd.openxmlformats-officedocument.oleObject"/>
  <Override PartName="/xl/embeddings/oleObject984.bin" ContentType="application/vnd.openxmlformats-officedocument.oleObject"/>
  <Override PartName="/xl/embeddings/oleObject985.bin" ContentType="application/vnd.openxmlformats-officedocument.oleObject"/>
  <Override PartName="/xl/embeddings/oleObject986.bin" ContentType="application/vnd.openxmlformats-officedocument.oleObject"/>
  <Override PartName="/xl/embeddings/oleObject987.bin" ContentType="application/vnd.openxmlformats-officedocument.oleObject"/>
  <Override PartName="/xl/embeddings/oleObject988.bin" ContentType="application/vnd.openxmlformats-officedocument.oleObject"/>
  <Override PartName="/xl/embeddings/oleObject989.bin" ContentType="application/vnd.openxmlformats-officedocument.oleObject"/>
  <Override PartName="/xl/embeddings/oleObject990.bin" ContentType="application/vnd.openxmlformats-officedocument.oleObject"/>
  <Override PartName="/xl/embeddings/oleObject991.bin" ContentType="application/vnd.openxmlformats-officedocument.oleObject"/>
  <Override PartName="/xl/embeddings/oleObject992.bin" ContentType="application/vnd.openxmlformats-officedocument.oleObject"/>
  <Override PartName="/xl/embeddings/oleObject993.bin" ContentType="application/vnd.openxmlformats-officedocument.oleObject"/>
  <Override PartName="/xl/embeddings/oleObject994.bin" ContentType="application/vnd.openxmlformats-officedocument.oleObject"/>
  <Override PartName="/xl/embeddings/oleObject995.bin" ContentType="application/vnd.openxmlformats-officedocument.oleObject"/>
  <Override PartName="/xl/embeddings/oleObject996.bin" ContentType="application/vnd.openxmlformats-officedocument.oleObject"/>
  <Override PartName="/xl/embeddings/oleObject997.bin" ContentType="application/vnd.openxmlformats-officedocument.oleObject"/>
  <Override PartName="/xl/embeddings/oleObject998.bin" ContentType="application/vnd.openxmlformats-officedocument.oleObject"/>
  <Override PartName="/xl/embeddings/oleObject999.bin" ContentType="application/vnd.openxmlformats-officedocument.oleObject"/>
  <Override PartName="/xl/embeddings/oleObject1000.bin" ContentType="application/vnd.openxmlformats-officedocument.oleObject"/>
  <Override PartName="/xl/embeddings/oleObject1001.bin" ContentType="application/vnd.openxmlformats-officedocument.oleObject"/>
  <Override PartName="/xl/embeddings/oleObject1002.bin" ContentType="application/vnd.openxmlformats-officedocument.oleObject"/>
  <Override PartName="/xl/embeddings/oleObject1003.bin" ContentType="application/vnd.openxmlformats-officedocument.oleObject"/>
  <Override PartName="/xl/embeddings/oleObject1004.bin" ContentType="application/vnd.openxmlformats-officedocument.oleObject"/>
  <Override PartName="/xl/embeddings/oleObject1005.bin" ContentType="application/vnd.openxmlformats-officedocument.oleObject"/>
  <Override PartName="/xl/embeddings/oleObject1006.bin" ContentType="application/vnd.openxmlformats-officedocument.oleObject"/>
  <Override PartName="/xl/embeddings/oleObject1007.bin" ContentType="application/vnd.openxmlformats-officedocument.oleObject"/>
  <Override PartName="/xl/embeddings/oleObject1008.bin" ContentType="application/vnd.openxmlformats-officedocument.oleObject"/>
  <Override PartName="/xl/embeddings/oleObject1009.bin" ContentType="application/vnd.openxmlformats-officedocument.oleObject"/>
  <Override PartName="/xl/embeddings/oleObject1010.bin" ContentType="application/vnd.openxmlformats-officedocument.oleObject"/>
  <Override PartName="/xl/embeddings/oleObject1011.bin" ContentType="application/vnd.openxmlformats-officedocument.oleObject"/>
  <Override PartName="/xl/embeddings/oleObject1012.bin" ContentType="application/vnd.openxmlformats-officedocument.oleObject"/>
  <Override PartName="/xl/embeddings/oleObject1013.bin" ContentType="application/vnd.openxmlformats-officedocument.oleObject"/>
  <Override PartName="/xl/embeddings/oleObject1014.bin" ContentType="application/vnd.openxmlformats-officedocument.oleObject"/>
  <Override PartName="/xl/embeddings/oleObject1015.bin" ContentType="application/vnd.openxmlformats-officedocument.oleObject"/>
  <Override PartName="/xl/embeddings/oleObject1016.bin" ContentType="application/vnd.openxmlformats-officedocument.oleObject"/>
  <Override PartName="/xl/embeddings/oleObject1017.bin" ContentType="application/vnd.openxmlformats-officedocument.oleObject"/>
  <Override PartName="/xl/embeddings/oleObject1018.bin" ContentType="application/vnd.openxmlformats-officedocument.oleObject"/>
  <Override PartName="/xl/embeddings/oleObject1019.bin" ContentType="application/vnd.openxmlformats-officedocument.oleObject"/>
  <Override PartName="/xl/embeddings/oleObject1020.bin" ContentType="application/vnd.openxmlformats-officedocument.oleObject"/>
  <Override PartName="/xl/embeddings/oleObject1021.bin" ContentType="application/vnd.openxmlformats-officedocument.oleObject"/>
  <Override PartName="/xl/embeddings/oleObject1022.bin" ContentType="application/vnd.openxmlformats-officedocument.oleObject"/>
  <Override PartName="/xl/embeddings/oleObject1023.bin" ContentType="application/vnd.openxmlformats-officedocument.oleObject"/>
  <Override PartName="/xl/embeddings/oleObject1024.bin" ContentType="application/vnd.openxmlformats-officedocument.oleObject"/>
  <Override PartName="/xl/embeddings/oleObject1025.bin" ContentType="application/vnd.openxmlformats-officedocument.oleObject"/>
  <Override PartName="/xl/embeddings/oleObject1026.bin" ContentType="application/vnd.openxmlformats-officedocument.oleObject"/>
  <Override PartName="/xl/embeddings/oleObject1027.bin" ContentType="application/vnd.openxmlformats-officedocument.oleObject"/>
  <Override PartName="/xl/embeddings/oleObject1028.bin" ContentType="application/vnd.openxmlformats-officedocument.oleObject"/>
  <Override PartName="/xl/embeddings/oleObject1029.bin" ContentType="application/vnd.openxmlformats-officedocument.oleObject"/>
  <Override PartName="/xl/embeddings/oleObject1030.bin" ContentType="application/vnd.openxmlformats-officedocument.oleObject"/>
  <Override PartName="/xl/embeddings/oleObject1031.bin" ContentType="application/vnd.openxmlformats-officedocument.oleObject"/>
  <Override PartName="/xl/embeddings/oleObject1032.bin" ContentType="application/vnd.openxmlformats-officedocument.oleObject"/>
  <Override PartName="/xl/embeddings/oleObject1033.bin" ContentType="application/vnd.openxmlformats-officedocument.oleObject"/>
  <Override PartName="/xl/embeddings/oleObject1034.bin" ContentType="application/vnd.openxmlformats-officedocument.oleObject"/>
  <Override PartName="/xl/embeddings/oleObject1035.bin" ContentType="application/vnd.openxmlformats-officedocument.oleObject"/>
  <Override PartName="/xl/embeddings/oleObject1036.bin" ContentType="application/vnd.openxmlformats-officedocument.oleObject"/>
  <Override PartName="/xl/embeddings/oleObject1037.bin" ContentType="application/vnd.openxmlformats-officedocument.oleObject"/>
  <Override PartName="/xl/embeddings/oleObject1038.bin" ContentType="application/vnd.openxmlformats-officedocument.oleObject"/>
  <Override PartName="/xl/embeddings/oleObject1039.bin" ContentType="application/vnd.openxmlformats-officedocument.oleObject"/>
  <Override PartName="/xl/embeddings/oleObject1040.bin" ContentType="application/vnd.openxmlformats-officedocument.oleObject"/>
  <Override PartName="/xl/embeddings/oleObject1041.bin" ContentType="application/vnd.openxmlformats-officedocument.oleObject"/>
  <Override PartName="/xl/embeddings/oleObject1042.bin" ContentType="application/vnd.openxmlformats-officedocument.oleObject"/>
  <Override PartName="/xl/embeddings/oleObject1043.bin" ContentType="application/vnd.openxmlformats-officedocument.oleObject"/>
  <Override PartName="/xl/embeddings/oleObject1044.bin" ContentType="application/vnd.openxmlformats-officedocument.oleObject"/>
  <Override PartName="/xl/embeddings/oleObject1045.bin" ContentType="application/vnd.openxmlformats-officedocument.oleObject"/>
  <Override PartName="/xl/embeddings/oleObject1046.bin" ContentType="application/vnd.openxmlformats-officedocument.oleObject"/>
  <Override PartName="/xl/embeddings/oleObject1047.bin" ContentType="application/vnd.openxmlformats-officedocument.oleObject"/>
  <Override PartName="/xl/embeddings/oleObject1048.bin" ContentType="application/vnd.openxmlformats-officedocument.oleObject"/>
  <Override PartName="/xl/embeddings/oleObject1049.bin" ContentType="application/vnd.openxmlformats-officedocument.oleObject"/>
  <Override PartName="/xl/embeddings/oleObject1050.bin" ContentType="application/vnd.openxmlformats-officedocument.oleObject"/>
  <Override PartName="/xl/embeddings/oleObject1051.bin" ContentType="application/vnd.openxmlformats-officedocument.oleObject"/>
  <Override PartName="/xl/embeddings/oleObject1052.bin" ContentType="application/vnd.openxmlformats-officedocument.oleObject"/>
  <Override PartName="/xl/embeddings/oleObject1053.bin" ContentType="application/vnd.openxmlformats-officedocument.oleObject"/>
  <Override PartName="/xl/embeddings/oleObject1054.bin" ContentType="application/vnd.openxmlformats-officedocument.oleObject"/>
  <Override PartName="/xl/embeddings/oleObject1055.bin" ContentType="application/vnd.openxmlformats-officedocument.oleObject"/>
  <Override PartName="/xl/embeddings/oleObject1056.bin" ContentType="application/vnd.openxmlformats-officedocument.oleObject"/>
  <Override PartName="/xl/embeddings/oleObject1057.bin" ContentType="application/vnd.openxmlformats-officedocument.oleObject"/>
  <Override PartName="/xl/embeddings/oleObject1058.bin" ContentType="application/vnd.openxmlformats-officedocument.oleObject"/>
  <Override PartName="/xl/embeddings/oleObject1059.bin" ContentType="application/vnd.openxmlformats-officedocument.oleObject"/>
  <Override PartName="/xl/embeddings/oleObject1060.bin" ContentType="application/vnd.openxmlformats-officedocument.oleObject"/>
  <Override PartName="/xl/embeddings/oleObject1061.bin" ContentType="application/vnd.openxmlformats-officedocument.oleObject"/>
  <Override PartName="/xl/embeddings/oleObject1062.bin" ContentType="application/vnd.openxmlformats-officedocument.oleObject"/>
  <Override PartName="/xl/embeddings/oleObject1063.bin" ContentType="application/vnd.openxmlformats-officedocument.oleObject"/>
  <Override PartName="/xl/embeddings/oleObject1064.bin" ContentType="application/vnd.openxmlformats-officedocument.oleObject"/>
  <Override PartName="/xl/embeddings/oleObject1065.bin" ContentType="application/vnd.openxmlformats-officedocument.oleObject"/>
  <Override PartName="/xl/embeddings/oleObject1066.bin" ContentType="application/vnd.openxmlformats-officedocument.oleObject"/>
  <Override PartName="/xl/embeddings/oleObject1067.bin" ContentType="application/vnd.openxmlformats-officedocument.oleObject"/>
  <Override PartName="/xl/embeddings/oleObject1068.bin" ContentType="application/vnd.openxmlformats-officedocument.oleObject"/>
  <Override PartName="/xl/embeddings/oleObject1069.bin" ContentType="application/vnd.openxmlformats-officedocument.oleObject"/>
  <Override PartName="/xl/embeddings/oleObject1070.bin" ContentType="application/vnd.openxmlformats-officedocument.oleObject"/>
  <Override PartName="/xl/embeddings/oleObject1071.bin" ContentType="application/vnd.openxmlformats-officedocument.oleObject"/>
  <Override PartName="/xl/embeddings/oleObject1072.bin" ContentType="application/vnd.openxmlformats-officedocument.oleObject"/>
  <Override PartName="/xl/embeddings/oleObject1073.bin" ContentType="application/vnd.openxmlformats-officedocument.oleObject"/>
  <Override PartName="/xl/embeddings/oleObject1074.bin" ContentType="application/vnd.openxmlformats-officedocument.oleObject"/>
  <Override PartName="/xl/embeddings/oleObject1075.bin" ContentType="application/vnd.openxmlformats-officedocument.oleObject"/>
  <Override PartName="/xl/embeddings/oleObject1076.bin" ContentType="application/vnd.openxmlformats-officedocument.oleObject"/>
  <Override PartName="/xl/embeddings/oleObject1077.bin" ContentType="application/vnd.openxmlformats-officedocument.oleObject"/>
  <Override PartName="/xl/embeddings/oleObject1078.bin" ContentType="application/vnd.openxmlformats-officedocument.oleObject"/>
  <Override PartName="/xl/embeddings/oleObject1079.bin" ContentType="application/vnd.openxmlformats-officedocument.oleObject"/>
  <Override PartName="/xl/embeddings/oleObject1080.bin" ContentType="application/vnd.openxmlformats-officedocument.oleObject"/>
  <Override PartName="/xl/embeddings/oleObject1081.bin" ContentType="application/vnd.openxmlformats-officedocument.oleObject"/>
  <Override PartName="/xl/embeddings/oleObject1082.bin" ContentType="application/vnd.openxmlformats-officedocument.oleObject"/>
  <Override PartName="/xl/embeddings/oleObject1083.bin" ContentType="application/vnd.openxmlformats-officedocument.oleObject"/>
  <Override PartName="/xl/embeddings/oleObject1084.bin" ContentType="application/vnd.openxmlformats-officedocument.oleObject"/>
  <Override PartName="/xl/embeddings/oleObject1085.bin" ContentType="application/vnd.openxmlformats-officedocument.oleObject"/>
  <Override PartName="/xl/embeddings/oleObject1086.bin" ContentType="application/vnd.openxmlformats-officedocument.oleObject"/>
  <Override PartName="/xl/embeddings/oleObject1087.bin" ContentType="application/vnd.openxmlformats-officedocument.oleObject"/>
  <Override PartName="/xl/embeddings/oleObject1088.bin" ContentType="application/vnd.openxmlformats-officedocument.oleObject"/>
  <Override PartName="/xl/embeddings/oleObject1089.bin" ContentType="application/vnd.openxmlformats-officedocument.oleObject"/>
  <Override PartName="/xl/embeddings/oleObject1090.bin" ContentType="application/vnd.openxmlformats-officedocument.oleObject"/>
  <Override PartName="/xl/embeddings/oleObject1091.bin" ContentType="application/vnd.openxmlformats-officedocument.oleObject"/>
  <Override PartName="/xl/embeddings/oleObject1092.bin" ContentType="application/vnd.openxmlformats-officedocument.oleObject"/>
  <Override PartName="/xl/embeddings/oleObject1093.bin" ContentType="application/vnd.openxmlformats-officedocument.oleObject"/>
  <Override PartName="/xl/embeddings/oleObject1094.bin" ContentType="application/vnd.openxmlformats-officedocument.oleObject"/>
  <Override PartName="/xl/embeddings/oleObject1095.bin" ContentType="application/vnd.openxmlformats-officedocument.oleObject"/>
  <Override PartName="/xl/embeddings/oleObject1096.bin" ContentType="application/vnd.openxmlformats-officedocument.oleObject"/>
  <Override PartName="/xl/embeddings/oleObject1097.bin" ContentType="application/vnd.openxmlformats-officedocument.oleObject"/>
  <Override PartName="/xl/embeddings/oleObject1098.bin" ContentType="application/vnd.openxmlformats-officedocument.oleObject"/>
  <Override PartName="/xl/embeddings/oleObject1099.bin" ContentType="application/vnd.openxmlformats-officedocument.oleObject"/>
  <Override PartName="/xl/embeddings/oleObject1100.bin" ContentType="application/vnd.openxmlformats-officedocument.oleObject"/>
  <Override PartName="/xl/embeddings/oleObject1101.bin" ContentType="application/vnd.openxmlformats-officedocument.oleObject"/>
  <Override PartName="/xl/embeddings/oleObject1102.bin" ContentType="application/vnd.openxmlformats-officedocument.oleObject"/>
  <Override PartName="/xl/embeddings/oleObject1103.bin" ContentType="application/vnd.openxmlformats-officedocument.oleObject"/>
  <Override PartName="/xl/embeddings/oleObject1104.bin" ContentType="application/vnd.openxmlformats-officedocument.oleObject"/>
  <Override PartName="/xl/embeddings/oleObject1105.bin" ContentType="application/vnd.openxmlformats-officedocument.oleObject"/>
  <Override PartName="/xl/embeddings/oleObject1106.bin" ContentType="application/vnd.openxmlformats-officedocument.oleObject"/>
  <Override PartName="/xl/embeddings/oleObject1107.bin" ContentType="application/vnd.openxmlformats-officedocument.oleObject"/>
  <Override PartName="/xl/embeddings/oleObject1108.bin" ContentType="application/vnd.openxmlformats-officedocument.oleObject"/>
  <Override PartName="/xl/embeddings/oleObject1109.bin" ContentType="application/vnd.openxmlformats-officedocument.oleObject"/>
  <Override PartName="/xl/embeddings/oleObject1110.bin" ContentType="application/vnd.openxmlformats-officedocument.oleObject"/>
  <Override PartName="/xl/embeddings/oleObject1111.bin" ContentType="application/vnd.openxmlformats-officedocument.oleObject"/>
  <Override PartName="/xl/embeddings/oleObject1112.bin" ContentType="application/vnd.openxmlformats-officedocument.oleObject"/>
  <Override PartName="/xl/embeddings/oleObject1113.bin" ContentType="application/vnd.openxmlformats-officedocument.oleObject"/>
  <Override PartName="/xl/embeddings/oleObject1114.bin" ContentType="application/vnd.openxmlformats-officedocument.oleObject"/>
  <Override PartName="/xl/embeddings/oleObject1115.bin" ContentType="application/vnd.openxmlformats-officedocument.oleObject"/>
  <Override PartName="/xl/embeddings/oleObject1116.bin" ContentType="application/vnd.openxmlformats-officedocument.oleObject"/>
  <Override PartName="/xl/embeddings/oleObject1117.bin" ContentType="application/vnd.openxmlformats-officedocument.oleObject"/>
  <Override PartName="/xl/embeddings/oleObject1118.bin" ContentType="application/vnd.openxmlformats-officedocument.oleObject"/>
  <Override PartName="/xl/embeddings/oleObject1119.bin" ContentType="application/vnd.openxmlformats-officedocument.oleObject"/>
  <Override PartName="/xl/embeddings/oleObject1120.bin" ContentType="application/vnd.openxmlformats-officedocument.oleObject"/>
  <Override PartName="/xl/embeddings/oleObject1121.bin" ContentType="application/vnd.openxmlformats-officedocument.oleObject"/>
  <Override PartName="/xl/embeddings/oleObject1122.bin" ContentType="application/vnd.openxmlformats-officedocument.oleObject"/>
  <Override PartName="/xl/embeddings/oleObject1123.bin" ContentType="application/vnd.openxmlformats-officedocument.oleObject"/>
  <Override PartName="/xl/embeddings/oleObject1124.bin" ContentType="application/vnd.openxmlformats-officedocument.oleObject"/>
  <Override PartName="/xl/embeddings/oleObject1125.bin" ContentType="application/vnd.openxmlformats-officedocument.oleObject"/>
  <Override PartName="/xl/embeddings/oleObject1126.bin" ContentType="application/vnd.openxmlformats-officedocument.oleObject"/>
  <Override PartName="/xl/embeddings/oleObject1127.bin" ContentType="application/vnd.openxmlformats-officedocument.oleObject"/>
  <Override PartName="/xl/embeddings/oleObject1128.bin" ContentType="application/vnd.openxmlformats-officedocument.oleObject"/>
  <Override PartName="/xl/embeddings/oleObject1129.bin" ContentType="application/vnd.openxmlformats-officedocument.oleObject"/>
  <Override PartName="/xl/embeddings/oleObject1130.bin" ContentType="application/vnd.openxmlformats-officedocument.oleObject"/>
  <Override PartName="/xl/embeddings/oleObject1131.bin" ContentType="application/vnd.openxmlformats-officedocument.oleObject"/>
  <Override PartName="/xl/embeddings/oleObject1132.bin" ContentType="application/vnd.openxmlformats-officedocument.oleObject"/>
  <Override PartName="/xl/embeddings/oleObject1133.bin" ContentType="application/vnd.openxmlformats-officedocument.oleObject"/>
  <Override PartName="/xl/embeddings/oleObject1134.bin" ContentType="application/vnd.openxmlformats-officedocument.oleObject"/>
  <Override PartName="/xl/embeddings/oleObject1135.bin" ContentType="application/vnd.openxmlformats-officedocument.oleObject"/>
  <Override PartName="/xl/embeddings/oleObject1136.bin" ContentType="application/vnd.openxmlformats-officedocument.oleObject"/>
  <Override PartName="/xl/embeddings/oleObject1137.bin" ContentType="application/vnd.openxmlformats-officedocument.oleObject"/>
  <Override PartName="/xl/embeddings/oleObject1138.bin" ContentType="application/vnd.openxmlformats-officedocument.oleObject"/>
  <Override PartName="/xl/embeddings/oleObject1139.bin" ContentType="application/vnd.openxmlformats-officedocument.oleObject"/>
  <Override PartName="/xl/embeddings/oleObject1140.bin" ContentType="application/vnd.openxmlformats-officedocument.oleObject"/>
  <Override PartName="/xl/embeddings/oleObject1141.bin" ContentType="application/vnd.openxmlformats-officedocument.oleObject"/>
  <Override PartName="/xl/embeddings/oleObject1142.bin" ContentType="application/vnd.openxmlformats-officedocument.oleObject"/>
  <Override PartName="/xl/embeddings/oleObject1143.bin" ContentType="application/vnd.openxmlformats-officedocument.oleObject"/>
  <Override PartName="/xl/embeddings/oleObject1144.bin" ContentType="application/vnd.openxmlformats-officedocument.oleObject"/>
  <Override PartName="/xl/embeddings/oleObject1145.bin" ContentType="application/vnd.openxmlformats-officedocument.oleObject"/>
  <Override PartName="/xl/embeddings/oleObject1146.bin" ContentType="application/vnd.openxmlformats-officedocument.oleObject"/>
  <Override PartName="/xl/embeddings/oleObject1147.bin" ContentType="application/vnd.openxmlformats-officedocument.oleObject"/>
  <Override PartName="/xl/embeddings/oleObject1148.bin" ContentType="application/vnd.openxmlformats-officedocument.oleObject"/>
  <Override PartName="/xl/embeddings/oleObject1149.bin" ContentType="application/vnd.openxmlformats-officedocument.oleObject"/>
  <Override PartName="/xl/embeddings/oleObject1150.bin" ContentType="application/vnd.openxmlformats-officedocument.oleObject"/>
  <Override PartName="/xl/embeddings/oleObject1151.bin" ContentType="application/vnd.openxmlformats-officedocument.oleObject"/>
  <Override PartName="/xl/embeddings/oleObject1152.bin" ContentType="application/vnd.openxmlformats-officedocument.oleObject"/>
  <Override PartName="/xl/embeddings/oleObject1153.bin" ContentType="application/vnd.openxmlformats-officedocument.oleObject"/>
  <Override PartName="/xl/embeddings/oleObject1154.bin" ContentType="application/vnd.openxmlformats-officedocument.oleObject"/>
  <Override PartName="/xl/embeddings/oleObject1155.bin" ContentType="application/vnd.openxmlformats-officedocument.oleObject"/>
  <Override PartName="/xl/embeddings/oleObject1156.bin" ContentType="application/vnd.openxmlformats-officedocument.oleObject"/>
  <Override PartName="/xl/embeddings/oleObject1157.bin" ContentType="application/vnd.openxmlformats-officedocument.oleObject"/>
  <Override PartName="/xl/embeddings/oleObject1158.bin" ContentType="application/vnd.openxmlformats-officedocument.oleObject"/>
  <Override PartName="/xl/embeddings/oleObject1159.bin" ContentType="application/vnd.openxmlformats-officedocument.oleObject"/>
  <Override PartName="/xl/embeddings/oleObject1160.bin" ContentType="application/vnd.openxmlformats-officedocument.oleObject"/>
  <Override PartName="/xl/embeddings/oleObject1161.bin" ContentType="application/vnd.openxmlformats-officedocument.oleObject"/>
  <Override PartName="/xl/embeddings/oleObject1162.bin" ContentType="application/vnd.openxmlformats-officedocument.oleObject"/>
  <Override PartName="/xl/embeddings/oleObject1163.bin" ContentType="application/vnd.openxmlformats-officedocument.oleObject"/>
  <Override PartName="/xl/embeddings/oleObject1164.bin" ContentType="application/vnd.openxmlformats-officedocument.oleObject"/>
  <Override PartName="/xl/embeddings/oleObject1165.bin" ContentType="application/vnd.openxmlformats-officedocument.oleObject"/>
  <Override PartName="/xl/embeddings/oleObject1166.bin" ContentType="application/vnd.openxmlformats-officedocument.oleObject"/>
  <Override PartName="/xl/embeddings/oleObject1167.bin" ContentType="application/vnd.openxmlformats-officedocument.oleObject"/>
  <Override PartName="/xl/embeddings/oleObject1168.bin" ContentType="application/vnd.openxmlformats-officedocument.oleObject"/>
  <Override PartName="/xl/embeddings/oleObject1169.bin" ContentType="application/vnd.openxmlformats-officedocument.oleObject"/>
  <Override PartName="/xl/embeddings/oleObject1170.bin" ContentType="application/vnd.openxmlformats-officedocument.oleObject"/>
  <Override PartName="/xl/embeddings/oleObject1171.bin" ContentType="application/vnd.openxmlformats-officedocument.oleObject"/>
  <Override PartName="/xl/embeddings/oleObject1172.bin" ContentType="application/vnd.openxmlformats-officedocument.oleObject"/>
  <Override PartName="/xl/embeddings/oleObject1173.bin" ContentType="application/vnd.openxmlformats-officedocument.oleObject"/>
  <Override PartName="/xl/embeddings/oleObject1174.bin" ContentType="application/vnd.openxmlformats-officedocument.oleObject"/>
  <Override PartName="/xl/embeddings/oleObject1175.bin" ContentType="application/vnd.openxmlformats-officedocument.oleObject"/>
  <Override PartName="/xl/embeddings/oleObject1176.bin" ContentType="application/vnd.openxmlformats-officedocument.oleObject"/>
  <Override PartName="/xl/embeddings/oleObject1177.bin" ContentType="application/vnd.openxmlformats-officedocument.oleObject"/>
  <Override PartName="/xl/embeddings/oleObject1178.bin" ContentType="application/vnd.openxmlformats-officedocument.oleObject"/>
  <Override PartName="/xl/embeddings/oleObject1179.bin" ContentType="application/vnd.openxmlformats-officedocument.oleObject"/>
  <Override PartName="/xl/embeddings/oleObject1180.bin" ContentType="application/vnd.openxmlformats-officedocument.oleObject"/>
  <Override PartName="/xl/embeddings/oleObject1181.bin" ContentType="application/vnd.openxmlformats-officedocument.oleObject"/>
  <Override PartName="/xl/embeddings/oleObject1182.bin" ContentType="application/vnd.openxmlformats-officedocument.oleObject"/>
  <Override PartName="/xl/embeddings/oleObject1183.bin" ContentType="application/vnd.openxmlformats-officedocument.oleObject"/>
  <Override PartName="/xl/embeddings/oleObject1184.bin" ContentType="application/vnd.openxmlformats-officedocument.oleObject"/>
  <Override PartName="/xl/embeddings/oleObject1185.bin" ContentType="application/vnd.openxmlformats-officedocument.oleObject"/>
  <Override PartName="/xl/embeddings/oleObject1186.bin" ContentType="application/vnd.openxmlformats-officedocument.oleObject"/>
  <Override PartName="/xl/embeddings/oleObject1187.bin" ContentType="application/vnd.openxmlformats-officedocument.oleObject"/>
  <Override PartName="/xl/embeddings/oleObject1188.bin" ContentType="application/vnd.openxmlformats-officedocument.oleObject"/>
  <Override PartName="/xl/embeddings/oleObject1189.bin" ContentType="application/vnd.openxmlformats-officedocument.oleObject"/>
  <Override PartName="/xl/embeddings/oleObject1190.bin" ContentType="application/vnd.openxmlformats-officedocument.oleObject"/>
  <Override PartName="/xl/embeddings/oleObject1191.bin" ContentType="application/vnd.openxmlformats-officedocument.oleObject"/>
  <Override PartName="/xl/embeddings/oleObject1192.bin" ContentType="application/vnd.openxmlformats-officedocument.oleObject"/>
  <Override PartName="/xl/embeddings/oleObject1193.bin" ContentType="application/vnd.openxmlformats-officedocument.oleObject"/>
  <Override PartName="/xl/embeddings/oleObject1194.bin" ContentType="application/vnd.openxmlformats-officedocument.oleObject"/>
  <Override PartName="/xl/embeddings/oleObject1195.bin" ContentType="application/vnd.openxmlformats-officedocument.oleObject"/>
  <Override PartName="/xl/embeddings/oleObject1196.bin" ContentType="application/vnd.openxmlformats-officedocument.oleObject"/>
  <Override PartName="/xl/embeddings/oleObject1197.bin" ContentType="application/vnd.openxmlformats-officedocument.oleObject"/>
  <Override PartName="/xl/embeddings/oleObject1198.bin" ContentType="application/vnd.openxmlformats-officedocument.oleObject"/>
  <Override PartName="/xl/embeddings/oleObject1199.bin" ContentType="application/vnd.openxmlformats-officedocument.oleObject"/>
  <Override PartName="/xl/embeddings/oleObject1200.bin" ContentType="application/vnd.openxmlformats-officedocument.oleObject"/>
  <Override PartName="/xl/embeddings/oleObject1201.bin" ContentType="application/vnd.openxmlformats-officedocument.oleObject"/>
  <Override PartName="/xl/embeddings/oleObject1202.bin" ContentType="application/vnd.openxmlformats-officedocument.oleObject"/>
  <Override PartName="/xl/embeddings/oleObject1203.bin" ContentType="application/vnd.openxmlformats-officedocument.oleObject"/>
  <Override PartName="/xl/embeddings/oleObject1204.bin" ContentType="application/vnd.openxmlformats-officedocument.oleObject"/>
  <Override PartName="/xl/embeddings/oleObject1205.bin" ContentType="application/vnd.openxmlformats-officedocument.oleObject"/>
  <Override PartName="/xl/embeddings/oleObject1206.bin" ContentType="application/vnd.openxmlformats-officedocument.oleObject"/>
  <Override PartName="/xl/embeddings/oleObject1207.bin" ContentType="application/vnd.openxmlformats-officedocument.oleObject"/>
  <Override PartName="/xl/embeddings/oleObject1208.bin" ContentType="application/vnd.openxmlformats-officedocument.oleObject"/>
  <Override PartName="/xl/embeddings/oleObject1209.bin" ContentType="application/vnd.openxmlformats-officedocument.oleObject"/>
  <Override PartName="/xl/embeddings/oleObject1210.bin" ContentType="application/vnd.openxmlformats-officedocument.oleObject"/>
  <Override PartName="/xl/embeddings/oleObject1211.bin" ContentType="application/vnd.openxmlformats-officedocument.oleObject"/>
  <Override PartName="/xl/embeddings/oleObject1212.bin" ContentType="application/vnd.openxmlformats-officedocument.oleObject"/>
  <Override PartName="/xl/embeddings/oleObject1213.bin" ContentType="application/vnd.openxmlformats-officedocument.oleObject"/>
  <Override PartName="/xl/embeddings/oleObject1214.bin" ContentType="application/vnd.openxmlformats-officedocument.oleObject"/>
  <Override PartName="/xl/embeddings/oleObject1215.bin" ContentType="application/vnd.openxmlformats-officedocument.oleObject"/>
  <Override PartName="/xl/embeddings/oleObject1216.bin" ContentType="application/vnd.openxmlformats-officedocument.oleObject"/>
  <Override PartName="/xl/embeddings/oleObject1217.bin" ContentType="application/vnd.openxmlformats-officedocument.oleObject"/>
  <Override PartName="/xl/embeddings/oleObject1218.bin" ContentType="application/vnd.openxmlformats-officedocument.oleObject"/>
  <Override PartName="/xl/embeddings/oleObject1219.bin" ContentType="application/vnd.openxmlformats-officedocument.oleObject"/>
  <Override PartName="/xl/embeddings/oleObject1220.bin" ContentType="application/vnd.openxmlformats-officedocument.oleObject"/>
  <Override PartName="/xl/embeddings/oleObject1221.bin" ContentType="application/vnd.openxmlformats-officedocument.oleObject"/>
  <Override PartName="/xl/embeddings/oleObject1222.bin" ContentType="application/vnd.openxmlformats-officedocument.oleObject"/>
  <Override PartName="/xl/embeddings/oleObject1223.bin" ContentType="application/vnd.openxmlformats-officedocument.oleObject"/>
  <Override PartName="/xl/embeddings/oleObject1224.bin" ContentType="application/vnd.openxmlformats-officedocument.oleObject"/>
  <Override PartName="/xl/embeddings/oleObject1225.bin" ContentType="application/vnd.openxmlformats-officedocument.oleObject"/>
  <Override PartName="/xl/embeddings/oleObject1226.bin" ContentType="application/vnd.openxmlformats-officedocument.oleObject"/>
  <Override PartName="/xl/embeddings/oleObject1227.bin" ContentType="application/vnd.openxmlformats-officedocument.oleObject"/>
  <Override PartName="/xl/embeddings/oleObject1228.bin" ContentType="application/vnd.openxmlformats-officedocument.oleObject"/>
  <Override PartName="/xl/embeddings/oleObject1229.bin" ContentType="application/vnd.openxmlformats-officedocument.oleObject"/>
  <Override PartName="/xl/embeddings/oleObject1230.bin" ContentType="application/vnd.openxmlformats-officedocument.oleObject"/>
  <Override PartName="/xl/embeddings/oleObject1231.bin" ContentType="application/vnd.openxmlformats-officedocument.oleObject"/>
  <Override PartName="/xl/embeddings/oleObject1232.bin" ContentType="application/vnd.openxmlformats-officedocument.oleObject"/>
  <Override PartName="/xl/embeddings/oleObject1233.bin" ContentType="application/vnd.openxmlformats-officedocument.oleObject"/>
  <Override PartName="/xl/embeddings/oleObject1234.bin" ContentType="application/vnd.openxmlformats-officedocument.oleObject"/>
  <Override PartName="/xl/embeddings/oleObject1235.bin" ContentType="application/vnd.openxmlformats-officedocument.oleObject"/>
  <Override PartName="/xl/embeddings/oleObject1236.bin" ContentType="application/vnd.openxmlformats-officedocument.oleObject"/>
  <Override PartName="/xl/embeddings/oleObject1237.bin" ContentType="application/vnd.openxmlformats-officedocument.oleObject"/>
  <Override PartName="/xl/embeddings/oleObject1238.bin" ContentType="application/vnd.openxmlformats-officedocument.oleObject"/>
  <Override PartName="/xl/embeddings/oleObject1239.bin" ContentType="application/vnd.openxmlformats-officedocument.oleObject"/>
  <Override PartName="/xl/embeddings/oleObject1240.bin" ContentType="application/vnd.openxmlformats-officedocument.oleObject"/>
  <Override PartName="/xl/embeddings/oleObject1241.bin" ContentType="application/vnd.openxmlformats-officedocument.oleObject"/>
  <Override PartName="/xl/embeddings/oleObject1242.bin" ContentType="application/vnd.openxmlformats-officedocument.oleObject"/>
  <Override PartName="/xl/embeddings/oleObject1243.bin" ContentType="application/vnd.openxmlformats-officedocument.oleObject"/>
  <Override PartName="/xl/embeddings/oleObject1244.bin" ContentType="application/vnd.openxmlformats-officedocument.oleObject"/>
  <Override PartName="/xl/embeddings/oleObject1245.bin" ContentType="application/vnd.openxmlformats-officedocument.oleObject"/>
  <Override PartName="/xl/embeddings/oleObject1246.bin" ContentType="application/vnd.openxmlformats-officedocument.oleObject"/>
  <Override PartName="/xl/embeddings/oleObject1247.bin" ContentType="application/vnd.openxmlformats-officedocument.oleObject"/>
  <Override PartName="/xl/embeddings/oleObject1248.bin" ContentType="application/vnd.openxmlformats-officedocument.oleObject"/>
  <Override PartName="/xl/embeddings/oleObject1249.bin" ContentType="application/vnd.openxmlformats-officedocument.oleObject"/>
  <Override PartName="/xl/embeddings/oleObject1250.bin" ContentType="application/vnd.openxmlformats-officedocument.oleObject"/>
  <Override PartName="/xl/embeddings/oleObject1251.bin" ContentType="application/vnd.openxmlformats-officedocument.oleObject"/>
  <Override PartName="/xl/embeddings/oleObject1252.bin" ContentType="application/vnd.openxmlformats-officedocument.oleObject"/>
  <Override PartName="/xl/embeddings/oleObject1253.bin" ContentType="application/vnd.openxmlformats-officedocument.oleObject"/>
  <Override PartName="/xl/embeddings/oleObject1254.bin" ContentType="application/vnd.openxmlformats-officedocument.oleObject"/>
  <Override PartName="/xl/embeddings/oleObject1255.bin" ContentType="application/vnd.openxmlformats-officedocument.oleObject"/>
  <Override PartName="/xl/embeddings/oleObject1256.bin" ContentType="application/vnd.openxmlformats-officedocument.oleObject"/>
  <Override PartName="/xl/embeddings/oleObject1257.bin" ContentType="application/vnd.openxmlformats-officedocument.oleObject"/>
  <Override PartName="/xl/embeddings/oleObject1258.bin" ContentType="application/vnd.openxmlformats-officedocument.oleObject"/>
  <Override PartName="/xl/embeddings/oleObject1259.bin" ContentType="application/vnd.openxmlformats-officedocument.oleObject"/>
  <Override PartName="/xl/embeddings/oleObject1260.bin" ContentType="application/vnd.openxmlformats-officedocument.oleObject"/>
  <Override PartName="/xl/embeddings/oleObject1261.bin" ContentType="application/vnd.openxmlformats-officedocument.oleObject"/>
  <Override PartName="/xl/embeddings/oleObject1262.bin" ContentType="application/vnd.openxmlformats-officedocument.oleObject"/>
  <Override PartName="/xl/embeddings/oleObject1263.bin" ContentType="application/vnd.openxmlformats-officedocument.oleObject"/>
  <Override PartName="/xl/embeddings/oleObject1264.bin" ContentType="application/vnd.openxmlformats-officedocument.oleObject"/>
  <Override PartName="/xl/embeddings/oleObject1265.bin" ContentType="application/vnd.openxmlformats-officedocument.oleObject"/>
  <Override PartName="/xl/embeddings/oleObject1266.bin" ContentType="application/vnd.openxmlformats-officedocument.oleObject"/>
  <Override PartName="/xl/embeddings/oleObject1267.bin" ContentType="application/vnd.openxmlformats-officedocument.oleObject"/>
  <Override PartName="/xl/embeddings/oleObject1268.bin" ContentType="application/vnd.openxmlformats-officedocument.oleObject"/>
  <Override PartName="/xl/embeddings/oleObject1269.bin" ContentType="application/vnd.openxmlformats-officedocument.oleObject"/>
  <Override PartName="/xl/embeddings/oleObject1270.bin" ContentType="application/vnd.openxmlformats-officedocument.oleObject"/>
  <Override PartName="/xl/embeddings/oleObject1271.bin" ContentType="application/vnd.openxmlformats-officedocument.oleObject"/>
  <Override PartName="/xl/embeddings/oleObject1272.bin" ContentType="application/vnd.openxmlformats-officedocument.oleObject"/>
  <Override PartName="/xl/embeddings/oleObject1273.bin" ContentType="application/vnd.openxmlformats-officedocument.oleObject"/>
  <Override PartName="/xl/embeddings/oleObject1274.bin" ContentType="application/vnd.openxmlformats-officedocument.oleObject"/>
  <Override PartName="/xl/embeddings/oleObject1275.bin" ContentType="application/vnd.openxmlformats-officedocument.oleObject"/>
  <Override PartName="/xl/embeddings/oleObject1276.bin" ContentType="application/vnd.openxmlformats-officedocument.oleObject"/>
  <Override PartName="/xl/embeddings/oleObject1277.bin" ContentType="application/vnd.openxmlformats-officedocument.oleObject"/>
  <Override PartName="/xl/embeddings/oleObject1278.bin" ContentType="application/vnd.openxmlformats-officedocument.oleObject"/>
  <Override PartName="/xl/embeddings/oleObject1279.bin" ContentType="application/vnd.openxmlformats-officedocument.oleObject"/>
  <Override PartName="/xl/embeddings/oleObject1280.bin" ContentType="application/vnd.openxmlformats-officedocument.oleObject"/>
  <Override PartName="/xl/embeddings/oleObject1281.bin" ContentType="application/vnd.openxmlformats-officedocument.oleObject"/>
  <Override PartName="/xl/embeddings/oleObject1282.bin" ContentType="application/vnd.openxmlformats-officedocument.oleObject"/>
  <Override PartName="/xl/embeddings/oleObject1283.bin" ContentType="application/vnd.openxmlformats-officedocument.oleObject"/>
  <Override PartName="/xl/embeddings/oleObject1284.bin" ContentType="application/vnd.openxmlformats-officedocument.oleObject"/>
  <Override PartName="/xl/embeddings/oleObject1285.bin" ContentType="application/vnd.openxmlformats-officedocument.oleObject"/>
  <Override PartName="/xl/embeddings/oleObject1286.bin" ContentType="application/vnd.openxmlformats-officedocument.oleObject"/>
  <Override PartName="/xl/embeddings/oleObject1287.bin" ContentType="application/vnd.openxmlformats-officedocument.oleObject"/>
  <Override PartName="/xl/embeddings/oleObject1288.bin" ContentType="application/vnd.openxmlformats-officedocument.oleObject"/>
  <Override PartName="/xl/embeddings/oleObject1289.bin" ContentType="application/vnd.openxmlformats-officedocument.oleObject"/>
  <Override PartName="/xl/embeddings/oleObject1290.bin" ContentType="application/vnd.openxmlformats-officedocument.oleObject"/>
  <Override PartName="/xl/embeddings/oleObject1291.bin" ContentType="application/vnd.openxmlformats-officedocument.oleObject"/>
  <Override PartName="/xl/embeddings/oleObject1292.bin" ContentType="application/vnd.openxmlformats-officedocument.oleObject"/>
  <Override PartName="/xl/embeddings/oleObject1293.bin" ContentType="application/vnd.openxmlformats-officedocument.oleObject"/>
  <Override PartName="/xl/embeddings/oleObject1294.bin" ContentType="application/vnd.openxmlformats-officedocument.oleObject"/>
  <Override PartName="/xl/embeddings/oleObject1295.bin" ContentType="application/vnd.openxmlformats-officedocument.oleObject"/>
  <Override PartName="/xl/embeddings/oleObject1296.bin" ContentType="application/vnd.openxmlformats-officedocument.oleObject"/>
  <Override PartName="/xl/embeddings/oleObject1297.bin" ContentType="application/vnd.openxmlformats-officedocument.oleObject"/>
  <Override PartName="/xl/embeddings/oleObject1298.bin" ContentType="application/vnd.openxmlformats-officedocument.oleObject"/>
  <Override PartName="/xl/embeddings/oleObject1299.bin" ContentType="application/vnd.openxmlformats-officedocument.oleObject"/>
  <Override PartName="/xl/embeddings/oleObject1300.bin" ContentType="application/vnd.openxmlformats-officedocument.oleObject"/>
  <Override PartName="/xl/embeddings/oleObject1301.bin" ContentType="application/vnd.openxmlformats-officedocument.oleObject"/>
  <Override PartName="/xl/embeddings/oleObject1302.bin" ContentType="application/vnd.openxmlformats-officedocument.oleObject"/>
  <Override PartName="/xl/embeddings/oleObject1303.bin" ContentType="application/vnd.openxmlformats-officedocument.oleObject"/>
  <Override PartName="/xl/embeddings/oleObject1304.bin" ContentType="application/vnd.openxmlformats-officedocument.oleObject"/>
  <Override PartName="/xl/embeddings/oleObject1305.bin" ContentType="application/vnd.openxmlformats-officedocument.oleObject"/>
  <Override PartName="/xl/embeddings/oleObject1306.bin" ContentType="application/vnd.openxmlformats-officedocument.oleObject"/>
  <Override PartName="/xl/embeddings/oleObject1307.bin" ContentType="application/vnd.openxmlformats-officedocument.oleObject"/>
  <Override PartName="/xl/embeddings/oleObject1308.bin" ContentType="application/vnd.openxmlformats-officedocument.oleObject"/>
  <Override PartName="/xl/embeddings/oleObject1309.bin" ContentType="application/vnd.openxmlformats-officedocument.oleObject"/>
  <Override PartName="/xl/embeddings/oleObject1310.bin" ContentType="application/vnd.openxmlformats-officedocument.oleObject"/>
  <Override PartName="/xl/embeddings/oleObject1311.bin" ContentType="application/vnd.openxmlformats-officedocument.oleObject"/>
  <Override PartName="/xl/embeddings/oleObject1312.bin" ContentType="application/vnd.openxmlformats-officedocument.oleObject"/>
  <Override PartName="/xl/embeddings/oleObject1313.bin" ContentType="application/vnd.openxmlformats-officedocument.oleObject"/>
  <Override PartName="/xl/embeddings/oleObject1314.bin" ContentType="application/vnd.openxmlformats-officedocument.oleObject"/>
  <Override PartName="/xl/embeddings/oleObject1315.bin" ContentType="application/vnd.openxmlformats-officedocument.oleObject"/>
  <Override PartName="/xl/embeddings/oleObject1316.bin" ContentType="application/vnd.openxmlformats-officedocument.oleObject"/>
  <Override PartName="/xl/embeddings/oleObject1317.bin" ContentType="application/vnd.openxmlformats-officedocument.oleObject"/>
  <Override PartName="/xl/embeddings/oleObject1318.bin" ContentType="application/vnd.openxmlformats-officedocument.oleObject"/>
  <Override PartName="/xl/embeddings/oleObject1319.bin" ContentType="application/vnd.openxmlformats-officedocument.oleObject"/>
  <Override PartName="/xl/embeddings/oleObject1320.bin" ContentType="application/vnd.openxmlformats-officedocument.oleObject"/>
  <Override PartName="/xl/embeddings/oleObject1321.bin" ContentType="application/vnd.openxmlformats-officedocument.oleObject"/>
  <Override PartName="/xl/embeddings/oleObject1322.bin" ContentType="application/vnd.openxmlformats-officedocument.oleObject"/>
  <Override PartName="/xl/embeddings/oleObject1323.bin" ContentType="application/vnd.openxmlformats-officedocument.oleObject"/>
  <Override PartName="/xl/embeddings/oleObject1324.bin" ContentType="application/vnd.openxmlformats-officedocument.oleObject"/>
  <Override PartName="/xl/embeddings/oleObject1325.bin" ContentType="application/vnd.openxmlformats-officedocument.oleObject"/>
  <Override PartName="/xl/embeddings/oleObject1326.bin" ContentType="application/vnd.openxmlformats-officedocument.oleObject"/>
  <Override PartName="/xl/embeddings/oleObject1327.bin" ContentType="application/vnd.openxmlformats-officedocument.oleObject"/>
  <Override PartName="/xl/embeddings/oleObject1328.bin" ContentType="application/vnd.openxmlformats-officedocument.oleObject"/>
  <Override PartName="/xl/embeddings/oleObject1329.bin" ContentType="application/vnd.openxmlformats-officedocument.oleObject"/>
  <Override PartName="/xl/embeddings/oleObject1330.bin" ContentType="application/vnd.openxmlformats-officedocument.oleObject"/>
  <Override PartName="/xl/embeddings/oleObject1331.bin" ContentType="application/vnd.openxmlformats-officedocument.oleObject"/>
  <Override PartName="/xl/embeddings/oleObject1332.bin" ContentType="application/vnd.openxmlformats-officedocument.oleObject"/>
  <Override PartName="/xl/embeddings/oleObject1333.bin" ContentType="application/vnd.openxmlformats-officedocument.oleObject"/>
  <Override PartName="/xl/embeddings/oleObject1334.bin" ContentType="application/vnd.openxmlformats-officedocument.oleObject"/>
  <Override PartName="/xl/embeddings/oleObject1335.bin" ContentType="application/vnd.openxmlformats-officedocument.oleObject"/>
  <Override PartName="/xl/embeddings/oleObject1336.bin" ContentType="application/vnd.openxmlformats-officedocument.oleObject"/>
  <Override PartName="/xl/embeddings/oleObject1337.bin" ContentType="application/vnd.openxmlformats-officedocument.oleObject"/>
  <Override PartName="/xl/embeddings/oleObject1338.bin" ContentType="application/vnd.openxmlformats-officedocument.oleObject"/>
  <Override PartName="/xl/embeddings/oleObject1339.bin" ContentType="application/vnd.openxmlformats-officedocument.oleObject"/>
  <Override PartName="/xl/embeddings/oleObject1340.bin" ContentType="application/vnd.openxmlformats-officedocument.oleObject"/>
  <Override PartName="/xl/embeddings/oleObject1341.bin" ContentType="application/vnd.openxmlformats-officedocument.oleObject"/>
  <Override PartName="/xl/embeddings/oleObject1342.bin" ContentType="application/vnd.openxmlformats-officedocument.oleObject"/>
  <Override PartName="/xl/embeddings/oleObject1343.bin" ContentType="application/vnd.openxmlformats-officedocument.oleObject"/>
  <Override PartName="/xl/embeddings/oleObject1344.bin" ContentType="application/vnd.openxmlformats-officedocument.oleObject"/>
  <Override PartName="/xl/embeddings/oleObject1345.bin" ContentType="application/vnd.openxmlformats-officedocument.oleObject"/>
  <Override PartName="/xl/embeddings/oleObject1346.bin" ContentType="application/vnd.openxmlformats-officedocument.oleObject"/>
  <Override PartName="/xl/embeddings/oleObject1347.bin" ContentType="application/vnd.openxmlformats-officedocument.oleObject"/>
  <Override PartName="/xl/embeddings/oleObject1348.bin" ContentType="application/vnd.openxmlformats-officedocument.oleObject"/>
  <Override PartName="/xl/embeddings/oleObject1349.bin" ContentType="application/vnd.openxmlformats-officedocument.oleObject"/>
  <Override PartName="/xl/embeddings/oleObject1350.bin" ContentType="application/vnd.openxmlformats-officedocument.oleObject"/>
  <Override PartName="/xl/embeddings/oleObject1351.bin" ContentType="application/vnd.openxmlformats-officedocument.oleObject"/>
  <Override PartName="/xl/embeddings/oleObject1352.bin" ContentType="application/vnd.openxmlformats-officedocument.oleObject"/>
  <Override PartName="/xl/embeddings/oleObject1353.bin" ContentType="application/vnd.openxmlformats-officedocument.oleObject"/>
  <Override PartName="/xl/embeddings/oleObject1354.bin" ContentType="application/vnd.openxmlformats-officedocument.oleObject"/>
  <Override PartName="/xl/embeddings/oleObject1355.bin" ContentType="application/vnd.openxmlformats-officedocument.oleObject"/>
  <Override PartName="/xl/embeddings/oleObject1356.bin" ContentType="application/vnd.openxmlformats-officedocument.oleObject"/>
  <Override PartName="/xl/embeddings/oleObject1357.bin" ContentType="application/vnd.openxmlformats-officedocument.oleObject"/>
  <Override PartName="/xl/embeddings/oleObject1358.bin" ContentType="application/vnd.openxmlformats-officedocument.oleObject"/>
  <Override PartName="/xl/embeddings/oleObject1359.bin" ContentType="application/vnd.openxmlformats-officedocument.oleObject"/>
  <Override PartName="/xl/embeddings/oleObject1360.bin" ContentType="application/vnd.openxmlformats-officedocument.oleObject"/>
  <Override PartName="/xl/embeddings/oleObject1361.bin" ContentType="application/vnd.openxmlformats-officedocument.oleObject"/>
  <Override PartName="/xl/embeddings/oleObject1362.bin" ContentType="application/vnd.openxmlformats-officedocument.oleObject"/>
  <Override PartName="/xl/embeddings/oleObject1363.bin" ContentType="application/vnd.openxmlformats-officedocument.oleObject"/>
  <Override PartName="/xl/embeddings/oleObject1364.bin" ContentType="application/vnd.openxmlformats-officedocument.oleObject"/>
  <Override PartName="/xl/embeddings/oleObject1365.bin" ContentType="application/vnd.openxmlformats-officedocument.oleObject"/>
  <Override PartName="/xl/embeddings/oleObject1366.bin" ContentType="application/vnd.openxmlformats-officedocument.oleObject"/>
  <Override PartName="/xl/embeddings/oleObject1367.bin" ContentType="application/vnd.openxmlformats-officedocument.oleObject"/>
  <Override PartName="/xl/embeddings/oleObject1368.bin" ContentType="application/vnd.openxmlformats-officedocument.oleObject"/>
  <Override PartName="/xl/embeddings/oleObject1369.bin" ContentType="application/vnd.openxmlformats-officedocument.oleObject"/>
  <Override PartName="/xl/embeddings/oleObject1370.bin" ContentType="application/vnd.openxmlformats-officedocument.oleObject"/>
  <Override PartName="/xl/embeddings/oleObject1371.bin" ContentType="application/vnd.openxmlformats-officedocument.oleObject"/>
  <Override PartName="/xl/embeddings/oleObject1372.bin" ContentType="application/vnd.openxmlformats-officedocument.oleObject"/>
  <Override PartName="/xl/embeddings/oleObject1373.bin" ContentType="application/vnd.openxmlformats-officedocument.oleObject"/>
  <Override PartName="/xl/embeddings/oleObject1374.bin" ContentType="application/vnd.openxmlformats-officedocument.oleObject"/>
  <Override PartName="/xl/embeddings/oleObject1375.bin" ContentType="application/vnd.openxmlformats-officedocument.oleObject"/>
  <Override PartName="/xl/embeddings/oleObject1376.bin" ContentType="application/vnd.openxmlformats-officedocument.oleObject"/>
  <Override PartName="/xl/embeddings/oleObject1377.bin" ContentType="application/vnd.openxmlformats-officedocument.oleObject"/>
  <Override PartName="/xl/embeddings/oleObject1378.bin" ContentType="application/vnd.openxmlformats-officedocument.oleObject"/>
  <Override PartName="/xl/embeddings/oleObject1379.bin" ContentType="application/vnd.openxmlformats-officedocument.oleObject"/>
  <Override PartName="/xl/embeddings/oleObject1380.bin" ContentType="application/vnd.openxmlformats-officedocument.oleObject"/>
  <Override PartName="/xl/embeddings/oleObject1381.bin" ContentType="application/vnd.openxmlformats-officedocument.oleObject"/>
  <Override PartName="/xl/embeddings/oleObject1382.bin" ContentType="application/vnd.openxmlformats-officedocument.oleObject"/>
  <Override PartName="/xl/embeddings/oleObject1383.bin" ContentType="application/vnd.openxmlformats-officedocument.oleObject"/>
  <Override PartName="/xl/embeddings/oleObject1384.bin" ContentType="application/vnd.openxmlformats-officedocument.oleObject"/>
  <Override PartName="/xl/embeddings/oleObject1385.bin" ContentType="application/vnd.openxmlformats-officedocument.oleObject"/>
  <Override PartName="/xl/embeddings/oleObject1386.bin" ContentType="application/vnd.openxmlformats-officedocument.oleObject"/>
  <Override PartName="/xl/embeddings/oleObject1387.bin" ContentType="application/vnd.openxmlformats-officedocument.oleObject"/>
  <Override PartName="/xl/embeddings/oleObject1388.bin" ContentType="application/vnd.openxmlformats-officedocument.oleObject"/>
  <Override PartName="/xl/embeddings/oleObject1389.bin" ContentType="application/vnd.openxmlformats-officedocument.oleObject"/>
  <Override PartName="/xl/embeddings/oleObject1390.bin" ContentType="application/vnd.openxmlformats-officedocument.oleObject"/>
  <Override PartName="/xl/embeddings/oleObject1391.bin" ContentType="application/vnd.openxmlformats-officedocument.oleObject"/>
  <Override PartName="/xl/embeddings/oleObject1392.bin" ContentType="application/vnd.openxmlformats-officedocument.oleObject"/>
  <Override PartName="/xl/embeddings/oleObject1393.bin" ContentType="application/vnd.openxmlformats-officedocument.oleObject"/>
  <Override PartName="/xl/embeddings/oleObject1394.bin" ContentType="application/vnd.openxmlformats-officedocument.oleObject"/>
  <Override PartName="/xl/embeddings/oleObject1395.bin" ContentType="application/vnd.openxmlformats-officedocument.oleObject"/>
  <Override PartName="/xl/embeddings/oleObject1396.bin" ContentType="application/vnd.openxmlformats-officedocument.oleObject"/>
  <Override PartName="/xl/embeddings/oleObject1397.bin" ContentType="application/vnd.openxmlformats-officedocument.oleObject"/>
  <Override PartName="/xl/embeddings/oleObject1398.bin" ContentType="application/vnd.openxmlformats-officedocument.oleObject"/>
  <Override PartName="/xl/embeddings/oleObject1399.bin" ContentType="application/vnd.openxmlformats-officedocument.oleObject"/>
  <Override PartName="/xl/embeddings/oleObject1400.bin" ContentType="application/vnd.openxmlformats-officedocument.oleObject"/>
  <Override PartName="/xl/embeddings/oleObject1401.bin" ContentType="application/vnd.openxmlformats-officedocument.oleObject"/>
  <Override PartName="/xl/embeddings/oleObject1402.bin" ContentType="application/vnd.openxmlformats-officedocument.oleObject"/>
  <Override PartName="/xl/embeddings/oleObject1403.bin" ContentType="application/vnd.openxmlformats-officedocument.oleObject"/>
  <Override PartName="/xl/embeddings/oleObject1404.bin" ContentType="application/vnd.openxmlformats-officedocument.oleObject"/>
  <Override PartName="/xl/embeddings/oleObject1405.bin" ContentType="application/vnd.openxmlformats-officedocument.oleObject"/>
  <Override PartName="/xl/embeddings/oleObject1406.bin" ContentType="application/vnd.openxmlformats-officedocument.oleObject"/>
  <Override PartName="/xl/embeddings/oleObject1407.bin" ContentType="application/vnd.openxmlformats-officedocument.oleObject"/>
  <Override PartName="/xl/embeddings/oleObject1408.bin" ContentType="application/vnd.openxmlformats-officedocument.oleObject"/>
  <Override PartName="/xl/embeddings/oleObject1409.bin" ContentType="application/vnd.openxmlformats-officedocument.oleObject"/>
  <Override PartName="/xl/embeddings/oleObject1410.bin" ContentType="application/vnd.openxmlformats-officedocument.oleObject"/>
  <Override PartName="/xl/embeddings/oleObject1411.bin" ContentType="application/vnd.openxmlformats-officedocument.oleObject"/>
  <Override PartName="/xl/embeddings/oleObject1412.bin" ContentType="application/vnd.openxmlformats-officedocument.oleObject"/>
  <Override PartName="/xl/embeddings/oleObject1413.bin" ContentType="application/vnd.openxmlformats-officedocument.oleObject"/>
  <Override PartName="/xl/embeddings/oleObject1414.bin" ContentType="application/vnd.openxmlformats-officedocument.oleObject"/>
  <Override PartName="/xl/embeddings/oleObject1415.bin" ContentType="application/vnd.openxmlformats-officedocument.oleObject"/>
  <Override PartName="/xl/embeddings/oleObject1416.bin" ContentType="application/vnd.openxmlformats-officedocument.oleObject"/>
  <Override PartName="/xl/embeddings/oleObject1417.bin" ContentType="application/vnd.openxmlformats-officedocument.oleObject"/>
  <Override PartName="/xl/embeddings/oleObject1418.bin" ContentType="application/vnd.openxmlformats-officedocument.oleObject"/>
  <Override PartName="/xl/embeddings/oleObject1419.bin" ContentType="application/vnd.openxmlformats-officedocument.oleObject"/>
  <Override PartName="/xl/embeddings/oleObject1420.bin" ContentType="application/vnd.openxmlformats-officedocument.oleObject"/>
  <Override PartName="/xl/embeddings/oleObject1421.bin" ContentType="application/vnd.openxmlformats-officedocument.oleObject"/>
  <Override PartName="/xl/embeddings/oleObject1422.bin" ContentType="application/vnd.openxmlformats-officedocument.oleObject"/>
  <Override PartName="/xl/embeddings/oleObject1423.bin" ContentType="application/vnd.openxmlformats-officedocument.oleObject"/>
  <Override PartName="/xl/embeddings/oleObject1424.bin" ContentType="application/vnd.openxmlformats-officedocument.oleObject"/>
  <Override PartName="/xl/embeddings/oleObject1425.bin" ContentType="application/vnd.openxmlformats-officedocument.oleObject"/>
  <Override PartName="/xl/embeddings/oleObject1426.bin" ContentType="application/vnd.openxmlformats-officedocument.oleObject"/>
  <Override PartName="/xl/embeddings/oleObject1427.bin" ContentType="application/vnd.openxmlformats-officedocument.oleObject"/>
  <Override PartName="/xl/embeddings/oleObject1428.bin" ContentType="application/vnd.openxmlformats-officedocument.oleObject"/>
  <Override PartName="/xl/embeddings/oleObject1429.bin" ContentType="application/vnd.openxmlformats-officedocument.oleObject"/>
  <Override PartName="/xl/embeddings/oleObject1430.bin" ContentType="application/vnd.openxmlformats-officedocument.oleObject"/>
  <Override PartName="/xl/embeddings/oleObject1431.bin" ContentType="application/vnd.openxmlformats-officedocument.oleObject"/>
  <Override PartName="/xl/embeddings/oleObject1432.bin" ContentType="application/vnd.openxmlformats-officedocument.oleObject"/>
  <Override PartName="/xl/embeddings/oleObject1433.bin" ContentType="application/vnd.openxmlformats-officedocument.oleObject"/>
  <Override PartName="/xl/embeddings/oleObject1434.bin" ContentType="application/vnd.openxmlformats-officedocument.oleObject"/>
  <Override PartName="/xl/embeddings/oleObject1435.bin" ContentType="application/vnd.openxmlformats-officedocument.oleObject"/>
  <Override PartName="/xl/embeddings/oleObject1436.bin" ContentType="application/vnd.openxmlformats-officedocument.oleObject"/>
  <Override PartName="/xl/embeddings/oleObject1437.bin" ContentType="application/vnd.openxmlformats-officedocument.oleObject"/>
  <Override PartName="/xl/embeddings/oleObject1438.bin" ContentType="application/vnd.openxmlformats-officedocument.oleObject"/>
  <Override PartName="/xl/embeddings/oleObject1439.bin" ContentType="application/vnd.openxmlformats-officedocument.oleObject"/>
  <Override PartName="/xl/embeddings/oleObject1440.bin" ContentType="application/vnd.openxmlformats-officedocument.oleObject"/>
  <Override PartName="/xl/embeddings/oleObject1441.bin" ContentType="application/vnd.openxmlformats-officedocument.oleObject"/>
  <Override PartName="/xl/embeddings/oleObject1442.bin" ContentType="application/vnd.openxmlformats-officedocument.oleObject"/>
  <Override PartName="/xl/embeddings/oleObject1443.bin" ContentType="application/vnd.openxmlformats-officedocument.oleObject"/>
  <Override PartName="/xl/embeddings/oleObject1444.bin" ContentType="application/vnd.openxmlformats-officedocument.oleObject"/>
  <Override PartName="/xl/embeddings/oleObject1445.bin" ContentType="application/vnd.openxmlformats-officedocument.oleObject"/>
  <Override PartName="/xl/embeddings/oleObject1446.bin" ContentType="application/vnd.openxmlformats-officedocument.oleObject"/>
  <Override PartName="/xl/embeddings/oleObject1447.bin" ContentType="application/vnd.openxmlformats-officedocument.oleObject"/>
  <Override PartName="/xl/embeddings/oleObject1448.bin" ContentType="application/vnd.openxmlformats-officedocument.oleObject"/>
  <Override PartName="/xl/embeddings/oleObject1449.bin" ContentType="application/vnd.openxmlformats-officedocument.oleObject"/>
  <Override PartName="/xl/embeddings/oleObject1450.bin" ContentType="application/vnd.openxmlformats-officedocument.oleObject"/>
  <Override PartName="/xl/embeddings/oleObject1451.bin" ContentType="application/vnd.openxmlformats-officedocument.oleObject"/>
  <Override PartName="/xl/embeddings/oleObject1452.bin" ContentType="application/vnd.openxmlformats-officedocument.oleObject"/>
  <Override PartName="/xl/embeddings/oleObject1453.bin" ContentType="application/vnd.openxmlformats-officedocument.oleObject"/>
  <Override PartName="/xl/embeddings/oleObject1454.bin" ContentType="application/vnd.openxmlformats-officedocument.oleObject"/>
  <Override PartName="/xl/embeddings/oleObject1455.bin" ContentType="application/vnd.openxmlformats-officedocument.oleObject"/>
  <Override PartName="/xl/embeddings/oleObject1456.bin" ContentType="application/vnd.openxmlformats-officedocument.oleObject"/>
  <Override PartName="/xl/embeddings/oleObject1457.bin" ContentType="application/vnd.openxmlformats-officedocument.oleObject"/>
  <Override PartName="/xl/embeddings/oleObject1458.bin" ContentType="application/vnd.openxmlformats-officedocument.oleObject"/>
  <Override PartName="/xl/embeddings/oleObject1459.bin" ContentType="application/vnd.openxmlformats-officedocument.oleObject"/>
  <Override PartName="/xl/embeddings/oleObject1460.bin" ContentType="application/vnd.openxmlformats-officedocument.oleObject"/>
  <Override PartName="/xl/embeddings/oleObject1461.bin" ContentType="application/vnd.openxmlformats-officedocument.oleObject"/>
  <Override PartName="/xl/embeddings/oleObject1462.bin" ContentType="application/vnd.openxmlformats-officedocument.oleObject"/>
  <Override PartName="/xl/embeddings/oleObject1463.bin" ContentType="application/vnd.openxmlformats-officedocument.oleObject"/>
  <Override PartName="/xl/embeddings/oleObject1464.bin" ContentType="application/vnd.openxmlformats-officedocument.oleObject"/>
  <Override PartName="/xl/embeddings/oleObject1465.bin" ContentType="application/vnd.openxmlformats-officedocument.oleObject"/>
  <Override PartName="/xl/embeddings/oleObject1466.bin" ContentType="application/vnd.openxmlformats-officedocument.oleObject"/>
  <Override PartName="/xl/embeddings/oleObject1467.bin" ContentType="application/vnd.openxmlformats-officedocument.oleObject"/>
  <Override PartName="/xl/embeddings/oleObject1468.bin" ContentType="application/vnd.openxmlformats-officedocument.oleObject"/>
  <Override PartName="/xl/embeddings/oleObject1469.bin" ContentType="application/vnd.openxmlformats-officedocument.oleObject"/>
  <Override PartName="/xl/embeddings/oleObject1470.bin" ContentType="application/vnd.openxmlformats-officedocument.oleObject"/>
  <Override PartName="/xl/embeddings/oleObject1471.bin" ContentType="application/vnd.openxmlformats-officedocument.oleObject"/>
  <Override PartName="/xl/embeddings/oleObject1472.bin" ContentType="application/vnd.openxmlformats-officedocument.oleObject"/>
  <Override PartName="/xl/embeddings/oleObject1473.bin" ContentType="application/vnd.openxmlformats-officedocument.oleObject"/>
  <Override PartName="/xl/embeddings/oleObject1474.bin" ContentType="application/vnd.openxmlformats-officedocument.oleObject"/>
  <Override PartName="/xl/embeddings/oleObject1475.bin" ContentType="application/vnd.openxmlformats-officedocument.oleObject"/>
  <Override PartName="/xl/embeddings/oleObject1476.bin" ContentType="application/vnd.openxmlformats-officedocument.oleObject"/>
  <Override PartName="/xl/embeddings/oleObject1477.bin" ContentType="application/vnd.openxmlformats-officedocument.oleObject"/>
  <Override PartName="/xl/embeddings/oleObject1478.bin" ContentType="application/vnd.openxmlformats-officedocument.oleObject"/>
  <Override PartName="/xl/embeddings/oleObject1479.bin" ContentType="application/vnd.openxmlformats-officedocument.oleObject"/>
  <Override PartName="/xl/embeddings/oleObject1480.bin" ContentType="application/vnd.openxmlformats-officedocument.oleObject"/>
  <Override PartName="/xl/embeddings/oleObject1481.bin" ContentType="application/vnd.openxmlformats-officedocument.oleObject"/>
  <Override PartName="/xl/embeddings/oleObject1482.bin" ContentType="application/vnd.openxmlformats-officedocument.oleObject"/>
  <Override PartName="/xl/embeddings/oleObject1483.bin" ContentType="application/vnd.openxmlformats-officedocument.oleObject"/>
  <Override PartName="/xl/embeddings/oleObject1484.bin" ContentType="application/vnd.openxmlformats-officedocument.oleObject"/>
  <Override PartName="/xl/embeddings/oleObject1485.bin" ContentType="application/vnd.openxmlformats-officedocument.oleObject"/>
  <Override PartName="/xl/embeddings/oleObject1486.bin" ContentType="application/vnd.openxmlformats-officedocument.oleObject"/>
  <Override PartName="/xl/embeddings/oleObject1487.bin" ContentType="application/vnd.openxmlformats-officedocument.oleObject"/>
  <Override PartName="/xl/embeddings/oleObject1488.bin" ContentType="application/vnd.openxmlformats-officedocument.oleObject"/>
  <Override PartName="/xl/embeddings/oleObject1489.bin" ContentType="application/vnd.openxmlformats-officedocument.oleObject"/>
  <Override PartName="/xl/embeddings/oleObject1490.bin" ContentType="application/vnd.openxmlformats-officedocument.oleObject"/>
  <Override PartName="/xl/embeddings/oleObject1491.bin" ContentType="application/vnd.openxmlformats-officedocument.oleObject"/>
  <Override PartName="/xl/embeddings/oleObject1492.bin" ContentType="application/vnd.openxmlformats-officedocument.oleObject"/>
  <Override PartName="/xl/embeddings/oleObject1493.bin" ContentType="application/vnd.openxmlformats-officedocument.oleObject"/>
  <Override PartName="/xl/embeddings/oleObject1494.bin" ContentType="application/vnd.openxmlformats-officedocument.oleObject"/>
  <Override PartName="/xl/embeddings/oleObject1495.bin" ContentType="application/vnd.openxmlformats-officedocument.oleObject"/>
  <Override PartName="/xl/embeddings/oleObject1496.bin" ContentType="application/vnd.openxmlformats-officedocument.oleObject"/>
  <Override PartName="/xl/embeddings/oleObject1497.bin" ContentType="application/vnd.openxmlformats-officedocument.oleObject"/>
  <Override PartName="/xl/embeddings/oleObject1498.bin" ContentType="application/vnd.openxmlformats-officedocument.oleObject"/>
  <Override PartName="/xl/embeddings/oleObject1499.bin" ContentType="application/vnd.openxmlformats-officedocument.oleObject"/>
  <Override PartName="/xl/embeddings/oleObject1500.bin" ContentType="application/vnd.openxmlformats-officedocument.oleObject"/>
  <Override PartName="/xl/embeddings/oleObject1501.bin" ContentType="application/vnd.openxmlformats-officedocument.oleObject"/>
  <Override PartName="/xl/embeddings/oleObject1502.bin" ContentType="application/vnd.openxmlformats-officedocument.oleObject"/>
  <Override PartName="/xl/embeddings/oleObject1503.bin" ContentType="application/vnd.openxmlformats-officedocument.oleObject"/>
  <Override PartName="/xl/embeddings/oleObject1504.bin" ContentType="application/vnd.openxmlformats-officedocument.oleObject"/>
  <Override PartName="/xl/embeddings/oleObject1505.bin" ContentType="application/vnd.openxmlformats-officedocument.oleObject"/>
  <Override PartName="/xl/embeddings/oleObject1506.bin" ContentType="application/vnd.openxmlformats-officedocument.oleObject"/>
  <Override PartName="/xl/embeddings/oleObject1507.bin" ContentType="application/vnd.openxmlformats-officedocument.oleObject"/>
  <Override PartName="/xl/embeddings/oleObject1508.bin" ContentType="application/vnd.openxmlformats-officedocument.oleObject"/>
  <Override PartName="/xl/embeddings/oleObject1509.bin" ContentType="application/vnd.openxmlformats-officedocument.oleObject"/>
  <Override PartName="/xl/embeddings/oleObject1510.bin" ContentType="application/vnd.openxmlformats-officedocument.oleObject"/>
  <Override PartName="/xl/embeddings/oleObject1511.bin" ContentType="application/vnd.openxmlformats-officedocument.oleObject"/>
  <Override PartName="/xl/embeddings/oleObject1512.bin" ContentType="application/vnd.openxmlformats-officedocument.oleObject"/>
  <Override PartName="/xl/embeddings/oleObject1513.bin" ContentType="application/vnd.openxmlformats-officedocument.oleObject"/>
  <Override PartName="/xl/embeddings/oleObject1514.bin" ContentType="application/vnd.openxmlformats-officedocument.oleObject"/>
  <Override PartName="/xl/embeddings/oleObject1515.bin" ContentType="application/vnd.openxmlformats-officedocument.oleObject"/>
  <Override PartName="/xl/embeddings/oleObject1516.bin" ContentType="application/vnd.openxmlformats-officedocument.oleObject"/>
  <Override PartName="/xl/embeddings/oleObject1517.bin" ContentType="application/vnd.openxmlformats-officedocument.oleObject"/>
  <Override PartName="/xl/embeddings/oleObject1518.bin" ContentType="application/vnd.openxmlformats-officedocument.oleObject"/>
  <Override PartName="/xl/embeddings/oleObject1519.bin" ContentType="application/vnd.openxmlformats-officedocument.oleObject"/>
  <Override PartName="/xl/embeddings/oleObject1520.bin" ContentType="application/vnd.openxmlformats-officedocument.oleObject"/>
  <Override PartName="/xl/embeddings/oleObject1521.bin" ContentType="application/vnd.openxmlformats-officedocument.oleObject"/>
  <Override PartName="/xl/embeddings/oleObject1522.bin" ContentType="application/vnd.openxmlformats-officedocument.oleObject"/>
  <Override PartName="/xl/embeddings/oleObject1523.bin" ContentType="application/vnd.openxmlformats-officedocument.oleObject"/>
  <Override PartName="/xl/embeddings/oleObject1524.bin" ContentType="application/vnd.openxmlformats-officedocument.oleObject"/>
  <Override PartName="/xl/embeddings/oleObject1525.bin" ContentType="application/vnd.openxmlformats-officedocument.oleObject"/>
  <Override PartName="/xl/embeddings/oleObject1526.bin" ContentType="application/vnd.openxmlformats-officedocument.oleObject"/>
  <Override PartName="/xl/embeddings/oleObject1527.bin" ContentType="application/vnd.openxmlformats-officedocument.oleObject"/>
  <Override PartName="/xl/embeddings/oleObject1528.bin" ContentType="application/vnd.openxmlformats-officedocument.oleObject"/>
  <Override PartName="/xl/embeddings/oleObject1529.bin" ContentType="application/vnd.openxmlformats-officedocument.oleObject"/>
  <Override PartName="/xl/embeddings/oleObject1530.bin" ContentType="application/vnd.openxmlformats-officedocument.oleObject"/>
  <Override PartName="/xl/embeddings/oleObject1531.bin" ContentType="application/vnd.openxmlformats-officedocument.oleObject"/>
  <Override PartName="/xl/embeddings/oleObject1532.bin" ContentType="application/vnd.openxmlformats-officedocument.oleObject"/>
  <Override PartName="/xl/embeddings/oleObject1533.bin" ContentType="application/vnd.openxmlformats-officedocument.oleObject"/>
  <Override PartName="/xl/embeddings/oleObject1534.bin" ContentType="application/vnd.openxmlformats-officedocument.oleObject"/>
  <Override PartName="/xl/embeddings/oleObject1535.bin" ContentType="application/vnd.openxmlformats-officedocument.oleObject"/>
  <Override PartName="/xl/embeddings/oleObject1536.bin" ContentType="application/vnd.openxmlformats-officedocument.oleObject"/>
  <Override PartName="/xl/embeddings/oleObject1537.bin" ContentType="application/vnd.openxmlformats-officedocument.oleObject"/>
  <Override PartName="/xl/embeddings/oleObject1538.bin" ContentType="application/vnd.openxmlformats-officedocument.oleObject"/>
  <Override PartName="/xl/embeddings/oleObject1539.bin" ContentType="application/vnd.openxmlformats-officedocument.oleObject"/>
  <Override PartName="/xl/embeddings/oleObject1540.bin" ContentType="application/vnd.openxmlformats-officedocument.oleObject"/>
  <Override PartName="/xl/embeddings/oleObject1541.bin" ContentType="application/vnd.openxmlformats-officedocument.oleObject"/>
  <Override PartName="/xl/embeddings/oleObject1542.bin" ContentType="application/vnd.openxmlformats-officedocument.oleObject"/>
  <Override PartName="/xl/embeddings/oleObject1543.bin" ContentType="application/vnd.openxmlformats-officedocument.oleObject"/>
  <Override PartName="/xl/embeddings/oleObject1544.bin" ContentType="application/vnd.openxmlformats-officedocument.oleObject"/>
  <Override PartName="/xl/embeddings/oleObject1545.bin" ContentType="application/vnd.openxmlformats-officedocument.oleObject"/>
  <Override PartName="/xl/embeddings/oleObject1546.bin" ContentType="application/vnd.openxmlformats-officedocument.oleObject"/>
  <Override PartName="/xl/embeddings/oleObject1547.bin" ContentType="application/vnd.openxmlformats-officedocument.oleObject"/>
  <Override PartName="/xl/embeddings/oleObject1548.bin" ContentType="application/vnd.openxmlformats-officedocument.oleObject"/>
  <Override PartName="/xl/embeddings/oleObject1549.bin" ContentType="application/vnd.openxmlformats-officedocument.oleObject"/>
  <Override PartName="/xl/embeddings/oleObject1550.bin" ContentType="application/vnd.openxmlformats-officedocument.oleObject"/>
  <Override PartName="/xl/embeddings/oleObject1551.bin" ContentType="application/vnd.openxmlformats-officedocument.oleObject"/>
  <Override PartName="/xl/embeddings/oleObject1552.bin" ContentType="application/vnd.openxmlformats-officedocument.oleObject"/>
  <Override PartName="/xl/embeddings/oleObject1553.bin" ContentType="application/vnd.openxmlformats-officedocument.oleObject"/>
  <Override PartName="/xl/embeddings/oleObject1554.bin" ContentType="application/vnd.openxmlformats-officedocument.oleObject"/>
  <Override PartName="/xl/embeddings/oleObject1555.bin" ContentType="application/vnd.openxmlformats-officedocument.oleObject"/>
  <Override PartName="/xl/embeddings/oleObject1556.bin" ContentType="application/vnd.openxmlformats-officedocument.oleObject"/>
  <Override PartName="/xl/embeddings/oleObject1557.bin" ContentType="application/vnd.openxmlformats-officedocument.oleObject"/>
  <Override PartName="/xl/embeddings/oleObject1558.bin" ContentType="application/vnd.openxmlformats-officedocument.oleObject"/>
  <Override PartName="/xl/embeddings/oleObject1559.bin" ContentType="application/vnd.openxmlformats-officedocument.oleObject"/>
  <Override PartName="/xl/embeddings/oleObject1560.bin" ContentType="application/vnd.openxmlformats-officedocument.oleObject"/>
  <Override PartName="/xl/embeddings/oleObject1561.bin" ContentType="application/vnd.openxmlformats-officedocument.oleObject"/>
  <Override PartName="/xl/embeddings/oleObject1562.bin" ContentType="application/vnd.openxmlformats-officedocument.oleObject"/>
  <Override PartName="/xl/embeddings/oleObject1563.bin" ContentType="application/vnd.openxmlformats-officedocument.oleObject"/>
  <Override PartName="/xl/embeddings/oleObject1564.bin" ContentType="application/vnd.openxmlformats-officedocument.oleObject"/>
  <Override PartName="/xl/embeddings/oleObject1565.bin" ContentType="application/vnd.openxmlformats-officedocument.oleObject"/>
  <Override PartName="/xl/embeddings/oleObject1566.bin" ContentType="application/vnd.openxmlformats-officedocument.oleObject"/>
  <Override PartName="/xl/embeddings/oleObject1567.bin" ContentType="application/vnd.openxmlformats-officedocument.oleObject"/>
  <Override PartName="/xl/embeddings/oleObject1568.bin" ContentType="application/vnd.openxmlformats-officedocument.oleObject"/>
  <Override PartName="/xl/embeddings/oleObject1569.bin" ContentType="application/vnd.openxmlformats-officedocument.oleObject"/>
  <Override PartName="/xl/embeddings/oleObject1570.bin" ContentType="application/vnd.openxmlformats-officedocument.oleObject"/>
  <Override PartName="/xl/embeddings/oleObject1571.bin" ContentType="application/vnd.openxmlformats-officedocument.oleObject"/>
  <Override PartName="/xl/embeddings/oleObject1572.bin" ContentType="application/vnd.openxmlformats-officedocument.oleObject"/>
  <Override PartName="/xl/embeddings/oleObject1573.bin" ContentType="application/vnd.openxmlformats-officedocument.oleObject"/>
  <Override PartName="/xl/embeddings/oleObject1574.bin" ContentType="application/vnd.openxmlformats-officedocument.oleObject"/>
  <Override PartName="/xl/embeddings/oleObject1575.bin" ContentType="application/vnd.openxmlformats-officedocument.oleObject"/>
  <Override PartName="/xl/embeddings/oleObject1576.bin" ContentType="application/vnd.openxmlformats-officedocument.oleObject"/>
  <Override PartName="/xl/embeddings/oleObject1577.bin" ContentType="application/vnd.openxmlformats-officedocument.oleObject"/>
  <Override PartName="/xl/embeddings/oleObject1578.bin" ContentType="application/vnd.openxmlformats-officedocument.oleObject"/>
  <Override PartName="/xl/embeddings/oleObject1579.bin" ContentType="application/vnd.openxmlformats-officedocument.oleObject"/>
  <Override PartName="/xl/embeddings/oleObject1580.bin" ContentType="application/vnd.openxmlformats-officedocument.oleObject"/>
  <Override PartName="/xl/embeddings/oleObject1581.bin" ContentType="application/vnd.openxmlformats-officedocument.oleObject"/>
  <Override PartName="/xl/embeddings/oleObject1582.bin" ContentType="application/vnd.openxmlformats-officedocument.oleObject"/>
  <Override PartName="/xl/embeddings/oleObject1583.bin" ContentType="application/vnd.openxmlformats-officedocument.oleObject"/>
  <Override PartName="/xl/embeddings/oleObject1584.bin" ContentType="application/vnd.openxmlformats-officedocument.oleObject"/>
  <Override PartName="/xl/embeddings/oleObject1585.bin" ContentType="application/vnd.openxmlformats-officedocument.oleObject"/>
  <Override PartName="/xl/embeddings/oleObject1586.bin" ContentType="application/vnd.openxmlformats-officedocument.oleObject"/>
  <Override PartName="/xl/embeddings/oleObject1587.bin" ContentType="application/vnd.openxmlformats-officedocument.oleObject"/>
  <Override PartName="/xl/embeddings/oleObject1588.bin" ContentType="application/vnd.openxmlformats-officedocument.oleObject"/>
  <Override PartName="/xl/embeddings/oleObject1589.bin" ContentType="application/vnd.openxmlformats-officedocument.oleObject"/>
  <Override PartName="/xl/embeddings/oleObject1590.bin" ContentType="application/vnd.openxmlformats-officedocument.oleObject"/>
  <Override PartName="/xl/embeddings/oleObject1591.bin" ContentType="application/vnd.openxmlformats-officedocument.oleObject"/>
  <Override PartName="/xl/embeddings/oleObject1592.bin" ContentType="application/vnd.openxmlformats-officedocument.oleObject"/>
  <Override PartName="/xl/embeddings/oleObject1593.bin" ContentType="application/vnd.openxmlformats-officedocument.oleObject"/>
  <Override PartName="/xl/embeddings/oleObject1594.bin" ContentType="application/vnd.openxmlformats-officedocument.oleObject"/>
  <Override PartName="/xl/embeddings/oleObject1595.bin" ContentType="application/vnd.openxmlformats-officedocument.oleObject"/>
  <Override PartName="/xl/embeddings/oleObject1596.bin" ContentType="application/vnd.openxmlformats-officedocument.oleObject"/>
  <Override PartName="/xl/embeddings/oleObject1597.bin" ContentType="application/vnd.openxmlformats-officedocument.oleObject"/>
  <Override PartName="/xl/embeddings/oleObject1598.bin" ContentType="application/vnd.openxmlformats-officedocument.oleObject"/>
  <Override PartName="/xl/embeddings/oleObject1599.bin" ContentType="application/vnd.openxmlformats-officedocument.oleObject"/>
  <Override PartName="/xl/embeddings/oleObject1600.bin" ContentType="application/vnd.openxmlformats-officedocument.oleObject"/>
  <Override PartName="/xl/embeddings/oleObject1601.bin" ContentType="application/vnd.openxmlformats-officedocument.oleObject"/>
  <Override PartName="/xl/embeddings/oleObject1602.bin" ContentType="application/vnd.openxmlformats-officedocument.oleObject"/>
  <Override PartName="/xl/embeddings/oleObject1603.bin" ContentType="application/vnd.openxmlformats-officedocument.oleObject"/>
  <Override PartName="/xl/embeddings/oleObject1604.bin" ContentType="application/vnd.openxmlformats-officedocument.oleObject"/>
  <Override PartName="/xl/embeddings/oleObject1605.bin" ContentType="application/vnd.openxmlformats-officedocument.oleObject"/>
  <Override PartName="/xl/embeddings/oleObject1606.bin" ContentType="application/vnd.openxmlformats-officedocument.oleObject"/>
  <Override PartName="/xl/embeddings/oleObject1607.bin" ContentType="application/vnd.openxmlformats-officedocument.oleObject"/>
  <Override PartName="/xl/embeddings/oleObject1608.bin" ContentType="application/vnd.openxmlformats-officedocument.oleObject"/>
  <Override PartName="/xl/embeddings/oleObject1609.bin" ContentType="application/vnd.openxmlformats-officedocument.oleObject"/>
  <Override PartName="/xl/embeddings/oleObject1610.bin" ContentType="application/vnd.openxmlformats-officedocument.oleObject"/>
  <Override PartName="/xl/embeddings/oleObject1611.bin" ContentType="application/vnd.openxmlformats-officedocument.oleObject"/>
  <Override PartName="/xl/embeddings/oleObject1612.bin" ContentType="application/vnd.openxmlformats-officedocument.oleObject"/>
  <Override PartName="/xl/embeddings/oleObject1613.bin" ContentType="application/vnd.openxmlformats-officedocument.oleObject"/>
  <Override PartName="/xl/embeddings/oleObject1614.bin" ContentType="application/vnd.openxmlformats-officedocument.oleObject"/>
  <Override PartName="/xl/embeddings/oleObject1615.bin" ContentType="application/vnd.openxmlformats-officedocument.oleObject"/>
  <Override PartName="/xl/embeddings/oleObject1616.bin" ContentType="application/vnd.openxmlformats-officedocument.oleObject"/>
  <Override PartName="/xl/embeddings/oleObject1617.bin" ContentType="application/vnd.openxmlformats-officedocument.oleObject"/>
  <Override PartName="/xl/embeddings/oleObject1618.bin" ContentType="application/vnd.openxmlformats-officedocument.oleObject"/>
  <Override PartName="/xl/embeddings/oleObject1619.bin" ContentType="application/vnd.openxmlformats-officedocument.oleObject"/>
  <Override PartName="/xl/embeddings/oleObject1620.bin" ContentType="application/vnd.openxmlformats-officedocument.oleObject"/>
  <Override PartName="/xl/embeddings/oleObject1621.bin" ContentType="application/vnd.openxmlformats-officedocument.oleObject"/>
  <Override PartName="/xl/embeddings/oleObject1622.bin" ContentType="application/vnd.openxmlformats-officedocument.oleObject"/>
  <Override PartName="/xl/embeddings/oleObject1623.bin" ContentType="application/vnd.openxmlformats-officedocument.oleObject"/>
  <Override PartName="/xl/embeddings/oleObject1624.bin" ContentType="application/vnd.openxmlformats-officedocument.oleObject"/>
  <Override PartName="/xl/embeddings/oleObject1625.bin" ContentType="application/vnd.openxmlformats-officedocument.oleObject"/>
  <Override PartName="/xl/embeddings/oleObject1626.bin" ContentType="application/vnd.openxmlformats-officedocument.oleObject"/>
  <Override PartName="/xl/embeddings/oleObject1627.bin" ContentType="application/vnd.openxmlformats-officedocument.oleObject"/>
  <Override PartName="/xl/embeddings/oleObject1628.bin" ContentType="application/vnd.openxmlformats-officedocument.oleObject"/>
  <Override PartName="/xl/embeddings/oleObject1629.bin" ContentType="application/vnd.openxmlformats-officedocument.oleObject"/>
  <Override PartName="/xl/embeddings/oleObject1630.bin" ContentType="application/vnd.openxmlformats-officedocument.oleObject"/>
  <Override PartName="/xl/embeddings/oleObject1631.bin" ContentType="application/vnd.openxmlformats-officedocument.oleObject"/>
  <Override PartName="/xl/embeddings/oleObject1632.bin" ContentType="application/vnd.openxmlformats-officedocument.oleObject"/>
  <Override PartName="/xl/embeddings/oleObject1633.bin" ContentType="application/vnd.openxmlformats-officedocument.oleObject"/>
  <Override PartName="/xl/embeddings/oleObject1634.bin" ContentType="application/vnd.openxmlformats-officedocument.oleObject"/>
  <Override PartName="/xl/embeddings/oleObject1635.bin" ContentType="application/vnd.openxmlformats-officedocument.oleObject"/>
  <Override PartName="/xl/embeddings/oleObject1636.bin" ContentType="application/vnd.openxmlformats-officedocument.oleObject"/>
  <Override PartName="/xl/embeddings/oleObject1637.bin" ContentType="application/vnd.openxmlformats-officedocument.oleObject"/>
  <Override PartName="/xl/embeddings/oleObject1638.bin" ContentType="application/vnd.openxmlformats-officedocument.oleObject"/>
  <Override PartName="/xl/embeddings/oleObject1639.bin" ContentType="application/vnd.openxmlformats-officedocument.oleObject"/>
  <Override PartName="/xl/embeddings/oleObject1640.bin" ContentType="application/vnd.openxmlformats-officedocument.oleObject"/>
  <Override PartName="/xl/embeddings/oleObject1641.bin" ContentType="application/vnd.openxmlformats-officedocument.oleObject"/>
  <Override PartName="/xl/embeddings/oleObject1642.bin" ContentType="application/vnd.openxmlformats-officedocument.oleObject"/>
  <Override PartName="/xl/embeddings/oleObject1643.bin" ContentType="application/vnd.openxmlformats-officedocument.oleObject"/>
  <Override PartName="/xl/embeddings/oleObject1644.bin" ContentType="application/vnd.openxmlformats-officedocument.oleObject"/>
  <Override PartName="/xl/embeddings/oleObject1645.bin" ContentType="application/vnd.openxmlformats-officedocument.oleObject"/>
  <Override PartName="/xl/embeddings/oleObject1646.bin" ContentType="application/vnd.openxmlformats-officedocument.oleObject"/>
  <Override PartName="/xl/embeddings/oleObject1647.bin" ContentType="application/vnd.openxmlformats-officedocument.oleObject"/>
  <Override PartName="/xl/embeddings/oleObject1648.bin" ContentType="application/vnd.openxmlformats-officedocument.oleObject"/>
  <Override PartName="/xl/embeddings/oleObject1649.bin" ContentType="application/vnd.openxmlformats-officedocument.oleObject"/>
  <Override PartName="/xl/embeddings/oleObject1650.bin" ContentType="application/vnd.openxmlformats-officedocument.oleObject"/>
  <Override PartName="/xl/embeddings/oleObject1651.bin" ContentType="application/vnd.openxmlformats-officedocument.oleObject"/>
  <Override PartName="/xl/embeddings/oleObject1652.bin" ContentType="application/vnd.openxmlformats-officedocument.oleObject"/>
  <Override PartName="/xl/embeddings/oleObject1653.bin" ContentType="application/vnd.openxmlformats-officedocument.oleObject"/>
  <Override PartName="/xl/embeddings/oleObject1654.bin" ContentType="application/vnd.openxmlformats-officedocument.oleObject"/>
  <Override PartName="/xl/embeddings/oleObject1655.bin" ContentType="application/vnd.openxmlformats-officedocument.oleObject"/>
  <Override PartName="/xl/embeddings/oleObject1656.bin" ContentType="application/vnd.openxmlformats-officedocument.oleObject"/>
  <Override PartName="/xl/embeddings/oleObject1657.bin" ContentType="application/vnd.openxmlformats-officedocument.oleObject"/>
  <Override PartName="/xl/embeddings/oleObject1658.bin" ContentType="application/vnd.openxmlformats-officedocument.oleObject"/>
  <Override PartName="/xl/embeddings/oleObject1659.bin" ContentType="application/vnd.openxmlformats-officedocument.oleObject"/>
  <Override PartName="/xl/embeddings/oleObject1660.bin" ContentType="application/vnd.openxmlformats-officedocument.oleObject"/>
  <Override PartName="/xl/embeddings/oleObject1661.bin" ContentType="application/vnd.openxmlformats-officedocument.oleObject"/>
  <Override PartName="/xl/embeddings/oleObject1662.bin" ContentType="application/vnd.openxmlformats-officedocument.oleObject"/>
  <Override PartName="/xl/embeddings/oleObject1663.bin" ContentType="application/vnd.openxmlformats-officedocument.oleObject"/>
  <Override PartName="/xl/embeddings/oleObject1664.bin" ContentType="application/vnd.openxmlformats-officedocument.oleObject"/>
  <Override PartName="/xl/embeddings/oleObject1665.bin" ContentType="application/vnd.openxmlformats-officedocument.oleObject"/>
  <Override PartName="/xl/embeddings/oleObject1666.bin" ContentType="application/vnd.openxmlformats-officedocument.oleObject"/>
  <Override PartName="/xl/embeddings/oleObject1667.bin" ContentType="application/vnd.openxmlformats-officedocument.oleObject"/>
  <Override PartName="/xl/embeddings/oleObject1668.bin" ContentType="application/vnd.openxmlformats-officedocument.oleObject"/>
  <Override PartName="/xl/embeddings/oleObject1669.bin" ContentType="application/vnd.openxmlformats-officedocument.oleObject"/>
  <Override PartName="/xl/embeddings/oleObject1670.bin" ContentType="application/vnd.openxmlformats-officedocument.oleObject"/>
  <Override PartName="/xl/embeddings/oleObject1671.bin" ContentType="application/vnd.openxmlformats-officedocument.oleObject"/>
  <Override PartName="/xl/embeddings/oleObject1672.bin" ContentType="application/vnd.openxmlformats-officedocument.oleObject"/>
  <Override PartName="/xl/embeddings/oleObject1673.bin" ContentType="application/vnd.openxmlformats-officedocument.oleObject"/>
  <Override PartName="/xl/embeddings/oleObject1674.bin" ContentType="application/vnd.openxmlformats-officedocument.oleObject"/>
  <Override PartName="/xl/embeddings/oleObject1675.bin" ContentType="application/vnd.openxmlformats-officedocument.oleObject"/>
  <Override PartName="/xl/embeddings/oleObject1676.bin" ContentType="application/vnd.openxmlformats-officedocument.oleObject"/>
  <Override PartName="/xl/embeddings/oleObject1677.bin" ContentType="application/vnd.openxmlformats-officedocument.oleObject"/>
  <Override PartName="/xl/embeddings/oleObject1678.bin" ContentType="application/vnd.openxmlformats-officedocument.oleObject"/>
  <Override PartName="/xl/embeddings/oleObject1679.bin" ContentType="application/vnd.openxmlformats-officedocument.oleObject"/>
  <Override PartName="/xl/embeddings/oleObject1680.bin" ContentType="application/vnd.openxmlformats-officedocument.oleObject"/>
  <Override PartName="/xl/embeddings/oleObject1681.bin" ContentType="application/vnd.openxmlformats-officedocument.oleObject"/>
  <Override PartName="/xl/embeddings/oleObject1682.bin" ContentType="application/vnd.openxmlformats-officedocument.oleObject"/>
  <Override PartName="/xl/embeddings/oleObject1683.bin" ContentType="application/vnd.openxmlformats-officedocument.oleObject"/>
  <Override PartName="/xl/embeddings/oleObject1684.bin" ContentType="application/vnd.openxmlformats-officedocument.oleObject"/>
  <Override PartName="/xl/embeddings/oleObject1685.bin" ContentType="application/vnd.openxmlformats-officedocument.oleObject"/>
  <Override PartName="/xl/embeddings/oleObject1686.bin" ContentType="application/vnd.openxmlformats-officedocument.oleObject"/>
  <Override PartName="/xl/embeddings/oleObject1687.bin" ContentType="application/vnd.openxmlformats-officedocument.oleObject"/>
  <Override PartName="/xl/embeddings/oleObject1688.bin" ContentType="application/vnd.openxmlformats-officedocument.oleObject"/>
  <Override PartName="/xl/embeddings/oleObject1689.bin" ContentType="application/vnd.openxmlformats-officedocument.oleObject"/>
  <Override PartName="/xl/embeddings/oleObject1690.bin" ContentType="application/vnd.openxmlformats-officedocument.oleObject"/>
  <Override PartName="/xl/embeddings/oleObject1691.bin" ContentType="application/vnd.openxmlformats-officedocument.oleObject"/>
  <Override PartName="/xl/embeddings/oleObject1692.bin" ContentType="application/vnd.openxmlformats-officedocument.oleObject"/>
  <Override PartName="/xl/embeddings/oleObject1693.bin" ContentType="application/vnd.openxmlformats-officedocument.oleObject"/>
  <Override PartName="/xl/embeddings/oleObject1694.bin" ContentType="application/vnd.openxmlformats-officedocument.oleObject"/>
  <Override PartName="/xl/embeddings/oleObject1695.bin" ContentType="application/vnd.openxmlformats-officedocument.oleObject"/>
  <Override PartName="/xl/embeddings/oleObject1696.bin" ContentType="application/vnd.openxmlformats-officedocument.oleObject"/>
  <Override PartName="/xl/embeddings/oleObject1697.bin" ContentType="application/vnd.openxmlformats-officedocument.oleObject"/>
  <Override PartName="/xl/embeddings/oleObject1698.bin" ContentType="application/vnd.openxmlformats-officedocument.oleObject"/>
  <Override PartName="/xl/embeddings/oleObject1699.bin" ContentType="application/vnd.openxmlformats-officedocument.oleObject"/>
  <Override PartName="/xl/embeddings/oleObject1700.bin" ContentType="application/vnd.openxmlformats-officedocument.oleObject"/>
  <Override PartName="/xl/embeddings/oleObject1701.bin" ContentType="application/vnd.openxmlformats-officedocument.oleObject"/>
  <Override PartName="/xl/embeddings/oleObject1702.bin" ContentType="application/vnd.openxmlformats-officedocument.oleObject"/>
  <Override PartName="/xl/embeddings/oleObject1703.bin" ContentType="application/vnd.openxmlformats-officedocument.oleObject"/>
  <Override PartName="/xl/embeddings/oleObject1704.bin" ContentType="application/vnd.openxmlformats-officedocument.oleObject"/>
  <Override PartName="/xl/embeddings/oleObject1705.bin" ContentType="application/vnd.openxmlformats-officedocument.oleObject"/>
  <Override PartName="/xl/embeddings/oleObject1706.bin" ContentType="application/vnd.openxmlformats-officedocument.oleObject"/>
  <Override PartName="/xl/embeddings/oleObject1707.bin" ContentType="application/vnd.openxmlformats-officedocument.oleObject"/>
  <Override PartName="/xl/embeddings/oleObject1708.bin" ContentType="application/vnd.openxmlformats-officedocument.oleObject"/>
  <Override PartName="/xl/embeddings/oleObject1709.bin" ContentType="application/vnd.openxmlformats-officedocument.oleObject"/>
  <Override PartName="/xl/embeddings/oleObject1710.bin" ContentType="application/vnd.openxmlformats-officedocument.oleObject"/>
  <Override PartName="/xl/embeddings/oleObject1711.bin" ContentType="application/vnd.openxmlformats-officedocument.oleObject"/>
  <Override PartName="/xl/embeddings/oleObject1712.bin" ContentType="application/vnd.openxmlformats-officedocument.oleObject"/>
  <Override PartName="/xl/embeddings/oleObject1713.bin" ContentType="application/vnd.openxmlformats-officedocument.oleObject"/>
  <Override PartName="/xl/embeddings/oleObject1714.bin" ContentType="application/vnd.openxmlformats-officedocument.oleObject"/>
  <Override PartName="/xl/embeddings/oleObject1715.bin" ContentType="application/vnd.openxmlformats-officedocument.oleObject"/>
  <Override PartName="/xl/embeddings/oleObject1716.bin" ContentType="application/vnd.openxmlformats-officedocument.oleObject"/>
  <Override PartName="/xl/embeddings/oleObject1717.bin" ContentType="application/vnd.openxmlformats-officedocument.oleObject"/>
  <Override PartName="/xl/embeddings/oleObject1718.bin" ContentType="application/vnd.openxmlformats-officedocument.oleObject"/>
  <Override PartName="/xl/embeddings/oleObject1719.bin" ContentType="application/vnd.openxmlformats-officedocument.oleObject"/>
  <Override PartName="/xl/embeddings/oleObject1720.bin" ContentType="application/vnd.openxmlformats-officedocument.oleObject"/>
  <Override PartName="/xl/embeddings/oleObject1721.bin" ContentType="application/vnd.openxmlformats-officedocument.oleObject"/>
  <Override PartName="/xl/embeddings/oleObject1722.bin" ContentType="application/vnd.openxmlformats-officedocument.oleObject"/>
  <Override PartName="/xl/embeddings/oleObject1723.bin" ContentType="application/vnd.openxmlformats-officedocument.oleObject"/>
  <Override PartName="/xl/embeddings/oleObject1724.bin" ContentType="application/vnd.openxmlformats-officedocument.oleObject"/>
  <Override PartName="/xl/embeddings/oleObject1725.bin" ContentType="application/vnd.openxmlformats-officedocument.oleObject"/>
  <Override PartName="/xl/embeddings/oleObject1726.bin" ContentType="application/vnd.openxmlformats-officedocument.oleObject"/>
  <Override PartName="/xl/embeddings/oleObject1727.bin" ContentType="application/vnd.openxmlformats-officedocument.oleObject"/>
  <Override PartName="/xl/embeddings/oleObject1728.bin" ContentType="application/vnd.openxmlformats-officedocument.oleObject"/>
  <Override PartName="/xl/embeddings/oleObject1729.bin" ContentType="application/vnd.openxmlformats-officedocument.oleObject"/>
  <Override PartName="/xl/embeddings/oleObject1730.bin" ContentType="application/vnd.openxmlformats-officedocument.oleObject"/>
  <Override PartName="/xl/embeddings/oleObject1731.bin" ContentType="application/vnd.openxmlformats-officedocument.oleObject"/>
  <Override PartName="/xl/embeddings/oleObject1732.bin" ContentType="application/vnd.openxmlformats-officedocument.oleObject"/>
  <Override PartName="/xl/embeddings/oleObject1733.bin" ContentType="application/vnd.openxmlformats-officedocument.oleObject"/>
  <Override PartName="/xl/embeddings/oleObject1734.bin" ContentType="application/vnd.openxmlformats-officedocument.oleObject"/>
  <Override PartName="/xl/embeddings/oleObject1735.bin" ContentType="application/vnd.openxmlformats-officedocument.oleObject"/>
  <Override PartName="/xl/embeddings/oleObject1736.bin" ContentType="application/vnd.openxmlformats-officedocument.oleObject"/>
  <Override PartName="/xl/embeddings/oleObject1737.bin" ContentType="application/vnd.openxmlformats-officedocument.oleObject"/>
  <Override PartName="/xl/embeddings/oleObject1738.bin" ContentType="application/vnd.openxmlformats-officedocument.oleObject"/>
  <Override PartName="/xl/embeddings/oleObject1739.bin" ContentType="application/vnd.openxmlformats-officedocument.oleObject"/>
  <Override PartName="/xl/embeddings/oleObject1740.bin" ContentType="application/vnd.openxmlformats-officedocument.oleObject"/>
  <Override PartName="/xl/embeddings/oleObject1741.bin" ContentType="application/vnd.openxmlformats-officedocument.oleObject"/>
  <Override PartName="/xl/embeddings/oleObject1742.bin" ContentType="application/vnd.openxmlformats-officedocument.oleObject"/>
  <Override PartName="/xl/embeddings/oleObject1743.bin" ContentType="application/vnd.openxmlformats-officedocument.oleObject"/>
  <Override PartName="/xl/embeddings/oleObject1744.bin" ContentType="application/vnd.openxmlformats-officedocument.oleObject"/>
  <Override PartName="/xl/embeddings/oleObject1745.bin" ContentType="application/vnd.openxmlformats-officedocument.oleObject"/>
  <Override PartName="/xl/embeddings/oleObject1746.bin" ContentType="application/vnd.openxmlformats-officedocument.oleObject"/>
  <Override PartName="/xl/embeddings/oleObject1747.bin" ContentType="application/vnd.openxmlformats-officedocument.oleObject"/>
  <Override PartName="/xl/embeddings/oleObject1748.bin" ContentType="application/vnd.openxmlformats-officedocument.oleObject"/>
  <Override PartName="/xl/embeddings/oleObject1749.bin" ContentType="application/vnd.openxmlformats-officedocument.oleObject"/>
  <Override PartName="/xl/embeddings/oleObject1750.bin" ContentType="application/vnd.openxmlformats-officedocument.oleObject"/>
  <Override PartName="/xl/embeddings/oleObject1751.bin" ContentType="application/vnd.openxmlformats-officedocument.oleObject"/>
  <Override PartName="/xl/embeddings/oleObject1752.bin" ContentType="application/vnd.openxmlformats-officedocument.oleObject"/>
  <Override PartName="/xl/embeddings/oleObject1753.bin" ContentType="application/vnd.openxmlformats-officedocument.oleObject"/>
  <Override PartName="/xl/embeddings/oleObject1754.bin" ContentType="application/vnd.openxmlformats-officedocument.oleObject"/>
  <Override PartName="/xl/embeddings/oleObject1755.bin" ContentType="application/vnd.openxmlformats-officedocument.oleObject"/>
  <Override PartName="/xl/embeddings/oleObject1756.bin" ContentType="application/vnd.openxmlformats-officedocument.oleObject"/>
  <Override PartName="/xl/embeddings/oleObject1757.bin" ContentType="application/vnd.openxmlformats-officedocument.oleObject"/>
  <Override PartName="/xl/embeddings/oleObject1758.bin" ContentType="application/vnd.openxmlformats-officedocument.oleObject"/>
  <Override PartName="/xl/embeddings/oleObject1759.bin" ContentType="application/vnd.openxmlformats-officedocument.oleObject"/>
  <Override PartName="/xl/embeddings/oleObject1760.bin" ContentType="application/vnd.openxmlformats-officedocument.oleObject"/>
  <Override PartName="/xl/embeddings/oleObject1761.bin" ContentType="application/vnd.openxmlformats-officedocument.oleObject"/>
  <Override PartName="/xl/embeddings/oleObject1762.bin" ContentType="application/vnd.openxmlformats-officedocument.oleObject"/>
  <Override PartName="/xl/embeddings/oleObject1763.bin" ContentType="application/vnd.openxmlformats-officedocument.oleObject"/>
  <Override PartName="/xl/embeddings/oleObject1764.bin" ContentType="application/vnd.openxmlformats-officedocument.oleObject"/>
  <Override PartName="/xl/embeddings/oleObject1765.bin" ContentType="application/vnd.openxmlformats-officedocument.oleObject"/>
  <Override PartName="/xl/embeddings/oleObject1766.bin" ContentType="application/vnd.openxmlformats-officedocument.oleObject"/>
  <Override PartName="/xl/embeddings/oleObject1767.bin" ContentType="application/vnd.openxmlformats-officedocument.oleObject"/>
  <Override PartName="/xl/embeddings/oleObject1768.bin" ContentType="application/vnd.openxmlformats-officedocument.oleObject"/>
  <Override PartName="/xl/embeddings/oleObject1769.bin" ContentType="application/vnd.openxmlformats-officedocument.oleObject"/>
  <Override PartName="/xl/embeddings/oleObject1770.bin" ContentType="application/vnd.openxmlformats-officedocument.oleObject"/>
  <Override PartName="/xl/embeddings/oleObject1771.bin" ContentType="application/vnd.openxmlformats-officedocument.oleObject"/>
  <Override PartName="/xl/embeddings/oleObject1772.bin" ContentType="application/vnd.openxmlformats-officedocument.oleObject"/>
  <Override PartName="/xl/embeddings/oleObject1773.bin" ContentType="application/vnd.openxmlformats-officedocument.oleObject"/>
  <Override PartName="/xl/embeddings/oleObject1774.bin" ContentType="application/vnd.openxmlformats-officedocument.oleObject"/>
  <Override PartName="/xl/embeddings/oleObject1775.bin" ContentType="application/vnd.openxmlformats-officedocument.oleObject"/>
  <Override PartName="/xl/embeddings/oleObject1776.bin" ContentType="application/vnd.openxmlformats-officedocument.oleObject"/>
  <Override PartName="/xl/embeddings/oleObject1777.bin" ContentType="application/vnd.openxmlformats-officedocument.oleObject"/>
  <Override PartName="/xl/embeddings/oleObject1778.bin" ContentType="application/vnd.openxmlformats-officedocument.oleObject"/>
  <Override PartName="/xl/embeddings/oleObject1779.bin" ContentType="application/vnd.openxmlformats-officedocument.oleObject"/>
  <Override PartName="/xl/embeddings/oleObject1780.bin" ContentType="application/vnd.openxmlformats-officedocument.oleObject"/>
  <Override PartName="/xl/embeddings/oleObject1781.bin" ContentType="application/vnd.openxmlformats-officedocument.oleObject"/>
  <Override PartName="/xl/embeddings/oleObject1782.bin" ContentType="application/vnd.openxmlformats-officedocument.oleObject"/>
  <Override PartName="/xl/embeddings/oleObject1783.bin" ContentType="application/vnd.openxmlformats-officedocument.oleObject"/>
  <Override PartName="/xl/embeddings/oleObject1784.bin" ContentType="application/vnd.openxmlformats-officedocument.oleObject"/>
  <Override PartName="/xl/embeddings/oleObject1785.bin" ContentType="application/vnd.openxmlformats-officedocument.oleObject"/>
  <Override PartName="/xl/embeddings/oleObject1786.bin" ContentType="application/vnd.openxmlformats-officedocument.oleObject"/>
  <Override PartName="/xl/embeddings/oleObject1787.bin" ContentType="application/vnd.openxmlformats-officedocument.oleObject"/>
  <Override PartName="/xl/embeddings/oleObject1788.bin" ContentType="application/vnd.openxmlformats-officedocument.oleObject"/>
  <Override PartName="/xl/embeddings/oleObject1789.bin" ContentType="application/vnd.openxmlformats-officedocument.oleObject"/>
  <Override PartName="/xl/embeddings/oleObject1790.bin" ContentType="application/vnd.openxmlformats-officedocument.oleObject"/>
  <Override PartName="/xl/embeddings/oleObject1791.bin" ContentType="application/vnd.openxmlformats-officedocument.oleObject"/>
  <Override PartName="/xl/embeddings/oleObject1792.bin" ContentType="application/vnd.openxmlformats-officedocument.oleObject"/>
  <Override PartName="/xl/embeddings/oleObject1793.bin" ContentType="application/vnd.openxmlformats-officedocument.oleObject"/>
  <Override PartName="/xl/embeddings/oleObject1794.bin" ContentType="application/vnd.openxmlformats-officedocument.oleObject"/>
  <Override PartName="/xl/embeddings/oleObject1795.bin" ContentType="application/vnd.openxmlformats-officedocument.oleObject"/>
  <Override PartName="/xl/embeddings/oleObject1796.bin" ContentType="application/vnd.openxmlformats-officedocument.oleObject"/>
  <Override PartName="/xl/embeddings/oleObject1797.bin" ContentType="application/vnd.openxmlformats-officedocument.oleObject"/>
  <Override PartName="/xl/embeddings/oleObject1798.bin" ContentType="application/vnd.openxmlformats-officedocument.oleObject"/>
  <Override PartName="/xl/embeddings/oleObject1799.bin" ContentType="application/vnd.openxmlformats-officedocument.oleObject"/>
  <Override PartName="/xl/embeddings/oleObject1800.bin" ContentType="application/vnd.openxmlformats-officedocument.oleObject"/>
  <Override PartName="/xl/embeddings/oleObject1801.bin" ContentType="application/vnd.openxmlformats-officedocument.oleObject"/>
  <Override PartName="/xl/embeddings/oleObject1802.bin" ContentType="application/vnd.openxmlformats-officedocument.oleObject"/>
  <Override PartName="/xl/embeddings/oleObject1803.bin" ContentType="application/vnd.openxmlformats-officedocument.oleObject"/>
  <Override PartName="/xl/embeddings/oleObject1804.bin" ContentType="application/vnd.openxmlformats-officedocument.oleObject"/>
  <Override PartName="/xl/embeddings/oleObject1805.bin" ContentType="application/vnd.openxmlformats-officedocument.oleObject"/>
  <Override PartName="/xl/embeddings/oleObject1806.bin" ContentType="application/vnd.openxmlformats-officedocument.oleObject"/>
  <Override PartName="/xl/embeddings/oleObject1807.bin" ContentType="application/vnd.openxmlformats-officedocument.oleObject"/>
  <Override PartName="/xl/embeddings/oleObject1808.bin" ContentType="application/vnd.openxmlformats-officedocument.oleObject"/>
  <Override PartName="/xl/embeddings/oleObject1809.bin" ContentType="application/vnd.openxmlformats-officedocument.oleObject"/>
  <Override PartName="/xl/embeddings/oleObject1810.bin" ContentType="application/vnd.openxmlformats-officedocument.oleObject"/>
  <Override PartName="/xl/embeddings/oleObject1811.bin" ContentType="application/vnd.openxmlformats-officedocument.oleObject"/>
  <Override PartName="/xl/embeddings/oleObject1812.bin" ContentType="application/vnd.openxmlformats-officedocument.oleObject"/>
  <Override PartName="/xl/embeddings/oleObject1813.bin" ContentType="application/vnd.openxmlformats-officedocument.oleObject"/>
  <Override PartName="/xl/embeddings/oleObject1814.bin" ContentType="application/vnd.openxmlformats-officedocument.oleObject"/>
  <Override PartName="/xl/embeddings/oleObject1815.bin" ContentType="application/vnd.openxmlformats-officedocument.oleObject"/>
  <Override PartName="/xl/embeddings/oleObject1816.bin" ContentType="application/vnd.openxmlformats-officedocument.oleObject"/>
  <Override PartName="/xl/embeddings/oleObject1817.bin" ContentType="application/vnd.openxmlformats-officedocument.oleObject"/>
  <Override PartName="/xl/embeddings/oleObject1818.bin" ContentType="application/vnd.openxmlformats-officedocument.oleObject"/>
  <Override PartName="/xl/embeddings/oleObject1819.bin" ContentType="application/vnd.openxmlformats-officedocument.oleObject"/>
  <Override PartName="/xl/embeddings/oleObject1820.bin" ContentType="application/vnd.openxmlformats-officedocument.oleObject"/>
  <Override PartName="/xl/embeddings/oleObject1821.bin" ContentType="application/vnd.openxmlformats-officedocument.oleObject"/>
  <Override PartName="/xl/embeddings/oleObject1822.bin" ContentType="application/vnd.openxmlformats-officedocument.oleObject"/>
  <Override PartName="/xl/embeddings/oleObject1823.bin" ContentType="application/vnd.openxmlformats-officedocument.oleObject"/>
  <Override PartName="/xl/embeddings/oleObject1824.bin" ContentType="application/vnd.openxmlformats-officedocument.oleObject"/>
  <Override PartName="/xl/embeddings/oleObject1825.bin" ContentType="application/vnd.openxmlformats-officedocument.oleObject"/>
  <Override PartName="/xl/embeddings/oleObject1826.bin" ContentType="application/vnd.openxmlformats-officedocument.oleObject"/>
  <Override PartName="/xl/embeddings/oleObject1827.bin" ContentType="application/vnd.openxmlformats-officedocument.oleObject"/>
  <Override PartName="/xl/embeddings/oleObject1828.bin" ContentType="application/vnd.openxmlformats-officedocument.oleObject"/>
  <Override PartName="/xl/embeddings/oleObject1829.bin" ContentType="application/vnd.openxmlformats-officedocument.oleObject"/>
  <Override PartName="/xl/embeddings/oleObject1830.bin" ContentType="application/vnd.openxmlformats-officedocument.oleObject"/>
  <Override PartName="/xl/embeddings/oleObject1831.bin" ContentType="application/vnd.openxmlformats-officedocument.oleObject"/>
  <Override PartName="/xl/embeddings/oleObject1832.bin" ContentType="application/vnd.openxmlformats-officedocument.oleObject"/>
  <Override PartName="/xl/embeddings/oleObject1833.bin" ContentType="application/vnd.openxmlformats-officedocument.oleObject"/>
  <Override PartName="/xl/embeddings/oleObject1834.bin" ContentType="application/vnd.openxmlformats-officedocument.oleObject"/>
  <Override PartName="/xl/embeddings/oleObject1835.bin" ContentType="application/vnd.openxmlformats-officedocument.oleObject"/>
  <Override PartName="/xl/embeddings/oleObject1836.bin" ContentType="application/vnd.openxmlformats-officedocument.oleObject"/>
  <Override PartName="/xl/embeddings/oleObject1837.bin" ContentType="application/vnd.openxmlformats-officedocument.oleObject"/>
  <Override PartName="/xl/embeddings/oleObject1838.bin" ContentType="application/vnd.openxmlformats-officedocument.oleObject"/>
  <Override PartName="/xl/embeddings/oleObject1839.bin" ContentType="application/vnd.openxmlformats-officedocument.oleObject"/>
  <Override PartName="/xl/embeddings/oleObject1840.bin" ContentType="application/vnd.openxmlformats-officedocument.oleObject"/>
  <Override PartName="/xl/embeddings/oleObject1841.bin" ContentType="application/vnd.openxmlformats-officedocument.oleObject"/>
  <Override PartName="/xl/embeddings/oleObject1842.bin" ContentType="application/vnd.openxmlformats-officedocument.oleObject"/>
  <Override PartName="/xl/embeddings/oleObject1843.bin" ContentType="application/vnd.openxmlformats-officedocument.oleObject"/>
  <Override PartName="/xl/embeddings/oleObject1844.bin" ContentType="application/vnd.openxmlformats-officedocument.oleObject"/>
  <Override PartName="/xl/embeddings/oleObject1845.bin" ContentType="application/vnd.openxmlformats-officedocument.oleObject"/>
  <Override PartName="/xl/embeddings/oleObject1846.bin" ContentType="application/vnd.openxmlformats-officedocument.oleObject"/>
  <Override PartName="/xl/embeddings/oleObject1847.bin" ContentType="application/vnd.openxmlformats-officedocument.oleObject"/>
  <Override PartName="/xl/embeddings/oleObject1848.bin" ContentType="application/vnd.openxmlformats-officedocument.oleObject"/>
  <Override PartName="/xl/embeddings/oleObject1849.bin" ContentType="application/vnd.openxmlformats-officedocument.oleObject"/>
  <Override PartName="/xl/embeddings/oleObject1850.bin" ContentType="application/vnd.openxmlformats-officedocument.oleObject"/>
  <Override PartName="/xl/embeddings/oleObject1851.bin" ContentType="application/vnd.openxmlformats-officedocument.oleObject"/>
  <Override PartName="/xl/embeddings/oleObject1852.bin" ContentType="application/vnd.openxmlformats-officedocument.oleObject"/>
  <Override PartName="/xl/embeddings/oleObject1853.bin" ContentType="application/vnd.openxmlformats-officedocument.oleObject"/>
  <Override PartName="/xl/embeddings/oleObject1854.bin" ContentType="application/vnd.openxmlformats-officedocument.oleObject"/>
  <Override PartName="/xl/embeddings/oleObject1855.bin" ContentType="application/vnd.openxmlformats-officedocument.oleObject"/>
  <Override PartName="/xl/embeddings/oleObject1856.bin" ContentType="application/vnd.openxmlformats-officedocument.oleObject"/>
  <Override PartName="/xl/embeddings/oleObject1857.bin" ContentType="application/vnd.openxmlformats-officedocument.oleObject"/>
  <Override PartName="/xl/embeddings/oleObject1858.bin" ContentType="application/vnd.openxmlformats-officedocument.oleObject"/>
  <Override PartName="/xl/embeddings/oleObject1859.bin" ContentType="application/vnd.openxmlformats-officedocument.oleObject"/>
  <Override PartName="/xl/embeddings/oleObject1860.bin" ContentType="application/vnd.openxmlformats-officedocument.oleObject"/>
  <Override PartName="/xl/embeddings/oleObject1861.bin" ContentType="application/vnd.openxmlformats-officedocument.oleObject"/>
  <Override PartName="/xl/embeddings/oleObject1862.bin" ContentType="application/vnd.openxmlformats-officedocument.oleObject"/>
  <Override PartName="/xl/embeddings/oleObject1863.bin" ContentType="application/vnd.openxmlformats-officedocument.oleObject"/>
  <Override PartName="/xl/embeddings/oleObject1864.bin" ContentType="application/vnd.openxmlformats-officedocument.oleObject"/>
  <Override PartName="/xl/embeddings/oleObject1865.bin" ContentType="application/vnd.openxmlformats-officedocument.oleObject"/>
  <Override PartName="/xl/embeddings/oleObject1866.bin" ContentType="application/vnd.openxmlformats-officedocument.oleObject"/>
  <Override PartName="/xl/embeddings/oleObject1867.bin" ContentType="application/vnd.openxmlformats-officedocument.oleObject"/>
  <Override PartName="/xl/embeddings/oleObject1868.bin" ContentType="application/vnd.openxmlformats-officedocument.oleObject"/>
  <Override PartName="/xl/embeddings/oleObject1869.bin" ContentType="application/vnd.openxmlformats-officedocument.oleObject"/>
  <Override PartName="/xl/embeddings/oleObject1870.bin" ContentType="application/vnd.openxmlformats-officedocument.oleObject"/>
  <Override PartName="/xl/embeddings/oleObject1871.bin" ContentType="application/vnd.openxmlformats-officedocument.oleObject"/>
  <Override PartName="/xl/embeddings/oleObject1872.bin" ContentType="application/vnd.openxmlformats-officedocument.oleObject"/>
  <Override PartName="/xl/embeddings/oleObject1873.bin" ContentType="application/vnd.openxmlformats-officedocument.oleObject"/>
  <Override PartName="/xl/embeddings/oleObject1874.bin" ContentType="application/vnd.openxmlformats-officedocument.oleObject"/>
  <Override PartName="/xl/embeddings/oleObject1875.bin" ContentType="application/vnd.openxmlformats-officedocument.oleObject"/>
  <Override PartName="/xl/embeddings/oleObject1876.bin" ContentType="application/vnd.openxmlformats-officedocument.oleObject"/>
  <Override PartName="/xl/embeddings/oleObject1877.bin" ContentType="application/vnd.openxmlformats-officedocument.oleObject"/>
  <Override PartName="/xl/embeddings/oleObject1878.bin" ContentType="application/vnd.openxmlformats-officedocument.oleObject"/>
  <Override PartName="/xl/embeddings/oleObject1879.bin" ContentType="application/vnd.openxmlformats-officedocument.oleObject"/>
  <Override PartName="/xl/embeddings/oleObject1880.bin" ContentType="application/vnd.openxmlformats-officedocument.oleObject"/>
  <Override PartName="/xl/embeddings/oleObject1881.bin" ContentType="application/vnd.openxmlformats-officedocument.oleObject"/>
  <Override PartName="/xl/embeddings/oleObject1882.bin" ContentType="application/vnd.openxmlformats-officedocument.oleObject"/>
  <Override PartName="/xl/embeddings/oleObject1883.bin" ContentType="application/vnd.openxmlformats-officedocument.oleObject"/>
  <Override PartName="/xl/embeddings/oleObject1884.bin" ContentType="application/vnd.openxmlformats-officedocument.oleObject"/>
  <Override PartName="/xl/embeddings/oleObject1885.bin" ContentType="application/vnd.openxmlformats-officedocument.oleObject"/>
  <Override PartName="/xl/embeddings/oleObject1886.bin" ContentType="application/vnd.openxmlformats-officedocument.oleObject"/>
  <Override PartName="/xl/embeddings/oleObject1887.bin" ContentType="application/vnd.openxmlformats-officedocument.oleObject"/>
  <Override PartName="/xl/embeddings/oleObject1888.bin" ContentType="application/vnd.openxmlformats-officedocument.oleObject"/>
  <Override PartName="/xl/embeddings/oleObject1889.bin" ContentType="application/vnd.openxmlformats-officedocument.oleObject"/>
  <Override PartName="/xl/embeddings/oleObject1890.bin" ContentType="application/vnd.openxmlformats-officedocument.oleObject"/>
  <Override PartName="/xl/embeddings/oleObject1891.bin" ContentType="application/vnd.openxmlformats-officedocument.oleObject"/>
  <Override PartName="/xl/embeddings/oleObject1892.bin" ContentType="application/vnd.openxmlformats-officedocument.oleObject"/>
  <Override PartName="/xl/embeddings/oleObject1893.bin" ContentType="application/vnd.openxmlformats-officedocument.oleObject"/>
  <Override PartName="/xl/embeddings/oleObject1894.bin" ContentType="application/vnd.openxmlformats-officedocument.oleObject"/>
  <Override PartName="/xl/embeddings/oleObject1895.bin" ContentType="application/vnd.openxmlformats-officedocument.oleObject"/>
  <Override PartName="/xl/embeddings/oleObject1896.bin" ContentType="application/vnd.openxmlformats-officedocument.oleObject"/>
  <Override PartName="/xl/embeddings/oleObject1897.bin" ContentType="application/vnd.openxmlformats-officedocument.oleObject"/>
  <Override PartName="/xl/embeddings/oleObject1898.bin" ContentType="application/vnd.openxmlformats-officedocument.oleObject"/>
  <Override PartName="/xl/embeddings/oleObject1899.bin" ContentType="application/vnd.openxmlformats-officedocument.oleObject"/>
  <Override PartName="/xl/embeddings/oleObject1900.bin" ContentType="application/vnd.openxmlformats-officedocument.oleObject"/>
  <Override PartName="/xl/embeddings/oleObject1901.bin" ContentType="application/vnd.openxmlformats-officedocument.oleObject"/>
  <Override PartName="/xl/embeddings/oleObject1902.bin" ContentType="application/vnd.openxmlformats-officedocument.oleObject"/>
  <Override PartName="/xl/embeddings/oleObject1903.bin" ContentType="application/vnd.openxmlformats-officedocument.oleObject"/>
  <Override PartName="/xl/embeddings/oleObject1904.bin" ContentType="application/vnd.openxmlformats-officedocument.oleObject"/>
  <Override PartName="/xl/embeddings/oleObject1905.bin" ContentType="application/vnd.openxmlformats-officedocument.oleObject"/>
  <Override PartName="/xl/embeddings/oleObject1906.bin" ContentType="application/vnd.openxmlformats-officedocument.oleObject"/>
  <Override PartName="/xl/embeddings/oleObject1907.bin" ContentType="application/vnd.openxmlformats-officedocument.oleObject"/>
  <Override PartName="/xl/embeddings/oleObject1908.bin" ContentType="application/vnd.openxmlformats-officedocument.oleObject"/>
  <Override PartName="/xl/embeddings/oleObject1909.bin" ContentType="application/vnd.openxmlformats-officedocument.oleObject"/>
  <Override PartName="/xl/embeddings/oleObject1910.bin" ContentType="application/vnd.openxmlformats-officedocument.oleObject"/>
  <Override PartName="/xl/embeddings/oleObject1911.bin" ContentType="application/vnd.openxmlformats-officedocument.oleObject"/>
  <Override PartName="/xl/embeddings/oleObject1912.bin" ContentType="application/vnd.openxmlformats-officedocument.oleObject"/>
  <Override PartName="/xl/embeddings/oleObject1913.bin" ContentType="application/vnd.openxmlformats-officedocument.oleObject"/>
  <Override PartName="/xl/embeddings/oleObject1914.bin" ContentType="application/vnd.openxmlformats-officedocument.oleObject"/>
  <Override PartName="/xl/embeddings/oleObject1915.bin" ContentType="application/vnd.openxmlformats-officedocument.oleObject"/>
  <Override PartName="/xl/embeddings/oleObject1916.bin" ContentType="application/vnd.openxmlformats-officedocument.oleObject"/>
  <Override PartName="/xl/embeddings/oleObject1917.bin" ContentType="application/vnd.openxmlformats-officedocument.oleObject"/>
  <Override PartName="/xl/embeddings/oleObject1918.bin" ContentType="application/vnd.openxmlformats-officedocument.oleObject"/>
  <Override PartName="/xl/embeddings/oleObject1919.bin" ContentType="application/vnd.openxmlformats-officedocument.oleObject"/>
  <Override PartName="/xl/embeddings/oleObject1920.bin" ContentType="application/vnd.openxmlformats-officedocument.oleObject"/>
  <Override PartName="/xl/embeddings/oleObject1921.bin" ContentType="application/vnd.openxmlformats-officedocument.oleObject"/>
  <Override PartName="/xl/embeddings/oleObject1922.bin" ContentType="application/vnd.openxmlformats-officedocument.oleObject"/>
  <Override PartName="/xl/embeddings/oleObject1923.bin" ContentType="application/vnd.openxmlformats-officedocument.oleObject"/>
  <Override PartName="/xl/embeddings/oleObject1924.bin" ContentType="application/vnd.openxmlformats-officedocument.oleObject"/>
  <Override PartName="/xl/embeddings/oleObject1925.bin" ContentType="application/vnd.openxmlformats-officedocument.oleObject"/>
  <Override PartName="/xl/embeddings/oleObject1926.bin" ContentType="application/vnd.openxmlformats-officedocument.oleObject"/>
  <Override PartName="/xl/embeddings/oleObject1927.bin" ContentType="application/vnd.openxmlformats-officedocument.oleObject"/>
  <Override PartName="/xl/embeddings/oleObject1928.bin" ContentType="application/vnd.openxmlformats-officedocument.oleObject"/>
  <Override PartName="/xl/embeddings/oleObject1929.bin" ContentType="application/vnd.openxmlformats-officedocument.oleObject"/>
  <Override PartName="/xl/embeddings/oleObject1930.bin" ContentType="application/vnd.openxmlformats-officedocument.oleObject"/>
  <Override PartName="/xl/embeddings/oleObject1931.bin" ContentType="application/vnd.openxmlformats-officedocument.oleObject"/>
  <Override PartName="/xl/embeddings/oleObject1932.bin" ContentType="application/vnd.openxmlformats-officedocument.oleObject"/>
  <Override PartName="/xl/embeddings/oleObject1933.bin" ContentType="application/vnd.openxmlformats-officedocument.oleObject"/>
  <Override PartName="/xl/embeddings/oleObject1934.bin" ContentType="application/vnd.openxmlformats-officedocument.oleObject"/>
  <Override PartName="/xl/embeddings/oleObject1935.bin" ContentType="application/vnd.openxmlformats-officedocument.oleObject"/>
  <Override PartName="/xl/embeddings/oleObject1936.bin" ContentType="application/vnd.openxmlformats-officedocument.oleObject"/>
  <Override PartName="/xl/embeddings/oleObject1937.bin" ContentType="application/vnd.openxmlformats-officedocument.oleObject"/>
  <Override PartName="/xl/embeddings/oleObject1938.bin" ContentType="application/vnd.openxmlformats-officedocument.oleObject"/>
  <Override PartName="/xl/embeddings/oleObject1939.bin" ContentType="application/vnd.openxmlformats-officedocument.oleObject"/>
  <Override PartName="/xl/embeddings/oleObject1940.bin" ContentType="application/vnd.openxmlformats-officedocument.oleObject"/>
  <Override PartName="/xl/embeddings/oleObject1941.bin" ContentType="application/vnd.openxmlformats-officedocument.oleObject"/>
  <Override PartName="/xl/embeddings/oleObject1942.bin" ContentType="application/vnd.openxmlformats-officedocument.oleObject"/>
  <Override PartName="/xl/embeddings/oleObject1943.bin" ContentType="application/vnd.openxmlformats-officedocument.oleObject"/>
  <Override PartName="/xl/embeddings/oleObject1944.bin" ContentType="application/vnd.openxmlformats-officedocument.oleObject"/>
  <Override PartName="/xl/embeddings/oleObject1945.bin" ContentType="application/vnd.openxmlformats-officedocument.oleObject"/>
  <Override PartName="/xl/embeddings/oleObject1946.bin" ContentType="application/vnd.openxmlformats-officedocument.oleObject"/>
  <Override PartName="/xl/embeddings/oleObject1947.bin" ContentType="application/vnd.openxmlformats-officedocument.oleObject"/>
  <Override PartName="/xl/embeddings/oleObject1948.bin" ContentType="application/vnd.openxmlformats-officedocument.oleObject"/>
  <Override PartName="/xl/embeddings/oleObject1949.bin" ContentType="application/vnd.openxmlformats-officedocument.oleObject"/>
  <Override PartName="/xl/embeddings/oleObject1950.bin" ContentType="application/vnd.openxmlformats-officedocument.oleObject"/>
  <Override PartName="/xl/embeddings/oleObject1951.bin" ContentType="application/vnd.openxmlformats-officedocument.oleObject"/>
  <Override PartName="/xl/embeddings/oleObject1952.bin" ContentType="application/vnd.openxmlformats-officedocument.oleObject"/>
  <Override PartName="/xl/embeddings/oleObject1953.bin" ContentType="application/vnd.openxmlformats-officedocument.oleObject"/>
  <Override PartName="/xl/embeddings/oleObject1954.bin" ContentType="application/vnd.openxmlformats-officedocument.oleObject"/>
  <Override PartName="/xl/embeddings/oleObject1955.bin" ContentType="application/vnd.openxmlformats-officedocument.oleObject"/>
  <Override PartName="/xl/embeddings/oleObject1956.bin" ContentType="application/vnd.openxmlformats-officedocument.oleObject"/>
  <Override PartName="/xl/embeddings/oleObject1957.bin" ContentType="application/vnd.openxmlformats-officedocument.oleObject"/>
  <Override PartName="/xl/embeddings/oleObject1958.bin" ContentType="application/vnd.openxmlformats-officedocument.oleObject"/>
  <Override PartName="/xl/embeddings/oleObject1959.bin" ContentType="application/vnd.openxmlformats-officedocument.oleObject"/>
  <Override PartName="/xl/embeddings/oleObject1960.bin" ContentType="application/vnd.openxmlformats-officedocument.oleObject"/>
  <Override PartName="/xl/embeddings/oleObject1961.bin" ContentType="application/vnd.openxmlformats-officedocument.oleObject"/>
  <Override PartName="/xl/embeddings/oleObject1962.bin" ContentType="application/vnd.openxmlformats-officedocument.oleObject"/>
  <Override PartName="/xl/embeddings/oleObject1963.bin" ContentType="application/vnd.openxmlformats-officedocument.oleObject"/>
  <Override PartName="/xl/embeddings/oleObject1964.bin" ContentType="application/vnd.openxmlformats-officedocument.oleObject"/>
  <Override PartName="/xl/embeddings/oleObject1965.bin" ContentType="application/vnd.openxmlformats-officedocument.oleObject"/>
  <Override PartName="/xl/embeddings/oleObject1966.bin" ContentType="application/vnd.openxmlformats-officedocument.oleObject"/>
  <Override PartName="/xl/embeddings/oleObject1967.bin" ContentType="application/vnd.openxmlformats-officedocument.oleObject"/>
  <Override PartName="/xl/embeddings/oleObject1968.bin" ContentType="application/vnd.openxmlformats-officedocument.oleObject"/>
  <Override PartName="/xl/embeddings/oleObject1969.bin" ContentType="application/vnd.openxmlformats-officedocument.oleObject"/>
  <Override PartName="/xl/embeddings/oleObject1970.bin" ContentType="application/vnd.openxmlformats-officedocument.oleObject"/>
  <Override PartName="/xl/embeddings/oleObject1971.bin" ContentType="application/vnd.openxmlformats-officedocument.oleObject"/>
  <Override PartName="/xl/embeddings/oleObject1972.bin" ContentType="application/vnd.openxmlformats-officedocument.oleObject"/>
  <Override PartName="/xl/embeddings/oleObject1973.bin" ContentType="application/vnd.openxmlformats-officedocument.oleObject"/>
  <Override PartName="/xl/embeddings/oleObject1974.bin" ContentType="application/vnd.openxmlformats-officedocument.oleObject"/>
  <Override PartName="/xl/embeddings/oleObject1975.bin" ContentType="application/vnd.openxmlformats-officedocument.oleObject"/>
  <Override PartName="/xl/embeddings/oleObject1976.bin" ContentType="application/vnd.openxmlformats-officedocument.oleObject"/>
  <Override PartName="/xl/embeddings/oleObject1977.bin" ContentType="application/vnd.openxmlformats-officedocument.oleObject"/>
  <Override PartName="/xl/embeddings/oleObject1978.bin" ContentType="application/vnd.openxmlformats-officedocument.oleObject"/>
  <Override PartName="/xl/embeddings/oleObject1979.bin" ContentType="application/vnd.openxmlformats-officedocument.oleObject"/>
  <Override PartName="/xl/embeddings/oleObject1980.bin" ContentType="application/vnd.openxmlformats-officedocument.oleObject"/>
  <Override PartName="/xl/embeddings/oleObject1981.bin" ContentType="application/vnd.openxmlformats-officedocument.oleObject"/>
  <Override PartName="/xl/embeddings/oleObject1982.bin" ContentType="application/vnd.openxmlformats-officedocument.oleObject"/>
  <Override PartName="/xl/embeddings/oleObject1983.bin" ContentType="application/vnd.openxmlformats-officedocument.oleObject"/>
  <Override PartName="/xl/embeddings/oleObject1984.bin" ContentType="application/vnd.openxmlformats-officedocument.oleObject"/>
  <Override PartName="/xl/embeddings/oleObject1985.bin" ContentType="application/vnd.openxmlformats-officedocument.oleObject"/>
  <Override PartName="/xl/embeddings/oleObject1986.bin" ContentType="application/vnd.openxmlformats-officedocument.oleObject"/>
  <Override PartName="/xl/embeddings/oleObject1987.bin" ContentType="application/vnd.openxmlformats-officedocument.oleObject"/>
  <Override PartName="/xl/embeddings/oleObject1988.bin" ContentType="application/vnd.openxmlformats-officedocument.oleObject"/>
  <Override PartName="/xl/embeddings/oleObject1989.bin" ContentType="application/vnd.openxmlformats-officedocument.oleObject"/>
  <Override PartName="/xl/embeddings/oleObject1990.bin" ContentType="application/vnd.openxmlformats-officedocument.oleObject"/>
  <Override PartName="/xl/embeddings/oleObject1991.bin" ContentType="application/vnd.openxmlformats-officedocument.oleObject"/>
  <Override PartName="/xl/embeddings/oleObject1992.bin" ContentType="application/vnd.openxmlformats-officedocument.oleObject"/>
  <Override PartName="/xl/embeddings/oleObject1993.bin" ContentType="application/vnd.openxmlformats-officedocument.oleObject"/>
  <Override PartName="/xl/embeddings/oleObject1994.bin" ContentType="application/vnd.openxmlformats-officedocument.oleObject"/>
  <Override PartName="/xl/embeddings/oleObject1995.bin" ContentType="application/vnd.openxmlformats-officedocument.oleObject"/>
  <Override PartName="/xl/embeddings/oleObject1996.bin" ContentType="application/vnd.openxmlformats-officedocument.oleObject"/>
  <Override PartName="/xl/embeddings/oleObject1997.bin" ContentType="application/vnd.openxmlformats-officedocument.oleObject"/>
  <Override PartName="/xl/embeddings/oleObject1998.bin" ContentType="application/vnd.openxmlformats-officedocument.oleObject"/>
  <Override PartName="/xl/embeddings/oleObject1999.bin" ContentType="application/vnd.openxmlformats-officedocument.oleObject"/>
  <Override PartName="/xl/embeddings/oleObject2000.bin" ContentType="application/vnd.openxmlformats-officedocument.oleObject"/>
  <Override PartName="/xl/embeddings/oleObject2001.bin" ContentType="application/vnd.openxmlformats-officedocument.oleObject"/>
  <Override PartName="/xl/embeddings/oleObject2002.bin" ContentType="application/vnd.openxmlformats-officedocument.oleObject"/>
  <Override PartName="/xl/embeddings/oleObject2003.bin" ContentType="application/vnd.openxmlformats-officedocument.oleObject"/>
  <Override PartName="/xl/embeddings/oleObject2004.bin" ContentType="application/vnd.openxmlformats-officedocument.oleObject"/>
  <Override PartName="/xl/embeddings/oleObject2005.bin" ContentType="application/vnd.openxmlformats-officedocument.oleObject"/>
  <Override PartName="/xl/embeddings/oleObject2006.bin" ContentType="application/vnd.openxmlformats-officedocument.oleObject"/>
  <Override PartName="/xl/embeddings/oleObject2007.bin" ContentType="application/vnd.openxmlformats-officedocument.oleObject"/>
  <Override PartName="/xl/embeddings/oleObject2008.bin" ContentType="application/vnd.openxmlformats-officedocument.oleObject"/>
  <Override PartName="/xl/embeddings/oleObject2009.bin" ContentType="application/vnd.openxmlformats-officedocument.oleObject"/>
  <Override PartName="/xl/embeddings/oleObject2010.bin" ContentType="application/vnd.openxmlformats-officedocument.oleObject"/>
  <Override PartName="/xl/embeddings/oleObject2011.bin" ContentType="application/vnd.openxmlformats-officedocument.oleObject"/>
  <Override PartName="/xl/embeddings/oleObject2012.bin" ContentType="application/vnd.openxmlformats-officedocument.oleObject"/>
  <Override PartName="/xl/embeddings/oleObject2013.bin" ContentType="application/vnd.openxmlformats-officedocument.oleObject"/>
  <Override PartName="/xl/embeddings/oleObject2014.bin" ContentType="application/vnd.openxmlformats-officedocument.oleObject"/>
  <Override PartName="/xl/embeddings/oleObject2015.bin" ContentType="application/vnd.openxmlformats-officedocument.oleObject"/>
  <Override PartName="/xl/embeddings/oleObject2016.bin" ContentType="application/vnd.openxmlformats-officedocument.oleObject"/>
  <Override PartName="/xl/embeddings/oleObject2017.bin" ContentType="application/vnd.openxmlformats-officedocument.oleObject"/>
  <Override PartName="/xl/embeddings/oleObject2018.bin" ContentType="application/vnd.openxmlformats-officedocument.oleObject"/>
  <Override PartName="/xl/embeddings/oleObject2019.bin" ContentType="application/vnd.openxmlformats-officedocument.oleObject"/>
  <Override PartName="/xl/embeddings/oleObject2020.bin" ContentType="application/vnd.openxmlformats-officedocument.oleObject"/>
  <Override PartName="/xl/embeddings/oleObject2021.bin" ContentType="application/vnd.openxmlformats-officedocument.oleObject"/>
  <Override PartName="/xl/embeddings/oleObject2022.bin" ContentType="application/vnd.openxmlformats-officedocument.oleObject"/>
  <Override PartName="/xl/embeddings/oleObject2023.bin" ContentType="application/vnd.openxmlformats-officedocument.oleObject"/>
  <Override PartName="/xl/embeddings/oleObject2024.bin" ContentType="application/vnd.openxmlformats-officedocument.oleObject"/>
  <Override PartName="/xl/embeddings/oleObject2025.bin" ContentType="application/vnd.openxmlformats-officedocument.oleObject"/>
  <Override PartName="/xl/embeddings/oleObject2026.bin" ContentType="application/vnd.openxmlformats-officedocument.oleObject"/>
  <Override PartName="/xl/embeddings/oleObject2027.bin" ContentType="application/vnd.openxmlformats-officedocument.oleObject"/>
  <Override PartName="/xl/embeddings/oleObject2028.bin" ContentType="application/vnd.openxmlformats-officedocument.oleObject"/>
  <Override PartName="/xl/embeddings/oleObject2029.bin" ContentType="application/vnd.openxmlformats-officedocument.oleObject"/>
  <Override PartName="/xl/embeddings/oleObject2030.bin" ContentType="application/vnd.openxmlformats-officedocument.oleObject"/>
  <Override PartName="/xl/embeddings/oleObject2031.bin" ContentType="application/vnd.openxmlformats-officedocument.oleObject"/>
  <Override PartName="/xl/embeddings/oleObject2032.bin" ContentType="application/vnd.openxmlformats-officedocument.oleObject"/>
  <Override PartName="/xl/embeddings/oleObject2033.bin" ContentType="application/vnd.openxmlformats-officedocument.oleObject"/>
  <Override PartName="/xl/embeddings/oleObject2034.bin" ContentType="application/vnd.openxmlformats-officedocument.oleObject"/>
  <Override PartName="/xl/embeddings/oleObject2035.bin" ContentType="application/vnd.openxmlformats-officedocument.oleObject"/>
  <Override PartName="/xl/embeddings/oleObject2036.bin" ContentType="application/vnd.openxmlformats-officedocument.oleObject"/>
  <Override PartName="/xl/embeddings/oleObject2037.bin" ContentType="application/vnd.openxmlformats-officedocument.oleObject"/>
  <Override PartName="/xl/embeddings/oleObject2038.bin" ContentType="application/vnd.openxmlformats-officedocument.oleObject"/>
  <Override PartName="/xl/embeddings/oleObject2039.bin" ContentType="application/vnd.openxmlformats-officedocument.oleObject"/>
  <Override PartName="/xl/embeddings/oleObject2040.bin" ContentType="application/vnd.openxmlformats-officedocument.oleObject"/>
  <Override PartName="/xl/embeddings/oleObject2041.bin" ContentType="application/vnd.openxmlformats-officedocument.oleObject"/>
  <Override PartName="/xl/embeddings/oleObject2042.bin" ContentType="application/vnd.openxmlformats-officedocument.oleObject"/>
  <Override PartName="/xl/embeddings/oleObject2043.bin" ContentType="application/vnd.openxmlformats-officedocument.oleObject"/>
  <Override PartName="/xl/embeddings/oleObject2044.bin" ContentType="application/vnd.openxmlformats-officedocument.oleObject"/>
  <Override PartName="/xl/embeddings/oleObject2045.bin" ContentType="application/vnd.openxmlformats-officedocument.oleObject"/>
  <Override PartName="/xl/embeddings/oleObject2046.bin" ContentType="application/vnd.openxmlformats-officedocument.oleObject"/>
  <Override PartName="/xl/embeddings/oleObject2047.bin" ContentType="application/vnd.openxmlformats-officedocument.oleObject"/>
  <Override PartName="/xl/embeddings/oleObject2048.bin" ContentType="application/vnd.openxmlformats-officedocument.oleObject"/>
  <Override PartName="/xl/embeddings/oleObject2049.bin" ContentType="application/vnd.openxmlformats-officedocument.oleObject"/>
  <Override PartName="/xl/embeddings/oleObject2050.bin" ContentType="application/vnd.openxmlformats-officedocument.oleObject"/>
  <Override PartName="/xl/embeddings/oleObject2051.bin" ContentType="application/vnd.openxmlformats-officedocument.oleObject"/>
  <Override PartName="/xl/embeddings/oleObject2052.bin" ContentType="application/vnd.openxmlformats-officedocument.oleObject"/>
  <Override PartName="/xl/embeddings/oleObject2053.bin" ContentType="application/vnd.openxmlformats-officedocument.oleObject"/>
  <Override PartName="/xl/embeddings/oleObject2054.bin" ContentType="application/vnd.openxmlformats-officedocument.oleObject"/>
  <Override PartName="/xl/embeddings/oleObject2055.bin" ContentType="application/vnd.openxmlformats-officedocument.oleObject"/>
  <Override PartName="/xl/embeddings/oleObject2056.bin" ContentType="application/vnd.openxmlformats-officedocument.oleObject"/>
  <Override PartName="/xl/embeddings/oleObject2057.bin" ContentType="application/vnd.openxmlformats-officedocument.oleObject"/>
  <Override PartName="/xl/embeddings/oleObject2058.bin" ContentType="application/vnd.openxmlformats-officedocument.oleObject"/>
  <Override PartName="/xl/embeddings/oleObject2059.bin" ContentType="application/vnd.openxmlformats-officedocument.oleObject"/>
  <Override PartName="/xl/embeddings/oleObject2060.bin" ContentType="application/vnd.openxmlformats-officedocument.oleObject"/>
  <Override PartName="/xl/embeddings/oleObject2061.bin" ContentType="application/vnd.openxmlformats-officedocument.oleObject"/>
  <Override PartName="/xl/embeddings/oleObject2062.bin" ContentType="application/vnd.openxmlformats-officedocument.oleObject"/>
  <Override PartName="/xl/embeddings/oleObject2063.bin" ContentType="application/vnd.openxmlformats-officedocument.oleObject"/>
  <Override PartName="/xl/embeddings/oleObject2064.bin" ContentType="application/vnd.openxmlformats-officedocument.oleObject"/>
  <Override PartName="/xl/embeddings/oleObject2065.bin" ContentType="application/vnd.openxmlformats-officedocument.oleObject"/>
  <Override PartName="/xl/embeddings/oleObject2066.bin" ContentType="application/vnd.openxmlformats-officedocument.oleObject"/>
  <Override PartName="/xl/embeddings/oleObject2067.bin" ContentType="application/vnd.openxmlformats-officedocument.oleObject"/>
  <Override PartName="/xl/embeddings/oleObject2068.bin" ContentType="application/vnd.openxmlformats-officedocument.oleObject"/>
  <Override PartName="/xl/embeddings/oleObject2069.bin" ContentType="application/vnd.openxmlformats-officedocument.oleObject"/>
  <Override PartName="/xl/embeddings/oleObject2070.bin" ContentType="application/vnd.openxmlformats-officedocument.oleObject"/>
  <Override PartName="/xl/embeddings/oleObject2071.bin" ContentType="application/vnd.openxmlformats-officedocument.oleObject"/>
  <Override PartName="/xl/embeddings/oleObject2072.bin" ContentType="application/vnd.openxmlformats-officedocument.oleObject"/>
  <Override PartName="/xl/embeddings/oleObject2073.bin" ContentType="application/vnd.openxmlformats-officedocument.oleObject"/>
  <Override PartName="/xl/embeddings/oleObject2074.bin" ContentType="application/vnd.openxmlformats-officedocument.oleObject"/>
  <Override PartName="/xl/embeddings/oleObject2075.bin" ContentType="application/vnd.openxmlformats-officedocument.oleObject"/>
  <Override PartName="/xl/embeddings/oleObject2076.bin" ContentType="application/vnd.openxmlformats-officedocument.oleObject"/>
  <Override PartName="/xl/embeddings/oleObject2077.bin" ContentType="application/vnd.openxmlformats-officedocument.oleObject"/>
  <Override PartName="/xl/embeddings/oleObject2078.bin" ContentType="application/vnd.openxmlformats-officedocument.oleObject"/>
  <Override PartName="/xl/embeddings/oleObject2079.bin" ContentType="application/vnd.openxmlformats-officedocument.oleObject"/>
  <Override PartName="/xl/embeddings/oleObject2080.bin" ContentType="application/vnd.openxmlformats-officedocument.oleObject"/>
  <Override PartName="/xl/embeddings/oleObject2081.bin" ContentType="application/vnd.openxmlformats-officedocument.oleObject"/>
  <Override PartName="/xl/embeddings/oleObject2082.bin" ContentType="application/vnd.openxmlformats-officedocument.oleObject"/>
  <Override PartName="/xl/embeddings/oleObject2083.bin" ContentType="application/vnd.openxmlformats-officedocument.oleObject"/>
  <Override PartName="/xl/embeddings/oleObject2084.bin" ContentType="application/vnd.openxmlformats-officedocument.oleObject"/>
  <Override PartName="/xl/embeddings/oleObject2085.bin" ContentType="application/vnd.openxmlformats-officedocument.oleObject"/>
  <Override PartName="/xl/embeddings/oleObject2086.bin" ContentType="application/vnd.openxmlformats-officedocument.oleObject"/>
  <Override PartName="/xl/embeddings/oleObject2087.bin" ContentType="application/vnd.openxmlformats-officedocument.oleObject"/>
  <Override PartName="/xl/embeddings/oleObject2088.bin" ContentType="application/vnd.openxmlformats-officedocument.oleObject"/>
  <Override PartName="/xl/embeddings/oleObject2089.bin" ContentType="application/vnd.openxmlformats-officedocument.oleObject"/>
  <Override PartName="/xl/embeddings/oleObject2090.bin" ContentType="application/vnd.openxmlformats-officedocument.oleObject"/>
  <Override PartName="/xl/embeddings/oleObject2091.bin" ContentType="application/vnd.openxmlformats-officedocument.oleObject"/>
  <Override PartName="/xl/embeddings/oleObject2092.bin" ContentType="application/vnd.openxmlformats-officedocument.oleObject"/>
  <Override PartName="/xl/embeddings/oleObject2093.bin" ContentType="application/vnd.openxmlformats-officedocument.oleObject"/>
  <Override PartName="/xl/embeddings/oleObject2094.bin" ContentType="application/vnd.openxmlformats-officedocument.oleObject"/>
  <Override PartName="/xl/embeddings/oleObject2095.bin" ContentType="application/vnd.openxmlformats-officedocument.oleObject"/>
  <Override PartName="/xl/embeddings/oleObject2096.bin" ContentType="application/vnd.openxmlformats-officedocument.oleObject"/>
  <Override PartName="/xl/embeddings/oleObject2097.bin" ContentType="application/vnd.openxmlformats-officedocument.oleObject"/>
  <Override PartName="/xl/embeddings/oleObject2098.bin" ContentType="application/vnd.openxmlformats-officedocument.oleObject"/>
  <Override PartName="/xl/embeddings/oleObject2099.bin" ContentType="application/vnd.openxmlformats-officedocument.oleObject"/>
  <Override PartName="/xl/embeddings/oleObject2100.bin" ContentType="application/vnd.openxmlformats-officedocument.oleObject"/>
  <Override PartName="/xl/embeddings/oleObject2101.bin" ContentType="application/vnd.openxmlformats-officedocument.oleObject"/>
  <Override PartName="/xl/embeddings/oleObject2102.bin" ContentType="application/vnd.openxmlformats-officedocument.oleObject"/>
  <Override PartName="/xl/embeddings/oleObject2103.bin" ContentType="application/vnd.openxmlformats-officedocument.oleObject"/>
  <Override PartName="/xl/embeddings/oleObject2104.bin" ContentType="application/vnd.openxmlformats-officedocument.oleObject"/>
  <Override PartName="/xl/embeddings/oleObject2105.bin" ContentType="application/vnd.openxmlformats-officedocument.oleObject"/>
  <Override PartName="/xl/embeddings/oleObject2106.bin" ContentType="application/vnd.openxmlformats-officedocument.oleObject"/>
  <Override PartName="/xl/embeddings/oleObject2107.bin" ContentType="application/vnd.openxmlformats-officedocument.oleObject"/>
  <Override PartName="/xl/embeddings/oleObject2108.bin" ContentType="application/vnd.openxmlformats-officedocument.oleObject"/>
  <Override PartName="/xl/embeddings/oleObject2109.bin" ContentType="application/vnd.openxmlformats-officedocument.oleObject"/>
  <Override PartName="/xl/embeddings/oleObject2110.bin" ContentType="application/vnd.openxmlformats-officedocument.oleObject"/>
  <Override PartName="/xl/embeddings/oleObject2111.bin" ContentType="application/vnd.openxmlformats-officedocument.oleObject"/>
  <Override PartName="/xl/embeddings/oleObject2112.bin" ContentType="application/vnd.openxmlformats-officedocument.oleObject"/>
  <Override PartName="/xl/embeddings/oleObject2113.bin" ContentType="application/vnd.openxmlformats-officedocument.oleObject"/>
  <Override PartName="/xl/embeddings/oleObject2114.bin" ContentType="application/vnd.openxmlformats-officedocument.oleObject"/>
  <Override PartName="/xl/embeddings/oleObject2115.bin" ContentType="application/vnd.openxmlformats-officedocument.oleObject"/>
  <Override PartName="/xl/embeddings/oleObject2116.bin" ContentType="application/vnd.openxmlformats-officedocument.oleObject"/>
  <Override PartName="/xl/embeddings/oleObject2117.bin" ContentType="application/vnd.openxmlformats-officedocument.oleObject"/>
  <Override PartName="/xl/embeddings/oleObject2118.bin" ContentType="application/vnd.openxmlformats-officedocument.oleObject"/>
  <Override PartName="/xl/embeddings/oleObject2119.bin" ContentType="application/vnd.openxmlformats-officedocument.oleObject"/>
  <Override PartName="/xl/embeddings/oleObject2120.bin" ContentType="application/vnd.openxmlformats-officedocument.oleObject"/>
  <Override PartName="/xl/embeddings/oleObject2121.bin" ContentType="application/vnd.openxmlformats-officedocument.oleObject"/>
  <Override PartName="/xl/embeddings/oleObject2122.bin" ContentType="application/vnd.openxmlformats-officedocument.oleObject"/>
  <Override PartName="/xl/embeddings/oleObject2123.bin" ContentType="application/vnd.openxmlformats-officedocument.oleObject"/>
  <Override PartName="/xl/embeddings/oleObject2124.bin" ContentType="application/vnd.openxmlformats-officedocument.oleObject"/>
  <Override PartName="/xl/embeddings/oleObject2125.bin" ContentType="application/vnd.openxmlformats-officedocument.oleObject"/>
  <Override PartName="/xl/embeddings/oleObject2126.bin" ContentType="application/vnd.openxmlformats-officedocument.oleObject"/>
  <Override PartName="/xl/embeddings/oleObject2127.bin" ContentType="application/vnd.openxmlformats-officedocument.oleObject"/>
  <Override PartName="/xl/embeddings/oleObject2128.bin" ContentType="application/vnd.openxmlformats-officedocument.oleObject"/>
  <Override PartName="/xl/embeddings/oleObject2129.bin" ContentType="application/vnd.openxmlformats-officedocument.oleObject"/>
  <Override PartName="/xl/embeddings/oleObject2130.bin" ContentType="application/vnd.openxmlformats-officedocument.oleObject"/>
  <Override PartName="/xl/embeddings/oleObject2131.bin" ContentType="application/vnd.openxmlformats-officedocument.oleObject"/>
  <Override PartName="/xl/embeddings/oleObject2132.bin" ContentType="application/vnd.openxmlformats-officedocument.oleObject"/>
  <Override PartName="/xl/embeddings/oleObject2133.bin" ContentType="application/vnd.openxmlformats-officedocument.oleObject"/>
  <Override PartName="/xl/embeddings/oleObject2134.bin" ContentType="application/vnd.openxmlformats-officedocument.oleObject"/>
  <Override PartName="/xl/embeddings/oleObject2135.bin" ContentType="application/vnd.openxmlformats-officedocument.oleObject"/>
  <Override PartName="/xl/embeddings/oleObject2136.bin" ContentType="application/vnd.openxmlformats-officedocument.oleObject"/>
  <Override PartName="/xl/embeddings/oleObject2137.bin" ContentType="application/vnd.openxmlformats-officedocument.oleObject"/>
  <Override PartName="/xl/embeddings/oleObject2138.bin" ContentType="application/vnd.openxmlformats-officedocument.oleObject"/>
  <Override PartName="/xl/embeddings/oleObject2139.bin" ContentType="application/vnd.openxmlformats-officedocument.oleObject"/>
  <Override PartName="/xl/embeddings/oleObject2140.bin" ContentType="application/vnd.openxmlformats-officedocument.oleObject"/>
  <Override PartName="/xl/embeddings/oleObject2141.bin" ContentType="application/vnd.openxmlformats-officedocument.oleObject"/>
  <Override PartName="/xl/embeddings/oleObject2142.bin" ContentType="application/vnd.openxmlformats-officedocument.oleObject"/>
  <Override PartName="/xl/embeddings/oleObject2143.bin" ContentType="application/vnd.openxmlformats-officedocument.oleObject"/>
  <Override PartName="/xl/embeddings/oleObject2144.bin" ContentType="application/vnd.openxmlformats-officedocument.oleObject"/>
  <Override PartName="/xl/embeddings/oleObject2145.bin" ContentType="application/vnd.openxmlformats-officedocument.oleObject"/>
  <Override PartName="/xl/embeddings/oleObject2146.bin" ContentType="application/vnd.openxmlformats-officedocument.oleObject"/>
  <Override PartName="/xl/embeddings/oleObject2147.bin" ContentType="application/vnd.openxmlformats-officedocument.oleObject"/>
  <Override PartName="/xl/embeddings/oleObject2148.bin" ContentType="application/vnd.openxmlformats-officedocument.oleObject"/>
  <Override PartName="/xl/embeddings/oleObject2149.bin" ContentType="application/vnd.openxmlformats-officedocument.oleObject"/>
  <Override PartName="/xl/embeddings/oleObject2150.bin" ContentType="application/vnd.openxmlformats-officedocument.oleObject"/>
  <Override PartName="/xl/embeddings/oleObject2151.bin" ContentType="application/vnd.openxmlformats-officedocument.oleObject"/>
  <Override PartName="/xl/embeddings/oleObject2152.bin" ContentType="application/vnd.openxmlformats-officedocument.oleObject"/>
  <Override PartName="/xl/embeddings/oleObject2153.bin" ContentType="application/vnd.openxmlformats-officedocument.oleObject"/>
  <Override PartName="/xl/embeddings/oleObject2154.bin" ContentType="application/vnd.openxmlformats-officedocument.oleObject"/>
  <Override PartName="/xl/embeddings/oleObject2155.bin" ContentType="application/vnd.openxmlformats-officedocument.oleObject"/>
  <Override PartName="/xl/embeddings/oleObject2156.bin" ContentType="application/vnd.openxmlformats-officedocument.oleObject"/>
  <Override PartName="/xl/embeddings/oleObject2157.bin" ContentType="application/vnd.openxmlformats-officedocument.oleObject"/>
  <Override PartName="/xl/embeddings/oleObject2158.bin" ContentType="application/vnd.openxmlformats-officedocument.oleObject"/>
  <Override PartName="/xl/embeddings/oleObject2159.bin" ContentType="application/vnd.openxmlformats-officedocument.oleObject"/>
  <Override PartName="/xl/embeddings/oleObject2160.bin" ContentType="application/vnd.openxmlformats-officedocument.oleObject"/>
  <Override PartName="/xl/embeddings/oleObject2161.bin" ContentType="application/vnd.openxmlformats-officedocument.oleObject"/>
  <Override PartName="/xl/embeddings/oleObject2162.bin" ContentType="application/vnd.openxmlformats-officedocument.oleObject"/>
  <Override PartName="/xl/embeddings/oleObject2163.bin" ContentType="application/vnd.openxmlformats-officedocument.oleObject"/>
  <Override PartName="/xl/embeddings/oleObject2164.bin" ContentType="application/vnd.openxmlformats-officedocument.oleObject"/>
  <Override PartName="/xl/embeddings/oleObject2165.bin" ContentType="application/vnd.openxmlformats-officedocument.oleObject"/>
  <Override PartName="/xl/embeddings/oleObject2166.bin" ContentType="application/vnd.openxmlformats-officedocument.oleObject"/>
  <Override PartName="/xl/embeddings/oleObject2167.bin" ContentType="application/vnd.openxmlformats-officedocument.oleObject"/>
  <Override PartName="/xl/embeddings/oleObject2168.bin" ContentType="application/vnd.openxmlformats-officedocument.oleObject"/>
  <Override PartName="/xl/embeddings/oleObject2169.bin" ContentType="application/vnd.openxmlformats-officedocument.oleObject"/>
  <Override PartName="/xl/embeddings/oleObject2170.bin" ContentType="application/vnd.openxmlformats-officedocument.oleObject"/>
  <Override PartName="/xl/embeddings/oleObject2171.bin" ContentType="application/vnd.openxmlformats-officedocument.oleObject"/>
  <Override PartName="/xl/embeddings/oleObject2172.bin" ContentType="application/vnd.openxmlformats-officedocument.oleObject"/>
  <Override PartName="/xl/embeddings/oleObject2173.bin" ContentType="application/vnd.openxmlformats-officedocument.oleObject"/>
  <Override PartName="/xl/embeddings/oleObject2174.bin" ContentType="application/vnd.openxmlformats-officedocument.oleObject"/>
  <Override PartName="/xl/embeddings/oleObject2175.bin" ContentType="application/vnd.openxmlformats-officedocument.oleObject"/>
  <Override PartName="/xl/embeddings/oleObject2176.bin" ContentType="application/vnd.openxmlformats-officedocument.oleObject"/>
  <Override PartName="/xl/embeddings/oleObject2177.bin" ContentType="application/vnd.openxmlformats-officedocument.oleObject"/>
  <Override PartName="/xl/embeddings/oleObject2178.bin" ContentType="application/vnd.openxmlformats-officedocument.oleObject"/>
  <Override PartName="/xl/embeddings/oleObject2179.bin" ContentType="application/vnd.openxmlformats-officedocument.oleObject"/>
  <Override PartName="/xl/embeddings/oleObject2180.bin" ContentType="application/vnd.openxmlformats-officedocument.oleObject"/>
  <Override PartName="/xl/embeddings/oleObject2181.bin" ContentType="application/vnd.openxmlformats-officedocument.oleObject"/>
  <Override PartName="/xl/embeddings/oleObject2182.bin" ContentType="application/vnd.openxmlformats-officedocument.oleObject"/>
  <Override PartName="/xl/embeddings/oleObject2183.bin" ContentType="application/vnd.openxmlformats-officedocument.oleObject"/>
  <Override PartName="/xl/embeddings/oleObject2184.bin" ContentType="application/vnd.openxmlformats-officedocument.oleObject"/>
  <Override PartName="/xl/embeddings/oleObject2185.bin" ContentType="application/vnd.openxmlformats-officedocument.oleObject"/>
  <Override PartName="/xl/embeddings/oleObject2186.bin" ContentType="application/vnd.openxmlformats-officedocument.oleObject"/>
  <Override PartName="/xl/embeddings/oleObject2187.bin" ContentType="application/vnd.openxmlformats-officedocument.oleObject"/>
  <Override PartName="/xl/embeddings/oleObject2188.bin" ContentType="application/vnd.openxmlformats-officedocument.oleObject"/>
  <Override PartName="/xl/embeddings/oleObject2189.bin" ContentType="application/vnd.openxmlformats-officedocument.oleObject"/>
  <Override PartName="/xl/embeddings/oleObject2190.bin" ContentType="application/vnd.openxmlformats-officedocument.oleObject"/>
  <Override PartName="/xl/embeddings/oleObject2191.bin" ContentType="application/vnd.openxmlformats-officedocument.oleObject"/>
  <Override PartName="/xl/embeddings/oleObject2192.bin" ContentType="application/vnd.openxmlformats-officedocument.oleObject"/>
  <Override PartName="/xl/embeddings/oleObject2193.bin" ContentType="application/vnd.openxmlformats-officedocument.oleObject"/>
  <Override PartName="/xl/embeddings/oleObject2194.bin" ContentType="application/vnd.openxmlformats-officedocument.oleObject"/>
  <Override PartName="/xl/embeddings/oleObject2195.bin" ContentType="application/vnd.openxmlformats-officedocument.oleObject"/>
  <Override PartName="/xl/embeddings/oleObject2196.bin" ContentType="application/vnd.openxmlformats-officedocument.oleObject"/>
  <Override PartName="/xl/embeddings/oleObject2197.bin" ContentType="application/vnd.openxmlformats-officedocument.oleObject"/>
  <Override PartName="/xl/embeddings/oleObject2198.bin" ContentType="application/vnd.openxmlformats-officedocument.oleObject"/>
  <Override PartName="/xl/embeddings/oleObject2199.bin" ContentType="application/vnd.openxmlformats-officedocument.oleObject"/>
  <Override PartName="/xl/embeddings/oleObject2200.bin" ContentType="application/vnd.openxmlformats-officedocument.oleObject"/>
  <Override PartName="/xl/embeddings/oleObject2201.bin" ContentType="application/vnd.openxmlformats-officedocument.oleObject"/>
  <Override PartName="/xl/embeddings/oleObject2202.bin" ContentType="application/vnd.openxmlformats-officedocument.oleObject"/>
  <Override PartName="/xl/embeddings/oleObject2203.bin" ContentType="application/vnd.openxmlformats-officedocument.oleObject"/>
  <Override PartName="/xl/embeddings/oleObject2204.bin" ContentType="application/vnd.openxmlformats-officedocument.oleObject"/>
  <Override PartName="/xl/embeddings/oleObject2205.bin" ContentType="application/vnd.openxmlformats-officedocument.oleObject"/>
  <Override PartName="/xl/embeddings/oleObject2206.bin" ContentType="application/vnd.openxmlformats-officedocument.oleObject"/>
  <Override PartName="/xl/embeddings/oleObject2207.bin" ContentType="application/vnd.openxmlformats-officedocument.oleObject"/>
  <Override PartName="/xl/embeddings/oleObject2208.bin" ContentType="application/vnd.openxmlformats-officedocument.oleObject"/>
  <Override PartName="/xl/embeddings/oleObject2209.bin" ContentType="application/vnd.openxmlformats-officedocument.oleObject"/>
  <Override PartName="/xl/embeddings/oleObject2210.bin" ContentType="application/vnd.openxmlformats-officedocument.oleObject"/>
  <Override PartName="/xl/embeddings/oleObject2211.bin" ContentType="application/vnd.openxmlformats-officedocument.oleObject"/>
  <Override PartName="/xl/embeddings/oleObject2212.bin" ContentType="application/vnd.openxmlformats-officedocument.oleObject"/>
  <Override PartName="/xl/embeddings/oleObject2213.bin" ContentType="application/vnd.openxmlformats-officedocument.oleObject"/>
  <Override PartName="/xl/embeddings/oleObject2214.bin" ContentType="application/vnd.openxmlformats-officedocument.oleObject"/>
  <Override PartName="/xl/embeddings/oleObject2215.bin" ContentType="application/vnd.openxmlformats-officedocument.oleObject"/>
  <Override PartName="/xl/embeddings/oleObject2216.bin" ContentType="application/vnd.openxmlformats-officedocument.oleObject"/>
  <Override PartName="/xl/embeddings/oleObject2217.bin" ContentType="application/vnd.openxmlformats-officedocument.oleObject"/>
  <Override PartName="/xl/embeddings/oleObject2218.bin" ContentType="application/vnd.openxmlformats-officedocument.oleObject"/>
  <Override PartName="/xl/embeddings/oleObject2219.bin" ContentType="application/vnd.openxmlformats-officedocument.oleObject"/>
  <Override PartName="/xl/embeddings/oleObject2220.bin" ContentType="application/vnd.openxmlformats-officedocument.oleObject"/>
  <Override PartName="/xl/embeddings/oleObject2221.bin" ContentType="application/vnd.openxmlformats-officedocument.oleObject"/>
  <Override PartName="/xl/embeddings/oleObject2222.bin" ContentType="application/vnd.openxmlformats-officedocument.oleObject"/>
  <Override PartName="/xl/embeddings/oleObject2223.bin" ContentType="application/vnd.openxmlformats-officedocument.oleObject"/>
  <Override PartName="/xl/embeddings/oleObject2224.bin" ContentType="application/vnd.openxmlformats-officedocument.oleObject"/>
  <Override PartName="/xl/embeddings/oleObject2225.bin" ContentType="application/vnd.openxmlformats-officedocument.oleObject"/>
  <Override PartName="/xl/embeddings/oleObject2226.bin" ContentType="application/vnd.openxmlformats-officedocument.oleObject"/>
  <Override PartName="/xl/embeddings/oleObject2227.bin" ContentType="application/vnd.openxmlformats-officedocument.oleObject"/>
  <Override PartName="/xl/embeddings/oleObject2228.bin" ContentType="application/vnd.openxmlformats-officedocument.oleObject"/>
  <Override PartName="/xl/embeddings/oleObject2229.bin" ContentType="application/vnd.openxmlformats-officedocument.oleObject"/>
  <Override PartName="/xl/embeddings/oleObject2230.bin" ContentType="application/vnd.openxmlformats-officedocument.oleObject"/>
  <Override PartName="/xl/embeddings/oleObject2231.bin" ContentType="application/vnd.openxmlformats-officedocument.oleObject"/>
  <Override PartName="/xl/embeddings/oleObject2232.bin" ContentType="application/vnd.openxmlformats-officedocument.oleObject"/>
  <Override PartName="/xl/embeddings/oleObject2233.bin" ContentType="application/vnd.openxmlformats-officedocument.oleObject"/>
  <Override PartName="/xl/embeddings/oleObject2234.bin" ContentType="application/vnd.openxmlformats-officedocument.oleObject"/>
  <Override PartName="/xl/embeddings/oleObject2235.bin" ContentType="application/vnd.openxmlformats-officedocument.oleObject"/>
  <Override PartName="/xl/embeddings/oleObject2236.bin" ContentType="application/vnd.openxmlformats-officedocument.oleObject"/>
  <Override PartName="/xl/embeddings/oleObject2237.bin" ContentType="application/vnd.openxmlformats-officedocument.oleObject"/>
  <Override PartName="/xl/embeddings/oleObject2238.bin" ContentType="application/vnd.openxmlformats-officedocument.oleObject"/>
  <Override PartName="/xl/embeddings/oleObject2239.bin" ContentType="application/vnd.openxmlformats-officedocument.oleObject"/>
  <Override PartName="/xl/embeddings/oleObject2240.bin" ContentType="application/vnd.openxmlformats-officedocument.oleObject"/>
  <Override PartName="/xl/embeddings/oleObject2241.bin" ContentType="application/vnd.openxmlformats-officedocument.oleObject"/>
  <Override PartName="/xl/embeddings/oleObject2242.bin" ContentType="application/vnd.openxmlformats-officedocument.oleObject"/>
  <Override PartName="/xl/embeddings/oleObject2243.bin" ContentType="application/vnd.openxmlformats-officedocument.oleObject"/>
  <Override PartName="/xl/embeddings/oleObject2244.bin" ContentType="application/vnd.openxmlformats-officedocument.oleObject"/>
  <Override PartName="/xl/embeddings/oleObject2245.bin" ContentType="application/vnd.openxmlformats-officedocument.oleObject"/>
  <Override PartName="/xl/embeddings/oleObject2246.bin" ContentType="application/vnd.openxmlformats-officedocument.oleObject"/>
  <Override PartName="/xl/embeddings/oleObject2247.bin" ContentType="application/vnd.openxmlformats-officedocument.oleObject"/>
  <Override PartName="/xl/embeddings/oleObject2248.bin" ContentType="application/vnd.openxmlformats-officedocument.oleObject"/>
  <Override PartName="/xl/embeddings/oleObject2249.bin" ContentType="application/vnd.openxmlformats-officedocument.oleObject"/>
  <Override PartName="/xl/embeddings/oleObject2250.bin" ContentType="application/vnd.openxmlformats-officedocument.oleObject"/>
  <Override PartName="/xl/embeddings/oleObject2251.bin" ContentType="application/vnd.openxmlformats-officedocument.oleObject"/>
  <Override PartName="/xl/embeddings/oleObject2252.bin" ContentType="application/vnd.openxmlformats-officedocument.oleObject"/>
  <Override PartName="/xl/embeddings/oleObject2253.bin" ContentType="application/vnd.openxmlformats-officedocument.oleObject"/>
  <Override PartName="/xl/embeddings/oleObject2254.bin" ContentType="application/vnd.openxmlformats-officedocument.oleObject"/>
  <Override PartName="/xl/embeddings/oleObject2255.bin" ContentType="application/vnd.openxmlformats-officedocument.oleObject"/>
  <Override PartName="/xl/embeddings/oleObject2256.bin" ContentType="application/vnd.openxmlformats-officedocument.oleObject"/>
  <Override PartName="/xl/embeddings/oleObject2257.bin" ContentType="application/vnd.openxmlformats-officedocument.oleObject"/>
  <Override PartName="/xl/embeddings/oleObject2258.bin" ContentType="application/vnd.openxmlformats-officedocument.oleObject"/>
  <Override PartName="/xl/embeddings/oleObject2259.bin" ContentType="application/vnd.openxmlformats-officedocument.oleObject"/>
  <Override PartName="/xl/embeddings/oleObject2260.bin" ContentType="application/vnd.openxmlformats-officedocument.oleObject"/>
  <Override PartName="/xl/embeddings/oleObject2261.bin" ContentType="application/vnd.openxmlformats-officedocument.oleObject"/>
  <Override PartName="/xl/embeddings/oleObject2262.bin" ContentType="application/vnd.openxmlformats-officedocument.oleObject"/>
  <Override PartName="/xl/embeddings/oleObject2263.bin" ContentType="application/vnd.openxmlformats-officedocument.oleObject"/>
  <Override PartName="/xl/embeddings/oleObject2264.bin" ContentType="application/vnd.openxmlformats-officedocument.oleObject"/>
  <Override PartName="/xl/embeddings/oleObject2265.bin" ContentType="application/vnd.openxmlformats-officedocument.oleObject"/>
  <Override PartName="/xl/embeddings/oleObject2266.bin" ContentType="application/vnd.openxmlformats-officedocument.oleObject"/>
  <Override PartName="/xl/embeddings/oleObject2267.bin" ContentType="application/vnd.openxmlformats-officedocument.oleObject"/>
  <Override PartName="/xl/embeddings/oleObject2268.bin" ContentType="application/vnd.openxmlformats-officedocument.oleObject"/>
  <Override PartName="/xl/embeddings/oleObject2269.bin" ContentType="application/vnd.openxmlformats-officedocument.oleObject"/>
  <Override PartName="/xl/embeddings/oleObject2270.bin" ContentType="application/vnd.openxmlformats-officedocument.oleObject"/>
  <Override PartName="/xl/embeddings/oleObject2271.bin" ContentType="application/vnd.openxmlformats-officedocument.oleObject"/>
  <Override PartName="/xl/embeddings/oleObject2272.bin" ContentType="application/vnd.openxmlformats-officedocument.oleObject"/>
  <Override PartName="/xl/embeddings/oleObject2273.bin" ContentType="application/vnd.openxmlformats-officedocument.oleObject"/>
  <Override PartName="/xl/embeddings/oleObject2274.bin" ContentType="application/vnd.openxmlformats-officedocument.oleObject"/>
  <Override PartName="/xl/embeddings/oleObject2275.bin" ContentType="application/vnd.openxmlformats-officedocument.oleObject"/>
  <Override PartName="/xl/embeddings/oleObject2276.bin" ContentType="application/vnd.openxmlformats-officedocument.oleObject"/>
  <Override PartName="/xl/embeddings/oleObject2277.bin" ContentType="application/vnd.openxmlformats-officedocument.oleObject"/>
  <Override PartName="/xl/embeddings/oleObject2278.bin" ContentType="application/vnd.openxmlformats-officedocument.oleObject"/>
  <Override PartName="/xl/embeddings/oleObject2279.bin" ContentType="application/vnd.openxmlformats-officedocument.oleObject"/>
  <Override PartName="/xl/embeddings/oleObject2280.bin" ContentType="application/vnd.openxmlformats-officedocument.oleObject"/>
  <Override PartName="/xl/embeddings/oleObject2281.bin" ContentType="application/vnd.openxmlformats-officedocument.oleObject"/>
  <Override PartName="/xl/embeddings/oleObject2282.bin" ContentType="application/vnd.openxmlformats-officedocument.oleObject"/>
  <Override PartName="/xl/embeddings/oleObject2283.bin" ContentType="application/vnd.openxmlformats-officedocument.oleObject"/>
  <Override PartName="/xl/embeddings/oleObject2284.bin" ContentType="application/vnd.openxmlformats-officedocument.oleObject"/>
  <Override PartName="/xl/embeddings/oleObject2285.bin" ContentType="application/vnd.openxmlformats-officedocument.oleObject"/>
  <Override PartName="/xl/embeddings/oleObject2286.bin" ContentType="application/vnd.openxmlformats-officedocument.oleObject"/>
  <Override PartName="/xl/embeddings/oleObject2287.bin" ContentType="application/vnd.openxmlformats-officedocument.oleObject"/>
  <Override PartName="/xl/embeddings/oleObject2288.bin" ContentType="application/vnd.openxmlformats-officedocument.oleObject"/>
  <Override PartName="/xl/embeddings/oleObject2289.bin" ContentType="application/vnd.openxmlformats-officedocument.oleObject"/>
  <Override PartName="/xl/embeddings/oleObject2290.bin" ContentType="application/vnd.openxmlformats-officedocument.oleObject"/>
  <Override PartName="/xl/embeddings/oleObject2291.bin" ContentType="application/vnd.openxmlformats-officedocument.oleObject"/>
  <Override PartName="/xl/embeddings/oleObject2292.bin" ContentType="application/vnd.openxmlformats-officedocument.oleObject"/>
  <Override PartName="/xl/embeddings/oleObject2293.bin" ContentType="application/vnd.openxmlformats-officedocument.oleObject"/>
  <Override PartName="/xl/embeddings/oleObject2294.bin" ContentType="application/vnd.openxmlformats-officedocument.oleObject"/>
  <Override PartName="/xl/embeddings/oleObject2295.bin" ContentType="application/vnd.openxmlformats-officedocument.oleObject"/>
  <Override PartName="/xl/embeddings/oleObject2296.bin" ContentType="application/vnd.openxmlformats-officedocument.oleObject"/>
  <Override PartName="/xl/embeddings/oleObject2297.bin" ContentType="application/vnd.openxmlformats-officedocument.oleObject"/>
  <Override PartName="/xl/embeddings/oleObject2298.bin" ContentType="application/vnd.openxmlformats-officedocument.oleObject"/>
  <Override PartName="/xl/embeddings/oleObject2299.bin" ContentType="application/vnd.openxmlformats-officedocument.oleObject"/>
  <Override PartName="/xl/embeddings/oleObject2300.bin" ContentType="application/vnd.openxmlformats-officedocument.oleObject"/>
  <Override PartName="/xl/embeddings/oleObject2301.bin" ContentType="application/vnd.openxmlformats-officedocument.oleObject"/>
  <Override PartName="/xl/embeddings/oleObject2302.bin" ContentType="application/vnd.openxmlformats-officedocument.oleObject"/>
  <Override PartName="/xl/embeddings/oleObject2303.bin" ContentType="application/vnd.openxmlformats-officedocument.oleObject"/>
  <Override PartName="/xl/embeddings/oleObject2304.bin" ContentType="application/vnd.openxmlformats-officedocument.oleObject"/>
  <Override PartName="/xl/embeddings/oleObject2305.bin" ContentType="application/vnd.openxmlformats-officedocument.oleObject"/>
  <Override PartName="/xl/embeddings/oleObject2306.bin" ContentType="application/vnd.openxmlformats-officedocument.oleObject"/>
  <Override PartName="/xl/embeddings/oleObject2307.bin" ContentType="application/vnd.openxmlformats-officedocument.oleObject"/>
  <Override PartName="/xl/embeddings/oleObject2308.bin" ContentType="application/vnd.openxmlformats-officedocument.oleObject"/>
  <Override PartName="/xl/embeddings/oleObject2309.bin" ContentType="application/vnd.openxmlformats-officedocument.oleObject"/>
  <Override PartName="/xl/embeddings/oleObject2310.bin" ContentType="application/vnd.openxmlformats-officedocument.oleObject"/>
  <Override PartName="/xl/embeddings/oleObject2311.bin" ContentType="application/vnd.openxmlformats-officedocument.oleObject"/>
  <Override PartName="/xl/embeddings/oleObject2312.bin" ContentType="application/vnd.openxmlformats-officedocument.oleObject"/>
  <Override PartName="/xl/embeddings/oleObject2313.bin" ContentType="application/vnd.openxmlformats-officedocument.oleObject"/>
  <Override PartName="/xl/embeddings/oleObject2314.bin" ContentType="application/vnd.openxmlformats-officedocument.oleObject"/>
  <Override PartName="/xl/embeddings/oleObject2315.bin" ContentType="application/vnd.openxmlformats-officedocument.oleObject"/>
  <Override PartName="/xl/embeddings/oleObject2316.bin" ContentType="application/vnd.openxmlformats-officedocument.oleObject"/>
  <Override PartName="/xl/embeddings/oleObject2317.bin" ContentType="application/vnd.openxmlformats-officedocument.oleObject"/>
  <Override PartName="/xl/embeddings/oleObject2318.bin" ContentType="application/vnd.openxmlformats-officedocument.oleObject"/>
  <Override PartName="/xl/embeddings/oleObject2319.bin" ContentType="application/vnd.openxmlformats-officedocument.oleObject"/>
  <Override PartName="/xl/embeddings/oleObject2320.bin" ContentType="application/vnd.openxmlformats-officedocument.oleObject"/>
  <Override PartName="/xl/embeddings/oleObject2321.bin" ContentType="application/vnd.openxmlformats-officedocument.oleObject"/>
  <Override PartName="/xl/embeddings/oleObject2322.bin" ContentType="application/vnd.openxmlformats-officedocument.oleObject"/>
  <Override PartName="/xl/embeddings/oleObject2323.bin" ContentType="application/vnd.openxmlformats-officedocument.oleObject"/>
  <Override PartName="/xl/embeddings/oleObject2324.bin" ContentType="application/vnd.openxmlformats-officedocument.oleObject"/>
  <Override PartName="/xl/embeddings/oleObject2325.bin" ContentType="application/vnd.openxmlformats-officedocument.oleObject"/>
  <Override PartName="/xl/embeddings/oleObject2326.bin" ContentType="application/vnd.openxmlformats-officedocument.oleObject"/>
  <Override PartName="/xl/embeddings/oleObject2327.bin" ContentType="application/vnd.openxmlformats-officedocument.oleObject"/>
  <Override PartName="/xl/embeddings/oleObject2328.bin" ContentType="application/vnd.openxmlformats-officedocument.oleObject"/>
  <Override PartName="/xl/embeddings/oleObject2329.bin" ContentType="application/vnd.openxmlformats-officedocument.oleObject"/>
  <Override PartName="/xl/embeddings/oleObject2330.bin" ContentType="application/vnd.openxmlformats-officedocument.oleObject"/>
  <Override PartName="/xl/embeddings/oleObject2331.bin" ContentType="application/vnd.openxmlformats-officedocument.oleObject"/>
  <Override PartName="/xl/embeddings/oleObject2332.bin" ContentType="application/vnd.openxmlformats-officedocument.oleObject"/>
  <Override PartName="/xl/embeddings/oleObject2333.bin" ContentType="application/vnd.openxmlformats-officedocument.oleObject"/>
  <Override PartName="/xl/embeddings/oleObject2334.bin" ContentType="application/vnd.openxmlformats-officedocument.oleObject"/>
  <Override PartName="/xl/embeddings/oleObject2335.bin" ContentType="application/vnd.openxmlformats-officedocument.oleObject"/>
  <Override PartName="/xl/embeddings/oleObject2336.bin" ContentType="application/vnd.openxmlformats-officedocument.oleObject"/>
  <Override PartName="/xl/embeddings/oleObject2337.bin" ContentType="application/vnd.openxmlformats-officedocument.oleObject"/>
  <Override PartName="/xl/embeddings/oleObject2338.bin" ContentType="application/vnd.openxmlformats-officedocument.oleObject"/>
  <Override PartName="/xl/embeddings/oleObject2339.bin" ContentType="application/vnd.openxmlformats-officedocument.oleObject"/>
  <Override PartName="/xl/embeddings/oleObject2340.bin" ContentType="application/vnd.openxmlformats-officedocument.oleObject"/>
  <Override PartName="/xl/embeddings/oleObject2341.bin" ContentType="application/vnd.openxmlformats-officedocument.oleObject"/>
  <Override PartName="/xl/embeddings/oleObject2342.bin" ContentType="application/vnd.openxmlformats-officedocument.oleObject"/>
  <Override PartName="/xl/embeddings/oleObject2343.bin" ContentType="application/vnd.openxmlformats-officedocument.oleObject"/>
  <Override PartName="/xl/embeddings/oleObject2344.bin" ContentType="application/vnd.openxmlformats-officedocument.oleObject"/>
  <Override PartName="/xl/embeddings/oleObject2345.bin" ContentType="application/vnd.openxmlformats-officedocument.oleObject"/>
  <Override PartName="/xl/embeddings/oleObject2346.bin" ContentType="application/vnd.openxmlformats-officedocument.oleObject"/>
  <Override PartName="/xl/embeddings/oleObject2347.bin" ContentType="application/vnd.openxmlformats-officedocument.oleObject"/>
  <Override PartName="/xl/embeddings/oleObject2348.bin" ContentType="application/vnd.openxmlformats-officedocument.oleObject"/>
  <Override PartName="/xl/embeddings/oleObject2349.bin" ContentType="application/vnd.openxmlformats-officedocument.oleObject"/>
  <Override PartName="/xl/embeddings/oleObject2350.bin" ContentType="application/vnd.openxmlformats-officedocument.oleObject"/>
  <Override PartName="/xl/embeddings/oleObject2351.bin" ContentType="application/vnd.openxmlformats-officedocument.oleObject"/>
  <Override PartName="/xl/embeddings/oleObject2352.bin" ContentType="application/vnd.openxmlformats-officedocument.oleObject"/>
  <Override PartName="/xl/embeddings/oleObject2353.bin" ContentType="application/vnd.openxmlformats-officedocument.oleObject"/>
  <Override PartName="/xl/embeddings/oleObject2354.bin" ContentType="application/vnd.openxmlformats-officedocument.oleObject"/>
  <Override PartName="/xl/embeddings/oleObject2355.bin" ContentType="application/vnd.openxmlformats-officedocument.oleObject"/>
  <Override PartName="/xl/embeddings/oleObject2356.bin" ContentType="application/vnd.openxmlformats-officedocument.oleObject"/>
  <Override PartName="/xl/embeddings/oleObject2357.bin" ContentType="application/vnd.openxmlformats-officedocument.oleObject"/>
  <Override PartName="/xl/embeddings/oleObject2358.bin" ContentType="application/vnd.openxmlformats-officedocument.oleObject"/>
  <Override PartName="/xl/embeddings/oleObject2359.bin" ContentType="application/vnd.openxmlformats-officedocument.oleObject"/>
  <Override PartName="/xl/embeddings/oleObject2360.bin" ContentType="application/vnd.openxmlformats-officedocument.oleObject"/>
  <Override PartName="/xl/embeddings/oleObject2361.bin" ContentType="application/vnd.openxmlformats-officedocument.oleObject"/>
  <Override PartName="/xl/embeddings/oleObject2362.bin" ContentType="application/vnd.openxmlformats-officedocument.oleObject"/>
  <Override PartName="/xl/embeddings/oleObject2363.bin" ContentType="application/vnd.openxmlformats-officedocument.oleObject"/>
  <Override PartName="/xl/embeddings/oleObject2364.bin" ContentType="application/vnd.openxmlformats-officedocument.oleObject"/>
  <Override PartName="/xl/embeddings/oleObject2365.bin" ContentType="application/vnd.openxmlformats-officedocument.oleObject"/>
  <Override PartName="/xl/embeddings/oleObject2366.bin" ContentType="application/vnd.openxmlformats-officedocument.oleObject"/>
  <Override PartName="/xl/embeddings/oleObject2367.bin" ContentType="application/vnd.openxmlformats-officedocument.oleObject"/>
  <Override PartName="/xl/embeddings/oleObject2368.bin" ContentType="application/vnd.openxmlformats-officedocument.oleObject"/>
  <Override PartName="/xl/embeddings/oleObject2369.bin" ContentType="application/vnd.openxmlformats-officedocument.oleObject"/>
  <Override PartName="/xl/embeddings/oleObject2370.bin" ContentType="application/vnd.openxmlformats-officedocument.oleObject"/>
  <Override PartName="/xl/embeddings/oleObject2371.bin" ContentType="application/vnd.openxmlformats-officedocument.oleObject"/>
  <Override PartName="/xl/embeddings/oleObject2372.bin" ContentType="application/vnd.openxmlformats-officedocument.oleObject"/>
  <Override PartName="/xl/embeddings/oleObject2373.bin" ContentType="application/vnd.openxmlformats-officedocument.oleObject"/>
  <Override PartName="/xl/embeddings/oleObject2374.bin" ContentType="application/vnd.openxmlformats-officedocument.oleObject"/>
  <Override PartName="/xl/embeddings/oleObject2375.bin" ContentType="application/vnd.openxmlformats-officedocument.oleObject"/>
  <Override PartName="/xl/embeddings/oleObject2376.bin" ContentType="application/vnd.openxmlformats-officedocument.oleObject"/>
  <Override PartName="/xl/embeddings/oleObject2377.bin" ContentType="application/vnd.openxmlformats-officedocument.oleObject"/>
  <Override PartName="/xl/embeddings/oleObject2378.bin" ContentType="application/vnd.openxmlformats-officedocument.oleObject"/>
  <Override PartName="/xl/embeddings/oleObject2379.bin" ContentType="application/vnd.openxmlformats-officedocument.oleObject"/>
  <Override PartName="/xl/embeddings/oleObject2380.bin" ContentType="application/vnd.openxmlformats-officedocument.oleObject"/>
  <Override PartName="/xl/embeddings/oleObject2381.bin" ContentType="application/vnd.openxmlformats-officedocument.oleObject"/>
  <Override PartName="/xl/embeddings/oleObject2382.bin" ContentType="application/vnd.openxmlformats-officedocument.oleObject"/>
  <Override PartName="/xl/embeddings/oleObject2383.bin" ContentType="application/vnd.openxmlformats-officedocument.oleObject"/>
  <Override PartName="/xl/embeddings/oleObject2384.bin" ContentType="application/vnd.openxmlformats-officedocument.oleObject"/>
  <Override PartName="/xl/embeddings/oleObject2385.bin" ContentType="application/vnd.openxmlformats-officedocument.oleObject"/>
  <Override PartName="/xl/embeddings/oleObject2386.bin" ContentType="application/vnd.openxmlformats-officedocument.oleObject"/>
  <Override PartName="/xl/embeddings/oleObject2387.bin" ContentType="application/vnd.openxmlformats-officedocument.oleObject"/>
  <Override PartName="/xl/embeddings/oleObject2388.bin" ContentType="application/vnd.openxmlformats-officedocument.oleObject"/>
  <Override PartName="/xl/embeddings/oleObject2389.bin" ContentType="application/vnd.openxmlformats-officedocument.oleObject"/>
  <Override PartName="/xl/embeddings/oleObject2390.bin" ContentType="application/vnd.openxmlformats-officedocument.oleObject"/>
  <Override PartName="/xl/embeddings/oleObject2391.bin" ContentType="application/vnd.openxmlformats-officedocument.oleObject"/>
  <Override PartName="/xl/embeddings/oleObject2392.bin" ContentType="application/vnd.openxmlformats-officedocument.oleObject"/>
  <Override PartName="/xl/embeddings/oleObject2393.bin" ContentType="application/vnd.openxmlformats-officedocument.oleObject"/>
  <Override PartName="/xl/embeddings/oleObject2394.bin" ContentType="application/vnd.openxmlformats-officedocument.oleObject"/>
  <Override PartName="/xl/embeddings/oleObject2395.bin" ContentType="application/vnd.openxmlformats-officedocument.oleObject"/>
  <Override PartName="/xl/embeddings/oleObject2396.bin" ContentType="application/vnd.openxmlformats-officedocument.oleObject"/>
  <Override PartName="/xl/embeddings/oleObject2397.bin" ContentType="application/vnd.openxmlformats-officedocument.oleObject"/>
  <Override PartName="/xl/embeddings/oleObject2398.bin" ContentType="application/vnd.openxmlformats-officedocument.oleObject"/>
  <Override PartName="/xl/embeddings/oleObject2399.bin" ContentType="application/vnd.openxmlformats-officedocument.oleObject"/>
  <Override PartName="/xl/embeddings/oleObject2400.bin" ContentType="application/vnd.openxmlformats-officedocument.oleObject"/>
  <Override PartName="/xl/embeddings/oleObject2401.bin" ContentType="application/vnd.openxmlformats-officedocument.oleObject"/>
  <Override PartName="/xl/embeddings/oleObject2402.bin" ContentType="application/vnd.openxmlformats-officedocument.oleObject"/>
  <Override PartName="/xl/embeddings/oleObject2403.bin" ContentType="application/vnd.openxmlformats-officedocument.oleObject"/>
  <Override PartName="/xl/embeddings/oleObject2404.bin" ContentType="application/vnd.openxmlformats-officedocument.oleObject"/>
  <Override PartName="/xl/embeddings/oleObject2405.bin" ContentType="application/vnd.openxmlformats-officedocument.oleObject"/>
  <Override PartName="/xl/embeddings/oleObject2406.bin" ContentType="application/vnd.openxmlformats-officedocument.oleObject"/>
  <Override PartName="/xl/embeddings/oleObject2407.bin" ContentType="application/vnd.openxmlformats-officedocument.oleObject"/>
  <Override PartName="/xl/embeddings/oleObject2408.bin" ContentType="application/vnd.openxmlformats-officedocument.oleObject"/>
  <Override PartName="/xl/embeddings/oleObject2409.bin" ContentType="application/vnd.openxmlformats-officedocument.oleObject"/>
  <Override PartName="/xl/embeddings/oleObject2410.bin" ContentType="application/vnd.openxmlformats-officedocument.oleObject"/>
  <Override PartName="/xl/embeddings/oleObject2411.bin" ContentType="application/vnd.openxmlformats-officedocument.oleObject"/>
  <Override PartName="/xl/embeddings/oleObject2412.bin" ContentType="application/vnd.openxmlformats-officedocument.oleObject"/>
  <Override PartName="/xl/embeddings/oleObject2413.bin" ContentType="application/vnd.openxmlformats-officedocument.oleObject"/>
  <Override PartName="/xl/embeddings/oleObject2414.bin" ContentType="application/vnd.openxmlformats-officedocument.oleObject"/>
  <Override PartName="/xl/embeddings/oleObject2415.bin" ContentType="application/vnd.openxmlformats-officedocument.oleObject"/>
  <Override PartName="/xl/embeddings/oleObject2416.bin" ContentType="application/vnd.openxmlformats-officedocument.oleObject"/>
  <Override PartName="/xl/embeddings/oleObject2417.bin" ContentType="application/vnd.openxmlformats-officedocument.oleObject"/>
  <Override PartName="/xl/embeddings/oleObject2418.bin" ContentType="application/vnd.openxmlformats-officedocument.oleObject"/>
  <Override PartName="/xl/embeddings/oleObject2419.bin" ContentType="application/vnd.openxmlformats-officedocument.oleObject"/>
  <Override PartName="/xl/embeddings/oleObject2420.bin" ContentType="application/vnd.openxmlformats-officedocument.oleObject"/>
  <Override PartName="/xl/embeddings/oleObject2421.bin" ContentType="application/vnd.openxmlformats-officedocument.oleObject"/>
  <Override PartName="/xl/embeddings/oleObject2422.bin" ContentType="application/vnd.openxmlformats-officedocument.oleObject"/>
  <Override PartName="/xl/embeddings/oleObject2423.bin" ContentType="application/vnd.openxmlformats-officedocument.oleObject"/>
  <Override PartName="/xl/embeddings/oleObject2424.bin" ContentType="application/vnd.openxmlformats-officedocument.oleObject"/>
  <Override PartName="/xl/embeddings/oleObject2425.bin" ContentType="application/vnd.openxmlformats-officedocument.oleObject"/>
  <Override PartName="/xl/embeddings/oleObject2426.bin" ContentType="application/vnd.openxmlformats-officedocument.oleObject"/>
  <Override PartName="/xl/embeddings/oleObject2427.bin" ContentType="application/vnd.openxmlformats-officedocument.oleObject"/>
  <Override PartName="/xl/embeddings/oleObject2428.bin" ContentType="application/vnd.openxmlformats-officedocument.oleObject"/>
  <Override PartName="/xl/embeddings/oleObject2429.bin" ContentType="application/vnd.openxmlformats-officedocument.oleObject"/>
  <Override PartName="/xl/embeddings/oleObject2430.bin" ContentType="application/vnd.openxmlformats-officedocument.oleObject"/>
  <Override PartName="/xl/embeddings/oleObject2431.bin" ContentType="application/vnd.openxmlformats-officedocument.oleObject"/>
  <Override PartName="/xl/embeddings/oleObject2432.bin" ContentType="application/vnd.openxmlformats-officedocument.oleObject"/>
  <Override PartName="/xl/embeddings/oleObject2433.bin" ContentType="application/vnd.openxmlformats-officedocument.oleObject"/>
  <Override PartName="/xl/embeddings/oleObject2434.bin" ContentType="application/vnd.openxmlformats-officedocument.oleObject"/>
  <Override PartName="/xl/embeddings/oleObject2435.bin" ContentType="application/vnd.openxmlformats-officedocument.oleObject"/>
  <Override PartName="/xl/embeddings/oleObject2436.bin" ContentType="application/vnd.openxmlformats-officedocument.oleObject"/>
  <Override PartName="/xl/embeddings/oleObject2437.bin" ContentType="application/vnd.openxmlformats-officedocument.oleObject"/>
  <Override PartName="/xl/embeddings/oleObject2438.bin" ContentType="application/vnd.openxmlformats-officedocument.oleObject"/>
  <Override PartName="/xl/embeddings/oleObject2439.bin" ContentType="application/vnd.openxmlformats-officedocument.oleObject"/>
  <Override PartName="/xl/embeddings/oleObject2440.bin" ContentType="application/vnd.openxmlformats-officedocument.oleObject"/>
  <Override PartName="/xl/embeddings/oleObject2441.bin" ContentType="application/vnd.openxmlformats-officedocument.oleObject"/>
  <Override PartName="/xl/embeddings/oleObject2442.bin" ContentType="application/vnd.openxmlformats-officedocument.oleObject"/>
  <Override PartName="/xl/embeddings/oleObject2443.bin" ContentType="application/vnd.openxmlformats-officedocument.oleObject"/>
  <Override PartName="/xl/embeddings/oleObject2444.bin" ContentType="application/vnd.openxmlformats-officedocument.oleObject"/>
  <Override PartName="/xl/embeddings/oleObject2445.bin" ContentType="application/vnd.openxmlformats-officedocument.oleObject"/>
  <Override PartName="/xl/embeddings/oleObject2446.bin" ContentType="application/vnd.openxmlformats-officedocument.oleObject"/>
  <Override PartName="/xl/embeddings/oleObject2447.bin" ContentType="application/vnd.openxmlformats-officedocument.oleObject"/>
  <Override PartName="/xl/embeddings/oleObject2448.bin" ContentType="application/vnd.openxmlformats-officedocument.oleObject"/>
  <Override PartName="/xl/embeddings/oleObject2449.bin" ContentType="application/vnd.openxmlformats-officedocument.oleObject"/>
  <Override PartName="/xl/embeddings/oleObject2450.bin" ContentType="application/vnd.openxmlformats-officedocument.oleObject"/>
  <Override PartName="/xl/embeddings/oleObject2451.bin" ContentType="application/vnd.openxmlformats-officedocument.oleObject"/>
  <Override PartName="/xl/embeddings/oleObject2452.bin" ContentType="application/vnd.openxmlformats-officedocument.oleObject"/>
  <Override PartName="/xl/embeddings/oleObject2453.bin" ContentType="application/vnd.openxmlformats-officedocument.oleObject"/>
  <Override PartName="/xl/embeddings/oleObject2454.bin" ContentType="application/vnd.openxmlformats-officedocument.oleObject"/>
  <Override PartName="/xl/embeddings/oleObject2455.bin" ContentType="application/vnd.openxmlformats-officedocument.oleObject"/>
  <Override PartName="/xl/embeddings/oleObject2456.bin" ContentType="application/vnd.openxmlformats-officedocument.oleObject"/>
  <Override PartName="/xl/embeddings/oleObject2457.bin" ContentType="application/vnd.openxmlformats-officedocument.oleObject"/>
  <Override PartName="/xl/embeddings/oleObject2458.bin" ContentType="application/vnd.openxmlformats-officedocument.oleObject"/>
  <Override PartName="/xl/embeddings/oleObject2459.bin" ContentType="application/vnd.openxmlformats-officedocument.oleObject"/>
  <Override PartName="/xl/embeddings/oleObject2460.bin" ContentType="application/vnd.openxmlformats-officedocument.oleObject"/>
  <Override PartName="/xl/embeddings/oleObject2461.bin" ContentType="application/vnd.openxmlformats-officedocument.oleObject"/>
  <Override PartName="/xl/embeddings/oleObject2462.bin" ContentType="application/vnd.openxmlformats-officedocument.oleObject"/>
  <Override PartName="/xl/embeddings/oleObject2463.bin" ContentType="application/vnd.openxmlformats-officedocument.oleObject"/>
  <Override PartName="/xl/embeddings/oleObject2464.bin" ContentType="application/vnd.openxmlformats-officedocument.oleObject"/>
  <Override PartName="/xl/embeddings/oleObject2465.bin" ContentType="application/vnd.openxmlformats-officedocument.oleObject"/>
  <Override PartName="/xl/embeddings/oleObject2466.bin" ContentType="application/vnd.openxmlformats-officedocument.oleObject"/>
  <Override PartName="/xl/embeddings/oleObject2467.bin" ContentType="application/vnd.openxmlformats-officedocument.oleObject"/>
  <Override PartName="/xl/embeddings/oleObject2468.bin" ContentType="application/vnd.openxmlformats-officedocument.oleObject"/>
  <Override PartName="/xl/embeddings/oleObject2469.bin" ContentType="application/vnd.openxmlformats-officedocument.oleObject"/>
  <Override PartName="/xl/embeddings/oleObject2470.bin" ContentType="application/vnd.openxmlformats-officedocument.oleObject"/>
  <Override PartName="/xl/embeddings/oleObject2471.bin" ContentType="application/vnd.openxmlformats-officedocument.oleObject"/>
  <Override PartName="/xl/embeddings/oleObject2472.bin" ContentType="application/vnd.openxmlformats-officedocument.oleObject"/>
  <Override PartName="/xl/embeddings/oleObject2473.bin" ContentType="application/vnd.openxmlformats-officedocument.oleObject"/>
  <Override PartName="/xl/embeddings/oleObject2474.bin" ContentType="application/vnd.openxmlformats-officedocument.oleObject"/>
  <Override PartName="/xl/embeddings/oleObject2475.bin" ContentType="application/vnd.openxmlformats-officedocument.oleObject"/>
  <Override PartName="/xl/embeddings/oleObject2476.bin" ContentType="application/vnd.openxmlformats-officedocument.oleObject"/>
  <Override PartName="/xl/embeddings/oleObject2477.bin" ContentType="application/vnd.openxmlformats-officedocument.oleObject"/>
  <Override PartName="/xl/embeddings/oleObject2478.bin" ContentType="application/vnd.openxmlformats-officedocument.oleObject"/>
  <Override PartName="/xl/embeddings/oleObject2479.bin" ContentType="application/vnd.openxmlformats-officedocument.oleObject"/>
  <Override PartName="/xl/embeddings/oleObject2480.bin" ContentType="application/vnd.openxmlformats-officedocument.oleObject"/>
  <Override PartName="/xl/embeddings/oleObject2481.bin" ContentType="application/vnd.openxmlformats-officedocument.oleObject"/>
  <Override PartName="/xl/embeddings/oleObject2482.bin" ContentType="application/vnd.openxmlformats-officedocument.oleObject"/>
  <Override PartName="/xl/embeddings/oleObject2483.bin" ContentType="application/vnd.openxmlformats-officedocument.oleObject"/>
  <Override PartName="/xl/embeddings/oleObject2484.bin" ContentType="application/vnd.openxmlformats-officedocument.oleObject"/>
  <Override PartName="/xl/embeddings/oleObject2485.bin" ContentType="application/vnd.openxmlformats-officedocument.oleObject"/>
  <Override PartName="/xl/embeddings/oleObject2486.bin" ContentType="application/vnd.openxmlformats-officedocument.oleObject"/>
  <Override PartName="/xl/embeddings/oleObject2487.bin" ContentType="application/vnd.openxmlformats-officedocument.oleObject"/>
  <Override PartName="/xl/embeddings/oleObject2488.bin" ContentType="application/vnd.openxmlformats-officedocument.oleObject"/>
  <Override PartName="/xl/embeddings/oleObject2489.bin" ContentType="application/vnd.openxmlformats-officedocument.oleObject"/>
  <Override PartName="/xl/embeddings/oleObject2490.bin" ContentType="application/vnd.openxmlformats-officedocument.oleObject"/>
  <Override PartName="/xl/embeddings/oleObject2491.bin" ContentType="application/vnd.openxmlformats-officedocument.oleObject"/>
  <Override PartName="/xl/embeddings/oleObject2492.bin" ContentType="application/vnd.openxmlformats-officedocument.oleObject"/>
  <Override PartName="/xl/embeddings/oleObject2493.bin" ContentType="application/vnd.openxmlformats-officedocument.oleObject"/>
  <Override PartName="/xl/embeddings/oleObject2494.bin" ContentType="application/vnd.openxmlformats-officedocument.oleObject"/>
  <Override PartName="/xl/embeddings/oleObject2495.bin" ContentType="application/vnd.openxmlformats-officedocument.oleObject"/>
  <Override PartName="/xl/embeddings/oleObject2496.bin" ContentType="application/vnd.openxmlformats-officedocument.oleObject"/>
  <Override PartName="/xl/embeddings/oleObject2497.bin" ContentType="application/vnd.openxmlformats-officedocument.oleObject"/>
  <Override PartName="/xl/embeddings/oleObject2498.bin" ContentType="application/vnd.openxmlformats-officedocument.oleObject"/>
  <Override PartName="/xl/embeddings/oleObject2499.bin" ContentType="application/vnd.openxmlformats-officedocument.oleObject"/>
  <Override PartName="/xl/embeddings/oleObject2500.bin" ContentType="application/vnd.openxmlformats-officedocument.oleObject"/>
  <Override PartName="/xl/embeddings/oleObject2501.bin" ContentType="application/vnd.openxmlformats-officedocument.oleObject"/>
  <Override PartName="/xl/embeddings/oleObject2502.bin" ContentType="application/vnd.openxmlformats-officedocument.oleObject"/>
  <Override PartName="/xl/embeddings/oleObject2503.bin" ContentType="application/vnd.openxmlformats-officedocument.oleObject"/>
  <Override PartName="/xl/embeddings/oleObject2504.bin" ContentType="application/vnd.openxmlformats-officedocument.oleObject"/>
  <Override PartName="/xl/embeddings/oleObject2505.bin" ContentType="application/vnd.openxmlformats-officedocument.oleObject"/>
  <Override PartName="/xl/embeddings/oleObject2506.bin" ContentType="application/vnd.openxmlformats-officedocument.oleObject"/>
  <Override PartName="/xl/embeddings/oleObject2507.bin" ContentType="application/vnd.openxmlformats-officedocument.oleObject"/>
  <Override PartName="/xl/embeddings/oleObject2508.bin" ContentType="application/vnd.openxmlformats-officedocument.oleObject"/>
  <Override PartName="/xl/embeddings/oleObject2509.bin" ContentType="application/vnd.openxmlformats-officedocument.oleObject"/>
  <Override PartName="/xl/embeddings/oleObject2510.bin" ContentType="application/vnd.openxmlformats-officedocument.oleObject"/>
  <Override PartName="/xl/embeddings/oleObject2511.bin" ContentType="application/vnd.openxmlformats-officedocument.oleObject"/>
  <Override PartName="/xl/embeddings/oleObject2512.bin" ContentType="application/vnd.openxmlformats-officedocument.oleObject"/>
  <Override PartName="/xl/embeddings/oleObject2513.bin" ContentType="application/vnd.openxmlformats-officedocument.oleObject"/>
  <Override PartName="/xl/embeddings/oleObject2514.bin" ContentType="application/vnd.openxmlformats-officedocument.oleObject"/>
  <Override PartName="/xl/embeddings/oleObject2515.bin" ContentType="application/vnd.openxmlformats-officedocument.oleObject"/>
  <Override PartName="/xl/embeddings/oleObject2516.bin" ContentType="application/vnd.openxmlformats-officedocument.oleObject"/>
  <Override PartName="/xl/embeddings/oleObject2517.bin" ContentType="application/vnd.openxmlformats-officedocument.oleObject"/>
  <Override PartName="/xl/embeddings/oleObject2518.bin" ContentType="application/vnd.openxmlformats-officedocument.oleObject"/>
  <Override PartName="/xl/embeddings/oleObject2519.bin" ContentType="application/vnd.openxmlformats-officedocument.oleObject"/>
  <Override PartName="/xl/embeddings/oleObject2520.bin" ContentType="application/vnd.openxmlformats-officedocument.oleObject"/>
  <Override PartName="/xl/embeddings/oleObject2521.bin" ContentType="application/vnd.openxmlformats-officedocument.oleObject"/>
  <Override PartName="/xl/embeddings/oleObject2522.bin" ContentType="application/vnd.openxmlformats-officedocument.oleObject"/>
  <Override PartName="/xl/embeddings/oleObject2523.bin" ContentType="application/vnd.openxmlformats-officedocument.oleObject"/>
  <Override PartName="/xl/embeddings/oleObject2524.bin" ContentType="application/vnd.openxmlformats-officedocument.oleObject"/>
  <Override PartName="/xl/embeddings/oleObject2525.bin" ContentType="application/vnd.openxmlformats-officedocument.oleObject"/>
  <Override PartName="/xl/embeddings/oleObject2526.bin" ContentType="application/vnd.openxmlformats-officedocument.oleObject"/>
  <Override PartName="/xl/embeddings/oleObject2527.bin" ContentType="application/vnd.openxmlformats-officedocument.oleObject"/>
  <Override PartName="/xl/embeddings/oleObject2528.bin" ContentType="application/vnd.openxmlformats-officedocument.oleObject"/>
  <Override PartName="/xl/embeddings/oleObject2529.bin" ContentType="application/vnd.openxmlformats-officedocument.oleObject"/>
  <Override PartName="/xl/embeddings/oleObject2530.bin" ContentType="application/vnd.openxmlformats-officedocument.oleObject"/>
  <Override PartName="/xl/embeddings/oleObject2531.bin" ContentType="application/vnd.openxmlformats-officedocument.oleObject"/>
  <Override PartName="/xl/embeddings/oleObject2532.bin" ContentType="application/vnd.openxmlformats-officedocument.oleObject"/>
  <Override PartName="/xl/embeddings/oleObject2533.bin" ContentType="application/vnd.openxmlformats-officedocument.oleObject"/>
  <Override PartName="/xl/embeddings/oleObject2534.bin" ContentType="application/vnd.openxmlformats-officedocument.oleObject"/>
  <Override PartName="/xl/embeddings/oleObject2535.bin" ContentType="application/vnd.openxmlformats-officedocument.oleObject"/>
  <Override PartName="/xl/embeddings/oleObject2536.bin" ContentType="application/vnd.openxmlformats-officedocument.oleObject"/>
  <Override PartName="/xl/embeddings/oleObject2537.bin" ContentType="application/vnd.openxmlformats-officedocument.oleObject"/>
  <Override PartName="/xl/embeddings/oleObject2538.bin" ContentType="application/vnd.openxmlformats-officedocument.oleObject"/>
  <Override PartName="/xl/embeddings/oleObject2539.bin" ContentType="application/vnd.openxmlformats-officedocument.oleObject"/>
  <Override PartName="/xl/embeddings/oleObject2540.bin" ContentType="application/vnd.openxmlformats-officedocument.oleObject"/>
  <Override PartName="/xl/embeddings/oleObject2541.bin" ContentType="application/vnd.openxmlformats-officedocument.oleObject"/>
  <Override PartName="/xl/embeddings/oleObject2542.bin" ContentType="application/vnd.openxmlformats-officedocument.oleObject"/>
  <Override PartName="/xl/embeddings/oleObject2543.bin" ContentType="application/vnd.openxmlformats-officedocument.oleObject"/>
  <Override PartName="/xl/embeddings/oleObject2544.bin" ContentType="application/vnd.openxmlformats-officedocument.oleObject"/>
  <Override PartName="/xl/embeddings/oleObject2545.bin" ContentType="application/vnd.openxmlformats-officedocument.oleObject"/>
  <Override PartName="/xl/embeddings/oleObject2546.bin" ContentType="application/vnd.openxmlformats-officedocument.oleObject"/>
  <Override PartName="/xl/embeddings/oleObject2547.bin" ContentType="application/vnd.openxmlformats-officedocument.oleObject"/>
  <Override PartName="/xl/embeddings/oleObject2548.bin" ContentType="application/vnd.openxmlformats-officedocument.oleObject"/>
  <Override PartName="/xl/embeddings/oleObject2549.bin" ContentType="application/vnd.openxmlformats-officedocument.oleObject"/>
  <Override PartName="/xl/embeddings/oleObject2550.bin" ContentType="application/vnd.openxmlformats-officedocument.oleObject"/>
  <Override PartName="/xl/embeddings/oleObject2551.bin" ContentType="application/vnd.openxmlformats-officedocument.oleObject"/>
  <Override PartName="/xl/embeddings/oleObject2552.bin" ContentType="application/vnd.openxmlformats-officedocument.oleObject"/>
  <Override PartName="/xl/embeddings/oleObject2553.bin" ContentType="application/vnd.openxmlformats-officedocument.oleObject"/>
  <Override PartName="/xl/embeddings/oleObject2554.bin" ContentType="application/vnd.openxmlformats-officedocument.oleObject"/>
  <Override PartName="/xl/embeddings/oleObject2555.bin" ContentType="application/vnd.openxmlformats-officedocument.oleObject"/>
  <Override PartName="/xl/embeddings/oleObject2556.bin" ContentType="application/vnd.openxmlformats-officedocument.oleObject"/>
  <Override PartName="/xl/embeddings/oleObject2557.bin" ContentType="application/vnd.openxmlformats-officedocument.oleObject"/>
  <Override PartName="/xl/embeddings/oleObject2558.bin" ContentType="application/vnd.openxmlformats-officedocument.oleObject"/>
  <Override PartName="/xl/embeddings/oleObject2559.bin" ContentType="application/vnd.openxmlformats-officedocument.oleObject"/>
  <Override PartName="/xl/embeddings/oleObject2560.bin" ContentType="application/vnd.openxmlformats-officedocument.oleObject"/>
  <Override PartName="/xl/embeddings/oleObject2561.bin" ContentType="application/vnd.openxmlformats-officedocument.oleObject"/>
  <Override PartName="/xl/embeddings/oleObject2562.bin" ContentType="application/vnd.openxmlformats-officedocument.oleObject"/>
  <Override PartName="/xl/embeddings/oleObject2563.bin" ContentType="application/vnd.openxmlformats-officedocument.oleObject"/>
  <Override PartName="/xl/embeddings/oleObject2564.bin" ContentType="application/vnd.openxmlformats-officedocument.oleObject"/>
  <Override PartName="/xl/embeddings/oleObject2565.bin" ContentType="application/vnd.openxmlformats-officedocument.oleObject"/>
  <Override PartName="/xl/embeddings/oleObject2566.bin" ContentType="application/vnd.openxmlformats-officedocument.oleObject"/>
  <Override PartName="/xl/embeddings/oleObject2567.bin" ContentType="application/vnd.openxmlformats-officedocument.oleObject"/>
  <Override PartName="/xl/embeddings/oleObject2568.bin" ContentType="application/vnd.openxmlformats-officedocument.oleObject"/>
  <Override PartName="/xl/embeddings/oleObject2569.bin" ContentType="application/vnd.openxmlformats-officedocument.oleObject"/>
  <Override PartName="/xl/embeddings/oleObject2570.bin" ContentType="application/vnd.openxmlformats-officedocument.oleObject"/>
  <Override PartName="/xl/embeddings/oleObject2571.bin" ContentType="application/vnd.openxmlformats-officedocument.oleObject"/>
  <Override PartName="/xl/embeddings/oleObject2572.bin" ContentType="application/vnd.openxmlformats-officedocument.oleObject"/>
  <Override PartName="/xl/embeddings/oleObject2573.bin" ContentType="application/vnd.openxmlformats-officedocument.oleObject"/>
  <Override PartName="/xl/embeddings/oleObject2574.bin" ContentType="application/vnd.openxmlformats-officedocument.oleObject"/>
  <Override PartName="/xl/embeddings/oleObject2575.bin" ContentType="application/vnd.openxmlformats-officedocument.oleObject"/>
  <Override PartName="/xl/embeddings/oleObject2576.bin" ContentType="application/vnd.openxmlformats-officedocument.oleObject"/>
  <Override PartName="/xl/embeddings/oleObject2577.bin" ContentType="application/vnd.openxmlformats-officedocument.oleObject"/>
  <Override PartName="/xl/embeddings/oleObject2578.bin" ContentType="application/vnd.openxmlformats-officedocument.oleObject"/>
  <Override PartName="/xl/embeddings/oleObject2579.bin" ContentType="application/vnd.openxmlformats-officedocument.oleObject"/>
  <Override PartName="/xl/embeddings/oleObject2580.bin" ContentType="application/vnd.openxmlformats-officedocument.oleObject"/>
  <Override PartName="/xl/embeddings/oleObject2581.bin" ContentType="application/vnd.openxmlformats-officedocument.oleObject"/>
  <Override PartName="/xl/embeddings/oleObject2582.bin" ContentType="application/vnd.openxmlformats-officedocument.oleObject"/>
  <Override PartName="/xl/embeddings/oleObject2583.bin" ContentType="application/vnd.openxmlformats-officedocument.oleObject"/>
  <Override PartName="/xl/embeddings/oleObject2584.bin" ContentType="application/vnd.openxmlformats-officedocument.oleObject"/>
  <Override PartName="/xl/embeddings/oleObject2585.bin" ContentType="application/vnd.openxmlformats-officedocument.oleObject"/>
  <Override PartName="/xl/embeddings/oleObject2586.bin" ContentType="application/vnd.openxmlformats-officedocument.oleObject"/>
  <Override PartName="/xl/embeddings/oleObject2587.bin" ContentType="application/vnd.openxmlformats-officedocument.oleObject"/>
  <Override PartName="/xl/embeddings/oleObject2588.bin" ContentType="application/vnd.openxmlformats-officedocument.oleObject"/>
  <Override PartName="/xl/embeddings/oleObject2589.bin" ContentType="application/vnd.openxmlformats-officedocument.oleObject"/>
  <Override PartName="/xl/embeddings/oleObject2590.bin" ContentType="application/vnd.openxmlformats-officedocument.oleObject"/>
  <Override PartName="/xl/embeddings/oleObject2591.bin" ContentType="application/vnd.openxmlformats-officedocument.oleObject"/>
  <Override PartName="/xl/embeddings/oleObject2592.bin" ContentType="application/vnd.openxmlformats-officedocument.oleObject"/>
  <Override PartName="/xl/embeddings/oleObject2593.bin" ContentType="application/vnd.openxmlformats-officedocument.oleObject"/>
  <Override PartName="/xl/embeddings/oleObject2594.bin" ContentType="application/vnd.openxmlformats-officedocument.oleObject"/>
  <Override PartName="/xl/embeddings/oleObject2595.bin" ContentType="application/vnd.openxmlformats-officedocument.oleObject"/>
  <Override PartName="/xl/embeddings/oleObject2596.bin" ContentType="application/vnd.openxmlformats-officedocument.oleObject"/>
  <Override PartName="/xl/embeddings/oleObject2597.bin" ContentType="application/vnd.openxmlformats-officedocument.oleObject"/>
  <Override PartName="/xl/embeddings/oleObject2598.bin" ContentType="application/vnd.openxmlformats-officedocument.oleObject"/>
  <Override PartName="/xl/embeddings/oleObject2599.bin" ContentType="application/vnd.openxmlformats-officedocument.oleObject"/>
  <Override PartName="/xl/embeddings/oleObject2600.bin" ContentType="application/vnd.openxmlformats-officedocument.oleObject"/>
  <Override PartName="/xl/embeddings/oleObject2601.bin" ContentType="application/vnd.openxmlformats-officedocument.oleObject"/>
  <Override PartName="/xl/embeddings/oleObject2602.bin" ContentType="application/vnd.openxmlformats-officedocument.oleObject"/>
  <Override PartName="/xl/embeddings/oleObject2603.bin" ContentType="application/vnd.openxmlformats-officedocument.oleObject"/>
  <Override PartName="/xl/embeddings/oleObject2604.bin" ContentType="application/vnd.openxmlformats-officedocument.oleObject"/>
  <Override PartName="/xl/embeddings/oleObject2605.bin" ContentType="application/vnd.openxmlformats-officedocument.oleObject"/>
  <Override PartName="/xl/embeddings/oleObject2606.bin" ContentType="application/vnd.openxmlformats-officedocument.oleObject"/>
  <Override PartName="/xl/embeddings/oleObject2607.bin" ContentType="application/vnd.openxmlformats-officedocument.oleObject"/>
  <Override PartName="/xl/embeddings/oleObject2608.bin" ContentType="application/vnd.openxmlformats-officedocument.oleObject"/>
  <Override PartName="/xl/embeddings/oleObject2609.bin" ContentType="application/vnd.openxmlformats-officedocument.oleObject"/>
  <Override PartName="/xl/embeddings/oleObject2610.bin" ContentType="application/vnd.openxmlformats-officedocument.oleObject"/>
  <Override PartName="/xl/embeddings/oleObject2611.bin" ContentType="application/vnd.openxmlformats-officedocument.oleObject"/>
  <Override PartName="/xl/embeddings/oleObject2612.bin" ContentType="application/vnd.openxmlformats-officedocument.oleObject"/>
  <Override PartName="/xl/embeddings/oleObject2613.bin" ContentType="application/vnd.openxmlformats-officedocument.oleObject"/>
  <Override PartName="/xl/embeddings/oleObject2614.bin" ContentType="application/vnd.openxmlformats-officedocument.oleObject"/>
  <Override PartName="/xl/embeddings/oleObject2615.bin" ContentType="application/vnd.openxmlformats-officedocument.oleObject"/>
  <Override PartName="/xl/embeddings/oleObject2616.bin" ContentType="application/vnd.openxmlformats-officedocument.oleObject"/>
  <Override PartName="/xl/embeddings/oleObject2617.bin" ContentType="application/vnd.openxmlformats-officedocument.oleObject"/>
  <Override PartName="/xl/embeddings/oleObject2618.bin" ContentType="application/vnd.openxmlformats-officedocument.oleObject"/>
  <Override PartName="/xl/embeddings/oleObject2619.bin" ContentType="application/vnd.openxmlformats-officedocument.oleObject"/>
  <Override PartName="/xl/embeddings/oleObject2620.bin" ContentType="application/vnd.openxmlformats-officedocument.oleObject"/>
  <Override PartName="/xl/embeddings/oleObject2621.bin" ContentType="application/vnd.openxmlformats-officedocument.oleObject"/>
  <Override PartName="/xl/embeddings/oleObject2622.bin" ContentType="application/vnd.openxmlformats-officedocument.oleObject"/>
  <Override PartName="/xl/embeddings/oleObject2623.bin" ContentType="application/vnd.openxmlformats-officedocument.oleObject"/>
  <Override PartName="/xl/embeddings/oleObject2624.bin" ContentType="application/vnd.openxmlformats-officedocument.oleObject"/>
  <Override PartName="/xl/embeddings/oleObject2625.bin" ContentType="application/vnd.openxmlformats-officedocument.oleObject"/>
  <Override PartName="/xl/embeddings/oleObject2626.bin" ContentType="application/vnd.openxmlformats-officedocument.oleObject"/>
  <Override PartName="/xl/embeddings/oleObject2627.bin" ContentType="application/vnd.openxmlformats-officedocument.oleObject"/>
  <Override PartName="/xl/embeddings/oleObject2628.bin" ContentType="application/vnd.openxmlformats-officedocument.oleObject"/>
  <Override PartName="/xl/embeddings/oleObject2629.bin" ContentType="application/vnd.openxmlformats-officedocument.oleObject"/>
  <Override PartName="/xl/embeddings/oleObject2630.bin" ContentType="application/vnd.openxmlformats-officedocument.oleObject"/>
  <Override PartName="/xl/embeddings/oleObject2631.bin" ContentType="application/vnd.openxmlformats-officedocument.oleObject"/>
  <Override PartName="/xl/embeddings/oleObject2632.bin" ContentType="application/vnd.openxmlformats-officedocument.oleObject"/>
  <Override PartName="/xl/embeddings/oleObject2633.bin" ContentType="application/vnd.openxmlformats-officedocument.oleObject"/>
  <Override PartName="/xl/embeddings/oleObject2634.bin" ContentType="application/vnd.openxmlformats-officedocument.oleObject"/>
  <Override PartName="/xl/embeddings/oleObject2635.bin" ContentType="application/vnd.openxmlformats-officedocument.oleObject"/>
  <Override PartName="/xl/embeddings/oleObject2636.bin" ContentType="application/vnd.openxmlformats-officedocument.oleObject"/>
  <Override PartName="/xl/embeddings/oleObject2637.bin" ContentType="application/vnd.openxmlformats-officedocument.oleObject"/>
  <Override PartName="/xl/embeddings/oleObject2638.bin" ContentType="application/vnd.openxmlformats-officedocument.oleObject"/>
  <Override PartName="/xl/embeddings/oleObject2639.bin" ContentType="application/vnd.openxmlformats-officedocument.oleObject"/>
  <Override PartName="/xl/embeddings/oleObject2640.bin" ContentType="application/vnd.openxmlformats-officedocument.oleObject"/>
  <Override PartName="/xl/embeddings/oleObject2641.bin" ContentType="application/vnd.openxmlformats-officedocument.oleObject"/>
  <Override PartName="/xl/embeddings/oleObject2642.bin" ContentType="application/vnd.openxmlformats-officedocument.oleObject"/>
  <Override PartName="/xl/embeddings/oleObject2643.bin" ContentType="application/vnd.openxmlformats-officedocument.oleObject"/>
  <Override PartName="/xl/embeddings/oleObject2644.bin" ContentType="application/vnd.openxmlformats-officedocument.oleObject"/>
  <Override PartName="/xl/embeddings/oleObject2645.bin" ContentType="application/vnd.openxmlformats-officedocument.oleObject"/>
  <Override PartName="/xl/embeddings/oleObject2646.bin" ContentType="application/vnd.openxmlformats-officedocument.oleObject"/>
  <Override PartName="/xl/embeddings/oleObject2647.bin" ContentType="application/vnd.openxmlformats-officedocument.oleObject"/>
  <Override PartName="/xl/embeddings/oleObject2648.bin" ContentType="application/vnd.openxmlformats-officedocument.oleObject"/>
  <Override PartName="/xl/embeddings/oleObject2649.bin" ContentType="application/vnd.openxmlformats-officedocument.oleObject"/>
  <Override PartName="/xl/embeddings/oleObject2650.bin" ContentType="application/vnd.openxmlformats-officedocument.oleObject"/>
  <Override PartName="/xl/embeddings/oleObject2651.bin" ContentType="application/vnd.openxmlformats-officedocument.oleObject"/>
  <Override PartName="/xl/embeddings/oleObject2652.bin" ContentType="application/vnd.openxmlformats-officedocument.oleObject"/>
  <Override PartName="/xl/embeddings/oleObject2653.bin" ContentType="application/vnd.openxmlformats-officedocument.oleObject"/>
  <Override PartName="/xl/embeddings/oleObject2654.bin" ContentType="application/vnd.openxmlformats-officedocument.oleObject"/>
  <Override PartName="/xl/embeddings/oleObject2655.bin" ContentType="application/vnd.openxmlformats-officedocument.oleObject"/>
  <Override PartName="/xl/embeddings/oleObject2656.bin" ContentType="application/vnd.openxmlformats-officedocument.oleObject"/>
  <Override PartName="/xl/embeddings/oleObject2657.bin" ContentType="application/vnd.openxmlformats-officedocument.oleObject"/>
  <Override PartName="/xl/embeddings/oleObject2658.bin" ContentType="application/vnd.openxmlformats-officedocument.oleObject"/>
  <Override PartName="/xl/embeddings/oleObject2659.bin" ContentType="application/vnd.openxmlformats-officedocument.oleObject"/>
  <Override PartName="/xl/embeddings/oleObject2660.bin" ContentType="application/vnd.openxmlformats-officedocument.oleObject"/>
  <Override PartName="/xl/embeddings/oleObject2661.bin" ContentType="application/vnd.openxmlformats-officedocument.oleObject"/>
  <Override PartName="/xl/embeddings/oleObject2662.bin" ContentType="application/vnd.openxmlformats-officedocument.oleObject"/>
  <Override PartName="/xl/embeddings/oleObject2663.bin" ContentType="application/vnd.openxmlformats-officedocument.oleObject"/>
  <Override PartName="/xl/embeddings/oleObject2664.bin" ContentType="application/vnd.openxmlformats-officedocument.oleObject"/>
  <Override PartName="/xl/embeddings/oleObject2665.bin" ContentType="application/vnd.openxmlformats-officedocument.oleObject"/>
  <Override PartName="/xl/embeddings/oleObject2666.bin" ContentType="application/vnd.openxmlformats-officedocument.oleObject"/>
  <Override PartName="/xl/embeddings/oleObject2667.bin" ContentType="application/vnd.openxmlformats-officedocument.oleObject"/>
  <Override PartName="/xl/embeddings/oleObject2668.bin" ContentType="application/vnd.openxmlformats-officedocument.oleObject"/>
  <Override PartName="/xl/embeddings/oleObject2669.bin" ContentType="application/vnd.openxmlformats-officedocument.oleObject"/>
  <Override PartName="/xl/embeddings/oleObject2670.bin" ContentType="application/vnd.openxmlformats-officedocument.oleObject"/>
  <Override PartName="/xl/embeddings/oleObject2671.bin" ContentType="application/vnd.openxmlformats-officedocument.oleObject"/>
  <Override PartName="/xl/embeddings/oleObject2672.bin" ContentType="application/vnd.openxmlformats-officedocument.oleObject"/>
  <Override PartName="/xl/embeddings/oleObject2673.bin" ContentType="application/vnd.openxmlformats-officedocument.oleObject"/>
  <Override PartName="/xl/embeddings/oleObject2674.bin" ContentType="application/vnd.openxmlformats-officedocument.oleObject"/>
  <Override PartName="/xl/embeddings/oleObject2675.bin" ContentType="application/vnd.openxmlformats-officedocument.oleObject"/>
  <Override PartName="/xl/embeddings/oleObject2676.bin" ContentType="application/vnd.openxmlformats-officedocument.oleObject"/>
  <Override PartName="/xl/embeddings/oleObject2677.bin" ContentType="application/vnd.openxmlformats-officedocument.oleObject"/>
  <Override PartName="/xl/embeddings/oleObject2678.bin" ContentType="application/vnd.openxmlformats-officedocument.oleObject"/>
  <Override PartName="/xl/embeddings/oleObject2679.bin" ContentType="application/vnd.openxmlformats-officedocument.oleObject"/>
  <Override PartName="/xl/embeddings/oleObject2680.bin" ContentType="application/vnd.openxmlformats-officedocument.oleObject"/>
  <Override PartName="/xl/embeddings/oleObject2681.bin" ContentType="application/vnd.openxmlformats-officedocument.oleObject"/>
  <Override PartName="/xl/embeddings/oleObject2682.bin" ContentType="application/vnd.openxmlformats-officedocument.oleObject"/>
  <Override PartName="/xl/embeddings/oleObject2683.bin" ContentType="application/vnd.openxmlformats-officedocument.oleObject"/>
  <Override PartName="/xl/embeddings/oleObject2684.bin" ContentType="application/vnd.openxmlformats-officedocument.oleObject"/>
  <Override PartName="/xl/embeddings/oleObject2685.bin" ContentType="application/vnd.openxmlformats-officedocument.oleObject"/>
  <Override PartName="/xl/embeddings/oleObject2686.bin" ContentType="application/vnd.openxmlformats-officedocument.oleObject"/>
  <Override PartName="/xl/embeddings/oleObject2687.bin" ContentType="application/vnd.openxmlformats-officedocument.oleObject"/>
  <Override PartName="/xl/embeddings/oleObject2688.bin" ContentType="application/vnd.openxmlformats-officedocument.oleObject"/>
  <Override PartName="/xl/embeddings/oleObject2689.bin" ContentType="application/vnd.openxmlformats-officedocument.oleObject"/>
  <Override PartName="/xl/embeddings/oleObject2690.bin" ContentType="application/vnd.openxmlformats-officedocument.oleObject"/>
  <Override PartName="/xl/embeddings/oleObject2691.bin" ContentType="application/vnd.openxmlformats-officedocument.oleObject"/>
  <Override PartName="/xl/embeddings/oleObject2692.bin" ContentType="application/vnd.openxmlformats-officedocument.oleObject"/>
  <Override PartName="/xl/embeddings/oleObject2693.bin" ContentType="application/vnd.openxmlformats-officedocument.oleObject"/>
  <Override PartName="/xl/embeddings/oleObject2694.bin" ContentType="application/vnd.openxmlformats-officedocument.oleObject"/>
  <Override PartName="/xl/embeddings/oleObject2695.bin" ContentType="application/vnd.openxmlformats-officedocument.oleObject"/>
  <Override PartName="/xl/embeddings/oleObject2696.bin" ContentType="application/vnd.openxmlformats-officedocument.oleObject"/>
  <Override PartName="/xl/embeddings/oleObject2697.bin" ContentType="application/vnd.openxmlformats-officedocument.oleObject"/>
  <Override PartName="/xl/embeddings/oleObject2698.bin" ContentType="application/vnd.openxmlformats-officedocument.oleObject"/>
  <Override PartName="/xl/embeddings/oleObject2699.bin" ContentType="application/vnd.openxmlformats-officedocument.oleObject"/>
  <Override PartName="/xl/embeddings/oleObject2700.bin" ContentType="application/vnd.openxmlformats-officedocument.oleObject"/>
  <Override PartName="/xl/embeddings/oleObject2701.bin" ContentType="application/vnd.openxmlformats-officedocument.oleObject"/>
  <Override PartName="/xl/embeddings/oleObject2702.bin" ContentType="application/vnd.openxmlformats-officedocument.oleObject"/>
  <Override PartName="/xl/embeddings/oleObject2703.bin" ContentType="application/vnd.openxmlformats-officedocument.oleObject"/>
  <Override PartName="/xl/embeddings/oleObject2704.bin" ContentType="application/vnd.openxmlformats-officedocument.oleObject"/>
  <Override PartName="/xl/embeddings/oleObject2705.bin" ContentType="application/vnd.openxmlformats-officedocument.oleObject"/>
  <Override PartName="/xl/embeddings/oleObject2706.bin" ContentType="application/vnd.openxmlformats-officedocument.oleObject"/>
  <Override PartName="/xl/embeddings/oleObject2707.bin" ContentType="application/vnd.openxmlformats-officedocument.oleObject"/>
  <Override PartName="/xl/embeddings/oleObject2708.bin" ContentType="application/vnd.openxmlformats-officedocument.oleObject"/>
  <Override PartName="/xl/embeddings/oleObject2709.bin" ContentType="application/vnd.openxmlformats-officedocument.oleObject"/>
  <Override PartName="/xl/embeddings/oleObject2710.bin" ContentType="application/vnd.openxmlformats-officedocument.oleObject"/>
  <Override PartName="/xl/embeddings/oleObject2711.bin" ContentType="application/vnd.openxmlformats-officedocument.oleObject"/>
  <Override PartName="/xl/embeddings/oleObject2712.bin" ContentType="application/vnd.openxmlformats-officedocument.oleObject"/>
  <Override PartName="/xl/embeddings/oleObject2713.bin" ContentType="application/vnd.openxmlformats-officedocument.oleObject"/>
  <Override PartName="/xl/embeddings/oleObject2714.bin" ContentType="application/vnd.openxmlformats-officedocument.oleObject"/>
  <Override PartName="/xl/embeddings/oleObject2715.bin" ContentType="application/vnd.openxmlformats-officedocument.oleObject"/>
  <Override PartName="/xl/embeddings/oleObject2716.bin" ContentType="application/vnd.openxmlformats-officedocument.oleObject"/>
  <Override PartName="/xl/embeddings/oleObject2717.bin" ContentType="application/vnd.openxmlformats-officedocument.oleObject"/>
  <Override PartName="/xl/embeddings/oleObject2718.bin" ContentType="application/vnd.openxmlformats-officedocument.oleObject"/>
  <Override PartName="/xl/embeddings/oleObject2719.bin" ContentType="application/vnd.openxmlformats-officedocument.oleObject"/>
  <Override PartName="/xl/embeddings/oleObject2720.bin" ContentType="application/vnd.openxmlformats-officedocument.oleObject"/>
  <Override PartName="/xl/embeddings/oleObject2721.bin" ContentType="application/vnd.openxmlformats-officedocument.oleObject"/>
  <Override PartName="/xl/embeddings/oleObject2722.bin" ContentType="application/vnd.openxmlformats-officedocument.oleObject"/>
  <Override PartName="/xl/embeddings/oleObject2723.bin" ContentType="application/vnd.openxmlformats-officedocument.oleObject"/>
  <Override PartName="/xl/embeddings/oleObject2724.bin" ContentType="application/vnd.openxmlformats-officedocument.oleObject"/>
  <Override PartName="/xl/embeddings/oleObject2725.bin" ContentType="application/vnd.openxmlformats-officedocument.oleObject"/>
  <Override PartName="/xl/embeddings/oleObject2726.bin" ContentType="application/vnd.openxmlformats-officedocument.oleObject"/>
  <Override PartName="/xl/embeddings/oleObject2727.bin" ContentType="application/vnd.openxmlformats-officedocument.oleObject"/>
  <Override PartName="/xl/embeddings/oleObject2728.bin" ContentType="application/vnd.openxmlformats-officedocument.oleObject"/>
  <Override PartName="/xl/embeddings/oleObject2729.bin" ContentType="application/vnd.openxmlformats-officedocument.oleObject"/>
  <Override PartName="/xl/embeddings/oleObject2730.bin" ContentType="application/vnd.openxmlformats-officedocument.oleObject"/>
  <Override PartName="/xl/embeddings/oleObject2731.bin" ContentType="application/vnd.openxmlformats-officedocument.oleObject"/>
  <Override PartName="/xl/embeddings/oleObject2732.bin" ContentType="application/vnd.openxmlformats-officedocument.oleObject"/>
  <Override PartName="/xl/embeddings/oleObject2733.bin" ContentType="application/vnd.openxmlformats-officedocument.oleObject"/>
  <Override PartName="/xl/embeddings/oleObject2734.bin" ContentType="application/vnd.openxmlformats-officedocument.oleObject"/>
  <Override PartName="/xl/embeddings/oleObject2735.bin" ContentType="application/vnd.openxmlformats-officedocument.oleObject"/>
  <Override PartName="/xl/embeddings/oleObject2736.bin" ContentType="application/vnd.openxmlformats-officedocument.oleObject"/>
  <Override PartName="/xl/embeddings/oleObject2737.bin" ContentType="application/vnd.openxmlformats-officedocument.oleObject"/>
  <Override PartName="/xl/embeddings/oleObject2738.bin" ContentType="application/vnd.openxmlformats-officedocument.oleObject"/>
  <Override PartName="/xl/embeddings/oleObject2739.bin" ContentType="application/vnd.openxmlformats-officedocument.oleObject"/>
  <Override PartName="/xl/embeddings/oleObject2740.bin" ContentType="application/vnd.openxmlformats-officedocument.oleObject"/>
  <Override PartName="/xl/embeddings/oleObject2741.bin" ContentType="application/vnd.openxmlformats-officedocument.oleObject"/>
  <Override PartName="/xl/embeddings/oleObject2742.bin" ContentType="application/vnd.openxmlformats-officedocument.oleObject"/>
  <Override PartName="/xl/embeddings/oleObject2743.bin" ContentType="application/vnd.openxmlformats-officedocument.oleObject"/>
  <Override PartName="/xl/embeddings/oleObject2744.bin" ContentType="application/vnd.openxmlformats-officedocument.oleObject"/>
  <Override PartName="/xl/embeddings/oleObject2745.bin" ContentType="application/vnd.openxmlformats-officedocument.oleObject"/>
  <Override PartName="/xl/embeddings/oleObject2746.bin" ContentType="application/vnd.openxmlformats-officedocument.oleObject"/>
  <Override PartName="/xl/embeddings/oleObject2747.bin" ContentType="application/vnd.openxmlformats-officedocument.oleObject"/>
  <Override PartName="/xl/embeddings/oleObject2748.bin" ContentType="application/vnd.openxmlformats-officedocument.oleObject"/>
  <Override PartName="/xl/embeddings/oleObject2749.bin" ContentType="application/vnd.openxmlformats-officedocument.oleObject"/>
  <Override PartName="/xl/embeddings/oleObject2750.bin" ContentType="application/vnd.openxmlformats-officedocument.oleObject"/>
  <Override PartName="/xl/embeddings/oleObject2751.bin" ContentType="application/vnd.openxmlformats-officedocument.oleObject"/>
  <Override PartName="/xl/embeddings/oleObject2752.bin" ContentType="application/vnd.openxmlformats-officedocument.oleObject"/>
  <Override PartName="/xl/embeddings/oleObject2753.bin" ContentType="application/vnd.openxmlformats-officedocument.oleObject"/>
  <Override PartName="/xl/embeddings/oleObject2754.bin" ContentType="application/vnd.openxmlformats-officedocument.oleObject"/>
  <Override PartName="/xl/embeddings/oleObject2755.bin" ContentType="application/vnd.openxmlformats-officedocument.oleObject"/>
  <Override PartName="/xl/embeddings/oleObject2756.bin" ContentType="application/vnd.openxmlformats-officedocument.oleObject"/>
  <Override PartName="/xl/embeddings/oleObject2757.bin" ContentType="application/vnd.openxmlformats-officedocument.oleObject"/>
  <Override PartName="/xl/embeddings/oleObject2758.bin" ContentType="application/vnd.openxmlformats-officedocument.oleObject"/>
  <Override PartName="/xl/embeddings/oleObject2759.bin" ContentType="application/vnd.openxmlformats-officedocument.oleObject"/>
  <Override PartName="/xl/embeddings/oleObject2760.bin" ContentType="application/vnd.openxmlformats-officedocument.oleObject"/>
  <Override PartName="/xl/embeddings/oleObject2761.bin" ContentType="application/vnd.openxmlformats-officedocument.oleObject"/>
  <Override PartName="/xl/embeddings/oleObject2762.bin" ContentType="application/vnd.openxmlformats-officedocument.oleObject"/>
  <Override PartName="/xl/embeddings/oleObject2763.bin" ContentType="application/vnd.openxmlformats-officedocument.oleObject"/>
  <Override PartName="/xl/embeddings/oleObject2764.bin" ContentType="application/vnd.openxmlformats-officedocument.oleObject"/>
  <Override PartName="/xl/embeddings/oleObject2765.bin" ContentType="application/vnd.openxmlformats-officedocument.oleObject"/>
  <Override PartName="/xl/embeddings/oleObject2766.bin" ContentType="application/vnd.openxmlformats-officedocument.oleObject"/>
  <Override PartName="/xl/embeddings/oleObject2767.bin" ContentType="application/vnd.openxmlformats-officedocument.oleObject"/>
  <Override PartName="/xl/embeddings/oleObject2768.bin" ContentType="application/vnd.openxmlformats-officedocument.oleObject"/>
  <Override PartName="/xl/embeddings/oleObject2769.bin" ContentType="application/vnd.openxmlformats-officedocument.oleObject"/>
  <Override PartName="/xl/embeddings/oleObject2770.bin" ContentType="application/vnd.openxmlformats-officedocument.oleObject"/>
  <Override PartName="/xl/embeddings/oleObject2771.bin" ContentType="application/vnd.openxmlformats-officedocument.oleObject"/>
  <Override PartName="/xl/embeddings/oleObject2772.bin" ContentType="application/vnd.openxmlformats-officedocument.oleObject"/>
  <Override PartName="/xl/embeddings/oleObject2773.bin" ContentType="application/vnd.openxmlformats-officedocument.oleObject"/>
  <Override PartName="/xl/embeddings/oleObject2774.bin" ContentType="application/vnd.openxmlformats-officedocument.oleObject"/>
  <Override PartName="/xl/embeddings/oleObject2775.bin" ContentType="application/vnd.openxmlformats-officedocument.oleObject"/>
  <Override PartName="/xl/embeddings/oleObject2776.bin" ContentType="application/vnd.openxmlformats-officedocument.oleObject"/>
  <Override PartName="/xl/embeddings/oleObject2777.bin" ContentType="application/vnd.openxmlformats-officedocument.oleObject"/>
  <Override PartName="/xl/embeddings/oleObject2778.bin" ContentType="application/vnd.openxmlformats-officedocument.oleObject"/>
  <Override PartName="/xl/embeddings/oleObject2779.bin" ContentType="application/vnd.openxmlformats-officedocument.oleObject"/>
  <Override PartName="/xl/embeddings/oleObject2780.bin" ContentType="application/vnd.openxmlformats-officedocument.oleObject"/>
  <Override PartName="/xl/embeddings/oleObject2781.bin" ContentType="application/vnd.openxmlformats-officedocument.oleObject"/>
  <Override PartName="/xl/embeddings/oleObject2782.bin" ContentType="application/vnd.openxmlformats-officedocument.oleObject"/>
  <Override PartName="/xl/embeddings/oleObject2783.bin" ContentType="application/vnd.openxmlformats-officedocument.oleObject"/>
  <Override PartName="/xl/embeddings/oleObject2784.bin" ContentType="application/vnd.openxmlformats-officedocument.oleObject"/>
  <Override PartName="/xl/embeddings/oleObject2785.bin" ContentType="application/vnd.openxmlformats-officedocument.oleObject"/>
  <Override PartName="/xl/embeddings/oleObject2786.bin" ContentType="application/vnd.openxmlformats-officedocument.oleObject"/>
  <Override PartName="/xl/embeddings/oleObject2787.bin" ContentType="application/vnd.openxmlformats-officedocument.oleObject"/>
  <Override PartName="/xl/embeddings/oleObject2788.bin" ContentType="application/vnd.openxmlformats-officedocument.oleObject"/>
  <Override PartName="/xl/embeddings/oleObject2789.bin" ContentType="application/vnd.openxmlformats-officedocument.oleObject"/>
  <Override PartName="/xl/embeddings/oleObject2790.bin" ContentType="application/vnd.openxmlformats-officedocument.oleObject"/>
  <Override PartName="/xl/embeddings/oleObject2791.bin" ContentType="application/vnd.openxmlformats-officedocument.oleObject"/>
  <Override PartName="/xl/embeddings/oleObject2792.bin" ContentType="application/vnd.openxmlformats-officedocument.oleObject"/>
  <Override PartName="/xl/embeddings/oleObject2793.bin" ContentType="application/vnd.openxmlformats-officedocument.oleObject"/>
  <Override PartName="/xl/embeddings/oleObject2794.bin" ContentType="application/vnd.openxmlformats-officedocument.oleObject"/>
  <Override PartName="/xl/embeddings/oleObject2795.bin" ContentType="application/vnd.openxmlformats-officedocument.oleObject"/>
  <Override PartName="/xl/embeddings/oleObject2796.bin" ContentType="application/vnd.openxmlformats-officedocument.oleObject"/>
  <Override PartName="/xl/embeddings/oleObject2797.bin" ContentType="application/vnd.openxmlformats-officedocument.oleObject"/>
  <Override PartName="/xl/embeddings/oleObject2798.bin" ContentType="application/vnd.openxmlformats-officedocument.oleObject"/>
  <Override PartName="/xl/embeddings/oleObject2799.bin" ContentType="application/vnd.openxmlformats-officedocument.oleObject"/>
  <Override PartName="/xl/embeddings/oleObject2800.bin" ContentType="application/vnd.openxmlformats-officedocument.oleObject"/>
  <Override PartName="/xl/embeddings/oleObject2801.bin" ContentType="application/vnd.openxmlformats-officedocument.oleObject"/>
  <Override PartName="/xl/embeddings/oleObject2802.bin" ContentType="application/vnd.openxmlformats-officedocument.oleObject"/>
  <Override PartName="/xl/embeddings/oleObject2803.bin" ContentType="application/vnd.openxmlformats-officedocument.oleObject"/>
  <Override PartName="/xl/embeddings/oleObject2804.bin" ContentType="application/vnd.openxmlformats-officedocument.oleObject"/>
  <Override PartName="/xl/embeddings/oleObject2805.bin" ContentType="application/vnd.openxmlformats-officedocument.oleObject"/>
  <Override PartName="/xl/embeddings/oleObject2806.bin" ContentType="application/vnd.openxmlformats-officedocument.oleObject"/>
  <Override PartName="/xl/embeddings/oleObject2807.bin" ContentType="application/vnd.openxmlformats-officedocument.oleObject"/>
  <Override PartName="/xl/embeddings/oleObject2808.bin" ContentType="application/vnd.openxmlformats-officedocument.oleObject"/>
  <Override PartName="/xl/embeddings/oleObject2809.bin" ContentType="application/vnd.openxmlformats-officedocument.oleObject"/>
  <Override PartName="/xl/embeddings/oleObject2810.bin" ContentType="application/vnd.openxmlformats-officedocument.oleObject"/>
  <Override PartName="/xl/embeddings/oleObject2811.bin" ContentType="application/vnd.openxmlformats-officedocument.oleObject"/>
  <Override PartName="/xl/embeddings/oleObject2812.bin" ContentType="application/vnd.openxmlformats-officedocument.oleObject"/>
  <Override PartName="/xl/embeddings/oleObject2813.bin" ContentType="application/vnd.openxmlformats-officedocument.oleObject"/>
  <Override PartName="/xl/embeddings/oleObject2814.bin" ContentType="application/vnd.openxmlformats-officedocument.oleObject"/>
  <Override PartName="/xl/embeddings/oleObject2815.bin" ContentType="application/vnd.openxmlformats-officedocument.oleObject"/>
  <Override PartName="/xl/embeddings/oleObject2816.bin" ContentType="application/vnd.openxmlformats-officedocument.oleObject"/>
  <Override PartName="/xl/embeddings/oleObject2817.bin" ContentType="application/vnd.openxmlformats-officedocument.oleObject"/>
  <Override PartName="/xl/embeddings/oleObject2818.bin" ContentType="application/vnd.openxmlformats-officedocument.oleObject"/>
  <Override PartName="/xl/embeddings/oleObject2819.bin" ContentType="application/vnd.openxmlformats-officedocument.oleObject"/>
  <Override PartName="/xl/embeddings/oleObject2820.bin" ContentType="application/vnd.openxmlformats-officedocument.oleObject"/>
  <Override PartName="/xl/embeddings/oleObject2821.bin" ContentType="application/vnd.openxmlformats-officedocument.oleObject"/>
  <Override PartName="/xl/embeddings/oleObject2822.bin" ContentType="application/vnd.openxmlformats-officedocument.oleObject"/>
  <Override PartName="/xl/embeddings/oleObject2823.bin" ContentType="application/vnd.openxmlformats-officedocument.oleObject"/>
  <Override PartName="/xl/embeddings/oleObject2824.bin" ContentType="application/vnd.openxmlformats-officedocument.oleObject"/>
  <Override PartName="/xl/embeddings/oleObject2825.bin" ContentType="application/vnd.openxmlformats-officedocument.oleObject"/>
  <Override PartName="/xl/embeddings/oleObject2826.bin" ContentType="application/vnd.openxmlformats-officedocument.oleObject"/>
  <Override PartName="/xl/embeddings/oleObject2827.bin" ContentType="application/vnd.openxmlformats-officedocument.oleObject"/>
  <Override PartName="/xl/embeddings/oleObject2828.bin" ContentType="application/vnd.openxmlformats-officedocument.oleObject"/>
  <Override PartName="/xl/embeddings/oleObject2829.bin" ContentType="application/vnd.openxmlformats-officedocument.oleObject"/>
  <Override PartName="/xl/embeddings/oleObject2830.bin" ContentType="application/vnd.openxmlformats-officedocument.oleObject"/>
  <Override PartName="/xl/embeddings/oleObject2831.bin" ContentType="application/vnd.openxmlformats-officedocument.oleObject"/>
  <Override PartName="/xl/embeddings/oleObject2832.bin" ContentType="application/vnd.openxmlformats-officedocument.oleObject"/>
  <Override PartName="/xl/embeddings/oleObject2833.bin" ContentType="application/vnd.openxmlformats-officedocument.oleObject"/>
  <Override PartName="/xl/embeddings/oleObject2834.bin" ContentType="application/vnd.openxmlformats-officedocument.oleObject"/>
  <Override PartName="/xl/embeddings/oleObject2835.bin" ContentType="application/vnd.openxmlformats-officedocument.oleObject"/>
  <Override PartName="/xl/embeddings/oleObject2836.bin" ContentType="application/vnd.openxmlformats-officedocument.oleObject"/>
  <Override PartName="/xl/embeddings/oleObject2837.bin" ContentType="application/vnd.openxmlformats-officedocument.oleObject"/>
  <Override PartName="/xl/embeddings/oleObject2838.bin" ContentType="application/vnd.openxmlformats-officedocument.oleObject"/>
  <Override PartName="/xl/embeddings/oleObject2839.bin" ContentType="application/vnd.openxmlformats-officedocument.oleObject"/>
  <Override PartName="/xl/embeddings/oleObject2840.bin" ContentType="application/vnd.openxmlformats-officedocument.oleObject"/>
  <Override PartName="/xl/embeddings/oleObject2841.bin" ContentType="application/vnd.openxmlformats-officedocument.oleObject"/>
  <Override PartName="/xl/embeddings/oleObject2842.bin" ContentType="application/vnd.openxmlformats-officedocument.oleObject"/>
  <Override PartName="/xl/embeddings/oleObject2843.bin" ContentType="application/vnd.openxmlformats-officedocument.oleObject"/>
  <Override PartName="/xl/embeddings/oleObject2844.bin" ContentType="application/vnd.openxmlformats-officedocument.oleObject"/>
  <Override PartName="/xl/embeddings/oleObject2845.bin" ContentType="application/vnd.openxmlformats-officedocument.oleObject"/>
  <Override PartName="/xl/embeddings/oleObject2846.bin" ContentType="application/vnd.openxmlformats-officedocument.oleObject"/>
  <Override PartName="/xl/embeddings/oleObject2847.bin" ContentType="application/vnd.openxmlformats-officedocument.oleObject"/>
  <Override PartName="/xl/embeddings/oleObject2848.bin" ContentType="application/vnd.openxmlformats-officedocument.oleObject"/>
  <Override PartName="/xl/embeddings/oleObject2849.bin" ContentType="application/vnd.openxmlformats-officedocument.oleObject"/>
  <Override PartName="/xl/embeddings/oleObject2850.bin" ContentType="application/vnd.openxmlformats-officedocument.oleObject"/>
  <Override PartName="/xl/embeddings/oleObject2851.bin" ContentType="application/vnd.openxmlformats-officedocument.oleObject"/>
  <Override PartName="/xl/embeddings/oleObject2852.bin" ContentType="application/vnd.openxmlformats-officedocument.oleObject"/>
  <Override PartName="/xl/embeddings/oleObject2853.bin" ContentType="application/vnd.openxmlformats-officedocument.oleObject"/>
  <Override PartName="/xl/embeddings/oleObject2854.bin" ContentType="application/vnd.openxmlformats-officedocument.oleObject"/>
  <Override PartName="/xl/embeddings/oleObject2855.bin" ContentType="application/vnd.openxmlformats-officedocument.oleObject"/>
  <Override PartName="/xl/embeddings/oleObject2856.bin" ContentType="application/vnd.openxmlformats-officedocument.oleObject"/>
  <Override PartName="/xl/embeddings/oleObject2857.bin" ContentType="application/vnd.openxmlformats-officedocument.oleObject"/>
  <Override PartName="/xl/embeddings/oleObject2858.bin" ContentType="application/vnd.openxmlformats-officedocument.oleObject"/>
  <Override PartName="/xl/embeddings/oleObject2859.bin" ContentType="application/vnd.openxmlformats-officedocument.oleObject"/>
  <Override PartName="/xl/embeddings/oleObject2860.bin" ContentType="application/vnd.openxmlformats-officedocument.oleObject"/>
  <Override PartName="/xl/embeddings/oleObject2861.bin" ContentType="application/vnd.openxmlformats-officedocument.oleObject"/>
  <Override PartName="/xl/embeddings/oleObject2862.bin" ContentType="application/vnd.openxmlformats-officedocument.oleObject"/>
  <Override PartName="/xl/embeddings/oleObject2863.bin" ContentType="application/vnd.openxmlformats-officedocument.oleObject"/>
  <Override PartName="/xl/embeddings/oleObject2864.bin" ContentType="application/vnd.openxmlformats-officedocument.oleObject"/>
  <Override PartName="/xl/embeddings/oleObject2865.bin" ContentType="application/vnd.openxmlformats-officedocument.oleObject"/>
  <Override PartName="/xl/embeddings/oleObject2866.bin" ContentType="application/vnd.openxmlformats-officedocument.oleObject"/>
  <Override PartName="/xl/embeddings/oleObject2867.bin" ContentType="application/vnd.openxmlformats-officedocument.oleObject"/>
  <Override PartName="/xl/embeddings/oleObject2868.bin" ContentType="application/vnd.openxmlformats-officedocument.oleObject"/>
  <Override PartName="/xl/embeddings/oleObject2869.bin" ContentType="application/vnd.openxmlformats-officedocument.oleObject"/>
  <Override PartName="/xl/embeddings/oleObject2870.bin" ContentType="application/vnd.openxmlformats-officedocument.oleObject"/>
  <Override PartName="/xl/embeddings/oleObject2871.bin" ContentType="application/vnd.openxmlformats-officedocument.oleObject"/>
  <Override PartName="/xl/embeddings/oleObject2872.bin" ContentType="application/vnd.openxmlformats-officedocument.oleObject"/>
  <Override PartName="/xl/embeddings/oleObject2873.bin" ContentType="application/vnd.openxmlformats-officedocument.oleObject"/>
  <Override PartName="/xl/embeddings/oleObject2874.bin" ContentType="application/vnd.openxmlformats-officedocument.oleObject"/>
  <Override PartName="/xl/embeddings/oleObject2875.bin" ContentType="application/vnd.openxmlformats-officedocument.oleObject"/>
  <Override PartName="/xl/embeddings/oleObject2876.bin" ContentType="application/vnd.openxmlformats-officedocument.oleObject"/>
  <Override PartName="/xl/embeddings/oleObject2877.bin" ContentType="application/vnd.openxmlformats-officedocument.oleObject"/>
  <Override PartName="/xl/embeddings/oleObject2878.bin" ContentType="application/vnd.openxmlformats-officedocument.oleObject"/>
  <Override PartName="/xl/embeddings/oleObject2879.bin" ContentType="application/vnd.openxmlformats-officedocument.oleObject"/>
  <Override PartName="/xl/embeddings/oleObject2880.bin" ContentType="application/vnd.openxmlformats-officedocument.oleObject"/>
  <Override PartName="/xl/embeddings/oleObject2881.bin" ContentType="application/vnd.openxmlformats-officedocument.oleObject"/>
  <Override PartName="/xl/embeddings/oleObject2882.bin" ContentType="application/vnd.openxmlformats-officedocument.oleObject"/>
  <Override PartName="/xl/embeddings/oleObject2883.bin" ContentType="application/vnd.openxmlformats-officedocument.oleObject"/>
  <Override PartName="/xl/embeddings/oleObject2884.bin" ContentType="application/vnd.openxmlformats-officedocument.oleObject"/>
  <Override PartName="/xl/embeddings/oleObject2885.bin" ContentType="application/vnd.openxmlformats-officedocument.oleObject"/>
  <Override PartName="/xl/embeddings/oleObject2886.bin" ContentType="application/vnd.openxmlformats-officedocument.oleObject"/>
  <Override PartName="/xl/embeddings/oleObject2887.bin" ContentType="application/vnd.openxmlformats-officedocument.oleObject"/>
  <Override PartName="/xl/embeddings/oleObject2888.bin" ContentType="application/vnd.openxmlformats-officedocument.oleObject"/>
  <Override PartName="/xl/embeddings/oleObject2889.bin" ContentType="application/vnd.openxmlformats-officedocument.oleObject"/>
  <Override PartName="/xl/embeddings/oleObject2890.bin" ContentType="application/vnd.openxmlformats-officedocument.oleObject"/>
  <Override PartName="/xl/embeddings/oleObject2891.bin" ContentType="application/vnd.openxmlformats-officedocument.oleObject"/>
  <Override PartName="/xl/embeddings/oleObject2892.bin" ContentType="application/vnd.openxmlformats-officedocument.oleObject"/>
  <Override PartName="/xl/embeddings/oleObject2893.bin" ContentType="application/vnd.openxmlformats-officedocument.oleObject"/>
  <Override PartName="/xl/embeddings/oleObject2894.bin" ContentType="application/vnd.openxmlformats-officedocument.oleObject"/>
  <Override PartName="/xl/embeddings/oleObject2895.bin" ContentType="application/vnd.openxmlformats-officedocument.oleObject"/>
  <Override PartName="/xl/embeddings/oleObject2896.bin" ContentType="application/vnd.openxmlformats-officedocument.oleObject"/>
  <Override PartName="/xl/embeddings/oleObject2897.bin" ContentType="application/vnd.openxmlformats-officedocument.oleObject"/>
  <Override PartName="/xl/embeddings/oleObject2898.bin" ContentType="application/vnd.openxmlformats-officedocument.oleObject"/>
  <Override PartName="/xl/embeddings/oleObject2899.bin" ContentType="application/vnd.openxmlformats-officedocument.oleObject"/>
  <Override PartName="/xl/embeddings/oleObject2900.bin" ContentType="application/vnd.openxmlformats-officedocument.oleObject"/>
  <Override PartName="/xl/embeddings/oleObject2901.bin" ContentType="application/vnd.openxmlformats-officedocument.oleObject"/>
  <Override PartName="/xl/embeddings/oleObject2902.bin" ContentType="application/vnd.openxmlformats-officedocument.oleObject"/>
  <Override PartName="/xl/embeddings/oleObject2903.bin" ContentType="application/vnd.openxmlformats-officedocument.oleObject"/>
  <Override PartName="/xl/embeddings/oleObject2904.bin" ContentType="application/vnd.openxmlformats-officedocument.oleObject"/>
  <Override PartName="/xl/embeddings/oleObject2905.bin" ContentType="application/vnd.openxmlformats-officedocument.oleObject"/>
  <Override PartName="/xl/embeddings/oleObject2906.bin" ContentType="application/vnd.openxmlformats-officedocument.oleObject"/>
  <Override PartName="/xl/embeddings/oleObject2907.bin" ContentType="application/vnd.openxmlformats-officedocument.oleObject"/>
  <Override PartName="/xl/embeddings/oleObject2908.bin" ContentType="application/vnd.openxmlformats-officedocument.oleObject"/>
  <Override PartName="/xl/embeddings/oleObject2909.bin" ContentType="application/vnd.openxmlformats-officedocument.oleObject"/>
  <Override PartName="/xl/embeddings/oleObject2910.bin" ContentType="application/vnd.openxmlformats-officedocument.oleObject"/>
  <Override PartName="/xl/embeddings/oleObject2911.bin" ContentType="application/vnd.openxmlformats-officedocument.oleObject"/>
  <Override PartName="/xl/embeddings/oleObject2912.bin" ContentType="application/vnd.openxmlformats-officedocument.oleObject"/>
  <Override PartName="/xl/embeddings/oleObject2913.bin" ContentType="application/vnd.openxmlformats-officedocument.oleObject"/>
  <Override PartName="/xl/embeddings/oleObject2914.bin" ContentType="application/vnd.openxmlformats-officedocument.oleObject"/>
  <Override PartName="/xl/embeddings/oleObject2915.bin" ContentType="application/vnd.openxmlformats-officedocument.oleObject"/>
  <Override PartName="/xl/embeddings/oleObject2916.bin" ContentType="application/vnd.openxmlformats-officedocument.oleObject"/>
  <Override PartName="/xl/embeddings/oleObject2917.bin" ContentType="application/vnd.openxmlformats-officedocument.oleObject"/>
  <Override PartName="/xl/embeddings/oleObject2918.bin" ContentType="application/vnd.openxmlformats-officedocument.oleObject"/>
  <Override PartName="/xl/embeddings/oleObject2919.bin" ContentType="application/vnd.openxmlformats-officedocument.oleObject"/>
  <Override PartName="/xl/embeddings/oleObject2920.bin" ContentType="application/vnd.openxmlformats-officedocument.oleObject"/>
  <Override PartName="/xl/embeddings/oleObject2921.bin" ContentType="application/vnd.openxmlformats-officedocument.oleObject"/>
  <Override PartName="/xl/embeddings/oleObject2922.bin" ContentType="application/vnd.openxmlformats-officedocument.oleObject"/>
  <Override PartName="/xl/embeddings/oleObject2923.bin" ContentType="application/vnd.openxmlformats-officedocument.oleObject"/>
  <Override PartName="/xl/embeddings/oleObject2924.bin" ContentType="application/vnd.openxmlformats-officedocument.oleObject"/>
  <Override PartName="/xl/embeddings/oleObject2925.bin" ContentType="application/vnd.openxmlformats-officedocument.oleObject"/>
  <Override PartName="/xl/embeddings/oleObject2926.bin" ContentType="application/vnd.openxmlformats-officedocument.oleObject"/>
  <Override PartName="/xl/embeddings/oleObject2927.bin" ContentType="application/vnd.openxmlformats-officedocument.oleObject"/>
  <Override PartName="/xl/embeddings/oleObject2928.bin" ContentType="application/vnd.openxmlformats-officedocument.oleObject"/>
  <Override PartName="/xl/embeddings/oleObject2929.bin" ContentType="application/vnd.openxmlformats-officedocument.oleObject"/>
  <Override PartName="/xl/embeddings/oleObject2930.bin" ContentType="application/vnd.openxmlformats-officedocument.oleObject"/>
  <Override PartName="/xl/embeddings/oleObject2931.bin" ContentType="application/vnd.openxmlformats-officedocument.oleObject"/>
  <Override PartName="/xl/embeddings/oleObject2932.bin" ContentType="application/vnd.openxmlformats-officedocument.oleObject"/>
  <Override PartName="/xl/embeddings/oleObject2933.bin" ContentType="application/vnd.openxmlformats-officedocument.oleObject"/>
  <Override PartName="/xl/embeddings/oleObject2934.bin" ContentType="application/vnd.openxmlformats-officedocument.oleObject"/>
  <Override PartName="/xl/embeddings/oleObject2935.bin" ContentType="application/vnd.openxmlformats-officedocument.oleObject"/>
  <Override PartName="/xl/embeddings/oleObject2936.bin" ContentType="application/vnd.openxmlformats-officedocument.oleObject"/>
  <Override PartName="/xl/embeddings/oleObject2937.bin" ContentType="application/vnd.openxmlformats-officedocument.oleObject"/>
  <Override PartName="/xl/embeddings/oleObject2938.bin" ContentType="application/vnd.openxmlformats-officedocument.oleObject"/>
  <Override PartName="/xl/embeddings/oleObject2939.bin" ContentType="application/vnd.openxmlformats-officedocument.oleObject"/>
  <Override PartName="/xl/embeddings/oleObject2940.bin" ContentType="application/vnd.openxmlformats-officedocument.oleObject"/>
  <Override PartName="/xl/embeddings/oleObject2941.bin" ContentType="application/vnd.openxmlformats-officedocument.oleObject"/>
  <Override PartName="/xl/embeddings/oleObject2942.bin" ContentType="application/vnd.openxmlformats-officedocument.oleObject"/>
  <Override PartName="/xl/embeddings/oleObject2943.bin" ContentType="application/vnd.openxmlformats-officedocument.oleObject"/>
  <Override PartName="/xl/embeddings/oleObject2944.bin" ContentType="application/vnd.openxmlformats-officedocument.oleObject"/>
  <Override PartName="/xl/embeddings/oleObject2945.bin" ContentType="application/vnd.openxmlformats-officedocument.oleObject"/>
  <Override PartName="/xl/embeddings/oleObject2946.bin" ContentType="application/vnd.openxmlformats-officedocument.oleObject"/>
  <Override PartName="/xl/embeddings/oleObject2947.bin" ContentType="application/vnd.openxmlformats-officedocument.oleObject"/>
  <Override PartName="/xl/embeddings/oleObject2948.bin" ContentType="application/vnd.openxmlformats-officedocument.oleObject"/>
  <Override PartName="/xl/embeddings/oleObject2949.bin" ContentType="application/vnd.openxmlformats-officedocument.oleObject"/>
  <Override PartName="/xl/embeddings/oleObject2950.bin" ContentType="application/vnd.openxmlformats-officedocument.oleObject"/>
  <Override PartName="/xl/embeddings/oleObject2951.bin" ContentType="application/vnd.openxmlformats-officedocument.oleObject"/>
  <Override PartName="/xl/embeddings/oleObject2952.bin" ContentType="application/vnd.openxmlformats-officedocument.oleObject"/>
  <Override PartName="/xl/embeddings/oleObject2953.bin" ContentType="application/vnd.openxmlformats-officedocument.oleObject"/>
  <Override PartName="/xl/embeddings/oleObject2954.bin" ContentType="application/vnd.openxmlformats-officedocument.oleObject"/>
  <Override PartName="/xl/embeddings/oleObject2955.bin" ContentType="application/vnd.openxmlformats-officedocument.oleObject"/>
  <Override PartName="/xl/embeddings/oleObject2956.bin" ContentType="application/vnd.openxmlformats-officedocument.oleObject"/>
  <Override PartName="/xl/embeddings/oleObject2957.bin" ContentType="application/vnd.openxmlformats-officedocument.oleObject"/>
  <Override PartName="/xl/embeddings/oleObject2958.bin" ContentType="application/vnd.openxmlformats-officedocument.oleObject"/>
  <Override PartName="/xl/embeddings/oleObject2959.bin" ContentType="application/vnd.openxmlformats-officedocument.oleObject"/>
  <Override PartName="/xl/embeddings/oleObject2960.bin" ContentType="application/vnd.openxmlformats-officedocument.oleObject"/>
  <Override PartName="/xl/embeddings/oleObject2961.bin" ContentType="application/vnd.openxmlformats-officedocument.oleObject"/>
  <Override PartName="/xl/embeddings/oleObject2962.bin" ContentType="application/vnd.openxmlformats-officedocument.oleObject"/>
  <Override PartName="/xl/embeddings/oleObject2963.bin" ContentType="application/vnd.openxmlformats-officedocument.oleObject"/>
  <Override PartName="/xl/embeddings/oleObject2964.bin" ContentType="application/vnd.openxmlformats-officedocument.oleObject"/>
  <Override PartName="/xl/embeddings/oleObject2965.bin" ContentType="application/vnd.openxmlformats-officedocument.oleObject"/>
  <Override PartName="/xl/embeddings/oleObject2966.bin" ContentType="application/vnd.openxmlformats-officedocument.oleObject"/>
  <Override PartName="/xl/embeddings/oleObject2967.bin" ContentType="application/vnd.openxmlformats-officedocument.oleObject"/>
  <Override PartName="/xl/embeddings/oleObject2968.bin" ContentType="application/vnd.openxmlformats-officedocument.oleObject"/>
  <Override PartName="/xl/embeddings/oleObject2969.bin" ContentType="application/vnd.openxmlformats-officedocument.oleObject"/>
  <Override PartName="/xl/embeddings/oleObject2970.bin" ContentType="application/vnd.openxmlformats-officedocument.oleObject"/>
  <Override PartName="/xl/embeddings/oleObject2971.bin" ContentType="application/vnd.openxmlformats-officedocument.oleObject"/>
  <Override PartName="/xl/embeddings/oleObject2972.bin" ContentType="application/vnd.openxmlformats-officedocument.oleObject"/>
  <Override PartName="/xl/embeddings/oleObject2973.bin" ContentType="application/vnd.openxmlformats-officedocument.oleObject"/>
  <Override PartName="/xl/embeddings/oleObject2974.bin" ContentType="application/vnd.openxmlformats-officedocument.oleObject"/>
  <Override PartName="/xl/embeddings/oleObject2975.bin" ContentType="application/vnd.openxmlformats-officedocument.oleObject"/>
  <Override PartName="/xl/embeddings/oleObject2976.bin" ContentType="application/vnd.openxmlformats-officedocument.oleObject"/>
  <Override PartName="/xl/embeddings/oleObject2977.bin" ContentType="application/vnd.openxmlformats-officedocument.oleObject"/>
  <Override PartName="/xl/embeddings/oleObject2978.bin" ContentType="application/vnd.openxmlformats-officedocument.oleObject"/>
  <Override PartName="/xl/embeddings/oleObject2979.bin" ContentType="application/vnd.openxmlformats-officedocument.oleObject"/>
  <Override PartName="/xl/embeddings/oleObject2980.bin" ContentType="application/vnd.openxmlformats-officedocument.oleObject"/>
  <Override PartName="/xl/embeddings/oleObject2981.bin" ContentType="application/vnd.openxmlformats-officedocument.oleObject"/>
  <Override PartName="/xl/embeddings/oleObject2982.bin" ContentType="application/vnd.openxmlformats-officedocument.oleObject"/>
  <Override PartName="/xl/embeddings/oleObject2983.bin" ContentType="application/vnd.openxmlformats-officedocument.oleObject"/>
  <Override PartName="/xl/embeddings/oleObject2984.bin" ContentType="application/vnd.openxmlformats-officedocument.oleObject"/>
  <Override PartName="/xl/embeddings/oleObject2985.bin" ContentType="application/vnd.openxmlformats-officedocument.oleObject"/>
  <Override PartName="/xl/embeddings/oleObject2986.bin" ContentType="application/vnd.openxmlformats-officedocument.oleObject"/>
  <Override PartName="/xl/embeddings/oleObject2987.bin" ContentType="application/vnd.openxmlformats-officedocument.oleObject"/>
  <Override PartName="/xl/embeddings/oleObject2988.bin" ContentType="application/vnd.openxmlformats-officedocument.oleObject"/>
  <Override PartName="/xl/embeddings/oleObject2989.bin" ContentType="application/vnd.openxmlformats-officedocument.oleObject"/>
  <Override PartName="/xl/embeddings/oleObject2990.bin" ContentType="application/vnd.openxmlformats-officedocument.oleObject"/>
  <Override PartName="/xl/embeddings/oleObject2991.bin" ContentType="application/vnd.openxmlformats-officedocument.oleObject"/>
  <Override PartName="/xl/embeddings/oleObject2992.bin" ContentType="application/vnd.openxmlformats-officedocument.oleObject"/>
  <Override PartName="/xl/embeddings/oleObject2993.bin" ContentType="application/vnd.openxmlformats-officedocument.oleObject"/>
  <Override PartName="/xl/embeddings/oleObject2994.bin" ContentType="application/vnd.openxmlformats-officedocument.oleObject"/>
  <Override PartName="/xl/embeddings/oleObject2995.bin" ContentType="application/vnd.openxmlformats-officedocument.oleObject"/>
  <Override PartName="/xl/embeddings/oleObject2996.bin" ContentType="application/vnd.openxmlformats-officedocument.oleObject"/>
  <Override PartName="/xl/embeddings/oleObject2997.bin" ContentType="application/vnd.openxmlformats-officedocument.oleObject"/>
  <Override PartName="/xl/embeddings/oleObject2998.bin" ContentType="application/vnd.openxmlformats-officedocument.oleObject"/>
  <Override PartName="/xl/embeddings/oleObject2999.bin" ContentType="application/vnd.openxmlformats-officedocument.oleObject"/>
  <Override PartName="/xl/embeddings/oleObject3000.bin" ContentType="application/vnd.openxmlformats-officedocument.oleObject"/>
  <Override PartName="/xl/embeddings/oleObject3001.bin" ContentType="application/vnd.openxmlformats-officedocument.oleObject"/>
  <Override PartName="/xl/embeddings/oleObject3002.bin" ContentType="application/vnd.openxmlformats-officedocument.oleObject"/>
  <Override PartName="/xl/embeddings/oleObject3003.bin" ContentType="application/vnd.openxmlformats-officedocument.oleObject"/>
  <Override PartName="/xl/embeddings/oleObject3004.bin" ContentType="application/vnd.openxmlformats-officedocument.oleObject"/>
  <Override PartName="/xl/embeddings/oleObject3005.bin" ContentType="application/vnd.openxmlformats-officedocument.oleObject"/>
  <Override PartName="/xl/embeddings/oleObject3006.bin" ContentType="application/vnd.openxmlformats-officedocument.oleObject"/>
  <Override PartName="/xl/embeddings/oleObject3007.bin" ContentType="application/vnd.openxmlformats-officedocument.oleObject"/>
  <Override PartName="/xl/embeddings/oleObject3008.bin" ContentType="application/vnd.openxmlformats-officedocument.oleObject"/>
  <Override PartName="/xl/embeddings/oleObject3009.bin" ContentType="application/vnd.openxmlformats-officedocument.oleObject"/>
  <Override PartName="/xl/embeddings/oleObject3010.bin" ContentType="application/vnd.openxmlformats-officedocument.oleObject"/>
  <Override PartName="/xl/embeddings/oleObject3011.bin" ContentType="application/vnd.openxmlformats-officedocument.oleObject"/>
  <Override PartName="/xl/embeddings/oleObject3012.bin" ContentType="application/vnd.openxmlformats-officedocument.oleObject"/>
  <Override PartName="/xl/embeddings/oleObject3013.bin" ContentType="application/vnd.openxmlformats-officedocument.oleObject"/>
  <Override PartName="/xl/embeddings/oleObject3014.bin" ContentType="application/vnd.openxmlformats-officedocument.oleObject"/>
  <Override PartName="/xl/embeddings/oleObject3015.bin" ContentType="application/vnd.openxmlformats-officedocument.oleObject"/>
  <Override PartName="/xl/embeddings/oleObject3016.bin" ContentType="application/vnd.openxmlformats-officedocument.oleObject"/>
  <Override PartName="/xl/embeddings/oleObject3017.bin" ContentType="application/vnd.openxmlformats-officedocument.oleObject"/>
  <Override PartName="/xl/embeddings/oleObject3018.bin" ContentType="application/vnd.openxmlformats-officedocument.oleObject"/>
  <Override PartName="/xl/embeddings/oleObject3019.bin" ContentType="application/vnd.openxmlformats-officedocument.oleObject"/>
  <Override PartName="/xl/embeddings/oleObject3020.bin" ContentType="application/vnd.openxmlformats-officedocument.oleObject"/>
  <Override PartName="/xl/embeddings/oleObject3021.bin" ContentType="application/vnd.openxmlformats-officedocument.oleObject"/>
  <Override PartName="/xl/embeddings/oleObject3022.bin" ContentType="application/vnd.openxmlformats-officedocument.oleObject"/>
  <Override PartName="/xl/embeddings/oleObject3023.bin" ContentType="application/vnd.openxmlformats-officedocument.oleObject"/>
  <Override PartName="/xl/embeddings/oleObject3024.bin" ContentType="application/vnd.openxmlformats-officedocument.oleObject"/>
  <Override PartName="/xl/embeddings/oleObject3025.bin" ContentType="application/vnd.openxmlformats-officedocument.oleObject"/>
  <Override PartName="/xl/embeddings/oleObject3026.bin" ContentType="application/vnd.openxmlformats-officedocument.oleObject"/>
  <Override PartName="/xl/embeddings/oleObject3027.bin" ContentType="application/vnd.openxmlformats-officedocument.oleObject"/>
  <Override PartName="/xl/embeddings/oleObject3028.bin" ContentType="application/vnd.openxmlformats-officedocument.oleObject"/>
  <Override PartName="/xl/embeddings/oleObject3029.bin" ContentType="application/vnd.openxmlformats-officedocument.oleObject"/>
  <Override PartName="/xl/embeddings/oleObject3030.bin" ContentType="application/vnd.openxmlformats-officedocument.oleObject"/>
  <Override PartName="/xl/embeddings/oleObject3031.bin" ContentType="application/vnd.openxmlformats-officedocument.oleObject"/>
  <Override PartName="/xl/embeddings/oleObject3032.bin" ContentType="application/vnd.openxmlformats-officedocument.oleObject"/>
  <Override PartName="/xl/embeddings/oleObject3033.bin" ContentType="application/vnd.openxmlformats-officedocument.oleObject"/>
  <Override PartName="/xl/embeddings/oleObject3034.bin" ContentType="application/vnd.openxmlformats-officedocument.oleObject"/>
  <Override PartName="/xl/embeddings/oleObject3035.bin" ContentType="application/vnd.openxmlformats-officedocument.oleObject"/>
  <Override PartName="/xl/embeddings/oleObject3036.bin" ContentType="application/vnd.openxmlformats-officedocument.oleObject"/>
  <Override PartName="/xl/embeddings/oleObject3037.bin" ContentType="application/vnd.openxmlformats-officedocument.oleObject"/>
  <Override PartName="/xl/embeddings/oleObject3038.bin" ContentType="application/vnd.openxmlformats-officedocument.oleObject"/>
  <Override PartName="/xl/embeddings/oleObject3039.bin" ContentType="application/vnd.openxmlformats-officedocument.oleObject"/>
  <Override PartName="/xl/embeddings/oleObject3040.bin" ContentType="application/vnd.openxmlformats-officedocument.oleObject"/>
  <Override PartName="/xl/embeddings/oleObject3041.bin" ContentType="application/vnd.openxmlformats-officedocument.oleObject"/>
  <Override PartName="/xl/embeddings/oleObject3042.bin" ContentType="application/vnd.openxmlformats-officedocument.oleObject"/>
  <Override PartName="/xl/embeddings/oleObject3043.bin" ContentType="application/vnd.openxmlformats-officedocument.oleObject"/>
  <Override PartName="/xl/embeddings/oleObject3044.bin" ContentType="application/vnd.openxmlformats-officedocument.oleObject"/>
  <Override PartName="/xl/embeddings/oleObject3045.bin" ContentType="application/vnd.openxmlformats-officedocument.oleObject"/>
  <Override PartName="/xl/embeddings/oleObject3046.bin" ContentType="application/vnd.openxmlformats-officedocument.oleObject"/>
  <Override PartName="/xl/embeddings/oleObject3047.bin" ContentType="application/vnd.openxmlformats-officedocument.oleObject"/>
  <Override PartName="/xl/embeddings/oleObject3048.bin" ContentType="application/vnd.openxmlformats-officedocument.oleObject"/>
  <Override PartName="/xl/embeddings/oleObject3049.bin" ContentType="application/vnd.openxmlformats-officedocument.oleObject"/>
  <Override PartName="/xl/embeddings/oleObject3050.bin" ContentType="application/vnd.openxmlformats-officedocument.oleObject"/>
  <Override PartName="/xl/embeddings/oleObject3051.bin" ContentType="application/vnd.openxmlformats-officedocument.oleObject"/>
  <Override PartName="/xl/embeddings/oleObject3052.bin" ContentType="application/vnd.openxmlformats-officedocument.oleObject"/>
  <Override PartName="/xl/embeddings/oleObject3053.bin" ContentType="application/vnd.openxmlformats-officedocument.oleObject"/>
  <Override PartName="/xl/embeddings/oleObject3054.bin" ContentType="application/vnd.openxmlformats-officedocument.oleObject"/>
  <Override PartName="/xl/embeddings/oleObject3055.bin" ContentType="application/vnd.openxmlformats-officedocument.oleObject"/>
  <Override PartName="/xl/embeddings/oleObject3056.bin" ContentType="application/vnd.openxmlformats-officedocument.oleObject"/>
  <Override PartName="/xl/embeddings/oleObject3057.bin" ContentType="application/vnd.openxmlformats-officedocument.oleObject"/>
  <Override PartName="/xl/embeddings/oleObject3058.bin" ContentType="application/vnd.openxmlformats-officedocument.oleObject"/>
  <Override PartName="/xl/embeddings/oleObject3059.bin" ContentType="application/vnd.openxmlformats-officedocument.oleObject"/>
  <Override PartName="/xl/embeddings/oleObject3060.bin" ContentType="application/vnd.openxmlformats-officedocument.oleObject"/>
  <Override PartName="/xl/embeddings/oleObject3061.bin" ContentType="application/vnd.openxmlformats-officedocument.oleObject"/>
  <Override PartName="/xl/embeddings/oleObject3062.bin" ContentType="application/vnd.openxmlformats-officedocument.oleObject"/>
  <Override PartName="/xl/embeddings/oleObject3063.bin" ContentType="application/vnd.openxmlformats-officedocument.oleObject"/>
  <Override PartName="/xl/embeddings/oleObject3064.bin" ContentType="application/vnd.openxmlformats-officedocument.oleObject"/>
  <Override PartName="/xl/embeddings/oleObject3065.bin" ContentType="application/vnd.openxmlformats-officedocument.oleObject"/>
  <Override PartName="/xl/embeddings/oleObject3066.bin" ContentType="application/vnd.openxmlformats-officedocument.oleObject"/>
  <Override PartName="/xl/embeddings/oleObject3067.bin" ContentType="application/vnd.openxmlformats-officedocument.oleObject"/>
  <Override PartName="/xl/embeddings/oleObject3068.bin" ContentType="application/vnd.openxmlformats-officedocument.oleObject"/>
  <Override PartName="/xl/embeddings/oleObject3069.bin" ContentType="application/vnd.openxmlformats-officedocument.oleObject"/>
  <Override PartName="/xl/embeddings/oleObject3070.bin" ContentType="application/vnd.openxmlformats-officedocument.oleObject"/>
  <Override PartName="/xl/embeddings/oleObject3071.bin" ContentType="application/vnd.openxmlformats-officedocument.oleObject"/>
  <Override PartName="/xl/embeddings/oleObject3072.bin" ContentType="application/vnd.openxmlformats-officedocument.oleObject"/>
  <Override PartName="/xl/embeddings/oleObject3073.bin" ContentType="application/vnd.openxmlformats-officedocument.oleObject"/>
  <Override PartName="/xl/embeddings/oleObject3074.bin" ContentType="application/vnd.openxmlformats-officedocument.oleObject"/>
  <Override PartName="/xl/embeddings/oleObject3075.bin" ContentType="application/vnd.openxmlformats-officedocument.oleObject"/>
  <Override PartName="/xl/embeddings/oleObject3076.bin" ContentType="application/vnd.openxmlformats-officedocument.oleObject"/>
  <Override PartName="/xl/embeddings/oleObject3077.bin" ContentType="application/vnd.openxmlformats-officedocument.oleObject"/>
  <Override PartName="/xl/embeddings/oleObject3078.bin" ContentType="application/vnd.openxmlformats-officedocument.oleObject"/>
  <Override PartName="/xl/embeddings/oleObject3079.bin" ContentType="application/vnd.openxmlformats-officedocument.oleObject"/>
  <Override PartName="/xl/embeddings/oleObject3080.bin" ContentType="application/vnd.openxmlformats-officedocument.oleObject"/>
  <Override PartName="/xl/embeddings/oleObject3081.bin" ContentType="application/vnd.openxmlformats-officedocument.oleObject"/>
  <Override PartName="/xl/embeddings/oleObject3082.bin" ContentType="application/vnd.openxmlformats-officedocument.oleObject"/>
  <Override PartName="/xl/embeddings/oleObject3083.bin" ContentType="application/vnd.openxmlformats-officedocument.oleObject"/>
  <Override PartName="/xl/embeddings/oleObject3084.bin" ContentType="application/vnd.openxmlformats-officedocument.oleObject"/>
  <Override PartName="/xl/embeddings/oleObject3085.bin" ContentType="application/vnd.openxmlformats-officedocument.oleObject"/>
  <Override PartName="/xl/embeddings/oleObject3086.bin" ContentType="application/vnd.openxmlformats-officedocument.oleObject"/>
  <Override PartName="/xl/embeddings/oleObject3087.bin" ContentType="application/vnd.openxmlformats-officedocument.oleObject"/>
  <Override PartName="/xl/embeddings/oleObject3088.bin" ContentType="application/vnd.openxmlformats-officedocument.oleObject"/>
  <Override PartName="/xl/embeddings/oleObject3089.bin" ContentType="application/vnd.openxmlformats-officedocument.oleObject"/>
  <Override PartName="/xl/embeddings/oleObject3090.bin" ContentType="application/vnd.openxmlformats-officedocument.oleObject"/>
  <Override PartName="/xl/embeddings/oleObject3091.bin" ContentType="application/vnd.openxmlformats-officedocument.oleObject"/>
  <Override PartName="/xl/embeddings/oleObject3092.bin" ContentType="application/vnd.openxmlformats-officedocument.oleObject"/>
  <Override PartName="/xl/embeddings/oleObject3093.bin" ContentType="application/vnd.openxmlformats-officedocument.oleObject"/>
  <Override PartName="/xl/embeddings/oleObject3094.bin" ContentType="application/vnd.openxmlformats-officedocument.oleObject"/>
  <Override PartName="/xl/embeddings/oleObject3095.bin" ContentType="application/vnd.openxmlformats-officedocument.oleObject"/>
  <Override PartName="/xl/embeddings/oleObject3096.bin" ContentType="application/vnd.openxmlformats-officedocument.oleObject"/>
  <Override PartName="/xl/embeddings/oleObject3097.bin" ContentType="application/vnd.openxmlformats-officedocument.oleObject"/>
  <Override PartName="/xl/embeddings/oleObject3098.bin" ContentType="application/vnd.openxmlformats-officedocument.oleObject"/>
  <Override PartName="/xl/embeddings/oleObject3099.bin" ContentType="application/vnd.openxmlformats-officedocument.oleObject"/>
  <Override PartName="/xl/embeddings/oleObject3100.bin" ContentType="application/vnd.openxmlformats-officedocument.oleObject"/>
  <Override PartName="/xl/embeddings/oleObject3101.bin" ContentType="application/vnd.openxmlformats-officedocument.oleObject"/>
  <Override PartName="/xl/embeddings/oleObject3102.bin" ContentType="application/vnd.openxmlformats-officedocument.oleObject"/>
  <Override PartName="/xl/embeddings/oleObject3103.bin" ContentType="application/vnd.openxmlformats-officedocument.oleObject"/>
  <Override PartName="/xl/embeddings/oleObject3104.bin" ContentType="application/vnd.openxmlformats-officedocument.oleObject"/>
  <Override PartName="/xl/embeddings/oleObject3105.bin" ContentType="application/vnd.openxmlformats-officedocument.oleObject"/>
  <Override PartName="/xl/embeddings/oleObject3106.bin" ContentType="application/vnd.openxmlformats-officedocument.oleObject"/>
  <Override PartName="/xl/embeddings/oleObject3107.bin" ContentType="application/vnd.openxmlformats-officedocument.oleObject"/>
  <Override PartName="/xl/embeddings/oleObject3108.bin" ContentType="application/vnd.openxmlformats-officedocument.oleObject"/>
  <Override PartName="/xl/embeddings/oleObject3109.bin" ContentType="application/vnd.openxmlformats-officedocument.oleObject"/>
  <Override PartName="/xl/embeddings/oleObject3110.bin" ContentType="application/vnd.openxmlformats-officedocument.oleObject"/>
  <Override PartName="/xl/embeddings/oleObject3111.bin" ContentType="application/vnd.openxmlformats-officedocument.oleObject"/>
  <Override PartName="/xl/embeddings/oleObject3112.bin" ContentType="application/vnd.openxmlformats-officedocument.oleObject"/>
  <Override PartName="/xl/embeddings/oleObject3113.bin" ContentType="application/vnd.openxmlformats-officedocument.oleObject"/>
  <Override PartName="/xl/embeddings/oleObject3114.bin" ContentType="application/vnd.openxmlformats-officedocument.oleObject"/>
  <Override PartName="/xl/embeddings/oleObject3115.bin" ContentType="application/vnd.openxmlformats-officedocument.oleObject"/>
  <Override PartName="/xl/embeddings/oleObject3116.bin" ContentType="application/vnd.openxmlformats-officedocument.oleObject"/>
  <Override PartName="/xl/embeddings/oleObject3117.bin" ContentType="application/vnd.openxmlformats-officedocument.oleObject"/>
  <Override PartName="/xl/embeddings/oleObject3118.bin" ContentType="application/vnd.openxmlformats-officedocument.oleObject"/>
  <Override PartName="/xl/embeddings/oleObject3119.bin" ContentType="application/vnd.openxmlformats-officedocument.oleObject"/>
  <Override PartName="/xl/embeddings/oleObject3120.bin" ContentType="application/vnd.openxmlformats-officedocument.oleObject"/>
  <Override PartName="/xl/embeddings/oleObject3121.bin" ContentType="application/vnd.openxmlformats-officedocument.oleObject"/>
  <Override PartName="/xl/embeddings/oleObject3122.bin" ContentType="application/vnd.openxmlformats-officedocument.oleObject"/>
  <Override PartName="/xl/embeddings/oleObject3123.bin" ContentType="application/vnd.openxmlformats-officedocument.oleObject"/>
  <Override PartName="/xl/embeddings/oleObject3124.bin" ContentType="application/vnd.openxmlformats-officedocument.oleObject"/>
  <Override PartName="/xl/embeddings/oleObject3125.bin" ContentType="application/vnd.openxmlformats-officedocument.oleObject"/>
  <Override PartName="/xl/embeddings/oleObject3126.bin" ContentType="application/vnd.openxmlformats-officedocument.oleObject"/>
  <Override PartName="/xl/embeddings/oleObject3127.bin" ContentType="application/vnd.openxmlformats-officedocument.oleObject"/>
  <Override PartName="/xl/embeddings/oleObject3128.bin" ContentType="application/vnd.openxmlformats-officedocument.oleObject"/>
  <Override PartName="/xl/embeddings/oleObject3129.bin" ContentType="application/vnd.openxmlformats-officedocument.oleObject"/>
  <Override PartName="/xl/embeddings/oleObject3130.bin" ContentType="application/vnd.openxmlformats-officedocument.oleObject"/>
  <Override PartName="/xl/embeddings/oleObject3131.bin" ContentType="application/vnd.openxmlformats-officedocument.oleObject"/>
  <Override PartName="/xl/embeddings/oleObject3132.bin" ContentType="application/vnd.openxmlformats-officedocument.oleObject"/>
  <Override PartName="/xl/embeddings/oleObject3133.bin" ContentType="application/vnd.openxmlformats-officedocument.oleObject"/>
  <Override PartName="/xl/embeddings/oleObject3134.bin" ContentType="application/vnd.openxmlformats-officedocument.oleObject"/>
  <Override PartName="/xl/embeddings/oleObject3135.bin" ContentType="application/vnd.openxmlformats-officedocument.oleObject"/>
  <Override PartName="/xl/embeddings/oleObject3136.bin" ContentType="application/vnd.openxmlformats-officedocument.oleObject"/>
  <Override PartName="/xl/embeddings/oleObject3137.bin" ContentType="application/vnd.openxmlformats-officedocument.oleObject"/>
  <Override PartName="/xl/embeddings/oleObject3138.bin" ContentType="application/vnd.openxmlformats-officedocument.oleObject"/>
  <Override PartName="/xl/embeddings/oleObject3139.bin" ContentType="application/vnd.openxmlformats-officedocument.oleObject"/>
  <Override PartName="/xl/embeddings/oleObject3140.bin" ContentType="application/vnd.openxmlformats-officedocument.oleObject"/>
  <Override PartName="/xl/embeddings/oleObject3141.bin" ContentType="application/vnd.openxmlformats-officedocument.oleObject"/>
  <Override PartName="/xl/embeddings/oleObject3142.bin" ContentType="application/vnd.openxmlformats-officedocument.oleObject"/>
  <Override PartName="/xl/embeddings/oleObject3143.bin" ContentType="application/vnd.openxmlformats-officedocument.oleObject"/>
  <Override PartName="/xl/embeddings/oleObject3144.bin" ContentType="application/vnd.openxmlformats-officedocument.oleObject"/>
  <Override PartName="/xl/embeddings/oleObject3145.bin" ContentType="application/vnd.openxmlformats-officedocument.oleObject"/>
  <Override PartName="/xl/embeddings/oleObject3146.bin" ContentType="application/vnd.openxmlformats-officedocument.oleObject"/>
  <Override PartName="/xl/embeddings/oleObject3147.bin" ContentType="application/vnd.openxmlformats-officedocument.oleObject"/>
  <Override PartName="/xl/embeddings/oleObject3148.bin" ContentType="application/vnd.openxmlformats-officedocument.oleObject"/>
  <Override PartName="/xl/embeddings/oleObject3149.bin" ContentType="application/vnd.openxmlformats-officedocument.oleObject"/>
  <Override PartName="/xl/embeddings/oleObject3150.bin" ContentType="application/vnd.openxmlformats-officedocument.oleObject"/>
  <Override PartName="/xl/embeddings/oleObject3151.bin" ContentType="application/vnd.openxmlformats-officedocument.oleObject"/>
  <Override PartName="/xl/embeddings/oleObject3152.bin" ContentType="application/vnd.openxmlformats-officedocument.oleObject"/>
  <Override PartName="/xl/embeddings/oleObject3153.bin" ContentType="application/vnd.openxmlformats-officedocument.oleObject"/>
  <Override PartName="/xl/embeddings/oleObject3154.bin" ContentType="application/vnd.openxmlformats-officedocument.oleObject"/>
  <Override PartName="/xl/embeddings/oleObject3155.bin" ContentType="application/vnd.openxmlformats-officedocument.oleObject"/>
  <Override PartName="/xl/embeddings/oleObject3156.bin" ContentType="application/vnd.openxmlformats-officedocument.oleObject"/>
  <Override PartName="/xl/embeddings/oleObject3157.bin" ContentType="application/vnd.openxmlformats-officedocument.oleObject"/>
  <Override PartName="/xl/embeddings/oleObject3158.bin" ContentType="application/vnd.openxmlformats-officedocument.oleObject"/>
  <Override PartName="/xl/embeddings/oleObject3159.bin" ContentType="application/vnd.openxmlformats-officedocument.oleObject"/>
  <Override PartName="/xl/embeddings/oleObject3160.bin" ContentType="application/vnd.openxmlformats-officedocument.oleObject"/>
  <Override PartName="/xl/embeddings/oleObject3161.bin" ContentType="application/vnd.openxmlformats-officedocument.oleObject"/>
  <Override PartName="/xl/embeddings/oleObject3162.bin" ContentType="application/vnd.openxmlformats-officedocument.oleObject"/>
  <Override PartName="/xl/embeddings/oleObject3163.bin" ContentType="application/vnd.openxmlformats-officedocument.oleObject"/>
  <Override PartName="/xl/embeddings/oleObject3164.bin" ContentType="application/vnd.openxmlformats-officedocument.oleObject"/>
  <Override PartName="/xl/embeddings/oleObject3165.bin" ContentType="application/vnd.openxmlformats-officedocument.oleObject"/>
  <Override PartName="/xl/embeddings/oleObject3166.bin" ContentType="application/vnd.openxmlformats-officedocument.oleObject"/>
  <Override PartName="/xl/embeddings/oleObject3167.bin" ContentType="application/vnd.openxmlformats-officedocument.oleObject"/>
  <Override PartName="/xl/embeddings/oleObject3168.bin" ContentType="application/vnd.openxmlformats-officedocument.oleObject"/>
  <Override PartName="/xl/embeddings/oleObject3169.bin" ContentType="application/vnd.openxmlformats-officedocument.oleObject"/>
  <Override PartName="/xl/embeddings/oleObject3170.bin" ContentType="application/vnd.openxmlformats-officedocument.oleObject"/>
  <Override PartName="/xl/embeddings/oleObject3171.bin" ContentType="application/vnd.openxmlformats-officedocument.oleObject"/>
  <Override PartName="/xl/embeddings/oleObject3172.bin" ContentType="application/vnd.openxmlformats-officedocument.oleObject"/>
  <Override PartName="/xl/embeddings/oleObject3173.bin" ContentType="application/vnd.openxmlformats-officedocument.oleObject"/>
  <Override PartName="/xl/embeddings/oleObject3174.bin" ContentType="application/vnd.openxmlformats-officedocument.oleObject"/>
  <Override PartName="/xl/embeddings/oleObject3175.bin" ContentType="application/vnd.openxmlformats-officedocument.oleObject"/>
  <Override PartName="/xl/embeddings/oleObject3176.bin" ContentType="application/vnd.openxmlformats-officedocument.oleObject"/>
  <Override PartName="/xl/embeddings/oleObject3177.bin" ContentType="application/vnd.openxmlformats-officedocument.oleObject"/>
  <Override PartName="/xl/embeddings/oleObject3178.bin" ContentType="application/vnd.openxmlformats-officedocument.oleObject"/>
  <Override PartName="/xl/embeddings/oleObject3179.bin" ContentType="application/vnd.openxmlformats-officedocument.oleObject"/>
  <Override PartName="/xl/embeddings/oleObject3180.bin" ContentType="application/vnd.openxmlformats-officedocument.oleObject"/>
  <Override PartName="/xl/embeddings/oleObject3181.bin" ContentType="application/vnd.openxmlformats-officedocument.oleObject"/>
  <Override PartName="/xl/embeddings/oleObject3182.bin" ContentType="application/vnd.openxmlformats-officedocument.oleObject"/>
  <Override PartName="/xl/embeddings/oleObject3183.bin" ContentType="application/vnd.openxmlformats-officedocument.oleObject"/>
  <Override PartName="/xl/embeddings/oleObject3184.bin" ContentType="application/vnd.openxmlformats-officedocument.oleObject"/>
  <Override PartName="/xl/embeddings/oleObject3185.bin" ContentType="application/vnd.openxmlformats-officedocument.oleObject"/>
  <Override PartName="/xl/embeddings/oleObject3186.bin" ContentType="application/vnd.openxmlformats-officedocument.oleObject"/>
  <Override PartName="/xl/embeddings/oleObject3187.bin" ContentType="application/vnd.openxmlformats-officedocument.oleObject"/>
  <Override PartName="/xl/embeddings/oleObject3188.bin" ContentType="application/vnd.openxmlformats-officedocument.oleObject"/>
  <Override PartName="/xl/embeddings/oleObject3189.bin" ContentType="application/vnd.openxmlformats-officedocument.oleObject"/>
  <Override PartName="/xl/embeddings/oleObject3190.bin" ContentType="application/vnd.openxmlformats-officedocument.oleObject"/>
  <Override PartName="/xl/embeddings/oleObject3191.bin" ContentType="application/vnd.openxmlformats-officedocument.oleObject"/>
  <Override PartName="/xl/embeddings/oleObject3192.bin" ContentType="application/vnd.openxmlformats-officedocument.oleObject"/>
  <Override PartName="/xl/embeddings/oleObject3193.bin" ContentType="application/vnd.openxmlformats-officedocument.oleObject"/>
  <Override PartName="/xl/embeddings/oleObject3194.bin" ContentType="application/vnd.openxmlformats-officedocument.oleObject"/>
  <Override PartName="/xl/embeddings/oleObject3195.bin" ContentType="application/vnd.openxmlformats-officedocument.oleObject"/>
  <Override PartName="/xl/embeddings/oleObject3196.bin" ContentType="application/vnd.openxmlformats-officedocument.oleObject"/>
  <Override PartName="/xl/embeddings/oleObject3197.bin" ContentType="application/vnd.openxmlformats-officedocument.oleObject"/>
  <Override PartName="/xl/embeddings/oleObject3198.bin" ContentType="application/vnd.openxmlformats-officedocument.oleObject"/>
  <Override PartName="/xl/embeddings/oleObject3199.bin" ContentType="application/vnd.openxmlformats-officedocument.oleObject"/>
  <Override PartName="/xl/embeddings/oleObject3200.bin" ContentType="application/vnd.openxmlformats-officedocument.oleObject"/>
  <Override PartName="/xl/embeddings/oleObject3201.bin" ContentType="application/vnd.openxmlformats-officedocument.oleObject"/>
  <Override PartName="/xl/embeddings/oleObject3202.bin" ContentType="application/vnd.openxmlformats-officedocument.oleObject"/>
  <Override PartName="/xl/embeddings/oleObject3203.bin" ContentType="application/vnd.openxmlformats-officedocument.oleObject"/>
  <Override PartName="/xl/embeddings/oleObject3204.bin" ContentType="application/vnd.openxmlformats-officedocument.oleObject"/>
  <Override PartName="/xl/embeddings/oleObject3205.bin" ContentType="application/vnd.openxmlformats-officedocument.oleObject"/>
  <Override PartName="/xl/embeddings/oleObject3206.bin" ContentType="application/vnd.openxmlformats-officedocument.oleObject"/>
  <Override PartName="/xl/embeddings/oleObject3207.bin" ContentType="application/vnd.openxmlformats-officedocument.oleObject"/>
  <Override PartName="/xl/embeddings/oleObject3208.bin" ContentType="application/vnd.openxmlformats-officedocument.oleObject"/>
  <Override PartName="/xl/embeddings/oleObject3209.bin" ContentType="application/vnd.openxmlformats-officedocument.oleObject"/>
  <Override PartName="/xl/embeddings/oleObject3210.bin" ContentType="application/vnd.openxmlformats-officedocument.oleObject"/>
  <Override PartName="/xl/embeddings/oleObject3211.bin" ContentType="application/vnd.openxmlformats-officedocument.oleObject"/>
  <Override PartName="/xl/embeddings/oleObject3212.bin" ContentType="application/vnd.openxmlformats-officedocument.oleObject"/>
  <Override PartName="/xl/embeddings/oleObject3213.bin" ContentType="application/vnd.openxmlformats-officedocument.oleObject"/>
  <Override PartName="/xl/embeddings/oleObject3214.bin" ContentType="application/vnd.openxmlformats-officedocument.oleObject"/>
  <Override PartName="/xl/embeddings/oleObject3215.bin" ContentType="application/vnd.openxmlformats-officedocument.oleObject"/>
  <Override PartName="/xl/embeddings/oleObject3216.bin" ContentType="application/vnd.openxmlformats-officedocument.oleObject"/>
  <Override PartName="/xl/embeddings/oleObject3217.bin" ContentType="application/vnd.openxmlformats-officedocument.oleObject"/>
  <Override PartName="/xl/embeddings/oleObject3218.bin" ContentType="application/vnd.openxmlformats-officedocument.oleObject"/>
  <Override PartName="/xl/embeddings/oleObject3219.bin" ContentType="application/vnd.openxmlformats-officedocument.oleObject"/>
  <Override PartName="/xl/embeddings/oleObject3220.bin" ContentType="application/vnd.openxmlformats-officedocument.oleObject"/>
  <Override PartName="/xl/embeddings/oleObject3221.bin" ContentType="application/vnd.openxmlformats-officedocument.oleObject"/>
  <Override PartName="/xl/embeddings/oleObject3222.bin" ContentType="application/vnd.openxmlformats-officedocument.oleObject"/>
  <Override PartName="/xl/embeddings/oleObject3223.bin" ContentType="application/vnd.openxmlformats-officedocument.oleObject"/>
  <Override PartName="/xl/embeddings/oleObject3224.bin" ContentType="application/vnd.openxmlformats-officedocument.oleObject"/>
  <Override PartName="/xl/embeddings/oleObject3225.bin" ContentType="application/vnd.openxmlformats-officedocument.oleObject"/>
  <Override PartName="/xl/embeddings/oleObject3226.bin" ContentType="application/vnd.openxmlformats-officedocument.oleObject"/>
  <Override PartName="/xl/embeddings/oleObject3227.bin" ContentType="application/vnd.openxmlformats-officedocument.oleObject"/>
  <Override PartName="/xl/embeddings/oleObject3228.bin" ContentType="application/vnd.openxmlformats-officedocument.oleObject"/>
  <Override PartName="/xl/embeddings/oleObject3229.bin" ContentType="application/vnd.openxmlformats-officedocument.oleObject"/>
  <Override PartName="/xl/embeddings/oleObject3230.bin" ContentType="application/vnd.openxmlformats-officedocument.oleObject"/>
  <Override PartName="/xl/embeddings/oleObject3231.bin" ContentType="application/vnd.openxmlformats-officedocument.oleObject"/>
  <Override PartName="/xl/embeddings/oleObject3232.bin" ContentType="application/vnd.openxmlformats-officedocument.oleObject"/>
  <Override PartName="/xl/embeddings/oleObject3233.bin" ContentType="application/vnd.openxmlformats-officedocument.oleObject"/>
  <Override PartName="/xl/embeddings/oleObject3234.bin" ContentType="application/vnd.openxmlformats-officedocument.oleObject"/>
  <Override PartName="/xl/embeddings/oleObject3235.bin" ContentType="application/vnd.openxmlformats-officedocument.oleObject"/>
  <Override PartName="/xl/embeddings/oleObject3236.bin" ContentType="application/vnd.openxmlformats-officedocument.oleObject"/>
  <Override PartName="/xl/embeddings/oleObject3237.bin" ContentType="application/vnd.openxmlformats-officedocument.oleObject"/>
  <Override PartName="/xl/embeddings/oleObject3238.bin" ContentType="application/vnd.openxmlformats-officedocument.oleObject"/>
  <Override PartName="/xl/embeddings/oleObject3239.bin" ContentType="application/vnd.openxmlformats-officedocument.oleObject"/>
  <Override PartName="/xl/embeddings/oleObject3240.bin" ContentType="application/vnd.openxmlformats-officedocument.oleObject"/>
  <Override PartName="/xl/embeddings/oleObject3241.bin" ContentType="application/vnd.openxmlformats-officedocument.oleObject"/>
  <Override PartName="/xl/embeddings/oleObject3242.bin" ContentType="application/vnd.openxmlformats-officedocument.oleObject"/>
  <Override PartName="/xl/embeddings/oleObject3243.bin" ContentType="application/vnd.openxmlformats-officedocument.oleObject"/>
  <Override PartName="/xl/embeddings/oleObject3244.bin" ContentType="application/vnd.openxmlformats-officedocument.oleObject"/>
  <Override PartName="/xl/embeddings/oleObject3245.bin" ContentType="application/vnd.openxmlformats-officedocument.oleObject"/>
  <Override PartName="/xl/embeddings/oleObject3246.bin" ContentType="application/vnd.openxmlformats-officedocument.oleObject"/>
  <Override PartName="/xl/embeddings/oleObject3247.bin" ContentType="application/vnd.openxmlformats-officedocument.oleObject"/>
  <Override PartName="/xl/embeddings/oleObject3248.bin" ContentType="application/vnd.openxmlformats-officedocument.oleObject"/>
  <Override PartName="/xl/embeddings/oleObject3249.bin" ContentType="application/vnd.openxmlformats-officedocument.oleObject"/>
  <Override PartName="/xl/embeddings/oleObject3250.bin" ContentType="application/vnd.openxmlformats-officedocument.oleObject"/>
  <Override PartName="/xl/embeddings/oleObject3251.bin" ContentType="application/vnd.openxmlformats-officedocument.oleObject"/>
  <Override PartName="/xl/embeddings/oleObject3252.bin" ContentType="application/vnd.openxmlformats-officedocument.oleObject"/>
  <Override PartName="/xl/embeddings/oleObject3253.bin" ContentType="application/vnd.openxmlformats-officedocument.oleObject"/>
  <Override PartName="/xl/embeddings/oleObject3254.bin" ContentType="application/vnd.openxmlformats-officedocument.oleObject"/>
  <Override PartName="/xl/embeddings/oleObject3255.bin" ContentType="application/vnd.openxmlformats-officedocument.oleObject"/>
  <Override PartName="/xl/embeddings/oleObject3256.bin" ContentType="application/vnd.openxmlformats-officedocument.oleObject"/>
  <Override PartName="/xl/embeddings/oleObject3257.bin" ContentType="application/vnd.openxmlformats-officedocument.oleObject"/>
  <Override PartName="/xl/embeddings/oleObject3258.bin" ContentType="application/vnd.openxmlformats-officedocument.oleObject"/>
  <Override PartName="/xl/embeddings/oleObject3259.bin" ContentType="application/vnd.openxmlformats-officedocument.oleObject"/>
  <Override PartName="/xl/embeddings/oleObject3260.bin" ContentType="application/vnd.openxmlformats-officedocument.oleObject"/>
  <Override PartName="/xl/embeddings/oleObject3261.bin" ContentType="application/vnd.openxmlformats-officedocument.oleObject"/>
  <Override PartName="/xl/embeddings/oleObject3262.bin" ContentType="application/vnd.openxmlformats-officedocument.oleObject"/>
  <Override PartName="/xl/embeddings/oleObject3263.bin" ContentType="application/vnd.openxmlformats-officedocument.oleObject"/>
  <Override PartName="/xl/embeddings/oleObject3264.bin" ContentType="application/vnd.openxmlformats-officedocument.oleObject"/>
  <Override PartName="/xl/embeddings/oleObject3265.bin" ContentType="application/vnd.openxmlformats-officedocument.oleObject"/>
  <Override PartName="/xl/embeddings/oleObject3266.bin" ContentType="application/vnd.openxmlformats-officedocument.oleObject"/>
  <Override PartName="/xl/embeddings/oleObject3267.bin" ContentType="application/vnd.openxmlformats-officedocument.oleObject"/>
  <Override PartName="/xl/embeddings/oleObject3268.bin" ContentType="application/vnd.openxmlformats-officedocument.oleObject"/>
  <Override PartName="/xl/embeddings/oleObject3269.bin" ContentType="application/vnd.openxmlformats-officedocument.oleObject"/>
  <Override PartName="/xl/embeddings/oleObject3270.bin" ContentType="application/vnd.openxmlformats-officedocument.oleObject"/>
  <Override PartName="/xl/embeddings/oleObject3271.bin" ContentType="application/vnd.openxmlformats-officedocument.oleObject"/>
  <Override PartName="/xl/embeddings/oleObject3272.bin" ContentType="application/vnd.openxmlformats-officedocument.oleObject"/>
  <Override PartName="/xl/embeddings/oleObject3273.bin" ContentType="application/vnd.openxmlformats-officedocument.oleObject"/>
  <Override PartName="/xl/embeddings/oleObject3274.bin" ContentType="application/vnd.openxmlformats-officedocument.oleObject"/>
  <Override PartName="/xl/embeddings/oleObject3275.bin" ContentType="application/vnd.openxmlformats-officedocument.oleObject"/>
  <Override PartName="/xl/embeddings/oleObject3276.bin" ContentType="application/vnd.openxmlformats-officedocument.oleObject"/>
  <Override PartName="/xl/embeddings/oleObject3277.bin" ContentType="application/vnd.openxmlformats-officedocument.oleObject"/>
  <Override PartName="/xl/embeddings/oleObject3278.bin" ContentType="application/vnd.openxmlformats-officedocument.oleObject"/>
  <Override PartName="/xl/embeddings/oleObject3279.bin" ContentType="application/vnd.openxmlformats-officedocument.oleObject"/>
  <Override PartName="/xl/embeddings/oleObject3280.bin" ContentType="application/vnd.openxmlformats-officedocument.oleObject"/>
  <Override PartName="/xl/embeddings/oleObject3281.bin" ContentType="application/vnd.openxmlformats-officedocument.oleObject"/>
  <Override PartName="/xl/embeddings/oleObject3282.bin" ContentType="application/vnd.openxmlformats-officedocument.oleObject"/>
  <Override PartName="/xl/embeddings/oleObject3283.bin" ContentType="application/vnd.openxmlformats-officedocument.oleObject"/>
  <Override PartName="/xl/embeddings/oleObject3284.bin" ContentType="application/vnd.openxmlformats-officedocument.oleObject"/>
  <Override PartName="/xl/embeddings/oleObject3285.bin" ContentType="application/vnd.openxmlformats-officedocument.oleObject"/>
  <Override PartName="/xl/embeddings/oleObject3286.bin" ContentType="application/vnd.openxmlformats-officedocument.oleObject"/>
  <Override PartName="/xl/embeddings/oleObject3287.bin" ContentType="application/vnd.openxmlformats-officedocument.oleObject"/>
  <Override PartName="/xl/embeddings/oleObject3288.bin" ContentType="application/vnd.openxmlformats-officedocument.oleObject"/>
  <Override PartName="/xl/embeddings/oleObject3289.bin" ContentType="application/vnd.openxmlformats-officedocument.oleObject"/>
  <Override PartName="/xl/embeddings/oleObject3290.bin" ContentType="application/vnd.openxmlformats-officedocument.oleObject"/>
  <Override PartName="/xl/embeddings/oleObject3291.bin" ContentType="application/vnd.openxmlformats-officedocument.oleObject"/>
  <Override PartName="/xl/embeddings/oleObject3292.bin" ContentType="application/vnd.openxmlformats-officedocument.oleObject"/>
  <Override PartName="/xl/embeddings/oleObject3293.bin" ContentType="application/vnd.openxmlformats-officedocument.oleObject"/>
  <Override PartName="/xl/embeddings/oleObject3294.bin" ContentType="application/vnd.openxmlformats-officedocument.oleObject"/>
  <Override PartName="/xl/embeddings/oleObject3295.bin" ContentType="application/vnd.openxmlformats-officedocument.oleObject"/>
  <Override PartName="/xl/embeddings/oleObject3296.bin" ContentType="application/vnd.openxmlformats-officedocument.oleObject"/>
  <Override PartName="/xl/embeddings/oleObject3297.bin" ContentType="application/vnd.openxmlformats-officedocument.oleObject"/>
  <Override PartName="/xl/embeddings/oleObject3298.bin" ContentType="application/vnd.openxmlformats-officedocument.oleObject"/>
  <Override PartName="/xl/embeddings/oleObject3299.bin" ContentType="application/vnd.openxmlformats-officedocument.oleObject"/>
  <Override PartName="/xl/embeddings/oleObject3300.bin" ContentType="application/vnd.openxmlformats-officedocument.oleObject"/>
  <Override PartName="/xl/embeddings/oleObject3301.bin" ContentType="application/vnd.openxmlformats-officedocument.oleObject"/>
  <Override PartName="/xl/embeddings/oleObject3302.bin" ContentType="application/vnd.openxmlformats-officedocument.oleObject"/>
  <Override PartName="/xl/embeddings/oleObject3303.bin" ContentType="application/vnd.openxmlformats-officedocument.oleObject"/>
  <Override PartName="/xl/embeddings/oleObject3304.bin" ContentType="application/vnd.openxmlformats-officedocument.oleObject"/>
  <Override PartName="/xl/embeddings/oleObject3305.bin" ContentType="application/vnd.openxmlformats-officedocument.oleObject"/>
  <Override PartName="/xl/embeddings/oleObject3306.bin" ContentType="application/vnd.openxmlformats-officedocument.oleObject"/>
  <Override PartName="/xl/embeddings/oleObject3307.bin" ContentType="application/vnd.openxmlformats-officedocument.oleObject"/>
  <Override PartName="/xl/embeddings/oleObject3308.bin" ContentType="application/vnd.openxmlformats-officedocument.oleObject"/>
  <Override PartName="/xl/embeddings/oleObject3309.bin" ContentType="application/vnd.openxmlformats-officedocument.oleObject"/>
  <Override PartName="/xl/embeddings/oleObject3310.bin" ContentType="application/vnd.openxmlformats-officedocument.oleObject"/>
  <Override PartName="/xl/embeddings/oleObject3311.bin" ContentType="application/vnd.openxmlformats-officedocument.oleObject"/>
  <Override PartName="/xl/embeddings/oleObject3312.bin" ContentType="application/vnd.openxmlformats-officedocument.oleObject"/>
  <Override PartName="/xl/embeddings/oleObject3313.bin" ContentType="application/vnd.openxmlformats-officedocument.oleObject"/>
  <Override PartName="/xl/embeddings/oleObject3314.bin" ContentType="application/vnd.openxmlformats-officedocument.oleObject"/>
  <Override PartName="/xl/embeddings/oleObject3315.bin" ContentType="application/vnd.openxmlformats-officedocument.oleObject"/>
  <Override PartName="/xl/embeddings/oleObject3316.bin" ContentType="application/vnd.openxmlformats-officedocument.oleObject"/>
  <Override PartName="/xl/embeddings/oleObject3317.bin" ContentType="application/vnd.openxmlformats-officedocument.oleObject"/>
  <Override PartName="/xl/embeddings/oleObject3318.bin" ContentType="application/vnd.openxmlformats-officedocument.oleObject"/>
  <Override PartName="/xl/embeddings/oleObject3319.bin" ContentType="application/vnd.openxmlformats-officedocument.oleObject"/>
  <Override PartName="/xl/embeddings/oleObject3320.bin" ContentType="application/vnd.openxmlformats-officedocument.oleObject"/>
  <Override PartName="/xl/embeddings/oleObject3321.bin" ContentType="application/vnd.openxmlformats-officedocument.oleObject"/>
  <Override PartName="/xl/embeddings/oleObject3322.bin" ContentType="application/vnd.openxmlformats-officedocument.oleObject"/>
  <Override PartName="/xl/embeddings/oleObject3323.bin" ContentType="application/vnd.openxmlformats-officedocument.oleObject"/>
  <Override PartName="/xl/embeddings/oleObject3324.bin" ContentType="application/vnd.openxmlformats-officedocument.oleObject"/>
  <Override PartName="/xl/embeddings/oleObject3325.bin" ContentType="application/vnd.openxmlformats-officedocument.oleObject"/>
  <Override PartName="/xl/embeddings/oleObject3326.bin" ContentType="application/vnd.openxmlformats-officedocument.oleObject"/>
  <Override PartName="/xl/embeddings/oleObject3327.bin" ContentType="application/vnd.openxmlformats-officedocument.oleObject"/>
  <Override PartName="/xl/embeddings/oleObject3328.bin" ContentType="application/vnd.openxmlformats-officedocument.oleObject"/>
  <Override PartName="/xl/embeddings/oleObject3329.bin" ContentType="application/vnd.openxmlformats-officedocument.oleObject"/>
  <Override PartName="/xl/embeddings/oleObject3330.bin" ContentType="application/vnd.openxmlformats-officedocument.oleObject"/>
  <Override PartName="/xl/embeddings/oleObject3331.bin" ContentType="application/vnd.openxmlformats-officedocument.oleObject"/>
  <Override PartName="/xl/embeddings/oleObject3332.bin" ContentType="application/vnd.openxmlformats-officedocument.oleObject"/>
  <Override PartName="/xl/embeddings/oleObject3333.bin" ContentType="application/vnd.openxmlformats-officedocument.oleObject"/>
  <Override PartName="/xl/embeddings/oleObject3334.bin" ContentType="application/vnd.openxmlformats-officedocument.oleObject"/>
  <Override PartName="/xl/embeddings/oleObject3335.bin" ContentType="application/vnd.openxmlformats-officedocument.oleObject"/>
  <Override PartName="/xl/embeddings/oleObject3336.bin" ContentType="application/vnd.openxmlformats-officedocument.oleObject"/>
  <Override PartName="/xl/embeddings/oleObject3337.bin" ContentType="application/vnd.openxmlformats-officedocument.oleObject"/>
  <Override PartName="/xl/embeddings/oleObject3338.bin" ContentType="application/vnd.openxmlformats-officedocument.oleObject"/>
  <Override PartName="/xl/embeddings/oleObject3339.bin" ContentType="application/vnd.openxmlformats-officedocument.oleObject"/>
  <Override PartName="/xl/embeddings/oleObject3340.bin" ContentType="application/vnd.openxmlformats-officedocument.oleObject"/>
  <Override PartName="/xl/embeddings/oleObject3341.bin" ContentType="application/vnd.openxmlformats-officedocument.oleObject"/>
  <Override PartName="/xl/embeddings/oleObject3342.bin" ContentType="application/vnd.openxmlformats-officedocument.oleObject"/>
  <Override PartName="/xl/embeddings/oleObject3343.bin" ContentType="application/vnd.openxmlformats-officedocument.oleObject"/>
  <Override PartName="/xl/embeddings/oleObject3344.bin" ContentType="application/vnd.openxmlformats-officedocument.oleObject"/>
  <Override PartName="/xl/embeddings/oleObject3345.bin" ContentType="application/vnd.openxmlformats-officedocument.oleObject"/>
  <Override PartName="/xl/embeddings/oleObject3346.bin" ContentType="application/vnd.openxmlformats-officedocument.oleObject"/>
  <Override PartName="/xl/embeddings/oleObject3347.bin" ContentType="application/vnd.openxmlformats-officedocument.oleObject"/>
  <Override PartName="/xl/embeddings/oleObject3348.bin" ContentType="application/vnd.openxmlformats-officedocument.oleObject"/>
  <Override PartName="/xl/embeddings/oleObject3349.bin" ContentType="application/vnd.openxmlformats-officedocument.oleObject"/>
  <Override PartName="/xl/embeddings/oleObject3350.bin" ContentType="application/vnd.openxmlformats-officedocument.oleObject"/>
  <Override PartName="/xl/embeddings/oleObject3351.bin" ContentType="application/vnd.openxmlformats-officedocument.oleObject"/>
  <Override PartName="/xl/embeddings/oleObject3352.bin" ContentType="application/vnd.openxmlformats-officedocument.oleObject"/>
  <Override PartName="/xl/embeddings/oleObject3353.bin" ContentType="application/vnd.openxmlformats-officedocument.oleObject"/>
  <Override PartName="/xl/embeddings/oleObject3354.bin" ContentType="application/vnd.openxmlformats-officedocument.oleObject"/>
  <Override PartName="/xl/embeddings/oleObject3355.bin" ContentType="application/vnd.openxmlformats-officedocument.oleObject"/>
  <Override PartName="/xl/embeddings/oleObject3356.bin" ContentType="application/vnd.openxmlformats-officedocument.oleObject"/>
  <Override PartName="/xl/embeddings/oleObject3357.bin" ContentType="application/vnd.openxmlformats-officedocument.oleObject"/>
  <Override PartName="/xl/embeddings/oleObject3358.bin" ContentType="application/vnd.openxmlformats-officedocument.oleObject"/>
  <Override PartName="/xl/embeddings/oleObject3359.bin" ContentType="application/vnd.openxmlformats-officedocument.oleObject"/>
  <Override PartName="/xl/embeddings/oleObject3360.bin" ContentType="application/vnd.openxmlformats-officedocument.oleObject"/>
  <Override PartName="/xl/embeddings/oleObject3361.bin" ContentType="application/vnd.openxmlformats-officedocument.oleObject"/>
  <Override PartName="/xl/embeddings/oleObject3362.bin" ContentType="application/vnd.openxmlformats-officedocument.oleObject"/>
  <Override PartName="/xl/embeddings/oleObject3363.bin" ContentType="application/vnd.openxmlformats-officedocument.oleObject"/>
  <Override PartName="/xl/embeddings/oleObject3364.bin" ContentType="application/vnd.openxmlformats-officedocument.oleObject"/>
  <Override PartName="/xl/embeddings/oleObject3365.bin" ContentType="application/vnd.openxmlformats-officedocument.oleObject"/>
  <Override PartName="/xl/embeddings/oleObject3366.bin" ContentType="application/vnd.openxmlformats-officedocument.oleObject"/>
  <Override PartName="/xl/embeddings/oleObject3367.bin" ContentType="application/vnd.openxmlformats-officedocument.oleObject"/>
  <Override PartName="/xl/embeddings/oleObject3368.bin" ContentType="application/vnd.openxmlformats-officedocument.oleObject"/>
  <Override PartName="/xl/embeddings/oleObject3369.bin" ContentType="application/vnd.openxmlformats-officedocument.oleObject"/>
  <Override PartName="/xl/embeddings/oleObject3370.bin" ContentType="application/vnd.openxmlformats-officedocument.oleObject"/>
  <Override PartName="/xl/embeddings/oleObject3371.bin" ContentType="application/vnd.openxmlformats-officedocument.oleObject"/>
  <Override PartName="/xl/embeddings/oleObject3372.bin" ContentType="application/vnd.openxmlformats-officedocument.oleObject"/>
  <Override PartName="/xl/embeddings/oleObject3373.bin" ContentType="application/vnd.openxmlformats-officedocument.oleObject"/>
  <Override PartName="/xl/embeddings/oleObject3374.bin" ContentType="application/vnd.openxmlformats-officedocument.oleObject"/>
  <Override PartName="/xl/embeddings/oleObject3375.bin" ContentType="application/vnd.openxmlformats-officedocument.oleObject"/>
  <Override PartName="/xl/embeddings/oleObject3376.bin" ContentType="application/vnd.openxmlformats-officedocument.oleObject"/>
  <Override PartName="/xl/embeddings/oleObject3377.bin" ContentType="application/vnd.openxmlformats-officedocument.oleObject"/>
  <Override PartName="/xl/embeddings/oleObject3378.bin" ContentType="application/vnd.openxmlformats-officedocument.oleObject"/>
  <Override PartName="/xl/embeddings/oleObject3379.bin" ContentType="application/vnd.openxmlformats-officedocument.oleObject"/>
  <Override PartName="/xl/embeddings/oleObject3380.bin" ContentType="application/vnd.openxmlformats-officedocument.oleObject"/>
  <Override PartName="/xl/embeddings/oleObject3381.bin" ContentType="application/vnd.openxmlformats-officedocument.oleObject"/>
  <Override PartName="/xl/embeddings/oleObject3382.bin" ContentType="application/vnd.openxmlformats-officedocument.oleObject"/>
  <Override PartName="/xl/embeddings/oleObject3383.bin" ContentType="application/vnd.openxmlformats-officedocument.oleObject"/>
  <Override PartName="/xl/embeddings/oleObject3384.bin" ContentType="application/vnd.openxmlformats-officedocument.oleObject"/>
  <Override PartName="/xl/embeddings/oleObject3385.bin" ContentType="application/vnd.openxmlformats-officedocument.oleObject"/>
  <Override PartName="/xl/embeddings/oleObject3386.bin" ContentType="application/vnd.openxmlformats-officedocument.oleObject"/>
  <Override PartName="/xl/embeddings/oleObject3387.bin" ContentType="application/vnd.openxmlformats-officedocument.oleObject"/>
  <Override PartName="/xl/embeddings/oleObject3388.bin" ContentType="application/vnd.openxmlformats-officedocument.oleObject"/>
  <Override PartName="/xl/embeddings/oleObject3389.bin" ContentType="application/vnd.openxmlformats-officedocument.oleObject"/>
  <Override PartName="/xl/embeddings/oleObject3390.bin" ContentType="application/vnd.openxmlformats-officedocument.oleObject"/>
  <Override PartName="/xl/embeddings/oleObject3391.bin" ContentType="application/vnd.openxmlformats-officedocument.oleObject"/>
  <Override PartName="/xl/embeddings/oleObject3392.bin" ContentType="application/vnd.openxmlformats-officedocument.oleObject"/>
  <Override PartName="/xl/embeddings/oleObject3393.bin" ContentType="application/vnd.openxmlformats-officedocument.oleObject"/>
  <Override PartName="/xl/embeddings/oleObject3394.bin" ContentType="application/vnd.openxmlformats-officedocument.oleObject"/>
  <Override PartName="/xl/embeddings/oleObject3395.bin" ContentType="application/vnd.openxmlformats-officedocument.oleObject"/>
  <Override PartName="/xl/embeddings/oleObject3396.bin" ContentType="application/vnd.openxmlformats-officedocument.oleObject"/>
  <Override PartName="/xl/embeddings/oleObject3397.bin" ContentType="application/vnd.openxmlformats-officedocument.oleObject"/>
  <Override PartName="/xl/embeddings/oleObject3398.bin" ContentType="application/vnd.openxmlformats-officedocument.oleObject"/>
  <Override PartName="/xl/embeddings/oleObject3399.bin" ContentType="application/vnd.openxmlformats-officedocument.oleObject"/>
  <Override PartName="/xl/embeddings/oleObject3400.bin" ContentType="application/vnd.openxmlformats-officedocument.oleObject"/>
  <Override PartName="/xl/embeddings/oleObject3401.bin" ContentType="application/vnd.openxmlformats-officedocument.oleObject"/>
  <Override PartName="/xl/embeddings/oleObject3402.bin" ContentType="application/vnd.openxmlformats-officedocument.oleObject"/>
  <Override PartName="/xl/embeddings/oleObject3403.bin" ContentType="application/vnd.openxmlformats-officedocument.oleObject"/>
  <Override PartName="/xl/embeddings/oleObject3404.bin" ContentType="application/vnd.openxmlformats-officedocument.oleObject"/>
  <Override PartName="/xl/embeddings/oleObject3405.bin" ContentType="application/vnd.openxmlformats-officedocument.oleObject"/>
  <Override PartName="/xl/embeddings/oleObject3406.bin" ContentType="application/vnd.openxmlformats-officedocument.oleObject"/>
  <Override PartName="/xl/embeddings/oleObject3407.bin" ContentType="application/vnd.openxmlformats-officedocument.oleObject"/>
  <Override PartName="/xl/embeddings/oleObject3408.bin" ContentType="application/vnd.openxmlformats-officedocument.oleObject"/>
  <Override PartName="/xl/embeddings/oleObject3409.bin" ContentType="application/vnd.openxmlformats-officedocument.oleObject"/>
  <Override PartName="/xl/embeddings/oleObject3410.bin" ContentType="application/vnd.openxmlformats-officedocument.oleObject"/>
  <Override PartName="/xl/embeddings/oleObject3411.bin" ContentType="application/vnd.openxmlformats-officedocument.oleObject"/>
  <Override PartName="/xl/embeddings/oleObject3412.bin" ContentType="application/vnd.openxmlformats-officedocument.oleObject"/>
  <Override PartName="/xl/embeddings/oleObject3413.bin" ContentType="application/vnd.openxmlformats-officedocument.oleObject"/>
  <Override PartName="/xl/embeddings/oleObject3414.bin" ContentType="application/vnd.openxmlformats-officedocument.oleObject"/>
  <Override PartName="/xl/embeddings/oleObject3415.bin" ContentType="application/vnd.openxmlformats-officedocument.oleObject"/>
  <Override PartName="/xl/embeddings/oleObject3416.bin" ContentType="application/vnd.openxmlformats-officedocument.oleObject"/>
  <Override PartName="/xl/embeddings/oleObject3417.bin" ContentType="application/vnd.openxmlformats-officedocument.oleObject"/>
  <Override PartName="/xl/embeddings/oleObject3418.bin" ContentType="application/vnd.openxmlformats-officedocument.oleObject"/>
  <Override PartName="/xl/embeddings/oleObject3419.bin" ContentType="application/vnd.openxmlformats-officedocument.oleObject"/>
  <Override PartName="/xl/embeddings/oleObject3420.bin" ContentType="application/vnd.openxmlformats-officedocument.oleObject"/>
  <Override PartName="/xl/embeddings/oleObject3421.bin" ContentType="application/vnd.openxmlformats-officedocument.oleObject"/>
  <Override PartName="/xl/embeddings/oleObject3422.bin" ContentType="application/vnd.openxmlformats-officedocument.oleObject"/>
  <Override PartName="/xl/embeddings/oleObject3423.bin" ContentType="application/vnd.openxmlformats-officedocument.oleObject"/>
  <Override PartName="/xl/embeddings/oleObject3424.bin" ContentType="application/vnd.openxmlformats-officedocument.oleObject"/>
  <Override PartName="/xl/embeddings/oleObject3425.bin" ContentType="application/vnd.openxmlformats-officedocument.oleObject"/>
  <Override PartName="/xl/embeddings/oleObject3426.bin" ContentType="application/vnd.openxmlformats-officedocument.oleObject"/>
  <Override PartName="/xl/embeddings/oleObject3427.bin" ContentType="application/vnd.openxmlformats-officedocument.oleObject"/>
  <Override PartName="/xl/embeddings/oleObject3428.bin" ContentType="application/vnd.openxmlformats-officedocument.oleObject"/>
  <Override PartName="/xl/embeddings/oleObject3429.bin" ContentType="application/vnd.openxmlformats-officedocument.oleObject"/>
  <Override PartName="/xl/embeddings/oleObject3430.bin" ContentType="application/vnd.openxmlformats-officedocument.oleObject"/>
  <Override PartName="/xl/embeddings/oleObject3431.bin" ContentType="application/vnd.openxmlformats-officedocument.oleObject"/>
  <Override PartName="/xl/embeddings/oleObject3432.bin" ContentType="application/vnd.openxmlformats-officedocument.oleObject"/>
  <Override PartName="/xl/embeddings/oleObject3433.bin" ContentType="application/vnd.openxmlformats-officedocument.oleObject"/>
  <Override PartName="/xl/embeddings/oleObject3434.bin" ContentType="application/vnd.openxmlformats-officedocument.oleObject"/>
  <Override PartName="/xl/embeddings/oleObject3435.bin" ContentType="application/vnd.openxmlformats-officedocument.oleObject"/>
  <Override PartName="/xl/embeddings/oleObject3436.bin" ContentType="application/vnd.openxmlformats-officedocument.oleObject"/>
  <Override PartName="/xl/embeddings/oleObject3437.bin" ContentType="application/vnd.openxmlformats-officedocument.oleObject"/>
  <Override PartName="/xl/embeddings/oleObject3438.bin" ContentType="application/vnd.openxmlformats-officedocument.oleObject"/>
  <Override PartName="/xl/embeddings/oleObject3439.bin" ContentType="application/vnd.openxmlformats-officedocument.oleObject"/>
  <Override PartName="/xl/embeddings/oleObject3440.bin" ContentType="application/vnd.openxmlformats-officedocument.oleObject"/>
  <Override PartName="/xl/embeddings/oleObject3441.bin" ContentType="application/vnd.openxmlformats-officedocument.oleObject"/>
  <Override PartName="/xl/embeddings/oleObject3442.bin" ContentType="application/vnd.openxmlformats-officedocument.oleObject"/>
  <Override PartName="/xl/embeddings/oleObject3443.bin" ContentType="application/vnd.openxmlformats-officedocument.oleObject"/>
  <Override PartName="/xl/embeddings/oleObject3444.bin" ContentType="application/vnd.openxmlformats-officedocument.oleObject"/>
  <Override PartName="/xl/embeddings/oleObject3445.bin" ContentType="application/vnd.openxmlformats-officedocument.oleObject"/>
  <Override PartName="/xl/embeddings/oleObject3446.bin" ContentType="application/vnd.openxmlformats-officedocument.oleObject"/>
  <Override PartName="/xl/embeddings/oleObject3447.bin" ContentType="application/vnd.openxmlformats-officedocument.oleObject"/>
  <Override PartName="/xl/embeddings/oleObject3448.bin" ContentType="application/vnd.openxmlformats-officedocument.oleObject"/>
  <Override PartName="/xl/embeddings/oleObject3449.bin" ContentType="application/vnd.openxmlformats-officedocument.oleObject"/>
  <Override PartName="/xl/embeddings/oleObject3450.bin" ContentType="application/vnd.openxmlformats-officedocument.oleObject"/>
  <Override PartName="/xl/embeddings/oleObject3451.bin" ContentType="application/vnd.openxmlformats-officedocument.oleObject"/>
  <Override PartName="/xl/embeddings/oleObject3452.bin" ContentType="application/vnd.openxmlformats-officedocument.oleObject"/>
  <Override PartName="/xl/embeddings/oleObject3453.bin" ContentType="application/vnd.openxmlformats-officedocument.oleObject"/>
  <Override PartName="/xl/embeddings/oleObject3454.bin" ContentType="application/vnd.openxmlformats-officedocument.oleObject"/>
  <Override PartName="/xl/embeddings/oleObject3455.bin" ContentType="application/vnd.openxmlformats-officedocument.oleObject"/>
  <Override PartName="/xl/embeddings/oleObject3456.bin" ContentType="application/vnd.openxmlformats-officedocument.oleObject"/>
  <Override PartName="/xl/embeddings/oleObject3457.bin" ContentType="application/vnd.openxmlformats-officedocument.oleObject"/>
  <Override PartName="/xl/embeddings/oleObject3458.bin" ContentType="application/vnd.openxmlformats-officedocument.oleObject"/>
  <Override PartName="/xl/embeddings/oleObject3459.bin" ContentType="application/vnd.openxmlformats-officedocument.oleObject"/>
  <Override PartName="/xl/embeddings/oleObject3460.bin" ContentType="application/vnd.openxmlformats-officedocument.oleObject"/>
  <Override PartName="/xl/embeddings/oleObject3461.bin" ContentType="application/vnd.openxmlformats-officedocument.oleObject"/>
  <Override PartName="/xl/embeddings/oleObject3462.bin" ContentType="application/vnd.openxmlformats-officedocument.oleObject"/>
  <Override PartName="/xl/embeddings/oleObject3463.bin" ContentType="application/vnd.openxmlformats-officedocument.oleObject"/>
  <Override PartName="/xl/embeddings/oleObject3464.bin" ContentType="application/vnd.openxmlformats-officedocument.oleObject"/>
  <Override PartName="/xl/embeddings/oleObject3465.bin" ContentType="application/vnd.openxmlformats-officedocument.oleObject"/>
  <Override PartName="/xl/embeddings/oleObject3466.bin" ContentType="application/vnd.openxmlformats-officedocument.oleObject"/>
  <Override PartName="/xl/embeddings/oleObject3467.bin" ContentType="application/vnd.openxmlformats-officedocument.oleObject"/>
  <Override PartName="/xl/embeddings/oleObject3468.bin" ContentType="application/vnd.openxmlformats-officedocument.oleObject"/>
  <Override PartName="/xl/embeddings/oleObject3469.bin" ContentType="application/vnd.openxmlformats-officedocument.oleObject"/>
  <Override PartName="/xl/embeddings/oleObject3470.bin" ContentType="application/vnd.openxmlformats-officedocument.oleObject"/>
  <Override PartName="/xl/embeddings/oleObject3471.bin" ContentType="application/vnd.openxmlformats-officedocument.oleObject"/>
  <Override PartName="/xl/embeddings/oleObject3472.bin" ContentType="application/vnd.openxmlformats-officedocument.oleObject"/>
  <Override PartName="/xl/embeddings/oleObject3473.bin" ContentType="application/vnd.openxmlformats-officedocument.oleObject"/>
  <Override PartName="/xl/embeddings/oleObject3474.bin" ContentType="application/vnd.openxmlformats-officedocument.oleObject"/>
  <Override PartName="/xl/embeddings/oleObject3475.bin" ContentType="application/vnd.openxmlformats-officedocument.oleObject"/>
  <Override PartName="/xl/embeddings/oleObject3476.bin" ContentType="application/vnd.openxmlformats-officedocument.oleObject"/>
  <Override PartName="/xl/embeddings/oleObject3477.bin" ContentType="application/vnd.openxmlformats-officedocument.oleObject"/>
  <Override PartName="/xl/embeddings/oleObject3478.bin" ContentType="application/vnd.openxmlformats-officedocument.oleObject"/>
  <Override PartName="/xl/embeddings/oleObject3479.bin" ContentType="application/vnd.openxmlformats-officedocument.oleObject"/>
  <Override PartName="/xl/embeddings/oleObject3480.bin" ContentType="application/vnd.openxmlformats-officedocument.oleObject"/>
  <Override PartName="/xl/embeddings/oleObject3481.bin" ContentType="application/vnd.openxmlformats-officedocument.oleObject"/>
  <Override PartName="/xl/embeddings/oleObject3482.bin" ContentType="application/vnd.openxmlformats-officedocument.oleObject"/>
  <Override PartName="/xl/embeddings/oleObject3483.bin" ContentType="application/vnd.openxmlformats-officedocument.oleObject"/>
  <Override PartName="/xl/embeddings/oleObject3484.bin" ContentType="application/vnd.openxmlformats-officedocument.oleObject"/>
  <Override PartName="/xl/embeddings/oleObject3485.bin" ContentType="application/vnd.openxmlformats-officedocument.oleObject"/>
  <Override PartName="/xl/embeddings/oleObject3486.bin" ContentType="application/vnd.openxmlformats-officedocument.oleObject"/>
  <Override PartName="/xl/embeddings/oleObject3487.bin" ContentType="application/vnd.openxmlformats-officedocument.oleObject"/>
  <Override PartName="/xl/embeddings/oleObject3488.bin" ContentType="application/vnd.openxmlformats-officedocument.oleObject"/>
  <Override PartName="/xl/embeddings/oleObject3489.bin" ContentType="application/vnd.openxmlformats-officedocument.oleObject"/>
  <Override PartName="/xl/embeddings/oleObject3490.bin" ContentType="application/vnd.openxmlformats-officedocument.oleObject"/>
  <Override PartName="/xl/embeddings/oleObject3491.bin" ContentType="application/vnd.openxmlformats-officedocument.oleObject"/>
  <Override PartName="/xl/embeddings/oleObject3492.bin" ContentType="application/vnd.openxmlformats-officedocument.oleObject"/>
  <Override PartName="/xl/embeddings/oleObject3493.bin" ContentType="application/vnd.openxmlformats-officedocument.oleObject"/>
  <Override PartName="/xl/embeddings/oleObject3494.bin" ContentType="application/vnd.openxmlformats-officedocument.oleObject"/>
  <Override PartName="/xl/embeddings/oleObject3495.bin" ContentType="application/vnd.openxmlformats-officedocument.oleObject"/>
  <Override PartName="/xl/embeddings/oleObject3496.bin" ContentType="application/vnd.openxmlformats-officedocument.oleObject"/>
  <Override PartName="/xl/embeddings/oleObject3497.bin" ContentType="application/vnd.openxmlformats-officedocument.oleObject"/>
  <Override PartName="/xl/embeddings/oleObject3498.bin" ContentType="application/vnd.openxmlformats-officedocument.oleObject"/>
  <Override PartName="/xl/embeddings/oleObject3499.bin" ContentType="application/vnd.openxmlformats-officedocument.oleObject"/>
  <Override PartName="/xl/embeddings/oleObject3500.bin" ContentType="application/vnd.openxmlformats-officedocument.oleObject"/>
  <Override PartName="/xl/embeddings/oleObject3501.bin" ContentType="application/vnd.openxmlformats-officedocument.oleObject"/>
  <Override PartName="/xl/embeddings/oleObject3502.bin" ContentType="application/vnd.openxmlformats-officedocument.oleObject"/>
  <Override PartName="/xl/embeddings/oleObject3503.bin" ContentType="application/vnd.openxmlformats-officedocument.oleObject"/>
  <Override PartName="/xl/embeddings/oleObject3504.bin" ContentType="application/vnd.openxmlformats-officedocument.oleObject"/>
  <Override PartName="/xl/embeddings/oleObject3505.bin" ContentType="application/vnd.openxmlformats-officedocument.oleObject"/>
  <Override PartName="/xl/embeddings/oleObject3506.bin" ContentType="application/vnd.openxmlformats-officedocument.oleObject"/>
  <Override PartName="/xl/embeddings/oleObject3507.bin" ContentType="application/vnd.openxmlformats-officedocument.oleObject"/>
  <Override PartName="/xl/embeddings/oleObject3508.bin" ContentType="application/vnd.openxmlformats-officedocument.oleObject"/>
  <Override PartName="/xl/embeddings/oleObject3509.bin" ContentType="application/vnd.openxmlformats-officedocument.oleObject"/>
  <Override PartName="/xl/embeddings/oleObject3510.bin" ContentType="application/vnd.openxmlformats-officedocument.oleObject"/>
  <Override PartName="/xl/embeddings/oleObject3511.bin" ContentType="application/vnd.openxmlformats-officedocument.oleObject"/>
  <Override PartName="/xl/embeddings/oleObject3512.bin" ContentType="application/vnd.openxmlformats-officedocument.oleObject"/>
  <Override PartName="/xl/embeddings/oleObject3513.bin" ContentType="application/vnd.openxmlformats-officedocument.oleObject"/>
  <Override PartName="/xl/embeddings/oleObject3514.bin" ContentType="application/vnd.openxmlformats-officedocument.oleObject"/>
  <Override PartName="/xl/embeddings/oleObject3515.bin" ContentType="application/vnd.openxmlformats-officedocument.oleObject"/>
  <Override PartName="/xl/embeddings/oleObject3516.bin" ContentType="application/vnd.openxmlformats-officedocument.oleObject"/>
  <Override PartName="/xl/embeddings/oleObject3517.bin" ContentType="application/vnd.openxmlformats-officedocument.oleObject"/>
  <Override PartName="/xl/embeddings/oleObject3518.bin" ContentType="application/vnd.openxmlformats-officedocument.oleObject"/>
  <Override PartName="/xl/embeddings/oleObject3519.bin" ContentType="application/vnd.openxmlformats-officedocument.oleObject"/>
  <Override PartName="/xl/embeddings/oleObject3520.bin" ContentType="application/vnd.openxmlformats-officedocument.oleObject"/>
  <Override PartName="/xl/embeddings/oleObject3521.bin" ContentType="application/vnd.openxmlformats-officedocument.oleObject"/>
  <Override PartName="/xl/embeddings/oleObject3522.bin" ContentType="application/vnd.openxmlformats-officedocument.oleObject"/>
  <Override PartName="/xl/embeddings/oleObject3523.bin" ContentType="application/vnd.openxmlformats-officedocument.oleObject"/>
  <Override PartName="/xl/embeddings/oleObject3524.bin" ContentType="application/vnd.openxmlformats-officedocument.oleObject"/>
  <Override PartName="/xl/embeddings/oleObject3525.bin" ContentType="application/vnd.openxmlformats-officedocument.oleObject"/>
  <Override PartName="/xl/embeddings/oleObject3526.bin" ContentType="application/vnd.openxmlformats-officedocument.oleObject"/>
  <Override PartName="/xl/embeddings/oleObject3527.bin" ContentType="application/vnd.openxmlformats-officedocument.oleObject"/>
  <Override PartName="/xl/embeddings/oleObject3528.bin" ContentType="application/vnd.openxmlformats-officedocument.oleObject"/>
  <Override PartName="/xl/embeddings/oleObject3529.bin" ContentType="application/vnd.openxmlformats-officedocument.oleObject"/>
  <Override PartName="/xl/embeddings/oleObject3530.bin" ContentType="application/vnd.openxmlformats-officedocument.oleObject"/>
  <Override PartName="/xl/embeddings/oleObject3531.bin" ContentType="application/vnd.openxmlformats-officedocument.oleObject"/>
  <Override PartName="/xl/embeddings/oleObject3532.bin" ContentType="application/vnd.openxmlformats-officedocument.oleObject"/>
  <Override PartName="/xl/embeddings/oleObject3533.bin" ContentType="application/vnd.openxmlformats-officedocument.oleObject"/>
  <Override PartName="/xl/embeddings/oleObject3534.bin" ContentType="application/vnd.openxmlformats-officedocument.oleObject"/>
  <Override PartName="/xl/embeddings/oleObject3535.bin" ContentType="application/vnd.openxmlformats-officedocument.oleObject"/>
  <Override PartName="/xl/embeddings/oleObject3536.bin" ContentType="application/vnd.openxmlformats-officedocument.oleObject"/>
  <Override PartName="/xl/embeddings/oleObject3537.bin" ContentType="application/vnd.openxmlformats-officedocument.oleObject"/>
  <Override PartName="/xl/embeddings/oleObject3538.bin" ContentType="application/vnd.openxmlformats-officedocument.oleObject"/>
  <Override PartName="/xl/embeddings/oleObject3539.bin" ContentType="application/vnd.openxmlformats-officedocument.oleObject"/>
  <Override PartName="/xl/embeddings/oleObject3540.bin" ContentType="application/vnd.openxmlformats-officedocument.oleObject"/>
  <Override PartName="/xl/embeddings/oleObject3541.bin" ContentType="application/vnd.openxmlformats-officedocument.oleObject"/>
  <Override PartName="/xl/embeddings/oleObject3542.bin" ContentType="application/vnd.openxmlformats-officedocument.oleObject"/>
  <Override PartName="/xl/embeddings/oleObject3543.bin" ContentType="application/vnd.openxmlformats-officedocument.oleObject"/>
  <Override PartName="/xl/embeddings/oleObject3544.bin" ContentType="application/vnd.openxmlformats-officedocument.oleObject"/>
  <Override PartName="/xl/embeddings/oleObject3545.bin" ContentType="application/vnd.openxmlformats-officedocument.oleObject"/>
  <Override PartName="/xl/embeddings/oleObject3546.bin" ContentType="application/vnd.openxmlformats-officedocument.oleObject"/>
  <Override PartName="/xl/embeddings/oleObject3547.bin" ContentType="application/vnd.openxmlformats-officedocument.oleObject"/>
  <Override PartName="/xl/embeddings/oleObject3548.bin" ContentType="application/vnd.openxmlformats-officedocument.oleObject"/>
  <Override PartName="/xl/embeddings/oleObject3549.bin" ContentType="application/vnd.openxmlformats-officedocument.oleObject"/>
  <Override PartName="/xl/embeddings/oleObject3550.bin" ContentType="application/vnd.openxmlformats-officedocument.oleObject"/>
  <Override PartName="/xl/embeddings/oleObject3551.bin" ContentType="application/vnd.openxmlformats-officedocument.oleObject"/>
  <Override PartName="/xl/embeddings/oleObject3552.bin" ContentType="application/vnd.openxmlformats-officedocument.oleObject"/>
  <Override PartName="/xl/embeddings/oleObject3553.bin" ContentType="application/vnd.openxmlformats-officedocument.oleObject"/>
  <Override PartName="/xl/embeddings/oleObject3554.bin" ContentType="application/vnd.openxmlformats-officedocument.oleObject"/>
  <Override PartName="/xl/embeddings/oleObject3555.bin" ContentType="application/vnd.openxmlformats-officedocument.oleObject"/>
  <Override PartName="/xl/embeddings/oleObject3556.bin" ContentType="application/vnd.openxmlformats-officedocument.oleObject"/>
  <Override PartName="/xl/embeddings/oleObject3557.bin" ContentType="application/vnd.openxmlformats-officedocument.oleObject"/>
  <Override PartName="/xl/embeddings/oleObject3558.bin" ContentType="application/vnd.openxmlformats-officedocument.oleObject"/>
  <Override PartName="/xl/embeddings/oleObject3559.bin" ContentType="application/vnd.openxmlformats-officedocument.oleObject"/>
  <Override PartName="/xl/embeddings/oleObject3560.bin" ContentType="application/vnd.openxmlformats-officedocument.oleObject"/>
  <Override PartName="/xl/embeddings/oleObject3561.bin" ContentType="application/vnd.openxmlformats-officedocument.oleObject"/>
  <Override PartName="/xl/embeddings/oleObject3562.bin" ContentType="application/vnd.openxmlformats-officedocument.oleObject"/>
  <Override PartName="/xl/embeddings/oleObject3563.bin" ContentType="application/vnd.openxmlformats-officedocument.oleObject"/>
  <Override PartName="/xl/embeddings/oleObject3564.bin" ContentType="application/vnd.openxmlformats-officedocument.oleObject"/>
  <Override PartName="/xl/embeddings/oleObject3565.bin" ContentType="application/vnd.openxmlformats-officedocument.oleObject"/>
  <Override PartName="/xl/embeddings/oleObject3566.bin" ContentType="application/vnd.openxmlformats-officedocument.oleObject"/>
  <Override PartName="/xl/embeddings/oleObject3567.bin" ContentType="application/vnd.openxmlformats-officedocument.oleObject"/>
  <Override PartName="/xl/embeddings/oleObject3568.bin" ContentType="application/vnd.openxmlformats-officedocument.oleObject"/>
  <Override PartName="/xl/embeddings/oleObject3569.bin" ContentType="application/vnd.openxmlformats-officedocument.oleObject"/>
  <Override PartName="/xl/embeddings/oleObject3570.bin" ContentType="application/vnd.openxmlformats-officedocument.oleObject"/>
  <Override PartName="/xl/embeddings/oleObject3571.bin" ContentType="application/vnd.openxmlformats-officedocument.oleObject"/>
  <Override PartName="/xl/embeddings/oleObject3572.bin" ContentType="application/vnd.openxmlformats-officedocument.oleObject"/>
  <Override PartName="/xl/embeddings/oleObject3573.bin" ContentType="application/vnd.openxmlformats-officedocument.oleObject"/>
  <Override PartName="/xl/embeddings/oleObject3574.bin" ContentType="application/vnd.openxmlformats-officedocument.oleObject"/>
  <Override PartName="/xl/embeddings/oleObject3575.bin" ContentType="application/vnd.openxmlformats-officedocument.oleObject"/>
  <Override PartName="/xl/embeddings/oleObject3576.bin" ContentType="application/vnd.openxmlformats-officedocument.oleObject"/>
  <Override PartName="/xl/embeddings/oleObject3577.bin" ContentType="application/vnd.openxmlformats-officedocument.oleObject"/>
  <Override PartName="/xl/embeddings/oleObject3578.bin" ContentType="application/vnd.openxmlformats-officedocument.oleObject"/>
  <Override PartName="/xl/embeddings/oleObject3579.bin" ContentType="application/vnd.openxmlformats-officedocument.oleObject"/>
  <Override PartName="/xl/embeddings/oleObject3580.bin" ContentType="application/vnd.openxmlformats-officedocument.oleObject"/>
  <Override PartName="/xl/embeddings/oleObject3581.bin" ContentType="application/vnd.openxmlformats-officedocument.oleObject"/>
  <Override PartName="/xl/embeddings/oleObject3582.bin" ContentType="application/vnd.openxmlformats-officedocument.oleObject"/>
  <Override PartName="/xl/embeddings/oleObject3583.bin" ContentType="application/vnd.openxmlformats-officedocument.oleObject"/>
  <Override PartName="/xl/embeddings/oleObject3584.bin" ContentType="application/vnd.openxmlformats-officedocument.oleObject"/>
  <Override PartName="/xl/embeddings/oleObject3585.bin" ContentType="application/vnd.openxmlformats-officedocument.oleObject"/>
  <Override PartName="/xl/embeddings/oleObject3586.bin" ContentType="application/vnd.openxmlformats-officedocument.oleObject"/>
  <Override PartName="/xl/embeddings/oleObject3587.bin" ContentType="application/vnd.openxmlformats-officedocument.oleObject"/>
  <Override PartName="/xl/embeddings/oleObject3588.bin" ContentType="application/vnd.openxmlformats-officedocument.oleObject"/>
  <Override PartName="/xl/embeddings/oleObject3589.bin" ContentType="application/vnd.openxmlformats-officedocument.oleObject"/>
  <Override PartName="/xl/embeddings/oleObject3590.bin" ContentType="application/vnd.openxmlformats-officedocument.oleObject"/>
  <Override PartName="/xl/embeddings/oleObject3591.bin" ContentType="application/vnd.openxmlformats-officedocument.oleObject"/>
  <Override PartName="/xl/embeddings/oleObject3592.bin" ContentType="application/vnd.openxmlformats-officedocument.oleObject"/>
  <Override PartName="/xl/embeddings/oleObject3593.bin" ContentType="application/vnd.openxmlformats-officedocument.oleObject"/>
  <Override PartName="/xl/embeddings/oleObject3594.bin" ContentType="application/vnd.openxmlformats-officedocument.oleObject"/>
  <Override PartName="/xl/embeddings/oleObject3595.bin" ContentType="application/vnd.openxmlformats-officedocument.oleObject"/>
  <Override PartName="/xl/embeddings/oleObject3596.bin" ContentType="application/vnd.openxmlformats-officedocument.oleObject"/>
  <Override PartName="/xl/embeddings/oleObject3597.bin" ContentType="application/vnd.openxmlformats-officedocument.oleObject"/>
  <Override PartName="/xl/embeddings/oleObject3598.bin" ContentType="application/vnd.openxmlformats-officedocument.oleObject"/>
  <Override PartName="/xl/embeddings/oleObject3599.bin" ContentType="application/vnd.openxmlformats-officedocument.oleObject"/>
  <Override PartName="/xl/embeddings/oleObject3600.bin" ContentType="application/vnd.openxmlformats-officedocument.oleObject"/>
  <Override PartName="/xl/embeddings/oleObject3601.bin" ContentType="application/vnd.openxmlformats-officedocument.oleObject"/>
  <Override PartName="/xl/embeddings/oleObject3602.bin" ContentType="application/vnd.openxmlformats-officedocument.oleObject"/>
  <Override PartName="/xl/embeddings/oleObject3603.bin" ContentType="application/vnd.openxmlformats-officedocument.oleObject"/>
  <Override PartName="/xl/embeddings/oleObject3604.bin" ContentType="application/vnd.openxmlformats-officedocument.oleObject"/>
  <Override PartName="/xl/embeddings/oleObject3605.bin" ContentType="application/vnd.openxmlformats-officedocument.oleObject"/>
  <Override PartName="/xl/embeddings/oleObject3606.bin" ContentType="application/vnd.openxmlformats-officedocument.oleObject"/>
  <Override PartName="/xl/embeddings/oleObject3607.bin" ContentType="application/vnd.openxmlformats-officedocument.oleObject"/>
  <Override PartName="/xl/embeddings/oleObject3608.bin" ContentType="application/vnd.openxmlformats-officedocument.oleObject"/>
  <Override PartName="/xl/embeddings/oleObject3609.bin" ContentType="application/vnd.openxmlformats-officedocument.oleObject"/>
  <Override PartName="/xl/embeddings/oleObject3610.bin" ContentType="application/vnd.openxmlformats-officedocument.oleObject"/>
  <Override PartName="/xl/embeddings/oleObject3611.bin" ContentType="application/vnd.openxmlformats-officedocument.oleObject"/>
  <Override PartName="/xl/embeddings/oleObject3612.bin" ContentType="application/vnd.openxmlformats-officedocument.oleObject"/>
  <Override PartName="/xl/embeddings/oleObject3613.bin" ContentType="application/vnd.openxmlformats-officedocument.oleObject"/>
  <Override PartName="/xl/embeddings/oleObject3614.bin" ContentType="application/vnd.openxmlformats-officedocument.oleObject"/>
  <Override PartName="/xl/embeddings/oleObject3615.bin" ContentType="application/vnd.openxmlformats-officedocument.oleObject"/>
  <Override PartName="/xl/embeddings/oleObject3616.bin" ContentType="application/vnd.openxmlformats-officedocument.oleObject"/>
  <Override PartName="/xl/embeddings/oleObject3617.bin" ContentType="application/vnd.openxmlformats-officedocument.oleObject"/>
  <Override PartName="/xl/embeddings/oleObject3618.bin" ContentType="application/vnd.openxmlformats-officedocument.oleObject"/>
  <Override PartName="/xl/embeddings/oleObject3619.bin" ContentType="application/vnd.openxmlformats-officedocument.oleObject"/>
  <Override PartName="/xl/embeddings/oleObject3620.bin" ContentType="application/vnd.openxmlformats-officedocument.oleObject"/>
  <Override PartName="/xl/embeddings/oleObject3621.bin" ContentType="application/vnd.openxmlformats-officedocument.oleObject"/>
  <Override PartName="/xl/embeddings/oleObject3622.bin" ContentType="application/vnd.openxmlformats-officedocument.oleObject"/>
  <Override PartName="/xl/embeddings/oleObject3623.bin" ContentType="application/vnd.openxmlformats-officedocument.oleObject"/>
  <Override PartName="/xl/embeddings/oleObject3624.bin" ContentType="application/vnd.openxmlformats-officedocument.oleObject"/>
  <Override PartName="/xl/embeddings/oleObject3625.bin" ContentType="application/vnd.openxmlformats-officedocument.oleObject"/>
  <Override PartName="/xl/embeddings/oleObject3626.bin" ContentType="application/vnd.openxmlformats-officedocument.oleObject"/>
  <Override PartName="/xl/embeddings/oleObject3627.bin" ContentType="application/vnd.openxmlformats-officedocument.oleObject"/>
  <Override PartName="/xl/embeddings/oleObject3628.bin" ContentType="application/vnd.openxmlformats-officedocument.oleObject"/>
  <Override PartName="/xl/embeddings/oleObject3629.bin" ContentType="application/vnd.openxmlformats-officedocument.oleObject"/>
  <Override PartName="/xl/embeddings/oleObject3630.bin" ContentType="application/vnd.openxmlformats-officedocument.oleObject"/>
  <Override PartName="/xl/embeddings/oleObject3631.bin" ContentType="application/vnd.openxmlformats-officedocument.oleObject"/>
  <Override PartName="/xl/embeddings/oleObject3632.bin" ContentType="application/vnd.openxmlformats-officedocument.oleObject"/>
  <Override PartName="/xl/embeddings/oleObject3633.bin" ContentType="application/vnd.openxmlformats-officedocument.oleObject"/>
  <Override PartName="/xl/embeddings/oleObject3634.bin" ContentType="application/vnd.openxmlformats-officedocument.oleObject"/>
  <Override PartName="/xl/embeddings/oleObject3635.bin" ContentType="application/vnd.openxmlformats-officedocument.oleObject"/>
  <Override PartName="/xl/embeddings/oleObject3636.bin" ContentType="application/vnd.openxmlformats-officedocument.oleObject"/>
  <Override PartName="/xl/embeddings/oleObject3637.bin" ContentType="application/vnd.openxmlformats-officedocument.oleObject"/>
  <Override PartName="/xl/embeddings/oleObject3638.bin" ContentType="application/vnd.openxmlformats-officedocument.oleObject"/>
  <Override PartName="/xl/embeddings/oleObject3639.bin" ContentType="application/vnd.openxmlformats-officedocument.oleObject"/>
  <Override PartName="/xl/embeddings/oleObject3640.bin" ContentType="application/vnd.openxmlformats-officedocument.oleObject"/>
  <Override PartName="/xl/embeddings/oleObject3641.bin" ContentType="application/vnd.openxmlformats-officedocument.oleObject"/>
  <Override PartName="/xl/embeddings/oleObject3642.bin" ContentType="application/vnd.openxmlformats-officedocument.oleObject"/>
  <Override PartName="/xl/embeddings/oleObject3643.bin" ContentType="application/vnd.openxmlformats-officedocument.oleObject"/>
  <Override PartName="/xl/embeddings/oleObject3644.bin" ContentType="application/vnd.openxmlformats-officedocument.oleObject"/>
  <Override PartName="/xl/embeddings/oleObject3645.bin" ContentType="application/vnd.openxmlformats-officedocument.oleObject"/>
  <Override PartName="/xl/embeddings/oleObject3646.bin" ContentType="application/vnd.openxmlformats-officedocument.oleObject"/>
  <Override PartName="/xl/embeddings/oleObject3647.bin" ContentType="application/vnd.openxmlformats-officedocument.oleObject"/>
  <Override PartName="/xl/embeddings/oleObject3648.bin" ContentType="application/vnd.openxmlformats-officedocument.oleObject"/>
  <Override PartName="/xl/embeddings/oleObject3649.bin" ContentType="application/vnd.openxmlformats-officedocument.oleObject"/>
  <Override PartName="/xl/embeddings/oleObject3650.bin" ContentType="application/vnd.openxmlformats-officedocument.oleObject"/>
  <Override PartName="/xl/embeddings/oleObject3651.bin" ContentType="application/vnd.openxmlformats-officedocument.oleObject"/>
  <Override PartName="/xl/embeddings/oleObject3652.bin" ContentType="application/vnd.openxmlformats-officedocument.oleObject"/>
  <Override PartName="/xl/embeddings/oleObject3653.bin" ContentType="application/vnd.openxmlformats-officedocument.oleObject"/>
  <Override PartName="/xl/embeddings/oleObject3654.bin" ContentType="application/vnd.openxmlformats-officedocument.oleObject"/>
  <Override PartName="/xl/embeddings/oleObject3655.bin" ContentType="application/vnd.openxmlformats-officedocument.oleObject"/>
  <Override PartName="/xl/embeddings/oleObject3656.bin" ContentType="application/vnd.openxmlformats-officedocument.oleObject"/>
  <Override PartName="/xl/embeddings/oleObject3657.bin" ContentType="application/vnd.openxmlformats-officedocument.oleObject"/>
  <Override PartName="/xl/embeddings/oleObject3658.bin" ContentType="application/vnd.openxmlformats-officedocument.oleObject"/>
  <Override PartName="/xl/embeddings/oleObject3659.bin" ContentType="application/vnd.openxmlformats-officedocument.oleObject"/>
  <Override PartName="/xl/embeddings/oleObject3660.bin" ContentType="application/vnd.openxmlformats-officedocument.oleObject"/>
  <Override PartName="/xl/embeddings/oleObject3661.bin" ContentType="application/vnd.openxmlformats-officedocument.oleObject"/>
  <Override PartName="/xl/embeddings/oleObject3662.bin" ContentType="application/vnd.openxmlformats-officedocument.oleObject"/>
  <Override PartName="/xl/embeddings/oleObject3663.bin" ContentType="application/vnd.openxmlformats-officedocument.oleObject"/>
  <Override PartName="/xl/embeddings/oleObject3664.bin" ContentType="application/vnd.openxmlformats-officedocument.oleObject"/>
  <Override PartName="/xl/embeddings/oleObject3665.bin" ContentType="application/vnd.openxmlformats-officedocument.oleObject"/>
  <Override PartName="/xl/embeddings/oleObject3666.bin" ContentType="application/vnd.openxmlformats-officedocument.oleObject"/>
  <Override PartName="/xl/embeddings/oleObject3667.bin" ContentType="application/vnd.openxmlformats-officedocument.oleObject"/>
  <Override PartName="/xl/embeddings/oleObject3668.bin" ContentType="application/vnd.openxmlformats-officedocument.oleObject"/>
  <Override PartName="/xl/embeddings/oleObject3669.bin" ContentType="application/vnd.openxmlformats-officedocument.oleObject"/>
  <Override PartName="/xl/embeddings/oleObject3670.bin" ContentType="application/vnd.openxmlformats-officedocument.oleObject"/>
  <Override PartName="/xl/embeddings/oleObject3671.bin" ContentType="application/vnd.openxmlformats-officedocument.oleObject"/>
  <Override PartName="/xl/embeddings/oleObject3672.bin" ContentType="application/vnd.openxmlformats-officedocument.oleObject"/>
  <Override PartName="/xl/embeddings/oleObject3673.bin" ContentType="application/vnd.openxmlformats-officedocument.oleObject"/>
  <Override PartName="/xl/embeddings/oleObject3674.bin" ContentType="application/vnd.openxmlformats-officedocument.oleObject"/>
  <Override PartName="/xl/embeddings/oleObject3675.bin" ContentType="application/vnd.openxmlformats-officedocument.oleObject"/>
  <Override PartName="/xl/embeddings/oleObject3676.bin" ContentType="application/vnd.openxmlformats-officedocument.oleObject"/>
  <Override PartName="/xl/embeddings/oleObject3677.bin" ContentType="application/vnd.openxmlformats-officedocument.oleObject"/>
  <Override PartName="/xl/embeddings/oleObject3678.bin" ContentType="application/vnd.openxmlformats-officedocument.oleObject"/>
  <Override PartName="/xl/embeddings/oleObject3679.bin" ContentType="application/vnd.openxmlformats-officedocument.oleObject"/>
  <Override PartName="/xl/embeddings/oleObject3680.bin" ContentType="application/vnd.openxmlformats-officedocument.oleObject"/>
  <Override PartName="/xl/embeddings/oleObject3681.bin" ContentType="application/vnd.openxmlformats-officedocument.oleObject"/>
  <Override PartName="/xl/embeddings/oleObject3682.bin" ContentType="application/vnd.openxmlformats-officedocument.oleObject"/>
  <Override PartName="/xl/embeddings/oleObject3683.bin" ContentType="application/vnd.openxmlformats-officedocument.oleObject"/>
  <Override PartName="/xl/embeddings/oleObject3684.bin" ContentType="application/vnd.openxmlformats-officedocument.oleObject"/>
  <Override PartName="/xl/embeddings/oleObject3685.bin" ContentType="application/vnd.openxmlformats-officedocument.oleObject"/>
  <Override PartName="/xl/embeddings/oleObject3686.bin" ContentType="application/vnd.openxmlformats-officedocument.oleObject"/>
  <Override PartName="/xl/embeddings/oleObject3687.bin" ContentType="application/vnd.openxmlformats-officedocument.oleObject"/>
  <Override PartName="/xl/embeddings/oleObject3688.bin" ContentType="application/vnd.openxmlformats-officedocument.oleObject"/>
  <Override PartName="/xl/embeddings/oleObject3689.bin" ContentType="application/vnd.openxmlformats-officedocument.oleObject"/>
  <Override PartName="/xl/embeddings/oleObject3690.bin" ContentType="application/vnd.openxmlformats-officedocument.oleObject"/>
  <Override PartName="/xl/embeddings/oleObject3691.bin" ContentType="application/vnd.openxmlformats-officedocument.oleObject"/>
  <Override PartName="/xl/embeddings/oleObject3692.bin" ContentType="application/vnd.openxmlformats-officedocument.oleObject"/>
  <Override PartName="/xl/embeddings/oleObject3693.bin" ContentType="application/vnd.openxmlformats-officedocument.oleObject"/>
  <Override PartName="/xl/embeddings/oleObject3694.bin" ContentType="application/vnd.openxmlformats-officedocument.oleObject"/>
  <Override PartName="/xl/embeddings/oleObject3695.bin" ContentType="application/vnd.openxmlformats-officedocument.oleObject"/>
  <Override PartName="/xl/embeddings/oleObject3696.bin" ContentType="application/vnd.openxmlformats-officedocument.oleObject"/>
  <Override PartName="/xl/embeddings/oleObject3697.bin" ContentType="application/vnd.openxmlformats-officedocument.oleObject"/>
  <Override PartName="/xl/embeddings/oleObject3698.bin" ContentType="application/vnd.openxmlformats-officedocument.oleObject"/>
  <Override PartName="/xl/embeddings/oleObject3699.bin" ContentType="application/vnd.openxmlformats-officedocument.oleObject"/>
  <Override PartName="/xl/embeddings/oleObject3700.bin" ContentType="application/vnd.openxmlformats-officedocument.oleObject"/>
  <Override PartName="/xl/embeddings/oleObject3701.bin" ContentType="application/vnd.openxmlformats-officedocument.oleObject"/>
  <Override PartName="/xl/embeddings/oleObject3702.bin" ContentType="application/vnd.openxmlformats-officedocument.oleObject"/>
  <Override PartName="/xl/embeddings/oleObject3703.bin" ContentType="application/vnd.openxmlformats-officedocument.oleObject"/>
  <Override PartName="/xl/embeddings/oleObject3704.bin" ContentType="application/vnd.openxmlformats-officedocument.oleObject"/>
  <Override PartName="/xl/embeddings/oleObject3705.bin" ContentType="application/vnd.openxmlformats-officedocument.oleObject"/>
  <Override PartName="/xl/embeddings/oleObject3706.bin" ContentType="application/vnd.openxmlformats-officedocument.oleObject"/>
  <Override PartName="/xl/embeddings/oleObject3707.bin" ContentType="application/vnd.openxmlformats-officedocument.oleObject"/>
  <Override PartName="/xl/embeddings/oleObject3708.bin" ContentType="application/vnd.openxmlformats-officedocument.oleObject"/>
  <Override PartName="/xl/embeddings/oleObject3709.bin" ContentType="application/vnd.openxmlformats-officedocument.oleObject"/>
  <Override PartName="/xl/embeddings/oleObject3710.bin" ContentType="application/vnd.openxmlformats-officedocument.oleObject"/>
  <Override PartName="/xl/embeddings/oleObject3711.bin" ContentType="application/vnd.openxmlformats-officedocument.oleObject"/>
  <Override PartName="/xl/embeddings/oleObject3712.bin" ContentType="application/vnd.openxmlformats-officedocument.oleObject"/>
  <Override PartName="/xl/embeddings/oleObject3713.bin" ContentType="application/vnd.openxmlformats-officedocument.oleObject"/>
  <Override PartName="/xl/embeddings/oleObject3714.bin" ContentType="application/vnd.openxmlformats-officedocument.oleObject"/>
  <Override PartName="/xl/embeddings/oleObject3715.bin" ContentType="application/vnd.openxmlformats-officedocument.oleObject"/>
  <Override PartName="/xl/embeddings/oleObject3716.bin" ContentType="application/vnd.openxmlformats-officedocument.oleObject"/>
  <Override PartName="/xl/embeddings/oleObject3717.bin" ContentType="application/vnd.openxmlformats-officedocument.oleObject"/>
  <Override PartName="/xl/embeddings/oleObject3718.bin" ContentType="application/vnd.openxmlformats-officedocument.oleObject"/>
  <Override PartName="/xl/embeddings/oleObject3719.bin" ContentType="application/vnd.openxmlformats-officedocument.oleObject"/>
  <Override PartName="/xl/embeddings/oleObject3720.bin" ContentType="application/vnd.openxmlformats-officedocument.oleObject"/>
  <Override PartName="/xl/embeddings/oleObject3721.bin" ContentType="application/vnd.openxmlformats-officedocument.oleObject"/>
  <Override PartName="/xl/embeddings/oleObject3722.bin" ContentType="application/vnd.openxmlformats-officedocument.oleObject"/>
  <Override PartName="/xl/embeddings/oleObject3723.bin" ContentType="application/vnd.openxmlformats-officedocument.oleObject"/>
  <Override PartName="/xl/embeddings/oleObject3724.bin" ContentType="application/vnd.openxmlformats-officedocument.oleObject"/>
  <Override PartName="/xl/embeddings/oleObject3725.bin" ContentType="application/vnd.openxmlformats-officedocument.oleObject"/>
  <Override PartName="/xl/embeddings/oleObject3726.bin" ContentType="application/vnd.openxmlformats-officedocument.oleObject"/>
  <Override PartName="/xl/embeddings/oleObject3727.bin" ContentType="application/vnd.openxmlformats-officedocument.oleObject"/>
  <Override PartName="/xl/embeddings/oleObject3728.bin" ContentType="application/vnd.openxmlformats-officedocument.oleObject"/>
  <Override PartName="/xl/embeddings/oleObject3729.bin" ContentType="application/vnd.openxmlformats-officedocument.oleObject"/>
  <Override PartName="/xl/embeddings/oleObject3730.bin" ContentType="application/vnd.openxmlformats-officedocument.oleObject"/>
  <Override PartName="/xl/embeddings/oleObject3731.bin" ContentType="application/vnd.openxmlformats-officedocument.oleObject"/>
  <Override PartName="/xl/embeddings/oleObject3732.bin" ContentType="application/vnd.openxmlformats-officedocument.oleObject"/>
  <Override PartName="/xl/embeddings/oleObject3733.bin" ContentType="application/vnd.openxmlformats-officedocument.oleObject"/>
  <Override PartName="/xl/embeddings/oleObject3734.bin" ContentType="application/vnd.openxmlformats-officedocument.oleObject"/>
  <Override PartName="/xl/embeddings/oleObject3735.bin" ContentType="application/vnd.openxmlformats-officedocument.oleObject"/>
  <Override PartName="/xl/embeddings/oleObject3736.bin" ContentType="application/vnd.openxmlformats-officedocument.oleObject"/>
  <Override PartName="/xl/embeddings/oleObject3737.bin" ContentType="application/vnd.openxmlformats-officedocument.oleObject"/>
  <Override PartName="/xl/embeddings/oleObject3738.bin" ContentType="application/vnd.openxmlformats-officedocument.oleObject"/>
  <Override PartName="/xl/embeddings/oleObject3739.bin" ContentType="application/vnd.openxmlformats-officedocument.oleObject"/>
  <Override PartName="/xl/embeddings/oleObject3740.bin" ContentType="application/vnd.openxmlformats-officedocument.oleObject"/>
  <Override PartName="/xl/embeddings/oleObject3741.bin" ContentType="application/vnd.openxmlformats-officedocument.oleObject"/>
  <Override PartName="/xl/embeddings/oleObject3742.bin" ContentType="application/vnd.openxmlformats-officedocument.oleObject"/>
  <Override PartName="/xl/embeddings/oleObject3743.bin" ContentType="application/vnd.openxmlformats-officedocument.oleObject"/>
  <Override PartName="/xl/embeddings/oleObject3744.bin" ContentType="application/vnd.openxmlformats-officedocument.oleObject"/>
  <Override PartName="/xl/embeddings/oleObject3745.bin" ContentType="application/vnd.openxmlformats-officedocument.oleObject"/>
  <Override PartName="/xl/embeddings/oleObject3746.bin" ContentType="application/vnd.openxmlformats-officedocument.oleObject"/>
  <Override PartName="/xl/embeddings/oleObject3747.bin" ContentType="application/vnd.openxmlformats-officedocument.oleObject"/>
  <Override PartName="/xl/embeddings/oleObject3748.bin" ContentType="application/vnd.openxmlformats-officedocument.oleObject"/>
  <Override PartName="/xl/embeddings/oleObject3749.bin" ContentType="application/vnd.openxmlformats-officedocument.oleObject"/>
  <Override PartName="/xl/embeddings/oleObject3750.bin" ContentType="application/vnd.openxmlformats-officedocument.oleObject"/>
  <Override PartName="/xl/embeddings/oleObject3751.bin" ContentType="application/vnd.openxmlformats-officedocument.oleObject"/>
  <Override PartName="/xl/embeddings/oleObject3752.bin" ContentType="application/vnd.openxmlformats-officedocument.oleObject"/>
  <Override PartName="/xl/embeddings/oleObject3753.bin" ContentType="application/vnd.openxmlformats-officedocument.oleObject"/>
  <Override PartName="/xl/embeddings/oleObject3754.bin" ContentType="application/vnd.openxmlformats-officedocument.oleObject"/>
  <Override PartName="/xl/embeddings/oleObject3755.bin" ContentType="application/vnd.openxmlformats-officedocument.oleObject"/>
  <Override PartName="/xl/embeddings/oleObject3756.bin" ContentType="application/vnd.openxmlformats-officedocument.oleObject"/>
  <Override PartName="/xl/embeddings/oleObject3757.bin" ContentType="application/vnd.openxmlformats-officedocument.oleObject"/>
  <Override PartName="/xl/embeddings/oleObject3758.bin" ContentType="application/vnd.openxmlformats-officedocument.oleObject"/>
  <Override PartName="/xl/embeddings/oleObject3759.bin" ContentType="application/vnd.openxmlformats-officedocument.oleObject"/>
  <Override PartName="/xl/embeddings/oleObject3760.bin" ContentType="application/vnd.openxmlformats-officedocument.oleObject"/>
  <Override PartName="/xl/embeddings/oleObject3761.bin" ContentType="application/vnd.openxmlformats-officedocument.oleObject"/>
  <Override PartName="/xl/embeddings/oleObject3762.bin" ContentType="application/vnd.openxmlformats-officedocument.oleObject"/>
  <Override PartName="/xl/embeddings/oleObject3763.bin" ContentType="application/vnd.openxmlformats-officedocument.oleObject"/>
  <Override PartName="/xl/embeddings/oleObject3764.bin" ContentType="application/vnd.openxmlformats-officedocument.oleObject"/>
  <Override PartName="/xl/embeddings/oleObject3765.bin" ContentType="application/vnd.openxmlformats-officedocument.oleObject"/>
  <Override PartName="/xl/embeddings/oleObject3766.bin" ContentType="application/vnd.openxmlformats-officedocument.oleObject"/>
  <Override PartName="/xl/embeddings/oleObject3767.bin" ContentType="application/vnd.openxmlformats-officedocument.oleObject"/>
  <Override PartName="/xl/embeddings/oleObject3768.bin" ContentType="application/vnd.openxmlformats-officedocument.oleObject"/>
  <Override PartName="/xl/embeddings/oleObject3769.bin" ContentType="application/vnd.openxmlformats-officedocument.oleObject"/>
  <Override PartName="/xl/embeddings/oleObject3770.bin" ContentType="application/vnd.openxmlformats-officedocument.oleObject"/>
  <Override PartName="/xl/embeddings/oleObject3771.bin" ContentType="application/vnd.openxmlformats-officedocument.oleObject"/>
  <Override PartName="/xl/embeddings/oleObject3772.bin" ContentType="application/vnd.openxmlformats-officedocument.oleObject"/>
  <Override PartName="/xl/embeddings/oleObject3773.bin" ContentType="application/vnd.openxmlformats-officedocument.oleObject"/>
  <Override PartName="/xl/embeddings/oleObject3774.bin" ContentType="application/vnd.openxmlformats-officedocument.oleObject"/>
  <Override PartName="/xl/embeddings/oleObject3775.bin" ContentType="application/vnd.openxmlformats-officedocument.oleObject"/>
  <Override PartName="/xl/embeddings/oleObject3776.bin" ContentType="application/vnd.openxmlformats-officedocument.oleObject"/>
  <Override PartName="/xl/embeddings/oleObject3777.bin" ContentType="application/vnd.openxmlformats-officedocument.oleObject"/>
  <Override PartName="/xl/embeddings/oleObject3778.bin" ContentType="application/vnd.openxmlformats-officedocument.oleObject"/>
  <Override PartName="/xl/embeddings/oleObject3779.bin" ContentType="application/vnd.openxmlformats-officedocument.oleObject"/>
  <Override PartName="/xl/embeddings/oleObject3780.bin" ContentType="application/vnd.openxmlformats-officedocument.oleObject"/>
  <Override PartName="/xl/embeddings/oleObject3781.bin" ContentType="application/vnd.openxmlformats-officedocument.oleObject"/>
  <Override PartName="/xl/embeddings/oleObject3782.bin" ContentType="application/vnd.openxmlformats-officedocument.oleObject"/>
  <Override PartName="/xl/embeddings/oleObject3783.bin" ContentType="application/vnd.openxmlformats-officedocument.oleObject"/>
  <Override PartName="/xl/embeddings/oleObject3784.bin" ContentType="application/vnd.openxmlformats-officedocument.oleObject"/>
  <Override PartName="/xl/embeddings/oleObject3785.bin" ContentType="application/vnd.openxmlformats-officedocument.oleObject"/>
  <Override PartName="/xl/embeddings/oleObject3786.bin" ContentType="application/vnd.openxmlformats-officedocument.oleObject"/>
  <Override PartName="/xl/embeddings/oleObject3787.bin" ContentType="application/vnd.openxmlformats-officedocument.oleObject"/>
  <Override PartName="/xl/embeddings/oleObject3788.bin" ContentType="application/vnd.openxmlformats-officedocument.oleObject"/>
  <Override PartName="/xl/embeddings/oleObject3789.bin" ContentType="application/vnd.openxmlformats-officedocument.oleObject"/>
  <Override PartName="/xl/embeddings/oleObject3790.bin" ContentType="application/vnd.openxmlformats-officedocument.oleObject"/>
  <Override PartName="/xl/embeddings/oleObject3791.bin" ContentType="application/vnd.openxmlformats-officedocument.oleObject"/>
  <Override PartName="/xl/embeddings/oleObject3792.bin" ContentType="application/vnd.openxmlformats-officedocument.oleObject"/>
  <Override PartName="/xl/embeddings/oleObject3793.bin" ContentType="application/vnd.openxmlformats-officedocument.oleObject"/>
  <Override PartName="/xl/embeddings/oleObject3794.bin" ContentType="application/vnd.openxmlformats-officedocument.oleObject"/>
  <Override PartName="/xl/embeddings/oleObject3795.bin" ContentType="application/vnd.openxmlformats-officedocument.oleObject"/>
  <Override PartName="/xl/embeddings/oleObject3796.bin" ContentType="application/vnd.openxmlformats-officedocument.oleObject"/>
  <Override PartName="/xl/embeddings/oleObject3797.bin" ContentType="application/vnd.openxmlformats-officedocument.oleObject"/>
  <Override PartName="/xl/embeddings/oleObject3798.bin" ContentType="application/vnd.openxmlformats-officedocument.oleObject"/>
  <Override PartName="/xl/embeddings/oleObject3799.bin" ContentType="application/vnd.openxmlformats-officedocument.oleObject"/>
  <Override PartName="/xl/embeddings/oleObject3800.bin" ContentType="application/vnd.openxmlformats-officedocument.oleObject"/>
  <Override PartName="/xl/embeddings/oleObject3801.bin" ContentType="application/vnd.openxmlformats-officedocument.oleObject"/>
  <Override PartName="/xl/embeddings/oleObject3802.bin" ContentType="application/vnd.openxmlformats-officedocument.oleObject"/>
  <Override PartName="/xl/embeddings/oleObject3803.bin" ContentType="application/vnd.openxmlformats-officedocument.oleObject"/>
  <Override PartName="/xl/embeddings/oleObject3804.bin" ContentType="application/vnd.openxmlformats-officedocument.oleObject"/>
  <Override PartName="/xl/embeddings/oleObject3805.bin" ContentType="application/vnd.openxmlformats-officedocument.oleObject"/>
  <Override PartName="/xl/embeddings/oleObject3806.bin" ContentType="application/vnd.openxmlformats-officedocument.oleObject"/>
  <Override PartName="/xl/embeddings/oleObject3807.bin" ContentType="application/vnd.openxmlformats-officedocument.oleObject"/>
  <Override PartName="/xl/embeddings/oleObject3808.bin" ContentType="application/vnd.openxmlformats-officedocument.oleObject"/>
  <Override PartName="/xl/embeddings/oleObject3809.bin" ContentType="application/vnd.openxmlformats-officedocument.oleObject"/>
  <Override PartName="/xl/embeddings/oleObject3810.bin" ContentType="application/vnd.openxmlformats-officedocument.oleObject"/>
  <Override PartName="/xl/embeddings/oleObject3811.bin" ContentType="application/vnd.openxmlformats-officedocument.oleObject"/>
  <Override PartName="/xl/embeddings/oleObject3812.bin" ContentType="application/vnd.openxmlformats-officedocument.oleObject"/>
  <Override PartName="/xl/embeddings/oleObject3813.bin" ContentType="application/vnd.openxmlformats-officedocument.oleObject"/>
  <Override PartName="/xl/embeddings/oleObject3814.bin" ContentType="application/vnd.openxmlformats-officedocument.oleObject"/>
  <Override PartName="/xl/embeddings/oleObject3815.bin" ContentType="application/vnd.openxmlformats-officedocument.oleObject"/>
  <Override PartName="/xl/embeddings/oleObject3816.bin" ContentType="application/vnd.openxmlformats-officedocument.oleObject"/>
  <Override PartName="/xl/embeddings/oleObject3817.bin" ContentType="application/vnd.openxmlformats-officedocument.oleObject"/>
  <Override PartName="/xl/embeddings/oleObject3818.bin" ContentType="application/vnd.openxmlformats-officedocument.oleObject"/>
  <Override PartName="/xl/embeddings/oleObject3819.bin" ContentType="application/vnd.openxmlformats-officedocument.oleObject"/>
  <Override PartName="/xl/embeddings/oleObject3820.bin" ContentType="application/vnd.openxmlformats-officedocument.oleObject"/>
  <Override PartName="/xl/embeddings/oleObject3821.bin" ContentType="application/vnd.openxmlformats-officedocument.oleObject"/>
  <Override PartName="/xl/embeddings/oleObject3822.bin" ContentType="application/vnd.openxmlformats-officedocument.oleObject"/>
  <Override PartName="/xl/embeddings/oleObject3823.bin" ContentType="application/vnd.openxmlformats-officedocument.oleObject"/>
  <Override PartName="/xl/embeddings/oleObject3824.bin" ContentType="application/vnd.openxmlformats-officedocument.oleObject"/>
  <Override PartName="/xl/embeddings/oleObject3825.bin" ContentType="application/vnd.openxmlformats-officedocument.oleObject"/>
  <Override PartName="/xl/embeddings/oleObject3826.bin" ContentType="application/vnd.openxmlformats-officedocument.oleObject"/>
  <Override PartName="/xl/embeddings/oleObject3827.bin" ContentType="application/vnd.openxmlformats-officedocument.oleObject"/>
  <Override PartName="/xl/embeddings/oleObject3828.bin" ContentType="application/vnd.openxmlformats-officedocument.oleObject"/>
  <Override PartName="/xl/embeddings/oleObject3829.bin" ContentType="application/vnd.openxmlformats-officedocument.oleObject"/>
  <Override PartName="/xl/embeddings/oleObject3830.bin" ContentType="application/vnd.openxmlformats-officedocument.oleObject"/>
  <Override PartName="/xl/embeddings/oleObject3831.bin" ContentType="application/vnd.openxmlformats-officedocument.oleObject"/>
  <Override PartName="/xl/embeddings/oleObject3832.bin" ContentType="application/vnd.openxmlformats-officedocument.oleObject"/>
  <Override PartName="/xl/embeddings/oleObject3833.bin" ContentType="application/vnd.openxmlformats-officedocument.oleObject"/>
  <Override PartName="/xl/embeddings/oleObject3834.bin" ContentType="application/vnd.openxmlformats-officedocument.oleObject"/>
  <Override PartName="/xl/embeddings/oleObject3835.bin" ContentType="application/vnd.openxmlformats-officedocument.oleObject"/>
  <Override PartName="/xl/embeddings/oleObject3836.bin" ContentType="application/vnd.openxmlformats-officedocument.oleObject"/>
  <Override PartName="/xl/embeddings/oleObject3837.bin" ContentType="application/vnd.openxmlformats-officedocument.oleObject"/>
  <Override PartName="/xl/embeddings/oleObject3838.bin" ContentType="application/vnd.openxmlformats-officedocument.oleObject"/>
  <Override PartName="/xl/embeddings/oleObject3839.bin" ContentType="application/vnd.openxmlformats-officedocument.oleObject"/>
  <Override PartName="/xl/embeddings/oleObject3840.bin" ContentType="application/vnd.openxmlformats-officedocument.oleObject"/>
  <Override PartName="/xl/embeddings/oleObject3841.bin" ContentType="application/vnd.openxmlformats-officedocument.oleObject"/>
  <Override PartName="/xl/embeddings/oleObject3842.bin" ContentType="application/vnd.openxmlformats-officedocument.oleObject"/>
  <Override PartName="/xl/embeddings/oleObject3843.bin" ContentType="application/vnd.openxmlformats-officedocument.oleObject"/>
  <Override PartName="/xl/embeddings/oleObject3844.bin" ContentType="application/vnd.openxmlformats-officedocument.oleObject"/>
  <Override PartName="/xl/embeddings/oleObject3845.bin" ContentType="application/vnd.openxmlformats-officedocument.oleObject"/>
  <Override PartName="/xl/embeddings/oleObject3846.bin" ContentType="application/vnd.openxmlformats-officedocument.oleObject"/>
  <Override PartName="/xl/embeddings/oleObject3847.bin" ContentType="application/vnd.openxmlformats-officedocument.oleObject"/>
  <Override PartName="/xl/embeddings/oleObject3848.bin" ContentType="application/vnd.openxmlformats-officedocument.oleObject"/>
  <Override PartName="/xl/embeddings/oleObject3849.bin" ContentType="application/vnd.openxmlformats-officedocument.oleObject"/>
  <Override PartName="/xl/embeddings/oleObject3850.bin" ContentType="application/vnd.openxmlformats-officedocument.oleObject"/>
  <Override PartName="/xl/embeddings/oleObject3851.bin" ContentType="application/vnd.openxmlformats-officedocument.oleObject"/>
  <Override PartName="/xl/embeddings/oleObject3852.bin" ContentType="application/vnd.openxmlformats-officedocument.oleObject"/>
  <Override PartName="/xl/embeddings/oleObject3853.bin" ContentType="application/vnd.openxmlformats-officedocument.oleObject"/>
  <Override PartName="/xl/embeddings/oleObject3854.bin" ContentType="application/vnd.openxmlformats-officedocument.oleObject"/>
  <Override PartName="/xl/embeddings/oleObject3855.bin" ContentType="application/vnd.openxmlformats-officedocument.oleObject"/>
  <Override PartName="/xl/embeddings/oleObject3856.bin" ContentType="application/vnd.openxmlformats-officedocument.oleObject"/>
  <Override PartName="/xl/embeddings/oleObject3857.bin" ContentType="application/vnd.openxmlformats-officedocument.oleObject"/>
  <Override PartName="/xl/embeddings/oleObject3858.bin" ContentType="application/vnd.openxmlformats-officedocument.oleObject"/>
  <Override PartName="/xl/embeddings/oleObject3859.bin" ContentType="application/vnd.openxmlformats-officedocument.oleObject"/>
  <Override PartName="/xl/embeddings/oleObject3860.bin" ContentType="application/vnd.openxmlformats-officedocument.oleObject"/>
  <Override PartName="/xl/embeddings/oleObject3861.bin" ContentType="application/vnd.openxmlformats-officedocument.oleObject"/>
  <Override PartName="/xl/embeddings/oleObject3862.bin" ContentType="application/vnd.openxmlformats-officedocument.oleObject"/>
  <Override PartName="/xl/embeddings/oleObject3863.bin" ContentType="application/vnd.openxmlformats-officedocument.oleObject"/>
  <Override PartName="/xl/embeddings/oleObject3864.bin" ContentType="application/vnd.openxmlformats-officedocument.oleObject"/>
  <Override PartName="/xl/embeddings/oleObject3865.bin" ContentType="application/vnd.openxmlformats-officedocument.oleObject"/>
  <Override PartName="/xl/embeddings/oleObject3866.bin" ContentType="application/vnd.openxmlformats-officedocument.oleObject"/>
  <Override PartName="/xl/embeddings/oleObject3867.bin" ContentType="application/vnd.openxmlformats-officedocument.oleObject"/>
  <Override PartName="/xl/embeddings/oleObject3868.bin" ContentType="application/vnd.openxmlformats-officedocument.oleObject"/>
  <Override PartName="/xl/embeddings/oleObject3869.bin" ContentType="application/vnd.openxmlformats-officedocument.oleObject"/>
  <Override PartName="/xl/embeddings/oleObject3870.bin" ContentType="application/vnd.openxmlformats-officedocument.oleObject"/>
  <Override PartName="/xl/embeddings/oleObject3871.bin" ContentType="application/vnd.openxmlformats-officedocument.oleObject"/>
  <Override PartName="/xl/embeddings/oleObject3872.bin" ContentType="application/vnd.openxmlformats-officedocument.oleObject"/>
  <Override PartName="/xl/embeddings/oleObject3873.bin" ContentType="application/vnd.openxmlformats-officedocument.oleObject"/>
  <Override PartName="/xl/embeddings/oleObject3874.bin" ContentType="application/vnd.openxmlformats-officedocument.oleObject"/>
  <Override PartName="/xl/embeddings/oleObject3875.bin" ContentType="application/vnd.openxmlformats-officedocument.oleObject"/>
  <Override PartName="/xl/embeddings/oleObject3876.bin" ContentType="application/vnd.openxmlformats-officedocument.oleObject"/>
  <Override PartName="/xl/embeddings/oleObject3877.bin" ContentType="application/vnd.openxmlformats-officedocument.oleObject"/>
  <Override PartName="/xl/embeddings/oleObject3878.bin" ContentType="application/vnd.openxmlformats-officedocument.oleObject"/>
  <Override PartName="/xl/embeddings/oleObject3879.bin" ContentType="application/vnd.openxmlformats-officedocument.oleObject"/>
  <Override PartName="/xl/embeddings/oleObject3880.bin" ContentType="application/vnd.openxmlformats-officedocument.oleObject"/>
  <Override PartName="/xl/embeddings/oleObject3881.bin" ContentType="application/vnd.openxmlformats-officedocument.oleObject"/>
  <Override PartName="/xl/embeddings/oleObject3882.bin" ContentType="application/vnd.openxmlformats-officedocument.oleObject"/>
  <Override PartName="/xl/embeddings/oleObject3883.bin" ContentType="application/vnd.openxmlformats-officedocument.oleObject"/>
  <Override PartName="/xl/embeddings/oleObject3884.bin" ContentType="application/vnd.openxmlformats-officedocument.oleObject"/>
  <Override PartName="/xl/embeddings/oleObject3885.bin" ContentType="application/vnd.openxmlformats-officedocument.oleObject"/>
  <Override PartName="/xl/embeddings/oleObject3886.bin" ContentType="application/vnd.openxmlformats-officedocument.oleObject"/>
  <Override PartName="/xl/embeddings/oleObject3887.bin" ContentType="application/vnd.openxmlformats-officedocument.oleObject"/>
  <Override PartName="/xl/embeddings/oleObject3888.bin" ContentType="application/vnd.openxmlformats-officedocument.oleObject"/>
  <Override PartName="/xl/embeddings/oleObject3889.bin" ContentType="application/vnd.openxmlformats-officedocument.oleObject"/>
  <Override PartName="/xl/embeddings/oleObject3890.bin" ContentType="application/vnd.openxmlformats-officedocument.oleObject"/>
  <Override PartName="/xl/embeddings/oleObject3891.bin" ContentType="application/vnd.openxmlformats-officedocument.oleObject"/>
  <Override PartName="/xl/embeddings/oleObject3892.bin" ContentType="application/vnd.openxmlformats-officedocument.oleObject"/>
  <Override PartName="/xl/embeddings/oleObject3893.bin" ContentType="application/vnd.openxmlformats-officedocument.oleObject"/>
  <Override PartName="/xl/embeddings/oleObject3894.bin" ContentType="application/vnd.openxmlformats-officedocument.oleObject"/>
  <Override PartName="/xl/embeddings/oleObject3895.bin" ContentType="application/vnd.openxmlformats-officedocument.oleObject"/>
  <Override PartName="/xl/embeddings/oleObject3896.bin" ContentType="application/vnd.openxmlformats-officedocument.oleObject"/>
  <Override PartName="/xl/embeddings/oleObject3897.bin" ContentType="application/vnd.openxmlformats-officedocument.oleObject"/>
  <Override PartName="/xl/embeddings/oleObject3898.bin" ContentType="application/vnd.openxmlformats-officedocument.oleObject"/>
  <Override PartName="/xl/embeddings/oleObject3899.bin" ContentType="application/vnd.openxmlformats-officedocument.oleObject"/>
  <Override PartName="/xl/embeddings/oleObject3900.bin" ContentType="application/vnd.openxmlformats-officedocument.oleObject"/>
  <Override PartName="/xl/embeddings/oleObject3901.bin" ContentType="application/vnd.openxmlformats-officedocument.oleObject"/>
  <Override PartName="/xl/embeddings/oleObject3902.bin" ContentType="application/vnd.openxmlformats-officedocument.oleObject"/>
  <Override PartName="/xl/embeddings/oleObject3903.bin" ContentType="application/vnd.openxmlformats-officedocument.oleObject"/>
  <Override PartName="/xl/embeddings/oleObject3904.bin" ContentType="application/vnd.openxmlformats-officedocument.oleObject"/>
  <Override PartName="/xl/embeddings/oleObject3905.bin" ContentType="application/vnd.openxmlformats-officedocument.oleObject"/>
  <Override PartName="/xl/embeddings/oleObject3906.bin" ContentType="application/vnd.openxmlformats-officedocument.oleObject"/>
  <Override PartName="/xl/embeddings/oleObject3907.bin" ContentType="application/vnd.openxmlformats-officedocument.oleObject"/>
  <Override PartName="/xl/embeddings/oleObject3908.bin" ContentType="application/vnd.openxmlformats-officedocument.oleObject"/>
  <Override PartName="/xl/embeddings/oleObject3909.bin" ContentType="application/vnd.openxmlformats-officedocument.oleObject"/>
  <Override PartName="/xl/embeddings/oleObject3910.bin" ContentType="application/vnd.openxmlformats-officedocument.oleObject"/>
  <Override PartName="/xl/embeddings/oleObject3911.bin" ContentType="application/vnd.openxmlformats-officedocument.oleObject"/>
  <Override PartName="/xl/embeddings/oleObject3912.bin" ContentType="application/vnd.openxmlformats-officedocument.oleObject"/>
  <Override PartName="/xl/embeddings/oleObject3913.bin" ContentType="application/vnd.openxmlformats-officedocument.oleObject"/>
  <Override PartName="/xl/embeddings/oleObject3914.bin" ContentType="application/vnd.openxmlformats-officedocument.oleObject"/>
  <Override PartName="/xl/embeddings/oleObject3915.bin" ContentType="application/vnd.openxmlformats-officedocument.oleObject"/>
  <Override PartName="/xl/embeddings/oleObject3916.bin" ContentType="application/vnd.openxmlformats-officedocument.oleObject"/>
  <Override PartName="/xl/embeddings/oleObject3917.bin" ContentType="application/vnd.openxmlformats-officedocument.oleObject"/>
  <Override PartName="/xl/embeddings/oleObject3918.bin" ContentType="application/vnd.openxmlformats-officedocument.oleObject"/>
  <Override PartName="/xl/embeddings/oleObject3919.bin" ContentType="application/vnd.openxmlformats-officedocument.oleObject"/>
  <Override PartName="/xl/embeddings/oleObject3920.bin" ContentType="application/vnd.openxmlformats-officedocument.oleObject"/>
  <Override PartName="/xl/embeddings/oleObject3921.bin" ContentType="application/vnd.openxmlformats-officedocument.oleObject"/>
  <Override PartName="/xl/embeddings/oleObject3922.bin" ContentType="application/vnd.openxmlformats-officedocument.oleObject"/>
  <Override PartName="/xl/embeddings/oleObject3923.bin" ContentType="application/vnd.openxmlformats-officedocument.oleObject"/>
  <Override PartName="/xl/embeddings/oleObject3924.bin" ContentType="application/vnd.openxmlformats-officedocument.oleObject"/>
  <Override PartName="/xl/embeddings/oleObject3925.bin" ContentType="application/vnd.openxmlformats-officedocument.oleObject"/>
  <Override PartName="/xl/embeddings/oleObject3926.bin" ContentType="application/vnd.openxmlformats-officedocument.oleObject"/>
  <Override PartName="/xl/embeddings/oleObject3927.bin" ContentType="application/vnd.openxmlformats-officedocument.oleObject"/>
  <Override PartName="/xl/embeddings/oleObject3928.bin" ContentType="application/vnd.openxmlformats-officedocument.oleObject"/>
  <Override PartName="/xl/embeddings/oleObject3929.bin" ContentType="application/vnd.openxmlformats-officedocument.oleObject"/>
  <Override PartName="/xl/embeddings/oleObject3930.bin" ContentType="application/vnd.openxmlformats-officedocument.oleObject"/>
  <Override PartName="/xl/embeddings/oleObject3931.bin" ContentType="application/vnd.openxmlformats-officedocument.oleObject"/>
  <Override PartName="/xl/embeddings/oleObject3932.bin" ContentType="application/vnd.openxmlformats-officedocument.oleObject"/>
  <Override PartName="/xl/embeddings/oleObject3933.bin" ContentType="application/vnd.openxmlformats-officedocument.oleObject"/>
  <Override PartName="/xl/embeddings/oleObject3934.bin" ContentType="application/vnd.openxmlformats-officedocument.oleObject"/>
  <Override PartName="/xl/embeddings/oleObject3935.bin" ContentType="application/vnd.openxmlformats-officedocument.oleObject"/>
  <Override PartName="/xl/embeddings/oleObject3936.bin" ContentType="application/vnd.openxmlformats-officedocument.oleObject"/>
  <Override PartName="/xl/embeddings/oleObject3937.bin" ContentType="application/vnd.openxmlformats-officedocument.oleObject"/>
  <Override PartName="/xl/embeddings/oleObject3938.bin" ContentType="application/vnd.openxmlformats-officedocument.oleObject"/>
  <Override PartName="/xl/embeddings/oleObject3939.bin" ContentType="application/vnd.openxmlformats-officedocument.oleObject"/>
  <Override PartName="/xl/embeddings/oleObject3940.bin" ContentType="application/vnd.openxmlformats-officedocument.oleObject"/>
  <Override PartName="/xl/embeddings/oleObject3941.bin" ContentType="application/vnd.openxmlformats-officedocument.oleObject"/>
  <Override PartName="/xl/embeddings/oleObject3942.bin" ContentType="application/vnd.openxmlformats-officedocument.oleObject"/>
  <Override PartName="/xl/embeddings/oleObject3943.bin" ContentType="application/vnd.openxmlformats-officedocument.oleObject"/>
  <Override PartName="/xl/embeddings/oleObject3944.bin" ContentType="application/vnd.openxmlformats-officedocument.oleObject"/>
  <Override PartName="/xl/embeddings/oleObject3945.bin" ContentType="application/vnd.openxmlformats-officedocument.oleObject"/>
  <Override PartName="/xl/embeddings/oleObject3946.bin" ContentType="application/vnd.openxmlformats-officedocument.oleObject"/>
  <Override PartName="/xl/embeddings/oleObject3947.bin" ContentType="application/vnd.openxmlformats-officedocument.oleObject"/>
  <Override PartName="/xl/embeddings/oleObject3948.bin" ContentType="application/vnd.openxmlformats-officedocument.oleObject"/>
  <Override PartName="/xl/embeddings/oleObject3949.bin" ContentType="application/vnd.openxmlformats-officedocument.oleObject"/>
  <Override PartName="/xl/embeddings/oleObject3950.bin" ContentType="application/vnd.openxmlformats-officedocument.oleObject"/>
  <Override PartName="/xl/embeddings/oleObject3951.bin" ContentType="application/vnd.openxmlformats-officedocument.oleObject"/>
  <Override PartName="/xl/embeddings/oleObject3952.bin" ContentType="application/vnd.openxmlformats-officedocument.oleObject"/>
  <Override PartName="/xl/embeddings/oleObject3953.bin" ContentType="application/vnd.openxmlformats-officedocument.oleObject"/>
  <Override PartName="/xl/embeddings/oleObject3954.bin" ContentType="application/vnd.openxmlformats-officedocument.oleObject"/>
  <Override PartName="/xl/embeddings/oleObject3955.bin" ContentType="application/vnd.openxmlformats-officedocument.oleObject"/>
  <Override PartName="/xl/embeddings/oleObject3956.bin" ContentType="application/vnd.openxmlformats-officedocument.oleObject"/>
  <Override PartName="/xl/embeddings/oleObject3957.bin" ContentType="application/vnd.openxmlformats-officedocument.oleObject"/>
  <Override PartName="/xl/embeddings/oleObject3958.bin" ContentType="application/vnd.openxmlformats-officedocument.oleObject"/>
  <Override PartName="/xl/embeddings/oleObject3959.bin" ContentType="application/vnd.openxmlformats-officedocument.oleObject"/>
  <Override PartName="/xl/embeddings/oleObject3960.bin" ContentType="application/vnd.openxmlformats-officedocument.oleObject"/>
  <Override PartName="/xl/embeddings/oleObject3961.bin" ContentType="application/vnd.openxmlformats-officedocument.oleObject"/>
  <Override PartName="/xl/embeddings/oleObject3962.bin" ContentType="application/vnd.openxmlformats-officedocument.oleObject"/>
  <Override PartName="/xl/embeddings/oleObject3963.bin" ContentType="application/vnd.openxmlformats-officedocument.oleObject"/>
  <Override PartName="/xl/embeddings/oleObject3964.bin" ContentType="application/vnd.openxmlformats-officedocument.oleObject"/>
  <Override PartName="/xl/embeddings/oleObject3965.bin" ContentType="application/vnd.openxmlformats-officedocument.oleObject"/>
  <Override PartName="/xl/embeddings/oleObject3966.bin" ContentType="application/vnd.openxmlformats-officedocument.oleObject"/>
  <Override PartName="/xl/embeddings/oleObject3967.bin" ContentType="application/vnd.openxmlformats-officedocument.oleObject"/>
  <Override PartName="/xl/embeddings/oleObject3968.bin" ContentType="application/vnd.openxmlformats-officedocument.oleObject"/>
  <Override PartName="/xl/embeddings/oleObject3969.bin" ContentType="application/vnd.openxmlformats-officedocument.oleObject"/>
  <Override PartName="/xl/embeddings/oleObject3970.bin" ContentType="application/vnd.openxmlformats-officedocument.oleObject"/>
  <Override PartName="/xl/embeddings/oleObject3971.bin" ContentType="application/vnd.openxmlformats-officedocument.oleObject"/>
  <Override PartName="/xl/embeddings/oleObject3972.bin" ContentType="application/vnd.openxmlformats-officedocument.oleObject"/>
  <Override PartName="/xl/embeddings/oleObject3973.bin" ContentType="application/vnd.openxmlformats-officedocument.oleObject"/>
  <Override PartName="/xl/embeddings/oleObject3974.bin" ContentType="application/vnd.openxmlformats-officedocument.oleObject"/>
  <Override PartName="/xl/embeddings/oleObject3975.bin" ContentType="application/vnd.openxmlformats-officedocument.oleObject"/>
  <Override PartName="/xl/embeddings/oleObject3976.bin" ContentType="application/vnd.openxmlformats-officedocument.oleObject"/>
  <Override PartName="/xl/embeddings/oleObject3977.bin" ContentType="application/vnd.openxmlformats-officedocument.oleObject"/>
  <Override PartName="/xl/embeddings/oleObject3978.bin" ContentType="application/vnd.openxmlformats-officedocument.oleObject"/>
  <Override PartName="/xl/embeddings/oleObject3979.bin" ContentType="application/vnd.openxmlformats-officedocument.oleObject"/>
  <Override PartName="/xl/embeddings/oleObject3980.bin" ContentType="application/vnd.openxmlformats-officedocument.oleObject"/>
  <Override PartName="/xl/embeddings/oleObject3981.bin" ContentType="application/vnd.openxmlformats-officedocument.oleObject"/>
  <Override PartName="/xl/embeddings/oleObject3982.bin" ContentType="application/vnd.openxmlformats-officedocument.oleObject"/>
  <Override PartName="/xl/embeddings/oleObject3983.bin" ContentType="application/vnd.openxmlformats-officedocument.oleObject"/>
  <Override PartName="/xl/embeddings/oleObject3984.bin" ContentType="application/vnd.openxmlformats-officedocument.oleObject"/>
  <Override PartName="/xl/embeddings/oleObject3985.bin" ContentType="application/vnd.openxmlformats-officedocument.oleObject"/>
  <Override PartName="/xl/embeddings/oleObject3986.bin" ContentType="application/vnd.openxmlformats-officedocument.oleObject"/>
  <Override PartName="/xl/embeddings/oleObject3987.bin" ContentType="application/vnd.openxmlformats-officedocument.oleObject"/>
  <Override PartName="/xl/embeddings/oleObject3988.bin" ContentType="application/vnd.openxmlformats-officedocument.oleObject"/>
  <Override PartName="/xl/embeddings/oleObject3989.bin" ContentType="application/vnd.openxmlformats-officedocument.oleObject"/>
  <Override PartName="/xl/embeddings/oleObject3990.bin" ContentType="application/vnd.openxmlformats-officedocument.oleObject"/>
  <Override PartName="/xl/embeddings/oleObject3991.bin" ContentType="application/vnd.openxmlformats-officedocument.oleObject"/>
  <Override PartName="/xl/embeddings/oleObject3992.bin" ContentType="application/vnd.openxmlformats-officedocument.oleObject"/>
  <Override PartName="/xl/embeddings/oleObject3993.bin" ContentType="application/vnd.openxmlformats-officedocument.oleObject"/>
  <Override PartName="/xl/embeddings/oleObject3994.bin" ContentType="application/vnd.openxmlformats-officedocument.oleObject"/>
  <Override PartName="/xl/embeddings/oleObject3995.bin" ContentType="application/vnd.openxmlformats-officedocument.oleObject"/>
  <Override PartName="/xl/embeddings/oleObject3996.bin" ContentType="application/vnd.openxmlformats-officedocument.oleObject"/>
  <Override PartName="/xl/embeddings/oleObject3997.bin" ContentType="application/vnd.openxmlformats-officedocument.oleObject"/>
  <Override PartName="/xl/embeddings/oleObject3998.bin" ContentType="application/vnd.openxmlformats-officedocument.oleObject"/>
  <Override PartName="/xl/embeddings/oleObject3999.bin" ContentType="application/vnd.openxmlformats-officedocument.oleObject"/>
  <Override PartName="/xl/embeddings/oleObject4000.bin" ContentType="application/vnd.openxmlformats-officedocument.oleObject"/>
  <Override PartName="/xl/embeddings/oleObject4001.bin" ContentType="application/vnd.openxmlformats-officedocument.oleObject"/>
  <Override PartName="/xl/embeddings/oleObject4002.bin" ContentType="application/vnd.openxmlformats-officedocument.oleObject"/>
  <Override PartName="/xl/embeddings/oleObject4003.bin" ContentType="application/vnd.openxmlformats-officedocument.oleObject"/>
  <Override PartName="/xl/embeddings/oleObject4004.bin" ContentType="application/vnd.openxmlformats-officedocument.oleObject"/>
  <Override PartName="/xl/embeddings/oleObject4005.bin" ContentType="application/vnd.openxmlformats-officedocument.oleObject"/>
  <Override PartName="/xl/embeddings/oleObject4006.bin" ContentType="application/vnd.openxmlformats-officedocument.oleObject"/>
  <Override PartName="/xl/embeddings/oleObject4007.bin" ContentType="application/vnd.openxmlformats-officedocument.oleObject"/>
  <Override PartName="/xl/embeddings/oleObject4008.bin" ContentType="application/vnd.openxmlformats-officedocument.oleObject"/>
  <Override PartName="/xl/embeddings/oleObject4009.bin" ContentType="application/vnd.openxmlformats-officedocument.oleObject"/>
  <Override PartName="/xl/embeddings/oleObject4010.bin" ContentType="application/vnd.openxmlformats-officedocument.oleObject"/>
  <Override PartName="/xl/embeddings/oleObject4011.bin" ContentType="application/vnd.openxmlformats-officedocument.oleObject"/>
  <Override PartName="/xl/embeddings/oleObject4012.bin" ContentType="application/vnd.openxmlformats-officedocument.oleObject"/>
  <Override PartName="/xl/embeddings/oleObject4013.bin" ContentType="application/vnd.openxmlformats-officedocument.oleObject"/>
  <Override PartName="/xl/embeddings/oleObject4014.bin" ContentType="application/vnd.openxmlformats-officedocument.oleObject"/>
  <Override PartName="/xl/embeddings/oleObject4015.bin" ContentType="application/vnd.openxmlformats-officedocument.oleObject"/>
  <Override PartName="/xl/embeddings/oleObject4016.bin" ContentType="application/vnd.openxmlformats-officedocument.oleObject"/>
  <Override PartName="/xl/embeddings/oleObject4017.bin" ContentType="application/vnd.openxmlformats-officedocument.oleObject"/>
  <Override PartName="/xl/embeddings/oleObject4018.bin" ContentType="application/vnd.openxmlformats-officedocument.oleObject"/>
  <Override PartName="/xl/embeddings/oleObject4019.bin" ContentType="application/vnd.openxmlformats-officedocument.oleObject"/>
  <Override PartName="/xl/embeddings/oleObject4020.bin" ContentType="application/vnd.openxmlformats-officedocument.oleObject"/>
  <Override PartName="/xl/embeddings/oleObject4021.bin" ContentType="application/vnd.openxmlformats-officedocument.oleObject"/>
  <Override PartName="/xl/embeddings/oleObject4022.bin" ContentType="application/vnd.openxmlformats-officedocument.oleObject"/>
  <Override PartName="/xl/embeddings/oleObject4023.bin" ContentType="application/vnd.openxmlformats-officedocument.oleObject"/>
  <Override PartName="/xl/embeddings/oleObject4024.bin" ContentType="application/vnd.openxmlformats-officedocument.oleObject"/>
  <Override PartName="/xl/embeddings/oleObject4025.bin" ContentType="application/vnd.openxmlformats-officedocument.oleObject"/>
  <Override PartName="/xl/embeddings/oleObject4026.bin" ContentType="application/vnd.openxmlformats-officedocument.oleObject"/>
  <Override PartName="/xl/embeddings/oleObject4027.bin" ContentType="application/vnd.openxmlformats-officedocument.oleObject"/>
  <Override PartName="/xl/embeddings/oleObject4028.bin" ContentType="application/vnd.openxmlformats-officedocument.oleObject"/>
  <Override PartName="/xl/embeddings/oleObject4029.bin" ContentType="application/vnd.openxmlformats-officedocument.oleObject"/>
  <Override PartName="/xl/embeddings/oleObject4030.bin" ContentType="application/vnd.openxmlformats-officedocument.oleObject"/>
  <Override PartName="/xl/embeddings/oleObject4031.bin" ContentType="application/vnd.openxmlformats-officedocument.oleObject"/>
  <Override PartName="/xl/embeddings/oleObject4032.bin" ContentType="application/vnd.openxmlformats-officedocument.oleObject"/>
  <Override PartName="/xl/embeddings/oleObject4033.bin" ContentType="application/vnd.openxmlformats-officedocument.oleObject"/>
  <Override PartName="/xl/embeddings/oleObject4034.bin" ContentType="application/vnd.openxmlformats-officedocument.oleObject"/>
  <Override PartName="/xl/embeddings/oleObject4035.bin" ContentType="application/vnd.openxmlformats-officedocument.oleObject"/>
  <Override PartName="/xl/embeddings/oleObject4036.bin" ContentType="application/vnd.openxmlformats-officedocument.oleObject"/>
  <Override PartName="/xl/embeddings/oleObject4037.bin" ContentType="application/vnd.openxmlformats-officedocument.oleObject"/>
  <Override PartName="/xl/embeddings/oleObject4038.bin" ContentType="application/vnd.openxmlformats-officedocument.oleObject"/>
  <Override PartName="/xl/embeddings/oleObject4039.bin" ContentType="application/vnd.openxmlformats-officedocument.oleObject"/>
  <Override PartName="/xl/embeddings/oleObject4040.bin" ContentType="application/vnd.openxmlformats-officedocument.oleObject"/>
  <Override PartName="/xl/embeddings/oleObject4041.bin" ContentType="application/vnd.openxmlformats-officedocument.oleObject"/>
  <Override PartName="/xl/embeddings/oleObject4042.bin" ContentType="application/vnd.openxmlformats-officedocument.oleObject"/>
  <Override PartName="/xl/embeddings/oleObject4043.bin" ContentType="application/vnd.openxmlformats-officedocument.oleObject"/>
  <Override PartName="/xl/embeddings/oleObject4044.bin" ContentType="application/vnd.openxmlformats-officedocument.oleObject"/>
  <Override PartName="/xl/embeddings/oleObject4045.bin" ContentType="application/vnd.openxmlformats-officedocument.oleObject"/>
  <Override PartName="/xl/embeddings/oleObject4046.bin" ContentType="application/vnd.openxmlformats-officedocument.oleObject"/>
  <Override PartName="/xl/embeddings/oleObject4047.bin" ContentType="application/vnd.openxmlformats-officedocument.oleObject"/>
  <Override PartName="/xl/embeddings/oleObject4048.bin" ContentType="application/vnd.openxmlformats-officedocument.oleObject"/>
  <Override PartName="/xl/embeddings/oleObject4049.bin" ContentType="application/vnd.openxmlformats-officedocument.oleObject"/>
  <Override PartName="/xl/embeddings/oleObject4050.bin" ContentType="application/vnd.openxmlformats-officedocument.oleObject"/>
  <Override PartName="/xl/embeddings/oleObject4051.bin" ContentType="application/vnd.openxmlformats-officedocument.oleObject"/>
  <Override PartName="/xl/embeddings/oleObject4052.bin" ContentType="application/vnd.openxmlformats-officedocument.oleObject"/>
  <Override PartName="/xl/embeddings/oleObject4053.bin" ContentType="application/vnd.openxmlformats-officedocument.oleObject"/>
  <Override PartName="/xl/embeddings/oleObject4054.bin" ContentType="application/vnd.openxmlformats-officedocument.oleObject"/>
  <Override PartName="/xl/embeddings/oleObject4055.bin" ContentType="application/vnd.openxmlformats-officedocument.oleObject"/>
  <Override PartName="/xl/embeddings/oleObject4056.bin" ContentType="application/vnd.openxmlformats-officedocument.oleObject"/>
  <Override PartName="/xl/embeddings/oleObject4057.bin" ContentType="application/vnd.openxmlformats-officedocument.oleObject"/>
  <Override PartName="/xl/embeddings/oleObject4058.bin" ContentType="application/vnd.openxmlformats-officedocument.oleObject"/>
  <Override PartName="/xl/embeddings/oleObject4059.bin" ContentType="application/vnd.openxmlformats-officedocument.oleObject"/>
  <Override PartName="/xl/embeddings/oleObject4060.bin" ContentType="application/vnd.openxmlformats-officedocument.oleObject"/>
  <Override PartName="/xl/embeddings/oleObject4061.bin" ContentType="application/vnd.openxmlformats-officedocument.oleObject"/>
  <Override PartName="/xl/embeddings/oleObject4062.bin" ContentType="application/vnd.openxmlformats-officedocument.oleObject"/>
  <Override PartName="/xl/embeddings/oleObject4063.bin" ContentType="application/vnd.openxmlformats-officedocument.oleObject"/>
  <Override PartName="/xl/embeddings/oleObject4064.bin" ContentType="application/vnd.openxmlformats-officedocument.oleObject"/>
  <Override PartName="/xl/embeddings/oleObject4065.bin" ContentType="application/vnd.openxmlformats-officedocument.oleObject"/>
  <Override PartName="/xl/embeddings/oleObject4066.bin" ContentType="application/vnd.openxmlformats-officedocument.oleObject"/>
  <Override PartName="/xl/embeddings/oleObject4067.bin" ContentType="application/vnd.openxmlformats-officedocument.oleObject"/>
  <Override PartName="/xl/embeddings/oleObject4068.bin" ContentType="application/vnd.openxmlformats-officedocument.oleObject"/>
  <Override PartName="/xl/embeddings/oleObject4069.bin" ContentType="application/vnd.openxmlformats-officedocument.oleObject"/>
  <Override PartName="/xl/embeddings/oleObject4070.bin" ContentType="application/vnd.openxmlformats-officedocument.oleObject"/>
  <Override PartName="/xl/embeddings/oleObject4071.bin" ContentType="application/vnd.openxmlformats-officedocument.oleObject"/>
  <Override PartName="/xl/embeddings/oleObject4072.bin" ContentType="application/vnd.openxmlformats-officedocument.oleObject"/>
  <Override PartName="/xl/embeddings/oleObject4073.bin" ContentType="application/vnd.openxmlformats-officedocument.oleObject"/>
  <Override PartName="/xl/embeddings/oleObject4074.bin" ContentType="application/vnd.openxmlformats-officedocument.oleObject"/>
  <Override PartName="/xl/embeddings/oleObject4075.bin" ContentType="application/vnd.openxmlformats-officedocument.oleObject"/>
  <Override PartName="/xl/embeddings/oleObject4076.bin" ContentType="application/vnd.openxmlformats-officedocument.oleObject"/>
  <Override PartName="/xl/embeddings/oleObject4077.bin" ContentType="application/vnd.openxmlformats-officedocument.oleObject"/>
  <Override PartName="/xl/embeddings/oleObject4078.bin" ContentType="application/vnd.openxmlformats-officedocument.oleObject"/>
  <Override PartName="/xl/embeddings/oleObject4079.bin" ContentType="application/vnd.openxmlformats-officedocument.oleObject"/>
  <Override PartName="/xl/embeddings/oleObject4080.bin" ContentType="application/vnd.openxmlformats-officedocument.oleObject"/>
  <Override PartName="/xl/embeddings/oleObject4081.bin" ContentType="application/vnd.openxmlformats-officedocument.oleObject"/>
  <Override PartName="/xl/embeddings/oleObject4082.bin" ContentType="application/vnd.openxmlformats-officedocument.oleObject"/>
  <Override PartName="/xl/embeddings/oleObject4083.bin" ContentType="application/vnd.openxmlformats-officedocument.oleObject"/>
  <Override PartName="/xl/embeddings/oleObject4084.bin" ContentType="application/vnd.openxmlformats-officedocument.oleObject"/>
  <Override PartName="/xl/embeddings/oleObject4085.bin" ContentType="application/vnd.openxmlformats-officedocument.oleObject"/>
  <Override PartName="/xl/embeddings/oleObject4086.bin" ContentType="application/vnd.openxmlformats-officedocument.oleObject"/>
  <Override PartName="/xl/embeddings/oleObject4087.bin" ContentType="application/vnd.openxmlformats-officedocument.oleObject"/>
  <Override PartName="/xl/embeddings/oleObject4088.bin" ContentType="application/vnd.openxmlformats-officedocument.oleObject"/>
  <Override PartName="/xl/embeddings/oleObject4089.bin" ContentType="application/vnd.openxmlformats-officedocument.oleObject"/>
  <Override PartName="/xl/embeddings/oleObject4090.bin" ContentType="application/vnd.openxmlformats-officedocument.oleObject"/>
  <Override PartName="/xl/embeddings/oleObject4091.bin" ContentType="application/vnd.openxmlformats-officedocument.oleObject"/>
  <Override PartName="/xl/embeddings/oleObject4092.bin" ContentType="application/vnd.openxmlformats-officedocument.oleObject"/>
  <Override PartName="/xl/embeddings/oleObject4093.bin" ContentType="application/vnd.openxmlformats-officedocument.oleObject"/>
  <Override PartName="/xl/embeddings/oleObject4094.bin" ContentType="application/vnd.openxmlformats-officedocument.oleObject"/>
  <Override PartName="/xl/embeddings/oleObject4095.bin" ContentType="application/vnd.openxmlformats-officedocument.oleObject"/>
  <Override PartName="/xl/embeddings/oleObject4096.bin" ContentType="application/vnd.openxmlformats-officedocument.oleObject"/>
  <Override PartName="/xl/embeddings/oleObject4097.bin" ContentType="application/vnd.openxmlformats-officedocument.oleObject"/>
  <Override PartName="/xl/embeddings/oleObject4098.bin" ContentType="application/vnd.openxmlformats-officedocument.oleObject"/>
  <Override PartName="/xl/embeddings/oleObject4099.bin" ContentType="application/vnd.openxmlformats-officedocument.oleObject"/>
  <Override PartName="/xl/embeddings/oleObject4100.bin" ContentType="application/vnd.openxmlformats-officedocument.oleObject"/>
  <Override PartName="/xl/embeddings/oleObject4101.bin" ContentType="application/vnd.openxmlformats-officedocument.oleObject"/>
  <Override PartName="/xl/embeddings/oleObject4102.bin" ContentType="application/vnd.openxmlformats-officedocument.oleObject"/>
  <Override PartName="/xl/embeddings/oleObject4103.bin" ContentType="application/vnd.openxmlformats-officedocument.oleObject"/>
  <Override PartName="/xl/embeddings/oleObject4104.bin" ContentType="application/vnd.openxmlformats-officedocument.oleObject"/>
  <Override PartName="/xl/embeddings/oleObject4105.bin" ContentType="application/vnd.openxmlformats-officedocument.oleObject"/>
  <Override PartName="/xl/embeddings/oleObject4106.bin" ContentType="application/vnd.openxmlformats-officedocument.oleObject"/>
  <Override PartName="/xl/embeddings/oleObject4107.bin" ContentType="application/vnd.openxmlformats-officedocument.oleObject"/>
  <Override PartName="/xl/embeddings/oleObject4108.bin" ContentType="application/vnd.openxmlformats-officedocument.oleObject"/>
  <Override PartName="/xl/embeddings/oleObject4109.bin" ContentType="application/vnd.openxmlformats-officedocument.oleObject"/>
  <Override PartName="/xl/embeddings/oleObject4110.bin" ContentType="application/vnd.openxmlformats-officedocument.oleObject"/>
  <Override PartName="/xl/embeddings/oleObject4111.bin" ContentType="application/vnd.openxmlformats-officedocument.oleObject"/>
  <Override PartName="/xl/embeddings/oleObject4112.bin" ContentType="application/vnd.openxmlformats-officedocument.oleObject"/>
  <Override PartName="/xl/embeddings/oleObject4113.bin" ContentType="application/vnd.openxmlformats-officedocument.oleObject"/>
  <Override PartName="/xl/embeddings/oleObject4114.bin" ContentType="application/vnd.openxmlformats-officedocument.oleObject"/>
  <Override PartName="/xl/embeddings/oleObject4115.bin" ContentType="application/vnd.openxmlformats-officedocument.oleObject"/>
  <Override PartName="/xl/embeddings/oleObject4116.bin" ContentType="application/vnd.openxmlformats-officedocument.oleObject"/>
  <Override PartName="/xl/embeddings/oleObject4117.bin" ContentType="application/vnd.openxmlformats-officedocument.oleObject"/>
  <Override PartName="/xl/embeddings/oleObject4118.bin" ContentType="application/vnd.openxmlformats-officedocument.oleObject"/>
  <Override PartName="/xl/embeddings/oleObject4119.bin" ContentType="application/vnd.openxmlformats-officedocument.oleObject"/>
  <Override PartName="/xl/embeddings/oleObject4120.bin" ContentType="application/vnd.openxmlformats-officedocument.oleObject"/>
  <Override PartName="/xl/embeddings/oleObject4121.bin" ContentType="application/vnd.openxmlformats-officedocument.oleObject"/>
  <Override PartName="/xl/embeddings/oleObject4122.bin" ContentType="application/vnd.openxmlformats-officedocument.oleObject"/>
  <Override PartName="/xl/embeddings/oleObject4123.bin" ContentType="application/vnd.openxmlformats-officedocument.oleObject"/>
  <Override PartName="/xl/embeddings/oleObject4124.bin" ContentType="application/vnd.openxmlformats-officedocument.oleObject"/>
  <Override PartName="/xl/embeddings/oleObject4125.bin" ContentType="application/vnd.openxmlformats-officedocument.oleObject"/>
  <Override PartName="/xl/embeddings/oleObject4126.bin" ContentType="application/vnd.openxmlformats-officedocument.oleObject"/>
  <Override PartName="/xl/embeddings/oleObject4127.bin" ContentType="application/vnd.openxmlformats-officedocument.oleObject"/>
  <Override PartName="/xl/embeddings/oleObject4128.bin" ContentType="application/vnd.openxmlformats-officedocument.oleObject"/>
  <Override PartName="/xl/embeddings/oleObject4129.bin" ContentType="application/vnd.openxmlformats-officedocument.oleObject"/>
  <Override PartName="/xl/embeddings/oleObject4130.bin" ContentType="application/vnd.openxmlformats-officedocument.oleObject"/>
  <Override PartName="/xl/embeddings/oleObject4131.bin" ContentType="application/vnd.openxmlformats-officedocument.oleObject"/>
  <Override PartName="/xl/embeddings/oleObject4132.bin" ContentType="application/vnd.openxmlformats-officedocument.oleObject"/>
  <Override PartName="/xl/embeddings/oleObject4133.bin" ContentType="application/vnd.openxmlformats-officedocument.oleObject"/>
  <Override PartName="/xl/embeddings/oleObject4134.bin" ContentType="application/vnd.openxmlformats-officedocument.oleObject"/>
  <Override PartName="/xl/embeddings/oleObject4135.bin" ContentType="application/vnd.openxmlformats-officedocument.oleObject"/>
  <Override PartName="/xl/embeddings/oleObject4136.bin" ContentType="application/vnd.openxmlformats-officedocument.oleObject"/>
  <Override PartName="/xl/embeddings/oleObject4137.bin" ContentType="application/vnd.openxmlformats-officedocument.oleObject"/>
  <Override PartName="/xl/embeddings/oleObject4138.bin" ContentType="application/vnd.openxmlformats-officedocument.oleObject"/>
  <Override PartName="/xl/embeddings/oleObject4139.bin" ContentType="application/vnd.openxmlformats-officedocument.oleObject"/>
  <Override PartName="/xl/embeddings/oleObject4140.bin" ContentType="application/vnd.openxmlformats-officedocument.oleObject"/>
  <Override PartName="/xl/embeddings/oleObject4141.bin" ContentType="application/vnd.openxmlformats-officedocument.oleObject"/>
  <Override PartName="/xl/embeddings/oleObject4142.bin" ContentType="application/vnd.openxmlformats-officedocument.oleObject"/>
  <Override PartName="/xl/embeddings/oleObject4143.bin" ContentType="application/vnd.openxmlformats-officedocument.oleObject"/>
  <Override PartName="/xl/embeddings/oleObject4144.bin" ContentType="application/vnd.openxmlformats-officedocument.oleObject"/>
  <Override PartName="/xl/embeddings/oleObject4145.bin" ContentType="application/vnd.openxmlformats-officedocument.oleObject"/>
  <Override PartName="/xl/embeddings/oleObject4146.bin" ContentType="application/vnd.openxmlformats-officedocument.oleObject"/>
  <Override PartName="/xl/embeddings/oleObject4147.bin" ContentType="application/vnd.openxmlformats-officedocument.oleObject"/>
  <Override PartName="/xl/embeddings/oleObject4148.bin" ContentType="application/vnd.openxmlformats-officedocument.oleObject"/>
  <Override PartName="/xl/embeddings/oleObject4149.bin" ContentType="application/vnd.openxmlformats-officedocument.oleObject"/>
  <Override PartName="/xl/embeddings/oleObject4150.bin" ContentType="application/vnd.openxmlformats-officedocument.oleObject"/>
  <Override PartName="/xl/embeddings/oleObject4151.bin" ContentType="application/vnd.openxmlformats-officedocument.oleObject"/>
  <Override PartName="/xl/embeddings/oleObject4152.bin" ContentType="application/vnd.openxmlformats-officedocument.oleObject"/>
  <Override PartName="/xl/embeddings/oleObject4153.bin" ContentType="application/vnd.openxmlformats-officedocument.oleObject"/>
  <Override PartName="/xl/embeddings/oleObject4154.bin" ContentType="application/vnd.openxmlformats-officedocument.oleObject"/>
  <Override PartName="/xl/embeddings/oleObject4155.bin" ContentType="application/vnd.openxmlformats-officedocument.oleObject"/>
  <Override PartName="/xl/embeddings/oleObject4156.bin" ContentType="application/vnd.openxmlformats-officedocument.oleObject"/>
  <Override PartName="/xl/embeddings/oleObject4157.bin" ContentType="application/vnd.openxmlformats-officedocument.oleObject"/>
  <Override PartName="/xl/embeddings/oleObject4158.bin" ContentType="application/vnd.openxmlformats-officedocument.oleObject"/>
  <Override PartName="/xl/embeddings/oleObject4159.bin" ContentType="application/vnd.openxmlformats-officedocument.oleObject"/>
  <Override PartName="/xl/embeddings/oleObject4160.bin" ContentType="application/vnd.openxmlformats-officedocument.oleObject"/>
  <Override PartName="/xl/embeddings/oleObject4161.bin" ContentType="application/vnd.openxmlformats-officedocument.oleObject"/>
  <Override PartName="/xl/embeddings/oleObject4162.bin" ContentType="application/vnd.openxmlformats-officedocument.oleObject"/>
  <Override PartName="/xl/embeddings/oleObject4163.bin" ContentType="application/vnd.openxmlformats-officedocument.oleObject"/>
  <Override PartName="/xl/embeddings/oleObject4164.bin" ContentType="application/vnd.openxmlformats-officedocument.oleObject"/>
  <Override PartName="/xl/embeddings/oleObject4165.bin" ContentType="application/vnd.openxmlformats-officedocument.oleObject"/>
  <Override PartName="/xl/embeddings/oleObject4166.bin" ContentType="application/vnd.openxmlformats-officedocument.oleObject"/>
  <Override PartName="/xl/embeddings/oleObject4167.bin" ContentType="application/vnd.openxmlformats-officedocument.oleObject"/>
  <Override PartName="/xl/embeddings/oleObject4168.bin" ContentType="application/vnd.openxmlformats-officedocument.oleObject"/>
  <Override PartName="/xl/embeddings/oleObject4169.bin" ContentType="application/vnd.openxmlformats-officedocument.oleObject"/>
  <Override PartName="/xl/embeddings/oleObject4170.bin" ContentType="application/vnd.openxmlformats-officedocument.oleObject"/>
  <Override PartName="/xl/embeddings/oleObject4171.bin" ContentType="application/vnd.openxmlformats-officedocument.oleObject"/>
  <Override PartName="/xl/embeddings/oleObject4172.bin" ContentType="application/vnd.openxmlformats-officedocument.oleObject"/>
  <Override PartName="/xl/embeddings/oleObject4173.bin" ContentType="application/vnd.openxmlformats-officedocument.oleObject"/>
  <Override PartName="/xl/embeddings/oleObject4174.bin" ContentType="application/vnd.openxmlformats-officedocument.oleObject"/>
  <Override PartName="/xl/embeddings/oleObject4175.bin" ContentType="application/vnd.openxmlformats-officedocument.oleObject"/>
  <Override PartName="/xl/embeddings/oleObject4176.bin" ContentType="application/vnd.openxmlformats-officedocument.oleObject"/>
  <Override PartName="/xl/embeddings/oleObject4177.bin" ContentType="application/vnd.openxmlformats-officedocument.oleObject"/>
  <Override PartName="/xl/embeddings/oleObject4178.bin" ContentType="application/vnd.openxmlformats-officedocument.oleObject"/>
  <Override PartName="/xl/embeddings/oleObject4179.bin" ContentType="application/vnd.openxmlformats-officedocument.oleObject"/>
  <Override PartName="/xl/embeddings/oleObject4180.bin" ContentType="application/vnd.openxmlformats-officedocument.oleObject"/>
  <Override PartName="/xl/embeddings/oleObject4181.bin" ContentType="application/vnd.openxmlformats-officedocument.oleObject"/>
  <Override PartName="/xl/embeddings/oleObject4182.bin" ContentType="application/vnd.openxmlformats-officedocument.oleObject"/>
  <Override PartName="/xl/embeddings/oleObject4183.bin" ContentType="application/vnd.openxmlformats-officedocument.oleObject"/>
  <Override PartName="/xl/embeddings/oleObject4184.bin" ContentType="application/vnd.openxmlformats-officedocument.oleObject"/>
  <Override PartName="/xl/embeddings/oleObject4185.bin" ContentType="application/vnd.openxmlformats-officedocument.oleObject"/>
  <Override PartName="/xl/embeddings/oleObject4186.bin" ContentType="application/vnd.openxmlformats-officedocument.oleObject"/>
  <Override PartName="/xl/embeddings/oleObject4187.bin" ContentType="application/vnd.openxmlformats-officedocument.oleObject"/>
  <Override PartName="/xl/embeddings/oleObject4188.bin" ContentType="application/vnd.openxmlformats-officedocument.oleObject"/>
  <Override PartName="/xl/embeddings/oleObject4189.bin" ContentType="application/vnd.openxmlformats-officedocument.oleObject"/>
  <Override PartName="/xl/embeddings/oleObject4190.bin" ContentType="application/vnd.openxmlformats-officedocument.oleObject"/>
  <Override PartName="/xl/embeddings/oleObject4191.bin" ContentType="application/vnd.openxmlformats-officedocument.oleObject"/>
  <Override PartName="/xl/embeddings/oleObject4192.bin" ContentType="application/vnd.openxmlformats-officedocument.oleObject"/>
  <Override PartName="/xl/embeddings/oleObject4193.bin" ContentType="application/vnd.openxmlformats-officedocument.oleObject"/>
  <Override PartName="/xl/embeddings/oleObject4194.bin" ContentType="application/vnd.openxmlformats-officedocument.oleObject"/>
  <Override PartName="/xl/embeddings/oleObject4195.bin" ContentType="application/vnd.openxmlformats-officedocument.oleObject"/>
  <Override PartName="/xl/embeddings/oleObject4196.bin" ContentType="application/vnd.openxmlformats-officedocument.oleObject"/>
  <Override PartName="/xl/embeddings/oleObject4197.bin" ContentType="application/vnd.openxmlformats-officedocument.oleObject"/>
  <Override PartName="/xl/embeddings/oleObject4198.bin" ContentType="application/vnd.openxmlformats-officedocument.oleObject"/>
  <Override PartName="/xl/embeddings/oleObject4199.bin" ContentType="application/vnd.openxmlformats-officedocument.oleObject"/>
  <Override PartName="/xl/embeddings/oleObject4200.bin" ContentType="application/vnd.openxmlformats-officedocument.oleObject"/>
  <Override PartName="/xl/embeddings/oleObject4201.bin" ContentType="application/vnd.openxmlformats-officedocument.oleObject"/>
  <Override PartName="/xl/embeddings/oleObject4202.bin" ContentType="application/vnd.openxmlformats-officedocument.oleObject"/>
  <Override PartName="/xl/embeddings/oleObject4203.bin" ContentType="application/vnd.openxmlformats-officedocument.oleObject"/>
  <Override PartName="/xl/embeddings/oleObject4204.bin" ContentType="application/vnd.openxmlformats-officedocument.oleObject"/>
  <Override PartName="/xl/embeddings/oleObject4205.bin" ContentType="application/vnd.openxmlformats-officedocument.oleObject"/>
  <Override PartName="/xl/embeddings/oleObject4206.bin" ContentType="application/vnd.openxmlformats-officedocument.oleObject"/>
  <Override PartName="/xl/embeddings/oleObject4207.bin" ContentType="application/vnd.openxmlformats-officedocument.oleObject"/>
  <Override PartName="/xl/embeddings/oleObject4208.bin" ContentType="application/vnd.openxmlformats-officedocument.oleObject"/>
  <Override PartName="/xl/embeddings/oleObject4209.bin" ContentType="application/vnd.openxmlformats-officedocument.oleObject"/>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120" yWindow="840" windowWidth="14775" windowHeight="7305" tabRatio="863"/>
  </bookViews>
  <sheets>
    <sheet name="1. Introduction" sheetId="4" r:id="rId1"/>
    <sheet name="2. Types de Carte" sheetId="38" r:id="rId2"/>
    <sheet name="3. Jeux de Cartes" sheetId="29" r:id="rId3"/>
    <sheet name="4. Tactiques" sheetId="22" r:id="rId4"/>
    <sheet name="5. Phases" sheetId="24" r:id="rId5"/>
    <sheet name="6. Evènements Optionnels" sheetId="10" r:id="rId6"/>
    <sheet name="7. Adversaires" sheetId="40" r:id="rId7"/>
    <sheet name="8. Divers" sheetId="20" r:id="rId8"/>
    <sheet name="9. Remerciements - Sources" sheetId="28" r:id="rId9"/>
  </sheets>
  <definedNames>
    <definedName name="_7._Lieu" localSheetId="1">#REF!</definedName>
    <definedName name="_7._Lieu" localSheetId="2">#REF!</definedName>
    <definedName name="_7._Lieu" localSheetId="6">#REF!</definedName>
    <definedName name="_7._Lieu" localSheetId="8">#REF!</definedName>
    <definedName name="_7._Lieu">#REF!</definedName>
    <definedName name="_xlnm._FilterDatabase" localSheetId="0" hidden="1">'1. Introduction'!#REF!</definedName>
    <definedName name="_xlnm._FilterDatabase" localSheetId="1" hidden="1">'2. Types de Carte'!$A$26:$N$126</definedName>
    <definedName name="_xlnm._FilterDatabase" localSheetId="2" hidden="1">'3. Jeux de Cartes'!$A$243:$K$243</definedName>
    <definedName name="_xlnm._FilterDatabase" localSheetId="3" hidden="1">'4. Tactiques'!#REF!</definedName>
    <definedName name="_xlnm._FilterDatabase" localSheetId="4" hidden="1">'5. Phases'!$A$21:$B$130</definedName>
    <definedName name="_xlnm._FilterDatabase" localSheetId="5" hidden="1">'6. Evènements Optionnels'!$A$13:$C$13</definedName>
    <definedName name="_xlnm._FilterDatabase" localSheetId="6" hidden="1">'7. Adversaires'!$A$11:$HR$250</definedName>
    <definedName name="_xlnm._FilterDatabase" localSheetId="8" hidden="1">'9. Remerciements - Sources'!#REF!</definedName>
  </definedNames>
  <calcPr calcId="145621"/>
</workbook>
</file>

<file path=xl/calcChain.xml><?xml version="1.0" encoding="utf-8"?>
<calcChain xmlns="http://schemas.openxmlformats.org/spreadsheetml/2006/main">
  <c r="A2" i="40" l="1"/>
  <c r="A3" i="40" s="1"/>
  <c r="BJ8" i="40" l="1"/>
  <c r="Y252" i="40" l="1"/>
  <c r="X252" i="40"/>
  <c r="W252" i="40"/>
  <c r="U252" i="40"/>
  <c r="GY252" i="40" s="1"/>
  <c r="T252" i="40"/>
  <c r="S252" i="40"/>
  <c r="R252" i="40"/>
  <c r="Q252" i="40"/>
  <c r="P252" i="40"/>
  <c r="O252" i="40"/>
  <c r="N252" i="40"/>
  <c r="M252" i="40"/>
  <c r="L252" i="40"/>
  <c r="K252" i="40"/>
  <c r="I252" i="40"/>
  <c r="H252" i="40"/>
  <c r="G252" i="40"/>
  <c r="F252" i="40"/>
  <c r="E252" i="40"/>
  <c r="D252" i="40"/>
  <c r="C252" i="40"/>
  <c r="B252" i="40"/>
  <c r="A252" i="40"/>
  <c r="HS250" i="40"/>
  <c r="HS249" i="40"/>
  <c r="HS248" i="40"/>
  <c r="HS247" i="40"/>
  <c r="HS246" i="40"/>
  <c r="HS245" i="40"/>
  <c r="HS244" i="40"/>
  <c r="HS243" i="40"/>
  <c r="HS242" i="40"/>
  <c r="HS241" i="40"/>
  <c r="HS240" i="40"/>
  <c r="HS239" i="40"/>
  <c r="HS238" i="40"/>
  <c r="HS237" i="40"/>
  <c r="HS236" i="40"/>
  <c r="HS235" i="40"/>
  <c r="HS234" i="40"/>
  <c r="HS233" i="40"/>
  <c r="HS232" i="40"/>
  <c r="HS231" i="40"/>
  <c r="HS230" i="40"/>
  <c r="HS229" i="40"/>
  <c r="HS228" i="40"/>
  <c r="HS227" i="40"/>
  <c r="HS226" i="40"/>
  <c r="HS225" i="40"/>
  <c r="HS224" i="40"/>
  <c r="HS223" i="40"/>
  <c r="HS222" i="40"/>
  <c r="HS221" i="40"/>
  <c r="HS220" i="40"/>
  <c r="HS219" i="40"/>
  <c r="HS218" i="40"/>
  <c r="HS217" i="40"/>
  <c r="HS216" i="40"/>
  <c r="HS215" i="40"/>
  <c r="HS214" i="40"/>
  <c r="HS213" i="40"/>
  <c r="HS212" i="40"/>
  <c r="HS211" i="40"/>
  <c r="HS210" i="40"/>
  <c r="HS209" i="40"/>
  <c r="HS208" i="40"/>
  <c r="HS207" i="40"/>
  <c r="HS206" i="40"/>
  <c r="HS205" i="40"/>
  <c r="HS204" i="40"/>
  <c r="HS203" i="40"/>
  <c r="HS202" i="40"/>
  <c r="HS201" i="40"/>
  <c r="HS200" i="40"/>
  <c r="HS199" i="40"/>
  <c r="HS198" i="40"/>
  <c r="HS197" i="40"/>
  <c r="HS196" i="40"/>
  <c r="HS195" i="40"/>
  <c r="HS194" i="40"/>
  <c r="HS193" i="40"/>
  <c r="HS192" i="40"/>
  <c r="HS191" i="40"/>
  <c r="HS190" i="40"/>
  <c r="HS189" i="40"/>
  <c r="HS188" i="40"/>
  <c r="HS187" i="40"/>
  <c r="HS186" i="40"/>
  <c r="HS185" i="40"/>
  <c r="HS184" i="40"/>
  <c r="HS183" i="40"/>
  <c r="HS182" i="40"/>
  <c r="HS181" i="40"/>
  <c r="HS180" i="40"/>
  <c r="HS179" i="40"/>
  <c r="HS178" i="40"/>
  <c r="HS177" i="40"/>
  <c r="HS176" i="40"/>
  <c r="HS175" i="40"/>
  <c r="HS174" i="40"/>
  <c r="HS173" i="40"/>
  <c r="HS172" i="40"/>
  <c r="HS171" i="40"/>
  <c r="HS170" i="40"/>
  <c r="HS169" i="40"/>
  <c r="HS168" i="40"/>
  <c r="HS167" i="40"/>
  <c r="HS166" i="40"/>
  <c r="HS165" i="40"/>
  <c r="HS164" i="40"/>
  <c r="HS163" i="40"/>
  <c r="HS162" i="40"/>
  <c r="HS161" i="40"/>
  <c r="HS160" i="40"/>
  <c r="HS159" i="40"/>
  <c r="HS158" i="40"/>
  <c r="HS157" i="40"/>
  <c r="HS156" i="40"/>
  <c r="HS155" i="40"/>
  <c r="HS154" i="40"/>
  <c r="HS153" i="40"/>
  <c r="HS152" i="40"/>
  <c r="HS151" i="40"/>
  <c r="HS150" i="40"/>
  <c r="HS149" i="40"/>
  <c r="HS148" i="40"/>
  <c r="HS147" i="40"/>
  <c r="HS146" i="40"/>
  <c r="HS145" i="40"/>
  <c r="HS144" i="40"/>
  <c r="HS143" i="40"/>
  <c r="HS142" i="40"/>
  <c r="HS141" i="40"/>
  <c r="HS140" i="40"/>
  <c r="HS139" i="40"/>
  <c r="HS138" i="40"/>
  <c r="HS137" i="40"/>
  <c r="HS136" i="40"/>
  <c r="BJ27" i="40" s="1"/>
  <c r="HS135" i="40"/>
  <c r="HS134" i="40"/>
  <c r="HS133" i="40"/>
  <c r="HS132" i="40"/>
  <c r="HS131" i="40"/>
  <c r="HS130" i="40"/>
  <c r="HS129" i="40"/>
  <c r="HS128" i="40"/>
  <c r="HS127" i="40"/>
  <c r="HS126" i="40"/>
  <c r="HS125" i="40"/>
  <c r="HS124" i="40"/>
  <c r="HS123" i="40"/>
  <c r="HS122" i="40"/>
  <c r="HS121" i="40"/>
  <c r="HS120" i="40"/>
  <c r="HS119" i="40"/>
  <c r="HS118" i="40"/>
  <c r="HS117" i="40"/>
  <c r="HS116" i="40"/>
  <c r="HS115" i="40"/>
  <c r="HS114" i="40"/>
  <c r="HS113" i="40"/>
  <c r="HS112" i="40"/>
  <c r="HS111" i="40"/>
  <c r="HS110" i="40"/>
  <c r="HS109" i="40"/>
  <c r="HS108" i="40"/>
  <c r="HS107" i="40"/>
  <c r="HS106" i="40"/>
  <c r="HS105" i="40"/>
  <c r="HS104" i="40"/>
  <c r="HS103" i="40"/>
  <c r="HS102" i="40"/>
  <c r="HS101" i="40"/>
  <c r="HS100" i="40"/>
  <c r="HS99" i="40"/>
  <c r="HS98" i="40"/>
  <c r="HS97" i="40"/>
  <c r="HS96" i="40"/>
  <c r="HS95" i="40"/>
  <c r="HS94" i="40"/>
  <c r="HS93" i="40"/>
  <c r="HS92" i="40"/>
  <c r="HS91" i="40"/>
  <c r="HS90" i="40"/>
  <c r="HS89" i="40"/>
  <c r="HS88" i="40"/>
  <c r="HS87" i="40"/>
  <c r="HS86" i="40"/>
  <c r="HS85" i="40"/>
  <c r="HS84" i="40"/>
  <c r="HS83" i="40"/>
  <c r="HS82" i="40"/>
  <c r="HS81" i="40"/>
  <c r="HS80" i="40"/>
  <c r="HS79" i="40"/>
  <c r="HS78" i="40"/>
  <c r="HS77" i="40"/>
  <c r="HS76" i="40"/>
  <c r="HS75" i="40"/>
  <c r="HS74" i="40"/>
  <c r="HS73" i="40"/>
  <c r="HS72" i="40"/>
  <c r="HS71" i="40"/>
  <c r="HS70" i="40"/>
  <c r="HS69" i="40"/>
  <c r="HS68" i="40"/>
  <c r="HS67" i="40"/>
  <c r="HS66" i="40"/>
  <c r="HS65" i="40"/>
  <c r="HS64" i="40"/>
  <c r="HS63" i="40"/>
  <c r="HS62" i="40"/>
  <c r="HS61" i="40"/>
  <c r="HS60" i="40"/>
  <c r="HS59" i="40"/>
  <c r="HS58" i="40"/>
  <c r="HS57" i="40"/>
  <c r="HS56" i="40"/>
  <c r="HS55" i="40"/>
  <c r="HS54" i="40"/>
  <c r="HS53" i="40"/>
  <c r="HS52" i="40"/>
  <c r="HS51" i="40"/>
  <c r="HS50" i="40"/>
  <c r="HS49" i="40"/>
  <c r="HS48" i="40"/>
  <c r="HS47" i="40"/>
  <c r="HS46" i="40"/>
  <c r="HS45" i="40"/>
  <c r="HS44" i="40"/>
  <c r="HS43" i="40"/>
  <c r="HS42" i="40"/>
  <c r="HS41" i="40"/>
  <c r="HS40" i="40"/>
  <c r="HS39" i="40"/>
  <c r="HS38" i="40"/>
  <c r="HS37" i="40"/>
  <c r="HS36" i="40"/>
  <c r="HS35" i="40"/>
  <c r="HS34" i="40"/>
  <c r="HS33" i="40"/>
  <c r="HS32" i="40"/>
  <c r="HS31" i="40"/>
  <c r="HS30" i="40"/>
  <c r="HS29" i="40"/>
  <c r="HS28" i="40"/>
  <c r="HS27" i="40"/>
  <c r="HS26" i="40"/>
  <c r="HS25" i="40"/>
  <c r="HS24" i="40"/>
  <c r="HS23" i="40"/>
  <c r="HS22" i="40"/>
  <c r="HS21" i="40"/>
  <c r="HS20" i="40"/>
  <c r="HS19" i="40"/>
  <c r="HS18" i="40"/>
  <c r="HS17" i="40"/>
  <c r="HS16" i="40"/>
  <c r="HS15" i="40"/>
  <c r="HS14" i="40"/>
  <c r="HS13" i="40"/>
  <c r="HS12" i="40"/>
  <c r="HA252" i="40" l="1"/>
  <c r="GZ252" i="40"/>
  <c r="GW252" i="40"/>
  <c r="GX252" i="40"/>
  <c r="HE252" i="40"/>
  <c r="BJ53" i="40"/>
  <c r="BJ16" i="40"/>
  <c r="BJ41" i="40"/>
  <c r="BJ57" i="40"/>
  <c r="BJ37" i="40"/>
  <c r="BJ29" i="40"/>
  <c r="BJ45" i="40"/>
  <c r="BJ12" i="40"/>
  <c r="BJ33" i="40"/>
  <c r="BJ49" i="40"/>
  <c r="FB252" i="40"/>
  <c r="BJ15" i="40"/>
  <c r="BJ19" i="40"/>
  <c r="BJ20" i="40"/>
  <c r="BJ24" i="40"/>
  <c r="BJ61" i="40"/>
  <c r="BJ65" i="40"/>
  <c r="BJ69" i="40"/>
  <c r="BJ13" i="40"/>
  <c r="BJ17" i="40"/>
  <c r="BJ21" i="40"/>
  <c r="BJ23" i="40"/>
  <c r="BJ25" i="40"/>
  <c r="BJ250" i="40"/>
  <c r="BJ249" i="40"/>
  <c r="BJ248" i="40"/>
  <c r="BJ247" i="40"/>
  <c r="BJ246" i="40"/>
  <c r="BJ245" i="40"/>
  <c r="BJ244" i="40"/>
  <c r="BJ240" i="40"/>
  <c r="BJ239" i="40"/>
  <c r="BJ243" i="40"/>
  <c r="BJ242" i="40"/>
  <c r="BJ238" i="40"/>
  <c r="BJ241" i="40"/>
  <c r="BJ237" i="40"/>
  <c r="BJ234" i="40"/>
  <c r="BJ233" i="40"/>
  <c r="BJ236" i="40"/>
  <c r="BJ232" i="40"/>
  <c r="BJ235" i="40"/>
  <c r="BJ231" i="40"/>
  <c r="BJ227" i="40"/>
  <c r="BJ230" i="40"/>
  <c r="BJ226" i="40"/>
  <c r="BJ229" i="40"/>
  <c r="BJ225" i="40"/>
  <c r="BJ222" i="40"/>
  <c r="BJ228" i="40"/>
  <c r="BJ221" i="40"/>
  <c r="BJ224" i="40"/>
  <c r="BJ223" i="40"/>
  <c r="BJ218" i="40"/>
  <c r="BJ214" i="40"/>
  <c r="BJ210" i="40"/>
  <c r="BJ217" i="40"/>
  <c r="BJ213" i="40"/>
  <c r="BJ209" i="40"/>
  <c r="BJ219" i="40"/>
  <c r="BJ216" i="40"/>
  <c r="BJ212" i="40"/>
  <c r="BJ208" i="40"/>
  <c r="BJ220" i="40"/>
  <c r="BJ215" i="40"/>
  <c r="BJ211" i="40"/>
  <c r="BJ207" i="40"/>
  <c r="BJ203" i="40"/>
  <c r="BJ199" i="40"/>
  <c r="BJ195" i="40"/>
  <c r="BJ206" i="40"/>
  <c r="BJ202" i="40"/>
  <c r="BJ198" i="40"/>
  <c r="BJ205" i="40"/>
  <c r="BJ201" i="40"/>
  <c r="BJ197" i="40"/>
  <c r="BJ204" i="40"/>
  <c r="BJ200" i="40"/>
  <c r="BJ196" i="40"/>
  <c r="BJ191" i="40"/>
  <c r="BJ187" i="40"/>
  <c r="BJ183" i="40"/>
  <c r="BJ194" i="40"/>
  <c r="BJ190" i="40"/>
  <c r="BJ186" i="40"/>
  <c r="BJ182" i="40"/>
  <c r="BJ193" i="40"/>
  <c r="BJ189" i="40"/>
  <c r="BJ185" i="40"/>
  <c r="BJ192" i="40"/>
  <c r="BJ188" i="40"/>
  <c r="BJ184" i="40"/>
  <c r="BJ180" i="40"/>
  <c r="BJ176" i="40"/>
  <c r="BJ172" i="40"/>
  <c r="BJ179" i="40"/>
  <c r="BJ175" i="40"/>
  <c r="BJ171" i="40"/>
  <c r="BJ178" i="40"/>
  <c r="BJ174" i="40"/>
  <c r="BJ170" i="40"/>
  <c r="BJ181" i="40"/>
  <c r="BJ177" i="40"/>
  <c r="BJ173" i="40"/>
  <c r="BJ169" i="40"/>
  <c r="BJ168" i="40"/>
  <c r="BJ164" i="40"/>
  <c r="BJ160" i="40"/>
  <c r="BJ156" i="40"/>
  <c r="BJ152" i="40"/>
  <c r="BJ148" i="40"/>
  <c r="BJ144" i="40"/>
  <c r="BJ167" i="40"/>
  <c r="BJ163" i="40"/>
  <c r="BJ159" i="40"/>
  <c r="BJ155" i="40"/>
  <c r="BJ151" i="40"/>
  <c r="BJ147" i="40"/>
  <c r="BJ166" i="40"/>
  <c r="BJ162" i="40"/>
  <c r="BJ158" i="40"/>
  <c r="BJ154" i="40"/>
  <c r="BJ150" i="40"/>
  <c r="BJ146" i="40"/>
  <c r="BJ165" i="40"/>
  <c r="BJ161" i="40"/>
  <c r="BJ157" i="40"/>
  <c r="BJ153" i="40"/>
  <c r="BJ149" i="40"/>
  <c r="BJ145" i="40"/>
  <c r="BJ141" i="40"/>
  <c r="BJ137" i="40"/>
  <c r="BJ133" i="40"/>
  <c r="BJ129" i="40"/>
  <c r="BJ125" i="40"/>
  <c r="BJ140" i="40"/>
  <c r="BJ136" i="40"/>
  <c r="BJ132" i="40"/>
  <c r="BJ128" i="40"/>
  <c r="BJ124" i="40"/>
  <c r="BJ120" i="40"/>
  <c r="BJ143" i="40"/>
  <c r="BJ139" i="40"/>
  <c r="BJ135" i="40"/>
  <c r="BJ131" i="40"/>
  <c r="BJ127" i="40"/>
  <c r="BJ123" i="40"/>
  <c r="BJ119" i="40"/>
  <c r="BJ142" i="40"/>
  <c r="BJ138" i="40"/>
  <c r="BJ134" i="40"/>
  <c r="BJ130" i="40"/>
  <c r="BJ126" i="40"/>
  <c r="BJ122" i="40"/>
  <c r="BJ117" i="40"/>
  <c r="BJ113" i="40"/>
  <c r="BJ109" i="40"/>
  <c r="BJ105" i="40"/>
  <c r="BJ101" i="40"/>
  <c r="BJ97" i="40"/>
  <c r="BJ116" i="40"/>
  <c r="BJ112" i="40"/>
  <c r="BJ108" i="40"/>
  <c r="BJ104" i="40"/>
  <c r="BJ100" i="40"/>
  <c r="BJ121" i="40"/>
  <c r="BJ115" i="40"/>
  <c r="BJ111" i="40"/>
  <c r="BJ107" i="40"/>
  <c r="BJ103" i="40"/>
  <c r="BJ99" i="40"/>
  <c r="BJ95" i="40"/>
  <c r="BJ118" i="40"/>
  <c r="BJ114" i="40"/>
  <c r="BJ110" i="40"/>
  <c r="BJ106" i="40"/>
  <c r="BJ102" i="40"/>
  <c r="BJ98" i="40"/>
  <c r="BJ91" i="40"/>
  <c r="BJ87" i="40"/>
  <c r="BJ83" i="40"/>
  <c r="BJ79" i="40"/>
  <c r="BJ75" i="40"/>
  <c r="BJ71" i="40"/>
  <c r="BJ96" i="40"/>
  <c r="BJ94" i="40"/>
  <c r="BJ90" i="40"/>
  <c r="BJ86" i="40"/>
  <c r="BJ82" i="40"/>
  <c r="BJ78" i="40"/>
  <c r="BJ74" i="40"/>
  <c r="BJ93" i="40"/>
  <c r="BJ89" i="40"/>
  <c r="BJ85" i="40"/>
  <c r="BJ81" i="40"/>
  <c r="BJ77" i="40"/>
  <c r="BJ73" i="40"/>
  <c r="BJ92" i="40"/>
  <c r="BJ88" i="40"/>
  <c r="BJ84" i="40"/>
  <c r="BJ80" i="40"/>
  <c r="BJ76" i="40"/>
  <c r="BJ72" i="40"/>
  <c r="BJ68" i="40"/>
  <c r="BJ64" i="40"/>
  <c r="BJ60" i="40"/>
  <c r="BJ56" i="40"/>
  <c r="BJ52" i="40"/>
  <c r="BJ48" i="40"/>
  <c r="BJ44" i="40"/>
  <c r="BJ40" i="40"/>
  <c r="BJ36" i="40"/>
  <c r="BJ32" i="40"/>
  <c r="BJ28" i="40"/>
  <c r="BJ67" i="40"/>
  <c r="BJ63" i="40"/>
  <c r="BJ59" i="40"/>
  <c r="BJ55" i="40"/>
  <c r="BJ51" i="40"/>
  <c r="BJ47" i="40"/>
  <c r="BJ43" i="40"/>
  <c r="BJ39" i="40"/>
  <c r="BJ35" i="40"/>
  <c r="BJ31" i="40"/>
  <c r="BJ70" i="40"/>
  <c r="BJ66" i="40"/>
  <c r="BJ62" i="40"/>
  <c r="BJ58" i="40"/>
  <c r="BJ54" i="40"/>
  <c r="BJ50" i="40"/>
  <c r="BJ46" i="40"/>
  <c r="BJ42" i="40"/>
  <c r="BJ38" i="40"/>
  <c r="BJ34" i="40"/>
  <c r="BJ30" i="40"/>
  <c r="BJ26" i="40"/>
  <c r="BJ22" i="40"/>
  <c r="BJ14" i="40"/>
  <c r="BJ18" i="40"/>
  <c r="EL252" i="40"/>
  <c r="HN252" i="40"/>
  <c r="GT252" i="40"/>
  <c r="FZ252" i="40"/>
  <c r="FJ252" i="40"/>
  <c r="ET252" i="40"/>
  <c r="DZ252" i="40"/>
  <c r="DJ252" i="40"/>
  <c r="HJ252" i="40"/>
  <c r="GP252" i="40"/>
  <c r="FV252" i="40"/>
  <c r="FF252" i="40"/>
  <c r="EP252" i="40"/>
  <c r="DV252" i="40"/>
  <c r="DF252" i="40"/>
  <c r="HD252" i="40"/>
  <c r="GL252" i="40"/>
  <c r="GH252" i="40"/>
  <c r="FN252" i="40"/>
  <c r="EX252" i="40"/>
  <c r="EH252" i="40"/>
  <c r="DN252" i="40"/>
  <c r="DB252" i="40"/>
  <c r="FR252" i="40"/>
  <c r="DR252" i="40"/>
  <c r="DH252" i="40"/>
  <c r="HP252" i="40"/>
  <c r="DE252" i="40"/>
  <c r="DI252" i="40"/>
  <c r="DM252" i="40"/>
  <c r="DQ252" i="40"/>
  <c r="DU252" i="40"/>
  <c r="DY252" i="40"/>
  <c r="EG252" i="40"/>
  <c r="EK252" i="40"/>
  <c r="EO252" i="40"/>
  <c r="ES252" i="40"/>
  <c r="EW252" i="40"/>
  <c r="FA252" i="40"/>
  <c r="FE252" i="40"/>
  <c r="FI252" i="40"/>
  <c r="FM252" i="40"/>
  <c r="FQ252" i="40"/>
  <c r="FU252" i="40"/>
  <c r="FY252" i="40"/>
  <c r="GG252" i="40"/>
  <c r="GK252" i="40"/>
  <c r="GO252" i="40"/>
  <c r="GS252" i="40"/>
  <c r="HC252" i="40"/>
  <c r="HG252" i="40"/>
  <c r="HM252" i="40"/>
  <c r="J252" i="40"/>
  <c r="A8" i="40" s="1"/>
  <c r="DC252" i="40"/>
  <c r="DG252" i="40"/>
  <c r="DK252" i="40"/>
  <c r="DO252" i="40"/>
  <c r="DS252" i="40"/>
  <c r="DW252" i="40"/>
  <c r="EC252" i="40"/>
  <c r="EI252" i="40"/>
  <c r="EM252" i="40"/>
  <c r="EQ252" i="40"/>
  <c r="EU252" i="40"/>
  <c r="EY252" i="40"/>
  <c r="FC252" i="40"/>
  <c r="FG252" i="40"/>
  <c r="FK252" i="40"/>
  <c r="FO252" i="40"/>
  <c r="FS252" i="40"/>
  <c r="FW252" i="40"/>
  <c r="GA252" i="40"/>
  <c r="GI252" i="40"/>
  <c r="GM252" i="40"/>
  <c r="GQ252" i="40"/>
  <c r="GU252" i="40"/>
  <c r="HK252" i="40"/>
  <c r="HO252" i="40"/>
  <c r="DD252" i="40"/>
  <c r="DL252" i="40"/>
  <c r="DP252" i="40"/>
  <c r="DT252" i="40"/>
  <c r="DX252" i="40"/>
  <c r="EF252" i="40"/>
  <c r="EJ252" i="40"/>
  <c r="EN252" i="40"/>
  <c r="ER252" i="40"/>
  <c r="EV252" i="40"/>
  <c r="EZ252" i="40"/>
  <c r="FD252" i="40"/>
  <c r="FH252" i="40"/>
  <c r="FL252" i="40"/>
  <c r="FP252" i="40"/>
  <c r="FT252" i="40"/>
  <c r="FX252" i="40"/>
  <c r="GD252" i="40"/>
  <c r="GJ252" i="40"/>
  <c r="GN252" i="40"/>
  <c r="GR252" i="40"/>
  <c r="GV252" i="40"/>
  <c r="HB252" i="40"/>
  <c r="HF252" i="40"/>
  <c r="HL252" i="40"/>
  <c r="GZ201" i="40" l="1"/>
  <c r="GZ205" i="40"/>
  <c r="GZ209" i="40"/>
  <c r="GZ213" i="40"/>
  <c r="GZ217" i="40"/>
  <c r="GZ221" i="40"/>
  <c r="GZ225" i="40"/>
  <c r="GZ229" i="40"/>
  <c r="GZ233" i="40"/>
  <c r="GZ237" i="40"/>
  <c r="GZ241" i="40"/>
  <c r="GZ245" i="40"/>
  <c r="GZ249" i="40"/>
  <c r="GZ129" i="40"/>
  <c r="GZ133" i="40"/>
  <c r="GZ137" i="40"/>
  <c r="GZ141" i="40"/>
  <c r="GZ145" i="40"/>
  <c r="GZ149" i="40"/>
  <c r="GZ153" i="40"/>
  <c r="GZ157" i="40"/>
  <c r="GZ126" i="40"/>
  <c r="GZ121" i="40"/>
  <c r="GZ101" i="40"/>
  <c r="GZ105" i="40"/>
  <c r="GZ109" i="40"/>
  <c r="GZ95" i="40"/>
  <c r="GZ62" i="40"/>
  <c r="GZ60" i="40"/>
  <c r="GZ46" i="40"/>
  <c r="GZ50" i="40"/>
  <c r="GZ54" i="40"/>
  <c r="GZ14" i="40"/>
  <c r="GZ18" i="40"/>
  <c r="GZ22" i="40"/>
  <c r="GZ26" i="40"/>
  <c r="GZ30" i="40"/>
  <c r="GZ34" i="40"/>
  <c r="GZ38" i="40"/>
  <c r="GZ13" i="40"/>
  <c r="GZ195" i="40"/>
  <c r="GZ191" i="40"/>
  <c r="GZ187" i="40"/>
  <c r="GZ183" i="40"/>
  <c r="GZ179" i="40"/>
  <c r="GZ175" i="40"/>
  <c r="GZ171" i="40"/>
  <c r="GZ167" i="40"/>
  <c r="GZ163" i="40"/>
  <c r="GZ122" i="40"/>
  <c r="GZ113" i="40"/>
  <c r="GZ97" i="40"/>
  <c r="GZ89" i="40"/>
  <c r="GZ85" i="40"/>
  <c r="GZ81" i="40"/>
  <c r="GZ77" i="40"/>
  <c r="GZ73" i="40"/>
  <c r="GZ69" i="40"/>
  <c r="GZ65" i="40"/>
  <c r="GZ198" i="40"/>
  <c r="GZ202" i="40"/>
  <c r="GZ206" i="40"/>
  <c r="GZ210" i="40"/>
  <c r="GZ214" i="40"/>
  <c r="GZ218" i="40"/>
  <c r="GZ222" i="40"/>
  <c r="GZ226" i="40"/>
  <c r="GZ230" i="40"/>
  <c r="GZ234" i="40"/>
  <c r="GZ238" i="40"/>
  <c r="GZ242" i="40"/>
  <c r="GZ246" i="40"/>
  <c r="GZ250" i="40"/>
  <c r="GZ130" i="40"/>
  <c r="GZ134" i="40"/>
  <c r="GZ138" i="40"/>
  <c r="GZ142" i="40"/>
  <c r="GZ146" i="40"/>
  <c r="GZ150" i="40"/>
  <c r="GZ154" i="40"/>
  <c r="GZ158" i="40"/>
  <c r="GZ125" i="40"/>
  <c r="GZ119" i="40"/>
  <c r="GZ102" i="40"/>
  <c r="GZ106" i="40"/>
  <c r="GZ110" i="40"/>
  <c r="GZ93" i="40"/>
  <c r="GZ63" i="40"/>
  <c r="GZ58" i="40"/>
  <c r="GZ47" i="40"/>
  <c r="GZ51" i="40"/>
  <c r="GZ55" i="40"/>
  <c r="GZ15" i="40"/>
  <c r="GZ19" i="40"/>
  <c r="GZ23" i="40"/>
  <c r="GZ27" i="40"/>
  <c r="GZ31" i="40"/>
  <c r="GZ35" i="40"/>
  <c r="GZ39" i="40"/>
  <c r="GZ12" i="40"/>
  <c r="GZ194" i="40"/>
  <c r="GZ190" i="40"/>
  <c r="GZ186" i="40"/>
  <c r="GZ182" i="40"/>
  <c r="GZ178" i="40"/>
  <c r="GZ174" i="40"/>
  <c r="GZ170" i="40"/>
  <c r="GZ166" i="40"/>
  <c r="GZ162" i="40"/>
  <c r="GZ117" i="40"/>
  <c r="GZ112" i="40"/>
  <c r="GZ96" i="40"/>
  <c r="GZ88" i="40"/>
  <c r="GZ84" i="40"/>
  <c r="GZ80" i="40"/>
  <c r="GZ76" i="40"/>
  <c r="GZ72" i="40"/>
  <c r="GZ68" i="40"/>
  <c r="GZ59" i="40"/>
  <c r="GZ199" i="40"/>
  <c r="GZ203" i="40"/>
  <c r="GZ207" i="40"/>
  <c r="GZ211" i="40"/>
  <c r="GZ215" i="40"/>
  <c r="GZ219" i="40"/>
  <c r="GZ223" i="40"/>
  <c r="GZ227" i="40"/>
  <c r="GZ231" i="40"/>
  <c r="GZ235" i="40"/>
  <c r="GZ239" i="40"/>
  <c r="GZ243" i="40"/>
  <c r="GZ247" i="40"/>
  <c r="GZ127" i="40"/>
  <c r="GZ131" i="40"/>
  <c r="GZ135" i="40"/>
  <c r="GZ139" i="40"/>
  <c r="GZ143" i="40"/>
  <c r="GZ147" i="40"/>
  <c r="GZ151" i="40"/>
  <c r="GZ155" i="40"/>
  <c r="GZ159" i="40"/>
  <c r="GZ124" i="40"/>
  <c r="GZ118" i="40"/>
  <c r="GZ103" i="40"/>
  <c r="GZ107" i="40"/>
  <c r="GZ100" i="40"/>
  <c r="GZ92" i="40"/>
  <c r="GZ64" i="40"/>
  <c r="GZ44" i="40"/>
  <c r="GZ48" i="40"/>
  <c r="GZ52" i="40"/>
  <c r="GZ56" i="40"/>
  <c r="GZ16" i="40"/>
  <c r="GZ20" i="40"/>
  <c r="GZ24" i="40"/>
  <c r="GZ28" i="40"/>
  <c r="GZ32" i="40"/>
  <c r="GZ36" i="40"/>
  <c r="GZ40" i="40"/>
  <c r="GZ197" i="40"/>
  <c r="GZ193" i="40"/>
  <c r="GZ189" i="40"/>
  <c r="GZ185" i="40"/>
  <c r="GZ181" i="40"/>
  <c r="GZ177" i="40"/>
  <c r="GZ173" i="40"/>
  <c r="GZ169" i="40"/>
  <c r="GZ165" i="40"/>
  <c r="GZ161" i="40"/>
  <c r="GZ116" i="40"/>
  <c r="GZ111" i="40"/>
  <c r="GZ94" i="40"/>
  <c r="GZ87" i="40"/>
  <c r="GZ83" i="40"/>
  <c r="GZ79" i="40"/>
  <c r="GZ75" i="40"/>
  <c r="GZ71" i="40"/>
  <c r="GZ67" i="40"/>
  <c r="GZ57" i="40"/>
  <c r="GZ200" i="40"/>
  <c r="GZ204" i="40"/>
  <c r="GZ208" i="40"/>
  <c r="GZ212" i="40"/>
  <c r="GZ216" i="40"/>
  <c r="GZ220" i="40"/>
  <c r="GZ224" i="40"/>
  <c r="GZ228" i="40"/>
  <c r="GZ232" i="40"/>
  <c r="GZ236" i="40"/>
  <c r="GZ240" i="40"/>
  <c r="GZ244" i="40"/>
  <c r="GZ248" i="40"/>
  <c r="GZ128" i="40"/>
  <c r="GZ132" i="40"/>
  <c r="GZ136" i="40"/>
  <c r="GZ140" i="40"/>
  <c r="GZ144" i="40"/>
  <c r="GZ148" i="40"/>
  <c r="GZ152" i="40"/>
  <c r="GZ156" i="40"/>
  <c r="GZ160" i="40"/>
  <c r="GZ120" i="40"/>
  <c r="GZ114" i="40"/>
  <c r="GZ104" i="40"/>
  <c r="GZ108" i="40"/>
  <c r="GZ99" i="40"/>
  <c r="GZ90" i="40"/>
  <c r="GZ61" i="40"/>
  <c r="GZ45" i="40"/>
  <c r="GZ49" i="40"/>
  <c r="GZ53" i="40"/>
  <c r="GZ43" i="40"/>
  <c r="GZ17" i="40"/>
  <c r="GZ21" i="40"/>
  <c r="GZ25" i="40"/>
  <c r="GZ29" i="40"/>
  <c r="GZ33" i="40"/>
  <c r="GZ37" i="40"/>
  <c r="GZ41" i="40"/>
  <c r="GZ196" i="40"/>
  <c r="GZ192" i="40"/>
  <c r="GZ188" i="40"/>
  <c r="GZ184" i="40"/>
  <c r="GZ180" i="40"/>
  <c r="GZ176" i="40"/>
  <c r="GZ172" i="40"/>
  <c r="GZ168" i="40"/>
  <c r="GZ164" i="40"/>
  <c r="GZ123" i="40"/>
  <c r="GZ115" i="40"/>
  <c r="GZ98" i="40"/>
  <c r="GZ91" i="40"/>
  <c r="GZ86" i="40"/>
  <c r="GZ82" i="40"/>
  <c r="GZ78" i="40"/>
  <c r="GZ74" i="40"/>
  <c r="GZ70" i="40"/>
  <c r="GZ66" i="40"/>
  <c r="GZ42" i="40"/>
  <c r="GY14" i="40"/>
  <c r="GY26" i="40"/>
  <c r="GY30" i="40"/>
  <c r="GY42" i="40"/>
  <c r="GY54" i="40"/>
  <c r="GY66" i="40"/>
  <c r="GY86" i="40"/>
  <c r="GY106" i="40"/>
  <c r="GY126" i="40"/>
  <c r="GY146" i="40"/>
  <c r="GY166" i="40"/>
  <c r="GY186" i="40"/>
  <c r="GY198" i="40"/>
  <c r="GY214" i="40"/>
  <c r="GY230" i="40"/>
  <c r="GY246" i="40"/>
  <c r="GY155" i="40"/>
  <c r="GY183" i="40"/>
  <c r="GY15" i="40"/>
  <c r="GY19" i="40"/>
  <c r="GY23" i="40"/>
  <c r="GY27" i="40"/>
  <c r="GY31" i="40"/>
  <c r="GY35" i="40"/>
  <c r="GY39" i="40"/>
  <c r="GY43" i="40"/>
  <c r="GY47" i="40"/>
  <c r="GY51" i="40"/>
  <c r="GY55" i="40"/>
  <c r="GY59" i="40"/>
  <c r="GY63" i="40"/>
  <c r="GY67" i="40"/>
  <c r="GY71" i="40"/>
  <c r="GY75" i="40"/>
  <c r="GY79" i="40"/>
  <c r="GY83" i="40"/>
  <c r="GY87" i="40"/>
  <c r="GY91" i="40"/>
  <c r="GY95" i="40"/>
  <c r="GY99" i="40"/>
  <c r="GY103" i="40"/>
  <c r="GY107" i="40"/>
  <c r="GY111" i="40"/>
  <c r="GY115" i="40"/>
  <c r="GY119" i="40"/>
  <c r="GY123" i="40"/>
  <c r="GY127" i="40"/>
  <c r="GY131" i="40"/>
  <c r="GY135" i="40"/>
  <c r="GY139" i="40"/>
  <c r="GY143" i="40"/>
  <c r="GY151" i="40"/>
  <c r="GY167" i="40"/>
  <c r="GY179" i="40"/>
  <c r="GY16" i="40"/>
  <c r="GY20" i="40"/>
  <c r="GY24" i="40"/>
  <c r="GY28" i="40"/>
  <c r="GY32" i="40"/>
  <c r="GY36" i="40"/>
  <c r="GY40" i="40"/>
  <c r="GY44" i="40"/>
  <c r="GY48" i="40"/>
  <c r="GY52" i="40"/>
  <c r="GY56" i="40"/>
  <c r="GY60" i="40"/>
  <c r="GY64" i="40"/>
  <c r="GY68" i="40"/>
  <c r="GY72" i="40"/>
  <c r="GY76" i="40"/>
  <c r="GY80" i="40"/>
  <c r="GY84" i="40"/>
  <c r="GY88" i="40"/>
  <c r="GY92" i="40"/>
  <c r="GY96" i="40"/>
  <c r="GY100" i="40"/>
  <c r="GY104" i="40"/>
  <c r="GY108" i="40"/>
  <c r="GY112" i="40"/>
  <c r="GY116" i="40"/>
  <c r="GY120" i="40"/>
  <c r="GY124" i="40"/>
  <c r="GY128" i="40"/>
  <c r="GY132" i="40"/>
  <c r="GY136" i="40"/>
  <c r="GY140" i="40"/>
  <c r="GY144" i="40"/>
  <c r="GY148" i="40"/>
  <c r="GY152" i="40"/>
  <c r="GY156" i="40"/>
  <c r="GY160" i="40"/>
  <c r="GY164" i="40"/>
  <c r="GY168" i="40"/>
  <c r="GY172" i="40"/>
  <c r="GY176" i="40"/>
  <c r="GY180" i="40"/>
  <c r="GY184" i="40"/>
  <c r="GY188" i="40"/>
  <c r="GY192" i="40"/>
  <c r="GY196" i="40"/>
  <c r="GY200" i="40"/>
  <c r="GY204" i="40"/>
  <c r="GY208" i="40"/>
  <c r="GY212" i="40"/>
  <c r="GY216" i="40"/>
  <c r="GY220" i="40"/>
  <c r="GY224" i="40"/>
  <c r="GY228" i="40"/>
  <c r="GY232" i="40"/>
  <c r="GY236" i="40"/>
  <c r="GY240" i="40"/>
  <c r="GY244" i="40"/>
  <c r="GY248" i="40"/>
  <c r="GY12" i="40"/>
  <c r="GY22" i="40"/>
  <c r="GY34" i="40"/>
  <c r="GY46" i="40"/>
  <c r="GY58" i="40"/>
  <c r="GY70" i="40"/>
  <c r="GY78" i="40"/>
  <c r="GY90" i="40"/>
  <c r="GY98" i="40"/>
  <c r="GY110" i="40"/>
  <c r="GY122" i="40"/>
  <c r="GY134" i="40"/>
  <c r="GY142" i="40"/>
  <c r="GY154" i="40"/>
  <c r="GY162" i="40"/>
  <c r="GY174" i="40"/>
  <c r="GY182" i="40"/>
  <c r="GY194" i="40"/>
  <c r="GY206" i="40"/>
  <c r="GY218" i="40"/>
  <c r="GY226" i="40"/>
  <c r="GY238" i="40"/>
  <c r="GY250" i="40"/>
  <c r="GY147" i="40"/>
  <c r="GY163" i="40"/>
  <c r="GY175" i="40"/>
  <c r="GY17" i="40"/>
  <c r="GY21" i="40"/>
  <c r="GY25" i="40"/>
  <c r="GY29" i="40"/>
  <c r="GY33" i="40"/>
  <c r="GY37" i="40"/>
  <c r="GY41" i="40"/>
  <c r="GY45" i="40"/>
  <c r="GY49" i="40"/>
  <c r="GY53" i="40"/>
  <c r="GY57" i="40"/>
  <c r="GY61" i="40"/>
  <c r="GY65" i="40"/>
  <c r="GY69" i="40"/>
  <c r="GY73" i="40"/>
  <c r="GY77" i="40"/>
  <c r="GY81" i="40"/>
  <c r="GY85" i="40"/>
  <c r="GY89" i="40"/>
  <c r="GY93" i="40"/>
  <c r="GY97" i="40"/>
  <c r="GY101" i="40"/>
  <c r="GY105" i="40"/>
  <c r="GY109" i="40"/>
  <c r="GY113" i="40"/>
  <c r="GY117" i="40"/>
  <c r="GY121" i="40"/>
  <c r="GY125" i="40"/>
  <c r="GY129" i="40"/>
  <c r="GY133" i="40"/>
  <c r="GY137" i="40"/>
  <c r="GY141" i="40"/>
  <c r="GY145" i="40"/>
  <c r="GY149" i="40"/>
  <c r="GY153" i="40"/>
  <c r="GY157" i="40"/>
  <c r="GY161" i="40"/>
  <c r="GY165" i="40"/>
  <c r="GY169" i="40"/>
  <c r="GY173" i="40"/>
  <c r="GY177" i="40"/>
  <c r="GY181" i="40"/>
  <c r="GY185" i="40"/>
  <c r="GY189" i="40"/>
  <c r="GY193" i="40"/>
  <c r="GY197" i="40"/>
  <c r="GY201" i="40"/>
  <c r="GY205" i="40"/>
  <c r="GY209" i="40"/>
  <c r="GY213" i="40"/>
  <c r="GY217" i="40"/>
  <c r="GY221" i="40"/>
  <c r="GY225" i="40"/>
  <c r="GY229" i="40"/>
  <c r="GY233" i="40"/>
  <c r="GY237" i="40"/>
  <c r="GY241" i="40"/>
  <c r="GY245" i="40"/>
  <c r="GY249" i="40"/>
  <c r="GW12" i="40"/>
  <c r="GY18" i="40"/>
  <c r="GY38" i="40"/>
  <c r="GY50" i="40"/>
  <c r="GY62" i="40"/>
  <c r="GY74" i="40"/>
  <c r="GY82" i="40"/>
  <c r="GY94" i="40"/>
  <c r="GY102" i="40"/>
  <c r="GY114" i="40"/>
  <c r="GY118" i="40"/>
  <c r="GY130" i="40"/>
  <c r="GY138" i="40"/>
  <c r="GY150" i="40"/>
  <c r="GY158" i="40"/>
  <c r="GY170" i="40"/>
  <c r="GY178" i="40"/>
  <c r="GY190" i="40"/>
  <c r="GY202" i="40"/>
  <c r="GY210" i="40"/>
  <c r="GY222" i="40"/>
  <c r="GY234" i="40"/>
  <c r="GY242" i="40"/>
  <c r="GY159" i="40"/>
  <c r="GY171" i="40"/>
  <c r="GY195" i="40"/>
  <c r="GY211" i="40"/>
  <c r="GY227" i="40"/>
  <c r="GY243" i="40"/>
  <c r="GY203" i="40"/>
  <c r="GY235" i="40"/>
  <c r="GY191" i="40"/>
  <c r="GY223" i="40"/>
  <c r="GY199" i="40"/>
  <c r="GY215" i="40"/>
  <c r="GY231" i="40"/>
  <c r="GY247" i="40"/>
  <c r="GY187" i="40"/>
  <c r="GY219" i="40"/>
  <c r="GY13" i="40"/>
  <c r="GY207" i="40"/>
  <c r="GY239" i="40"/>
  <c r="A9" i="40"/>
  <c r="DF231" i="40"/>
  <c r="DB223" i="40"/>
  <c r="DY218" i="40"/>
  <c r="HA212" i="40"/>
  <c r="DS212" i="40"/>
  <c r="EJ211" i="40"/>
  <c r="DN209" i="40"/>
  <c r="HP207" i="40"/>
  <c r="FD207" i="40"/>
  <c r="HO218" i="40"/>
  <c r="GS217" i="40"/>
  <c r="EK217" i="40"/>
  <c r="DZ216" i="40"/>
  <c r="DF216" i="40"/>
  <c r="EY215" i="40"/>
  <c r="FD214" i="40"/>
  <c r="EZ214" i="40"/>
  <c r="GW213" i="40"/>
  <c r="FI213" i="40"/>
  <c r="DI213" i="40"/>
  <c r="DE213" i="40"/>
  <c r="EL212" i="40"/>
  <c r="DB212" i="40"/>
  <c r="HE211" i="40"/>
  <c r="EC211" i="40"/>
  <c r="DC211" i="40"/>
  <c r="FX210" i="40"/>
  <c r="DP210" i="40"/>
  <c r="GS209" i="40"/>
  <c r="FQ209" i="40"/>
  <c r="DE209" i="40"/>
  <c r="HN208" i="40"/>
  <c r="GT208" i="40"/>
  <c r="EX208" i="40"/>
  <c r="EP208" i="40"/>
  <c r="DR208" i="40"/>
  <c r="HK207" i="40"/>
  <c r="GM207" i="40"/>
  <c r="GI207" i="40"/>
  <c r="EY207" i="40"/>
  <c r="EQ207" i="40"/>
  <c r="DW207" i="40"/>
  <c r="FN219" i="40"/>
  <c r="EX219" i="40"/>
  <c r="DK219" i="40"/>
  <c r="HA218" i="40"/>
  <c r="FT218" i="40"/>
  <c r="FK218" i="40"/>
  <c r="EC218" i="40"/>
  <c r="DS218" i="40"/>
  <c r="DG218" i="40"/>
  <c r="GR217" i="40"/>
  <c r="GN217" i="40"/>
  <c r="FP217" i="40"/>
  <c r="ER217" i="40"/>
  <c r="DX217" i="40"/>
  <c r="DH217" i="40"/>
  <c r="GS216" i="40"/>
  <c r="GK216" i="40"/>
  <c r="FY216" i="40"/>
  <c r="EW216" i="40"/>
  <c r="EG216" i="40"/>
  <c r="DQ216" i="40"/>
  <c r="HJ215" i="40"/>
  <c r="GL215" i="40"/>
  <c r="FV215" i="40"/>
  <c r="ET215" i="40"/>
  <c r="EP215" i="40"/>
  <c r="DZ215" i="40"/>
  <c r="DF215" i="40"/>
  <c r="HO214" i="40"/>
  <c r="GU214" i="40"/>
  <c r="GM214" i="40"/>
  <c r="FS214" i="40"/>
  <c r="FK214" i="40"/>
  <c r="EQ214" i="40"/>
  <c r="EC214" i="40"/>
  <c r="DW214" i="40"/>
  <c r="DC214" i="40"/>
  <c r="HL213" i="40"/>
  <c r="GR213" i="40"/>
  <c r="FX213" i="40"/>
  <c r="FP213" i="40"/>
  <c r="FD213" i="40"/>
  <c r="EJ213" i="40"/>
  <c r="DX213" i="40"/>
  <c r="DT213" i="40"/>
  <c r="HM212" i="40"/>
  <c r="GW212" i="40"/>
  <c r="GK212" i="40"/>
  <c r="FQ212" i="40"/>
  <c r="FA212" i="40"/>
  <c r="EW212" i="40"/>
  <c r="DY212" i="40"/>
  <c r="DQ212" i="40"/>
  <c r="DI212" i="40"/>
  <c r="GT211" i="40"/>
  <c r="GP211" i="40"/>
  <c r="FV211" i="40"/>
  <c r="FJ211" i="40"/>
  <c r="ET211" i="40"/>
  <c r="EP211" i="40"/>
  <c r="DR211" i="40"/>
  <c r="DF211" i="40"/>
  <c r="DB211" i="40"/>
  <c r="HA210" i="40"/>
  <c r="GU210" i="40"/>
  <c r="GI210" i="40"/>
  <c r="FS210" i="40"/>
  <c r="FK210" i="40"/>
  <c r="FC210" i="40"/>
  <c r="EM210" i="40"/>
  <c r="EI210" i="40"/>
  <c r="EC210" i="40"/>
  <c r="DK210" i="40"/>
  <c r="DC210" i="40"/>
  <c r="HL209" i="40"/>
  <c r="GV209" i="40"/>
  <c r="GJ209" i="40"/>
  <c r="GD209" i="40"/>
  <c r="FL209" i="40"/>
  <c r="FH209" i="40"/>
  <c r="EZ209" i="40"/>
  <c r="EJ209" i="40"/>
  <c r="EF209" i="40"/>
  <c r="DP209" i="40"/>
  <c r="DH209" i="40"/>
  <c r="HG208" i="40"/>
  <c r="HC208" i="40"/>
  <c r="GO208" i="40"/>
  <c r="GK208" i="40"/>
  <c r="FY208" i="40"/>
  <c r="FQ208" i="40"/>
  <c r="FI208" i="40"/>
  <c r="FE208" i="40"/>
  <c r="ES208" i="40"/>
  <c r="EO208" i="40"/>
  <c r="EK208" i="40"/>
  <c r="DU208" i="40"/>
  <c r="DQ208" i="40"/>
  <c r="DI208" i="40"/>
  <c r="HN207" i="40"/>
  <c r="HD207" i="40"/>
  <c r="GX207" i="40"/>
  <c r="GL207" i="40"/>
  <c r="GH207" i="40"/>
  <c r="FZ207" i="40"/>
  <c r="FN207" i="40"/>
  <c r="FJ207" i="40"/>
  <c r="FB207" i="40"/>
  <c r="ET207" i="40"/>
  <c r="EP207" i="40"/>
  <c r="EL207" i="40"/>
  <c r="DZ207" i="40"/>
  <c r="DV207" i="40"/>
  <c r="DR207" i="40"/>
  <c r="DJ207" i="40"/>
  <c r="DF207" i="40"/>
  <c r="DB207" i="40"/>
  <c r="HK206" i="40"/>
  <c r="HE206" i="40"/>
  <c r="HA206" i="40"/>
  <c r="GQ206" i="40"/>
  <c r="GM206" i="40"/>
  <c r="HD219" i="40"/>
  <c r="FS219" i="40"/>
  <c r="FK219" i="40"/>
  <c r="FC219" i="40"/>
  <c r="EM219" i="40"/>
  <c r="EC219" i="40"/>
  <c r="DU219" i="40"/>
  <c r="DJ219" i="40"/>
  <c r="DE219" i="40"/>
  <c r="HL218" i="40"/>
  <c r="GX218" i="40"/>
  <c r="GR218" i="40"/>
  <c r="GM218" i="40"/>
  <c r="FX218" i="40"/>
  <c r="FS218" i="40"/>
  <c r="FN218" i="40"/>
  <c r="FF218" i="40"/>
  <c r="FB218" i="40"/>
  <c r="EX218" i="40"/>
  <c r="EP218" i="40"/>
  <c r="EL218" i="40"/>
  <c r="EH218" i="40"/>
  <c r="DV218" i="40"/>
  <c r="DR218" i="40"/>
  <c r="DN218" i="40"/>
  <c r="DF218" i="40"/>
  <c r="DB218" i="40"/>
  <c r="HO217" i="40"/>
  <c r="HE217" i="40"/>
  <c r="HA217" i="40"/>
  <c r="GU217" i="40"/>
  <c r="GM217" i="40"/>
  <c r="GI217" i="40"/>
  <c r="GA217" i="40"/>
  <c r="FS217" i="40"/>
  <c r="FO217" i="40"/>
  <c r="FK217" i="40"/>
  <c r="FC217" i="40"/>
  <c r="EY217" i="40"/>
  <c r="EU217" i="40"/>
  <c r="EM217" i="40"/>
  <c r="EI217" i="40"/>
  <c r="EC217" i="40"/>
  <c r="DS217" i="40"/>
  <c r="DO217" i="40"/>
  <c r="DK217" i="40"/>
  <c r="DG217" i="40"/>
  <c r="DC217" i="40"/>
  <c r="HP216" i="40"/>
  <c r="HL216" i="40"/>
  <c r="HF216" i="40"/>
  <c r="HB216" i="40"/>
  <c r="GV216" i="40"/>
  <c r="GR216" i="40"/>
  <c r="GN216" i="40"/>
  <c r="GJ216" i="40"/>
  <c r="GD216" i="40"/>
  <c r="FX216" i="40"/>
  <c r="FT216" i="40"/>
  <c r="FP216" i="40"/>
  <c r="FL216" i="40"/>
  <c r="FH216" i="40"/>
  <c r="FD216" i="40"/>
  <c r="EZ216" i="40"/>
  <c r="EV216" i="40"/>
  <c r="ER216" i="40"/>
  <c r="EN216" i="40"/>
  <c r="EJ216" i="40"/>
  <c r="EF216" i="40"/>
  <c r="DX216" i="40"/>
  <c r="DT216" i="40"/>
  <c r="DP216" i="40"/>
  <c r="DL216" i="40"/>
  <c r="DH216" i="40"/>
  <c r="DD216" i="40"/>
  <c r="HM215" i="40"/>
  <c r="HG215" i="40"/>
  <c r="HC215" i="40"/>
  <c r="GW215" i="40"/>
  <c r="GS215" i="40"/>
  <c r="GO215" i="40"/>
  <c r="GK215" i="40"/>
  <c r="GG215" i="40"/>
  <c r="FY215" i="40"/>
  <c r="FU215" i="40"/>
  <c r="FQ215" i="40"/>
  <c r="FM215" i="40"/>
  <c r="FI215" i="40"/>
  <c r="FE215" i="40"/>
  <c r="FA215" i="40"/>
  <c r="EW215" i="40"/>
  <c r="ES215" i="40"/>
  <c r="EO215" i="40"/>
  <c r="EK215" i="40"/>
  <c r="EG215" i="40"/>
  <c r="DY215" i="40"/>
  <c r="DU215" i="40"/>
  <c r="DQ215" i="40"/>
  <c r="DM215" i="40"/>
  <c r="DI215" i="40"/>
  <c r="DE215" i="40"/>
  <c r="HN214" i="40"/>
  <c r="HJ214" i="40"/>
  <c r="HD214" i="40"/>
  <c r="GX214" i="40"/>
  <c r="GT214" i="40"/>
  <c r="GP214" i="40"/>
  <c r="GL214" i="40"/>
  <c r="GH214" i="40"/>
  <c r="FZ214" i="40"/>
  <c r="FV214" i="40"/>
  <c r="FR214" i="40"/>
  <c r="FN214" i="40"/>
  <c r="FJ214" i="40"/>
  <c r="FF214" i="40"/>
  <c r="FB214" i="40"/>
  <c r="EX214" i="40"/>
  <c r="ET214" i="40"/>
  <c r="EP214" i="40"/>
  <c r="EL214" i="40"/>
  <c r="EH214" i="40"/>
  <c r="DZ214" i="40"/>
  <c r="DV214" i="40"/>
  <c r="DR214" i="40"/>
  <c r="DN214" i="40"/>
  <c r="DJ214" i="40"/>
  <c r="DF214" i="40"/>
  <c r="DB214" i="40"/>
  <c r="HO213" i="40"/>
  <c r="HK213" i="40"/>
  <c r="HE213" i="40"/>
  <c r="HA213" i="40"/>
  <c r="GU213" i="40"/>
  <c r="GQ213" i="40"/>
  <c r="GM213" i="40"/>
  <c r="GI213" i="40"/>
  <c r="GA213" i="40"/>
  <c r="FW213" i="40"/>
  <c r="FS213" i="40"/>
  <c r="FO213" i="40"/>
  <c r="FK213" i="40"/>
  <c r="FG213" i="40"/>
  <c r="FC213" i="40"/>
  <c r="EY213" i="40"/>
  <c r="EU213" i="40"/>
  <c r="EQ213" i="40"/>
  <c r="EM213" i="40"/>
  <c r="EI213" i="40"/>
  <c r="EC213" i="40"/>
  <c r="DW213" i="40"/>
  <c r="DS213" i="40"/>
  <c r="DO213" i="40"/>
  <c r="DK213" i="40"/>
  <c r="DG213" i="40"/>
  <c r="DC213" i="40"/>
  <c r="HP212" i="40"/>
  <c r="HL212" i="40"/>
  <c r="HF212" i="40"/>
  <c r="HB212" i="40"/>
  <c r="GV212" i="40"/>
  <c r="GR212" i="40"/>
  <c r="GN212" i="40"/>
  <c r="GJ212" i="40"/>
  <c r="GD212" i="40"/>
  <c r="FX212" i="40"/>
  <c r="FT212" i="40"/>
  <c r="FP212" i="40"/>
  <c r="FL212" i="40"/>
  <c r="FH212" i="40"/>
  <c r="FD212" i="40"/>
  <c r="EZ212" i="40"/>
  <c r="EV212" i="40"/>
  <c r="ER212" i="40"/>
  <c r="EN212" i="40"/>
  <c r="EJ212" i="40"/>
  <c r="EF212" i="40"/>
  <c r="DX212" i="40"/>
  <c r="DT212" i="40"/>
  <c r="DP212" i="40"/>
  <c r="DL212" i="40"/>
  <c r="DH212" i="40"/>
  <c r="DD212" i="40"/>
  <c r="HM211" i="40"/>
  <c r="HG211" i="40"/>
  <c r="HC211" i="40"/>
  <c r="GW211" i="40"/>
  <c r="GS211" i="40"/>
  <c r="GO211" i="40"/>
  <c r="GK211" i="40"/>
  <c r="GG211" i="40"/>
  <c r="FY211" i="40"/>
  <c r="FU211" i="40"/>
  <c r="FQ211" i="40"/>
  <c r="FM211" i="40"/>
  <c r="FI211" i="40"/>
  <c r="FE211" i="40"/>
  <c r="FA211" i="40"/>
  <c r="EW211" i="40"/>
  <c r="ES211" i="40"/>
  <c r="EO211" i="40"/>
  <c r="EK211" i="40"/>
  <c r="EG211" i="40"/>
  <c r="DY211" i="40"/>
  <c r="DU211" i="40"/>
  <c r="DQ211" i="40"/>
  <c r="DM211" i="40"/>
  <c r="DI211" i="40"/>
  <c r="DE211" i="40"/>
  <c r="HN210" i="40"/>
  <c r="HJ210" i="40"/>
  <c r="HD210" i="40"/>
  <c r="GX210" i="40"/>
  <c r="GT210" i="40"/>
  <c r="GP210" i="40"/>
  <c r="GL210" i="40"/>
  <c r="GH210" i="40"/>
  <c r="FZ210" i="40"/>
  <c r="FV210" i="40"/>
  <c r="FR210" i="40"/>
  <c r="FN210" i="40"/>
  <c r="FJ210" i="40"/>
  <c r="FF210" i="40"/>
  <c r="FB210" i="40"/>
  <c r="EX210" i="40"/>
  <c r="ET210" i="40"/>
  <c r="EP210" i="40"/>
  <c r="EL210" i="40"/>
  <c r="EH210" i="40"/>
  <c r="DZ210" i="40"/>
  <c r="DV210" i="40"/>
  <c r="DR210" i="40"/>
  <c r="DN210" i="40"/>
  <c r="DJ210" i="40"/>
  <c r="DF210" i="40"/>
  <c r="DB210" i="40"/>
  <c r="HO209" i="40"/>
  <c r="HK209" i="40"/>
  <c r="HE209" i="40"/>
  <c r="HA209" i="40"/>
  <c r="GU209" i="40"/>
  <c r="GQ209" i="40"/>
  <c r="GM209" i="40"/>
  <c r="GI209" i="40"/>
  <c r="GA209" i="40"/>
  <c r="FW209" i="40"/>
  <c r="FS209" i="40"/>
  <c r="FO209" i="40"/>
  <c r="FK209" i="40"/>
  <c r="FG209" i="40"/>
  <c r="FC209" i="40"/>
  <c r="EY209" i="40"/>
  <c r="EU209" i="40"/>
  <c r="EQ209" i="40"/>
  <c r="EM209" i="40"/>
  <c r="EI209" i="40"/>
  <c r="EC209" i="40"/>
  <c r="DW209" i="40"/>
  <c r="DS209" i="40"/>
  <c r="DO209" i="40"/>
  <c r="DK209" i="40"/>
  <c r="DG209" i="40"/>
  <c r="DC209" i="40"/>
  <c r="HP208" i="40"/>
  <c r="HL208" i="40"/>
  <c r="HF208" i="40"/>
  <c r="HB208" i="40"/>
  <c r="GV208" i="40"/>
  <c r="GR208" i="40"/>
  <c r="GN208" i="40"/>
  <c r="GJ208" i="40"/>
  <c r="GD208" i="40"/>
  <c r="FX208" i="40"/>
  <c r="FT208" i="40"/>
  <c r="FP208" i="40"/>
  <c r="FL208" i="40"/>
  <c r="FH208" i="40"/>
  <c r="FD208" i="40"/>
  <c r="EZ208" i="40"/>
  <c r="EV208" i="40"/>
  <c r="ER208" i="40"/>
  <c r="EN208" i="40"/>
  <c r="EJ208" i="40"/>
  <c r="EF208" i="40"/>
  <c r="DX208" i="40"/>
  <c r="DT208" i="40"/>
  <c r="DP208" i="40"/>
  <c r="DL208" i="40"/>
  <c r="DH208" i="40"/>
  <c r="DD208" i="40"/>
  <c r="HM207" i="40"/>
  <c r="HG207" i="40"/>
  <c r="HC207" i="40"/>
  <c r="GW207" i="40"/>
  <c r="GS207" i="40"/>
  <c r="GO207" i="40"/>
  <c r="GK207" i="40"/>
  <c r="GG207" i="40"/>
  <c r="FY207" i="40"/>
  <c r="FU207" i="40"/>
  <c r="FQ207" i="40"/>
  <c r="FM207" i="40"/>
  <c r="FI207" i="40"/>
  <c r="FE207" i="40"/>
  <c r="FA207" i="40"/>
  <c r="EW207" i="40"/>
  <c r="ES207" i="40"/>
  <c r="EO207" i="40"/>
  <c r="EK207" i="40"/>
  <c r="EG207" i="40"/>
  <c r="DY207" i="40"/>
  <c r="DU207" i="40"/>
  <c r="DQ207" i="40"/>
  <c r="DM207" i="40"/>
  <c r="DI207" i="40"/>
  <c r="DE207" i="40"/>
  <c r="HN206" i="40"/>
  <c r="HJ206" i="40"/>
  <c r="HD206" i="40"/>
  <c r="GX206" i="40"/>
  <c r="GT206" i="40"/>
  <c r="DK207" i="40"/>
  <c r="HP206" i="40"/>
  <c r="GV206" i="40"/>
  <c r="GL206" i="40"/>
  <c r="GH206" i="40"/>
  <c r="FZ206" i="40"/>
  <c r="FV206" i="40"/>
  <c r="FR206" i="40"/>
  <c r="FN206" i="40"/>
  <c r="FJ206" i="40"/>
  <c r="FF206" i="40"/>
  <c r="FB206" i="40"/>
  <c r="EX206" i="40"/>
  <c r="ET206" i="40"/>
  <c r="EP206" i="40"/>
  <c r="EL206" i="40"/>
  <c r="EH206" i="40"/>
  <c r="DZ206" i="40"/>
  <c r="DV206" i="40"/>
  <c r="DR206" i="40"/>
  <c r="DN206" i="40"/>
  <c r="DJ206" i="40"/>
  <c r="DF206" i="40"/>
  <c r="DB206" i="40"/>
  <c r="HO205" i="40"/>
  <c r="HK205" i="40"/>
  <c r="HE205" i="40"/>
  <c r="HA205" i="40"/>
  <c r="GU205" i="40"/>
  <c r="GQ205" i="40"/>
  <c r="GM205" i="40"/>
  <c r="GI205" i="40"/>
  <c r="GA205" i="40"/>
  <c r="FW205" i="40"/>
  <c r="FS205" i="40"/>
  <c r="FO205" i="40"/>
  <c r="FK205" i="40"/>
  <c r="FG205" i="40"/>
  <c r="FC205" i="40"/>
  <c r="EY205" i="40"/>
  <c r="EU205" i="40"/>
  <c r="EQ205" i="40"/>
  <c r="EM205" i="40"/>
  <c r="EI205" i="40"/>
  <c r="EC205" i="40"/>
  <c r="DW205" i="40"/>
  <c r="DS205" i="40"/>
  <c r="DO205" i="40"/>
  <c r="DK205" i="40"/>
  <c r="DG205" i="40"/>
  <c r="DC205" i="40"/>
  <c r="HP204" i="40"/>
  <c r="HL204" i="40"/>
  <c r="HF204" i="40"/>
  <c r="HB204" i="40"/>
  <c r="GV204" i="40"/>
  <c r="GR204" i="40"/>
  <c r="GN204" i="40"/>
  <c r="GJ204" i="40"/>
  <c r="GD204" i="40"/>
  <c r="FX204" i="40"/>
  <c r="FT204" i="40"/>
  <c r="FP204" i="40"/>
  <c r="FL204" i="40"/>
  <c r="FH204" i="40"/>
  <c r="FD204" i="40"/>
  <c r="EZ204" i="40"/>
  <c r="EV204" i="40"/>
  <c r="ER204" i="40"/>
  <c r="EN204" i="40"/>
  <c r="EJ204" i="40"/>
  <c r="EF204" i="40"/>
  <c r="DX204" i="40"/>
  <c r="DT204" i="40"/>
  <c r="DP204" i="40"/>
  <c r="DL204" i="40"/>
  <c r="DH204" i="40"/>
  <c r="DD204" i="40"/>
  <c r="HM203" i="40"/>
  <c r="HG203" i="40"/>
  <c r="HC203" i="40"/>
  <c r="GW203" i="40"/>
  <c r="GS203" i="40"/>
  <c r="GO203" i="40"/>
  <c r="GK203" i="40"/>
  <c r="GG203" i="40"/>
  <c r="FY203" i="40"/>
  <c r="FU203" i="40"/>
  <c r="FQ203" i="40"/>
  <c r="FM203" i="40"/>
  <c r="FI203" i="40"/>
  <c r="FE203" i="40"/>
  <c r="FA203" i="40"/>
  <c r="EW203" i="40"/>
  <c r="ES203" i="40"/>
  <c r="EO203" i="40"/>
  <c r="EK203" i="40"/>
  <c r="EG203" i="40"/>
  <c r="DY203" i="40"/>
  <c r="DU203" i="40"/>
  <c r="DQ203" i="40"/>
  <c r="DM203" i="40"/>
  <c r="DI203" i="40"/>
  <c r="DE203" i="40"/>
  <c r="HN202" i="40"/>
  <c r="HJ202" i="40"/>
  <c r="HD202" i="40"/>
  <c r="GX202" i="40"/>
  <c r="GT202" i="40"/>
  <c r="GP202" i="40"/>
  <c r="GL202" i="40"/>
  <c r="GH202" i="40"/>
  <c r="FZ202" i="40"/>
  <c r="FV202" i="40"/>
  <c r="FR202" i="40"/>
  <c r="FN202" i="40"/>
  <c r="FJ202" i="40"/>
  <c r="FF202" i="40"/>
  <c r="FB202" i="40"/>
  <c r="EX202" i="40"/>
  <c r="ET202" i="40"/>
  <c r="EP202" i="40"/>
  <c r="EL202" i="40"/>
  <c r="EH202" i="40"/>
  <c r="DZ202" i="40"/>
  <c r="DV202" i="40"/>
  <c r="DR202" i="40"/>
  <c r="DN202" i="40"/>
  <c r="DJ202" i="40"/>
  <c r="DF202" i="40"/>
  <c r="DB202" i="40"/>
  <c r="HO201" i="40"/>
  <c r="HK201" i="40"/>
  <c r="HE201" i="40"/>
  <c r="HA201" i="40"/>
  <c r="GU201" i="40"/>
  <c r="GQ201" i="40"/>
  <c r="GM201" i="40"/>
  <c r="GI201" i="40"/>
  <c r="GA201" i="40"/>
  <c r="FW201" i="40"/>
  <c r="FS201" i="40"/>
  <c r="FO201" i="40"/>
  <c r="FK201" i="40"/>
  <c r="FG201" i="40"/>
  <c r="FC201" i="40"/>
  <c r="EY201" i="40"/>
  <c r="EU201" i="40"/>
  <c r="EQ201" i="40"/>
  <c r="EM201" i="40"/>
  <c r="EI201" i="40"/>
  <c r="EC201" i="40"/>
  <c r="DW201" i="40"/>
  <c r="DS201" i="40"/>
  <c r="DO201" i="40"/>
  <c r="DK201" i="40"/>
  <c r="DG201" i="40"/>
  <c r="DC201" i="40"/>
  <c r="HP200" i="40"/>
  <c r="HL200" i="40"/>
  <c r="HF200" i="40"/>
  <c r="HB200" i="40"/>
  <c r="GV200" i="40"/>
  <c r="GR200" i="40"/>
  <c r="GN200" i="40"/>
  <c r="GJ200" i="40"/>
  <c r="GD200" i="40"/>
  <c r="FX200" i="40"/>
  <c r="FT200" i="40"/>
  <c r="FP200" i="40"/>
  <c r="FL200" i="40"/>
  <c r="FH200" i="40"/>
  <c r="FD200" i="40"/>
  <c r="EZ200" i="40"/>
  <c r="EV200" i="40"/>
  <c r="ER200" i="40"/>
  <c r="EN200" i="40"/>
  <c r="EJ200" i="40"/>
  <c r="EF200" i="40"/>
  <c r="DX200" i="40"/>
  <c r="DT200" i="40"/>
  <c r="DP200" i="40"/>
  <c r="DL200" i="40"/>
  <c r="DH200" i="40"/>
  <c r="DD200" i="40"/>
  <c r="HM199" i="40"/>
  <c r="HG199" i="40"/>
  <c r="HC199" i="40"/>
  <c r="GW199" i="40"/>
  <c r="GS199" i="40"/>
  <c r="GO199" i="40"/>
  <c r="GK199" i="40"/>
  <c r="GG199" i="40"/>
  <c r="FY199" i="40"/>
  <c r="FU199" i="40"/>
  <c r="FQ199" i="40"/>
  <c r="FM199" i="40"/>
  <c r="FI199" i="40"/>
  <c r="FE199" i="40"/>
  <c r="FA199" i="40"/>
  <c r="EW199" i="40"/>
  <c r="ES199" i="40"/>
  <c r="EO199" i="40"/>
  <c r="EK199" i="40"/>
  <c r="EG199" i="40"/>
  <c r="DY199" i="40"/>
  <c r="DU199" i="40"/>
  <c r="DQ199" i="40"/>
  <c r="DM199" i="40"/>
  <c r="DI199" i="40"/>
  <c r="DE199" i="40"/>
  <c r="HN198" i="40"/>
  <c r="HJ198" i="40"/>
  <c r="HD198" i="40"/>
  <c r="GX198" i="40"/>
  <c r="GT198" i="40"/>
  <c r="GP198" i="40"/>
  <c r="GL198" i="40"/>
  <c r="GH198" i="40"/>
  <c r="FZ198" i="40"/>
  <c r="FV198" i="40"/>
  <c r="FR198" i="40"/>
  <c r="FN198" i="40"/>
  <c r="FJ198" i="40"/>
  <c r="FF198" i="40"/>
  <c r="FB198" i="40"/>
  <c r="EX198" i="40"/>
  <c r="ET198" i="40"/>
  <c r="EP198" i="40"/>
  <c r="EL198" i="40"/>
  <c r="EH198" i="40"/>
  <c r="DZ198" i="40"/>
  <c r="DV198" i="40"/>
  <c r="DR198" i="40"/>
  <c r="DN198" i="40"/>
  <c r="DJ198" i="40"/>
  <c r="DF198" i="40"/>
  <c r="DB198" i="40"/>
  <c r="HO197" i="40"/>
  <c r="HK197" i="40"/>
  <c r="HE197" i="40"/>
  <c r="HA197" i="40"/>
  <c r="GU197" i="40"/>
  <c r="GQ197" i="40"/>
  <c r="GM197" i="40"/>
  <c r="GI197" i="40"/>
  <c r="GA197" i="40"/>
  <c r="FW197" i="40"/>
  <c r="FS197" i="40"/>
  <c r="FO197" i="40"/>
  <c r="FK197" i="40"/>
  <c r="FG197" i="40"/>
  <c r="FC197" i="40"/>
  <c r="EY197" i="40"/>
  <c r="EU197" i="40"/>
  <c r="EQ197" i="40"/>
  <c r="EM197" i="40"/>
  <c r="EI197" i="40"/>
  <c r="EC197" i="40"/>
  <c r="DW197" i="40"/>
  <c r="DS197" i="40"/>
  <c r="DO197" i="40"/>
  <c r="DK197" i="40"/>
  <c r="DG197" i="40"/>
  <c r="DC197" i="40"/>
  <c r="HP196" i="40"/>
  <c r="HL196" i="40"/>
  <c r="HF196" i="40"/>
  <c r="HB196" i="40"/>
  <c r="GV196" i="40"/>
  <c r="GR196" i="40"/>
  <c r="GN196" i="40"/>
  <c r="GJ196" i="40"/>
  <c r="GD196" i="40"/>
  <c r="FX196" i="40"/>
  <c r="FT196" i="40"/>
  <c r="FP196" i="40"/>
  <c r="FL196" i="40"/>
  <c r="FH196" i="40"/>
  <c r="FD196" i="40"/>
  <c r="EZ196" i="40"/>
  <c r="EV196" i="40"/>
  <c r="ER196" i="40"/>
  <c r="EN196" i="40"/>
  <c r="EJ196" i="40"/>
  <c r="EF196" i="40"/>
  <c r="DX196" i="40"/>
  <c r="DT196" i="40"/>
  <c r="DP196" i="40"/>
  <c r="DL196" i="40"/>
  <c r="DH196" i="40"/>
  <c r="DD196" i="40"/>
  <c r="HM195" i="40"/>
  <c r="HG195" i="40"/>
  <c r="HC195" i="40"/>
  <c r="GW195" i="40"/>
  <c r="GS195" i="40"/>
  <c r="GO195" i="40"/>
  <c r="GK195" i="40"/>
  <c r="GG195" i="40"/>
  <c r="FY195" i="40"/>
  <c r="FU195" i="40"/>
  <c r="FQ195" i="40"/>
  <c r="FM195" i="40"/>
  <c r="FI195" i="40"/>
  <c r="FE195" i="40"/>
  <c r="FA195" i="40"/>
  <c r="EW195" i="40"/>
  <c r="ES195" i="40"/>
  <c r="EO195" i="40"/>
  <c r="EK195" i="40"/>
  <c r="EG195" i="40"/>
  <c r="DY195" i="40"/>
  <c r="DU195" i="40"/>
  <c r="DQ195" i="40"/>
  <c r="DM195" i="40"/>
  <c r="DI195" i="40"/>
  <c r="DE195" i="40"/>
  <c r="HN194" i="40"/>
  <c r="HJ194" i="40"/>
  <c r="HD194" i="40"/>
  <c r="GX194" i="40"/>
  <c r="GT194" i="40"/>
  <c r="GP194" i="40"/>
  <c r="GL194" i="40"/>
  <c r="GH194" i="40"/>
  <c r="FZ194" i="40"/>
  <c r="FV194" i="40"/>
  <c r="FR194" i="40"/>
  <c r="FN194" i="40"/>
  <c r="FJ194" i="40"/>
  <c r="FF194" i="40"/>
  <c r="FB194" i="40"/>
  <c r="EX194" i="40"/>
  <c r="ET194" i="40"/>
  <c r="EP194" i="40"/>
  <c r="EL194" i="40"/>
  <c r="EH194" i="40"/>
  <c r="DG207" i="40"/>
  <c r="HL206" i="40"/>
  <c r="GR206" i="40"/>
  <c r="GK206" i="40"/>
  <c r="GG206" i="40"/>
  <c r="FY206" i="40"/>
  <c r="FU206" i="40"/>
  <c r="FQ206" i="40"/>
  <c r="FM206" i="40"/>
  <c r="FI206" i="40"/>
  <c r="FE206" i="40"/>
  <c r="FA206" i="40"/>
  <c r="EW206" i="40"/>
  <c r="ES206" i="40"/>
  <c r="EO206" i="40"/>
  <c r="EK206" i="40"/>
  <c r="EG206" i="40"/>
  <c r="DY206" i="40"/>
  <c r="DU206" i="40"/>
  <c r="DQ206" i="40"/>
  <c r="DM206" i="40"/>
  <c r="DI206" i="40"/>
  <c r="DE206" i="40"/>
  <c r="HN205" i="40"/>
  <c r="HJ205" i="40"/>
  <c r="HD205" i="40"/>
  <c r="GX205" i="40"/>
  <c r="GT205" i="40"/>
  <c r="GP205" i="40"/>
  <c r="GL205" i="40"/>
  <c r="GH205" i="40"/>
  <c r="FZ205" i="40"/>
  <c r="FV205" i="40"/>
  <c r="FR205" i="40"/>
  <c r="FN205" i="40"/>
  <c r="FJ205" i="40"/>
  <c r="FF205" i="40"/>
  <c r="FB205" i="40"/>
  <c r="EX205" i="40"/>
  <c r="ET205" i="40"/>
  <c r="EP205" i="40"/>
  <c r="EL205" i="40"/>
  <c r="EH205" i="40"/>
  <c r="DZ205" i="40"/>
  <c r="DV205" i="40"/>
  <c r="DR205" i="40"/>
  <c r="DN205" i="40"/>
  <c r="DJ205" i="40"/>
  <c r="DF205" i="40"/>
  <c r="DB205" i="40"/>
  <c r="HO204" i="40"/>
  <c r="HK204" i="40"/>
  <c r="HE204" i="40"/>
  <c r="HA204" i="40"/>
  <c r="GU204" i="40"/>
  <c r="GQ204" i="40"/>
  <c r="GM204" i="40"/>
  <c r="GI204" i="40"/>
  <c r="GA204" i="40"/>
  <c r="FW204" i="40"/>
  <c r="FS204" i="40"/>
  <c r="FO204" i="40"/>
  <c r="FK204" i="40"/>
  <c r="FG204" i="40"/>
  <c r="FC204" i="40"/>
  <c r="EY204" i="40"/>
  <c r="EU204" i="40"/>
  <c r="EQ204" i="40"/>
  <c r="EM204" i="40"/>
  <c r="EI204" i="40"/>
  <c r="EC204" i="40"/>
  <c r="DW204" i="40"/>
  <c r="DS204" i="40"/>
  <c r="DO204" i="40"/>
  <c r="DK204" i="40"/>
  <c r="DG204" i="40"/>
  <c r="DC204" i="40"/>
  <c r="HP203" i="40"/>
  <c r="HL203" i="40"/>
  <c r="HF203" i="40"/>
  <c r="HB203" i="40"/>
  <c r="GV203" i="40"/>
  <c r="GR203" i="40"/>
  <c r="GN203" i="40"/>
  <c r="GJ203" i="40"/>
  <c r="GD203" i="40"/>
  <c r="FX203" i="40"/>
  <c r="FT203" i="40"/>
  <c r="FP203" i="40"/>
  <c r="FL203" i="40"/>
  <c r="FH203" i="40"/>
  <c r="FD203" i="40"/>
  <c r="EZ203" i="40"/>
  <c r="EV203" i="40"/>
  <c r="ER203" i="40"/>
  <c r="EN203" i="40"/>
  <c r="EJ203" i="40"/>
  <c r="EF203" i="40"/>
  <c r="DX203" i="40"/>
  <c r="DT203" i="40"/>
  <c r="DP203" i="40"/>
  <c r="DL203" i="40"/>
  <c r="DH203" i="40"/>
  <c r="DD203" i="40"/>
  <c r="HM202" i="40"/>
  <c r="HG202" i="40"/>
  <c r="HC202" i="40"/>
  <c r="GW202" i="40"/>
  <c r="GS202" i="40"/>
  <c r="GO202" i="40"/>
  <c r="GK202" i="40"/>
  <c r="GG202" i="40"/>
  <c r="FY202" i="40"/>
  <c r="FU202" i="40"/>
  <c r="FQ202" i="40"/>
  <c r="FM202" i="40"/>
  <c r="FI202" i="40"/>
  <c r="FE202" i="40"/>
  <c r="FA202" i="40"/>
  <c r="EW202" i="40"/>
  <c r="ES202" i="40"/>
  <c r="EO202" i="40"/>
  <c r="EK202" i="40"/>
  <c r="EG202" i="40"/>
  <c r="DY202" i="40"/>
  <c r="DU202" i="40"/>
  <c r="DQ202" i="40"/>
  <c r="DM202" i="40"/>
  <c r="DI202" i="40"/>
  <c r="DE202" i="40"/>
  <c r="HN201" i="40"/>
  <c r="HJ201" i="40"/>
  <c r="HD201" i="40"/>
  <c r="GX201" i="40"/>
  <c r="GT201" i="40"/>
  <c r="GP201" i="40"/>
  <c r="GL201" i="40"/>
  <c r="GH201" i="40"/>
  <c r="FZ201" i="40"/>
  <c r="FV201" i="40"/>
  <c r="FR201" i="40"/>
  <c r="FN201" i="40"/>
  <c r="FJ201" i="40"/>
  <c r="FF201" i="40"/>
  <c r="FB201" i="40"/>
  <c r="EX201" i="40"/>
  <c r="ET201" i="40"/>
  <c r="EP201" i="40"/>
  <c r="EL201" i="40"/>
  <c r="EH201" i="40"/>
  <c r="DZ201" i="40"/>
  <c r="DV201" i="40"/>
  <c r="DR201" i="40"/>
  <c r="DN201" i="40"/>
  <c r="DJ201" i="40"/>
  <c r="DF201" i="40"/>
  <c r="DB201" i="40"/>
  <c r="HO200" i="40"/>
  <c r="HK200" i="40"/>
  <c r="HE200" i="40"/>
  <c r="HA200" i="40"/>
  <c r="GU200" i="40"/>
  <c r="GQ200" i="40"/>
  <c r="GM200" i="40"/>
  <c r="GI200" i="40"/>
  <c r="GA200" i="40"/>
  <c r="FW200" i="40"/>
  <c r="FS200" i="40"/>
  <c r="FO200" i="40"/>
  <c r="FK200" i="40"/>
  <c r="FG200" i="40"/>
  <c r="FC200" i="40"/>
  <c r="EY200" i="40"/>
  <c r="EU200" i="40"/>
  <c r="EQ200" i="40"/>
  <c r="EM200" i="40"/>
  <c r="EI200" i="40"/>
  <c r="EC200" i="40"/>
  <c r="DW200" i="40"/>
  <c r="DS200" i="40"/>
  <c r="DO200" i="40"/>
  <c r="DK200" i="40"/>
  <c r="DG200" i="40"/>
  <c r="DC200" i="40"/>
  <c r="HP199" i="40"/>
  <c r="HL199" i="40"/>
  <c r="HF199" i="40"/>
  <c r="HB199" i="40"/>
  <c r="GV199" i="40"/>
  <c r="GR199" i="40"/>
  <c r="GN199" i="40"/>
  <c r="GJ199" i="40"/>
  <c r="GD199" i="40"/>
  <c r="FX199" i="40"/>
  <c r="FT199" i="40"/>
  <c r="FP199" i="40"/>
  <c r="FL199" i="40"/>
  <c r="FH199" i="40"/>
  <c r="FD199" i="40"/>
  <c r="EZ199" i="40"/>
  <c r="EV199" i="40"/>
  <c r="ER199" i="40"/>
  <c r="EN199" i="40"/>
  <c r="EJ199" i="40"/>
  <c r="EF199" i="40"/>
  <c r="DX199" i="40"/>
  <c r="DT199" i="40"/>
  <c r="DP199" i="40"/>
  <c r="DL199" i="40"/>
  <c r="DH199" i="40"/>
  <c r="DD199" i="40"/>
  <c r="HM198" i="40"/>
  <c r="HG198" i="40"/>
  <c r="HC198" i="40"/>
  <c r="GW198" i="40"/>
  <c r="GS198" i="40"/>
  <c r="GO198" i="40"/>
  <c r="GK198" i="40"/>
  <c r="GG198" i="40"/>
  <c r="FY198" i="40"/>
  <c r="FU198" i="40"/>
  <c r="FQ198" i="40"/>
  <c r="FM198" i="40"/>
  <c r="FI198" i="40"/>
  <c r="FE198" i="40"/>
  <c r="FA198" i="40"/>
  <c r="EW198" i="40"/>
  <c r="ES198" i="40"/>
  <c r="EO198" i="40"/>
  <c r="EK198" i="40"/>
  <c r="EG198" i="40"/>
  <c r="DY198" i="40"/>
  <c r="DU198" i="40"/>
  <c r="DQ198" i="40"/>
  <c r="DM198" i="40"/>
  <c r="DI198" i="40"/>
  <c r="DE198" i="40"/>
  <c r="HN197" i="40"/>
  <c r="HJ197" i="40"/>
  <c r="HD197" i="40"/>
  <c r="GX197" i="40"/>
  <c r="GT197" i="40"/>
  <c r="GP197" i="40"/>
  <c r="GL197" i="40"/>
  <c r="GH197" i="40"/>
  <c r="FZ197" i="40"/>
  <c r="FV197" i="40"/>
  <c r="FR197" i="40"/>
  <c r="FN197" i="40"/>
  <c r="FJ197" i="40"/>
  <c r="FF197" i="40"/>
  <c r="FB197" i="40"/>
  <c r="EX197" i="40"/>
  <c r="ET197" i="40"/>
  <c r="EP197" i="40"/>
  <c r="EL197" i="40"/>
  <c r="EH197" i="40"/>
  <c r="DZ197" i="40"/>
  <c r="DV197" i="40"/>
  <c r="DR197" i="40"/>
  <c r="DN197" i="40"/>
  <c r="DJ197" i="40"/>
  <c r="DF197" i="40"/>
  <c r="DB197" i="40"/>
  <c r="HO196" i="40"/>
  <c r="HK196" i="40"/>
  <c r="HE196" i="40"/>
  <c r="HA196" i="40"/>
  <c r="GU196" i="40"/>
  <c r="GQ196" i="40"/>
  <c r="GM196" i="40"/>
  <c r="GI196" i="40"/>
  <c r="GA196" i="40"/>
  <c r="FW196" i="40"/>
  <c r="FS196" i="40"/>
  <c r="FO196" i="40"/>
  <c r="FK196" i="40"/>
  <c r="FG196" i="40"/>
  <c r="FC196" i="40"/>
  <c r="EY196" i="40"/>
  <c r="EU196" i="40"/>
  <c r="EQ196" i="40"/>
  <c r="EM196" i="40"/>
  <c r="EI196" i="40"/>
  <c r="EC196" i="40"/>
  <c r="DW196" i="40"/>
  <c r="DS196" i="40"/>
  <c r="DO196" i="40"/>
  <c r="DK196" i="40"/>
  <c r="DG196" i="40"/>
  <c r="DC196" i="40"/>
  <c r="HP195" i="40"/>
  <c r="HL195" i="40"/>
  <c r="HF195" i="40"/>
  <c r="HB195" i="40"/>
  <c r="GV195" i="40"/>
  <c r="GR195" i="40"/>
  <c r="GN195" i="40"/>
  <c r="GJ195" i="40"/>
  <c r="GD195" i="40"/>
  <c r="FX195" i="40"/>
  <c r="FT195" i="40"/>
  <c r="FP195" i="40"/>
  <c r="FL195" i="40"/>
  <c r="FH195" i="40"/>
  <c r="FD195" i="40"/>
  <c r="EZ195" i="40"/>
  <c r="EV195" i="40"/>
  <c r="ER195" i="40"/>
  <c r="EN195" i="40"/>
  <c r="EJ195" i="40"/>
  <c r="EF195" i="40"/>
  <c r="DX195" i="40"/>
  <c r="DT195" i="40"/>
  <c r="DP195" i="40"/>
  <c r="DL195" i="40"/>
  <c r="DH195" i="40"/>
  <c r="DD195" i="40"/>
  <c r="HM194" i="40"/>
  <c r="HG194" i="40"/>
  <c r="HC194" i="40"/>
  <c r="GW194" i="40"/>
  <c r="GS194" i="40"/>
  <c r="GO194" i="40"/>
  <c r="GK194" i="40"/>
  <c r="GG194" i="40"/>
  <c r="FY194" i="40"/>
  <c r="DC207" i="40"/>
  <c r="HF206" i="40"/>
  <c r="GP206" i="40"/>
  <c r="GJ206" i="40"/>
  <c r="GD206" i="40"/>
  <c r="FX206" i="40"/>
  <c r="FT206" i="40"/>
  <c r="FP206" i="40"/>
  <c r="FL206" i="40"/>
  <c r="FH206" i="40"/>
  <c r="FD206" i="40"/>
  <c r="EZ206" i="40"/>
  <c r="EV206" i="40"/>
  <c r="ER206" i="40"/>
  <c r="EN206" i="40"/>
  <c r="EJ206" i="40"/>
  <c r="EF206" i="40"/>
  <c r="DX206" i="40"/>
  <c r="DT206" i="40"/>
  <c r="DP206" i="40"/>
  <c r="DL206" i="40"/>
  <c r="DH206" i="40"/>
  <c r="DD206" i="40"/>
  <c r="HM205" i="40"/>
  <c r="HG205" i="40"/>
  <c r="HC205" i="40"/>
  <c r="GW205" i="40"/>
  <c r="GS205" i="40"/>
  <c r="GO205" i="40"/>
  <c r="GK205" i="40"/>
  <c r="GG205" i="40"/>
  <c r="FY205" i="40"/>
  <c r="FU205" i="40"/>
  <c r="FQ205" i="40"/>
  <c r="FM205" i="40"/>
  <c r="FI205" i="40"/>
  <c r="FE205" i="40"/>
  <c r="FA205" i="40"/>
  <c r="EW205" i="40"/>
  <c r="ES205" i="40"/>
  <c r="EO205" i="40"/>
  <c r="EK205" i="40"/>
  <c r="EG205" i="40"/>
  <c r="DY205" i="40"/>
  <c r="DU205" i="40"/>
  <c r="DQ205" i="40"/>
  <c r="DM205" i="40"/>
  <c r="DI205" i="40"/>
  <c r="DE205" i="40"/>
  <c r="HN204" i="40"/>
  <c r="HJ204" i="40"/>
  <c r="HD204" i="40"/>
  <c r="GX204" i="40"/>
  <c r="GT204" i="40"/>
  <c r="GP204" i="40"/>
  <c r="GL204" i="40"/>
  <c r="GH204" i="40"/>
  <c r="FZ204" i="40"/>
  <c r="FV204" i="40"/>
  <c r="FR204" i="40"/>
  <c r="FN204" i="40"/>
  <c r="FJ204" i="40"/>
  <c r="FF204" i="40"/>
  <c r="FB204" i="40"/>
  <c r="EX204" i="40"/>
  <c r="ET204" i="40"/>
  <c r="EP204" i="40"/>
  <c r="EL204" i="40"/>
  <c r="EH204" i="40"/>
  <c r="DZ204" i="40"/>
  <c r="DV204" i="40"/>
  <c r="DR204" i="40"/>
  <c r="DN204" i="40"/>
  <c r="DJ204" i="40"/>
  <c r="DF204" i="40"/>
  <c r="DB204" i="40"/>
  <c r="HO203" i="40"/>
  <c r="HK203" i="40"/>
  <c r="HE203" i="40"/>
  <c r="HA203" i="40"/>
  <c r="GU203" i="40"/>
  <c r="GQ203" i="40"/>
  <c r="GM203" i="40"/>
  <c r="GI203" i="40"/>
  <c r="GA203" i="40"/>
  <c r="FW203" i="40"/>
  <c r="FS203" i="40"/>
  <c r="FO203" i="40"/>
  <c r="FK203" i="40"/>
  <c r="FG203" i="40"/>
  <c r="FC203" i="40"/>
  <c r="EY203" i="40"/>
  <c r="EU203" i="40"/>
  <c r="EQ203" i="40"/>
  <c r="EM203" i="40"/>
  <c r="EI203" i="40"/>
  <c r="EC203" i="40"/>
  <c r="DW203" i="40"/>
  <c r="DS203" i="40"/>
  <c r="DO203" i="40"/>
  <c r="DK203" i="40"/>
  <c r="DG203" i="40"/>
  <c r="DC203" i="40"/>
  <c r="HP202" i="40"/>
  <c r="HL202" i="40"/>
  <c r="HF202" i="40"/>
  <c r="HB202" i="40"/>
  <c r="GV202" i="40"/>
  <c r="GR202" i="40"/>
  <c r="GN202" i="40"/>
  <c r="GJ202" i="40"/>
  <c r="GD202" i="40"/>
  <c r="FX202" i="40"/>
  <c r="FT202" i="40"/>
  <c r="FP202" i="40"/>
  <c r="FL202" i="40"/>
  <c r="FH202" i="40"/>
  <c r="FD202" i="40"/>
  <c r="EZ202" i="40"/>
  <c r="EV202" i="40"/>
  <c r="ER202" i="40"/>
  <c r="EN202" i="40"/>
  <c r="EJ202" i="40"/>
  <c r="EF202" i="40"/>
  <c r="DX202" i="40"/>
  <c r="DT202" i="40"/>
  <c r="DP202" i="40"/>
  <c r="DL202" i="40"/>
  <c r="DH202" i="40"/>
  <c r="DD202" i="40"/>
  <c r="HM201" i="40"/>
  <c r="HG201" i="40"/>
  <c r="HC201" i="40"/>
  <c r="GW201" i="40"/>
  <c r="GS201" i="40"/>
  <c r="GO201" i="40"/>
  <c r="GK201" i="40"/>
  <c r="GG201" i="40"/>
  <c r="FY201" i="40"/>
  <c r="FU201" i="40"/>
  <c r="FQ201" i="40"/>
  <c r="FM201" i="40"/>
  <c r="FI201" i="40"/>
  <c r="FE201" i="40"/>
  <c r="FA201" i="40"/>
  <c r="EW201" i="40"/>
  <c r="ES201" i="40"/>
  <c r="EO201" i="40"/>
  <c r="EK201" i="40"/>
  <c r="EG201" i="40"/>
  <c r="DY201" i="40"/>
  <c r="DU201" i="40"/>
  <c r="DQ201" i="40"/>
  <c r="DM201" i="40"/>
  <c r="DI201" i="40"/>
  <c r="DE201" i="40"/>
  <c r="HN200" i="40"/>
  <c r="HJ200" i="40"/>
  <c r="HD200" i="40"/>
  <c r="GX200" i="40"/>
  <c r="GT200" i="40"/>
  <c r="GP200" i="40"/>
  <c r="GL200" i="40"/>
  <c r="GH200" i="40"/>
  <c r="FZ200" i="40"/>
  <c r="FV200" i="40"/>
  <c r="FR200" i="40"/>
  <c r="FN200" i="40"/>
  <c r="FJ200" i="40"/>
  <c r="FF200" i="40"/>
  <c r="FB200" i="40"/>
  <c r="EX200" i="40"/>
  <c r="ET200" i="40"/>
  <c r="EP200" i="40"/>
  <c r="EL200" i="40"/>
  <c r="EH200" i="40"/>
  <c r="DZ200" i="40"/>
  <c r="DV200" i="40"/>
  <c r="DR200" i="40"/>
  <c r="DN200" i="40"/>
  <c r="DJ200" i="40"/>
  <c r="DF200" i="40"/>
  <c r="DB200" i="40"/>
  <c r="HO199" i="40"/>
  <c r="HK199" i="40"/>
  <c r="HE199" i="40"/>
  <c r="HA199" i="40"/>
  <c r="GU199" i="40"/>
  <c r="GQ199" i="40"/>
  <c r="GM199" i="40"/>
  <c r="GI199" i="40"/>
  <c r="GA199" i="40"/>
  <c r="FW199" i="40"/>
  <c r="FS199" i="40"/>
  <c r="FO199" i="40"/>
  <c r="FK199" i="40"/>
  <c r="FG199" i="40"/>
  <c r="FC199" i="40"/>
  <c r="EY199" i="40"/>
  <c r="EU199" i="40"/>
  <c r="EQ199" i="40"/>
  <c r="EM199" i="40"/>
  <c r="EI199" i="40"/>
  <c r="EC199" i="40"/>
  <c r="DW199" i="40"/>
  <c r="DS199" i="40"/>
  <c r="DO199" i="40"/>
  <c r="DK199" i="40"/>
  <c r="DG199" i="40"/>
  <c r="DC199" i="40"/>
  <c r="HP198" i="40"/>
  <c r="HL198" i="40"/>
  <c r="HF198" i="40"/>
  <c r="HB198" i="40"/>
  <c r="GV198" i="40"/>
  <c r="GR198" i="40"/>
  <c r="GN198" i="40"/>
  <c r="GJ198" i="40"/>
  <c r="GD198" i="40"/>
  <c r="FX198" i="40"/>
  <c r="FT198" i="40"/>
  <c r="FP198" i="40"/>
  <c r="FL198" i="40"/>
  <c r="FH198" i="40"/>
  <c r="FD198" i="40"/>
  <c r="EZ198" i="40"/>
  <c r="EV198" i="40"/>
  <c r="ER198" i="40"/>
  <c r="EN198" i="40"/>
  <c r="EJ198" i="40"/>
  <c r="EF198" i="40"/>
  <c r="DX198" i="40"/>
  <c r="DT198" i="40"/>
  <c r="DP198" i="40"/>
  <c r="DL198" i="40"/>
  <c r="DH198" i="40"/>
  <c r="DD198" i="40"/>
  <c r="HM197" i="40"/>
  <c r="HG197" i="40"/>
  <c r="HC197" i="40"/>
  <c r="GW197" i="40"/>
  <c r="GS197" i="40"/>
  <c r="GO197" i="40"/>
  <c r="GK197" i="40"/>
  <c r="GG197" i="40"/>
  <c r="FY197" i="40"/>
  <c r="FU197" i="40"/>
  <c r="FQ197" i="40"/>
  <c r="FM197" i="40"/>
  <c r="FI197" i="40"/>
  <c r="FE197" i="40"/>
  <c r="FA197" i="40"/>
  <c r="EW197" i="40"/>
  <c r="ES197" i="40"/>
  <c r="EO197" i="40"/>
  <c r="EK197" i="40"/>
  <c r="EG197" i="40"/>
  <c r="DY197" i="40"/>
  <c r="DU197" i="40"/>
  <c r="DQ197" i="40"/>
  <c r="DM197" i="40"/>
  <c r="DI197" i="40"/>
  <c r="DE197" i="40"/>
  <c r="HN196" i="40"/>
  <c r="HJ196" i="40"/>
  <c r="HD196" i="40"/>
  <c r="GX196" i="40"/>
  <c r="GT196" i="40"/>
  <c r="GP196" i="40"/>
  <c r="GL196" i="40"/>
  <c r="GH196" i="40"/>
  <c r="FZ196" i="40"/>
  <c r="FV196" i="40"/>
  <c r="FR196" i="40"/>
  <c r="FN196" i="40"/>
  <c r="FJ196" i="40"/>
  <c r="FF196" i="40"/>
  <c r="FB196" i="40"/>
  <c r="EX196" i="40"/>
  <c r="ET196" i="40"/>
  <c r="EP196" i="40"/>
  <c r="EL196" i="40"/>
  <c r="EH196" i="40"/>
  <c r="DZ196" i="40"/>
  <c r="DV196" i="40"/>
  <c r="DR196" i="40"/>
  <c r="DN196" i="40"/>
  <c r="DJ196" i="40"/>
  <c r="DF196" i="40"/>
  <c r="DB196" i="40"/>
  <c r="HO195" i="40"/>
  <c r="HK195" i="40"/>
  <c r="HE195" i="40"/>
  <c r="HA195" i="40"/>
  <c r="GU195" i="40"/>
  <c r="GQ195" i="40"/>
  <c r="GM195" i="40"/>
  <c r="GI195" i="40"/>
  <c r="GA195" i="40"/>
  <c r="FW195" i="40"/>
  <c r="FS195" i="40"/>
  <c r="FO195" i="40"/>
  <c r="FK195" i="40"/>
  <c r="FG195" i="40"/>
  <c r="FC195" i="40"/>
  <c r="EY195" i="40"/>
  <c r="EU195" i="40"/>
  <c r="EQ195" i="40"/>
  <c r="EM195" i="40"/>
  <c r="EI195" i="40"/>
  <c r="EC195" i="40"/>
  <c r="DW195" i="40"/>
  <c r="DS195" i="40"/>
  <c r="DO195" i="40"/>
  <c r="DK195" i="40"/>
  <c r="DG195" i="40"/>
  <c r="DC195" i="40"/>
  <c r="HP194" i="40"/>
  <c r="HL194" i="40"/>
  <c r="HF194" i="40"/>
  <c r="HB194" i="40"/>
  <c r="GV194" i="40"/>
  <c r="GR194" i="40"/>
  <c r="GN194" i="40"/>
  <c r="GJ194" i="40"/>
  <c r="GD194" i="40"/>
  <c r="FX194" i="40"/>
  <c r="FT194" i="40"/>
  <c r="FP194" i="40"/>
  <c r="FL194" i="40"/>
  <c r="FH194" i="40"/>
  <c r="FD194" i="40"/>
  <c r="EZ194" i="40"/>
  <c r="EV194" i="40"/>
  <c r="ER194" i="40"/>
  <c r="EN194" i="40"/>
  <c r="EJ194" i="40"/>
  <c r="EF194" i="40"/>
  <c r="DX194" i="40"/>
  <c r="DT194" i="40"/>
  <c r="DP194" i="40"/>
  <c r="DL194" i="40"/>
  <c r="DH194" i="40"/>
  <c r="DD194" i="40"/>
  <c r="HB206" i="40"/>
  <c r="GN206" i="40"/>
  <c r="GI206" i="40"/>
  <c r="GA206" i="40"/>
  <c r="FW206" i="40"/>
  <c r="FS206" i="40"/>
  <c r="FO206" i="40"/>
  <c r="FK206" i="40"/>
  <c r="FG206" i="40"/>
  <c r="FC206" i="40"/>
  <c r="EY206" i="40"/>
  <c r="EU206" i="40"/>
  <c r="EQ206" i="40"/>
  <c r="EM206" i="40"/>
  <c r="EI206" i="40"/>
  <c r="EC206" i="40"/>
  <c r="DW206" i="40"/>
  <c r="DS206" i="40"/>
  <c r="DO206" i="40"/>
  <c r="DK206" i="40"/>
  <c r="DG206" i="40"/>
  <c r="DC206" i="40"/>
  <c r="HP205" i="40"/>
  <c r="HL205" i="40"/>
  <c r="HF205" i="40"/>
  <c r="HB205" i="40"/>
  <c r="GV205" i="40"/>
  <c r="GR205" i="40"/>
  <c r="GN205" i="40"/>
  <c r="GJ205" i="40"/>
  <c r="GD205" i="40"/>
  <c r="FX205" i="40"/>
  <c r="FT205" i="40"/>
  <c r="FP205" i="40"/>
  <c r="FL205" i="40"/>
  <c r="FH205" i="40"/>
  <c r="FD205" i="40"/>
  <c r="EZ205" i="40"/>
  <c r="EV205" i="40"/>
  <c r="ER205" i="40"/>
  <c r="EN205" i="40"/>
  <c r="EJ205" i="40"/>
  <c r="EF205" i="40"/>
  <c r="DX205" i="40"/>
  <c r="DT205" i="40"/>
  <c r="DP205" i="40"/>
  <c r="DL205" i="40"/>
  <c r="DH205" i="40"/>
  <c r="DD205" i="40"/>
  <c r="HM204" i="40"/>
  <c r="HG204" i="40"/>
  <c r="HC204" i="40"/>
  <c r="GW204" i="40"/>
  <c r="GS204" i="40"/>
  <c r="GO204" i="40"/>
  <c r="GK204" i="40"/>
  <c r="GG204" i="40"/>
  <c r="FY204" i="40"/>
  <c r="FU204" i="40"/>
  <c r="FQ204" i="40"/>
  <c r="FM204" i="40"/>
  <c r="FI204" i="40"/>
  <c r="FE204" i="40"/>
  <c r="FA204" i="40"/>
  <c r="EW204" i="40"/>
  <c r="ES204" i="40"/>
  <c r="EO204" i="40"/>
  <c r="EK204" i="40"/>
  <c r="EG204" i="40"/>
  <c r="DY204" i="40"/>
  <c r="DU204" i="40"/>
  <c r="DQ204" i="40"/>
  <c r="DM204" i="40"/>
  <c r="DI204" i="40"/>
  <c r="DE204" i="40"/>
  <c r="HN203" i="40"/>
  <c r="HJ203" i="40"/>
  <c r="HD203" i="40"/>
  <c r="GX203" i="40"/>
  <c r="GT203" i="40"/>
  <c r="GP203" i="40"/>
  <c r="GL203" i="40"/>
  <c r="GH203" i="40"/>
  <c r="FZ203" i="40"/>
  <c r="FV203" i="40"/>
  <c r="FR203" i="40"/>
  <c r="FN203" i="40"/>
  <c r="FJ203" i="40"/>
  <c r="FF203" i="40"/>
  <c r="FB203" i="40"/>
  <c r="EX203" i="40"/>
  <c r="ET203" i="40"/>
  <c r="EP203" i="40"/>
  <c r="EL203" i="40"/>
  <c r="EH203" i="40"/>
  <c r="DZ203" i="40"/>
  <c r="DV203" i="40"/>
  <c r="DR203" i="40"/>
  <c r="DN203" i="40"/>
  <c r="DJ203" i="40"/>
  <c r="DF203" i="40"/>
  <c r="DB203" i="40"/>
  <c r="HO202" i="40"/>
  <c r="HK202" i="40"/>
  <c r="HE202" i="40"/>
  <c r="HA202" i="40"/>
  <c r="GU202" i="40"/>
  <c r="GQ202" i="40"/>
  <c r="GM202" i="40"/>
  <c r="GI202" i="40"/>
  <c r="GA202" i="40"/>
  <c r="FW202" i="40"/>
  <c r="FS202" i="40"/>
  <c r="FO202" i="40"/>
  <c r="FK202" i="40"/>
  <c r="FG202" i="40"/>
  <c r="FC202" i="40"/>
  <c r="EY202" i="40"/>
  <c r="EU202" i="40"/>
  <c r="EQ202" i="40"/>
  <c r="EM202" i="40"/>
  <c r="EI202" i="40"/>
  <c r="EC202" i="40"/>
  <c r="DW202" i="40"/>
  <c r="DS202" i="40"/>
  <c r="DO202" i="40"/>
  <c r="DK202" i="40"/>
  <c r="DG202" i="40"/>
  <c r="DC202" i="40"/>
  <c r="HP201" i="40"/>
  <c r="HL201" i="40"/>
  <c r="HF201" i="40"/>
  <c r="HB201" i="40"/>
  <c r="GV201" i="40"/>
  <c r="GR201" i="40"/>
  <c r="GN201" i="40"/>
  <c r="GJ201" i="40"/>
  <c r="GD201" i="40"/>
  <c r="FX201" i="40"/>
  <c r="FT201" i="40"/>
  <c r="FP201" i="40"/>
  <c r="FL201" i="40"/>
  <c r="FH201" i="40"/>
  <c r="FD201" i="40"/>
  <c r="EZ201" i="40"/>
  <c r="EV201" i="40"/>
  <c r="ER201" i="40"/>
  <c r="EN201" i="40"/>
  <c r="EJ201" i="40"/>
  <c r="EF201" i="40"/>
  <c r="DX201" i="40"/>
  <c r="DT201" i="40"/>
  <c r="DP201" i="40"/>
  <c r="DL201" i="40"/>
  <c r="DH201" i="40"/>
  <c r="DD201" i="40"/>
  <c r="HM200" i="40"/>
  <c r="HG200" i="40"/>
  <c r="HC200" i="40"/>
  <c r="GW200" i="40"/>
  <c r="GS200" i="40"/>
  <c r="GO200" i="40"/>
  <c r="GK200" i="40"/>
  <c r="GG200" i="40"/>
  <c r="FY200" i="40"/>
  <c r="FU200" i="40"/>
  <c r="FQ200" i="40"/>
  <c r="FM200" i="40"/>
  <c r="FI200" i="40"/>
  <c r="FE200" i="40"/>
  <c r="FA200" i="40"/>
  <c r="EW200" i="40"/>
  <c r="ES200" i="40"/>
  <c r="EO200" i="40"/>
  <c r="EK200" i="40"/>
  <c r="EG200" i="40"/>
  <c r="DY200" i="40"/>
  <c r="DU200" i="40"/>
  <c r="DQ200" i="40"/>
  <c r="DM200" i="40"/>
  <c r="DI200" i="40"/>
  <c r="DE200" i="40"/>
  <c r="HN199" i="40"/>
  <c r="HJ199" i="40"/>
  <c r="HD199" i="40"/>
  <c r="GX199" i="40"/>
  <c r="GT199" i="40"/>
  <c r="GP199" i="40"/>
  <c r="GL199" i="40"/>
  <c r="GH199" i="40"/>
  <c r="FZ199" i="40"/>
  <c r="FV199" i="40"/>
  <c r="FR199" i="40"/>
  <c r="FN199" i="40"/>
  <c r="FJ199" i="40"/>
  <c r="FF199" i="40"/>
  <c r="FB199" i="40"/>
  <c r="EX199" i="40"/>
  <c r="ET199" i="40"/>
  <c r="EP199" i="40"/>
  <c r="EL199" i="40"/>
  <c r="EH199" i="40"/>
  <c r="DZ199" i="40"/>
  <c r="DV199" i="40"/>
  <c r="DR199" i="40"/>
  <c r="DN199" i="40"/>
  <c r="DJ199" i="40"/>
  <c r="DF199" i="40"/>
  <c r="DB199" i="40"/>
  <c r="HO198" i="40"/>
  <c r="HK198" i="40"/>
  <c r="HE198" i="40"/>
  <c r="HA198" i="40"/>
  <c r="GU198" i="40"/>
  <c r="GQ198" i="40"/>
  <c r="GM198" i="40"/>
  <c r="GI198" i="40"/>
  <c r="GA198" i="40"/>
  <c r="FW198" i="40"/>
  <c r="FS198" i="40"/>
  <c r="FO198" i="40"/>
  <c r="FK198" i="40"/>
  <c r="FG198" i="40"/>
  <c r="FC198" i="40"/>
  <c r="EY198" i="40"/>
  <c r="EU198" i="40"/>
  <c r="EQ198" i="40"/>
  <c r="EM198" i="40"/>
  <c r="EI198" i="40"/>
  <c r="EC198" i="40"/>
  <c r="DW198" i="40"/>
  <c r="DS198" i="40"/>
  <c r="DO198" i="40"/>
  <c r="DK198" i="40"/>
  <c r="DG198" i="40"/>
  <c r="DC198" i="40"/>
  <c r="HP197" i="40"/>
  <c r="HL197" i="40"/>
  <c r="HF197" i="40"/>
  <c r="HB197" i="40"/>
  <c r="GV197" i="40"/>
  <c r="GR197" i="40"/>
  <c r="GN197" i="40"/>
  <c r="GJ197" i="40"/>
  <c r="GD197" i="40"/>
  <c r="FX197" i="40"/>
  <c r="FT197" i="40"/>
  <c r="FP197" i="40"/>
  <c r="FL197" i="40"/>
  <c r="FH197" i="40"/>
  <c r="FD197" i="40"/>
  <c r="EZ197" i="40"/>
  <c r="EV197" i="40"/>
  <c r="ER197" i="40"/>
  <c r="EN197" i="40"/>
  <c r="EJ197" i="40"/>
  <c r="EF197" i="40"/>
  <c r="DX197" i="40"/>
  <c r="DT197" i="40"/>
  <c r="DP197" i="40"/>
  <c r="DL197" i="40"/>
  <c r="DH197" i="40"/>
  <c r="DD197" i="40"/>
  <c r="HM196" i="40"/>
  <c r="HG196" i="40"/>
  <c r="HC196" i="40"/>
  <c r="GW196" i="40"/>
  <c r="GS196" i="40"/>
  <c r="GO196" i="40"/>
  <c r="GK196" i="40"/>
  <c r="GG196" i="40"/>
  <c r="FY196" i="40"/>
  <c r="FU196" i="40"/>
  <c r="FQ196" i="40"/>
  <c r="FM196" i="40"/>
  <c r="FI196" i="40"/>
  <c r="FE196" i="40"/>
  <c r="FA196" i="40"/>
  <c r="EW196" i="40"/>
  <c r="ES196" i="40"/>
  <c r="EO196" i="40"/>
  <c r="EK196" i="40"/>
  <c r="EG196" i="40"/>
  <c r="DY196" i="40"/>
  <c r="DU196" i="40"/>
  <c r="DQ196" i="40"/>
  <c r="DM196" i="40"/>
  <c r="DI196" i="40"/>
  <c r="DE196" i="40"/>
  <c r="HN195" i="40"/>
  <c r="HJ195" i="40"/>
  <c r="HD195" i="40"/>
  <c r="GX195" i="40"/>
  <c r="GT195" i="40"/>
  <c r="GP195" i="40"/>
  <c r="GL195" i="40"/>
  <c r="GH195" i="40"/>
  <c r="FZ195" i="40"/>
  <c r="FV195" i="40"/>
  <c r="FR195" i="40"/>
  <c r="FN195" i="40"/>
  <c r="FJ195" i="40"/>
  <c r="FF195" i="40"/>
  <c r="FB195" i="40"/>
  <c r="EX195" i="40"/>
  <c r="ET195" i="40"/>
  <c r="EP195" i="40"/>
  <c r="EL195" i="40"/>
  <c r="EH195" i="40"/>
  <c r="DZ195" i="40"/>
  <c r="DV195" i="40"/>
  <c r="DR195" i="40"/>
  <c r="DN195" i="40"/>
  <c r="DJ195" i="40"/>
  <c r="DF195" i="40"/>
  <c r="DB195" i="40"/>
  <c r="HO194" i="40"/>
  <c r="HK194" i="40"/>
  <c r="HE194" i="40"/>
  <c r="HA194" i="40"/>
  <c r="GU194" i="40"/>
  <c r="GQ194" i="40"/>
  <c r="GM194" i="40"/>
  <c r="GI194" i="40"/>
  <c r="GA194" i="40"/>
  <c r="FW194" i="40"/>
  <c r="FS194" i="40"/>
  <c r="FO194" i="40"/>
  <c r="FK194" i="40"/>
  <c r="FG194" i="40"/>
  <c r="FC194" i="40"/>
  <c r="EY194" i="40"/>
  <c r="EU194" i="40"/>
  <c r="EQ194" i="40"/>
  <c r="EM194" i="40"/>
  <c r="FI194" i="40"/>
  <c r="ES194" i="40"/>
  <c r="EG194" i="40"/>
  <c r="DW194" i="40"/>
  <c r="DR194" i="40"/>
  <c r="DM194" i="40"/>
  <c r="DG194" i="40"/>
  <c r="DB194" i="40"/>
  <c r="HO193" i="40"/>
  <c r="HK193" i="40"/>
  <c r="HE193" i="40"/>
  <c r="HA193" i="40"/>
  <c r="GU193" i="40"/>
  <c r="GQ193" i="40"/>
  <c r="GM193" i="40"/>
  <c r="GI193" i="40"/>
  <c r="GA193" i="40"/>
  <c r="FW193" i="40"/>
  <c r="FS193" i="40"/>
  <c r="FO193" i="40"/>
  <c r="FK193" i="40"/>
  <c r="FG193" i="40"/>
  <c r="FC193" i="40"/>
  <c r="EY193" i="40"/>
  <c r="EU193" i="40"/>
  <c r="EQ193" i="40"/>
  <c r="EM193" i="40"/>
  <c r="EI193" i="40"/>
  <c r="EC193" i="40"/>
  <c r="DW193" i="40"/>
  <c r="DS193" i="40"/>
  <c r="DO193" i="40"/>
  <c r="DK193" i="40"/>
  <c r="DG193" i="40"/>
  <c r="DC193" i="40"/>
  <c r="HP192" i="40"/>
  <c r="HL192" i="40"/>
  <c r="HF192" i="40"/>
  <c r="HB192" i="40"/>
  <c r="GV192" i="40"/>
  <c r="GR192" i="40"/>
  <c r="GN192" i="40"/>
  <c r="GJ192" i="40"/>
  <c r="GD192" i="40"/>
  <c r="FX192" i="40"/>
  <c r="FT192" i="40"/>
  <c r="FP192" i="40"/>
  <c r="FL192" i="40"/>
  <c r="FH192" i="40"/>
  <c r="FD192" i="40"/>
  <c r="EZ192" i="40"/>
  <c r="EV192" i="40"/>
  <c r="ER192" i="40"/>
  <c r="EN192" i="40"/>
  <c r="EJ192" i="40"/>
  <c r="EF192" i="40"/>
  <c r="DX192" i="40"/>
  <c r="DT192" i="40"/>
  <c r="DP192" i="40"/>
  <c r="DL192" i="40"/>
  <c r="DH192" i="40"/>
  <c r="DD192" i="40"/>
  <c r="HM191" i="40"/>
  <c r="HG191" i="40"/>
  <c r="HC191" i="40"/>
  <c r="GW191" i="40"/>
  <c r="GS191" i="40"/>
  <c r="GO191" i="40"/>
  <c r="GK191" i="40"/>
  <c r="GG191" i="40"/>
  <c r="FY191" i="40"/>
  <c r="FU191" i="40"/>
  <c r="FQ191" i="40"/>
  <c r="FM191" i="40"/>
  <c r="FI191" i="40"/>
  <c r="FE191" i="40"/>
  <c r="FA191" i="40"/>
  <c r="EW191" i="40"/>
  <c r="ES191" i="40"/>
  <c r="EO191" i="40"/>
  <c r="EK191" i="40"/>
  <c r="EG191" i="40"/>
  <c r="DY191" i="40"/>
  <c r="DU191" i="40"/>
  <c r="DQ191" i="40"/>
  <c r="DM191" i="40"/>
  <c r="DI191" i="40"/>
  <c r="DE191" i="40"/>
  <c r="HN190" i="40"/>
  <c r="HJ190" i="40"/>
  <c r="HD190" i="40"/>
  <c r="GX190" i="40"/>
  <c r="GT190" i="40"/>
  <c r="GP190" i="40"/>
  <c r="GL190" i="40"/>
  <c r="GH190" i="40"/>
  <c r="FZ190" i="40"/>
  <c r="FV190" i="40"/>
  <c r="FR190" i="40"/>
  <c r="FN190" i="40"/>
  <c r="FJ190" i="40"/>
  <c r="FF190" i="40"/>
  <c r="FB190" i="40"/>
  <c r="EX190" i="40"/>
  <c r="ET190" i="40"/>
  <c r="EP190" i="40"/>
  <c r="EL190" i="40"/>
  <c r="EH190" i="40"/>
  <c r="DZ190" i="40"/>
  <c r="DV190" i="40"/>
  <c r="DR190" i="40"/>
  <c r="DN190" i="40"/>
  <c r="DJ190" i="40"/>
  <c r="DF190" i="40"/>
  <c r="DB190" i="40"/>
  <c r="HO189" i="40"/>
  <c r="HK189" i="40"/>
  <c r="HE189" i="40"/>
  <c r="HA189" i="40"/>
  <c r="GU189" i="40"/>
  <c r="GQ189" i="40"/>
  <c r="GM189" i="40"/>
  <c r="GI189" i="40"/>
  <c r="GA189" i="40"/>
  <c r="FW189" i="40"/>
  <c r="FS189" i="40"/>
  <c r="FO189" i="40"/>
  <c r="FK189" i="40"/>
  <c r="FG189" i="40"/>
  <c r="FC189" i="40"/>
  <c r="EY189" i="40"/>
  <c r="EU189" i="40"/>
  <c r="EQ189" i="40"/>
  <c r="EM189" i="40"/>
  <c r="EI189" i="40"/>
  <c r="EC189" i="40"/>
  <c r="DW189" i="40"/>
  <c r="DS189" i="40"/>
  <c r="DO189" i="40"/>
  <c r="DK189" i="40"/>
  <c r="DG189" i="40"/>
  <c r="DC189" i="40"/>
  <c r="HP188" i="40"/>
  <c r="HL188" i="40"/>
  <c r="HF188" i="40"/>
  <c r="HB188" i="40"/>
  <c r="GV188" i="40"/>
  <c r="GR188" i="40"/>
  <c r="GN188" i="40"/>
  <c r="GJ188" i="40"/>
  <c r="GD188" i="40"/>
  <c r="FX188" i="40"/>
  <c r="FT188" i="40"/>
  <c r="FP188" i="40"/>
  <c r="FL188" i="40"/>
  <c r="FH188" i="40"/>
  <c r="FD188" i="40"/>
  <c r="EZ188" i="40"/>
  <c r="EV188" i="40"/>
  <c r="ER188" i="40"/>
  <c r="EN188" i="40"/>
  <c r="EJ188" i="40"/>
  <c r="EF188" i="40"/>
  <c r="DX188" i="40"/>
  <c r="DT188" i="40"/>
  <c r="DP188" i="40"/>
  <c r="DL188" i="40"/>
  <c r="DH188" i="40"/>
  <c r="DD188" i="40"/>
  <c r="HM187" i="40"/>
  <c r="HG187" i="40"/>
  <c r="HC187" i="40"/>
  <c r="GW187" i="40"/>
  <c r="GS187" i="40"/>
  <c r="GO187" i="40"/>
  <c r="GK187" i="40"/>
  <c r="GG187" i="40"/>
  <c r="FY187" i="40"/>
  <c r="FU187" i="40"/>
  <c r="FQ187" i="40"/>
  <c r="FM187" i="40"/>
  <c r="FI187" i="40"/>
  <c r="FE187" i="40"/>
  <c r="FA187" i="40"/>
  <c r="EW187" i="40"/>
  <c r="ES187" i="40"/>
  <c r="EO187" i="40"/>
  <c r="EK187" i="40"/>
  <c r="EG187" i="40"/>
  <c r="DY187" i="40"/>
  <c r="DU187" i="40"/>
  <c r="DQ187" i="40"/>
  <c r="DM187" i="40"/>
  <c r="DI187" i="40"/>
  <c r="DE187" i="40"/>
  <c r="HN186" i="40"/>
  <c r="HJ186" i="40"/>
  <c r="HD186" i="40"/>
  <c r="GX186" i="40"/>
  <c r="GT186" i="40"/>
  <c r="GP186" i="40"/>
  <c r="GL186" i="40"/>
  <c r="GH186" i="40"/>
  <c r="FZ186" i="40"/>
  <c r="FV186" i="40"/>
  <c r="FR186" i="40"/>
  <c r="FN186" i="40"/>
  <c r="FJ186" i="40"/>
  <c r="FF186" i="40"/>
  <c r="FB186" i="40"/>
  <c r="EX186" i="40"/>
  <c r="ET186" i="40"/>
  <c r="EP186" i="40"/>
  <c r="EL186" i="40"/>
  <c r="EH186" i="40"/>
  <c r="DZ186" i="40"/>
  <c r="DV186" i="40"/>
  <c r="DR186" i="40"/>
  <c r="DN186" i="40"/>
  <c r="DJ186" i="40"/>
  <c r="DF186" i="40"/>
  <c r="DB186" i="40"/>
  <c r="HO185" i="40"/>
  <c r="HK185" i="40"/>
  <c r="HE185" i="40"/>
  <c r="HA185" i="40"/>
  <c r="GU185" i="40"/>
  <c r="GQ185" i="40"/>
  <c r="GM185" i="40"/>
  <c r="GI185" i="40"/>
  <c r="GA185" i="40"/>
  <c r="FW185" i="40"/>
  <c r="FS185" i="40"/>
  <c r="FO185" i="40"/>
  <c r="FK185" i="40"/>
  <c r="FG185" i="40"/>
  <c r="FC185" i="40"/>
  <c r="EY185" i="40"/>
  <c r="EU185" i="40"/>
  <c r="EQ185" i="40"/>
  <c r="EM185" i="40"/>
  <c r="EI185" i="40"/>
  <c r="EC185" i="40"/>
  <c r="DW185" i="40"/>
  <c r="DS185" i="40"/>
  <c r="DO185" i="40"/>
  <c r="DK185" i="40"/>
  <c r="DG185" i="40"/>
  <c r="DC185" i="40"/>
  <c r="HP184" i="40"/>
  <c r="HL184" i="40"/>
  <c r="HF184" i="40"/>
  <c r="HB184" i="40"/>
  <c r="GV184" i="40"/>
  <c r="GR184" i="40"/>
  <c r="GN184" i="40"/>
  <c r="GJ184" i="40"/>
  <c r="GD184" i="40"/>
  <c r="FX184" i="40"/>
  <c r="FT184" i="40"/>
  <c r="FP184" i="40"/>
  <c r="FL184" i="40"/>
  <c r="FH184" i="40"/>
  <c r="FD184" i="40"/>
  <c r="EZ184" i="40"/>
  <c r="EV184" i="40"/>
  <c r="ER184" i="40"/>
  <c r="EN184" i="40"/>
  <c r="EJ184" i="40"/>
  <c r="EF184" i="40"/>
  <c r="DX184" i="40"/>
  <c r="DT184" i="40"/>
  <c r="DP184" i="40"/>
  <c r="DL184" i="40"/>
  <c r="DH184" i="40"/>
  <c r="DD184" i="40"/>
  <c r="HM183" i="40"/>
  <c r="HG183" i="40"/>
  <c r="HC183" i="40"/>
  <c r="GW183" i="40"/>
  <c r="GS183" i="40"/>
  <c r="GO183" i="40"/>
  <c r="GK183" i="40"/>
  <c r="GG183" i="40"/>
  <c r="FY183" i="40"/>
  <c r="FU183" i="40"/>
  <c r="FQ183" i="40"/>
  <c r="FM183" i="40"/>
  <c r="FI183" i="40"/>
  <c r="FE183" i="40"/>
  <c r="FA183" i="40"/>
  <c r="EW183" i="40"/>
  <c r="ES183" i="40"/>
  <c r="EO183" i="40"/>
  <c r="EK183" i="40"/>
  <c r="EG183" i="40"/>
  <c r="DY183" i="40"/>
  <c r="DU183" i="40"/>
  <c r="DQ183" i="40"/>
  <c r="DM183" i="40"/>
  <c r="DI183" i="40"/>
  <c r="DE183" i="40"/>
  <c r="HN182" i="40"/>
  <c r="HJ182" i="40"/>
  <c r="HD182" i="40"/>
  <c r="GX182" i="40"/>
  <c r="GT182" i="40"/>
  <c r="GP182" i="40"/>
  <c r="GL182" i="40"/>
  <c r="GH182" i="40"/>
  <c r="FZ182" i="40"/>
  <c r="FV182" i="40"/>
  <c r="FR182" i="40"/>
  <c r="FN182" i="40"/>
  <c r="FJ182" i="40"/>
  <c r="FF182" i="40"/>
  <c r="FB182" i="40"/>
  <c r="EX182" i="40"/>
  <c r="ET182" i="40"/>
  <c r="EP182" i="40"/>
  <c r="EL182" i="40"/>
  <c r="EH182" i="40"/>
  <c r="DZ182" i="40"/>
  <c r="DV182" i="40"/>
  <c r="DR182" i="40"/>
  <c r="DN182" i="40"/>
  <c r="DJ182" i="40"/>
  <c r="DF182" i="40"/>
  <c r="DB182" i="40"/>
  <c r="HO181" i="40"/>
  <c r="HK181" i="40"/>
  <c r="HE181" i="40"/>
  <c r="HA181" i="40"/>
  <c r="GU181" i="40"/>
  <c r="GQ181" i="40"/>
  <c r="GM181" i="40"/>
  <c r="GI181" i="40"/>
  <c r="GA181" i="40"/>
  <c r="FW181" i="40"/>
  <c r="FS181" i="40"/>
  <c r="FO181" i="40"/>
  <c r="FU194" i="40"/>
  <c r="FE194" i="40"/>
  <c r="EO194" i="40"/>
  <c r="EC194" i="40"/>
  <c r="DV194" i="40"/>
  <c r="DQ194" i="40"/>
  <c r="DK194" i="40"/>
  <c r="DF194" i="40"/>
  <c r="HN193" i="40"/>
  <c r="HJ193" i="40"/>
  <c r="HD193" i="40"/>
  <c r="GX193" i="40"/>
  <c r="GT193" i="40"/>
  <c r="GP193" i="40"/>
  <c r="GL193" i="40"/>
  <c r="GH193" i="40"/>
  <c r="FZ193" i="40"/>
  <c r="FV193" i="40"/>
  <c r="FR193" i="40"/>
  <c r="FN193" i="40"/>
  <c r="FJ193" i="40"/>
  <c r="FF193" i="40"/>
  <c r="FB193" i="40"/>
  <c r="EX193" i="40"/>
  <c r="ET193" i="40"/>
  <c r="EP193" i="40"/>
  <c r="EL193" i="40"/>
  <c r="EH193" i="40"/>
  <c r="DZ193" i="40"/>
  <c r="DV193" i="40"/>
  <c r="DR193" i="40"/>
  <c r="DN193" i="40"/>
  <c r="DJ193" i="40"/>
  <c r="DF193" i="40"/>
  <c r="DB193" i="40"/>
  <c r="HO192" i="40"/>
  <c r="HK192" i="40"/>
  <c r="HE192" i="40"/>
  <c r="HA192" i="40"/>
  <c r="GU192" i="40"/>
  <c r="GQ192" i="40"/>
  <c r="GM192" i="40"/>
  <c r="GI192" i="40"/>
  <c r="GA192" i="40"/>
  <c r="FW192" i="40"/>
  <c r="FS192" i="40"/>
  <c r="FO192" i="40"/>
  <c r="FK192" i="40"/>
  <c r="FG192" i="40"/>
  <c r="FC192" i="40"/>
  <c r="EY192" i="40"/>
  <c r="EU192" i="40"/>
  <c r="EQ192" i="40"/>
  <c r="EM192" i="40"/>
  <c r="EI192" i="40"/>
  <c r="EC192" i="40"/>
  <c r="DW192" i="40"/>
  <c r="DS192" i="40"/>
  <c r="DO192" i="40"/>
  <c r="DK192" i="40"/>
  <c r="DG192" i="40"/>
  <c r="DC192" i="40"/>
  <c r="HP191" i="40"/>
  <c r="HL191" i="40"/>
  <c r="HF191" i="40"/>
  <c r="HB191" i="40"/>
  <c r="GV191" i="40"/>
  <c r="GR191" i="40"/>
  <c r="GN191" i="40"/>
  <c r="GJ191" i="40"/>
  <c r="GD191" i="40"/>
  <c r="FX191" i="40"/>
  <c r="FT191" i="40"/>
  <c r="FP191" i="40"/>
  <c r="FL191" i="40"/>
  <c r="FH191" i="40"/>
  <c r="FD191" i="40"/>
  <c r="EZ191" i="40"/>
  <c r="EV191" i="40"/>
  <c r="ER191" i="40"/>
  <c r="EN191" i="40"/>
  <c r="EJ191" i="40"/>
  <c r="EF191" i="40"/>
  <c r="DX191" i="40"/>
  <c r="DT191" i="40"/>
  <c r="DP191" i="40"/>
  <c r="DL191" i="40"/>
  <c r="DH191" i="40"/>
  <c r="DD191" i="40"/>
  <c r="HM190" i="40"/>
  <c r="HG190" i="40"/>
  <c r="HC190" i="40"/>
  <c r="GW190" i="40"/>
  <c r="GS190" i="40"/>
  <c r="GO190" i="40"/>
  <c r="GK190" i="40"/>
  <c r="GG190" i="40"/>
  <c r="FY190" i="40"/>
  <c r="FU190" i="40"/>
  <c r="FQ190" i="40"/>
  <c r="FM190" i="40"/>
  <c r="FI190" i="40"/>
  <c r="FE190" i="40"/>
  <c r="FA190" i="40"/>
  <c r="EW190" i="40"/>
  <c r="ES190" i="40"/>
  <c r="EO190" i="40"/>
  <c r="EK190" i="40"/>
  <c r="EG190" i="40"/>
  <c r="DY190" i="40"/>
  <c r="DU190" i="40"/>
  <c r="DQ190" i="40"/>
  <c r="DM190" i="40"/>
  <c r="DI190" i="40"/>
  <c r="DE190" i="40"/>
  <c r="HN189" i="40"/>
  <c r="HJ189" i="40"/>
  <c r="HD189" i="40"/>
  <c r="GX189" i="40"/>
  <c r="GT189" i="40"/>
  <c r="GP189" i="40"/>
  <c r="GL189" i="40"/>
  <c r="GH189" i="40"/>
  <c r="FZ189" i="40"/>
  <c r="FV189" i="40"/>
  <c r="FR189" i="40"/>
  <c r="FN189" i="40"/>
  <c r="FJ189" i="40"/>
  <c r="FF189" i="40"/>
  <c r="FB189" i="40"/>
  <c r="EX189" i="40"/>
  <c r="ET189" i="40"/>
  <c r="EP189" i="40"/>
  <c r="EL189" i="40"/>
  <c r="EH189" i="40"/>
  <c r="DZ189" i="40"/>
  <c r="DV189" i="40"/>
  <c r="DR189" i="40"/>
  <c r="DN189" i="40"/>
  <c r="DJ189" i="40"/>
  <c r="DF189" i="40"/>
  <c r="DB189" i="40"/>
  <c r="HO188" i="40"/>
  <c r="HK188" i="40"/>
  <c r="HE188" i="40"/>
  <c r="HA188" i="40"/>
  <c r="GU188" i="40"/>
  <c r="GQ188" i="40"/>
  <c r="GM188" i="40"/>
  <c r="GI188" i="40"/>
  <c r="GA188" i="40"/>
  <c r="FW188" i="40"/>
  <c r="FS188" i="40"/>
  <c r="FO188" i="40"/>
  <c r="FK188" i="40"/>
  <c r="FG188" i="40"/>
  <c r="FC188" i="40"/>
  <c r="EY188" i="40"/>
  <c r="EU188" i="40"/>
  <c r="EQ188" i="40"/>
  <c r="EM188" i="40"/>
  <c r="EI188" i="40"/>
  <c r="EC188" i="40"/>
  <c r="DW188" i="40"/>
  <c r="DS188" i="40"/>
  <c r="DO188" i="40"/>
  <c r="DK188" i="40"/>
  <c r="DG188" i="40"/>
  <c r="DC188" i="40"/>
  <c r="HP187" i="40"/>
  <c r="HL187" i="40"/>
  <c r="HF187" i="40"/>
  <c r="HB187" i="40"/>
  <c r="GV187" i="40"/>
  <c r="GR187" i="40"/>
  <c r="GN187" i="40"/>
  <c r="GJ187" i="40"/>
  <c r="GD187" i="40"/>
  <c r="FX187" i="40"/>
  <c r="FT187" i="40"/>
  <c r="FP187" i="40"/>
  <c r="FL187" i="40"/>
  <c r="FH187" i="40"/>
  <c r="FD187" i="40"/>
  <c r="EZ187" i="40"/>
  <c r="EV187" i="40"/>
  <c r="ER187" i="40"/>
  <c r="EN187" i="40"/>
  <c r="EJ187" i="40"/>
  <c r="EF187" i="40"/>
  <c r="DX187" i="40"/>
  <c r="DT187" i="40"/>
  <c r="DP187" i="40"/>
  <c r="DL187" i="40"/>
  <c r="DH187" i="40"/>
  <c r="DD187" i="40"/>
  <c r="HM186" i="40"/>
  <c r="HG186" i="40"/>
  <c r="HC186" i="40"/>
  <c r="GW186" i="40"/>
  <c r="GS186" i="40"/>
  <c r="GO186" i="40"/>
  <c r="GK186" i="40"/>
  <c r="GG186" i="40"/>
  <c r="FY186" i="40"/>
  <c r="FU186" i="40"/>
  <c r="FQ186" i="40"/>
  <c r="FM186" i="40"/>
  <c r="FI186" i="40"/>
  <c r="FE186" i="40"/>
  <c r="FA186" i="40"/>
  <c r="EW186" i="40"/>
  <c r="ES186" i="40"/>
  <c r="EO186" i="40"/>
  <c r="EK186" i="40"/>
  <c r="EG186" i="40"/>
  <c r="DY186" i="40"/>
  <c r="DU186" i="40"/>
  <c r="DQ186" i="40"/>
  <c r="DM186" i="40"/>
  <c r="DI186" i="40"/>
  <c r="DE186" i="40"/>
  <c r="HN185" i="40"/>
  <c r="HJ185" i="40"/>
  <c r="HD185" i="40"/>
  <c r="GX185" i="40"/>
  <c r="GT185" i="40"/>
  <c r="GP185" i="40"/>
  <c r="GL185" i="40"/>
  <c r="GH185" i="40"/>
  <c r="FZ185" i="40"/>
  <c r="FV185" i="40"/>
  <c r="FR185" i="40"/>
  <c r="FN185" i="40"/>
  <c r="FJ185" i="40"/>
  <c r="FF185" i="40"/>
  <c r="FB185" i="40"/>
  <c r="EX185" i="40"/>
  <c r="ET185" i="40"/>
  <c r="EP185" i="40"/>
  <c r="EL185" i="40"/>
  <c r="EH185" i="40"/>
  <c r="DZ185" i="40"/>
  <c r="DV185" i="40"/>
  <c r="DR185" i="40"/>
  <c r="DN185" i="40"/>
  <c r="DJ185" i="40"/>
  <c r="DF185" i="40"/>
  <c r="DB185" i="40"/>
  <c r="HO184" i="40"/>
  <c r="HK184" i="40"/>
  <c r="HE184" i="40"/>
  <c r="HA184" i="40"/>
  <c r="GU184" i="40"/>
  <c r="GQ184" i="40"/>
  <c r="GM184" i="40"/>
  <c r="GI184" i="40"/>
  <c r="GA184" i="40"/>
  <c r="FW184" i="40"/>
  <c r="FS184" i="40"/>
  <c r="FO184" i="40"/>
  <c r="FK184" i="40"/>
  <c r="FG184" i="40"/>
  <c r="FC184" i="40"/>
  <c r="EY184" i="40"/>
  <c r="EU184" i="40"/>
  <c r="EQ184" i="40"/>
  <c r="EM184" i="40"/>
  <c r="EI184" i="40"/>
  <c r="EC184" i="40"/>
  <c r="DW184" i="40"/>
  <c r="DS184" i="40"/>
  <c r="DO184" i="40"/>
  <c r="DK184" i="40"/>
  <c r="DG184" i="40"/>
  <c r="DC184" i="40"/>
  <c r="HP183" i="40"/>
  <c r="HL183" i="40"/>
  <c r="HF183" i="40"/>
  <c r="HB183" i="40"/>
  <c r="GV183" i="40"/>
  <c r="GR183" i="40"/>
  <c r="GN183" i="40"/>
  <c r="GJ183" i="40"/>
  <c r="GD183" i="40"/>
  <c r="FX183" i="40"/>
  <c r="FT183" i="40"/>
  <c r="FP183" i="40"/>
  <c r="FL183" i="40"/>
  <c r="FH183" i="40"/>
  <c r="FD183" i="40"/>
  <c r="EZ183" i="40"/>
  <c r="EV183" i="40"/>
  <c r="ER183" i="40"/>
  <c r="EN183" i="40"/>
  <c r="EJ183" i="40"/>
  <c r="EF183" i="40"/>
  <c r="DX183" i="40"/>
  <c r="DT183" i="40"/>
  <c r="DP183" i="40"/>
  <c r="DL183" i="40"/>
  <c r="DH183" i="40"/>
  <c r="DD183" i="40"/>
  <c r="HM182" i="40"/>
  <c r="HG182" i="40"/>
  <c r="HC182" i="40"/>
  <c r="GW182" i="40"/>
  <c r="GS182" i="40"/>
  <c r="GO182" i="40"/>
  <c r="GK182" i="40"/>
  <c r="GG182" i="40"/>
  <c r="FY182" i="40"/>
  <c r="FU182" i="40"/>
  <c r="FQ182" i="40"/>
  <c r="FM182" i="40"/>
  <c r="FI182" i="40"/>
  <c r="FE182" i="40"/>
  <c r="FA182" i="40"/>
  <c r="EW182" i="40"/>
  <c r="ES182" i="40"/>
  <c r="EO182" i="40"/>
  <c r="EK182" i="40"/>
  <c r="EG182" i="40"/>
  <c r="DY182" i="40"/>
  <c r="DU182" i="40"/>
  <c r="DQ182" i="40"/>
  <c r="DM182" i="40"/>
  <c r="DI182" i="40"/>
  <c r="DE182" i="40"/>
  <c r="FQ194" i="40"/>
  <c r="FA194" i="40"/>
  <c r="EK194" i="40"/>
  <c r="DZ194" i="40"/>
  <c r="DU194" i="40"/>
  <c r="DO194" i="40"/>
  <c r="DJ194" i="40"/>
  <c r="DE194" i="40"/>
  <c r="HM193" i="40"/>
  <c r="HG193" i="40"/>
  <c r="HC193" i="40"/>
  <c r="GW193" i="40"/>
  <c r="GS193" i="40"/>
  <c r="GO193" i="40"/>
  <c r="GK193" i="40"/>
  <c r="GG193" i="40"/>
  <c r="FY193" i="40"/>
  <c r="FU193" i="40"/>
  <c r="FQ193" i="40"/>
  <c r="FM193" i="40"/>
  <c r="FI193" i="40"/>
  <c r="FE193" i="40"/>
  <c r="FA193" i="40"/>
  <c r="EW193" i="40"/>
  <c r="ES193" i="40"/>
  <c r="EO193" i="40"/>
  <c r="EK193" i="40"/>
  <c r="EG193" i="40"/>
  <c r="DY193" i="40"/>
  <c r="DU193" i="40"/>
  <c r="DQ193" i="40"/>
  <c r="DM193" i="40"/>
  <c r="DI193" i="40"/>
  <c r="DE193" i="40"/>
  <c r="HN192" i="40"/>
  <c r="HJ192" i="40"/>
  <c r="HD192" i="40"/>
  <c r="GX192" i="40"/>
  <c r="GT192" i="40"/>
  <c r="GP192" i="40"/>
  <c r="GL192" i="40"/>
  <c r="GH192" i="40"/>
  <c r="FZ192" i="40"/>
  <c r="FV192" i="40"/>
  <c r="FR192" i="40"/>
  <c r="FN192" i="40"/>
  <c r="FJ192" i="40"/>
  <c r="FF192" i="40"/>
  <c r="FB192" i="40"/>
  <c r="EX192" i="40"/>
  <c r="ET192" i="40"/>
  <c r="EP192" i="40"/>
  <c r="EL192" i="40"/>
  <c r="EH192" i="40"/>
  <c r="DZ192" i="40"/>
  <c r="DV192" i="40"/>
  <c r="DR192" i="40"/>
  <c r="DN192" i="40"/>
  <c r="DJ192" i="40"/>
  <c r="DF192" i="40"/>
  <c r="DB192" i="40"/>
  <c r="HO191" i="40"/>
  <c r="HK191" i="40"/>
  <c r="HE191" i="40"/>
  <c r="HA191" i="40"/>
  <c r="GU191" i="40"/>
  <c r="GQ191" i="40"/>
  <c r="GM191" i="40"/>
  <c r="GI191" i="40"/>
  <c r="GA191" i="40"/>
  <c r="FW191" i="40"/>
  <c r="FS191" i="40"/>
  <c r="FO191" i="40"/>
  <c r="FK191" i="40"/>
  <c r="FG191" i="40"/>
  <c r="FC191" i="40"/>
  <c r="EY191" i="40"/>
  <c r="EU191" i="40"/>
  <c r="EQ191" i="40"/>
  <c r="EM191" i="40"/>
  <c r="EI191" i="40"/>
  <c r="EC191" i="40"/>
  <c r="DW191" i="40"/>
  <c r="DS191" i="40"/>
  <c r="DO191" i="40"/>
  <c r="DK191" i="40"/>
  <c r="DG191" i="40"/>
  <c r="DC191" i="40"/>
  <c r="HP190" i="40"/>
  <c r="HL190" i="40"/>
  <c r="HF190" i="40"/>
  <c r="HB190" i="40"/>
  <c r="GV190" i="40"/>
  <c r="GR190" i="40"/>
  <c r="GN190" i="40"/>
  <c r="GJ190" i="40"/>
  <c r="GD190" i="40"/>
  <c r="FX190" i="40"/>
  <c r="FT190" i="40"/>
  <c r="FP190" i="40"/>
  <c r="FL190" i="40"/>
  <c r="FH190" i="40"/>
  <c r="FD190" i="40"/>
  <c r="EZ190" i="40"/>
  <c r="EV190" i="40"/>
  <c r="ER190" i="40"/>
  <c r="EN190" i="40"/>
  <c r="EJ190" i="40"/>
  <c r="EF190" i="40"/>
  <c r="DX190" i="40"/>
  <c r="DT190" i="40"/>
  <c r="DP190" i="40"/>
  <c r="DL190" i="40"/>
  <c r="DH190" i="40"/>
  <c r="DD190" i="40"/>
  <c r="HM189" i="40"/>
  <c r="HG189" i="40"/>
  <c r="HC189" i="40"/>
  <c r="GW189" i="40"/>
  <c r="GS189" i="40"/>
  <c r="GO189" i="40"/>
  <c r="GK189" i="40"/>
  <c r="GG189" i="40"/>
  <c r="FY189" i="40"/>
  <c r="FU189" i="40"/>
  <c r="FQ189" i="40"/>
  <c r="FM189" i="40"/>
  <c r="FI189" i="40"/>
  <c r="FE189" i="40"/>
  <c r="FA189" i="40"/>
  <c r="EW189" i="40"/>
  <c r="ES189" i="40"/>
  <c r="EO189" i="40"/>
  <c r="EK189" i="40"/>
  <c r="EG189" i="40"/>
  <c r="DY189" i="40"/>
  <c r="DU189" i="40"/>
  <c r="DQ189" i="40"/>
  <c r="DM189" i="40"/>
  <c r="DI189" i="40"/>
  <c r="DE189" i="40"/>
  <c r="HN188" i="40"/>
  <c r="HJ188" i="40"/>
  <c r="HD188" i="40"/>
  <c r="GX188" i="40"/>
  <c r="GT188" i="40"/>
  <c r="GP188" i="40"/>
  <c r="GL188" i="40"/>
  <c r="GH188" i="40"/>
  <c r="FZ188" i="40"/>
  <c r="FV188" i="40"/>
  <c r="FR188" i="40"/>
  <c r="FN188" i="40"/>
  <c r="FJ188" i="40"/>
  <c r="FF188" i="40"/>
  <c r="FB188" i="40"/>
  <c r="EX188" i="40"/>
  <c r="ET188" i="40"/>
  <c r="EP188" i="40"/>
  <c r="EL188" i="40"/>
  <c r="EH188" i="40"/>
  <c r="DZ188" i="40"/>
  <c r="DV188" i="40"/>
  <c r="DR188" i="40"/>
  <c r="DN188" i="40"/>
  <c r="DJ188" i="40"/>
  <c r="DF188" i="40"/>
  <c r="DB188" i="40"/>
  <c r="HO187" i="40"/>
  <c r="HK187" i="40"/>
  <c r="HE187" i="40"/>
  <c r="HA187" i="40"/>
  <c r="GU187" i="40"/>
  <c r="GQ187" i="40"/>
  <c r="GM187" i="40"/>
  <c r="GI187" i="40"/>
  <c r="GA187" i="40"/>
  <c r="FW187" i="40"/>
  <c r="FS187" i="40"/>
  <c r="FO187" i="40"/>
  <c r="FK187" i="40"/>
  <c r="FG187" i="40"/>
  <c r="FC187" i="40"/>
  <c r="EY187" i="40"/>
  <c r="EU187" i="40"/>
  <c r="EQ187" i="40"/>
  <c r="EM187" i="40"/>
  <c r="EI187" i="40"/>
  <c r="EC187" i="40"/>
  <c r="DW187" i="40"/>
  <c r="DS187" i="40"/>
  <c r="DO187" i="40"/>
  <c r="DK187" i="40"/>
  <c r="DG187" i="40"/>
  <c r="DC187" i="40"/>
  <c r="HP186" i="40"/>
  <c r="HL186" i="40"/>
  <c r="HF186" i="40"/>
  <c r="HB186" i="40"/>
  <c r="GV186" i="40"/>
  <c r="GR186" i="40"/>
  <c r="GN186" i="40"/>
  <c r="GJ186" i="40"/>
  <c r="GD186" i="40"/>
  <c r="FX186" i="40"/>
  <c r="FT186" i="40"/>
  <c r="FP186" i="40"/>
  <c r="FL186" i="40"/>
  <c r="FH186" i="40"/>
  <c r="FD186" i="40"/>
  <c r="EZ186" i="40"/>
  <c r="EV186" i="40"/>
  <c r="ER186" i="40"/>
  <c r="EN186" i="40"/>
  <c r="EJ186" i="40"/>
  <c r="EF186" i="40"/>
  <c r="DX186" i="40"/>
  <c r="DT186" i="40"/>
  <c r="DP186" i="40"/>
  <c r="DL186" i="40"/>
  <c r="DH186" i="40"/>
  <c r="DD186" i="40"/>
  <c r="HM185" i="40"/>
  <c r="HG185" i="40"/>
  <c r="HC185" i="40"/>
  <c r="GW185" i="40"/>
  <c r="GS185" i="40"/>
  <c r="GO185" i="40"/>
  <c r="GK185" i="40"/>
  <c r="GG185" i="40"/>
  <c r="FY185" i="40"/>
  <c r="FU185" i="40"/>
  <c r="FQ185" i="40"/>
  <c r="FM185" i="40"/>
  <c r="FI185" i="40"/>
  <c r="FE185" i="40"/>
  <c r="FA185" i="40"/>
  <c r="EW185" i="40"/>
  <c r="ES185" i="40"/>
  <c r="EO185" i="40"/>
  <c r="EK185" i="40"/>
  <c r="EG185" i="40"/>
  <c r="DY185" i="40"/>
  <c r="DU185" i="40"/>
  <c r="DQ185" i="40"/>
  <c r="DM185" i="40"/>
  <c r="DI185" i="40"/>
  <c r="DE185" i="40"/>
  <c r="HN184" i="40"/>
  <c r="HJ184" i="40"/>
  <c r="HD184" i="40"/>
  <c r="GX184" i="40"/>
  <c r="GT184" i="40"/>
  <c r="GP184" i="40"/>
  <c r="GL184" i="40"/>
  <c r="GH184" i="40"/>
  <c r="FZ184" i="40"/>
  <c r="FV184" i="40"/>
  <c r="FR184" i="40"/>
  <c r="FN184" i="40"/>
  <c r="FJ184" i="40"/>
  <c r="FF184" i="40"/>
  <c r="FB184" i="40"/>
  <c r="EX184" i="40"/>
  <c r="ET184" i="40"/>
  <c r="EP184" i="40"/>
  <c r="EL184" i="40"/>
  <c r="EH184" i="40"/>
  <c r="DZ184" i="40"/>
  <c r="DV184" i="40"/>
  <c r="DR184" i="40"/>
  <c r="DN184" i="40"/>
  <c r="DJ184" i="40"/>
  <c r="DF184" i="40"/>
  <c r="DB184" i="40"/>
  <c r="HO183" i="40"/>
  <c r="HK183" i="40"/>
  <c r="HE183" i="40"/>
  <c r="HA183" i="40"/>
  <c r="GU183" i="40"/>
  <c r="GQ183" i="40"/>
  <c r="GM183" i="40"/>
  <c r="GI183" i="40"/>
  <c r="GA183" i="40"/>
  <c r="FW183" i="40"/>
  <c r="FS183" i="40"/>
  <c r="FO183" i="40"/>
  <c r="FK183" i="40"/>
  <c r="FG183" i="40"/>
  <c r="FC183" i="40"/>
  <c r="EY183" i="40"/>
  <c r="EU183" i="40"/>
  <c r="EQ183" i="40"/>
  <c r="EM183" i="40"/>
  <c r="EI183" i="40"/>
  <c r="EC183" i="40"/>
  <c r="DW183" i="40"/>
  <c r="DS183" i="40"/>
  <c r="DO183" i="40"/>
  <c r="DK183" i="40"/>
  <c r="DG183" i="40"/>
  <c r="DC183" i="40"/>
  <c r="HP182" i="40"/>
  <c r="HL182" i="40"/>
  <c r="HF182" i="40"/>
  <c r="HB182" i="40"/>
  <c r="GV182" i="40"/>
  <c r="GR182" i="40"/>
  <c r="GN182" i="40"/>
  <c r="GJ182" i="40"/>
  <c r="GD182" i="40"/>
  <c r="FX182" i="40"/>
  <c r="FT182" i="40"/>
  <c r="FP182" i="40"/>
  <c r="FL182" i="40"/>
  <c r="FH182" i="40"/>
  <c r="FD182" i="40"/>
  <c r="EZ182" i="40"/>
  <c r="EV182" i="40"/>
  <c r="ER182" i="40"/>
  <c r="EN182" i="40"/>
  <c r="EJ182" i="40"/>
  <c r="EF182" i="40"/>
  <c r="DX182" i="40"/>
  <c r="DT182" i="40"/>
  <c r="DP182" i="40"/>
  <c r="DL182" i="40"/>
  <c r="DH182" i="40"/>
  <c r="DD182" i="40"/>
  <c r="HM181" i="40"/>
  <c r="HG181" i="40"/>
  <c r="HC181" i="40"/>
  <c r="GW181" i="40"/>
  <c r="GS181" i="40"/>
  <c r="GO181" i="40"/>
  <c r="GK181" i="40"/>
  <c r="GG181" i="40"/>
  <c r="FY181" i="40"/>
  <c r="FU181" i="40"/>
  <c r="FQ181" i="40"/>
  <c r="FM181" i="40"/>
  <c r="FI181" i="40"/>
  <c r="FE181" i="40"/>
  <c r="FA181" i="40"/>
  <c r="EW181" i="40"/>
  <c r="ES181" i="40"/>
  <c r="EO181" i="40"/>
  <c r="EK181" i="40"/>
  <c r="EG181" i="40"/>
  <c r="DY181" i="40"/>
  <c r="FM194" i="40"/>
  <c r="EW194" i="40"/>
  <c r="EI194" i="40"/>
  <c r="DY194" i="40"/>
  <c r="DS194" i="40"/>
  <c r="DN194" i="40"/>
  <c r="DI194" i="40"/>
  <c r="DC194" i="40"/>
  <c r="HP193" i="40"/>
  <c r="HL193" i="40"/>
  <c r="HF193" i="40"/>
  <c r="HB193" i="40"/>
  <c r="GV193" i="40"/>
  <c r="GR193" i="40"/>
  <c r="GN193" i="40"/>
  <c r="GJ193" i="40"/>
  <c r="GD193" i="40"/>
  <c r="FX193" i="40"/>
  <c r="FT193" i="40"/>
  <c r="FP193" i="40"/>
  <c r="FL193" i="40"/>
  <c r="FH193" i="40"/>
  <c r="FD193" i="40"/>
  <c r="EZ193" i="40"/>
  <c r="EV193" i="40"/>
  <c r="ER193" i="40"/>
  <c r="EN193" i="40"/>
  <c r="EJ193" i="40"/>
  <c r="EF193" i="40"/>
  <c r="DX193" i="40"/>
  <c r="DT193" i="40"/>
  <c r="DP193" i="40"/>
  <c r="DL193" i="40"/>
  <c r="DH193" i="40"/>
  <c r="DD193" i="40"/>
  <c r="HM192" i="40"/>
  <c r="HG192" i="40"/>
  <c r="HC192" i="40"/>
  <c r="GW192" i="40"/>
  <c r="GS192" i="40"/>
  <c r="GO192" i="40"/>
  <c r="GK192" i="40"/>
  <c r="GG192" i="40"/>
  <c r="FY192" i="40"/>
  <c r="FU192" i="40"/>
  <c r="FQ192" i="40"/>
  <c r="FM192" i="40"/>
  <c r="FI192" i="40"/>
  <c r="FE192" i="40"/>
  <c r="FA192" i="40"/>
  <c r="EW192" i="40"/>
  <c r="ES192" i="40"/>
  <c r="EO192" i="40"/>
  <c r="EK192" i="40"/>
  <c r="EG192" i="40"/>
  <c r="DY192" i="40"/>
  <c r="DU192" i="40"/>
  <c r="DQ192" i="40"/>
  <c r="DM192" i="40"/>
  <c r="DI192" i="40"/>
  <c r="DE192" i="40"/>
  <c r="HN191" i="40"/>
  <c r="HJ191" i="40"/>
  <c r="HD191" i="40"/>
  <c r="GX191" i="40"/>
  <c r="GT191" i="40"/>
  <c r="GP191" i="40"/>
  <c r="GL191" i="40"/>
  <c r="GH191" i="40"/>
  <c r="FZ191" i="40"/>
  <c r="FV191" i="40"/>
  <c r="FR191" i="40"/>
  <c r="FN191" i="40"/>
  <c r="FJ191" i="40"/>
  <c r="FF191" i="40"/>
  <c r="FB191" i="40"/>
  <c r="EX191" i="40"/>
  <c r="ET191" i="40"/>
  <c r="EP191" i="40"/>
  <c r="EL191" i="40"/>
  <c r="EH191" i="40"/>
  <c r="DZ191" i="40"/>
  <c r="DV191" i="40"/>
  <c r="DR191" i="40"/>
  <c r="DN191" i="40"/>
  <c r="DJ191" i="40"/>
  <c r="DF191" i="40"/>
  <c r="DB191" i="40"/>
  <c r="HO190" i="40"/>
  <c r="HK190" i="40"/>
  <c r="HE190" i="40"/>
  <c r="HA190" i="40"/>
  <c r="GU190" i="40"/>
  <c r="GQ190" i="40"/>
  <c r="GM190" i="40"/>
  <c r="GI190" i="40"/>
  <c r="GA190" i="40"/>
  <c r="FW190" i="40"/>
  <c r="FS190" i="40"/>
  <c r="FO190" i="40"/>
  <c r="FK190" i="40"/>
  <c r="FG190" i="40"/>
  <c r="FC190" i="40"/>
  <c r="EY190" i="40"/>
  <c r="EU190" i="40"/>
  <c r="EQ190" i="40"/>
  <c r="EM190" i="40"/>
  <c r="EI190" i="40"/>
  <c r="EC190" i="40"/>
  <c r="DW190" i="40"/>
  <c r="DS190" i="40"/>
  <c r="DO190" i="40"/>
  <c r="DK190" i="40"/>
  <c r="DG190" i="40"/>
  <c r="DC190" i="40"/>
  <c r="HP189" i="40"/>
  <c r="HL189" i="40"/>
  <c r="HF189" i="40"/>
  <c r="HB189" i="40"/>
  <c r="GV189" i="40"/>
  <c r="GR189" i="40"/>
  <c r="GN189" i="40"/>
  <c r="GJ189" i="40"/>
  <c r="GD189" i="40"/>
  <c r="FX189" i="40"/>
  <c r="FT189" i="40"/>
  <c r="FP189" i="40"/>
  <c r="FL189" i="40"/>
  <c r="FH189" i="40"/>
  <c r="FD189" i="40"/>
  <c r="EZ189" i="40"/>
  <c r="EV189" i="40"/>
  <c r="ER189" i="40"/>
  <c r="EN189" i="40"/>
  <c r="EJ189" i="40"/>
  <c r="EF189" i="40"/>
  <c r="DX189" i="40"/>
  <c r="DT189" i="40"/>
  <c r="DP189" i="40"/>
  <c r="DL189" i="40"/>
  <c r="DH189" i="40"/>
  <c r="DD189" i="40"/>
  <c r="HM188" i="40"/>
  <c r="HG188" i="40"/>
  <c r="HC188" i="40"/>
  <c r="GW188" i="40"/>
  <c r="GS188" i="40"/>
  <c r="GO188" i="40"/>
  <c r="GK188" i="40"/>
  <c r="GG188" i="40"/>
  <c r="FY188" i="40"/>
  <c r="FU188" i="40"/>
  <c r="FQ188" i="40"/>
  <c r="FM188" i="40"/>
  <c r="FI188" i="40"/>
  <c r="FE188" i="40"/>
  <c r="FA188" i="40"/>
  <c r="EW188" i="40"/>
  <c r="ES188" i="40"/>
  <c r="EO188" i="40"/>
  <c r="EK188" i="40"/>
  <c r="EG188" i="40"/>
  <c r="DY188" i="40"/>
  <c r="DU188" i="40"/>
  <c r="DQ188" i="40"/>
  <c r="DM188" i="40"/>
  <c r="DI188" i="40"/>
  <c r="DE188" i="40"/>
  <c r="HN187" i="40"/>
  <c r="HJ187" i="40"/>
  <c r="HD187" i="40"/>
  <c r="GX187" i="40"/>
  <c r="GT187" i="40"/>
  <c r="GP187" i="40"/>
  <c r="GL187" i="40"/>
  <c r="GH187" i="40"/>
  <c r="FZ187" i="40"/>
  <c r="FV187" i="40"/>
  <c r="FR187" i="40"/>
  <c r="FN187" i="40"/>
  <c r="FJ187" i="40"/>
  <c r="FF187" i="40"/>
  <c r="FB187" i="40"/>
  <c r="EX187" i="40"/>
  <c r="ET187" i="40"/>
  <c r="EP187" i="40"/>
  <c r="EL187" i="40"/>
  <c r="EH187" i="40"/>
  <c r="DZ187" i="40"/>
  <c r="DV187" i="40"/>
  <c r="DR187" i="40"/>
  <c r="DN187" i="40"/>
  <c r="DJ187" i="40"/>
  <c r="DF187" i="40"/>
  <c r="DB187" i="40"/>
  <c r="HO186" i="40"/>
  <c r="HK186" i="40"/>
  <c r="HE186" i="40"/>
  <c r="HA186" i="40"/>
  <c r="GU186" i="40"/>
  <c r="GQ186" i="40"/>
  <c r="GM186" i="40"/>
  <c r="GI186" i="40"/>
  <c r="GA186" i="40"/>
  <c r="FW186" i="40"/>
  <c r="FS186" i="40"/>
  <c r="FO186" i="40"/>
  <c r="FK186" i="40"/>
  <c r="FG186" i="40"/>
  <c r="FC186" i="40"/>
  <c r="EY186" i="40"/>
  <c r="EU186" i="40"/>
  <c r="EQ186" i="40"/>
  <c r="EM186" i="40"/>
  <c r="EI186" i="40"/>
  <c r="EC186" i="40"/>
  <c r="DW186" i="40"/>
  <c r="DS186" i="40"/>
  <c r="DO186" i="40"/>
  <c r="DK186" i="40"/>
  <c r="DG186" i="40"/>
  <c r="DC186" i="40"/>
  <c r="HP185" i="40"/>
  <c r="HL185" i="40"/>
  <c r="HF185" i="40"/>
  <c r="HB185" i="40"/>
  <c r="GV185" i="40"/>
  <c r="GR185" i="40"/>
  <c r="GN185" i="40"/>
  <c r="GJ185" i="40"/>
  <c r="GD185" i="40"/>
  <c r="FX185" i="40"/>
  <c r="FT185" i="40"/>
  <c r="FP185" i="40"/>
  <c r="FL185" i="40"/>
  <c r="FH185" i="40"/>
  <c r="FD185" i="40"/>
  <c r="EZ185" i="40"/>
  <c r="EV185" i="40"/>
  <c r="ER185" i="40"/>
  <c r="EN185" i="40"/>
  <c r="EJ185" i="40"/>
  <c r="EF185" i="40"/>
  <c r="DX185" i="40"/>
  <c r="DT185" i="40"/>
  <c r="DP185" i="40"/>
  <c r="DL185" i="40"/>
  <c r="DH185" i="40"/>
  <c r="DD185" i="40"/>
  <c r="HM184" i="40"/>
  <c r="HG184" i="40"/>
  <c r="HC184" i="40"/>
  <c r="GW184" i="40"/>
  <c r="GS184" i="40"/>
  <c r="GO184" i="40"/>
  <c r="GK184" i="40"/>
  <c r="GG184" i="40"/>
  <c r="FY184" i="40"/>
  <c r="FU184" i="40"/>
  <c r="FQ184" i="40"/>
  <c r="FM184" i="40"/>
  <c r="FI184" i="40"/>
  <c r="FE184" i="40"/>
  <c r="FA184" i="40"/>
  <c r="EW184" i="40"/>
  <c r="ES184" i="40"/>
  <c r="EO184" i="40"/>
  <c r="EK184" i="40"/>
  <c r="EG184" i="40"/>
  <c r="DY184" i="40"/>
  <c r="DU184" i="40"/>
  <c r="DQ184" i="40"/>
  <c r="DM184" i="40"/>
  <c r="DI184" i="40"/>
  <c r="DE184" i="40"/>
  <c r="HN183" i="40"/>
  <c r="HJ183" i="40"/>
  <c r="HD183" i="40"/>
  <c r="GX183" i="40"/>
  <c r="GT183" i="40"/>
  <c r="GP183" i="40"/>
  <c r="GL183" i="40"/>
  <c r="GH183" i="40"/>
  <c r="FZ183" i="40"/>
  <c r="FV183" i="40"/>
  <c r="FR183" i="40"/>
  <c r="FN183" i="40"/>
  <c r="FJ183" i="40"/>
  <c r="FF183" i="40"/>
  <c r="FB183" i="40"/>
  <c r="EX183" i="40"/>
  <c r="ET183" i="40"/>
  <c r="EP183" i="40"/>
  <c r="EL183" i="40"/>
  <c r="EH183" i="40"/>
  <c r="DZ183" i="40"/>
  <c r="DV183" i="40"/>
  <c r="DR183" i="40"/>
  <c r="DN183" i="40"/>
  <c r="DJ183" i="40"/>
  <c r="DF183" i="40"/>
  <c r="DB183" i="40"/>
  <c r="HO182" i="40"/>
  <c r="HK182" i="40"/>
  <c r="HE182" i="40"/>
  <c r="HA182" i="40"/>
  <c r="GU182" i="40"/>
  <c r="GQ182" i="40"/>
  <c r="GM182" i="40"/>
  <c r="GI182" i="40"/>
  <c r="GA182" i="40"/>
  <c r="FW182" i="40"/>
  <c r="FS182" i="40"/>
  <c r="FO182" i="40"/>
  <c r="FK182" i="40"/>
  <c r="FG182" i="40"/>
  <c r="FC182" i="40"/>
  <c r="EY182" i="40"/>
  <c r="EU182" i="40"/>
  <c r="EQ182" i="40"/>
  <c r="EM182" i="40"/>
  <c r="EI182" i="40"/>
  <c r="EC182" i="40"/>
  <c r="DW182" i="40"/>
  <c r="DS182" i="40"/>
  <c r="DO182" i="40"/>
  <c r="DK182" i="40"/>
  <c r="DG182" i="40"/>
  <c r="DC182" i="40"/>
  <c r="HP181" i="40"/>
  <c r="HL181" i="40"/>
  <c r="HF181" i="40"/>
  <c r="HB181" i="40"/>
  <c r="GV181" i="40"/>
  <c r="GR181" i="40"/>
  <c r="GN181" i="40"/>
  <c r="GJ181" i="40"/>
  <c r="GD181" i="40"/>
  <c r="HD181" i="40"/>
  <c r="GL181" i="40"/>
  <c r="FV181" i="40"/>
  <c r="FN181" i="40"/>
  <c r="FH181" i="40"/>
  <c r="FC181" i="40"/>
  <c r="EX181" i="40"/>
  <c r="ER181" i="40"/>
  <c r="EM181" i="40"/>
  <c r="EH181" i="40"/>
  <c r="DX181" i="40"/>
  <c r="DT181" i="40"/>
  <c r="DP181" i="40"/>
  <c r="DL181" i="40"/>
  <c r="DH181" i="40"/>
  <c r="DD181" i="40"/>
  <c r="HM180" i="40"/>
  <c r="HG180" i="40"/>
  <c r="HC180" i="40"/>
  <c r="GW180" i="40"/>
  <c r="GS180" i="40"/>
  <c r="GO180" i="40"/>
  <c r="GK180" i="40"/>
  <c r="GG180" i="40"/>
  <c r="FY180" i="40"/>
  <c r="FU180" i="40"/>
  <c r="FQ180" i="40"/>
  <c r="FM180" i="40"/>
  <c r="FI180" i="40"/>
  <c r="FE180" i="40"/>
  <c r="FA180" i="40"/>
  <c r="EW180" i="40"/>
  <c r="ES180" i="40"/>
  <c r="EO180" i="40"/>
  <c r="EK180" i="40"/>
  <c r="EG180" i="40"/>
  <c r="DY180" i="40"/>
  <c r="DU180" i="40"/>
  <c r="DQ180" i="40"/>
  <c r="DM180" i="40"/>
  <c r="DI180" i="40"/>
  <c r="DE180" i="40"/>
  <c r="HN179" i="40"/>
  <c r="HJ179" i="40"/>
  <c r="HD179" i="40"/>
  <c r="GX179" i="40"/>
  <c r="GT179" i="40"/>
  <c r="GP179" i="40"/>
  <c r="GL179" i="40"/>
  <c r="GH179" i="40"/>
  <c r="FZ179" i="40"/>
  <c r="FV179" i="40"/>
  <c r="FR179" i="40"/>
  <c r="FN179" i="40"/>
  <c r="FJ179" i="40"/>
  <c r="FF179" i="40"/>
  <c r="FB179" i="40"/>
  <c r="EX179" i="40"/>
  <c r="ET179" i="40"/>
  <c r="EP179" i="40"/>
  <c r="EL179" i="40"/>
  <c r="EH179" i="40"/>
  <c r="DZ179" i="40"/>
  <c r="DV179" i="40"/>
  <c r="DR179" i="40"/>
  <c r="DN179" i="40"/>
  <c r="DJ179" i="40"/>
  <c r="DF179" i="40"/>
  <c r="DB179" i="40"/>
  <c r="HO178" i="40"/>
  <c r="HK178" i="40"/>
  <c r="HE178" i="40"/>
  <c r="HA178" i="40"/>
  <c r="GU178" i="40"/>
  <c r="GQ178" i="40"/>
  <c r="GM178" i="40"/>
  <c r="GI178" i="40"/>
  <c r="GA178" i="40"/>
  <c r="FW178" i="40"/>
  <c r="FS178" i="40"/>
  <c r="FO178" i="40"/>
  <c r="FK178" i="40"/>
  <c r="FG178" i="40"/>
  <c r="FC178" i="40"/>
  <c r="EY178" i="40"/>
  <c r="EU178" i="40"/>
  <c r="EQ178" i="40"/>
  <c r="EM178" i="40"/>
  <c r="EI178" i="40"/>
  <c r="EC178" i="40"/>
  <c r="DW178" i="40"/>
  <c r="DS178" i="40"/>
  <c r="DO178" i="40"/>
  <c r="DK178" i="40"/>
  <c r="DG178" i="40"/>
  <c r="DC178" i="40"/>
  <c r="HP177" i="40"/>
  <c r="HL177" i="40"/>
  <c r="HF177" i="40"/>
  <c r="HB177" i="40"/>
  <c r="GV177" i="40"/>
  <c r="GR177" i="40"/>
  <c r="GN177" i="40"/>
  <c r="GJ177" i="40"/>
  <c r="GD177" i="40"/>
  <c r="FX177" i="40"/>
  <c r="FT177" i="40"/>
  <c r="FP177" i="40"/>
  <c r="FL177" i="40"/>
  <c r="FH177" i="40"/>
  <c r="FD177" i="40"/>
  <c r="EZ177" i="40"/>
  <c r="EV177" i="40"/>
  <c r="ER177" i="40"/>
  <c r="EN177" i="40"/>
  <c r="EJ177" i="40"/>
  <c r="EF177" i="40"/>
  <c r="DX177" i="40"/>
  <c r="DT177" i="40"/>
  <c r="DP177" i="40"/>
  <c r="DL177" i="40"/>
  <c r="DH177" i="40"/>
  <c r="DD177" i="40"/>
  <c r="HM176" i="40"/>
  <c r="HG176" i="40"/>
  <c r="HC176" i="40"/>
  <c r="GW176" i="40"/>
  <c r="GS176" i="40"/>
  <c r="GO176" i="40"/>
  <c r="GK176" i="40"/>
  <c r="GG176" i="40"/>
  <c r="FY176" i="40"/>
  <c r="FU176" i="40"/>
  <c r="FQ176" i="40"/>
  <c r="FM176" i="40"/>
  <c r="FI176" i="40"/>
  <c r="FE176" i="40"/>
  <c r="FA176" i="40"/>
  <c r="EW176" i="40"/>
  <c r="ES176" i="40"/>
  <c r="EO176" i="40"/>
  <c r="EK176" i="40"/>
  <c r="EG176" i="40"/>
  <c r="DY176" i="40"/>
  <c r="DU176" i="40"/>
  <c r="DQ176" i="40"/>
  <c r="DM176" i="40"/>
  <c r="DI176" i="40"/>
  <c r="DE176" i="40"/>
  <c r="HN175" i="40"/>
  <c r="HJ175" i="40"/>
  <c r="HD175" i="40"/>
  <c r="GX175" i="40"/>
  <c r="GT175" i="40"/>
  <c r="GP175" i="40"/>
  <c r="GL175" i="40"/>
  <c r="GH175" i="40"/>
  <c r="FZ175" i="40"/>
  <c r="FV175" i="40"/>
  <c r="FR175" i="40"/>
  <c r="FN175" i="40"/>
  <c r="FJ175" i="40"/>
  <c r="FF175" i="40"/>
  <c r="FB175" i="40"/>
  <c r="EX175" i="40"/>
  <c r="ET175" i="40"/>
  <c r="EP175" i="40"/>
  <c r="EL175" i="40"/>
  <c r="EH175" i="40"/>
  <c r="DZ175" i="40"/>
  <c r="DV175" i="40"/>
  <c r="DR175" i="40"/>
  <c r="DN175" i="40"/>
  <c r="DJ175" i="40"/>
  <c r="DF175" i="40"/>
  <c r="DB175" i="40"/>
  <c r="HO174" i="40"/>
  <c r="HK174" i="40"/>
  <c r="HE174" i="40"/>
  <c r="HA174" i="40"/>
  <c r="GU174" i="40"/>
  <c r="GQ174" i="40"/>
  <c r="GM174" i="40"/>
  <c r="GI174" i="40"/>
  <c r="GA174" i="40"/>
  <c r="FW174" i="40"/>
  <c r="FS174" i="40"/>
  <c r="FO174" i="40"/>
  <c r="FK174" i="40"/>
  <c r="FG174" i="40"/>
  <c r="FC174" i="40"/>
  <c r="EY174" i="40"/>
  <c r="EU174" i="40"/>
  <c r="EQ174" i="40"/>
  <c r="EM174" i="40"/>
  <c r="EI174" i="40"/>
  <c r="EC174" i="40"/>
  <c r="DW174" i="40"/>
  <c r="DS174" i="40"/>
  <c r="DO174" i="40"/>
  <c r="DK174" i="40"/>
  <c r="DG174" i="40"/>
  <c r="DC174" i="40"/>
  <c r="HP173" i="40"/>
  <c r="HL173" i="40"/>
  <c r="HF173" i="40"/>
  <c r="HB173" i="40"/>
  <c r="GV173" i="40"/>
  <c r="GR173" i="40"/>
  <c r="GN173" i="40"/>
  <c r="GJ173" i="40"/>
  <c r="GD173" i="40"/>
  <c r="FX173" i="40"/>
  <c r="FT173" i="40"/>
  <c r="FP173" i="40"/>
  <c r="FL173" i="40"/>
  <c r="FH173" i="40"/>
  <c r="FD173" i="40"/>
  <c r="EZ173" i="40"/>
  <c r="EV173" i="40"/>
  <c r="ER173" i="40"/>
  <c r="EN173" i="40"/>
  <c r="EJ173" i="40"/>
  <c r="EF173" i="40"/>
  <c r="DX173" i="40"/>
  <c r="DT173" i="40"/>
  <c r="DP173" i="40"/>
  <c r="DL173" i="40"/>
  <c r="DH173" i="40"/>
  <c r="DD173" i="40"/>
  <c r="HM172" i="40"/>
  <c r="HG172" i="40"/>
  <c r="HC172" i="40"/>
  <c r="GW172" i="40"/>
  <c r="GS172" i="40"/>
  <c r="GO172" i="40"/>
  <c r="GK172" i="40"/>
  <c r="GG172" i="40"/>
  <c r="FY172" i="40"/>
  <c r="FU172" i="40"/>
  <c r="FQ172" i="40"/>
  <c r="FM172" i="40"/>
  <c r="FI172" i="40"/>
  <c r="FE172" i="40"/>
  <c r="FA172" i="40"/>
  <c r="EW172" i="40"/>
  <c r="ES172" i="40"/>
  <c r="EO172" i="40"/>
  <c r="EK172" i="40"/>
  <c r="EG172" i="40"/>
  <c r="DY172" i="40"/>
  <c r="DU172" i="40"/>
  <c r="DQ172" i="40"/>
  <c r="DM172" i="40"/>
  <c r="DI172" i="40"/>
  <c r="DE172" i="40"/>
  <c r="HN171" i="40"/>
  <c r="HJ171" i="40"/>
  <c r="HD171" i="40"/>
  <c r="GX171" i="40"/>
  <c r="GT171" i="40"/>
  <c r="GP171" i="40"/>
  <c r="GL171" i="40"/>
  <c r="GH171" i="40"/>
  <c r="FZ171" i="40"/>
  <c r="FV171" i="40"/>
  <c r="FR171" i="40"/>
  <c r="FN171" i="40"/>
  <c r="FJ171" i="40"/>
  <c r="FF171" i="40"/>
  <c r="FB171" i="40"/>
  <c r="EX171" i="40"/>
  <c r="ET171" i="40"/>
  <c r="EP171" i="40"/>
  <c r="EL171" i="40"/>
  <c r="EH171" i="40"/>
  <c r="DZ171" i="40"/>
  <c r="DV171" i="40"/>
  <c r="DR171" i="40"/>
  <c r="DN171" i="40"/>
  <c r="DJ171" i="40"/>
  <c r="DF171" i="40"/>
  <c r="DB171" i="40"/>
  <c r="HO170" i="40"/>
  <c r="HK170" i="40"/>
  <c r="HE170" i="40"/>
  <c r="HA170" i="40"/>
  <c r="GU170" i="40"/>
  <c r="GQ170" i="40"/>
  <c r="GM170" i="40"/>
  <c r="GI170" i="40"/>
  <c r="GA170" i="40"/>
  <c r="FW170" i="40"/>
  <c r="FS170" i="40"/>
  <c r="FO170" i="40"/>
  <c r="FK170" i="40"/>
  <c r="FG170" i="40"/>
  <c r="FC170" i="40"/>
  <c r="EY170" i="40"/>
  <c r="EU170" i="40"/>
  <c r="EQ170" i="40"/>
  <c r="EM170" i="40"/>
  <c r="EI170" i="40"/>
  <c r="EC170" i="40"/>
  <c r="DW170" i="40"/>
  <c r="DS170" i="40"/>
  <c r="DO170" i="40"/>
  <c r="DK170" i="40"/>
  <c r="DG170" i="40"/>
  <c r="DC170" i="40"/>
  <c r="HP169" i="40"/>
  <c r="HL169" i="40"/>
  <c r="HF169" i="40"/>
  <c r="HB169" i="40"/>
  <c r="GV169" i="40"/>
  <c r="GR169" i="40"/>
  <c r="GN169" i="40"/>
  <c r="GJ169" i="40"/>
  <c r="GD169" i="40"/>
  <c r="FX169" i="40"/>
  <c r="FT169" i="40"/>
  <c r="FP169" i="40"/>
  <c r="FL169" i="40"/>
  <c r="FH169" i="40"/>
  <c r="FD169" i="40"/>
  <c r="EZ169" i="40"/>
  <c r="EV169" i="40"/>
  <c r="ER169" i="40"/>
  <c r="EN169" i="40"/>
  <c r="EJ169" i="40"/>
  <c r="EF169" i="40"/>
  <c r="DX169" i="40"/>
  <c r="DT169" i="40"/>
  <c r="DP169" i="40"/>
  <c r="DL169" i="40"/>
  <c r="DH169" i="40"/>
  <c r="DD169" i="40"/>
  <c r="GX181" i="40"/>
  <c r="GH181" i="40"/>
  <c r="FT181" i="40"/>
  <c r="FL181" i="40"/>
  <c r="FG181" i="40"/>
  <c r="FB181" i="40"/>
  <c r="EV181" i="40"/>
  <c r="EQ181" i="40"/>
  <c r="EL181" i="40"/>
  <c r="EF181" i="40"/>
  <c r="DW181" i="40"/>
  <c r="DS181" i="40"/>
  <c r="DO181" i="40"/>
  <c r="DK181" i="40"/>
  <c r="DG181" i="40"/>
  <c r="DC181" i="40"/>
  <c r="HP180" i="40"/>
  <c r="HL180" i="40"/>
  <c r="HF180" i="40"/>
  <c r="HB180" i="40"/>
  <c r="GV180" i="40"/>
  <c r="GR180" i="40"/>
  <c r="GN180" i="40"/>
  <c r="GJ180" i="40"/>
  <c r="GD180" i="40"/>
  <c r="FX180" i="40"/>
  <c r="FT180" i="40"/>
  <c r="FP180" i="40"/>
  <c r="FL180" i="40"/>
  <c r="FH180" i="40"/>
  <c r="FD180" i="40"/>
  <c r="EZ180" i="40"/>
  <c r="EV180" i="40"/>
  <c r="ER180" i="40"/>
  <c r="EN180" i="40"/>
  <c r="EJ180" i="40"/>
  <c r="EF180" i="40"/>
  <c r="DX180" i="40"/>
  <c r="DT180" i="40"/>
  <c r="DP180" i="40"/>
  <c r="DL180" i="40"/>
  <c r="DH180" i="40"/>
  <c r="DD180" i="40"/>
  <c r="HM179" i="40"/>
  <c r="HG179" i="40"/>
  <c r="HC179" i="40"/>
  <c r="GW179" i="40"/>
  <c r="GS179" i="40"/>
  <c r="GO179" i="40"/>
  <c r="GK179" i="40"/>
  <c r="GG179" i="40"/>
  <c r="FY179" i="40"/>
  <c r="FU179" i="40"/>
  <c r="FQ179" i="40"/>
  <c r="FM179" i="40"/>
  <c r="FI179" i="40"/>
  <c r="FE179" i="40"/>
  <c r="FA179" i="40"/>
  <c r="EW179" i="40"/>
  <c r="ES179" i="40"/>
  <c r="EO179" i="40"/>
  <c r="EK179" i="40"/>
  <c r="EG179" i="40"/>
  <c r="DY179" i="40"/>
  <c r="DU179" i="40"/>
  <c r="DQ179" i="40"/>
  <c r="DM179" i="40"/>
  <c r="DI179" i="40"/>
  <c r="DE179" i="40"/>
  <c r="HN178" i="40"/>
  <c r="HJ178" i="40"/>
  <c r="HD178" i="40"/>
  <c r="GX178" i="40"/>
  <c r="GT178" i="40"/>
  <c r="GP178" i="40"/>
  <c r="GL178" i="40"/>
  <c r="GH178" i="40"/>
  <c r="FZ178" i="40"/>
  <c r="FV178" i="40"/>
  <c r="FR178" i="40"/>
  <c r="FN178" i="40"/>
  <c r="FJ178" i="40"/>
  <c r="FF178" i="40"/>
  <c r="FB178" i="40"/>
  <c r="EX178" i="40"/>
  <c r="ET178" i="40"/>
  <c r="EP178" i="40"/>
  <c r="EL178" i="40"/>
  <c r="EH178" i="40"/>
  <c r="DZ178" i="40"/>
  <c r="DV178" i="40"/>
  <c r="DR178" i="40"/>
  <c r="DN178" i="40"/>
  <c r="DJ178" i="40"/>
  <c r="DF178" i="40"/>
  <c r="DB178" i="40"/>
  <c r="HO177" i="40"/>
  <c r="HK177" i="40"/>
  <c r="HE177" i="40"/>
  <c r="HA177" i="40"/>
  <c r="GU177" i="40"/>
  <c r="GQ177" i="40"/>
  <c r="GM177" i="40"/>
  <c r="GI177" i="40"/>
  <c r="GA177" i="40"/>
  <c r="FW177" i="40"/>
  <c r="FS177" i="40"/>
  <c r="FO177" i="40"/>
  <c r="FK177" i="40"/>
  <c r="FG177" i="40"/>
  <c r="FC177" i="40"/>
  <c r="EY177" i="40"/>
  <c r="EU177" i="40"/>
  <c r="EQ177" i="40"/>
  <c r="EM177" i="40"/>
  <c r="EI177" i="40"/>
  <c r="EC177" i="40"/>
  <c r="DW177" i="40"/>
  <c r="DS177" i="40"/>
  <c r="DO177" i="40"/>
  <c r="DK177" i="40"/>
  <c r="DG177" i="40"/>
  <c r="DC177" i="40"/>
  <c r="HP176" i="40"/>
  <c r="HL176" i="40"/>
  <c r="HF176" i="40"/>
  <c r="HB176" i="40"/>
  <c r="GV176" i="40"/>
  <c r="GR176" i="40"/>
  <c r="GN176" i="40"/>
  <c r="GJ176" i="40"/>
  <c r="GD176" i="40"/>
  <c r="FX176" i="40"/>
  <c r="FT176" i="40"/>
  <c r="FP176" i="40"/>
  <c r="FL176" i="40"/>
  <c r="FH176" i="40"/>
  <c r="FD176" i="40"/>
  <c r="EZ176" i="40"/>
  <c r="EV176" i="40"/>
  <c r="ER176" i="40"/>
  <c r="EN176" i="40"/>
  <c r="EJ176" i="40"/>
  <c r="EF176" i="40"/>
  <c r="DX176" i="40"/>
  <c r="DT176" i="40"/>
  <c r="DP176" i="40"/>
  <c r="DL176" i="40"/>
  <c r="DH176" i="40"/>
  <c r="DD176" i="40"/>
  <c r="HM175" i="40"/>
  <c r="HG175" i="40"/>
  <c r="HC175" i="40"/>
  <c r="GW175" i="40"/>
  <c r="GS175" i="40"/>
  <c r="GO175" i="40"/>
  <c r="GK175" i="40"/>
  <c r="GG175" i="40"/>
  <c r="FY175" i="40"/>
  <c r="FU175" i="40"/>
  <c r="FQ175" i="40"/>
  <c r="FM175" i="40"/>
  <c r="FI175" i="40"/>
  <c r="FE175" i="40"/>
  <c r="FA175" i="40"/>
  <c r="EW175" i="40"/>
  <c r="ES175" i="40"/>
  <c r="EO175" i="40"/>
  <c r="EK175" i="40"/>
  <c r="EG175" i="40"/>
  <c r="DY175" i="40"/>
  <c r="DU175" i="40"/>
  <c r="DQ175" i="40"/>
  <c r="DM175" i="40"/>
  <c r="DI175" i="40"/>
  <c r="DE175" i="40"/>
  <c r="HN174" i="40"/>
  <c r="HJ174" i="40"/>
  <c r="HD174" i="40"/>
  <c r="GX174" i="40"/>
  <c r="GT174" i="40"/>
  <c r="GP174" i="40"/>
  <c r="GL174" i="40"/>
  <c r="GH174" i="40"/>
  <c r="FZ174" i="40"/>
  <c r="FV174" i="40"/>
  <c r="FR174" i="40"/>
  <c r="FN174" i="40"/>
  <c r="FJ174" i="40"/>
  <c r="FF174" i="40"/>
  <c r="FB174" i="40"/>
  <c r="EX174" i="40"/>
  <c r="ET174" i="40"/>
  <c r="EP174" i="40"/>
  <c r="EL174" i="40"/>
  <c r="EH174" i="40"/>
  <c r="DZ174" i="40"/>
  <c r="DV174" i="40"/>
  <c r="DR174" i="40"/>
  <c r="DN174" i="40"/>
  <c r="DJ174" i="40"/>
  <c r="DF174" i="40"/>
  <c r="DB174" i="40"/>
  <c r="HO173" i="40"/>
  <c r="HK173" i="40"/>
  <c r="HE173" i="40"/>
  <c r="HA173" i="40"/>
  <c r="GU173" i="40"/>
  <c r="GQ173" i="40"/>
  <c r="GM173" i="40"/>
  <c r="GI173" i="40"/>
  <c r="GA173" i="40"/>
  <c r="FW173" i="40"/>
  <c r="FS173" i="40"/>
  <c r="FO173" i="40"/>
  <c r="FK173" i="40"/>
  <c r="FG173" i="40"/>
  <c r="FC173" i="40"/>
  <c r="EY173" i="40"/>
  <c r="EU173" i="40"/>
  <c r="EQ173" i="40"/>
  <c r="EM173" i="40"/>
  <c r="EI173" i="40"/>
  <c r="EC173" i="40"/>
  <c r="DW173" i="40"/>
  <c r="DS173" i="40"/>
  <c r="DO173" i="40"/>
  <c r="DK173" i="40"/>
  <c r="DG173" i="40"/>
  <c r="DC173" i="40"/>
  <c r="HP172" i="40"/>
  <c r="HL172" i="40"/>
  <c r="HF172" i="40"/>
  <c r="HB172" i="40"/>
  <c r="GV172" i="40"/>
  <c r="GR172" i="40"/>
  <c r="GN172" i="40"/>
  <c r="GJ172" i="40"/>
  <c r="GD172" i="40"/>
  <c r="FX172" i="40"/>
  <c r="FT172" i="40"/>
  <c r="FP172" i="40"/>
  <c r="FL172" i="40"/>
  <c r="FH172" i="40"/>
  <c r="FD172" i="40"/>
  <c r="EZ172" i="40"/>
  <c r="EV172" i="40"/>
  <c r="ER172" i="40"/>
  <c r="EN172" i="40"/>
  <c r="EJ172" i="40"/>
  <c r="EF172" i="40"/>
  <c r="DX172" i="40"/>
  <c r="DT172" i="40"/>
  <c r="DP172" i="40"/>
  <c r="DL172" i="40"/>
  <c r="DH172" i="40"/>
  <c r="DD172" i="40"/>
  <c r="HM171" i="40"/>
  <c r="HG171" i="40"/>
  <c r="HC171" i="40"/>
  <c r="GW171" i="40"/>
  <c r="GS171" i="40"/>
  <c r="GO171" i="40"/>
  <c r="GK171" i="40"/>
  <c r="GG171" i="40"/>
  <c r="FY171" i="40"/>
  <c r="FU171" i="40"/>
  <c r="FQ171" i="40"/>
  <c r="FM171" i="40"/>
  <c r="FI171" i="40"/>
  <c r="FE171" i="40"/>
  <c r="FA171" i="40"/>
  <c r="EW171" i="40"/>
  <c r="ES171" i="40"/>
  <c r="EO171" i="40"/>
  <c r="EK171" i="40"/>
  <c r="EG171" i="40"/>
  <c r="DY171" i="40"/>
  <c r="DU171" i="40"/>
  <c r="DQ171" i="40"/>
  <c r="DM171" i="40"/>
  <c r="DI171" i="40"/>
  <c r="DE171" i="40"/>
  <c r="HN170" i="40"/>
  <c r="HJ170" i="40"/>
  <c r="HD170" i="40"/>
  <c r="GX170" i="40"/>
  <c r="GT170" i="40"/>
  <c r="GP170" i="40"/>
  <c r="GL170" i="40"/>
  <c r="GH170" i="40"/>
  <c r="FZ170" i="40"/>
  <c r="FV170" i="40"/>
  <c r="FR170" i="40"/>
  <c r="FN170" i="40"/>
  <c r="FJ170" i="40"/>
  <c r="FF170" i="40"/>
  <c r="FB170" i="40"/>
  <c r="EX170" i="40"/>
  <c r="ET170" i="40"/>
  <c r="EP170" i="40"/>
  <c r="EL170" i="40"/>
  <c r="EH170" i="40"/>
  <c r="DZ170" i="40"/>
  <c r="DV170" i="40"/>
  <c r="DR170" i="40"/>
  <c r="DN170" i="40"/>
  <c r="DJ170" i="40"/>
  <c r="DF170" i="40"/>
  <c r="DB170" i="40"/>
  <c r="HO169" i="40"/>
  <c r="HK169" i="40"/>
  <c r="HE169" i="40"/>
  <c r="HA169" i="40"/>
  <c r="GU169" i="40"/>
  <c r="GQ169" i="40"/>
  <c r="GM169" i="40"/>
  <c r="GI169" i="40"/>
  <c r="GA169" i="40"/>
  <c r="FW169" i="40"/>
  <c r="FS169" i="40"/>
  <c r="FO169" i="40"/>
  <c r="FK169" i="40"/>
  <c r="FG169" i="40"/>
  <c r="FC169" i="40"/>
  <c r="EY169" i="40"/>
  <c r="EU169" i="40"/>
  <c r="EQ169" i="40"/>
  <c r="EM169" i="40"/>
  <c r="EI169" i="40"/>
  <c r="EC169" i="40"/>
  <c r="DW169" i="40"/>
  <c r="DS169" i="40"/>
  <c r="DO169" i="40"/>
  <c r="DK169" i="40"/>
  <c r="DG169" i="40"/>
  <c r="DC169" i="40"/>
  <c r="HP168" i="40"/>
  <c r="HN181" i="40"/>
  <c r="GT181" i="40"/>
  <c r="FZ181" i="40"/>
  <c r="FR181" i="40"/>
  <c r="FK181" i="40"/>
  <c r="FF181" i="40"/>
  <c r="EZ181" i="40"/>
  <c r="EU181" i="40"/>
  <c r="EP181" i="40"/>
  <c r="EJ181" i="40"/>
  <c r="EC181" i="40"/>
  <c r="DV181" i="40"/>
  <c r="DR181" i="40"/>
  <c r="DN181" i="40"/>
  <c r="DJ181" i="40"/>
  <c r="DF181" i="40"/>
  <c r="DB181" i="40"/>
  <c r="HO180" i="40"/>
  <c r="HK180" i="40"/>
  <c r="HE180" i="40"/>
  <c r="HA180" i="40"/>
  <c r="GU180" i="40"/>
  <c r="GQ180" i="40"/>
  <c r="GM180" i="40"/>
  <c r="GI180" i="40"/>
  <c r="GA180" i="40"/>
  <c r="FW180" i="40"/>
  <c r="FS180" i="40"/>
  <c r="FO180" i="40"/>
  <c r="FK180" i="40"/>
  <c r="FG180" i="40"/>
  <c r="FC180" i="40"/>
  <c r="EY180" i="40"/>
  <c r="EU180" i="40"/>
  <c r="EQ180" i="40"/>
  <c r="EM180" i="40"/>
  <c r="EI180" i="40"/>
  <c r="EC180" i="40"/>
  <c r="DW180" i="40"/>
  <c r="DS180" i="40"/>
  <c r="DO180" i="40"/>
  <c r="DK180" i="40"/>
  <c r="DG180" i="40"/>
  <c r="DC180" i="40"/>
  <c r="HP179" i="40"/>
  <c r="HL179" i="40"/>
  <c r="HF179" i="40"/>
  <c r="HB179" i="40"/>
  <c r="GV179" i="40"/>
  <c r="GR179" i="40"/>
  <c r="GN179" i="40"/>
  <c r="GJ179" i="40"/>
  <c r="GD179" i="40"/>
  <c r="FX179" i="40"/>
  <c r="FT179" i="40"/>
  <c r="FP179" i="40"/>
  <c r="FL179" i="40"/>
  <c r="FH179" i="40"/>
  <c r="FD179" i="40"/>
  <c r="EZ179" i="40"/>
  <c r="EV179" i="40"/>
  <c r="ER179" i="40"/>
  <c r="EN179" i="40"/>
  <c r="EJ179" i="40"/>
  <c r="EF179" i="40"/>
  <c r="DX179" i="40"/>
  <c r="DT179" i="40"/>
  <c r="DP179" i="40"/>
  <c r="DL179" i="40"/>
  <c r="DH179" i="40"/>
  <c r="DD179" i="40"/>
  <c r="HM178" i="40"/>
  <c r="HG178" i="40"/>
  <c r="HC178" i="40"/>
  <c r="GW178" i="40"/>
  <c r="GS178" i="40"/>
  <c r="GO178" i="40"/>
  <c r="GK178" i="40"/>
  <c r="GG178" i="40"/>
  <c r="FY178" i="40"/>
  <c r="FU178" i="40"/>
  <c r="FQ178" i="40"/>
  <c r="FM178" i="40"/>
  <c r="FI178" i="40"/>
  <c r="FE178" i="40"/>
  <c r="FA178" i="40"/>
  <c r="EW178" i="40"/>
  <c r="ES178" i="40"/>
  <c r="EO178" i="40"/>
  <c r="EK178" i="40"/>
  <c r="EG178" i="40"/>
  <c r="DY178" i="40"/>
  <c r="DU178" i="40"/>
  <c r="DQ178" i="40"/>
  <c r="DM178" i="40"/>
  <c r="DI178" i="40"/>
  <c r="DE178" i="40"/>
  <c r="HN177" i="40"/>
  <c r="HJ177" i="40"/>
  <c r="HD177" i="40"/>
  <c r="GX177" i="40"/>
  <c r="GT177" i="40"/>
  <c r="GP177" i="40"/>
  <c r="GL177" i="40"/>
  <c r="GH177" i="40"/>
  <c r="FZ177" i="40"/>
  <c r="FV177" i="40"/>
  <c r="FR177" i="40"/>
  <c r="FN177" i="40"/>
  <c r="FJ177" i="40"/>
  <c r="FF177" i="40"/>
  <c r="FB177" i="40"/>
  <c r="EX177" i="40"/>
  <c r="ET177" i="40"/>
  <c r="EP177" i="40"/>
  <c r="EL177" i="40"/>
  <c r="EH177" i="40"/>
  <c r="DZ177" i="40"/>
  <c r="DV177" i="40"/>
  <c r="DR177" i="40"/>
  <c r="DN177" i="40"/>
  <c r="DJ177" i="40"/>
  <c r="DF177" i="40"/>
  <c r="DB177" i="40"/>
  <c r="HO176" i="40"/>
  <c r="HK176" i="40"/>
  <c r="HE176" i="40"/>
  <c r="HA176" i="40"/>
  <c r="GU176" i="40"/>
  <c r="GQ176" i="40"/>
  <c r="GM176" i="40"/>
  <c r="GI176" i="40"/>
  <c r="GA176" i="40"/>
  <c r="FW176" i="40"/>
  <c r="FS176" i="40"/>
  <c r="FO176" i="40"/>
  <c r="FK176" i="40"/>
  <c r="FG176" i="40"/>
  <c r="FC176" i="40"/>
  <c r="EY176" i="40"/>
  <c r="EU176" i="40"/>
  <c r="EQ176" i="40"/>
  <c r="EM176" i="40"/>
  <c r="EI176" i="40"/>
  <c r="EC176" i="40"/>
  <c r="DW176" i="40"/>
  <c r="DS176" i="40"/>
  <c r="DO176" i="40"/>
  <c r="DK176" i="40"/>
  <c r="DG176" i="40"/>
  <c r="DC176" i="40"/>
  <c r="HP175" i="40"/>
  <c r="HL175" i="40"/>
  <c r="HF175" i="40"/>
  <c r="HB175" i="40"/>
  <c r="GV175" i="40"/>
  <c r="GR175" i="40"/>
  <c r="GN175" i="40"/>
  <c r="GJ175" i="40"/>
  <c r="GD175" i="40"/>
  <c r="FX175" i="40"/>
  <c r="FT175" i="40"/>
  <c r="FP175" i="40"/>
  <c r="FL175" i="40"/>
  <c r="FH175" i="40"/>
  <c r="FD175" i="40"/>
  <c r="EZ175" i="40"/>
  <c r="EV175" i="40"/>
  <c r="ER175" i="40"/>
  <c r="EN175" i="40"/>
  <c r="EJ175" i="40"/>
  <c r="EF175" i="40"/>
  <c r="DX175" i="40"/>
  <c r="DT175" i="40"/>
  <c r="DP175" i="40"/>
  <c r="DL175" i="40"/>
  <c r="DH175" i="40"/>
  <c r="DD175" i="40"/>
  <c r="HM174" i="40"/>
  <c r="HG174" i="40"/>
  <c r="HC174" i="40"/>
  <c r="GW174" i="40"/>
  <c r="GS174" i="40"/>
  <c r="GO174" i="40"/>
  <c r="GK174" i="40"/>
  <c r="GG174" i="40"/>
  <c r="FY174" i="40"/>
  <c r="FU174" i="40"/>
  <c r="FQ174" i="40"/>
  <c r="FM174" i="40"/>
  <c r="FI174" i="40"/>
  <c r="FE174" i="40"/>
  <c r="FA174" i="40"/>
  <c r="EW174" i="40"/>
  <c r="ES174" i="40"/>
  <c r="EO174" i="40"/>
  <c r="EK174" i="40"/>
  <c r="EG174" i="40"/>
  <c r="DY174" i="40"/>
  <c r="DU174" i="40"/>
  <c r="DQ174" i="40"/>
  <c r="DM174" i="40"/>
  <c r="DI174" i="40"/>
  <c r="DE174" i="40"/>
  <c r="HN173" i="40"/>
  <c r="HJ173" i="40"/>
  <c r="HD173" i="40"/>
  <c r="GX173" i="40"/>
  <c r="GT173" i="40"/>
  <c r="GP173" i="40"/>
  <c r="GL173" i="40"/>
  <c r="GH173" i="40"/>
  <c r="FZ173" i="40"/>
  <c r="FV173" i="40"/>
  <c r="FR173" i="40"/>
  <c r="FN173" i="40"/>
  <c r="FJ173" i="40"/>
  <c r="FF173" i="40"/>
  <c r="FB173" i="40"/>
  <c r="EX173" i="40"/>
  <c r="ET173" i="40"/>
  <c r="EP173" i="40"/>
  <c r="EL173" i="40"/>
  <c r="EH173" i="40"/>
  <c r="DZ173" i="40"/>
  <c r="DV173" i="40"/>
  <c r="DR173" i="40"/>
  <c r="DN173" i="40"/>
  <c r="DJ173" i="40"/>
  <c r="DF173" i="40"/>
  <c r="DB173" i="40"/>
  <c r="HO172" i="40"/>
  <c r="HK172" i="40"/>
  <c r="HE172" i="40"/>
  <c r="HA172" i="40"/>
  <c r="GU172" i="40"/>
  <c r="GQ172" i="40"/>
  <c r="GM172" i="40"/>
  <c r="GI172" i="40"/>
  <c r="GA172" i="40"/>
  <c r="FW172" i="40"/>
  <c r="FS172" i="40"/>
  <c r="FO172" i="40"/>
  <c r="FK172" i="40"/>
  <c r="FG172" i="40"/>
  <c r="FC172" i="40"/>
  <c r="EY172" i="40"/>
  <c r="EU172" i="40"/>
  <c r="EQ172" i="40"/>
  <c r="EM172" i="40"/>
  <c r="EI172" i="40"/>
  <c r="EC172" i="40"/>
  <c r="DW172" i="40"/>
  <c r="DS172" i="40"/>
  <c r="DO172" i="40"/>
  <c r="DK172" i="40"/>
  <c r="DG172" i="40"/>
  <c r="DC172" i="40"/>
  <c r="HP171" i="40"/>
  <c r="HL171" i="40"/>
  <c r="HF171" i="40"/>
  <c r="HB171" i="40"/>
  <c r="GV171" i="40"/>
  <c r="GR171" i="40"/>
  <c r="GN171" i="40"/>
  <c r="GJ171" i="40"/>
  <c r="GD171" i="40"/>
  <c r="FX171" i="40"/>
  <c r="FT171" i="40"/>
  <c r="FP171" i="40"/>
  <c r="FL171" i="40"/>
  <c r="FH171" i="40"/>
  <c r="FD171" i="40"/>
  <c r="EZ171" i="40"/>
  <c r="EV171" i="40"/>
  <c r="ER171" i="40"/>
  <c r="EN171" i="40"/>
  <c r="EJ171" i="40"/>
  <c r="EF171" i="40"/>
  <c r="DX171" i="40"/>
  <c r="DT171" i="40"/>
  <c r="DP171" i="40"/>
  <c r="DL171" i="40"/>
  <c r="DH171" i="40"/>
  <c r="DD171" i="40"/>
  <c r="HM170" i="40"/>
  <c r="HG170" i="40"/>
  <c r="HC170" i="40"/>
  <c r="GW170" i="40"/>
  <c r="GS170" i="40"/>
  <c r="GO170" i="40"/>
  <c r="GK170" i="40"/>
  <c r="GG170" i="40"/>
  <c r="FY170" i="40"/>
  <c r="FU170" i="40"/>
  <c r="FQ170" i="40"/>
  <c r="FM170" i="40"/>
  <c r="FI170" i="40"/>
  <c r="FE170" i="40"/>
  <c r="FA170" i="40"/>
  <c r="EW170" i="40"/>
  <c r="ES170" i="40"/>
  <c r="EO170" i="40"/>
  <c r="EK170" i="40"/>
  <c r="EG170" i="40"/>
  <c r="DY170" i="40"/>
  <c r="DU170" i="40"/>
  <c r="DQ170" i="40"/>
  <c r="DM170" i="40"/>
  <c r="DI170" i="40"/>
  <c r="DE170" i="40"/>
  <c r="HN169" i="40"/>
  <c r="HJ169" i="40"/>
  <c r="HD169" i="40"/>
  <c r="GX169" i="40"/>
  <c r="GT169" i="40"/>
  <c r="GP169" i="40"/>
  <c r="GL169" i="40"/>
  <c r="GH169" i="40"/>
  <c r="FZ169" i="40"/>
  <c r="FV169" i="40"/>
  <c r="FR169" i="40"/>
  <c r="FN169" i="40"/>
  <c r="FJ169" i="40"/>
  <c r="FF169" i="40"/>
  <c r="FB169" i="40"/>
  <c r="EX169" i="40"/>
  <c r="ET169" i="40"/>
  <c r="EP169" i="40"/>
  <c r="EL169" i="40"/>
  <c r="EH169" i="40"/>
  <c r="DZ169" i="40"/>
  <c r="DV169" i="40"/>
  <c r="DR169" i="40"/>
  <c r="DN169" i="40"/>
  <c r="DJ169" i="40"/>
  <c r="DF169" i="40"/>
  <c r="DB169" i="40"/>
  <c r="HO168" i="40"/>
  <c r="HK168" i="40"/>
  <c r="HE168" i="40"/>
  <c r="HA168" i="40"/>
  <c r="GU168" i="40"/>
  <c r="GQ168" i="40"/>
  <c r="GM168" i="40"/>
  <c r="GI168" i="40"/>
  <c r="GA168" i="40"/>
  <c r="FW168" i="40"/>
  <c r="FS168" i="40"/>
  <c r="FO168" i="40"/>
  <c r="FK168" i="40"/>
  <c r="FG168" i="40"/>
  <c r="FC168" i="40"/>
  <c r="EY168" i="40"/>
  <c r="EU168" i="40"/>
  <c r="EQ168" i="40"/>
  <c r="EM168" i="40"/>
  <c r="EI168" i="40"/>
  <c r="EC168" i="40"/>
  <c r="DW168" i="40"/>
  <c r="HJ181" i="40"/>
  <c r="GP181" i="40"/>
  <c r="FX181" i="40"/>
  <c r="FP181" i="40"/>
  <c r="FJ181" i="40"/>
  <c r="FD181" i="40"/>
  <c r="EY181" i="40"/>
  <c r="ET181" i="40"/>
  <c r="EN181" i="40"/>
  <c r="EI181" i="40"/>
  <c r="DZ181" i="40"/>
  <c r="DU181" i="40"/>
  <c r="DQ181" i="40"/>
  <c r="DM181" i="40"/>
  <c r="DI181" i="40"/>
  <c r="DE181" i="40"/>
  <c r="HN180" i="40"/>
  <c r="HJ180" i="40"/>
  <c r="HD180" i="40"/>
  <c r="GX180" i="40"/>
  <c r="GT180" i="40"/>
  <c r="GP180" i="40"/>
  <c r="GL180" i="40"/>
  <c r="GH180" i="40"/>
  <c r="FZ180" i="40"/>
  <c r="FV180" i="40"/>
  <c r="FR180" i="40"/>
  <c r="FN180" i="40"/>
  <c r="FJ180" i="40"/>
  <c r="FF180" i="40"/>
  <c r="FB180" i="40"/>
  <c r="EX180" i="40"/>
  <c r="ET180" i="40"/>
  <c r="EP180" i="40"/>
  <c r="EL180" i="40"/>
  <c r="EH180" i="40"/>
  <c r="DZ180" i="40"/>
  <c r="DV180" i="40"/>
  <c r="DR180" i="40"/>
  <c r="DN180" i="40"/>
  <c r="DJ180" i="40"/>
  <c r="DF180" i="40"/>
  <c r="DB180" i="40"/>
  <c r="HO179" i="40"/>
  <c r="HK179" i="40"/>
  <c r="HE179" i="40"/>
  <c r="HA179" i="40"/>
  <c r="GU179" i="40"/>
  <c r="GQ179" i="40"/>
  <c r="GM179" i="40"/>
  <c r="GI179" i="40"/>
  <c r="GA179" i="40"/>
  <c r="FW179" i="40"/>
  <c r="FS179" i="40"/>
  <c r="FO179" i="40"/>
  <c r="FK179" i="40"/>
  <c r="FG179" i="40"/>
  <c r="FC179" i="40"/>
  <c r="EY179" i="40"/>
  <c r="EU179" i="40"/>
  <c r="EQ179" i="40"/>
  <c r="EM179" i="40"/>
  <c r="EI179" i="40"/>
  <c r="EC179" i="40"/>
  <c r="DW179" i="40"/>
  <c r="DS179" i="40"/>
  <c r="DO179" i="40"/>
  <c r="DK179" i="40"/>
  <c r="DG179" i="40"/>
  <c r="DC179" i="40"/>
  <c r="HP178" i="40"/>
  <c r="HL178" i="40"/>
  <c r="HF178" i="40"/>
  <c r="HB178" i="40"/>
  <c r="GV178" i="40"/>
  <c r="GR178" i="40"/>
  <c r="GN178" i="40"/>
  <c r="GJ178" i="40"/>
  <c r="GD178" i="40"/>
  <c r="FX178" i="40"/>
  <c r="FT178" i="40"/>
  <c r="FP178" i="40"/>
  <c r="FL178" i="40"/>
  <c r="FH178" i="40"/>
  <c r="FD178" i="40"/>
  <c r="EZ178" i="40"/>
  <c r="EV178" i="40"/>
  <c r="ER178" i="40"/>
  <c r="EN178" i="40"/>
  <c r="EJ178" i="40"/>
  <c r="EF178" i="40"/>
  <c r="DX178" i="40"/>
  <c r="DT178" i="40"/>
  <c r="DP178" i="40"/>
  <c r="DL178" i="40"/>
  <c r="DH178" i="40"/>
  <c r="DD178" i="40"/>
  <c r="HM177" i="40"/>
  <c r="HG177" i="40"/>
  <c r="HC177" i="40"/>
  <c r="GW177" i="40"/>
  <c r="GS177" i="40"/>
  <c r="GO177" i="40"/>
  <c r="GK177" i="40"/>
  <c r="GG177" i="40"/>
  <c r="FY177" i="40"/>
  <c r="FU177" i="40"/>
  <c r="FQ177" i="40"/>
  <c r="FM177" i="40"/>
  <c r="FI177" i="40"/>
  <c r="FE177" i="40"/>
  <c r="FA177" i="40"/>
  <c r="EW177" i="40"/>
  <c r="ES177" i="40"/>
  <c r="EO177" i="40"/>
  <c r="EK177" i="40"/>
  <c r="EG177" i="40"/>
  <c r="DY177" i="40"/>
  <c r="DU177" i="40"/>
  <c r="DQ177" i="40"/>
  <c r="DM177" i="40"/>
  <c r="DI177" i="40"/>
  <c r="DE177" i="40"/>
  <c r="HN176" i="40"/>
  <c r="HJ176" i="40"/>
  <c r="HD176" i="40"/>
  <c r="GX176" i="40"/>
  <c r="GT176" i="40"/>
  <c r="GP176" i="40"/>
  <c r="GL176" i="40"/>
  <c r="GH176" i="40"/>
  <c r="FZ176" i="40"/>
  <c r="FV176" i="40"/>
  <c r="FR176" i="40"/>
  <c r="FN176" i="40"/>
  <c r="FJ176" i="40"/>
  <c r="FF176" i="40"/>
  <c r="FB176" i="40"/>
  <c r="EX176" i="40"/>
  <c r="ET176" i="40"/>
  <c r="EP176" i="40"/>
  <c r="EL176" i="40"/>
  <c r="EH176" i="40"/>
  <c r="DZ176" i="40"/>
  <c r="DV176" i="40"/>
  <c r="DR176" i="40"/>
  <c r="DN176" i="40"/>
  <c r="DJ176" i="40"/>
  <c r="DF176" i="40"/>
  <c r="DB176" i="40"/>
  <c r="HO175" i="40"/>
  <c r="HK175" i="40"/>
  <c r="HE175" i="40"/>
  <c r="HA175" i="40"/>
  <c r="GU175" i="40"/>
  <c r="GQ175" i="40"/>
  <c r="GM175" i="40"/>
  <c r="GI175" i="40"/>
  <c r="GA175" i="40"/>
  <c r="FW175" i="40"/>
  <c r="FS175" i="40"/>
  <c r="FO175" i="40"/>
  <c r="FK175" i="40"/>
  <c r="FG175" i="40"/>
  <c r="FC175" i="40"/>
  <c r="EY175" i="40"/>
  <c r="EU175" i="40"/>
  <c r="EQ175" i="40"/>
  <c r="EM175" i="40"/>
  <c r="EI175" i="40"/>
  <c r="EC175" i="40"/>
  <c r="DW175" i="40"/>
  <c r="DS175" i="40"/>
  <c r="DO175" i="40"/>
  <c r="DK175" i="40"/>
  <c r="DG175" i="40"/>
  <c r="DC175" i="40"/>
  <c r="HP174" i="40"/>
  <c r="HL174" i="40"/>
  <c r="HF174" i="40"/>
  <c r="HB174" i="40"/>
  <c r="GV174" i="40"/>
  <c r="GR174" i="40"/>
  <c r="GN174" i="40"/>
  <c r="GJ174" i="40"/>
  <c r="GD174" i="40"/>
  <c r="FX174" i="40"/>
  <c r="FT174" i="40"/>
  <c r="FP174" i="40"/>
  <c r="FL174" i="40"/>
  <c r="FH174" i="40"/>
  <c r="FD174" i="40"/>
  <c r="EZ174" i="40"/>
  <c r="EV174" i="40"/>
  <c r="ER174" i="40"/>
  <c r="EN174" i="40"/>
  <c r="EJ174" i="40"/>
  <c r="EF174" i="40"/>
  <c r="DX174" i="40"/>
  <c r="DT174" i="40"/>
  <c r="DP174" i="40"/>
  <c r="DL174" i="40"/>
  <c r="DH174" i="40"/>
  <c r="DD174" i="40"/>
  <c r="HM173" i="40"/>
  <c r="HG173" i="40"/>
  <c r="HC173" i="40"/>
  <c r="GW173" i="40"/>
  <c r="GS173" i="40"/>
  <c r="GO173" i="40"/>
  <c r="GK173" i="40"/>
  <c r="GG173" i="40"/>
  <c r="FY173" i="40"/>
  <c r="FU173" i="40"/>
  <c r="FQ173" i="40"/>
  <c r="FM173" i="40"/>
  <c r="FI173" i="40"/>
  <c r="FE173" i="40"/>
  <c r="FA173" i="40"/>
  <c r="EW173" i="40"/>
  <c r="ES173" i="40"/>
  <c r="EO173" i="40"/>
  <c r="EK173" i="40"/>
  <c r="EG173" i="40"/>
  <c r="DY173" i="40"/>
  <c r="DU173" i="40"/>
  <c r="DQ173" i="40"/>
  <c r="DM173" i="40"/>
  <c r="DI173" i="40"/>
  <c r="DE173" i="40"/>
  <c r="HN172" i="40"/>
  <c r="HJ172" i="40"/>
  <c r="HD172" i="40"/>
  <c r="GX172" i="40"/>
  <c r="GT172" i="40"/>
  <c r="GP172" i="40"/>
  <c r="GL172" i="40"/>
  <c r="GH172" i="40"/>
  <c r="FZ172" i="40"/>
  <c r="FV172" i="40"/>
  <c r="FR172" i="40"/>
  <c r="FN172" i="40"/>
  <c r="FJ172" i="40"/>
  <c r="FF172" i="40"/>
  <c r="FB172" i="40"/>
  <c r="EX172" i="40"/>
  <c r="ET172" i="40"/>
  <c r="EP172" i="40"/>
  <c r="EL172" i="40"/>
  <c r="EH172" i="40"/>
  <c r="DZ172" i="40"/>
  <c r="DV172" i="40"/>
  <c r="DR172" i="40"/>
  <c r="DN172" i="40"/>
  <c r="DJ172" i="40"/>
  <c r="DF172" i="40"/>
  <c r="DB172" i="40"/>
  <c r="HO171" i="40"/>
  <c r="HK171" i="40"/>
  <c r="HE171" i="40"/>
  <c r="HA171" i="40"/>
  <c r="GU171" i="40"/>
  <c r="GQ171" i="40"/>
  <c r="GM171" i="40"/>
  <c r="GI171" i="40"/>
  <c r="GA171" i="40"/>
  <c r="FW171" i="40"/>
  <c r="FS171" i="40"/>
  <c r="FO171" i="40"/>
  <c r="FK171" i="40"/>
  <c r="FG171" i="40"/>
  <c r="FC171" i="40"/>
  <c r="EY171" i="40"/>
  <c r="EU171" i="40"/>
  <c r="EQ171" i="40"/>
  <c r="EM171" i="40"/>
  <c r="EI171" i="40"/>
  <c r="EC171" i="40"/>
  <c r="DW171" i="40"/>
  <c r="DS171" i="40"/>
  <c r="DO171" i="40"/>
  <c r="DK171" i="40"/>
  <c r="DG171" i="40"/>
  <c r="DC171" i="40"/>
  <c r="HP170" i="40"/>
  <c r="HL170" i="40"/>
  <c r="HF170" i="40"/>
  <c r="HB170" i="40"/>
  <c r="GV170" i="40"/>
  <c r="GR170" i="40"/>
  <c r="GN170" i="40"/>
  <c r="GJ170" i="40"/>
  <c r="GD170" i="40"/>
  <c r="FX170" i="40"/>
  <c r="FT170" i="40"/>
  <c r="FP170" i="40"/>
  <c r="FL170" i="40"/>
  <c r="FH170" i="40"/>
  <c r="FD170" i="40"/>
  <c r="EZ170" i="40"/>
  <c r="EV170" i="40"/>
  <c r="ER170" i="40"/>
  <c r="EN170" i="40"/>
  <c r="EJ170" i="40"/>
  <c r="EF170" i="40"/>
  <c r="DX170" i="40"/>
  <c r="DT170" i="40"/>
  <c r="DP170" i="40"/>
  <c r="DL170" i="40"/>
  <c r="DH170" i="40"/>
  <c r="DD170" i="40"/>
  <c r="HM169" i="40"/>
  <c r="HG169" i="40"/>
  <c r="HC169" i="40"/>
  <c r="GW169" i="40"/>
  <c r="GS169" i="40"/>
  <c r="GO169" i="40"/>
  <c r="GK169" i="40"/>
  <c r="GG169" i="40"/>
  <c r="FY169" i="40"/>
  <c r="FU169" i="40"/>
  <c r="FQ169" i="40"/>
  <c r="FM169" i="40"/>
  <c r="FI169" i="40"/>
  <c r="FE169" i="40"/>
  <c r="FA169" i="40"/>
  <c r="EW169" i="40"/>
  <c r="ES169" i="40"/>
  <c r="EO169" i="40"/>
  <c r="EK169" i="40"/>
  <c r="EG169" i="40"/>
  <c r="DY169" i="40"/>
  <c r="DU169" i="40"/>
  <c r="DQ169" i="40"/>
  <c r="DM169" i="40"/>
  <c r="DI169" i="40"/>
  <c r="DE169" i="40"/>
  <c r="HN168" i="40"/>
  <c r="HJ168" i="40"/>
  <c r="HD168" i="40"/>
  <c r="GX168" i="40"/>
  <c r="GT168" i="40"/>
  <c r="GP168" i="40"/>
  <c r="GL168" i="40"/>
  <c r="GH168" i="40"/>
  <c r="FZ168" i="40"/>
  <c r="FV168" i="40"/>
  <c r="FR168" i="40"/>
  <c r="FN168" i="40"/>
  <c r="FJ168" i="40"/>
  <c r="FF168" i="40"/>
  <c r="FB168" i="40"/>
  <c r="HL168" i="40"/>
  <c r="HB168" i="40"/>
  <c r="GR168" i="40"/>
  <c r="GJ168" i="40"/>
  <c r="FX168" i="40"/>
  <c r="FP168" i="40"/>
  <c r="FH168" i="40"/>
  <c r="EZ168" i="40"/>
  <c r="ET168" i="40"/>
  <c r="EO168" i="40"/>
  <c r="EJ168" i="40"/>
  <c r="DZ168" i="40"/>
  <c r="DU168" i="40"/>
  <c r="DQ168" i="40"/>
  <c r="DM168" i="40"/>
  <c r="DI168" i="40"/>
  <c r="DE168" i="40"/>
  <c r="HN167" i="40"/>
  <c r="HJ167" i="40"/>
  <c r="HD167" i="40"/>
  <c r="GX167" i="40"/>
  <c r="GT167" i="40"/>
  <c r="GP167" i="40"/>
  <c r="GL167" i="40"/>
  <c r="GH167" i="40"/>
  <c r="FZ167" i="40"/>
  <c r="FV167" i="40"/>
  <c r="FR167" i="40"/>
  <c r="FN167" i="40"/>
  <c r="FJ167" i="40"/>
  <c r="FF167" i="40"/>
  <c r="FB167" i="40"/>
  <c r="EX167" i="40"/>
  <c r="ET167" i="40"/>
  <c r="EP167" i="40"/>
  <c r="EL167" i="40"/>
  <c r="EH167" i="40"/>
  <c r="DZ167" i="40"/>
  <c r="DV167" i="40"/>
  <c r="DR167" i="40"/>
  <c r="DN167" i="40"/>
  <c r="DJ167" i="40"/>
  <c r="DF167" i="40"/>
  <c r="DB167" i="40"/>
  <c r="HO166" i="40"/>
  <c r="HK166" i="40"/>
  <c r="HE166" i="40"/>
  <c r="HA166" i="40"/>
  <c r="GU166" i="40"/>
  <c r="GQ166" i="40"/>
  <c r="GM166" i="40"/>
  <c r="GI166" i="40"/>
  <c r="GA166" i="40"/>
  <c r="FW166" i="40"/>
  <c r="FS166" i="40"/>
  <c r="FO166" i="40"/>
  <c r="FK166" i="40"/>
  <c r="FG166" i="40"/>
  <c r="FC166" i="40"/>
  <c r="EY166" i="40"/>
  <c r="EU166" i="40"/>
  <c r="EQ166" i="40"/>
  <c r="EM166" i="40"/>
  <c r="EI166" i="40"/>
  <c r="EC166" i="40"/>
  <c r="DW166" i="40"/>
  <c r="DS166" i="40"/>
  <c r="DO166" i="40"/>
  <c r="DK166" i="40"/>
  <c r="DG166" i="40"/>
  <c r="DC166" i="40"/>
  <c r="HP165" i="40"/>
  <c r="HL165" i="40"/>
  <c r="HF165" i="40"/>
  <c r="HB165" i="40"/>
  <c r="GV165" i="40"/>
  <c r="GR165" i="40"/>
  <c r="GN165" i="40"/>
  <c r="GJ165" i="40"/>
  <c r="GD165" i="40"/>
  <c r="FX165" i="40"/>
  <c r="FT165" i="40"/>
  <c r="FP165" i="40"/>
  <c r="FL165" i="40"/>
  <c r="FH165" i="40"/>
  <c r="FD165" i="40"/>
  <c r="EZ165" i="40"/>
  <c r="EV165" i="40"/>
  <c r="ER165" i="40"/>
  <c r="EN165" i="40"/>
  <c r="EJ165" i="40"/>
  <c r="EF165" i="40"/>
  <c r="DX165" i="40"/>
  <c r="DT165" i="40"/>
  <c r="DP165" i="40"/>
  <c r="DL165" i="40"/>
  <c r="DH165" i="40"/>
  <c r="DD165" i="40"/>
  <c r="HM164" i="40"/>
  <c r="HG164" i="40"/>
  <c r="HC164" i="40"/>
  <c r="GW164" i="40"/>
  <c r="GS164" i="40"/>
  <c r="GO164" i="40"/>
  <c r="GK164" i="40"/>
  <c r="GG164" i="40"/>
  <c r="FY164" i="40"/>
  <c r="FU164" i="40"/>
  <c r="FQ164" i="40"/>
  <c r="FM164" i="40"/>
  <c r="FI164" i="40"/>
  <c r="FE164" i="40"/>
  <c r="FA164" i="40"/>
  <c r="EW164" i="40"/>
  <c r="ES164" i="40"/>
  <c r="EO164" i="40"/>
  <c r="EK164" i="40"/>
  <c r="EG164" i="40"/>
  <c r="DY164" i="40"/>
  <c r="DU164" i="40"/>
  <c r="DQ164" i="40"/>
  <c r="DM164" i="40"/>
  <c r="DI164" i="40"/>
  <c r="DE164" i="40"/>
  <c r="HN163" i="40"/>
  <c r="HJ163" i="40"/>
  <c r="HD163" i="40"/>
  <c r="GX163" i="40"/>
  <c r="GT163" i="40"/>
  <c r="GP163" i="40"/>
  <c r="GL163" i="40"/>
  <c r="GH163" i="40"/>
  <c r="FZ163" i="40"/>
  <c r="FV163" i="40"/>
  <c r="FR163" i="40"/>
  <c r="FN163" i="40"/>
  <c r="FJ163" i="40"/>
  <c r="FF163" i="40"/>
  <c r="FB163" i="40"/>
  <c r="EX163" i="40"/>
  <c r="ET163" i="40"/>
  <c r="EP163" i="40"/>
  <c r="EL163" i="40"/>
  <c r="EH163" i="40"/>
  <c r="DZ163" i="40"/>
  <c r="DV163" i="40"/>
  <c r="DR163" i="40"/>
  <c r="DN163" i="40"/>
  <c r="DJ163" i="40"/>
  <c r="DF163" i="40"/>
  <c r="DB163" i="40"/>
  <c r="HO162" i="40"/>
  <c r="HK162" i="40"/>
  <c r="HE162" i="40"/>
  <c r="HA162" i="40"/>
  <c r="GU162" i="40"/>
  <c r="GQ162" i="40"/>
  <c r="GM162" i="40"/>
  <c r="GI162" i="40"/>
  <c r="GA162" i="40"/>
  <c r="FW162" i="40"/>
  <c r="FS162" i="40"/>
  <c r="FO162" i="40"/>
  <c r="FK162" i="40"/>
  <c r="FG162" i="40"/>
  <c r="FC162" i="40"/>
  <c r="EY162" i="40"/>
  <c r="EU162" i="40"/>
  <c r="EQ162" i="40"/>
  <c r="EM162" i="40"/>
  <c r="EI162" i="40"/>
  <c r="EC162" i="40"/>
  <c r="DW162" i="40"/>
  <c r="DS162" i="40"/>
  <c r="DO162" i="40"/>
  <c r="DK162" i="40"/>
  <c r="DG162" i="40"/>
  <c r="DC162" i="40"/>
  <c r="HP161" i="40"/>
  <c r="HL161" i="40"/>
  <c r="HF161" i="40"/>
  <c r="HB161" i="40"/>
  <c r="GV161" i="40"/>
  <c r="GR161" i="40"/>
  <c r="GN161" i="40"/>
  <c r="GJ161" i="40"/>
  <c r="GD161" i="40"/>
  <c r="FX161" i="40"/>
  <c r="FT161" i="40"/>
  <c r="FP161" i="40"/>
  <c r="FL161" i="40"/>
  <c r="FH161" i="40"/>
  <c r="FD161" i="40"/>
  <c r="EZ161" i="40"/>
  <c r="EV161" i="40"/>
  <c r="ER161" i="40"/>
  <c r="EN161" i="40"/>
  <c r="EJ161" i="40"/>
  <c r="EF161" i="40"/>
  <c r="DX161" i="40"/>
  <c r="DT161" i="40"/>
  <c r="DP161" i="40"/>
  <c r="DL161" i="40"/>
  <c r="DH161" i="40"/>
  <c r="DD161" i="40"/>
  <c r="HM160" i="40"/>
  <c r="HG160" i="40"/>
  <c r="HC160" i="40"/>
  <c r="GW160" i="40"/>
  <c r="GS160" i="40"/>
  <c r="GO160" i="40"/>
  <c r="GK160" i="40"/>
  <c r="GG160" i="40"/>
  <c r="FY160" i="40"/>
  <c r="FU160" i="40"/>
  <c r="FQ160" i="40"/>
  <c r="FM160" i="40"/>
  <c r="FI160" i="40"/>
  <c r="FE160" i="40"/>
  <c r="FA160" i="40"/>
  <c r="EW160" i="40"/>
  <c r="ES160" i="40"/>
  <c r="EO160" i="40"/>
  <c r="EK160" i="40"/>
  <c r="EG160" i="40"/>
  <c r="DY160" i="40"/>
  <c r="DU160" i="40"/>
  <c r="DQ160" i="40"/>
  <c r="DM160" i="40"/>
  <c r="DI160" i="40"/>
  <c r="DE160" i="40"/>
  <c r="HN159" i="40"/>
  <c r="HJ159" i="40"/>
  <c r="HD159" i="40"/>
  <c r="GX159" i="40"/>
  <c r="GT159" i="40"/>
  <c r="GP159" i="40"/>
  <c r="GL159" i="40"/>
  <c r="GH159" i="40"/>
  <c r="FZ159" i="40"/>
  <c r="FV159" i="40"/>
  <c r="FR159" i="40"/>
  <c r="FN159" i="40"/>
  <c r="FJ159" i="40"/>
  <c r="FF159" i="40"/>
  <c r="FB159" i="40"/>
  <c r="EX159" i="40"/>
  <c r="ET159" i="40"/>
  <c r="EP159" i="40"/>
  <c r="EL159" i="40"/>
  <c r="EH159" i="40"/>
  <c r="DZ159" i="40"/>
  <c r="DV159" i="40"/>
  <c r="DR159" i="40"/>
  <c r="DN159" i="40"/>
  <c r="DJ159" i="40"/>
  <c r="DF159" i="40"/>
  <c r="DB159" i="40"/>
  <c r="HO158" i="40"/>
  <c r="HK158" i="40"/>
  <c r="HE158" i="40"/>
  <c r="HA158" i="40"/>
  <c r="GU158" i="40"/>
  <c r="GQ158" i="40"/>
  <c r="GM158" i="40"/>
  <c r="GI158" i="40"/>
  <c r="GA158" i="40"/>
  <c r="FW158" i="40"/>
  <c r="FS158" i="40"/>
  <c r="FO158" i="40"/>
  <c r="FK158" i="40"/>
  <c r="FG158" i="40"/>
  <c r="FC158" i="40"/>
  <c r="EY158" i="40"/>
  <c r="EU158" i="40"/>
  <c r="EQ158" i="40"/>
  <c r="EM158" i="40"/>
  <c r="EI158" i="40"/>
  <c r="EC158" i="40"/>
  <c r="DW158" i="40"/>
  <c r="DS158" i="40"/>
  <c r="DO158" i="40"/>
  <c r="DK158" i="40"/>
  <c r="DG158" i="40"/>
  <c r="DC158" i="40"/>
  <c r="HP157" i="40"/>
  <c r="HL157" i="40"/>
  <c r="HF157" i="40"/>
  <c r="HB157" i="40"/>
  <c r="GV157" i="40"/>
  <c r="GR157" i="40"/>
  <c r="GN157" i="40"/>
  <c r="GJ157" i="40"/>
  <c r="GD157" i="40"/>
  <c r="FX157" i="40"/>
  <c r="FT157" i="40"/>
  <c r="FP157" i="40"/>
  <c r="FL157" i="40"/>
  <c r="FH157" i="40"/>
  <c r="FD157" i="40"/>
  <c r="EZ157" i="40"/>
  <c r="EV157" i="40"/>
  <c r="ER157" i="40"/>
  <c r="EN157" i="40"/>
  <c r="EJ157" i="40"/>
  <c r="EF157" i="40"/>
  <c r="DX157" i="40"/>
  <c r="DT157" i="40"/>
  <c r="DP157" i="40"/>
  <c r="DL157" i="40"/>
  <c r="DH157" i="40"/>
  <c r="DD157" i="40"/>
  <c r="HM156" i="40"/>
  <c r="HG156" i="40"/>
  <c r="HC156" i="40"/>
  <c r="GW156" i="40"/>
  <c r="GS156" i="40"/>
  <c r="GO156" i="40"/>
  <c r="GK156" i="40"/>
  <c r="GG156" i="40"/>
  <c r="FY156" i="40"/>
  <c r="FU156" i="40"/>
  <c r="FQ156" i="40"/>
  <c r="FM156" i="40"/>
  <c r="FI156" i="40"/>
  <c r="FE156" i="40"/>
  <c r="FA156" i="40"/>
  <c r="EW156" i="40"/>
  <c r="ES156" i="40"/>
  <c r="EO156" i="40"/>
  <c r="EK156" i="40"/>
  <c r="EG156" i="40"/>
  <c r="DY156" i="40"/>
  <c r="DU156" i="40"/>
  <c r="DQ156" i="40"/>
  <c r="DM156" i="40"/>
  <c r="DI156" i="40"/>
  <c r="DE156" i="40"/>
  <c r="HN155" i="40"/>
  <c r="HJ155" i="40"/>
  <c r="HD155" i="40"/>
  <c r="GX155" i="40"/>
  <c r="GT155" i="40"/>
  <c r="GP155" i="40"/>
  <c r="GL155" i="40"/>
  <c r="GH155" i="40"/>
  <c r="FZ155" i="40"/>
  <c r="FV155" i="40"/>
  <c r="FR155" i="40"/>
  <c r="FN155" i="40"/>
  <c r="FJ155" i="40"/>
  <c r="FF155" i="40"/>
  <c r="FB155" i="40"/>
  <c r="EX155" i="40"/>
  <c r="ET155" i="40"/>
  <c r="EP155" i="40"/>
  <c r="EL155" i="40"/>
  <c r="EH155" i="40"/>
  <c r="DZ155" i="40"/>
  <c r="DV155" i="40"/>
  <c r="DR155" i="40"/>
  <c r="DN155" i="40"/>
  <c r="DJ155" i="40"/>
  <c r="DF155" i="40"/>
  <c r="DB155" i="40"/>
  <c r="HO154" i="40"/>
  <c r="HK154" i="40"/>
  <c r="HE154" i="40"/>
  <c r="HA154" i="40"/>
  <c r="GU154" i="40"/>
  <c r="GQ154" i="40"/>
  <c r="GM154" i="40"/>
  <c r="GI154" i="40"/>
  <c r="GA154" i="40"/>
  <c r="FW154" i="40"/>
  <c r="FS154" i="40"/>
  <c r="FO154" i="40"/>
  <c r="FK154" i="40"/>
  <c r="FG154" i="40"/>
  <c r="FC154" i="40"/>
  <c r="EY154" i="40"/>
  <c r="EU154" i="40"/>
  <c r="EQ154" i="40"/>
  <c r="EM154" i="40"/>
  <c r="EI154" i="40"/>
  <c r="EC154" i="40"/>
  <c r="DW154" i="40"/>
  <c r="DS154" i="40"/>
  <c r="DO154" i="40"/>
  <c r="DK154" i="40"/>
  <c r="DG154" i="40"/>
  <c r="DC154" i="40"/>
  <c r="HP153" i="40"/>
  <c r="HL153" i="40"/>
  <c r="HF153" i="40"/>
  <c r="HB153" i="40"/>
  <c r="GV153" i="40"/>
  <c r="GR153" i="40"/>
  <c r="GN153" i="40"/>
  <c r="GJ153" i="40"/>
  <c r="GD153" i="40"/>
  <c r="FX153" i="40"/>
  <c r="FT153" i="40"/>
  <c r="FP153" i="40"/>
  <c r="FL153" i="40"/>
  <c r="FH153" i="40"/>
  <c r="FD153" i="40"/>
  <c r="EZ153" i="40"/>
  <c r="EV153" i="40"/>
  <c r="ER153" i="40"/>
  <c r="EN153" i="40"/>
  <c r="EJ153" i="40"/>
  <c r="EF153" i="40"/>
  <c r="DX153" i="40"/>
  <c r="DT153" i="40"/>
  <c r="DP153" i="40"/>
  <c r="DL153" i="40"/>
  <c r="DH153" i="40"/>
  <c r="DD153" i="40"/>
  <c r="HM152" i="40"/>
  <c r="HG152" i="40"/>
  <c r="HC152" i="40"/>
  <c r="GW152" i="40"/>
  <c r="GS152" i="40"/>
  <c r="GO152" i="40"/>
  <c r="GK152" i="40"/>
  <c r="GG152" i="40"/>
  <c r="FY152" i="40"/>
  <c r="FU152" i="40"/>
  <c r="FQ152" i="40"/>
  <c r="FM152" i="40"/>
  <c r="FI152" i="40"/>
  <c r="FE152" i="40"/>
  <c r="FA152" i="40"/>
  <c r="EW152" i="40"/>
  <c r="ES152" i="40"/>
  <c r="EO152" i="40"/>
  <c r="EK152" i="40"/>
  <c r="EG152" i="40"/>
  <c r="DY152" i="40"/>
  <c r="DU152" i="40"/>
  <c r="DQ152" i="40"/>
  <c r="DM152" i="40"/>
  <c r="DI152" i="40"/>
  <c r="DE152" i="40"/>
  <c r="HN151" i="40"/>
  <c r="HJ151" i="40"/>
  <c r="HD151" i="40"/>
  <c r="GX151" i="40"/>
  <c r="GT151" i="40"/>
  <c r="GP151" i="40"/>
  <c r="GL151" i="40"/>
  <c r="GH151" i="40"/>
  <c r="FZ151" i="40"/>
  <c r="FV151" i="40"/>
  <c r="FR151" i="40"/>
  <c r="FN151" i="40"/>
  <c r="FJ151" i="40"/>
  <c r="FF151" i="40"/>
  <c r="FB151" i="40"/>
  <c r="EX151" i="40"/>
  <c r="ET151" i="40"/>
  <c r="EP151" i="40"/>
  <c r="EL151" i="40"/>
  <c r="EH151" i="40"/>
  <c r="DZ151" i="40"/>
  <c r="DV151" i="40"/>
  <c r="DR151" i="40"/>
  <c r="DN151" i="40"/>
  <c r="DJ151" i="40"/>
  <c r="DF151" i="40"/>
  <c r="DB151" i="40"/>
  <c r="HO150" i="40"/>
  <c r="HK150" i="40"/>
  <c r="HE150" i="40"/>
  <c r="HA150" i="40"/>
  <c r="GU150" i="40"/>
  <c r="GQ150" i="40"/>
  <c r="GM150" i="40"/>
  <c r="GI150" i="40"/>
  <c r="GA150" i="40"/>
  <c r="FW150" i="40"/>
  <c r="FS150" i="40"/>
  <c r="FO150" i="40"/>
  <c r="FK150" i="40"/>
  <c r="FG150" i="40"/>
  <c r="FC150" i="40"/>
  <c r="EY150" i="40"/>
  <c r="EU150" i="40"/>
  <c r="EQ150" i="40"/>
  <c r="EM150" i="40"/>
  <c r="EI150" i="40"/>
  <c r="EC150" i="40"/>
  <c r="DW150" i="40"/>
  <c r="DS150" i="40"/>
  <c r="DO150" i="40"/>
  <c r="DK150" i="40"/>
  <c r="DG150" i="40"/>
  <c r="DC150" i="40"/>
  <c r="HP149" i="40"/>
  <c r="HL149" i="40"/>
  <c r="HF149" i="40"/>
  <c r="HB149" i="40"/>
  <c r="GV149" i="40"/>
  <c r="GR149" i="40"/>
  <c r="GN149" i="40"/>
  <c r="GJ149" i="40"/>
  <c r="GD149" i="40"/>
  <c r="FX149" i="40"/>
  <c r="FT149" i="40"/>
  <c r="FP149" i="40"/>
  <c r="FL149" i="40"/>
  <c r="FH149" i="40"/>
  <c r="FD149" i="40"/>
  <c r="EZ149" i="40"/>
  <c r="EV149" i="40"/>
  <c r="ER149" i="40"/>
  <c r="EN149" i="40"/>
  <c r="EJ149" i="40"/>
  <c r="EF149" i="40"/>
  <c r="DX149" i="40"/>
  <c r="DT149" i="40"/>
  <c r="DP149" i="40"/>
  <c r="DL149" i="40"/>
  <c r="DH149" i="40"/>
  <c r="DD149" i="40"/>
  <c r="HM148" i="40"/>
  <c r="HG148" i="40"/>
  <c r="HC148" i="40"/>
  <c r="GW148" i="40"/>
  <c r="GS148" i="40"/>
  <c r="GO148" i="40"/>
  <c r="GK148" i="40"/>
  <c r="GG148" i="40"/>
  <c r="FY148" i="40"/>
  <c r="FU148" i="40"/>
  <c r="FQ148" i="40"/>
  <c r="FM148" i="40"/>
  <c r="FI148" i="40"/>
  <c r="FE148" i="40"/>
  <c r="FA148" i="40"/>
  <c r="EW148" i="40"/>
  <c r="ES148" i="40"/>
  <c r="EO148" i="40"/>
  <c r="EK148" i="40"/>
  <c r="EG148" i="40"/>
  <c r="DY148" i="40"/>
  <c r="DU148" i="40"/>
  <c r="DQ148" i="40"/>
  <c r="DM148" i="40"/>
  <c r="DI148" i="40"/>
  <c r="DE148" i="40"/>
  <c r="HN147" i="40"/>
  <c r="HJ147" i="40"/>
  <c r="HD147" i="40"/>
  <c r="GX147" i="40"/>
  <c r="GT147" i="40"/>
  <c r="GP147" i="40"/>
  <c r="GL147" i="40"/>
  <c r="GH147" i="40"/>
  <c r="FZ147" i="40"/>
  <c r="FV147" i="40"/>
  <c r="FR147" i="40"/>
  <c r="FN147" i="40"/>
  <c r="FJ147" i="40"/>
  <c r="FF147" i="40"/>
  <c r="FB147" i="40"/>
  <c r="EX147" i="40"/>
  <c r="ET147" i="40"/>
  <c r="EP147" i="40"/>
  <c r="EL147" i="40"/>
  <c r="EH147" i="40"/>
  <c r="DZ147" i="40"/>
  <c r="DV147" i="40"/>
  <c r="DR147" i="40"/>
  <c r="DN147" i="40"/>
  <c r="DJ147" i="40"/>
  <c r="DF147" i="40"/>
  <c r="DB147" i="40"/>
  <c r="HO146" i="40"/>
  <c r="HK146" i="40"/>
  <c r="HE146" i="40"/>
  <c r="HA146" i="40"/>
  <c r="GU146" i="40"/>
  <c r="GQ146" i="40"/>
  <c r="GM146" i="40"/>
  <c r="GI146" i="40"/>
  <c r="GA146" i="40"/>
  <c r="FW146" i="40"/>
  <c r="FS146" i="40"/>
  <c r="FO146" i="40"/>
  <c r="FK146" i="40"/>
  <c r="FG146" i="40"/>
  <c r="FC146" i="40"/>
  <c r="EY146" i="40"/>
  <c r="EU146" i="40"/>
  <c r="EQ146" i="40"/>
  <c r="EM146" i="40"/>
  <c r="EI146" i="40"/>
  <c r="EC146" i="40"/>
  <c r="DW146" i="40"/>
  <c r="DS146" i="40"/>
  <c r="DO146" i="40"/>
  <c r="DK146" i="40"/>
  <c r="DG146" i="40"/>
  <c r="DC146" i="40"/>
  <c r="HP145" i="40"/>
  <c r="HL145" i="40"/>
  <c r="HF145" i="40"/>
  <c r="HB145" i="40"/>
  <c r="GV145" i="40"/>
  <c r="GR145" i="40"/>
  <c r="GN145" i="40"/>
  <c r="GJ145" i="40"/>
  <c r="GD145" i="40"/>
  <c r="FX145" i="40"/>
  <c r="FT145" i="40"/>
  <c r="FP145" i="40"/>
  <c r="FL145" i="40"/>
  <c r="FH145" i="40"/>
  <c r="FD145" i="40"/>
  <c r="EZ145" i="40"/>
  <c r="EV145" i="40"/>
  <c r="ER145" i="40"/>
  <c r="EN145" i="40"/>
  <c r="EJ145" i="40"/>
  <c r="EF145" i="40"/>
  <c r="DX145" i="40"/>
  <c r="DT145" i="40"/>
  <c r="DP145" i="40"/>
  <c r="DL145" i="40"/>
  <c r="DH145" i="40"/>
  <c r="DD145" i="40"/>
  <c r="HM144" i="40"/>
  <c r="HG144" i="40"/>
  <c r="HC144" i="40"/>
  <c r="GW144" i="40"/>
  <c r="GS144" i="40"/>
  <c r="GO144" i="40"/>
  <c r="GK144" i="40"/>
  <c r="GG144" i="40"/>
  <c r="FY144" i="40"/>
  <c r="FU144" i="40"/>
  <c r="FQ144" i="40"/>
  <c r="FM144" i="40"/>
  <c r="FI144" i="40"/>
  <c r="FE144" i="40"/>
  <c r="FA144" i="40"/>
  <c r="EW144" i="40"/>
  <c r="ES144" i="40"/>
  <c r="EO144" i="40"/>
  <c r="EK144" i="40"/>
  <c r="EG144" i="40"/>
  <c r="DY144" i="40"/>
  <c r="DU144" i="40"/>
  <c r="DQ144" i="40"/>
  <c r="DM144" i="40"/>
  <c r="DI144" i="40"/>
  <c r="DE144" i="40"/>
  <c r="HN143" i="40"/>
  <c r="HJ143" i="40"/>
  <c r="HD143" i="40"/>
  <c r="GX143" i="40"/>
  <c r="GT143" i="40"/>
  <c r="GP143" i="40"/>
  <c r="GL143" i="40"/>
  <c r="GH143" i="40"/>
  <c r="FZ143" i="40"/>
  <c r="FV143" i="40"/>
  <c r="FR143" i="40"/>
  <c r="FN143" i="40"/>
  <c r="FJ143" i="40"/>
  <c r="FF143" i="40"/>
  <c r="FB143" i="40"/>
  <c r="EX143" i="40"/>
  <c r="HG168" i="40"/>
  <c r="GW168" i="40"/>
  <c r="GO168" i="40"/>
  <c r="GG168" i="40"/>
  <c r="FU168" i="40"/>
  <c r="FM168" i="40"/>
  <c r="FE168" i="40"/>
  <c r="EX168" i="40"/>
  <c r="ES168" i="40"/>
  <c r="EN168" i="40"/>
  <c r="EH168" i="40"/>
  <c r="DY168" i="40"/>
  <c r="DT168" i="40"/>
  <c r="DP168" i="40"/>
  <c r="DL168" i="40"/>
  <c r="DH168" i="40"/>
  <c r="DD168" i="40"/>
  <c r="HM167" i="40"/>
  <c r="HG167" i="40"/>
  <c r="HC167" i="40"/>
  <c r="GW167" i="40"/>
  <c r="GS167" i="40"/>
  <c r="GO167" i="40"/>
  <c r="GK167" i="40"/>
  <c r="GG167" i="40"/>
  <c r="FY167" i="40"/>
  <c r="FU167" i="40"/>
  <c r="FQ167" i="40"/>
  <c r="FM167" i="40"/>
  <c r="FI167" i="40"/>
  <c r="FE167" i="40"/>
  <c r="FA167" i="40"/>
  <c r="EW167" i="40"/>
  <c r="ES167" i="40"/>
  <c r="EO167" i="40"/>
  <c r="EK167" i="40"/>
  <c r="EG167" i="40"/>
  <c r="DY167" i="40"/>
  <c r="DU167" i="40"/>
  <c r="DQ167" i="40"/>
  <c r="DM167" i="40"/>
  <c r="DI167" i="40"/>
  <c r="DE167" i="40"/>
  <c r="HN166" i="40"/>
  <c r="HJ166" i="40"/>
  <c r="HD166" i="40"/>
  <c r="GX166" i="40"/>
  <c r="GT166" i="40"/>
  <c r="GP166" i="40"/>
  <c r="GL166" i="40"/>
  <c r="GH166" i="40"/>
  <c r="FZ166" i="40"/>
  <c r="FV166" i="40"/>
  <c r="FR166" i="40"/>
  <c r="FN166" i="40"/>
  <c r="FJ166" i="40"/>
  <c r="FF166" i="40"/>
  <c r="FB166" i="40"/>
  <c r="EX166" i="40"/>
  <c r="ET166" i="40"/>
  <c r="EP166" i="40"/>
  <c r="EL166" i="40"/>
  <c r="EH166" i="40"/>
  <c r="DZ166" i="40"/>
  <c r="DV166" i="40"/>
  <c r="DR166" i="40"/>
  <c r="DN166" i="40"/>
  <c r="DJ166" i="40"/>
  <c r="DF166" i="40"/>
  <c r="DB166" i="40"/>
  <c r="HO165" i="40"/>
  <c r="HK165" i="40"/>
  <c r="HE165" i="40"/>
  <c r="HA165" i="40"/>
  <c r="GU165" i="40"/>
  <c r="GQ165" i="40"/>
  <c r="GM165" i="40"/>
  <c r="GI165" i="40"/>
  <c r="GA165" i="40"/>
  <c r="FW165" i="40"/>
  <c r="FS165" i="40"/>
  <c r="FO165" i="40"/>
  <c r="FK165" i="40"/>
  <c r="FG165" i="40"/>
  <c r="FC165" i="40"/>
  <c r="EY165" i="40"/>
  <c r="EU165" i="40"/>
  <c r="EQ165" i="40"/>
  <c r="EM165" i="40"/>
  <c r="EI165" i="40"/>
  <c r="EC165" i="40"/>
  <c r="DW165" i="40"/>
  <c r="DS165" i="40"/>
  <c r="DO165" i="40"/>
  <c r="DK165" i="40"/>
  <c r="DG165" i="40"/>
  <c r="DC165" i="40"/>
  <c r="HP164" i="40"/>
  <c r="HL164" i="40"/>
  <c r="HF164" i="40"/>
  <c r="HB164" i="40"/>
  <c r="GV164" i="40"/>
  <c r="GR164" i="40"/>
  <c r="GN164" i="40"/>
  <c r="GJ164" i="40"/>
  <c r="GD164" i="40"/>
  <c r="FX164" i="40"/>
  <c r="FT164" i="40"/>
  <c r="FP164" i="40"/>
  <c r="FL164" i="40"/>
  <c r="FH164" i="40"/>
  <c r="FD164" i="40"/>
  <c r="EZ164" i="40"/>
  <c r="EV164" i="40"/>
  <c r="ER164" i="40"/>
  <c r="EN164" i="40"/>
  <c r="EJ164" i="40"/>
  <c r="EF164" i="40"/>
  <c r="DX164" i="40"/>
  <c r="DT164" i="40"/>
  <c r="DP164" i="40"/>
  <c r="DL164" i="40"/>
  <c r="DH164" i="40"/>
  <c r="DD164" i="40"/>
  <c r="HM163" i="40"/>
  <c r="HG163" i="40"/>
  <c r="HC163" i="40"/>
  <c r="GW163" i="40"/>
  <c r="GS163" i="40"/>
  <c r="GO163" i="40"/>
  <c r="GK163" i="40"/>
  <c r="GG163" i="40"/>
  <c r="FY163" i="40"/>
  <c r="FU163" i="40"/>
  <c r="FQ163" i="40"/>
  <c r="FM163" i="40"/>
  <c r="FI163" i="40"/>
  <c r="FE163" i="40"/>
  <c r="FA163" i="40"/>
  <c r="EW163" i="40"/>
  <c r="ES163" i="40"/>
  <c r="EO163" i="40"/>
  <c r="EK163" i="40"/>
  <c r="EG163" i="40"/>
  <c r="DY163" i="40"/>
  <c r="DU163" i="40"/>
  <c r="DQ163" i="40"/>
  <c r="DM163" i="40"/>
  <c r="DI163" i="40"/>
  <c r="DE163" i="40"/>
  <c r="HN162" i="40"/>
  <c r="HJ162" i="40"/>
  <c r="HD162" i="40"/>
  <c r="GX162" i="40"/>
  <c r="GT162" i="40"/>
  <c r="GP162" i="40"/>
  <c r="GL162" i="40"/>
  <c r="GH162" i="40"/>
  <c r="FZ162" i="40"/>
  <c r="FV162" i="40"/>
  <c r="FR162" i="40"/>
  <c r="FN162" i="40"/>
  <c r="FJ162" i="40"/>
  <c r="FF162" i="40"/>
  <c r="FB162" i="40"/>
  <c r="EX162" i="40"/>
  <c r="ET162" i="40"/>
  <c r="EP162" i="40"/>
  <c r="EL162" i="40"/>
  <c r="EH162" i="40"/>
  <c r="DZ162" i="40"/>
  <c r="DV162" i="40"/>
  <c r="DR162" i="40"/>
  <c r="DN162" i="40"/>
  <c r="DJ162" i="40"/>
  <c r="DF162" i="40"/>
  <c r="DB162" i="40"/>
  <c r="HO161" i="40"/>
  <c r="HK161" i="40"/>
  <c r="HE161" i="40"/>
  <c r="HA161" i="40"/>
  <c r="GU161" i="40"/>
  <c r="GQ161" i="40"/>
  <c r="GM161" i="40"/>
  <c r="GI161" i="40"/>
  <c r="GA161" i="40"/>
  <c r="FW161" i="40"/>
  <c r="FS161" i="40"/>
  <c r="FO161" i="40"/>
  <c r="FK161" i="40"/>
  <c r="FG161" i="40"/>
  <c r="FC161" i="40"/>
  <c r="EY161" i="40"/>
  <c r="EU161" i="40"/>
  <c r="EQ161" i="40"/>
  <c r="EM161" i="40"/>
  <c r="EI161" i="40"/>
  <c r="EC161" i="40"/>
  <c r="DW161" i="40"/>
  <c r="DS161" i="40"/>
  <c r="DO161" i="40"/>
  <c r="DK161" i="40"/>
  <c r="DG161" i="40"/>
  <c r="DC161" i="40"/>
  <c r="HP160" i="40"/>
  <c r="HL160" i="40"/>
  <c r="HF160" i="40"/>
  <c r="HB160" i="40"/>
  <c r="GV160" i="40"/>
  <c r="GR160" i="40"/>
  <c r="GN160" i="40"/>
  <c r="GJ160" i="40"/>
  <c r="GD160" i="40"/>
  <c r="FX160" i="40"/>
  <c r="FT160" i="40"/>
  <c r="FP160" i="40"/>
  <c r="FL160" i="40"/>
  <c r="FH160" i="40"/>
  <c r="FD160" i="40"/>
  <c r="EZ160" i="40"/>
  <c r="EV160" i="40"/>
  <c r="ER160" i="40"/>
  <c r="EN160" i="40"/>
  <c r="EJ160" i="40"/>
  <c r="EF160" i="40"/>
  <c r="DX160" i="40"/>
  <c r="DT160" i="40"/>
  <c r="DP160" i="40"/>
  <c r="DL160" i="40"/>
  <c r="DH160" i="40"/>
  <c r="DD160" i="40"/>
  <c r="HM159" i="40"/>
  <c r="HG159" i="40"/>
  <c r="HC159" i="40"/>
  <c r="GW159" i="40"/>
  <c r="GS159" i="40"/>
  <c r="GO159" i="40"/>
  <c r="GK159" i="40"/>
  <c r="GG159" i="40"/>
  <c r="FY159" i="40"/>
  <c r="FU159" i="40"/>
  <c r="FQ159" i="40"/>
  <c r="FM159" i="40"/>
  <c r="FI159" i="40"/>
  <c r="FE159" i="40"/>
  <c r="FA159" i="40"/>
  <c r="EW159" i="40"/>
  <c r="ES159" i="40"/>
  <c r="EO159" i="40"/>
  <c r="EK159" i="40"/>
  <c r="EG159" i="40"/>
  <c r="DY159" i="40"/>
  <c r="DU159" i="40"/>
  <c r="DQ159" i="40"/>
  <c r="DM159" i="40"/>
  <c r="DI159" i="40"/>
  <c r="DE159" i="40"/>
  <c r="HN158" i="40"/>
  <c r="HJ158" i="40"/>
  <c r="HD158" i="40"/>
  <c r="GX158" i="40"/>
  <c r="GT158" i="40"/>
  <c r="GP158" i="40"/>
  <c r="GL158" i="40"/>
  <c r="GH158" i="40"/>
  <c r="FZ158" i="40"/>
  <c r="FV158" i="40"/>
  <c r="FR158" i="40"/>
  <c r="FN158" i="40"/>
  <c r="FJ158" i="40"/>
  <c r="FF158" i="40"/>
  <c r="FB158" i="40"/>
  <c r="EX158" i="40"/>
  <c r="ET158" i="40"/>
  <c r="EP158" i="40"/>
  <c r="EL158" i="40"/>
  <c r="EH158" i="40"/>
  <c r="DZ158" i="40"/>
  <c r="DV158" i="40"/>
  <c r="DR158" i="40"/>
  <c r="DN158" i="40"/>
  <c r="DJ158" i="40"/>
  <c r="DF158" i="40"/>
  <c r="DB158" i="40"/>
  <c r="HO157" i="40"/>
  <c r="HK157" i="40"/>
  <c r="HE157" i="40"/>
  <c r="HA157" i="40"/>
  <c r="GU157" i="40"/>
  <c r="GQ157" i="40"/>
  <c r="GM157" i="40"/>
  <c r="GI157" i="40"/>
  <c r="GA157" i="40"/>
  <c r="FW157" i="40"/>
  <c r="FS157" i="40"/>
  <c r="FO157" i="40"/>
  <c r="FK157" i="40"/>
  <c r="FG157" i="40"/>
  <c r="FC157" i="40"/>
  <c r="EY157" i="40"/>
  <c r="EU157" i="40"/>
  <c r="EQ157" i="40"/>
  <c r="EM157" i="40"/>
  <c r="EI157" i="40"/>
  <c r="EC157" i="40"/>
  <c r="DW157" i="40"/>
  <c r="DS157" i="40"/>
  <c r="DO157" i="40"/>
  <c r="DK157" i="40"/>
  <c r="DG157" i="40"/>
  <c r="DC157" i="40"/>
  <c r="HP156" i="40"/>
  <c r="HL156" i="40"/>
  <c r="HF156" i="40"/>
  <c r="HB156" i="40"/>
  <c r="GV156" i="40"/>
  <c r="GR156" i="40"/>
  <c r="GN156" i="40"/>
  <c r="GJ156" i="40"/>
  <c r="GD156" i="40"/>
  <c r="FX156" i="40"/>
  <c r="FT156" i="40"/>
  <c r="FP156" i="40"/>
  <c r="FL156" i="40"/>
  <c r="FH156" i="40"/>
  <c r="FD156" i="40"/>
  <c r="EZ156" i="40"/>
  <c r="EV156" i="40"/>
  <c r="ER156" i="40"/>
  <c r="EN156" i="40"/>
  <c r="EJ156" i="40"/>
  <c r="EF156" i="40"/>
  <c r="DX156" i="40"/>
  <c r="DT156" i="40"/>
  <c r="DP156" i="40"/>
  <c r="DL156" i="40"/>
  <c r="DH156" i="40"/>
  <c r="DD156" i="40"/>
  <c r="HM155" i="40"/>
  <c r="HG155" i="40"/>
  <c r="HC155" i="40"/>
  <c r="GW155" i="40"/>
  <c r="GS155" i="40"/>
  <c r="GO155" i="40"/>
  <c r="GK155" i="40"/>
  <c r="GG155" i="40"/>
  <c r="FY155" i="40"/>
  <c r="FU155" i="40"/>
  <c r="FQ155" i="40"/>
  <c r="FM155" i="40"/>
  <c r="FI155" i="40"/>
  <c r="FE155" i="40"/>
  <c r="FA155" i="40"/>
  <c r="EW155" i="40"/>
  <c r="ES155" i="40"/>
  <c r="EO155" i="40"/>
  <c r="EK155" i="40"/>
  <c r="EG155" i="40"/>
  <c r="DY155" i="40"/>
  <c r="DU155" i="40"/>
  <c r="DQ155" i="40"/>
  <c r="DM155" i="40"/>
  <c r="DI155" i="40"/>
  <c r="DE155" i="40"/>
  <c r="HN154" i="40"/>
  <c r="HJ154" i="40"/>
  <c r="HD154" i="40"/>
  <c r="GX154" i="40"/>
  <c r="GT154" i="40"/>
  <c r="GP154" i="40"/>
  <c r="GL154" i="40"/>
  <c r="GH154" i="40"/>
  <c r="FZ154" i="40"/>
  <c r="FV154" i="40"/>
  <c r="FR154" i="40"/>
  <c r="FN154" i="40"/>
  <c r="FJ154" i="40"/>
  <c r="FF154" i="40"/>
  <c r="FB154" i="40"/>
  <c r="EX154" i="40"/>
  <c r="ET154" i="40"/>
  <c r="EP154" i="40"/>
  <c r="EL154" i="40"/>
  <c r="EH154" i="40"/>
  <c r="DZ154" i="40"/>
  <c r="DV154" i="40"/>
  <c r="DR154" i="40"/>
  <c r="DN154" i="40"/>
  <c r="DJ154" i="40"/>
  <c r="DF154" i="40"/>
  <c r="DB154" i="40"/>
  <c r="HO153" i="40"/>
  <c r="HK153" i="40"/>
  <c r="HE153" i="40"/>
  <c r="HA153" i="40"/>
  <c r="GU153" i="40"/>
  <c r="GQ153" i="40"/>
  <c r="GM153" i="40"/>
  <c r="GI153" i="40"/>
  <c r="GA153" i="40"/>
  <c r="FW153" i="40"/>
  <c r="FS153" i="40"/>
  <c r="FO153" i="40"/>
  <c r="FK153" i="40"/>
  <c r="FG153" i="40"/>
  <c r="FC153" i="40"/>
  <c r="EY153" i="40"/>
  <c r="EU153" i="40"/>
  <c r="EQ153" i="40"/>
  <c r="EM153" i="40"/>
  <c r="EI153" i="40"/>
  <c r="EC153" i="40"/>
  <c r="DW153" i="40"/>
  <c r="DS153" i="40"/>
  <c r="DO153" i="40"/>
  <c r="DK153" i="40"/>
  <c r="DG153" i="40"/>
  <c r="DC153" i="40"/>
  <c r="HP152" i="40"/>
  <c r="HL152" i="40"/>
  <c r="HF152" i="40"/>
  <c r="HB152" i="40"/>
  <c r="GV152" i="40"/>
  <c r="GR152" i="40"/>
  <c r="GN152" i="40"/>
  <c r="GJ152" i="40"/>
  <c r="GD152" i="40"/>
  <c r="FX152" i="40"/>
  <c r="FT152" i="40"/>
  <c r="FP152" i="40"/>
  <c r="FL152" i="40"/>
  <c r="FH152" i="40"/>
  <c r="FD152" i="40"/>
  <c r="EZ152" i="40"/>
  <c r="EV152" i="40"/>
  <c r="ER152" i="40"/>
  <c r="EN152" i="40"/>
  <c r="EJ152" i="40"/>
  <c r="EF152" i="40"/>
  <c r="DX152" i="40"/>
  <c r="DT152" i="40"/>
  <c r="DP152" i="40"/>
  <c r="DL152" i="40"/>
  <c r="DH152" i="40"/>
  <c r="DD152" i="40"/>
  <c r="HM151" i="40"/>
  <c r="HG151" i="40"/>
  <c r="HC151" i="40"/>
  <c r="GW151" i="40"/>
  <c r="GS151" i="40"/>
  <c r="GO151" i="40"/>
  <c r="GK151" i="40"/>
  <c r="GG151" i="40"/>
  <c r="FY151" i="40"/>
  <c r="FU151" i="40"/>
  <c r="FQ151" i="40"/>
  <c r="FM151" i="40"/>
  <c r="FI151" i="40"/>
  <c r="FE151" i="40"/>
  <c r="FA151" i="40"/>
  <c r="EW151" i="40"/>
  <c r="ES151" i="40"/>
  <c r="EO151" i="40"/>
  <c r="EK151" i="40"/>
  <c r="EG151" i="40"/>
  <c r="DY151" i="40"/>
  <c r="DU151" i="40"/>
  <c r="DQ151" i="40"/>
  <c r="DM151" i="40"/>
  <c r="DI151" i="40"/>
  <c r="DE151" i="40"/>
  <c r="HN150" i="40"/>
  <c r="HJ150" i="40"/>
  <c r="HD150" i="40"/>
  <c r="GX150" i="40"/>
  <c r="GT150" i="40"/>
  <c r="GP150" i="40"/>
  <c r="GL150" i="40"/>
  <c r="GH150" i="40"/>
  <c r="FZ150" i="40"/>
  <c r="FV150" i="40"/>
  <c r="FR150" i="40"/>
  <c r="FN150" i="40"/>
  <c r="FJ150" i="40"/>
  <c r="FF150" i="40"/>
  <c r="FB150" i="40"/>
  <c r="EX150" i="40"/>
  <c r="ET150" i="40"/>
  <c r="EP150" i="40"/>
  <c r="EL150" i="40"/>
  <c r="EH150" i="40"/>
  <c r="DZ150" i="40"/>
  <c r="DV150" i="40"/>
  <c r="DR150" i="40"/>
  <c r="DN150" i="40"/>
  <c r="DJ150" i="40"/>
  <c r="DF150" i="40"/>
  <c r="DB150" i="40"/>
  <c r="HO149" i="40"/>
  <c r="HK149" i="40"/>
  <c r="HE149" i="40"/>
  <c r="HA149" i="40"/>
  <c r="GU149" i="40"/>
  <c r="GQ149" i="40"/>
  <c r="GM149" i="40"/>
  <c r="GI149" i="40"/>
  <c r="GA149" i="40"/>
  <c r="FW149" i="40"/>
  <c r="FS149" i="40"/>
  <c r="FO149" i="40"/>
  <c r="FK149" i="40"/>
  <c r="FG149" i="40"/>
  <c r="FC149" i="40"/>
  <c r="EY149" i="40"/>
  <c r="EU149" i="40"/>
  <c r="EQ149" i="40"/>
  <c r="EM149" i="40"/>
  <c r="EI149" i="40"/>
  <c r="EC149" i="40"/>
  <c r="DW149" i="40"/>
  <c r="DS149" i="40"/>
  <c r="DO149" i="40"/>
  <c r="DK149" i="40"/>
  <c r="DG149" i="40"/>
  <c r="DC149" i="40"/>
  <c r="HP148" i="40"/>
  <c r="HL148" i="40"/>
  <c r="HF148" i="40"/>
  <c r="HB148" i="40"/>
  <c r="GV148" i="40"/>
  <c r="GR148" i="40"/>
  <c r="GN148" i="40"/>
  <c r="GJ148" i="40"/>
  <c r="GD148" i="40"/>
  <c r="FX148" i="40"/>
  <c r="FT148" i="40"/>
  <c r="FP148" i="40"/>
  <c r="FL148" i="40"/>
  <c r="FH148" i="40"/>
  <c r="FD148" i="40"/>
  <c r="EZ148" i="40"/>
  <c r="EV148" i="40"/>
  <c r="ER148" i="40"/>
  <c r="EN148" i="40"/>
  <c r="EJ148" i="40"/>
  <c r="EF148" i="40"/>
  <c r="DX148" i="40"/>
  <c r="DT148" i="40"/>
  <c r="DP148" i="40"/>
  <c r="DL148" i="40"/>
  <c r="DH148" i="40"/>
  <c r="DD148" i="40"/>
  <c r="HM147" i="40"/>
  <c r="HG147" i="40"/>
  <c r="HC147" i="40"/>
  <c r="GW147" i="40"/>
  <c r="GS147" i="40"/>
  <c r="GO147" i="40"/>
  <c r="GK147" i="40"/>
  <c r="GG147" i="40"/>
  <c r="FY147" i="40"/>
  <c r="FU147" i="40"/>
  <c r="FQ147" i="40"/>
  <c r="FM147" i="40"/>
  <c r="FI147" i="40"/>
  <c r="FE147" i="40"/>
  <c r="FA147" i="40"/>
  <c r="EW147" i="40"/>
  <c r="ES147" i="40"/>
  <c r="EO147" i="40"/>
  <c r="EK147" i="40"/>
  <c r="EG147" i="40"/>
  <c r="DY147" i="40"/>
  <c r="DU147" i="40"/>
  <c r="DQ147" i="40"/>
  <c r="DM147" i="40"/>
  <c r="DI147" i="40"/>
  <c r="DE147" i="40"/>
  <c r="HN146" i="40"/>
  <c r="HJ146" i="40"/>
  <c r="HD146" i="40"/>
  <c r="GX146" i="40"/>
  <c r="GT146" i="40"/>
  <c r="GP146" i="40"/>
  <c r="GL146" i="40"/>
  <c r="GH146" i="40"/>
  <c r="FZ146" i="40"/>
  <c r="FV146" i="40"/>
  <c r="FR146" i="40"/>
  <c r="FN146" i="40"/>
  <c r="FJ146" i="40"/>
  <c r="FF146" i="40"/>
  <c r="FB146" i="40"/>
  <c r="EX146" i="40"/>
  <c r="ET146" i="40"/>
  <c r="EP146" i="40"/>
  <c r="EL146" i="40"/>
  <c r="EH146" i="40"/>
  <c r="DZ146" i="40"/>
  <c r="DV146" i="40"/>
  <c r="DR146" i="40"/>
  <c r="DN146" i="40"/>
  <c r="DJ146" i="40"/>
  <c r="DF146" i="40"/>
  <c r="DB146" i="40"/>
  <c r="HO145" i="40"/>
  <c r="HK145" i="40"/>
  <c r="HE145" i="40"/>
  <c r="HA145" i="40"/>
  <c r="GU145" i="40"/>
  <c r="GQ145" i="40"/>
  <c r="GM145" i="40"/>
  <c r="GI145" i="40"/>
  <c r="GA145" i="40"/>
  <c r="FW145" i="40"/>
  <c r="FS145" i="40"/>
  <c r="FO145" i="40"/>
  <c r="FK145" i="40"/>
  <c r="FG145" i="40"/>
  <c r="FC145" i="40"/>
  <c r="EY145" i="40"/>
  <c r="EU145" i="40"/>
  <c r="EQ145" i="40"/>
  <c r="EM145" i="40"/>
  <c r="EI145" i="40"/>
  <c r="EC145" i="40"/>
  <c r="DW145" i="40"/>
  <c r="HF168" i="40"/>
  <c r="GV168" i="40"/>
  <c r="GN168" i="40"/>
  <c r="GD168" i="40"/>
  <c r="FT168" i="40"/>
  <c r="FL168" i="40"/>
  <c r="FD168" i="40"/>
  <c r="EW168" i="40"/>
  <c r="ER168" i="40"/>
  <c r="EL168" i="40"/>
  <c r="EG168" i="40"/>
  <c r="DX168" i="40"/>
  <c r="DS168" i="40"/>
  <c r="DO168" i="40"/>
  <c r="DK168" i="40"/>
  <c r="DG168" i="40"/>
  <c r="DC168" i="40"/>
  <c r="HP167" i="40"/>
  <c r="HL167" i="40"/>
  <c r="HF167" i="40"/>
  <c r="HB167" i="40"/>
  <c r="GV167" i="40"/>
  <c r="GR167" i="40"/>
  <c r="GN167" i="40"/>
  <c r="GJ167" i="40"/>
  <c r="GD167" i="40"/>
  <c r="FX167" i="40"/>
  <c r="FT167" i="40"/>
  <c r="FP167" i="40"/>
  <c r="FL167" i="40"/>
  <c r="FH167" i="40"/>
  <c r="FD167" i="40"/>
  <c r="EZ167" i="40"/>
  <c r="EV167" i="40"/>
  <c r="ER167" i="40"/>
  <c r="EN167" i="40"/>
  <c r="EJ167" i="40"/>
  <c r="EF167" i="40"/>
  <c r="DX167" i="40"/>
  <c r="DT167" i="40"/>
  <c r="DP167" i="40"/>
  <c r="DL167" i="40"/>
  <c r="DH167" i="40"/>
  <c r="DD167" i="40"/>
  <c r="HM166" i="40"/>
  <c r="HG166" i="40"/>
  <c r="HC166" i="40"/>
  <c r="GW166" i="40"/>
  <c r="GS166" i="40"/>
  <c r="GO166" i="40"/>
  <c r="GK166" i="40"/>
  <c r="GG166" i="40"/>
  <c r="FY166" i="40"/>
  <c r="FU166" i="40"/>
  <c r="FQ166" i="40"/>
  <c r="FM166" i="40"/>
  <c r="FI166" i="40"/>
  <c r="FE166" i="40"/>
  <c r="FA166" i="40"/>
  <c r="EW166" i="40"/>
  <c r="ES166" i="40"/>
  <c r="EO166" i="40"/>
  <c r="EK166" i="40"/>
  <c r="EG166" i="40"/>
  <c r="DY166" i="40"/>
  <c r="DU166" i="40"/>
  <c r="DQ166" i="40"/>
  <c r="DM166" i="40"/>
  <c r="DI166" i="40"/>
  <c r="DE166" i="40"/>
  <c r="HN165" i="40"/>
  <c r="HJ165" i="40"/>
  <c r="HD165" i="40"/>
  <c r="GX165" i="40"/>
  <c r="GT165" i="40"/>
  <c r="GP165" i="40"/>
  <c r="GL165" i="40"/>
  <c r="GH165" i="40"/>
  <c r="FZ165" i="40"/>
  <c r="FV165" i="40"/>
  <c r="FR165" i="40"/>
  <c r="FN165" i="40"/>
  <c r="FJ165" i="40"/>
  <c r="FF165" i="40"/>
  <c r="FB165" i="40"/>
  <c r="EX165" i="40"/>
  <c r="ET165" i="40"/>
  <c r="EP165" i="40"/>
  <c r="EL165" i="40"/>
  <c r="EH165" i="40"/>
  <c r="DZ165" i="40"/>
  <c r="DV165" i="40"/>
  <c r="DR165" i="40"/>
  <c r="DN165" i="40"/>
  <c r="DJ165" i="40"/>
  <c r="DF165" i="40"/>
  <c r="DB165" i="40"/>
  <c r="HO164" i="40"/>
  <c r="HK164" i="40"/>
  <c r="HE164" i="40"/>
  <c r="HA164" i="40"/>
  <c r="GU164" i="40"/>
  <c r="GQ164" i="40"/>
  <c r="GM164" i="40"/>
  <c r="GI164" i="40"/>
  <c r="GA164" i="40"/>
  <c r="FW164" i="40"/>
  <c r="FS164" i="40"/>
  <c r="FO164" i="40"/>
  <c r="FK164" i="40"/>
  <c r="FG164" i="40"/>
  <c r="FC164" i="40"/>
  <c r="EY164" i="40"/>
  <c r="EU164" i="40"/>
  <c r="EQ164" i="40"/>
  <c r="EM164" i="40"/>
  <c r="EI164" i="40"/>
  <c r="EC164" i="40"/>
  <c r="DW164" i="40"/>
  <c r="DS164" i="40"/>
  <c r="DO164" i="40"/>
  <c r="DK164" i="40"/>
  <c r="DG164" i="40"/>
  <c r="DC164" i="40"/>
  <c r="HP163" i="40"/>
  <c r="HL163" i="40"/>
  <c r="HF163" i="40"/>
  <c r="HB163" i="40"/>
  <c r="GV163" i="40"/>
  <c r="GR163" i="40"/>
  <c r="GN163" i="40"/>
  <c r="GJ163" i="40"/>
  <c r="GD163" i="40"/>
  <c r="FX163" i="40"/>
  <c r="FT163" i="40"/>
  <c r="FP163" i="40"/>
  <c r="FL163" i="40"/>
  <c r="FH163" i="40"/>
  <c r="FD163" i="40"/>
  <c r="EZ163" i="40"/>
  <c r="EV163" i="40"/>
  <c r="ER163" i="40"/>
  <c r="EN163" i="40"/>
  <c r="EJ163" i="40"/>
  <c r="EF163" i="40"/>
  <c r="DX163" i="40"/>
  <c r="DT163" i="40"/>
  <c r="DP163" i="40"/>
  <c r="DL163" i="40"/>
  <c r="DH163" i="40"/>
  <c r="DD163" i="40"/>
  <c r="HM162" i="40"/>
  <c r="HG162" i="40"/>
  <c r="HC162" i="40"/>
  <c r="GW162" i="40"/>
  <c r="GS162" i="40"/>
  <c r="GO162" i="40"/>
  <c r="GK162" i="40"/>
  <c r="GG162" i="40"/>
  <c r="FY162" i="40"/>
  <c r="FU162" i="40"/>
  <c r="FQ162" i="40"/>
  <c r="FM162" i="40"/>
  <c r="FI162" i="40"/>
  <c r="FE162" i="40"/>
  <c r="FA162" i="40"/>
  <c r="EW162" i="40"/>
  <c r="ES162" i="40"/>
  <c r="EO162" i="40"/>
  <c r="EK162" i="40"/>
  <c r="EG162" i="40"/>
  <c r="DY162" i="40"/>
  <c r="DU162" i="40"/>
  <c r="DQ162" i="40"/>
  <c r="DM162" i="40"/>
  <c r="DI162" i="40"/>
  <c r="DE162" i="40"/>
  <c r="HN161" i="40"/>
  <c r="HJ161" i="40"/>
  <c r="HD161" i="40"/>
  <c r="GX161" i="40"/>
  <c r="GT161" i="40"/>
  <c r="GP161" i="40"/>
  <c r="GL161" i="40"/>
  <c r="GH161" i="40"/>
  <c r="FZ161" i="40"/>
  <c r="FV161" i="40"/>
  <c r="FR161" i="40"/>
  <c r="FN161" i="40"/>
  <c r="FJ161" i="40"/>
  <c r="FF161" i="40"/>
  <c r="FB161" i="40"/>
  <c r="EX161" i="40"/>
  <c r="ET161" i="40"/>
  <c r="EP161" i="40"/>
  <c r="EL161" i="40"/>
  <c r="EH161" i="40"/>
  <c r="DZ161" i="40"/>
  <c r="DV161" i="40"/>
  <c r="DR161" i="40"/>
  <c r="DN161" i="40"/>
  <c r="DJ161" i="40"/>
  <c r="DF161" i="40"/>
  <c r="DB161" i="40"/>
  <c r="HO160" i="40"/>
  <c r="HK160" i="40"/>
  <c r="HE160" i="40"/>
  <c r="HA160" i="40"/>
  <c r="GU160" i="40"/>
  <c r="GQ160" i="40"/>
  <c r="GM160" i="40"/>
  <c r="GI160" i="40"/>
  <c r="GA160" i="40"/>
  <c r="FW160" i="40"/>
  <c r="FS160" i="40"/>
  <c r="FO160" i="40"/>
  <c r="FK160" i="40"/>
  <c r="FG160" i="40"/>
  <c r="FC160" i="40"/>
  <c r="EY160" i="40"/>
  <c r="EU160" i="40"/>
  <c r="EQ160" i="40"/>
  <c r="EM160" i="40"/>
  <c r="EI160" i="40"/>
  <c r="EC160" i="40"/>
  <c r="DW160" i="40"/>
  <c r="DS160" i="40"/>
  <c r="DO160" i="40"/>
  <c r="DK160" i="40"/>
  <c r="DG160" i="40"/>
  <c r="DC160" i="40"/>
  <c r="HP159" i="40"/>
  <c r="HL159" i="40"/>
  <c r="HF159" i="40"/>
  <c r="HB159" i="40"/>
  <c r="GV159" i="40"/>
  <c r="GR159" i="40"/>
  <c r="GN159" i="40"/>
  <c r="GJ159" i="40"/>
  <c r="GD159" i="40"/>
  <c r="FX159" i="40"/>
  <c r="FT159" i="40"/>
  <c r="FP159" i="40"/>
  <c r="FL159" i="40"/>
  <c r="FH159" i="40"/>
  <c r="FD159" i="40"/>
  <c r="EZ159" i="40"/>
  <c r="EV159" i="40"/>
  <c r="ER159" i="40"/>
  <c r="EN159" i="40"/>
  <c r="EJ159" i="40"/>
  <c r="EF159" i="40"/>
  <c r="DX159" i="40"/>
  <c r="DT159" i="40"/>
  <c r="DP159" i="40"/>
  <c r="DL159" i="40"/>
  <c r="DH159" i="40"/>
  <c r="DD159" i="40"/>
  <c r="HM158" i="40"/>
  <c r="HG158" i="40"/>
  <c r="HC158" i="40"/>
  <c r="GW158" i="40"/>
  <c r="GS158" i="40"/>
  <c r="GO158" i="40"/>
  <c r="GK158" i="40"/>
  <c r="GG158" i="40"/>
  <c r="FY158" i="40"/>
  <c r="FU158" i="40"/>
  <c r="FQ158" i="40"/>
  <c r="FM158" i="40"/>
  <c r="FI158" i="40"/>
  <c r="FE158" i="40"/>
  <c r="FA158" i="40"/>
  <c r="EW158" i="40"/>
  <c r="ES158" i="40"/>
  <c r="EO158" i="40"/>
  <c r="EK158" i="40"/>
  <c r="EG158" i="40"/>
  <c r="DY158" i="40"/>
  <c r="DU158" i="40"/>
  <c r="DQ158" i="40"/>
  <c r="DM158" i="40"/>
  <c r="DI158" i="40"/>
  <c r="DE158" i="40"/>
  <c r="HN157" i="40"/>
  <c r="HJ157" i="40"/>
  <c r="HD157" i="40"/>
  <c r="GX157" i="40"/>
  <c r="GT157" i="40"/>
  <c r="GP157" i="40"/>
  <c r="GL157" i="40"/>
  <c r="GH157" i="40"/>
  <c r="FZ157" i="40"/>
  <c r="FV157" i="40"/>
  <c r="FR157" i="40"/>
  <c r="FN157" i="40"/>
  <c r="FJ157" i="40"/>
  <c r="FF157" i="40"/>
  <c r="FB157" i="40"/>
  <c r="EX157" i="40"/>
  <c r="ET157" i="40"/>
  <c r="EP157" i="40"/>
  <c r="EL157" i="40"/>
  <c r="EH157" i="40"/>
  <c r="DZ157" i="40"/>
  <c r="DV157" i="40"/>
  <c r="DR157" i="40"/>
  <c r="DN157" i="40"/>
  <c r="DJ157" i="40"/>
  <c r="DF157" i="40"/>
  <c r="DB157" i="40"/>
  <c r="HO156" i="40"/>
  <c r="HK156" i="40"/>
  <c r="HE156" i="40"/>
  <c r="HA156" i="40"/>
  <c r="GU156" i="40"/>
  <c r="GQ156" i="40"/>
  <c r="GM156" i="40"/>
  <c r="GI156" i="40"/>
  <c r="GA156" i="40"/>
  <c r="FW156" i="40"/>
  <c r="FS156" i="40"/>
  <c r="FO156" i="40"/>
  <c r="FK156" i="40"/>
  <c r="FG156" i="40"/>
  <c r="FC156" i="40"/>
  <c r="EY156" i="40"/>
  <c r="EU156" i="40"/>
  <c r="EQ156" i="40"/>
  <c r="EM156" i="40"/>
  <c r="EI156" i="40"/>
  <c r="EC156" i="40"/>
  <c r="DW156" i="40"/>
  <c r="DS156" i="40"/>
  <c r="DO156" i="40"/>
  <c r="DK156" i="40"/>
  <c r="DG156" i="40"/>
  <c r="DC156" i="40"/>
  <c r="HP155" i="40"/>
  <c r="HL155" i="40"/>
  <c r="HF155" i="40"/>
  <c r="HB155" i="40"/>
  <c r="GV155" i="40"/>
  <c r="GR155" i="40"/>
  <c r="GN155" i="40"/>
  <c r="GJ155" i="40"/>
  <c r="GD155" i="40"/>
  <c r="FX155" i="40"/>
  <c r="FT155" i="40"/>
  <c r="FP155" i="40"/>
  <c r="FL155" i="40"/>
  <c r="FH155" i="40"/>
  <c r="FD155" i="40"/>
  <c r="EZ155" i="40"/>
  <c r="EV155" i="40"/>
  <c r="ER155" i="40"/>
  <c r="EN155" i="40"/>
  <c r="EJ155" i="40"/>
  <c r="EF155" i="40"/>
  <c r="DX155" i="40"/>
  <c r="DT155" i="40"/>
  <c r="DP155" i="40"/>
  <c r="DL155" i="40"/>
  <c r="DH155" i="40"/>
  <c r="DD155" i="40"/>
  <c r="HM154" i="40"/>
  <c r="HG154" i="40"/>
  <c r="HC154" i="40"/>
  <c r="GW154" i="40"/>
  <c r="GS154" i="40"/>
  <c r="GO154" i="40"/>
  <c r="GK154" i="40"/>
  <c r="GG154" i="40"/>
  <c r="FY154" i="40"/>
  <c r="FU154" i="40"/>
  <c r="FQ154" i="40"/>
  <c r="FM154" i="40"/>
  <c r="FI154" i="40"/>
  <c r="FE154" i="40"/>
  <c r="FA154" i="40"/>
  <c r="EW154" i="40"/>
  <c r="ES154" i="40"/>
  <c r="EO154" i="40"/>
  <c r="EK154" i="40"/>
  <c r="EG154" i="40"/>
  <c r="DY154" i="40"/>
  <c r="DU154" i="40"/>
  <c r="DQ154" i="40"/>
  <c r="DM154" i="40"/>
  <c r="DI154" i="40"/>
  <c r="DE154" i="40"/>
  <c r="HN153" i="40"/>
  <c r="HJ153" i="40"/>
  <c r="HD153" i="40"/>
  <c r="GX153" i="40"/>
  <c r="GT153" i="40"/>
  <c r="GP153" i="40"/>
  <c r="GL153" i="40"/>
  <c r="GH153" i="40"/>
  <c r="FZ153" i="40"/>
  <c r="FV153" i="40"/>
  <c r="FR153" i="40"/>
  <c r="FN153" i="40"/>
  <c r="FJ153" i="40"/>
  <c r="FF153" i="40"/>
  <c r="FB153" i="40"/>
  <c r="EX153" i="40"/>
  <c r="ET153" i="40"/>
  <c r="EP153" i="40"/>
  <c r="EL153" i="40"/>
  <c r="EH153" i="40"/>
  <c r="DZ153" i="40"/>
  <c r="DV153" i="40"/>
  <c r="DR153" i="40"/>
  <c r="DN153" i="40"/>
  <c r="DJ153" i="40"/>
  <c r="DF153" i="40"/>
  <c r="DB153" i="40"/>
  <c r="HO152" i="40"/>
  <c r="HK152" i="40"/>
  <c r="HE152" i="40"/>
  <c r="HA152" i="40"/>
  <c r="GU152" i="40"/>
  <c r="GQ152" i="40"/>
  <c r="GM152" i="40"/>
  <c r="GI152" i="40"/>
  <c r="GA152" i="40"/>
  <c r="FW152" i="40"/>
  <c r="FS152" i="40"/>
  <c r="FO152" i="40"/>
  <c r="FK152" i="40"/>
  <c r="FG152" i="40"/>
  <c r="FC152" i="40"/>
  <c r="EY152" i="40"/>
  <c r="EU152" i="40"/>
  <c r="EQ152" i="40"/>
  <c r="EM152" i="40"/>
  <c r="EI152" i="40"/>
  <c r="EC152" i="40"/>
  <c r="DW152" i="40"/>
  <c r="DS152" i="40"/>
  <c r="DO152" i="40"/>
  <c r="DK152" i="40"/>
  <c r="DG152" i="40"/>
  <c r="DC152" i="40"/>
  <c r="HP151" i="40"/>
  <c r="HL151" i="40"/>
  <c r="HF151" i="40"/>
  <c r="HB151" i="40"/>
  <c r="GV151" i="40"/>
  <c r="GR151" i="40"/>
  <c r="GN151" i="40"/>
  <c r="GJ151" i="40"/>
  <c r="GD151" i="40"/>
  <c r="FX151" i="40"/>
  <c r="FT151" i="40"/>
  <c r="FP151" i="40"/>
  <c r="FL151" i="40"/>
  <c r="FH151" i="40"/>
  <c r="FD151" i="40"/>
  <c r="EZ151" i="40"/>
  <c r="EV151" i="40"/>
  <c r="ER151" i="40"/>
  <c r="EN151" i="40"/>
  <c r="EJ151" i="40"/>
  <c r="EF151" i="40"/>
  <c r="DX151" i="40"/>
  <c r="DT151" i="40"/>
  <c r="DP151" i="40"/>
  <c r="DL151" i="40"/>
  <c r="DH151" i="40"/>
  <c r="DD151" i="40"/>
  <c r="HM150" i="40"/>
  <c r="HG150" i="40"/>
  <c r="HC150" i="40"/>
  <c r="GW150" i="40"/>
  <c r="GS150" i="40"/>
  <c r="GO150" i="40"/>
  <c r="GK150" i="40"/>
  <c r="GG150" i="40"/>
  <c r="FY150" i="40"/>
  <c r="FU150" i="40"/>
  <c r="FQ150" i="40"/>
  <c r="FM150" i="40"/>
  <c r="FI150" i="40"/>
  <c r="FE150" i="40"/>
  <c r="FA150" i="40"/>
  <c r="EW150" i="40"/>
  <c r="ES150" i="40"/>
  <c r="EO150" i="40"/>
  <c r="EK150" i="40"/>
  <c r="EG150" i="40"/>
  <c r="DY150" i="40"/>
  <c r="DU150" i="40"/>
  <c r="DQ150" i="40"/>
  <c r="DM150" i="40"/>
  <c r="DI150" i="40"/>
  <c r="DE150" i="40"/>
  <c r="HN149" i="40"/>
  <c r="HJ149" i="40"/>
  <c r="HD149" i="40"/>
  <c r="GX149" i="40"/>
  <c r="GT149" i="40"/>
  <c r="GP149" i="40"/>
  <c r="GL149" i="40"/>
  <c r="GH149" i="40"/>
  <c r="FZ149" i="40"/>
  <c r="FV149" i="40"/>
  <c r="FR149" i="40"/>
  <c r="FN149" i="40"/>
  <c r="FJ149" i="40"/>
  <c r="FF149" i="40"/>
  <c r="FB149" i="40"/>
  <c r="EX149" i="40"/>
  <c r="ET149" i="40"/>
  <c r="EP149" i="40"/>
  <c r="EL149" i="40"/>
  <c r="EH149" i="40"/>
  <c r="DZ149" i="40"/>
  <c r="DV149" i="40"/>
  <c r="DR149" i="40"/>
  <c r="DN149" i="40"/>
  <c r="DJ149" i="40"/>
  <c r="DF149" i="40"/>
  <c r="DB149" i="40"/>
  <c r="HO148" i="40"/>
  <c r="HK148" i="40"/>
  <c r="HE148" i="40"/>
  <c r="HA148" i="40"/>
  <c r="GU148" i="40"/>
  <c r="GQ148" i="40"/>
  <c r="GM148" i="40"/>
  <c r="GI148" i="40"/>
  <c r="GA148" i="40"/>
  <c r="FW148" i="40"/>
  <c r="FS148" i="40"/>
  <c r="FO148" i="40"/>
  <c r="FK148" i="40"/>
  <c r="FG148" i="40"/>
  <c r="FC148" i="40"/>
  <c r="EY148" i="40"/>
  <c r="EU148" i="40"/>
  <c r="EQ148" i="40"/>
  <c r="EM148" i="40"/>
  <c r="EI148" i="40"/>
  <c r="EC148" i="40"/>
  <c r="DW148" i="40"/>
  <c r="DS148" i="40"/>
  <c r="DO148" i="40"/>
  <c r="DK148" i="40"/>
  <c r="DG148" i="40"/>
  <c r="DC148" i="40"/>
  <c r="HP147" i="40"/>
  <c r="HL147" i="40"/>
  <c r="HF147" i="40"/>
  <c r="HB147" i="40"/>
  <c r="GV147" i="40"/>
  <c r="GR147" i="40"/>
  <c r="GN147" i="40"/>
  <c r="GJ147" i="40"/>
  <c r="GD147" i="40"/>
  <c r="FX147" i="40"/>
  <c r="FT147" i="40"/>
  <c r="FP147" i="40"/>
  <c r="FL147" i="40"/>
  <c r="FH147" i="40"/>
  <c r="FD147" i="40"/>
  <c r="EZ147" i="40"/>
  <c r="EV147" i="40"/>
  <c r="ER147" i="40"/>
  <c r="EN147" i="40"/>
  <c r="EJ147" i="40"/>
  <c r="EF147" i="40"/>
  <c r="DX147" i="40"/>
  <c r="DT147" i="40"/>
  <c r="DP147" i="40"/>
  <c r="DL147" i="40"/>
  <c r="DH147" i="40"/>
  <c r="DD147" i="40"/>
  <c r="HM146" i="40"/>
  <c r="HG146" i="40"/>
  <c r="HC146" i="40"/>
  <c r="GW146" i="40"/>
  <c r="GS146" i="40"/>
  <c r="GO146" i="40"/>
  <c r="GK146" i="40"/>
  <c r="GG146" i="40"/>
  <c r="FY146" i="40"/>
  <c r="FU146" i="40"/>
  <c r="FQ146" i="40"/>
  <c r="FM146" i="40"/>
  <c r="FI146" i="40"/>
  <c r="FE146" i="40"/>
  <c r="FA146" i="40"/>
  <c r="EW146" i="40"/>
  <c r="ES146" i="40"/>
  <c r="EO146" i="40"/>
  <c r="EK146" i="40"/>
  <c r="EG146" i="40"/>
  <c r="DY146" i="40"/>
  <c r="DU146" i="40"/>
  <c r="DQ146" i="40"/>
  <c r="DM146" i="40"/>
  <c r="DI146" i="40"/>
  <c r="DE146" i="40"/>
  <c r="HN145" i="40"/>
  <c r="HJ145" i="40"/>
  <c r="HD145" i="40"/>
  <c r="GX145" i="40"/>
  <c r="GT145" i="40"/>
  <c r="GP145" i="40"/>
  <c r="GL145" i="40"/>
  <c r="GH145" i="40"/>
  <c r="FZ145" i="40"/>
  <c r="FV145" i="40"/>
  <c r="FR145" i="40"/>
  <c r="FN145" i="40"/>
  <c r="FJ145" i="40"/>
  <c r="FF145" i="40"/>
  <c r="FB145" i="40"/>
  <c r="EX145" i="40"/>
  <c r="ET145" i="40"/>
  <c r="EP145" i="40"/>
  <c r="EL145" i="40"/>
  <c r="EH145" i="40"/>
  <c r="DZ145" i="40"/>
  <c r="DV145" i="40"/>
  <c r="DR145" i="40"/>
  <c r="DN145" i="40"/>
  <c r="DJ145" i="40"/>
  <c r="DF145" i="40"/>
  <c r="DB145" i="40"/>
  <c r="HO144" i="40"/>
  <c r="HK144" i="40"/>
  <c r="HE144" i="40"/>
  <c r="HA144" i="40"/>
  <c r="GU144" i="40"/>
  <c r="GQ144" i="40"/>
  <c r="GM144" i="40"/>
  <c r="GI144" i="40"/>
  <c r="GA144" i="40"/>
  <c r="FW144" i="40"/>
  <c r="FS144" i="40"/>
  <c r="FO144" i="40"/>
  <c r="FK144" i="40"/>
  <c r="FG144" i="40"/>
  <c r="FC144" i="40"/>
  <c r="EY144" i="40"/>
  <c r="EU144" i="40"/>
  <c r="EQ144" i="40"/>
  <c r="EM144" i="40"/>
  <c r="EI144" i="40"/>
  <c r="EC144" i="40"/>
  <c r="DW144" i="40"/>
  <c r="DS144" i="40"/>
  <c r="DO144" i="40"/>
  <c r="DK144" i="40"/>
  <c r="DG144" i="40"/>
  <c r="DC144" i="40"/>
  <c r="HP143" i="40"/>
  <c r="HL143" i="40"/>
  <c r="HF143" i="40"/>
  <c r="HB143" i="40"/>
  <c r="GV143" i="40"/>
  <c r="GR143" i="40"/>
  <c r="GN143" i="40"/>
  <c r="GJ143" i="40"/>
  <c r="HM168" i="40"/>
  <c r="HC168" i="40"/>
  <c r="GS168" i="40"/>
  <c r="GK168" i="40"/>
  <c r="FY168" i="40"/>
  <c r="FQ168" i="40"/>
  <c r="FI168" i="40"/>
  <c r="FA168" i="40"/>
  <c r="EV168" i="40"/>
  <c r="EP168" i="40"/>
  <c r="EK168" i="40"/>
  <c r="EF168" i="40"/>
  <c r="DV168" i="40"/>
  <c r="DR168" i="40"/>
  <c r="DN168" i="40"/>
  <c r="DJ168" i="40"/>
  <c r="DF168" i="40"/>
  <c r="DB168" i="40"/>
  <c r="HO167" i="40"/>
  <c r="HK167" i="40"/>
  <c r="HE167" i="40"/>
  <c r="HA167" i="40"/>
  <c r="GU167" i="40"/>
  <c r="GQ167" i="40"/>
  <c r="GM167" i="40"/>
  <c r="GI167" i="40"/>
  <c r="GA167" i="40"/>
  <c r="FW167" i="40"/>
  <c r="FS167" i="40"/>
  <c r="FO167" i="40"/>
  <c r="FK167" i="40"/>
  <c r="FG167" i="40"/>
  <c r="FC167" i="40"/>
  <c r="EY167" i="40"/>
  <c r="EU167" i="40"/>
  <c r="EQ167" i="40"/>
  <c r="EM167" i="40"/>
  <c r="EI167" i="40"/>
  <c r="EC167" i="40"/>
  <c r="DW167" i="40"/>
  <c r="DS167" i="40"/>
  <c r="DO167" i="40"/>
  <c r="DK167" i="40"/>
  <c r="DG167" i="40"/>
  <c r="DC167" i="40"/>
  <c r="HP166" i="40"/>
  <c r="HL166" i="40"/>
  <c r="HF166" i="40"/>
  <c r="HB166" i="40"/>
  <c r="GV166" i="40"/>
  <c r="GR166" i="40"/>
  <c r="GN166" i="40"/>
  <c r="GJ166" i="40"/>
  <c r="GD166" i="40"/>
  <c r="FX166" i="40"/>
  <c r="FT166" i="40"/>
  <c r="FP166" i="40"/>
  <c r="FL166" i="40"/>
  <c r="FH166" i="40"/>
  <c r="FD166" i="40"/>
  <c r="EZ166" i="40"/>
  <c r="EV166" i="40"/>
  <c r="ER166" i="40"/>
  <c r="EN166" i="40"/>
  <c r="EJ166" i="40"/>
  <c r="EF166" i="40"/>
  <c r="DX166" i="40"/>
  <c r="DT166" i="40"/>
  <c r="DP166" i="40"/>
  <c r="DL166" i="40"/>
  <c r="DH166" i="40"/>
  <c r="DD166" i="40"/>
  <c r="HM165" i="40"/>
  <c r="HG165" i="40"/>
  <c r="HC165" i="40"/>
  <c r="GW165" i="40"/>
  <c r="GS165" i="40"/>
  <c r="GO165" i="40"/>
  <c r="GK165" i="40"/>
  <c r="GG165" i="40"/>
  <c r="FY165" i="40"/>
  <c r="FU165" i="40"/>
  <c r="FQ165" i="40"/>
  <c r="FM165" i="40"/>
  <c r="FI165" i="40"/>
  <c r="FE165" i="40"/>
  <c r="FA165" i="40"/>
  <c r="EW165" i="40"/>
  <c r="ES165" i="40"/>
  <c r="EO165" i="40"/>
  <c r="EK165" i="40"/>
  <c r="EG165" i="40"/>
  <c r="DY165" i="40"/>
  <c r="DU165" i="40"/>
  <c r="DQ165" i="40"/>
  <c r="DM165" i="40"/>
  <c r="DI165" i="40"/>
  <c r="DE165" i="40"/>
  <c r="HN164" i="40"/>
  <c r="HJ164" i="40"/>
  <c r="HD164" i="40"/>
  <c r="GX164" i="40"/>
  <c r="GT164" i="40"/>
  <c r="GP164" i="40"/>
  <c r="GL164" i="40"/>
  <c r="GH164" i="40"/>
  <c r="FZ164" i="40"/>
  <c r="FV164" i="40"/>
  <c r="FR164" i="40"/>
  <c r="FN164" i="40"/>
  <c r="FJ164" i="40"/>
  <c r="FF164" i="40"/>
  <c r="FB164" i="40"/>
  <c r="EX164" i="40"/>
  <c r="ET164" i="40"/>
  <c r="EP164" i="40"/>
  <c r="EL164" i="40"/>
  <c r="EH164" i="40"/>
  <c r="DZ164" i="40"/>
  <c r="DV164" i="40"/>
  <c r="DR164" i="40"/>
  <c r="DN164" i="40"/>
  <c r="DJ164" i="40"/>
  <c r="DF164" i="40"/>
  <c r="DB164" i="40"/>
  <c r="HO163" i="40"/>
  <c r="HK163" i="40"/>
  <c r="HE163" i="40"/>
  <c r="HA163" i="40"/>
  <c r="GU163" i="40"/>
  <c r="GQ163" i="40"/>
  <c r="GM163" i="40"/>
  <c r="GI163" i="40"/>
  <c r="GA163" i="40"/>
  <c r="FW163" i="40"/>
  <c r="FS163" i="40"/>
  <c r="FO163" i="40"/>
  <c r="FK163" i="40"/>
  <c r="FG163" i="40"/>
  <c r="FC163" i="40"/>
  <c r="EY163" i="40"/>
  <c r="EU163" i="40"/>
  <c r="EQ163" i="40"/>
  <c r="EM163" i="40"/>
  <c r="EI163" i="40"/>
  <c r="EC163" i="40"/>
  <c r="DW163" i="40"/>
  <c r="DS163" i="40"/>
  <c r="DO163" i="40"/>
  <c r="DK163" i="40"/>
  <c r="DG163" i="40"/>
  <c r="DC163" i="40"/>
  <c r="HP162" i="40"/>
  <c r="HL162" i="40"/>
  <c r="HF162" i="40"/>
  <c r="HB162" i="40"/>
  <c r="GV162" i="40"/>
  <c r="GR162" i="40"/>
  <c r="GN162" i="40"/>
  <c r="GJ162" i="40"/>
  <c r="GD162" i="40"/>
  <c r="FX162" i="40"/>
  <c r="FT162" i="40"/>
  <c r="FP162" i="40"/>
  <c r="FL162" i="40"/>
  <c r="FH162" i="40"/>
  <c r="FD162" i="40"/>
  <c r="EZ162" i="40"/>
  <c r="EV162" i="40"/>
  <c r="ER162" i="40"/>
  <c r="EN162" i="40"/>
  <c r="EJ162" i="40"/>
  <c r="EF162" i="40"/>
  <c r="DX162" i="40"/>
  <c r="DT162" i="40"/>
  <c r="DP162" i="40"/>
  <c r="DL162" i="40"/>
  <c r="DH162" i="40"/>
  <c r="DD162" i="40"/>
  <c r="HM161" i="40"/>
  <c r="HG161" i="40"/>
  <c r="HC161" i="40"/>
  <c r="GW161" i="40"/>
  <c r="GS161" i="40"/>
  <c r="GO161" i="40"/>
  <c r="GK161" i="40"/>
  <c r="GG161" i="40"/>
  <c r="FY161" i="40"/>
  <c r="FU161" i="40"/>
  <c r="FQ161" i="40"/>
  <c r="FM161" i="40"/>
  <c r="FI161" i="40"/>
  <c r="FE161" i="40"/>
  <c r="FA161" i="40"/>
  <c r="EW161" i="40"/>
  <c r="ES161" i="40"/>
  <c r="EO161" i="40"/>
  <c r="EK161" i="40"/>
  <c r="EG161" i="40"/>
  <c r="DY161" i="40"/>
  <c r="DU161" i="40"/>
  <c r="DQ161" i="40"/>
  <c r="DM161" i="40"/>
  <c r="DI161" i="40"/>
  <c r="DE161" i="40"/>
  <c r="HN160" i="40"/>
  <c r="HJ160" i="40"/>
  <c r="HD160" i="40"/>
  <c r="GX160" i="40"/>
  <c r="GT160" i="40"/>
  <c r="GP160" i="40"/>
  <c r="GL160" i="40"/>
  <c r="GH160" i="40"/>
  <c r="FZ160" i="40"/>
  <c r="FV160" i="40"/>
  <c r="FR160" i="40"/>
  <c r="FN160" i="40"/>
  <c r="FJ160" i="40"/>
  <c r="FF160" i="40"/>
  <c r="FB160" i="40"/>
  <c r="EX160" i="40"/>
  <c r="ET160" i="40"/>
  <c r="EP160" i="40"/>
  <c r="EL160" i="40"/>
  <c r="EH160" i="40"/>
  <c r="DZ160" i="40"/>
  <c r="DV160" i="40"/>
  <c r="DR160" i="40"/>
  <c r="DN160" i="40"/>
  <c r="DJ160" i="40"/>
  <c r="DF160" i="40"/>
  <c r="DB160" i="40"/>
  <c r="HO159" i="40"/>
  <c r="HK159" i="40"/>
  <c r="HE159" i="40"/>
  <c r="HA159" i="40"/>
  <c r="GU159" i="40"/>
  <c r="GQ159" i="40"/>
  <c r="GM159" i="40"/>
  <c r="GI159" i="40"/>
  <c r="GA159" i="40"/>
  <c r="FW159" i="40"/>
  <c r="FS159" i="40"/>
  <c r="FO159" i="40"/>
  <c r="FK159" i="40"/>
  <c r="FG159" i="40"/>
  <c r="FC159" i="40"/>
  <c r="EY159" i="40"/>
  <c r="EU159" i="40"/>
  <c r="EQ159" i="40"/>
  <c r="EM159" i="40"/>
  <c r="EI159" i="40"/>
  <c r="EC159" i="40"/>
  <c r="DW159" i="40"/>
  <c r="DS159" i="40"/>
  <c r="DO159" i="40"/>
  <c r="DK159" i="40"/>
  <c r="DG159" i="40"/>
  <c r="DC159" i="40"/>
  <c r="HP158" i="40"/>
  <c r="HL158" i="40"/>
  <c r="HF158" i="40"/>
  <c r="HB158" i="40"/>
  <c r="GV158" i="40"/>
  <c r="GR158" i="40"/>
  <c r="GN158" i="40"/>
  <c r="GJ158" i="40"/>
  <c r="GD158" i="40"/>
  <c r="FX158" i="40"/>
  <c r="FT158" i="40"/>
  <c r="FP158" i="40"/>
  <c r="FL158" i="40"/>
  <c r="FH158" i="40"/>
  <c r="FD158" i="40"/>
  <c r="EZ158" i="40"/>
  <c r="EV158" i="40"/>
  <c r="ER158" i="40"/>
  <c r="EN158" i="40"/>
  <c r="EJ158" i="40"/>
  <c r="EF158" i="40"/>
  <c r="DX158" i="40"/>
  <c r="DT158" i="40"/>
  <c r="DP158" i="40"/>
  <c r="DL158" i="40"/>
  <c r="DH158" i="40"/>
  <c r="DD158" i="40"/>
  <c r="HM157" i="40"/>
  <c r="HG157" i="40"/>
  <c r="HC157" i="40"/>
  <c r="GW157" i="40"/>
  <c r="GS157" i="40"/>
  <c r="GO157" i="40"/>
  <c r="GK157" i="40"/>
  <c r="GG157" i="40"/>
  <c r="FY157" i="40"/>
  <c r="FU157" i="40"/>
  <c r="FQ157" i="40"/>
  <c r="FM157" i="40"/>
  <c r="FI157" i="40"/>
  <c r="FE157" i="40"/>
  <c r="FA157" i="40"/>
  <c r="EW157" i="40"/>
  <c r="ES157" i="40"/>
  <c r="EO157" i="40"/>
  <c r="EK157" i="40"/>
  <c r="EG157" i="40"/>
  <c r="DY157" i="40"/>
  <c r="DU157" i="40"/>
  <c r="DQ157" i="40"/>
  <c r="DM157" i="40"/>
  <c r="DI157" i="40"/>
  <c r="DE157" i="40"/>
  <c r="HN156" i="40"/>
  <c r="HJ156" i="40"/>
  <c r="HD156" i="40"/>
  <c r="GX156" i="40"/>
  <c r="GT156" i="40"/>
  <c r="GP156" i="40"/>
  <c r="GL156" i="40"/>
  <c r="GH156" i="40"/>
  <c r="FZ156" i="40"/>
  <c r="FV156" i="40"/>
  <c r="FR156" i="40"/>
  <c r="FN156" i="40"/>
  <c r="FJ156" i="40"/>
  <c r="FF156" i="40"/>
  <c r="FB156" i="40"/>
  <c r="EX156" i="40"/>
  <c r="ET156" i="40"/>
  <c r="EP156" i="40"/>
  <c r="EL156" i="40"/>
  <c r="EH156" i="40"/>
  <c r="DZ156" i="40"/>
  <c r="DV156" i="40"/>
  <c r="DR156" i="40"/>
  <c r="DN156" i="40"/>
  <c r="DJ156" i="40"/>
  <c r="DF156" i="40"/>
  <c r="DB156" i="40"/>
  <c r="HO155" i="40"/>
  <c r="HK155" i="40"/>
  <c r="HE155" i="40"/>
  <c r="HA155" i="40"/>
  <c r="GU155" i="40"/>
  <c r="GQ155" i="40"/>
  <c r="GM155" i="40"/>
  <c r="GI155" i="40"/>
  <c r="GA155" i="40"/>
  <c r="FW155" i="40"/>
  <c r="FS155" i="40"/>
  <c r="FO155" i="40"/>
  <c r="FK155" i="40"/>
  <c r="FG155" i="40"/>
  <c r="FC155" i="40"/>
  <c r="EY155" i="40"/>
  <c r="EU155" i="40"/>
  <c r="EQ155" i="40"/>
  <c r="EM155" i="40"/>
  <c r="EI155" i="40"/>
  <c r="EC155" i="40"/>
  <c r="DW155" i="40"/>
  <c r="DS155" i="40"/>
  <c r="DO155" i="40"/>
  <c r="DK155" i="40"/>
  <c r="DG155" i="40"/>
  <c r="DC155" i="40"/>
  <c r="HP154" i="40"/>
  <c r="HL154" i="40"/>
  <c r="HF154" i="40"/>
  <c r="HB154" i="40"/>
  <c r="GV154" i="40"/>
  <c r="GR154" i="40"/>
  <c r="GN154" i="40"/>
  <c r="GJ154" i="40"/>
  <c r="GD154" i="40"/>
  <c r="FX154" i="40"/>
  <c r="FT154" i="40"/>
  <c r="FP154" i="40"/>
  <c r="FL154" i="40"/>
  <c r="FH154" i="40"/>
  <c r="FD154" i="40"/>
  <c r="EZ154" i="40"/>
  <c r="EV154" i="40"/>
  <c r="ER154" i="40"/>
  <c r="EN154" i="40"/>
  <c r="EJ154" i="40"/>
  <c r="EF154" i="40"/>
  <c r="DX154" i="40"/>
  <c r="DT154" i="40"/>
  <c r="DP154" i="40"/>
  <c r="DL154" i="40"/>
  <c r="DH154" i="40"/>
  <c r="DD154" i="40"/>
  <c r="HM153" i="40"/>
  <c r="HG153" i="40"/>
  <c r="HC153" i="40"/>
  <c r="GW153" i="40"/>
  <c r="GS153" i="40"/>
  <c r="GO153" i="40"/>
  <c r="GK153" i="40"/>
  <c r="GG153" i="40"/>
  <c r="FY153" i="40"/>
  <c r="FU153" i="40"/>
  <c r="FQ153" i="40"/>
  <c r="FM153" i="40"/>
  <c r="FI153" i="40"/>
  <c r="FE153" i="40"/>
  <c r="FA153" i="40"/>
  <c r="EW153" i="40"/>
  <c r="ES153" i="40"/>
  <c r="EO153" i="40"/>
  <c r="EK153" i="40"/>
  <c r="EG153" i="40"/>
  <c r="DY153" i="40"/>
  <c r="DU153" i="40"/>
  <c r="DQ153" i="40"/>
  <c r="DM153" i="40"/>
  <c r="DI153" i="40"/>
  <c r="DE153" i="40"/>
  <c r="HN152" i="40"/>
  <c r="HJ152" i="40"/>
  <c r="HD152" i="40"/>
  <c r="GX152" i="40"/>
  <c r="GT152" i="40"/>
  <c r="GP152" i="40"/>
  <c r="GL152" i="40"/>
  <c r="GH152" i="40"/>
  <c r="FZ152" i="40"/>
  <c r="FV152" i="40"/>
  <c r="FR152" i="40"/>
  <c r="FN152" i="40"/>
  <c r="FJ152" i="40"/>
  <c r="FF152" i="40"/>
  <c r="FB152" i="40"/>
  <c r="EX152" i="40"/>
  <c r="ET152" i="40"/>
  <c r="EP152" i="40"/>
  <c r="EL152" i="40"/>
  <c r="EH152" i="40"/>
  <c r="DZ152" i="40"/>
  <c r="DV152" i="40"/>
  <c r="DR152" i="40"/>
  <c r="DN152" i="40"/>
  <c r="DJ152" i="40"/>
  <c r="DF152" i="40"/>
  <c r="DB152" i="40"/>
  <c r="HO151" i="40"/>
  <c r="HK151" i="40"/>
  <c r="HE151" i="40"/>
  <c r="HA151" i="40"/>
  <c r="GU151" i="40"/>
  <c r="GQ151" i="40"/>
  <c r="GM151" i="40"/>
  <c r="GI151" i="40"/>
  <c r="GA151" i="40"/>
  <c r="FW151" i="40"/>
  <c r="FS151" i="40"/>
  <c r="FO151" i="40"/>
  <c r="FK151" i="40"/>
  <c r="FG151" i="40"/>
  <c r="FC151" i="40"/>
  <c r="EY151" i="40"/>
  <c r="EU151" i="40"/>
  <c r="EQ151" i="40"/>
  <c r="EM151" i="40"/>
  <c r="EI151" i="40"/>
  <c r="EC151" i="40"/>
  <c r="DW151" i="40"/>
  <c r="DS151" i="40"/>
  <c r="DO151" i="40"/>
  <c r="DK151" i="40"/>
  <c r="DG151" i="40"/>
  <c r="DC151" i="40"/>
  <c r="HP150" i="40"/>
  <c r="HL150" i="40"/>
  <c r="HF150" i="40"/>
  <c r="HB150" i="40"/>
  <c r="GV150" i="40"/>
  <c r="GR150" i="40"/>
  <c r="GN150" i="40"/>
  <c r="GJ150" i="40"/>
  <c r="GD150" i="40"/>
  <c r="FX150" i="40"/>
  <c r="FT150" i="40"/>
  <c r="FP150" i="40"/>
  <c r="FL150" i="40"/>
  <c r="FH150" i="40"/>
  <c r="FD150" i="40"/>
  <c r="EZ150" i="40"/>
  <c r="EV150" i="40"/>
  <c r="ER150" i="40"/>
  <c r="EN150" i="40"/>
  <c r="EJ150" i="40"/>
  <c r="EF150" i="40"/>
  <c r="DX150" i="40"/>
  <c r="DT150" i="40"/>
  <c r="DP150" i="40"/>
  <c r="DL150" i="40"/>
  <c r="DH150" i="40"/>
  <c r="DD150" i="40"/>
  <c r="HM149" i="40"/>
  <c r="HG149" i="40"/>
  <c r="HC149" i="40"/>
  <c r="GW149" i="40"/>
  <c r="GS149" i="40"/>
  <c r="GO149" i="40"/>
  <c r="GK149" i="40"/>
  <c r="GG149" i="40"/>
  <c r="FY149" i="40"/>
  <c r="FU149" i="40"/>
  <c r="FQ149" i="40"/>
  <c r="FM149" i="40"/>
  <c r="FI149" i="40"/>
  <c r="FE149" i="40"/>
  <c r="FA149" i="40"/>
  <c r="EW149" i="40"/>
  <c r="ES149" i="40"/>
  <c r="EO149" i="40"/>
  <c r="EK149" i="40"/>
  <c r="EG149" i="40"/>
  <c r="DY149" i="40"/>
  <c r="DU149" i="40"/>
  <c r="DQ149" i="40"/>
  <c r="DM149" i="40"/>
  <c r="DI149" i="40"/>
  <c r="DE149" i="40"/>
  <c r="HN148" i="40"/>
  <c r="HJ148" i="40"/>
  <c r="HD148" i="40"/>
  <c r="GX148" i="40"/>
  <c r="GT148" i="40"/>
  <c r="GP148" i="40"/>
  <c r="GL148" i="40"/>
  <c r="GH148" i="40"/>
  <c r="FZ148" i="40"/>
  <c r="FV148" i="40"/>
  <c r="FR148" i="40"/>
  <c r="FN148" i="40"/>
  <c r="FJ148" i="40"/>
  <c r="FF148" i="40"/>
  <c r="FB148" i="40"/>
  <c r="EX148" i="40"/>
  <c r="ET148" i="40"/>
  <c r="EP148" i="40"/>
  <c r="EL148" i="40"/>
  <c r="EH148" i="40"/>
  <c r="DZ148" i="40"/>
  <c r="DV148" i="40"/>
  <c r="DR148" i="40"/>
  <c r="DN148" i="40"/>
  <c r="DJ148" i="40"/>
  <c r="DF148" i="40"/>
  <c r="DB148" i="40"/>
  <c r="HO147" i="40"/>
  <c r="HK147" i="40"/>
  <c r="HE147" i="40"/>
  <c r="HA147" i="40"/>
  <c r="GU147" i="40"/>
  <c r="GQ147" i="40"/>
  <c r="GM147" i="40"/>
  <c r="GI147" i="40"/>
  <c r="GA147" i="40"/>
  <c r="FW147" i="40"/>
  <c r="FS147" i="40"/>
  <c r="FO147" i="40"/>
  <c r="FK147" i="40"/>
  <c r="FG147" i="40"/>
  <c r="FC147" i="40"/>
  <c r="EY147" i="40"/>
  <c r="EU147" i="40"/>
  <c r="EQ147" i="40"/>
  <c r="EM147" i="40"/>
  <c r="EI147" i="40"/>
  <c r="EC147" i="40"/>
  <c r="DW147" i="40"/>
  <c r="DS147" i="40"/>
  <c r="DO147" i="40"/>
  <c r="DK147" i="40"/>
  <c r="DG147" i="40"/>
  <c r="DC147" i="40"/>
  <c r="HP146" i="40"/>
  <c r="HL146" i="40"/>
  <c r="HF146" i="40"/>
  <c r="HB146" i="40"/>
  <c r="GV146" i="40"/>
  <c r="GR146" i="40"/>
  <c r="GN146" i="40"/>
  <c r="GJ146" i="40"/>
  <c r="GD146" i="40"/>
  <c r="FX146" i="40"/>
  <c r="FT146" i="40"/>
  <c r="FP146" i="40"/>
  <c r="FL146" i="40"/>
  <c r="FH146" i="40"/>
  <c r="FD146" i="40"/>
  <c r="EZ146" i="40"/>
  <c r="EV146" i="40"/>
  <c r="ER146" i="40"/>
  <c r="EN146" i="40"/>
  <c r="EJ146" i="40"/>
  <c r="EF146" i="40"/>
  <c r="DX146" i="40"/>
  <c r="DT146" i="40"/>
  <c r="DP146" i="40"/>
  <c r="DL146" i="40"/>
  <c r="DH146" i="40"/>
  <c r="DD146" i="40"/>
  <c r="HM145" i="40"/>
  <c r="HG145" i="40"/>
  <c r="HC145" i="40"/>
  <c r="GW145" i="40"/>
  <c r="GS145" i="40"/>
  <c r="GO145" i="40"/>
  <c r="GK145" i="40"/>
  <c r="GG145" i="40"/>
  <c r="FY145" i="40"/>
  <c r="FU145" i="40"/>
  <c r="FQ145" i="40"/>
  <c r="FM145" i="40"/>
  <c r="FI145" i="40"/>
  <c r="FE145" i="40"/>
  <c r="FA145" i="40"/>
  <c r="EW145" i="40"/>
  <c r="ES145" i="40"/>
  <c r="EO145" i="40"/>
  <c r="EK145" i="40"/>
  <c r="EG145" i="40"/>
  <c r="DY145" i="40"/>
  <c r="DU145" i="40"/>
  <c r="DQ145" i="40"/>
  <c r="DM145" i="40"/>
  <c r="DI145" i="40"/>
  <c r="DE145" i="40"/>
  <c r="HN144" i="40"/>
  <c r="HJ144" i="40"/>
  <c r="HD144" i="40"/>
  <c r="GX144" i="40"/>
  <c r="GT144" i="40"/>
  <c r="GP144" i="40"/>
  <c r="GL144" i="40"/>
  <c r="GH144" i="40"/>
  <c r="FZ144" i="40"/>
  <c r="FV144" i="40"/>
  <c r="FR144" i="40"/>
  <c r="FN144" i="40"/>
  <c r="FJ144" i="40"/>
  <c r="FF144" i="40"/>
  <c r="FB144" i="40"/>
  <c r="EX144" i="40"/>
  <c r="ET144" i="40"/>
  <c r="EP144" i="40"/>
  <c r="EL144" i="40"/>
  <c r="EH144" i="40"/>
  <c r="DZ144" i="40"/>
  <c r="DV144" i="40"/>
  <c r="DR144" i="40"/>
  <c r="DN144" i="40"/>
  <c r="DK145" i="40"/>
  <c r="HP144" i="40"/>
  <c r="GV144" i="40"/>
  <c r="GD144" i="40"/>
  <c r="FL144" i="40"/>
  <c r="EV144" i="40"/>
  <c r="EF144" i="40"/>
  <c r="DL144" i="40"/>
  <c r="DD144" i="40"/>
  <c r="HM143" i="40"/>
  <c r="HC143" i="40"/>
  <c r="GS143" i="40"/>
  <c r="GK143" i="40"/>
  <c r="GA143" i="40"/>
  <c r="FU143" i="40"/>
  <c r="FP143" i="40"/>
  <c r="FK143" i="40"/>
  <c r="FE143" i="40"/>
  <c r="EZ143" i="40"/>
  <c r="EU143" i="40"/>
  <c r="EQ143" i="40"/>
  <c r="EM143" i="40"/>
  <c r="EI143" i="40"/>
  <c r="EC143" i="40"/>
  <c r="DW143" i="40"/>
  <c r="DS143" i="40"/>
  <c r="DO143" i="40"/>
  <c r="DK143" i="40"/>
  <c r="DG143" i="40"/>
  <c r="DC143" i="40"/>
  <c r="HP142" i="40"/>
  <c r="HL142" i="40"/>
  <c r="HF142" i="40"/>
  <c r="HB142" i="40"/>
  <c r="GV142" i="40"/>
  <c r="GR142" i="40"/>
  <c r="GN142" i="40"/>
  <c r="GJ142" i="40"/>
  <c r="GD142" i="40"/>
  <c r="FX142" i="40"/>
  <c r="FT142" i="40"/>
  <c r="FP142" i="40"/>
  <c r="FL142" i="40"/>
  <c r="FH142" i="40"/>
  <c r="FD142" i="40"/>
  <c r="EZ142" i="40"/>
  <c r="EV142" i="40"/>
  <c r="ER142" i="40"/>
  <c r="EN142" i="40"/>
  <c r="EJ142" i="40"/>
  <c r="EF142" i="40"/>
  <c r="DX142" i="40"/>
  <c r="DT142" i="40"/>
  <c r="DP142" i="40"/>
  <c r="DL142" i="40"/>
  <c r="DH142" i="40"/>
  <c r="DD142" i="40"/>
  <c r="HM141" i="40"/>
  <c r="HG141" i="40"/>
  <c r="HC141" i="40"/>
  <c r="GW141" i="40"/>
  <c r="GS141" i="40"/>
  <c r="GO141" i="40"/>
  <c r="GK141" i="40"/>
  <c r="GG141" i="40"/>
  <c r="FY141" i="40"/>
  <c r="FU141" i="40"/>
  <c r="FQ141" i="40"/>
  <c r="FM141" i="40"/>
  <c r="FI141" i="40"/>
  <c r="FE141" i="40"/>
  <c r="FA141" i="40"/>
  <c r="EW141" i="40"/>
  <c r="ES141" i="40"/>
  <c r="EO141" i="40"/>
  <c r="EK141" i="40"/>
  <c r="EG141" i="40"/>
  <c r="DY141" i="40"/>
  <c r="DU141" i="40"/>
  <c r="DQ141" i="40"/>
  <c r="DM141" i="40"/>
  <c r="DI141" i="40"/>
  <c r="DE141" i="40"/>
  <c r="HN140" i="40"/>
  <c r="HJ140" i="40"/>
  <c r="HD140" i="40"/>
  <c r="GX140" i="40"/>
  <c r="GT140" i="40"/>
  <c r="GP140" i="40"/>
  <c r="GL140" i="40"/>
  <c r="GH140" i="40"/>
  <c r="FZ140" i="40"/>
  <c r="FV140" i="40"/>
  <c r="FR140" i="40"/>
  <c r="FN140" i="40"/>
  <c r="FJ140" i="40"/>
  <c r="FF140" i="40"/>
  <c r="FB140" i="40"/>
  <c r="EX140" i="40"/>
  <c r="ET140" i="40"/>
  <c r="EP140" i="40"/>
  <c r="EL140" i="40"/>
  <c r="EH140" i="40"/>
  <c r="DZ140" i="40"/>
  <c r="DV140" i="40"/>
  <c r="DR140" i="40"/>
  <c r="DN140" i="40"/>
  <c r="DJ140" i="40"/>
  <c r="DF140" i="40"/>
  <c r="DB140" i="40"/>
  <c r="HO139" i="40"/>
  <c r="HK139" i="40"/>
  <c r="HE139" i="40"/>
  <c r="HA139" i="40"/>
  <c r="GU139" i="40"/>
  <c r="GQ139" i="40"/>
  <c r="GM139" i="40"/>
  <c r="GI139" i="40"/>
  <c r="GA139" i="40"/>
  <c r="FW139" i="40"/>
  <c r="FS139" i="40"/>
  <c r="FO139" i="40"/>
  <c r="FK139" i="40"/>
  <c r="FG139" i="40"/>
  <c r="FC139" i="40"/>
  <c r="EY139" i="40"/>
  <c r="EU139" i="40"/>
  <c r="EQ139" i="40"/>
  <c r="EM139" i="40"/>
  <c r="EI139" i="40"/>
  <c r="EC139" i="40"/>
  <c r="DW139" i="40"/>
  <c r="DS139" i="40"/>
  <c r="DO139" i="40"/>
  <c r="DK139" i="40"/>
  <c r="DG139" i="40"/>
  <c r="DC139" i="40"/>
  <c r="HP138" i="40"/>
  <c r="HL138" i="40"/>
  <c r="HF138" i="40"/>
  <c r="HB138" i="40"/>
  <c r="GV138" i="40"/>
  <c r="GR138" i="40"/>
  <c r="GN138" i="40"/>
  <c r="GJ138" i="40"/>
  <c r="GD138" i="40"/>
  <c r="FX138" i="40"/>
  <c r="FT138" i="40"/>
  <c r="FP138" i="40"/>
  <c r="FL138" i="40"/>
  <c r="FH138" i="40"/>
  <c r="FD138" i="40"/>
  <c r="EZ138" i="40"/>
  <c r="EV138" i="40"/>
  <c r="ER138" i="40"/>
  <c r="EN138" i="40"/>
  <c r="EJ138" i="40"/>
  <c r="EF138" i="40"/>
  <c r="DX138" i="40"/>
  <c r="DT138" i="40"/>
  <c r="DP138" i="40"/>
  <c r="DL138" i="40"/>
  <c r="DH138" i="40"/>
  <c r="DD138" i="40"/>
  <c r="HM137" i="40"/>
  <c r="HG137" i="40"/>
  <c r="HC137" i="40"/>
  <c r="GW137" i="40"/>
  <c r="GS137" i="40"/>
  <c r="GO137" i="40"/>
  <c r="GK137" i="40"/>
  <c r="GG137" i="40"/>
  <c r="FY137" i="40"/>
  <c r="FU137" i="40"/>
  <c r="FQ137" i="40"/>
  <c r="FM137" i="40"/>
  <c r="FI137" i="40"/>
  <c r="FE137" i="40"/>
  <c r="FA137" i="40"/>
  <c r="EW137" i="40"/>
  <c r="ES137" i="40"/>
  <c r="EO137" i="40"/>
  <c r="EK137" i="40"/>
  <c r="EG137" i="40"/>
  <c r="DY137" i="40"/>
  <c r="DU137" i="40"/>
  <c r="DQ137" i="40"/>
  <c r="DM137" i="40"/>
  <c r="DI137" i="40"/>
  <c r="DE137" i="40"/>
  <c r="HN136" i="40"/>
  <c r="HJ136" i="40"/>
  <c r="HD136" i="40"/>
  <c r="GX136" i="40"/>
  <c r="GT136" i="40"/>
  <c r="GP136" i="40"/>
  <c r="GL136" i="40"/>
  <c r="GH136" i="40"/>
  <c r="FZ136" i="40"/>
  <c r="FV136" i="40"/>
  <c r="FR136" i="40"/>
  <c r="FN136" i="40"/>
  <c r="FJ136" i="40"/>
  <c r="FF136" i="40"/>
  <c r="FB136" i="40"/>
  <c r="EX136" i="40"/>
  <c r="ET136" i="40"/>
  <c r="EP136" i="40"/>
  <c r="EL136" i="40"/>
  <c r="EH136" i="40"/>
  <c r="DZ136" i="40"/>
  <c r="DV136" i="40"/>
  <c r="DR136" i="40"/>
  <c r="DN136" i="40"/>
  <c r="DJ136" i="40"/>
  <c r="DF136" i="40"/>
  <c r="DB136" i="40"/>
  <c r="HO135" i="40"/>
  <c r="HK135" i="40"/>
  <c r="HE135" i="40"/>
  <c r="HA135" i="40"/>
  <c r="GU135" i="40"/>
  <c r="GQ135" i="40"/>
  <c r="GM135" i="40"/>
  <c r="GI135" i="40"/>
  <c r="GA135" i="40"/>
  <c r="FW135" i="40"/>
  <c r="FS135" i="40"/>
  <c r="FO135" i="40"/>
  <c r="FK135" i="40"/>
  <c r="FG135" i="40"/>
  <c r="FC135" i="40"/>
  <c r="EY135" i="40"/>
  <c r="EU135" i="40"/>
  <c r="EQ135" i="40"/>
  <c r="EM135" i="40"/>
  <c r="EI135" i="40"/>
  <c r="EC135" i="40"/>
  <c r="DW135" i="40"/>
  <c r="DS135" i="40"/>
  <c r="DO135" i="40"/>
  <c r="DK135" i="40"/>
  <c r="DG135" i="40"/>
  <c r="DC135" i="40"/>
  <c r="HP134" i="40"/>
  <c r="HL134" i="40"/>
  <c r="HF134" i="40"/>
  <c r="HB134" i="40"/>
  <c r="GV134" i="40"/>
  <c r="GR134" i="40"/>
  <c r="GN134" i="40"/>
  <c r="GJ134" i="40"/>
  <c r="GD134" i="40"/>
  <c r="FX134" i="40"/>
  <c r="FT134" i="40"/>
  <c r="FP134" i="40"/>
  <c r="FL134" i="40"/>
  <c r="FH134" i="40"/>
  <c r="FD134" i="40"/>
  <c r="EZ134" i="40"/>
  <c r="EV134" i="40"/>
  <c r="ER134" i="40"/>
  <c r="EN134" i="40"/>
  <c r="EJ134" i="40"/>
  <c r="EF134" i="40"/>
  <c r="DX134" i="40"/>
  <c r="DT134" i="40"/>
  <c r="DP134" i="40"/>
  <c r="DL134" i="40"/>
  <c r="DH134" i="40"/>
  <c r="DD134" i="40"/>
  <c r="HM133" i="40"/>
  <c r="HG133" i="40"/>
  <c r="HC133" i="40"/>
  <c r="GW133" i="40"/>
  <c r="GS133" i="40"/>
  <c r="GO133" i="40"/>
  <c r="GK133" i="40"/>
  <c r="GG133" i="40"/>
  <c r="FY133" i="40"/>
  <c r="FU133" i="40"/>
  <c r="FQ133" i="40"/>
  <c r="FM133" i="40"/>
  <c r="FI133" i="40"/>
  <c r="FE133" i="40"/>
  <c r="FA133" i="40"/>
  <c r="EW133" i="40"/>
  <c r="ES133" i="40"/>
  <c r="EO133" i="40"/>
  <c r="EK133" i="40"/>
  <c r="EG133" i="40"/>
  <c r="DY133" i="40"/>
  <c r="DU133" i="40"/>
  <c r="DQ133" i="40"/>
  <c r="DM133" i="40"/>
  <c r="DI133" i="40"/>
  <c r="DE133" i="40"/>
  <c r="HN132" i="40"/>
  <c r="HJ132" i="40"/>
  <c r="HD132" i="40"/>
  <c r="GX132" i="40"/>
  <c r="GT132" i="40"/>
  <c r="GP132" i="40"/>
  <c r="GL132" i="40"/>
  <c r="GH132" i="40"/>
  <c r="FZ132" i="40"/>
  <c r="FV132" i="40"/>
  <c r="FR132" i="40"/>
  <c r="FN132" i="40"/>
  <c r="FJ132" i="40"/>
  <c r="FF132" i="40"/>
  <c r="FB132" i="40"/>
  <c r="EX132" i="40"/>
  <c r="ET132" i="40"/>
  <c r="EP132" i="40"/>
  <c r="EL132" i="40"/>
  <c r="EH132" i="40"/>
  <c r="DZ132" i="40"/>
  <c r="DV132" i="40"/>
  <c r="DR132" i="40"/>
  <c r="DN132" i="40"/>
  <c r="DJ132" i="40"/>
  <c r="DF132" i="40"/>
  <c r="DB132" i="40"/>
  <c r="HO131" i="40"/>
  <c r="HK131" i="40"/>
  <c r="HE131" i="40"/>
  <c r="HA131" i="40"/>
  <c r="GU131" i="40"/>
  <c r="GQ131" i="40"/>
  <c r="GM131" i="40"/>
  <c r="GI131" i="40"/>
  <c r="GA131" i="40"/>
  <c r="FW131" i="40"/>
  <c r="FS131" i="40"/>
  <c r="FO131" i="40"/>
  <c r="FK131" i="40"/>
  <c r="FG131" i="40"/>
  <c r="FC131" i="40"/>
  <c r="EY131" i="40"/>
  <c r="EU131" i="40"/>
  <c r="EQ131" i="40"/>
  <c r="EM131" i="40"/>
  <c r="EI131" i="40"/>
  <c r="EC131" i="40"/>
  <c r="DW131" i="40"/>
  <c r="DS131" i="40"/>
  <c r="DO131" i="40"/>
  <c r="DK131" i="40"/>
  <c r="DG131" i="40"/>
  <c r="DC131" i="40"/>
  <c r="HP130" i="40"/>
  <c r="HL130" i="40"/>
  <c r="HF130" i="40"/>
  <c r="HB130" i="40"/>
  <c r="GV130" i="40"/>
  <c r="GR130" i="40"/>
  <c r="GN130" i="40"/>
  <c r="GJ130" i="40"/>
  <c r="GD130" i="40"/>
  <c r="FX130" i="40"/>
  <c r="FT130" i="40"/>
  <c r="FP130" i="40"/>
  <c r="FL130" i="40"/>
  <c r="FH130" i="40"/>
  <c r="FD130" i="40"/>
  <c r="EZ130" i="40"/>
  <c r="EV130" i="40"/>
  <c r="ER130" i="40"/>
  <c r="EN130" i="40"/>
  <c r="EJ130" i="40"/>
  <c r="EF130" i="40"/>
  <c r="DX130" i="40"/>
  <c r="DT130" i="40"/>
  <c r="DP130" i="40"/>
  <c r="DL130" i="40"/>
  <c r="DH130" i="40"/>
  <c r="DD130" i="40"/>
  <c r="HM129" i="40"/>
  <c r="HG129" i="40"/>
  <c r="HC129" i="40"/>
  <c r="GW129" i="40"/>
  <c r="GS129" i="40"/>
  <c r="GO129" i="40"/>
  <c r="GK129" i="40"/>
  <c r="GG129" i="40"/>
  <c r="FY129" i="40"/>
  <c r="FU129" i="40"/>
  <c r="FQ129" i="40"/>
  <c r="FM129" i="40"/>
  <c r="FI129" i="40"/>
  <c r="FE129" i="40"/>
  <c r="FA129" i="40"/>
  <c r="EW129" i="40"/>
  <c r="ES129" i="40"/>
  <c r="EO129" i="40"/>
  <c r="EK129" i="40"/>
  <c r="EG129" i="40"/>
  <c r="DY129" i="40"/>
  <c r="DU129" i="40"/>
  <c r="DQ129" i="40"/>
  <c r="DM129" i="40"/>
  <c r="DI129" i="40"/>
  <c r="DE129" i="40"/>
  <c r="HN128" i="40"/>
  <c r="HJ128" i="40"/>
  <c r="HD128" i="40"/>
  <c r="GX128" i="40"/>
  <c r="GT128" i="40"/>
  <c r="GP128" i="40"/>
  <c r="GL128" i="40"/>
  <c r="GH128" i="40"/>
  <c r="FZ128" i="40"/>
  <c r="FV128" i="40"/>
  <c r="FR128" i="40"/>
  <c r="FN128" i="40"/>
  <c r="FJ128" i="40"/>
  <c r="FF128" i="40"/>
  <c r="FB128" i="40"/>
  <c r="EX128" i="40"/>
  <c r="ET128" i="40"/>
  <c r="EP128" i="40"/>
  <c r="EL128" i="40"/>
  <c r="EH128" i="40"/>
  <c r="DZ128" i="40"/>
  <c r="DV128" i="40"/>
  <c r="DR128" i="40"/>
  <c r="DN128" i="40"/>
  <c r="DJ128" i="40"/>
  <c r="DF128" i="40"/>
  <c r="DB128" i="40"/>
  <c r="HO127" i="40"/>
  <c r="HK127" i="40"/>
  <c r="HE127" i="40"/>
  <c r="HA127" i="40"/>
  <c r="GU127" i="40"/>
  <c r="GQ127" i="40"/>
  <c r="GM127" i="40"/>
  <c r="GI127" i="40"/>
  <c r="GA127" i="40"/>
  <c r="FW127" i="40"/>
  <c r="FS127" i="40"/>
  <c r="FO127" i="40"/>
  <c r="FK127" i="40"/>
  <c r="FG127" i="40"/>
  <c r="FC127" i="40"/>
  <c r="EY127" i="40"/>
  <c r="EU127" i="40"/>
  <c r="EQ127" i="40"/>
  <c r="EM127" i="40"/>
  <c r="EI127" i="40"/>
  <c r="EC127" i="40"/>
  <c r="DW127" i="40"/>
  <c r="DS127" i="40"/>
  <c r="DO127" i="40"/>
  <c r="DK127" i="40"/>
  <c r="DG127" i="40"/>
  <c r="DC127" i="40"/>
  <c r="HP126" i="40"/>
  <c r="HL126" i="40"/>
  <c r="HF126" i="40"/>
  <c r="HB126" i="40"/>
  <c r="GV126" i="40"/>
  <c r="GR126" i="40"/>
  <c r="GN126" i="40"/>
  <c r="GJ126" i="40"/>
  <c r="GD126" i="40"/>
  <c r="FX126" i="40"/>
  <c r="FT126" i="40"/>
  <c r="FP126" i="40"/>
  <c r="FL126" i="40"/>
  <c r="FH126" i="40"/>
  <c r="FD126" i="40"/>
  <c r="EZ126" i="40"/>
  <c r="EV126" i="40"/>
  <c r="ER126" i="40"/>
  <c r="EN126" i="40"/>
  <c r="EJ126" i="40"/>
  <c r="EF126" i="40"/>
  <c r="DX126" i="40"/>
  <c r="DT126" i="40"/>
  <c r="DP126" i="40"/>
  <c r="DL126" i="40"/>
  <c r="DH126" i="40"/>
  <c r="DD126" i="40"/>
  <c r="HM125" i="40"/>
  <c r="HG125" i="40"/>
  <c r="HC125" i="40"/>
  <c r="GW125" i="40"/>
  <c r="GS125" i="40"/>
  <c r="GO125" i="40"/>
  <c r="GK125" i="40"/>
  <c r="GG125" i="40"/>
  <c r="FY125" i="40"/>
  <c r="FU125" i="40"/>
  <c r="FQ125" i="40"/>
  <c r="FM125" i="40"/>
  <c r="FI125" i="40"/>
  <c r="FE125" i="40"/>
  <c r="FA125" i="40"/>
  <c r="EW125" i="40"/>
  <c r="ES125" i="40"/>
  <c r="EO125" i="40"/>
  <c r="EK125" i="40"/>
  <c r="EG125" i="40"/>
  <c r="DY125" i="40"/>
  <c r="DU125" i="40"/>
  <c r="DQ125" i="40"/>
  <c r="DM125" i="40"/>
  <c r="DI125" i="40"/>
  <c r="DE125" i="40"/>
  <c r="HN124" i="40"/>
  <c r="HJ124" i="40"/>
  <c r="HD124" i="40"/>
  <c r="GX124" i="40"/>
  <c r="GT124" i="40"/>
  <c r="GP124" i="40"/>
  <c r="GL124" i="40"/>
  <c r="GH124" i="40"/>
  <c r="FZ124" i="40"/>
  <c r="FV124" i="40"/>
  <c r="FR124" i="40"/>
  <c r="FN124" i="40"/>
  <c r="FJ124" i="40"/>
  <c r="FF124" i="40"/>
  <c r="FB124" i="40"/>
  <c r="EX124" i="40"/>
  <c r="ET124" i="40"/>
  <c r="EP124" i="40"/>
  <c r="EL124" i="40"/>
  <c r="EH124" i="40"/>
  <c r="DZ124" i="40"/>
  <c r="DV124" i="40"/>
  <c r="DR124" i="40"/>
  <c r="DN124" i="40"/>
  <c r="DJ124" i="40"/>
  <c r="DF124" i="40"/>
  <c r="DB124" i="40"/>
  <c r="HO123" i="40"/>
  <c r="HK123" i="40"/>
  <c r="HE123" i="40"/>
  <c r="HA123" i="40"/>
  <c r="GU123" i="40"/>
  <c r="GQ123" i="40"/>
  <c r="GM123" i="40"/>
  <c r="GI123" i="40"/>
  <c r="GA123" i="40"/>
  <c r="FW123" i="40"/>
  <c r="FS123" i="40"/>
  <c r="FO123" i="40"/>
  <c r="FK123" i="40"/>
  <c r="FG123" i="40"/>
  <c r="FC123" i="40"/>
  <c r="EY123" i="40"/>
  <c r="EU123" i="40"/>
  <c r="EQ123" i="40"/>
  <c r="EM123" i="40"/>
  <c r="EI123" i="40"/>
  <c r="EC123" i="40"/>
  <c r="DW123" i="40"/>
  <c r="DS123" i="40"/>
  <c r="DO123" i="40"/>
  <c r="DK123" i="40"/>
  <c r="DG123" i="40"/>
  <c r="DC123" i="40"/>
  <c r="HP122" i="40"/>
  <c r="HL122" i="40"/>
  <c r="HF122" i="40"/>
  <c r="HB122" i="40"/>
  <c r="GV122" i="40"/>
  <c r="DG145" i="40"/>
  <c r="HL144" i="40"/>
  <c r="GR144" i="40"/>
  <c r="FX144" i="40"/>
  <c r="FH144" i="40"/>
  <c r="ER144" i="40"/>
  <c r="DX144" i="40"/>
  <c r="DJ144" i="40"/>
  <c r="DB144" i="40"/>
  <c r="HK143" i="40"/>
  <c r="HA143" i="40"/>
  <c r="GQ143" i="40"/>
  <c r="GI143" i="40"/>
  <c r="FY143" i="40"/>
  <c r="FT143" i="40"/>
  <c r="FO143" i="40"/>
  <c r="FI143" i="40"/>
  <c r="FD143" i="40"/>
  <c r="EY143" i="40"/>
  <c r="ET143" i="40"/>
  <c r="EP143" i="40"/>
  <c r="EL143" i="40"/>
  <c r="EH143" i="40"/>
  <c r="DZ143" i="40"/>
  <c r="DV143" i="40"/>
  <c r="DR143" i="40"/>
  <c r="DN143" i="40"/>
  <c r="DJ143" i="40"/>
  <c r="DF143" i="40"/>
  <c r="DB143" i="40"/>
  <c r="HO142" i="40"/>
  <c r="HK142" i="40"/>
  <c r="HE142" i="40"/>
  <c r="HA142" i="40"/>
  <c r="GU142" i="40"/>
  <c r="GQ142" i="40"/>
  <c r="GM142" i="40"/>
  <c r="GI142" i="40"/>
  <c r="GA142" i="40"/>
  <c r="FW142" i="40"/>
  <c r="FS142" i="40"/>
  <c r="FO142" i="40"/>
  <c r="FK142" i="40"/>
  <c r="FG142" i="40"/>
  <c r="FC142" i="40"/>
  <c r="EY142" i="40"/>
  <c r="EU142" i="40"/>
  <c r="EQ142" i="40"/>
  <c r="EM142" i="40"/>
  <c r="EI142" i="40"/>
  <c r="EC142" i="40"/>
  <c r="DW142" i="40"/>
  <c r="DS142" i="40"/>
  <c r="DO142" i="40"/>
  <c r="DK142" i="40"/>
  <c r="DG142" i="40"/>
  <c r="DC142" i="40"/>
  <c r="HP141" i="40"/>
  <c r="HL141" i="40"/>
  <c r="HF141" i="40"/>
  <c r="HB141" i="40"/>
  <c r="GV141" i="40"/>
  <c r="GR141" i="40"/>
  <c r="GN141" i="40"/>
  <c r="GJ141" i="40"/>
  <c r="GD141" i="40"/>
  <c r="FX141" i="40"/>
  <c r="FT141" i="40"/>
  <c r="FP141" i="40"/>
  <c r="FL141" i="40"/>
  <c r="FH141" i="40"/>
  <c r="FD141" i="40"/>
  <c r="EZ141" i="40"/>
  <c r="EV141" i="40"/>
  <c r="ER141" i="40"/>
  <c r="EN141" i="40"/>
  <c r="EJ141" i="40"/>
  <c r="EF141" i="40"/>
  <c r="DX141" i="40"/>
  <c r="DT141" i="40"/>
  <c r="DP141" i="40"/>
  <c r="DL141" i="40"/>
  <c r="DH141" i="40"/>
  <c r="DD141" i="40"/>
  <c r="HM140" i="40"/>
  <c r="HG140" i="40"/>
  <c r="HC140" i="40"/>
  <c r="GW140" i="40"/>
  <c r="GS140" i="40"/>
  <c r="GO140" i="40"/>
  <c r="GK140" i="40"/>
  <c r="GG140" i="40"/>
  <c r="FY140" i="40"/>
  <c r="FU140" i="40"/>
  <c r="FQ140" i="40"/>
  <c r="FM140" i="40"/>
  <c r="FI140" i="40"/>
  <c r="FE140" i="40"/>
  <c r="FA140" i="40"/>
  <c r="EW140" i="40"/>
  <c r="ES140" i="40"/>
  <c r="EO140" i="40"/>
  <c r="EK140" i="40"/>
  <c r="EG140" i="40"/>
  <c r="DY140" i="40"/>
  <c r="DU140" i="40"/>
  <c r="DQ140" i="40"/>
  <c r="DM140" i="40"/>
  <c r="DI140" i="40"/>
  <c r="DE140" i="40"/>
  <c r="HN139" i="40"/>
  <c r="HJ139" i="40"/>
  <c r="HD139" i="40"/>
  <c r="GX139" i="40"/>
  <c r="GT139" i="40"/>
  <c r="GP139" i="40"/>
  <c r="GL139" i="40"/>
  <c r="GH139" i="40"/>
  <c r="FZ139" i="40"/>
  <c r="FV139" i="40"/>
  <c r="FR139" i="40"/>
  <c r="FN139" i="40"/>
  <c r="FJ139" i="40"/>
  <c r="FF139" i="40"/>
  <c r="FB139" i="40"/>
  <c r="EX139" i="40"/>
  <c r="ET139" i="40"/>
  <c r="EP139" i="40"/>
  <c r="EL139" i="40"/>
  <c r="EH139" i="40"/>
  <c r="DZ139" i="40"/>
  <c r="DV139" i="40"/>
  <c r="DR139" i="40"/>
  <c r="DN139" i="40"/>
  <c r="DJ139" i="40"/>
  <c r="DF139" i="40"/>
  <c r="DB139" i="40"/>
  <c r="HO138" i="40"/>
  <c r="HK138" i="40"/>
  <c r="HE138" i="40"/>
  <c r="HA138" i="40"/>
  <c r="GU138" i="40"/>
  <c r="GQ138" i="40"/>
  <c r="GM138" i="40"/>
  <c r="GI138" i="40"/>
  <c r="GA138" i="40"/>
  <c r="FW138" i="40"/>
  <c r="FS138" i="40"/>
  <c r="FO138" i="40"/>
  <c r="FK138" i="40"/>
  <c r="FG138" i="40"/>
  <c r="FC138" i="40"/>
  <c r="EY138" i="40"/>
  <c r="EU138" i="40"/>
  <c r="EQ138" i="40"/>
  <c r="EM138" i="40"/>
  <c r="EI138" i="40"/>
  <c r="EC138" i="40"/>
  <c r="DW138" i="40"/>
  <c r="DS138" i="40"/>
  <c r="DO138" i="40"/>
  <c r="DK138" i="40"/>
  <c r="DG138" i="40"/>
  <c r="DC138" i="40"/>
  <c r="HP137" i="40"/>
  <c r="HL137" i="40"/>
  <c r="HF137" i="40"/>
  <c r="HB137" i="40"/>
  <c r="GV137" i="40"/>
  <c r="GR137" i="40"/>
  <c r="GN137" i="40"/>
  <c r="GJ137" i="40"/>
  <c r="GD137" i="40"/>
  <c r="FX137" i="40"/>
  <c r="FT137" i="40"/>
  <c r="FP137" i="40"/>
  <c r="FL137" i="40"/>
  <c r="FH137" i="40"/>
  <c r="FD137" i="40"/>
  <c r="EZ137" i="40"/>
  <c r="EV137" i="40"/>
  <c r="ER137" i="40"/>
  <c r="EN137" i="40"/>
  <c r="EJ137" i="40"/>
  <c r="EF137" i="40"/>
  <c r="DX137" i="40"/>
  <c r="DT137" i="40"/>
  <c r="DP137" i="40"/>
  <c r="DL137" i="40"/>
  <c r="DH137" i="40"/>
  <c r="DD137" i="40"/>
  <c r="HM136" i="40"/>
  <c r="HG136" i="40"/>
  <c r="HC136" i="40"/>
  <c r="GW136" i="40"/>
  <c r="GS136" i="40"/>
  <c r="GO136" i="40"/>
  <c r="GK136" i="40"/>
  <c r="GG136" i="40"/>
  <c r="FY136" i="40"/>
  <c r="FU136" i="40"/>
  <c r="FQ136" i="40"/>
  <c r="FM136" i="40"/>
  <c r="FI136" i="40"/>
  <c r="FE136" i="40"/>
  <c r="FA136" i="40"/>
  <c r="EW136" i="40"/>
  <c r="ES136" i="40"/>
  <c r="EO136" i="40"/>
  <c r="EK136" i="40"/>
  <c r="EG136" i="40"/>
  <c r="DY136" i="40"/>
  <c r="DU136" i="40"/>
  <c r="DQ136" i="40"/>
  <c r="DM136" i="40"/>
  <c r="DI136" i="40"/>
  <c r="DE136" i="40"/>
  <c r="HN135" i="40"/>
  <c r="HJ135" i="40"/>
  <c r="HD135" i="40"/>
  <c r="GX135" i="40"/>
  <c r="GT135" i="40"/>
  <c r="GP135" i="40"/>
  <c r="GL135" i="40"/>
  <c r="GH135" i="40"/>
  <c r="FZ135" i="40"/>
  <c r="FV135" i="40"/>
  <c r="FR135" i="40"/>
  <c r="FN135" i="40"/>
  <c r="FJ135" i="40"/>
  <c r="FF135" i="40"/>
  <c r="FB135" i="40"/>
  <c r="EX135" i="40"/>
  <c r="ET135" i="40"/>
  <c r="EP135" i="40"/>
  <c r="EL135" i="40"/>
  <c r="EH135" i="40"/>
  <c r="DZ135" i="40"/>
  <c r="DV135" i="40"/>
  <c r="DR135" i="40"/>
  <c r="DN135" i="40"/>
  <c r="DJ135" i="40"/>
  <c r="DF135" i="40"/>
  <c r="DB135" i="40"/>
  <c r="HO134" i="40"/>
  <c r="HK134" i="40"/>
  <c r="HE134" i="40"/>
  <c r="HA134" i="40"/>
  <c r="GU134" i="40"/>
  <c r="GQ134" i="40"/>
  <c r="GM134" i="40"/>
  <c r="GI134" i="40"/>
  <c r="GA134" i="40"/>
  <c r="FW134" i="40"/>
  <c r="FS134" i="40"/>
  <c r="FO134" i="40"/>
  <c r="FK134" i="40"/>
  <c r="FG134" i="40"/>
  <c r="FC134" i="40"/>
  <c r="EY134" i="40"/>
  <c r="EU134" i="40"/>
  <c r="EQ134" i="40"/>
  <c r="EM134" i="40"/>
  <c r="EI134" i="40"/>
  <c r="EC134" i="40"/>
  <c r="DW134" i="40"/>
  <c r="DS134" i="40"/>
  <c r="DO134" i="40"/>
  <c r="DK134" i="40"/>
  <c r="DG134" i="40"/>
  <c r="DC134" i="40"/>
  <c r="HP133" i="40"/>
  <c r="HL133" i="40"/>
  <c r="HF133" i="40"/>
  <c r="HB133" i="40"/>
  <c r="GV133" i="40"/>
  <c r="GR133" i="40"/>
  <c r="GN133" i="40"/>
  <c r="GJ133" i="40"/>
  <c r="GD133" i="40"/>
  <c r="FX133" i="40"/>
  <c r="FT133" i="40"/>
  <c r="FP133" i="40"/>
  <c r="FL133" i="40"/>
  <c r="FH133" i="40"/>
  <c r="FD133" i="40"/>
  <c r="EZ133" i="40"/>
  <c r="EV133" i="40"/>
  <c r="ER133" i="40"/>
  <c r="EN133" i="40"/>
  <c r="EJ133" i="40"/>
  <c r="EF133" i="40"/>
  <c r="DX133" i="40"/>
  <c r="DT133" i="40"/>
  <c r="DP133" i="40"/>
  <c r="DL133" i="40"/>
  <c r="DH133" i="40"/>
  <c r="DD133" i="40"/>
  <c r="HM132" i="40"/>
  <c r="HG132" i="40"/>
  <c r="HC132" i="40"/>
  <c r="GW132" i="40"/>
  <c r="GS132" i="40"/>
  <c r="GO132" i="40"/>
  <c r="GK132" i="40"/>
  <c r="GG132" i="40"/>
  <c r="FY132" i="40"/>
  <c r="FU132" i="40"/>
  <c r="FQ132" i="40"/>
  <c r="FM132" i="40"/>
  <c r="FI132" i="40"/>
  <c r="FE132" i="40"/>
  <c r="FA132" i="40"/>
  <c r="EW132" i="40"/>
  <c r="ES132" i="40"/>
  <c r="EO132" i="40"/>
  <c r="EK132" i="40"/>
  <c r="EG132" i="40"/>
  <c r="DY132" i="40"/>
  <c r="DU132" i="40"/>
  <c r="DQ132" i="40"/>
  <c r="DM132" i="40"/>
  <c r="DI132" i="40"/>
  <c r="DE132" i="40"/>
  <c r="HN131" i="40"/>
  <c r="HJ131" i="40"/>
  <c r="HD131" i="40"/>
  <c r="GX131" i="40"/>
  <c r="GT131" i="40"/>
  <c r="GP131" i="40"/>
  <c r="GL131" i="40"/>
  <c r="GH131" i="40"/>
  <c r="FZ131" i="40"/>
  <c r="FV131" i="40"/>
  <c r="FR131" i="40"/>
  <c r="FN131" i="40"/>
  <c r="FJ131" i="40"/>
  <c r="FF131" i="40"/>
  <c r="FB131" i="40"/>
  <c r="EX131" i="40"/>
  <c r="ET131" i="40"/>
  <c r="EP131" i="40"/>
  <c r="EL131" i="40"/>
  <c r="EH131" i="40"/>
  <c r="DZ131" i="40"/>
  <c r="DV131" i="40"/>
  <c r="DR131" i="40"/>
  <c r="DN131" i="40"/>
  <c r="DJ131" i="40"/>
  <c r="DF131" i="40"/>
  <c r="DB131" i="40"/>
  <c r="HO130" i="40"/>
  <c r="HK130" i="40"/>
  <c r="HE130" i="40"/>
  <c r="HA130" i="40"/>
  <c r="GU130" i="40"/>
  <c r="GQ130" i="40"/>
  <c r="GM130" i="40"/>
  <c r="GI130" i="40"/>
  <c r="GA130" i="40"/>
  <c r="FW130" i="40"/>
  <c r="FS130" i="40"/>
  <c r="FO130" i="40"/>
  <c r="FK130" i="40"/>
  <c r="FG130" i="40"/>
  <c r="FC130" i="40"/>
  <c r="EY130" i="40"/>
  <c r="EU130" i="40"/>
  <c r="EQ130" i="40"/>
  <c r="EM130" i="40"/>
  <c r="EI130" i="40"/>
  <c r="EC130" i="40"/>
  <c r="DW130" i="40"/>
  <c r="DS130" i="40"/>
  <c r="DO130" i="40"/>
  <c r="DK130" i="40"/>
  <c r="DG130" i="40"/>
  <c r="DC130" i="40"/>
  <c r="HP129" i="40"/>
  <c r="HL129" i="40"/>
  <c r="HF129" i="40"/>
  <c r="HB129" i="40"/>
  <c r="GV129" i="40"/>
  <c r="GR129" i="40"/>
  <c r="GN129" i="40"/>
  <c r="GJ129" i="40"/>
  <c r="GD129" i="40"/>
  <c r="FX129" i="40"/>
  <c r="FT129" i="40"/>
  <c r="FP129" i="40"/>
  <c r="FL129" i="40"/>
  <c r="FH129" i="40"/>
  <c r="FD129" i="40"/>
  <c r="EZ129" i="40"/>
  <c r="EV129" i="40"/>
  <c r="ER129" i="40"/>
  <c r="EN129" i="40"/>
  <c r="EJ129" i="40"/>
  <c r="EF129" i="40"/>
  <c r="DX129" i="40"/>
  <c r="DT129" i="40"/>
  <c r="DP129" i="40"/>
  <c r="DL129" i="40"/>
  <c r="DH129" i="40"/>
  <c r="DD129" i="40"/>
  <c r="HM128" i="40"/>
  <c r="HG128" i="40"/>
  <c r="HC128" i="40"/>
  <c r="GW128" i="40"/>
  <c r="GS128" i="40"/>
  <c r="GO128" i="40"/>
  <c r="GK128" i="40"/>
  <c r="GG128" i="40"/>
  <c r="FY128" i="40"/>
  <c r="FU128" i="40"/>
  <c r="FQ128" i="40"/>
  <c r="FM128" i="40"/>
  <c r="FI128" i="40"/>
  <c r="FE128" i="40"/>
  <c r="FA128" i="40"/>
  <c r="EW128" i="40"/>
  <c r="ES128" i="40"/>
  <c r="EO128" i="40"/>
  <c r="EK128" i="40"/>
  <c r="EG128" i="40"/>
  <c r="DY128" i="40"/>
  <c r="DU128" i="40"/>
  <c r="DQ128" i="40"/>
  <c r="DM128" i="40"/>
  <c r="DI128" i="40"/>
  <c r="DE128" i="40"/>
  <c r="HN127" i="40"/>
  <c r="HJ127" i="40"/>
  <c r="HD127" i="40"/>
  <c r="GX127" i="40"/>
  <c r="GT127" i="40"/>
  <c r="GP127" i="40"/>
  <c r="GL127" i="40"/>
  <c r="GH127" i="40"/>
  <c r="FZ127" i="40"/>
  <c r="FV127" i="40"/>
  <c r="FR127" i="40"/>
  <c r="FN127" i="40"/>
  <c r="FJ127" i="40"/>
  <c r="FF127" i="40"/>
  <c r="FB127" i="40"/>
  <c r="EX127" i="40"/>
  <c r="ET127" i="40"/>
  <c r="EP127" i="40"/>
  <c r="EL127" i="40"/>
  <c r="EH127" i="40"/>
  <c r="DZ127" i="40"/>
  <c r="DV127" i="40"/>
  <c r="DR127" i="40"/>
  <c r="DN127" i="40"/>
  <c r="DJ127" i="40"/>
  <c r="DF127" i="40"/>
  <c r="DB127" i="40"/>
  <c r="HO126" i="40"/>
  <c r="HK126" i="40"/>
  <c r="HE126" i="40"/>
  <c r="HA126" i="40"/>
  <c r="GU126" i="40"/>
  <c r="GQ126" i="40"/>
  <c r="GM126" i="40"/>
  <c r="GI126" i="40"/>
  <c r="GA126" i="40"/>
  <c r="FW126" i="40"/>
  <c r="FS126" i="40"/>
  <c r="FO126" i="40"/>
  <c r="FK126" i="40"/>
  <c r="FG126" i="40"/>
  <c r="FC126" i="40"/>
  <c r="EY126" i="40"/>
  <c r="EU126" i="40"/>
  <c r="EQ126" i="40"/>
  <c r="EM126" i="40"/>
  <c r="EI126" i="40"/>
  <c r="EC126" i="40"/>
  <c r="DW126" i="40"/>
  <c r="DS126" i="40"/>
  <c r="DO126" i="40"/>
  <c r="DK126" i="40"/>
  <c r="DG126" i="40"/>
  <c r="DC126" i="40"/>
  <c r="HP125" i="40"/>
  <c r="HL125" i="40"/>
  <c r="HF125" i="40"/>
  <c r="HB125" i="40"/>
  <c r="GV125" i="40"/>
  <c r="GR125" i="40"/>
  <c r="GN125" i="40"/>
  <c r="GJ125" i="40"/>
  <c r="GD125" i="40"/>
  <c r="FX125" i="40"/>
  <c r="FT125" i="40"/>
  <c r="FP125" i="40"/>
  <c r="FL125" i="40"/>
  <c r="FH125" i="40"/>
  <c r="FD125" i="40"/>
  <c r="EZ125" i="40"/>
  <c r="EV125" i="40"/>
  <c r="ER125" i="40"/>
  <c r="EN125" i="40"/>
  <c r="EJ125" i="40"/>
  <c r="EF125" i="40"/>
  <c r="DX125" i="40"/>
  <c r="DT125" i="40"/>
  <c r="DP125" i="40"/>
  <c r="DL125" i="40"/>
  <c r="DH125" i="40"/>
  <c r="DD125" i="40"/>
  <c r="HM124" i="40"/>
  <c r="HG124" i="40"/>
  <c r="HC124" i="40"/>
  <c r="GW124" i="40"/>
  <c r="GS124" i="40"/>
  <c r="GO124" i="40"/>
  <c r="GK124" i="40"/>
  <c r="GG124" i="40"/>
  <c r="FY124" i="40"/>
  <c r="FU124" i="40"/>
  <c r="FQ124" i="40"/>
  <c r="FM124" i="40"/>
  <c r="FI124" i="40"/>
  <c r="FE124" i="40"/>
  <c r="FA124" i="40"/>
  <c r="EW124" i="40"/>
  <c r="ES124" i="40"/>
  <c r="EO124" i="40"/>
  <c r="EK124" i="40"/>
  <c r="EG124" i="40"/>
  <c r="DY124" i="40"/>
  <c r="DU124" i="40"/>
  <c r="DQ124" i="40"/>
  <c r="DM124" i="40"/>
  <c r="DI124" i="40"/>
  <c r="DE124" i="40"/>
  <c r="HN123" i="40"/>
  <c r="HJ123" i="40"/>
  <c r="HD123" i="40"/>
  <c r="GX123" i="40"/>
  <c r="GT123" i="40"/>
  <c r="GP123" i="40"/>
  <c r="GL123" i="40"/>
  <c r="GH123" i="40"/>
  <c r="FZ123" i="40"/>
  <c r="FV123" i="40"/>
  <c r="FR123" i="40"/>
  <c r="FN123" i="40"/>
  <c r="FJ123" i="40"/>
  <c r="FF123" i="40"/>
  <c r="FB123" i="40"/>
  <c r="EX123" i="40"/>
  <c r="ET123" i="40"/>
  <c r="EP123" i="40"/>
  <c r="EL123" i="40"/>
  <c r="EH123" i="40"/>
  <c r="DZ123" i="40"/>
  <c r="DV123" i="40"/>
  <c r="DR123" i="40"/>
  <c r="DN123" i="40"/>
  <c r="DJ123" i="40"/>
  <c r="DF123" i="40"/>
  <c r="DB123" i="40"/>
  <c r="HO122" i="40"/>
  <c r="HK122" i="40"/>
  <c r="HE122" i="40"/>
  <c r="HA122" i="40"/>
  <c r="GU122" i="40"/>
  <c r="GQ122" i="40"/>
  <c r="GM122" i="40"/>
  <c r="GI122" i="40"/>
  <c r="GA122" i="40"/>
  <c r="FW122" i="40"/>
  <c r="FS122" i="40"/>
  <c r="FO122" i="40"/>
  <c r="FK122" i="40"/>
  <c r="FG122" i="40"/>
  <c r="FC122" i="40"/>
  <c r="EY122" i="40"/>
  <c r="EU122" i="40"/>
  <c r="EQ122" i="40"/>
  <c r="EM122" i="40"/>
  <c r="EI122" i="40"/>
  <c r="EC122" i="40"/>
  <c r="DW122" i="40"/>
  <c r="DS122" i="40"/>
  <c r="DO122" i="40"/>
  <c r="DK122" i="40"/>
  <c r="DG122" i="40"/>
  <c r="DC122" i="40"/>
  <c r="HP121" i="40"/>
  <c r="HL121" i="40"/>
  <c r="HF121" i="40"/>
  <c r="HB121" i="40"/>
  <c r="GV121" i="40"/>
  <c r="GR121" i="40"/>
  <c r="GN121" i="40"/>
  <c r="GJ121" i="40"/>
  <c r="GD121" i="40"/>
  <c r="FX121" i="40"/>
  <c r="FT121" i="40"/>
  <c r="FP121" i="40"/>
  <c r="FL121" i="40"/>
  <c r="FH121" i="40"/>
  <c r="FD121" i="40"/>
  <c r="EZ121" i="40"/>
  <c r="EV121" i="40"/>
  <c r="ER121" i="40"/>
  <c r="EN121" i="40"/>
  <c r="EJ121" i="40"/>
  <c r="EF121" i="40"/>
  <c r="DX121" i="40"/>
  <c r="DT121" i="40"/>
  <c r="DP121" i="40"/>
  <c r="DL121" i="40"/>
  <c r="DH121" i="40"/>
  <c r="DD121" i="40"/>
  <c r="HM120" i="40"/>
  <c r="HG120" i="40"/>
  <c r="HC120" i="40"/>
  <c r="GW120" i="40"/>
  <c r="GS120" i="40"/>
  <c r="GO120" i="40"/>
  <c r="GK120" i="40"/>
  <c r="GG120" i="40"/>
  <c r="FY120" i="40"/>
  <c r="FU120" i="40"/>
  <c r="FQ120" i="40"/>
  <c r="FM120" i="40"/>
  <c r="FI120" i="40"/>
  <c r="FE120" i="40"/>
  <c r="FA120" i="40"/>
  <c r="EW120" i="40"/>
  <c r="ES120" i="40"/>
  <c r="EO120" i="40"/>
  <c r="EK120" i="40"/>
  <c r="EG120" i="40"/>
  <c r="DY120" i="40"/>
  <c r="DU120" i="40"/>
  <c r="DQ120" i="40"/>
  <c r="DM120" i="40"/>
  <c r="DI120" i="40"/>
  <c r="DE120" i="40"/>
  <c r="HN119" i="40"/>
  <c r="HJ119" i="40"/>
  <c r="HD119" i="40"/>
  <c r="GX119" i="40"/>
  <c r="GT119" i="40"/>
  <c r="GP119" i="40"/>
  <c r="GL119" i="40"/>
  <c r="GH119" i="40"/>
  <c r="FZ119" i="40"/>
  <c r="FV119" i="40"/>
  <c r="FR119" i="40"/>
  <c r="FN119" i="40"/>
  <c r="FJ119" i="40"/>
  <c r="FF119" i="40"/>
  <c r="FB119" i="40"/>
  <c r="EX119" i="40"/>
  <c r="ET119" i="40"/>
  <c r="EP119" i="40"/>
  <c r="EL119" i="40"/>
  <c r="EH119" i="40"/>
  <c r="DZ119" i="40"/>
  <c r="DV119" i="40"/>
  <c r="DR119" i="40"/>
  <c r="DN119" i="40"/>
  <c r="DJ119" i="40"/>
  <c r="DF119" i="40"/>
  <c r="DB119" i="40"/>
  <c r="HO118" i="40"/>
  <c r="HK118" i="40"/>
  <c r="HE118" i="40"/>
  <c r="HA118" i="40"/>
  <c r="DS145" i="40"/>
  <c r="DC145" i="40"/>
  <c r="HF144" i="40"/>
  <c r="GN144" i="40"/>
  <c r="FT144" i="40"/>
  <c r="FD144" i="40"/>
  <c r="EN144" i="40"/>
  <c r="DT144" i="40"/>
  <c r="DH144" i="40"/>
  <c r="HG143" i="40"/>
  <c r="GW143" i="40"/>
  <c r="GO143" i="40"/>
  <c r="GG143" i="40"/>
  <c r="FX143" i="40"/>
  <c r="FS143" i="40"/>
  <c r="FM143" i="40"/>
  <c r="FH143" i="40"/>
  <c r="FC143" i="40"/>
  <c r="EW143" i="40"/>
  <c r="ES143" i="40"/>
  <c r="EO143" i="40"/>
  <c r="EK143" i="40"/>
  <c r="EG143" i="40"/>
  <c r="DY143" i="40"/>
  <c r="DU143" i="40"/>
  <c r="DQ143" i="40"/>
  <c r="DM143" i="40"/>
  <c r="DI143" i="40"/>
  <c r="DE143" i="40"/>
  <c r="HN142" i="40"/>
  <c r="HJ142" i="40"/>
  <c r="HD142" i="40"/>
  <c r="GX142" i="40"/>
  <c r="GT142" i="40"/>
  <c r="GP142" i="40"/>
  <c r="GL142" i="40"/>
  <c r="GH142" i="40"/>
  <c r="FZ142" i="40"/>
  <c r="FV142" i="40"/>
  <c r="FR142" i="40"/>
  <c r="FN142" i="40"/>
  <c r="FJ142" i="40"/>
  <c r="FF142" i="40"/>
  <c r="FB142" i="40"/>
  <c r="EX142" i="40"/>
  <c r="ET142" i="40"/>
  <c r="EP142" i="40"/>
  <c r="EL142" i="40"/>
  <c r="EH142" i="40"/>
  <c r="DZ142" i="40"/>
  <c r="DV142" i="40"/>
  <c r="DR142" i="40"/>
  <c r="DN142" i="40"/>
  <c r="DJ142" i="40"/>
  <c r="DF142" i="40"/>
  <c r="DB142" i="40"/>
  <c r="HO141" i="40"/>
  <c r="HK141" i="40"/>
  <c r="HE141" i="40"/>
  <c r="HA141" i="40"/>
  <c r="GU141" i="40"/>
  <c r="GQ141" i="40"/>
  <c r="GM141" i="40"/>
  <c r="GI141" i="40"/>
  <c r="GA141" i="40"/>
  <c r="FW141" i="40"/>
  <c r="FS141" i="40"/>
  <c r="FO141" i="40"/>
  <c r="FK141" i="40"/>
  <c r="FG141" i="40"/>
  <c r="FC141" i="40"/>
  <c r="EY141" i="40"/>
  <c r="EU141" i="40"/>
  <c r="EQ141" i="40"/>
  <c r="EM141" i="40"/>
  <c r="EI141" i="40"/>
  <c r="EC141" i="40"/>
  <c r="DW141" i="40"/>
  <c r="DS141" i="40"/>
  <c r="DO141" i="40"/>
  <c r="DK141" i="40"/>
  <c r="DG141" i="40"/>
  <c r="DC141" i="40"/>
  <c r="HP140" i="40"/>
  <c r="HL140" i="40"/>
  <c r="HF140" i="40"/>
  <c r="HB140" i="40"/>
  <c r="GV140" i="40"/>
  <c r="GR140" i="40"/>
  <c r="GN140" i="40"/>
  <c r="GJ140" i="40"/>
  <c r="GD140" i="40"/>
  <c r="FX140" i="40"/>
  <c r="FT140" i="40"/>
  <c r="FP140" i="40"/>
  <c r="FL140" i="40"/>
  <c r="FH140" i="40"/>
  <c r="FD140" i="40"/>
  <c r="EZ140" i="40"/>
  <c r="EV140" i="40"/>
  <c r="ER140" i="40"/>
  <c r="EN140" i="40"/>
  <c r="EJ140" i="40"/>
  <c r="EF140" i="40"/>
  <c r="DX140" i="40"/>
  <c r="DT140" i="40"/>
  <c r="DP140" i="40"/>
  <c r="DL140" i="40"/>
  <c r="DH140" i="40"/>
  <c r="DD140" i="40"/>
  <c r="HM139" i="40"/>
  <c r="HG139" i="40"/>
  <c r="HC139" i="40"/>
  <c r="GW139" i="40"/>
  <c r="GS139" i="40"/>
  <c r="GO139" i="40"/>
  <c r="GK139" i="40"/>
  <c r="GG139" i="40"/>
  <c r="FY139" i="40"/>
  <c r="FU139" i="40"/>
  <c r="FQ139" i="40"/>
  <c r="FM139" i="40"/>
  <c r="FI139" i="40"/>
  <c r="FE139" i="40"/>
  <c r="FA139" i="40"/>
  <c r="EW139" i="40"/>
  <c r="ES139" i="40"/>
  <c r="EO139" i="40"/>
  <c r="EK139" i="40"/>
  <c r="EG139" i="40"/>
  <c r="DY139" i="40"/>
  <c r="DU139" i="40"/>
  <c r="DQ139" i="40"/>
  <c r="DM139" i="40"/>
  <c r="DI139" i="40"/>
  <c r="DE139" i="40"/>
  <c r="HN138" i="40"/>
  <c r="HJ138" i="40"/>
  <c r="HD138" i="40"/>
  <c r="GX138" i="40"/>
  <c r="GT138" i="40"/>
  <c r="GP138" i="40"/>
  <c r="GL138" i="40"/>
  <c r="GH138" i="40"/>
  <c r="FZ138" i="40"/>
  <c r="FV138" i="40"/>
  <c r="FR138" i="40"/>
  <c r="FN138" i="40"/>
  <c r="FJ138" i="40"/>
  <c r="FF138" i="40"/>
  <c r="FB138" i="40"/>
  <c r="EX138" i="40"/>
  <c r="ET138" i="40"/>
  <c r="EP138" i="40"/>
  <c r="EL138" i="40"/>
  <c r="EH138" i="40"/>
  <c r="DZ138" i="40"/>
  <c r="DV138" i="40"/>
  <c r="DR138" i="40"/>
  <c r="DN138" i="40"/>
  <c r="DJ138" i="40"/>
  <c r="DF138" i="40"/>
  <c r="DB138" i="40"/>
  <c r="HO137" i="40"/>
  <c r="HK137" i="40"/>
  <c r="HE137" i="40"/>
  <c r="HA137" i="40"/>
  <c r="GU137" i="40"/>
  <c r="GQ137" i="40"/>
  <c r="GM137" i="40"/>
  <c r="GI137" i="40"/>
  <c r="GA137" i="40"/>
  <c r="FW137" i="40"/>
  <c r="FS137" i="40"/>
  <c r="FO137" i="40"/>
  <c r="FK137" i="40"/>
  <c r="FG137" i="40"/>
  <c r="FC137" i="40"/>
  <c r="EY137" i="40"/>
  <c r="EU137" i="40"/>
  <c r="EQ137" i="40"/>
  <c r="EM137" i="40"/>
  <c r="EI137" i="40"/>
  <c r="EC137" i="40"/>
  <c r="DW137" i="40"/>
  <c r="DS137" i="40"/>
  <c r="DO137" i="40"/>
  <c r="DK137" i="40"/>
  <c r="DG137" i="40"/>
  <c r="DC137" i="40"/>
  <c r="HP136" i="40"/>
  <c r="HL136" i="40"/>
  <c r="HF136" i="40"/>
  <c r="HB136" i="40"/>
  <c r="GV136" i="40"/>
  <c r="GR136" i="40"/>
  <c r="GN136" i="40"/>
  <c r="GJ136" i="40"/>
  <c r="GD136" i="40"/>
  <c r="FX136" i="40"/>
  <c r="FT136" i="40"/>
  <c r="FP136" i="40"/>
  <c r="FL136" i="40"/>
  <c r="FH136" i="40"/>
  <c r="FD136" i="40"/>
  <c r="EZ136" i="40"/>
  <c r="EV136" i="40"/>
  <c r="ER136" i="40"/>
  <c r="EN136" i="40"/>
  <c r="EJ136" i="40"/>
  <c r="EF136" i="40"/>
  <c r="DX136" i="40"/>
  <c r="DT136" i="40"/>
  <c r="DP136" i="40"/>
  <c r="DL136" i="40"/>
  <c r="DH136" i="40"/>
  <c r="DD136" i="40"/>
  <c r="HM135" i="40"/>
  <c r="HG135" i="40"/>
  <c r="HC135" i="40"/>
  <c r="GW135" i="40"/>
  <c r="GS135" i="40"/>
  <c r="GO135" i="40"/>
  <c r="GK135" i="40"/>
  <c r="GG135" i="40"/>
  <c r="FY135" i="40"/>
  <c r="FU135" i="40"/>
  <c r="FQ135" i="40"/>
  <c r="FM135" i="40"/>
  <c r="FI135" i="40"/>
  <c r="FE135" i="40"/>
  <c r="FA135" i="40"/>
  <c r="EW135" i="40"/>
  <c r="ES135" i="40"/>
  <c r="EO135" i="40"/>
  <c r="EK135" i="40"/>
  <c r="EG135" i="40"/>
  <c r="DY135" i="40"/>
  <c r="DU135" i="40"/>
  <c r="DQ135" i="40"/>
  <c r="DM135" i="40"/>
  <c r="DI135" i="40"/>
  <c r="DE135" i="40"/>
  <c r="HN134" i="40"/>
  <c r="HJ134" i="40"/>
  <c r="HD134" i="40"/>
  <c r="GX134" i="40"/>
  <c r="GT134" i="40"/>
  <c r="GP134" i="40"/>
  <c r="GL134" i="40"/>
  <c r="GH134" i="40"/>
  <c r="FZ134" i="40"/>
  <c r="FV134" i="40"/>
  <c r="FR134" i="40"/>
  <c r="FN134" i="40"/>
  <c r="FJ134" i="40"/>
  <c r="FF134" i="40"/>
  <c r="FB134" i="40"/>
  <c r="EX134" i="40"/>
  <c r="ET134" i="40"/>
  <c r="EP134" i="40"/>
  <c r="EL134" i="40"/>
  <c r="EH134" i="40"/>
  <c r="DZ134" i="40"/>
  <c r="DV134" i="40"/>
  <c r="DR134" i="40"/>
  <c r="DN134" i="40"/>
  <c r="DJ134" i="40"/>
  <c r="DF134" i="40"/>
  <c r="DB134" i="40"/>
  <c r="HO133" i="40"/>
  <c r="HK133" i="40"/>
  <c r="HE133" i="40"/>
  <c r="HA133" i="40"/>
  <c r="GU133" i="40"/>
  <c r="GQ133" i="40"/>
  <c r="GM133" i="40"/>
  <c r="GI133" i="40"/>
  <c r="GA133" i="40"/>
  <c r="FW133" i="40"/>
  <c r="FS133" i="40"/>
  <c r="FO133" i="40"/>
  <c r="FK133" i="40"/>
  <c r="FG133" i="40"/>
  <c r="FC133" i="40"/>
  <c r="EY133" i="40"/>
  <c r="EU133" i="40"/>
  <c r="EQ133" i="40"/>
  <c r="EM133" i="40"/>
  <c r="EI133" i="40"/>
  <c r="EC133" i="40"/>
  <c r="DW133" i="40"/>
  <c r="DS133" i="40"/>
  <c r="DO133" i="40"/>
  <c r="DK133" i="40"/>
  <c r="DG133" i="40"/>
  <c r="DC133" i="40"/>
  <c r="HP132" i="40"/>
  <c r="HL132" i="40"/>
  <c r="HF132" i="40"/>
  <c r="HB132" i="40"/>
  <c r="GV132" i="40"/>
  <c r="GR132" i="40"/>
  <c r="GN132" i="40"/>
  <c r="GJ132" i="40"/>
  <c r="GD132" i="40"/>
  <c r="FX132" i="40"/>
  <c r="FT132" i="40"/>
  <c r="FP132" i="40"/>
  <c r="FL132" i="40"/>
  <c r="FH132" i="40"/>
  <c r="FD132" i="40"/>
  <c r="EZ132" i="40"/>
  <c r="EV132" i="40"/>
  <c r="ER132" i="40"/>
  <c r="EN132" i="40"/>
  <c r="EJ132" i="40"/>
  <c r="EF132" i="40"/>
  <c r="DX132" i="40"/>
  <c r="DT132" i="40"/>
  <c r="DP132" i="40"/>
  <c r="DL132" i="40"/>
  <c r="DH132" i="40"/>
  <c r="DD132" i="40"/>
  <c r="HM131" i="40"/>
  <c r="HG131" i="40"/>
  <c r="HC131" i="40"/>
  <c r="GW131" i="40"/>
  <c r="GS131" i="40"/>
  <c r="GO131" i="40"/>
  <c r="GK131" i="40"/>
  <c r="GG131" i="40"/>
  <c r="FY131" i="40"/>
  <c r="FU131" i="40"/>
  <c r="FQ131" i="40"/>
  <c r="FM131" i="40"/>
  <c r="FI131" i="40"/>
  <c r="FE131" i="40"/>
  <c r="FA131" i="40"/>
  <c r="EW131" i="40"/>
  <c r="ES131" i="40"/>
  <c r="EO131" i="40"/>
  <c r="EK131" i="40"/>
  <c r="EG131" i="40"/>
  <c r="DY131" i="40"/>
  <c r="DU131" i="40"/>
  <c r="DQ131" i="40"/>
  <c r="DM131" i="40"/>
  <c r="DI131" i="40"/>
  <c r="DE131" i="40"/>
  <c r="HN130" i="40"/>
  <c r="HJ130" i="40"/>
  <c r="HD130" i="40"/>
  <c r="GX130" i="40"/>
  <c r="GT130" i="40"/>
  <c r="GP130" i="40"/>
  <c r="GL130" i="40"/>
  <c r="GH130" i="40"/>
  <c r="FZ130" i="40"/>
  <c r="FV130" i="40"/>
  <c r="FR130" i="40"/>
  <c r="FN130" i="40"/>
  <c r="FJ130" i="40"/>
  <c r="FF130" i="40"/>
  <c r="FB130" i="40"/>
  <c r="EX130" i="40"/>
  <c r="ET130" i="40"/>
  <c r="EP130" i="40"/>
  <c r="EL130" i="40"/>
  <c r="EH130" i="40"/>
  <c r="DZ130" i="40"/>
  <c r="DV130" i="40"/>
  <c r="DR130" i="40"/>
  <c r="DN130" i="40"/>
  <c r="DJ130" i="40"/>
  <c r="DF130" i="40"/>
  <c r="DB130" i="40"/>
  <c r="HO129" i="40"/>
  <c r="HK129" i="40"/>
  <c r="HE129" i="40"/>
  <c r="HA129" i="40"/>
  <c r="GU129" i="40"/>
  <c r="GQ129" i="40"/>
  <c r="GM129" i="40"/>
  <c r="GI129" i="40"/>
  <c r="GA129" i="40"/>
  <c r="FW129" i="40"/>
  <c r="FS129" i="40"/>
  <c r="FO129" i="40"/>
  <c r="FK129" i="40"/>
  <c r="FG129" i="40"/>
  <c r="FC129" i="40"/>
  <c r="EY129" i="40"/>
  <c r="EU129" i="40"/>
  <c r="EQ129" i="40"/>
  <c r="EM129" i="40"/>
  <c r="EI129" i="40"/>
  <c r="EC129" i="40"/>
  <c r="DW129" i="40"/>
  <c r="DS129" i="40"/>
  <c r="DO129" i="40"/>
  <c r="DK129" i="40"/>
  <c r="DG129" i="40"/>
  <c r="DC129" i="40"/>
  <c r="HP128" i="40"/>
  <c r="HL128" i="40"/>
  <c r="HF128" i="40"/>
  <c r="HB128" i="40"/>
  <c r="GV128" i="40"/>
  <c r="GR128" i="40"/>
  <c r="GN128" i="40"/>
  <c r="GJ128" i="40"/>
  <c r="GD128" i="40"/>
  <c r="FX128" i="40"/>
  <c r="FT128" i="40"/>
  <c r="FP128" i="40"/>
  <c r="FL128" i="40"/>
  <c r="FH128" i="40"/>
  <c r="FD128" i="40"/>
  <c r="EZ128" i="40"/>
  <c r="EV128" i="40"/>
  <c r="ER128" i="40"/>
  <c r="EN128" i="40"/>
  <c r="EJ128" i="40"/>
  <c r="EF128" i="40"/>
  <c r="DX128" i="40"/>
  <c r="DT128" i="40"/>
  <c r="DP128" i="40"/>
  <c r="DL128" i="40"/>
  <c r="DH128" i="40"/>
  <c r="DD128" i="40"/>
  <c r="HM127" i="40"/>
  <c r="HG127" i="40"/>
  <c r="HC127" i="40"/>
  <c r="GW127" i="40"/>
  <c r="GS127" i="40"/>
  <c r="GO127" i="40"/>
  <c r="GK127" i="40"/>
  <c r="GG127" i="40"/>
  <c r="FY127" i="40"/>
  <c r="FU127" i="40"/>
  <c r="FQ127" i="40"/>
  <c r="FM127" i="40"/>
  <c r="FI127" i="40"/>
  <c r="FE127" i="40"/>
  <c r="FA127" i="40"/>
  <c r="EW127" i="40"/>
  <c r="ES127" i="40"/>
  <c r="EO127" i="40"/>
  <c r="EK127" i="40"/>
  <c r="EG127" i="40"/>
  <c r="DY127" i="40"/>
  <c r="DU127" i="40"/>
  <c r="DQ127" i="40"/>
  <c r="DM127" i="40"/>
  <c r="DI127" i="40"/>
  <c r="DE127" i="40"/>
  <c r="HN126" i="40"/>
  <c r="HJ126" i="40"/>
  <c r="HD126" i="40"/>
  <c r="GX126" i="40"/>
  <c r="GT126" i="40"/>
  <c r="GP126" i="40"/>
  <c r="GL126" i="40"/>
  <c r="GH126" i="40"/>
  <c r="FZ126" i="40"/>
  <c r="FV126" i="40"/>
  <c r="FR126" i="40"/>
  <c r="FN126" i="40"/>
  <c r="FJ126" i="40"/>
  <c r="FF126" i="40"/>
  <c r="FB126" i="40"/>
  <c r="EX126" i="40"/>
  <c r="ET126" i="40"/>
  <c r="EP126" i="40"/>
  <c r="EL126" i="40"/>
  <c r="EH126" i="40"/>
  <c r="DZ126" i="40"/>
  <c r="DV126" i="40"/>
  <c r="DR126" i="40"/>
  <c r="DN126" i="40"/>
  <c r="DJ126" i="40"/>
  <c r="DF126" i="40"/>
  <c r="DB126" i="40"/>
  <c r="HO125" i="40"/>
  <c r="HK125" i="40"/>
  <c r="HE125" i="40"/>
  <c r="HA125" i="40"/>
  <c r="GU125" i="40"/>
  <c r="GQ125" i="40"/>
  <c r="GM125" i="40"/>
  <c r="GI125" i="40"/>
  <c r="GA125" i="40"/>
  <c r="FW125" i="40"/>
  <c r="FS125" i="40"/>
  <c r="FO125" i="40"/>
  <c r="FK125" i="40"/>
  <c r="FG125" i="40"/>
  <c r="FC125" i="40"/>
  <c r="EY125" i="40"/>
  <c r="EU125" i="40"/>
  <c r="EQ125" i="40"/>
  <c r="EM125" i="40"/>
  <c r="EI125" i="40"/>
  <c r="EC125" i="40"/>
  <c r="DW125" i="40"/>
  <c r="DS125" i="40"/>
  <c r="DO125" i="40"/>
  <c r="DK125" i="40"/>
  <c r="DG125" i="40"/>
  <c r="DC125" i="40"/>
  <c r="HP124" i="40"/>
  <c r="HL124" i="40"/>
  <c r="HF124" i="40"/>
  <c r="HB124" i="40"/>
  <c r="GV124" i="40"/>
  <c r="GR124" i="40"/>
  <c r="GN124" i="40"/>
  <c r="GJ124" i="40"/>
  <c r="GD124" i="40"/>
  <c r="FX124" i="40"/>
  <c r="FT124" i="40"/>
  <c r="FP124" i="40"/>
  <c r="FL124" i="40"/>
  <c r="FH124" i="40"/>
  <c r="FD124" i="40"/>
  <c r="EZ124" i="40"/>
  <c r="EV124" i="40"/>
  <c r="ER124" i="40"/>
  <c r="EN124" i="40"/>
  <c r="EJ124" i="40"/>
  <c r="EF124" i="40"/>
  <c r="DX124" i="40"/>
  <c r="DT124" i="40"/>
  <c r="DP124" i="40"/>
  <c r="DL124" i="40"/>
  <c r="DH124" i="40"/>
  <c r="DD124" i="40"/>
  <c r="HM123" i="40"/>
  <c r="HG123" i="40"/>
  <c r="HC123" i="40"/>
  <c r="GW123" i="40"/>
  <c r="GS123" i="40"/>
  <c r="GO123" i="40"/>
  <c r="GK123" i="40"/>
  <c r="GG123" i="40"/>
  <c r="FY123" i="40"/>
  <c r="FU123" i="40"/>
  <c r="FQ123" i="40"/>
  <c r="FM123" i="40"/>
  <c r="FI123" i="40"/>
  <c r="FE123" i="40"/>
  <c r="FA123" i="40"/>
  <c r="EW123" i="40"/>
  <c r="ES123" i="40"/>
  <c r="EO123" i="40"/>
  <c r="EK123" i="40"/>
  <c r="EG123" i="40"/>
  <c r="DY123" i="40"/>
  <c r="DU123" i="40"/>
  <c r="DQ123" i="40"/>
  <c r="DM123" i="40"/>
  <c r="DI123" i="40"/>
  <c r="DE123" i="40"/>
  <c r="HN122" i="40"/>
  <c r="HJ122" i="40"/>
  <c r="HD122" i="40"/>
  <c r="GX122" i="40"/>
  <c r="GT122" i="40"/>
  <c r="GP122" i="40"/>
  <c r="GL122" i="40"/>
  <c r="GH122" i="40"/>
  <c r="FZ122" i="40"/>
  <c r="FV122" i="40"/>
  <c r="FR122" i="40"/>
  <c r="FN122" i="40"/>
  <c r="FJ122" i="40"/>
  <c r="FF122" i="40"/>
  <c r="FB122" i="40"/>
  <c r="EX122" i="40"/>
  <c r="ET122" i="40"/>
  <c r="EP122" i="40"/>
  <c r="EL122" i="40"/>
  <c r="EH122" i="40"/>
  <c r="DZ122" i="40"/>
  <c r="DV122" i="40"/>
  <c r="DR122" i="40"/>
  <c r="DN122" i="40"/>
  <c r="DJ122" i="40"/>
  <c r="DF122" i="40"/>
  <c r="DB122" i="40"/>
  <c r="HO121" i="40"/>
  <c r="HK121" i="40"/>
  <c r="HE121" i="40"/>
  <c r="HA121" i="40"/>
  <c r="GU121" i="40"/>
  <c r="GQ121" i="40"/>
  <c r="GM121" i="40"/>
  <c r="GI121" i="40"/>
  <c r="GA121" i="40"/>
  <c r="FW121" i="40"/>
  <c r="FS121" i="40"/>
  <c r="FO121" i="40"/>
  <c r="FK121" i="40"/>
  <c r="FG121" i="40"/>
  <c r="FC121" i="40"/>
  <c r="EY121" i="40"/>
  <c r="EU121" i="40"/>
  <c r="EQ121" i="40"/>
  <c r="EM121" i="40"/>
  <c r="EI121" i="40"/>
  <c r="EC121" i="40"/>
  <c r="DW121" i="40"/>
  <c r="DS121" i="40"/>
  <c r="DO121" i="40"/>
  <c r="DK121" i="40"/>
  <c r="DG121" i="40"/>
  <c r="DC121" i="40"/>
  <c r="HP120" i="40"/>
  <c r="HL120" i="40"/>
  <c r="HF120" i="40"/>
  <c r="HB120" i="40"/>
  <c r="GV120" i="40"/>
  <c r="GR120" i="40"/>
  <c r="GN120" i="40"/>
  <c r="GJ120" i="40"/>
  <c r="GD120" i="40"/>
  <c r="FX120" i="40"/>
  <c r="FT120" i="40"/>
  <c r="FP120" i="40"/>
  <c r="FL120" i="40"/>
  <c r="FH120" i="40"/>
  <c r="FD120" i="40"/>
  <c r="EZ120" i="40"/>
  <c r="EV120" i="40"/>
  <c r="ER120" i="40"/>
  <c r="EN120" i="40"/>
  <c r="EJ120" i="40"/>
  <c r="EF120" i="40"/>
  <c r="DX120" i="40"/>
  <c r="DT120" i="40"/>
  <c r="DP120" i="40"/>
  <c r="DL120" i="40"/>
  <c r="DH120" i="40"/>
  <c r="DD120" i="40"/>
  <c r="HM119" i="40"/>
  <c r="HG119" i="40"/>
  <c r="HC119" i="40"/>
  <c r="GW119" i="40"/>
  <c r="GS119" i="40"/>
  <c r="GO119" i="40"/>
  <c r="GK119" i="40"/>
  <c r="GG119" i="40"/>
  <c r="FY119" i="40"/>
  <c r="FU119" i="40"/>
  <c r="FQ119" i="40"/>
  <c r="FM119" i="40"/>
  <c r="FI119" i="40"/>
  <c r="FE119" i="40"/>
  <c r="FA119" i="40"/>
  <c r="EW119" i="40"/>
  <c r="ES119" i="40"/>
  <c r="EO119" i="40"/>
  <c r="EK119" i="40"/>
  <c r="EG119" i="40"/>
  <c r="DY119" i="40"/>
  <c r="DU119" i="40"/>
  <c r="DQ119" i="40"/>
  <c r="DM119" i="40"/>
  <c r="DI119" i="40"/>
  <c r="DE119" i="40"/>
  <c r="HN118" i="40"/>
  <c r="HJ118" i="40"/>
  <c r="HD118" i="40"/>
  <c r="GX118" i="40"/>
  <c r="DO145" i="40"/>
  <c r="HB144" i="40"/>
  <c r="GJ144" i="40"/>
  <c r="FP144" i="40"/>
  <c r="EZ144" i="40"/>
  <c r="EJ144" i="40"/>
  <c r="DP144" i="40"/>
  <c r="DF144" i="40"/>
  <c r="HO143" i="40"/>
  <c r="HE143" i="40"/>
  <c r="GU143" i="40"/>
  <c r="GM143" i="40"/>
  <c r="GD143" i="40"/>
  <c r="FW143" i="40"/>
  <c r="FQ143" i="40"/>
  <c r="FL143" i="40"/>
  <c r="FG143" i="40"/>
  <c r="FA143" i="40"/>
  <c r="EV143" i="40"/>
  <c r="ER143" i="40"/>
  <c r="EN143" i="40"/>
  <c r="EJ143" i="40"/>
  <c r="EF143" i="40"/>
  <c r="DX143" i="40"/>
  <c r="DT143" i="40"/>
  <c r="DP143" i="40"/>
  <c r="DL143" i="40"/>
  <c r="DH143" i="40"/>
  <c r="DD143" i="40"/>
  <c r="HM142" i="40"/>
  <c r="HG142" i="40"/>
  <c r="HC142" i="40"/>
  <c r="GW142" i="40"/>
  <c r="GS142" i="40"/>
  <c r="GO142" i="40"/>
  <c r="GK142" i="40"/>
  <c r="GG142" i="40"/>
  <c r="FY142" i="40"/>
  <c r="FU142" i="40"/>
  <c r="FQ142" i="40"/>
  <c r="FM142" i="40"/>
  <c r="FI142" i="40"/>
  <c r="FE142" i="40"/>
  <c r="FA142" i="40"/>
  <c r="EW142" i="40"/>
  <c r="ES142" i="40"/>
  <c r="EO142" i="40"/>
  <c r="EK142" i="40"/>
  <c r="EG142" i="40"/>
  <c r="DY142" i="40"/>
  <c r="DU142" i="40"/>
  <c r="DQ142" i="40"/>
  <c r="DM142" i="40"/>
  <c r="DI142" i="40"/>
  <c r="DE142" i="40"/>
  <c r="HN141" i="40"/>
  <c r="HJ141" i="40"/>
  <c r="HD141" i="40"/>
  <c r="GX141" i="40"/>
  <c r="GT141" i="40"/>
  <c r="GP141" i="40"/>
  <c r="GL141" i="40"/>
  <c r="GH141" i="40"/>
  <c r="FZ141" i="40"/>
  <c r="FV141" i="40"/>
  <c r="FR141" i="40"/>
  <c r="FN141" i="40"/>
  <c r="FJ141" i="40"/>
  <c r="FF141" i="40"/>
  <c r="FB141" i="40"/>
  <c r="EX141" i="40"/>
  <c r="ET141" i="40"/>
  <c r="EP141" i="40"/>
  <c r="EL141" i="40"/>
  <c r="EH141" i="40"/>
  <c r="DZ141" i="40"/>
  <c r="DV141" i="40"/>
  <c r="DR141" i="40"/>
  <c r="DN141" i="40"/>
  <c r="DJ141" i="40"/>
  <c r="DF141" i="40"/>
  <c r="DB141" i="40"/>
  <c r="HO140" i="40"/>
  <c r="HK140" i="40"/>
  <c r="HE140" i="40"/>
  <c r="HA140" i="40"/>
  <c r="GU140" i="40"/>
  <c r="GQ140" i="40"/>
  <c r="GM140" i="40"/>
  <c r="GI140" i="40"/>
  <c r="GA140" i="40"/>
  <c r="FW140" i="40"/>
  <c r="FS140" i="40"/>
  <c r="FO140" i="40"/>
  <c r="FK140" i="40"/>
  <c r="FG140" i="40"/>
  <c r="FC140" i="40"/>
  <c r="EY140" i="40"/>
  <c r="EU140" i="40"/>
  <c r="EQ140" i="40"/>
  <c r="EM140" i="40"/>
  <c r="EI140" i="40"/>
  <c r="EC140" i="40"/>
  <c r="DW140" i="40"/>
  <c r="DS140" i="40"/>
  <c r="DO140" i="40"/>
  <c r="DK140" i="40"/>
  <c r="DG140" i="40"/>
  <c r="DC140" i="40"/>
  <c r="HP139" i="40"/>
  <c r="HL139" i="40"/>
  <c r="HF139" i="40"/>
  <c r="HB139" i="40"/>
  <c r="GV139" i="40"/>
  <c r="GR139" i="40"/>
  <c r="GN139" i="40"/>
  <c r="GJ139" i="40"/>
  <c r="GD139" i="40"/>
  <c r="FX139" i="40"/>
  <c r="FT139" i="40"/>
  <c r="FP139" i="40"/>
  <c r="FL139" i="40"/>
  <c r="FH139" i="40"/>
  <c r="FD139" i="40"/>
  <c r="EZ139" i="40"/>
  <c r="EV139" i="40"/>
  <c r="ER139" i="40"/>
  <c r="EN139" i="40"/>
  <c r="EJ139" i="40"/>
  <c r="EF139" i="40"/>
  <c r="DX139" i="40"/>
  <c r="DT139" i="40"/>
  <c r="DP139" i="40"/>
  <c r="DL139" i="40"/>
  <c r="DH139" i="40"/>
  <c r="DD139" i="40"/>
  <c r="HM138" i="40"/>
  <c r="HG138" i="40"/>
  <c r="HC138" i="40"/>
  <c r="GW138" i="40"/>
  <c r="GS138" i="40"/>
  <c r="GO138" i="40"/>
  <c r="GK138" i="40"/>
  <c r="GG138" i="40"/>
  <c r="FY138" i="40"/>
  <c r="FU138" i="40"/>
  <c r="FQ138" i="40"/>
  <c r="FM138" i="40"/>
  <c r="FI138" i="40"/>
  <c r="FE138" i="40"/>
  <c r="FA138" i="40"/>
  <c r="EW138" i="40"/>
  <c r="ES138" i="40"/>
  <c r="EO138" i="40"/>
  <c r="EK138" i="40"/>
  <c r="EG138" i="40"/>
  <c r="DY138" i="40"/>
  <c r="DU138" i="40"/>
  <c r="DQ138" i="40"/>
  <c r="DM138" i="40"/>
  <c r="DI138" i="40"/>
  <c r="DE138" i="40"/>
  <c r="HN137" i="40"/>
  <c r="HJ137" i="40"/>
  <c r="HD137" i="40"/>
  <c r="GX137" i="40"/>
  <c r="GT137" i="40"/>
  <c r="GP137" i="40"/>
  <c r="GL137" i="40"/>
  <c r="GH137" i="40"/>
  <c r="FZ137" i="40"/>
  <c r="FV137" i="40"/>
  <c r="FR137" i="40"/>
  <c r="FN137" i="40"/>
  <c r="FJ137" i="40"/>
  <c r="FF137" i="40"/>
  <c r="FB137" i="40"/>
  <c r="EX137" i="40"/>
  <c r="ET137" i="40"/>
  <c r="EP137" i="40"/>
  <c r="EL137" i="40"/>
  <c r="EH137" i="40"/>
  <c r="DZ137" i="40"/>
  <c r="DV137" i="40"/>
  <c r="DR137" i="40"/>
  <c r="DN137" i="40"/>
  <c r="DJ137" i="40"/>
  <c r="DF137" i="40"/>
  <c r="DB137" i="40"/>
  <c r="HO136" i="40"/>
  <c r="HK136" i="40"/>
  <c r="HE136" i="40"/>
  <c r="HA136" i="40"/>
  <c r="GU136" i="40"/>
  <c r="GQ136" i="40"/>
  <c r="GM136" i="40"/>
  <c r="GI136" i="40"/>
  <c r="GA136" i="40"/>
  <c r="FW136" i="40"/>
  <c r="FS136" i="40"/>
  <c r="FO136" i="40"/>
  <c r="FK136" i="40"/>
  <c r="FG136" i="40"/>
  <c r="FC136" i="40"/>
  <c r="EY136" i="40"/>
  <c r="EU136" i="40"/>
  <c r="EQ136" i="40"/>
  <c r="EM136" i="40"/>
  <c r="EI136" i="40"/>
  <c r="EC136" i="40"/>
  <c r="DW136" i="40"/>
  <c r="DS136" i="40"/>
  <c r="DO136" i="40"/>
  <c r="DK136" i="40"/>
  <c r="DG136" i="40"/>
  <c r="DC136" i="40"/>
  <c r="HP135" i="40"/>
  <c r="HL135" i="40"/>
  <c r="HF135" i="40"/>
  <c r="HB135" i="40"/>
  <c r="GV135" i="40"/>
  <c r="GR135" i="40"/>
  <c r="GN135" i="40"/>
  <c r="GJ135" i="40"/>
  <c r="GD135" i="40"/>
  <c r="FX135" i="40"/>
  <c r="FT135" i="40"/>
  <c r="FP135" i="40"/>
  <c r="FL135" i="40"/>
  <c r="FH135" i="40"/>
  <c r="FD135" i="40"/>
  <c r="EZ135" i="40"/>
  <c r="EV135" i="40"/>
  <c r="ER135" i="40"/>
  <c r="EN135" i="40"/>
  <c r="EJ135" i="40"/>
  <c r="EF135" i="40"/>
  <c r="DX135" i="40"/>
  <c r="DT135" i="40"/>
  <c r="DP135" i="40"/>
  <c r="DL135" i="40"/>
  <c r="DH135" i="40"/>
  <c r="DD135" i="40"/>
  <c r="HM134" i="40"/>
  <c r="HG134" i="40"/>
  <c r="HC134" i="40"/>
  <c r="GW134" i="40"/>
  <c r="GS134" i="40"/>
  <c r="GO134" i="40"/>
  <c r="GK134" i="40"/>
  <c r="GG134" i="40"/>
  <c r="FY134" i="40"/>
  <c r="FU134" i="40"/>
  <c r="FQ134" i="40"/>
  <c r="FM134" i="40"/>
  <c r="FI134" i="40"/>
  <c r="FE134" i="40"/>
  <c r="FA134" i="40"/>
  <c r="EW134" i="40"/>
  <c r="ES134" i="40"/>
  <c r="EO134" i="40"/>
  <c r="EK134" i="40"/>
  <c r="EG134" i="40"/>
  <c r="DY134" i="40"/>
  <c r="DU134" i="40"/>
  <c r="DQ134" i="40"/>
  <c r="DM134" i="40"/>
  <c r="DI134" i="40"/>
  <c r="DE134" i="40"/>
  <c r="HN133" i="40"/>
  <c r="HJ133" i="40"/>
  <c r="HD133" i="40"/>
  <c r="GX133" i="40"/>
  <c r="GT133" i="40"/>
  <c r="GP133" i="40"/>
  <c r="GL133" i="40"/>
  <c r="GH133" i="40"/>
  <c r="FZ133" i="40"/>
  <c r="FV133" i="40"/>
  <c r="FR133" i="40"/>
  <c r="FN133" i="40"/>
  <c r="FJ133" i="40"/>
  <c r="FF133" i="40"/>
  <c r="FB133" i="40"/>
  <c r="EX133" i="40"/>
  <c r="ET133" i="40"/>
  <c r="EP133" i="40"/>
  <c r="EL133" i="40"/>
  <c r="EH133" i="40"/>
  <c r="DZ133" i="40"/>
  <c r="DV133" i="40"/>
  <c r="DR133" i="40"/>
  <c r="DN133" i="40"/>
  <c r="DJ133" i="40"/>
  <c r="DF133" i="40"/>
  <c r="DB133" i="40"/>
  <c r="HO132" i="40"/>
  <c r="HK132" i="40"/>
  <c r="HE132" i="40"/>
  <c r="HA132" i="40"/>
  <c r="GU132" i="40"/>
  <c r="GQ132" i="40"/>
  <c r="GM132" i="40"/>
  <c r="GI132" i="40"/>
  <c r="GA132" i="40"/>
  <c r="FW132" i="40"/>
  <c r="FS132" i="40"/>
  <c r="FO132" i="40"/>
  <c r="FK132" i="40"/>
  <c r="FG132" i="40"/>
  <c r="FC132" i="40"/>
  <c r="EY132" i="40"/>
  <c r="EU132" i="40"/>
  <c r="EQ132" i="40"/>
  <c r="EM132" i="40"/>
  <c r="EI132" i="40"/>
  <c r="EC132" i="40"/>
  <c r="DW132" i="40"/>
  <c r="DS132" i="40"/>
  <c r="DO132" i="40"/>
  <c r="DK132" i="40"/>
  <c r="DG132" i="40"/>
  <c r="DC132" i="40"/>
  <c r="HP131" i="40"/>
  <c r="HL131" i="40"/>
  <c r="HF131" i="40"/>
  <c r="HB131" i="40"/>
  <c r="GV131" i="40"/>
  <c r="GR131" i="40"/>
  <c r="GN131" i="40"/>
  <c r="GJ131" i="40"/>
  <c r="GD131" i="40"/>
  <c r="FX131" i="40"/>
  <c r="FT131" i="40"/>
  <c r="FP131" i="40"/>
  <c r="FL131" i="40"/>
  <c r="FH131" i="40"/>
  <c r="FD131" i="40"/>
  <c r="EZ131" i="40"/>
  <c r="EV131" i="40"/>
  <c r="ER131" i="40"/>
  <c r="EN131" i="40"/>
  <c r="EJ131" i="40"/>
  <c r="EF131" i="40"/>
  <c r="DX131" i="40"/>
  <c r="DT131" i="40"/>
  <c r="DP131" i="40"/>
  <c r="DL131" i="40"/>
  <c r="DH131" i="40"/>
  <c r="DD131" i="40"/>
  <c r="HM130" i="40"/>
  <c r="HG130" i="40"/>
  <c r="HC130" i="40"/>
  <c r="GW130" i="40"/>
  <c r="GS130" i="40"/>
  <c r="GO130" i="40"/>
  <c r="GK130" i="40"/>
  <c r="GG130" i="40"/>
  <c r="FY130" i="40"/>
  <c r="FU130" i="40"/>
  <c r="FQ130" i="40"/>
  <c r="FM130" i="40"/>
  <c r="FI130" i="40"/>
  <c r="FE130" i="40"/>
  <c r="FA130" i="40"/>
  <c r="EW130" i="40"/>
  <c r="ES130" i="40"/>
  <c r="EO130" i="40"/>
  <c r="EK130" i="40"/>
  <c r="EG130" i="40"/>
  <c r="DY130" i="40"/>
  <c r="DU130" i="40"/>
  <c r="DQ130" i="40"/>
  <c r="DM130" i="40"/>
  <c r="DI130" i="40"/>
  <c r="DE130" i="40"/>
  <c r="HN129" i="40"/>
  <c r="HJ129" i="40"/>
  <c r="HD129" i="40"/>
  <c r="GX129" i="40"/>
  <c r="GT129" i="40"/>
  <c r="GP129" i="40"/>
  <c r="GL129" i="40"/>
  <c r="GH129" i="40"/>
  <c r="FZ129" i="40"/>
  <c r="FV129" i="40"/>
  <c r="FR129" i="40"/>
  <c r="FN129" i="40"/>
  <c r="FJ129" i="40"/>
  <c r="FF129" i="40"/>
  <c r="FB129" i="40"/>
  <c r="EX129" i="40"/>
  <c r="ET129" i="40"/>
  <c r="EP129" i="40"/>
  <c r="EL129" i="40"/>
  <c r="EH129" i="40"/>
  <c r="DZ129" i="40"/>
  <c r="DV129" i="40"/>
  <c r="DR129" i="40"/>
  <c r="DN129" i="40"/>
  <c r="DJ129" i="40"/>
  <c r="DF129" i="40"/>
  <c r="DB129" i="40"/>
  <c r="HO128" i="40"/>
  <c r="HK128" i="40"/>
  <c r="HE128" i="40"/>
  <c r="HA128" i="40"/>
  <c r="GU128" i="40"/>
  <c r="GQ128" i="40"/>
  <c r="GM128" i="40"/>
  <c r="GI128" i="40"/>
  <c r="GA128" i="40"/>
  <c r="FW128" i="40"/>
  <c r="FS128" i="40"/>
  <c r="FO128" i="40"/>
  <c r="FK128" i="40"/>
  <c r="FG128" i="40"/>
  <c r="FC128" i="40"/>
  <c r="EY128" i="40"/>
  <c r="EU128" i="40"/>
  <c r="EQ128" i="40"/>
  <c r="EM128" i="40"/>
  <c r="EI128" i="40"/>
  <c r="EC128" i="40"/>
  <c r="DW128" i="40"/>
  <c r="DS128" i="40"/>
  <c r="DO128" i="40"/>
  <c r="DK128" i="40"/>
  <c r="DG128" i="40"/>
  <c r="DC128" i="40"/>
  <c r="HP127" i="40"/>
  <c r="HL127" i="40"/>
  <c r="HF127" i="40"/>
  <c r="HB127" i="40"/>
  <c r="GV127" i="40"/>
  <c r="GR127" i="40"/>
  <c r="GN127" i="40"/>
  <c r="GJ127" i="40"/>
  <c r="GD127" i="40"/>
  <c r="FX127" i="40"/>
  <c r="FT127" i="40"/>
  <c r="FP127" i="40"/>
  <c r="FL127" i="40"/>
  <c r="FH127" i="40"/>
  <c r="FD127" i="40"/>
  <c r="EZ127" i="40"/>
  <c r="EV127" i="40"/>
  <c r="ER127" i="40"/>
  <c r="EN127" i="40"/>
  <c r="EJ127" i="40"/>
  <c r="EF127" i="40"/>
  <c r="DX127" i="40"/>
  <c r="DT127" i="40"/>
  <c r="DP127" i="40"/>
  <c r="DL127" i="40"/>
  <c r="DH127" i="40"/>
  <c r="DD127" i="40"/>
  <c r="HM126" i="40"/>
  <c r="HG126" i="40"/>
  <c r="HC126" i="40"/>
  <c r="GW126" i="40"/>
  <c r="GS126" i="40"/>
  <c r="GO126" i="40"/>
  <c r="GK126" i="40"/>
  <c r="GG126" i="40"/>
  <c r="FY126" i="40"/>
  <c r="FU126" i="40"/>
  <c r="FQ126" i="40"/>
  <c r="FM126" i="40"/>
  <c r="FI126" i="40"/>
  <c r="FE126" i="40"/>
  <c r="FA126" i="40"/>
  <c r="EW126" i="40"/>
  <c r="ES126" i="40"/>
  <c r="EO126" i="40"/>
  <c r="EK126" i="40"/>
  <c r="EG126" i="40"/>
  <c r="DY126" i="40"/>
  <c r="DU126" i="40"/>
  <c r="DQ126" i="40"/>
  <c r="DM126" i="40"/>
  <c r="DI126" i="40"/>
  <c r="DE126" i="40"/>
  <c r="HN125" i="40"/>
  <c r="HJ125" i="40"/>
  <c r="HD125" i="40"/>
  <c r="GX125" i="40"/>
  <c r="GT125" i="40"/>
  <c r="GP125" i="40"/>
  <c r="GL125" i="40"/>
  <c r="GH125" i="40"/>
  <c r="FZ125" i="40"/>
  <c r="FV125" i="40"/>
  <c r="FR125" i="40"/>
  <c r="FN125" i="40"/>
  <c r="FJ125" i="40"/>
  <c r="FF125" i="40"/>
  <c r="FB125" i="40"/>
  <c r="EX125" i="40"/>
  <c r="ET125" i="40"/>
  <c r="EP125" i="40"/>
  <c r="EL125" i="40"/>
  <c r="EH125" i="40"/>
  <c r="DZ125" i="40"/>
  <c r="DV125" i="40"/>
  <c r="DR125" i="40"/>
  <c r="DN125" i="40"/>
  <c r="DJ125" i="40"/>
  <c r="DF125" i="40"/>
  <c r="DB125" i="40"/>
  <c r="HO124" i="40"/>
  <c r="HK124" i="40"/>
  <c r="HE124" i="40"/>
  <c r="HA124" i="40"/>
  <c r="GU124" i="40"/>
  <c r="GQ124" i="40"/>
  <c r="GM124" i="40"/>
  <c r="GI124" i="40"/>
  <c r="GA124" i="40"/>
  <c r="FW124" i="40"/>
  <c r="FS124" i="40"/>
  <c r="FO124" i="40"/>
  <c r="FK124" i="40"/>
  <c r="FG124" i="40"/>
  <c r="FC124" i="40"/>
  <c r="EY124" i="40"/>
  <c r="EU124" i="40"/>
  <c r="EQ124" i="40"/>
  <c r="EM124" i="40"/>
  <c r="EI124" i="40"/>
  <c r="EC124" i="40"/>
  <c r="DW124" i="40"/>
  <c r="DS124" i="40"/>
  <c r="DO124" i="40"/>
  <c r="DK124" i="40"/>
  <c r="DG124" i="40"/>
  <c r="DC124" i="40"/>
  <c r="HP123" i="40"/>
  <c r="HL123" i="40"/>
  <c r="HF123" i="40"/>
  <c r="HB123" i="40"/>
  <c r="GV123" i="40"/>
  <c r="GR123" i="40"/>
  <c r="GN123" i="40"/>
  <c r="GJ123" i="40"/>
  <c r="GD123" i="40"/>
  <c r="FX123" i="40"/>
  <c r="FT123" i="40"/>
  <c r="FP123" i="40"/>
  <c r="FL123" i="40"/>
  <c r="FH123" i="40"/>
  <c r="FD123" i="40"/>
  <c r="EZ123" i="40"/>
  <c r="EV123" i="40"/>
  <c r="ER123" i="40"/>
  <c r="EN123" i="40"/>
  <c r="EJ123" i="40"/>
  <c r="EF123" i="40"/>
  <c r="DX123" i="40"/>
  <c r="DT123" i="40"/>
  <c r="DP123" i="40"/>
  <c r="DL123" i="40"/>
  <c r="DH123" i="40"/>
  <c r="DD123" i="40"/>
  <c r="HM122" i="40"/>
  <c r="HG122" i="40"/>
  <c r="HC122" i="40"/>
  <c r="GW122" i="40"/>
  <c r="GS122" i="40"/>
  <c r="GO122" i="40"/>
  <c r="GK122" i="40"/>
  <c r="GG122" i="40"/>
  <c r="FY122" i="40"/>
  <c r="FU122" i="40"/>
  <c r="FQ122" i="40"/>
  <c r="FM122" i="40"/>
  <c r="FI122" i="40"/>
  <c r="FE122" i="40"/>
  <c r="FA122" i="40"/>
  <c r="EW122" i="40"/>
  <c r="ES122" i="40"/>
  <c r="EO122" i="40"/>
  <c r="EK122" i="40"/>
  <c r="EG122" i="40"/>
  <c r="DY122" i="40"/>
  <c r="DU122" i="40"/>
  <c r="DQ122" i="40"/>
  <c r="DM122" i="40"/>
  <c r="DI122" i="40"/>
  <c r="DE122" i="40"/>
  <c r="HN121" i="40"/>
  <c r="HJ121" i="40"/>
  <c r="HD121" i="40"/>
  <c r="GX121" i="40"/>
  <c r="GT121" i="40"/>
  <c r="GP121" i="40"/>
  <c r="GL121" i="40"/>
  <c r="GH121" i="40"/>
  <c r="FZ121" i="40"/>
  <c r="FV121" i="40"/>
  <c r="FR121" i="40"/>
  <c r="FN121" i="40"/>
  <c r="FJ121" i="40"/>
  <c r="FF121" i="40"/>
  <c r="FB121" i="40"/>
  <c r="EX121" i="40"/>
  <c r="ET121" i="40"/>
  <c r="EP121" i="40"/>
  <c r="EL121" i="40"/>
  <c r="EH121" i="40"/>
  <c r="DZ121" i="40"/>
  <c r="DV121" i="40"/>
  <c r="DR121" i="40"/>
  <c r="DN121" i="40"/>
  <c r="DJ121" i="40"/>
  <c r="DF121" i="40"/>
  <c r="DB121" i="40"/>
  <c r="HO120" i="40"/>
  <c r="HK120" i="40"/>
  <c r="HE120" i="40"/>
  <c r="HA120" i="40"/>
  <c r="GU120" i="40"/>
  <c r="GQ120" i="40"/>
  <c r="GM120" i="40"/>
  <c r="GI120" i="40"/>
  <c r="GA120" i="40"/>
  <c r="FW120" i="40"/>
  <c r="FS120" i="40"/>
  <c r="FO120" i="40"/>
  <c r="FK120" i="40"/>
  <c r="FG120" i="40"/>
  <c r="FC120" i="40"/>
  <c r="EY120" i="40"/>
  <c r="EU120" i="40"/>
  <c r="EQ120" i="40"/>
  <c r="EM120" i="40"/>
  <c r="EI120" i="40"/>
  <c r="EC120" i="40"/>
  <c r="DW120" i="40"/>
  <c r="DS120" i="40"/>
  <c r="DO120" i="40"/>
  <c r="DK120" i="40"/>
  <c r="DG120" i="40"/>
  <c r="DC120" i="40"/>
  <c r="HP119" i="40"/>
  <c r="HL119" i="40"/>
  <c r="HF119" i="40"/>
  <c r="HB119" i="40"/>
  <c r="GV119" i="40"/>
  <c r="GR119" i="40"/>
  <c r="GN119" i="40"/>
  <c r="GJ119" i="40"/>
  <c r="GD119" i="40"/>
  <c r="FX119" i="40"/>
  <c r="FT119" i="40"/>
  <c r="FP119" i="40"/>
  <c r="FL119" i="40"/>
  <c r="FH119" i="40"/>
  <c r="FD119" i="40"/>
  <c r="EZ119" i="40"/>
  <c r="EV119" i="40"/>
  <c r="ER119" i="40"/>
  <c r="EN119" i="40"/>
  <c r="EJ119" i="40"/>
  <c r="EF119" i="40"/>
  <c r="DX119" i="40"/>
  <c r="DT119" i="40"/>
  <c r="DP119" i="40"/>
  <c r="DL119" i="40"/>
  <c r="DH119" i="40"/>
  <c r="DD119" i="40"/>
  <c r="GD122" i="40"/>
  <c r="FL122" i="40"/>
  <c r="EV122" i="40"/>
  <c r="EF122" i="40"/>
  <c r="DL122" i="40"/>
  <c r="HM121" i="40"/>
  <c r="GS121" i="40"/>
  <c r="FY121" i="40"/>
  <c r="FI121" i="40"/>
  <c r="ES121" i="40"/>
  <c r="DY121" i="40"/>
  <c r="DI121" i="40"/>
  <c r="HN120" i="40"/>
  <c r="GT120" i="40"/>
  <c r="FZ120" i="40"/>
  <c r="FJ120" i="40"/>
  <c r="ET120" i="40"/>
  <c r="DZ120" i="40"/>
  <c r="DJ120" i="40"/>
  <c r="HO119" i="40"/>
  <c r="GU119" i="40"/>
  <c r="GA119" i="40"/>
  <c r="FK119" i="40"/>
  <c r="EU119" i="40"/>
  <c r="EC119" i="40"/>
  <c r="DK119" i="40"/>
  <c r="HP118" i="40"/>
  <c r="HF118" i="40"/>
  <c r="GV118" i="40"/>
  <c r="GR118" i="40"/>
  <c r="GN118" i="40"/>
  <c r="GJ118" i="40"/>
  <c r="GD118" i="40"/>
  <c r="FX118" i="40"/>
  <c r="FT118" i="40"/>
  <c r="FP118" i="40"/>
  <c r="FL118" i="40"/>
  <c r="FH118" i="40"/>
  <c r="FD118" i="40"/>
  <c r="EZ118" i="40"/>
  <c r="EV118" i="40"/>
  <c r="ER118" i="40"/>
  <c r="EN118" i="40"/>
  <c r="EJ118" i="40"/>
  <c r="EF118" i="40"/>
  <c r="DX118" i="40"/>
  <c r="DT118" i="40"/>
  <c r="DP118" i="40"/>
  <c r="DL118" i="40"/>
  <c r="DH118" i="40"/>
  <c r="DD118" i="40"/>
  <c r="HM117" i="40"/>
  <c r="HG117" i="40"/>
  <c r="HC117" i="40"/>
  <c r="GW117" i="40"/>
  <c r="GS117" i="40"/>
  <c r="GO117" i="40"/>
  <c r="GK117" i="40"/>
  <c r="GG117" i="40"/>
  <c r="FY117" i="40"/>
  <c r="FU117" i="40"/>
  <c r="FQ117" i="40"/>
  <c r="FM117" i="40"/>
  <c r="FI117" i="40"/>
  <c r="FE117" i="40"/>
  <c r="FA117" i="40"/>
  <c r="EW117" i="40"/>
  <c r="ES117" i="40"/>
  <c r="EO117" i="40"/>
  <c r="EK117" i="40"/>
  <c r="EG117" i="40"/>
  <c r="DY117" i="40"/>
  <c r="DU117" i="40"/>
  <c r="DQ117" i="40"/>
  <c r="DM117" i="40"/>
  <c r="DI117" i="40"/>
  <c r="DE117" i="40"/>
  <c r="HN116" i="40"/>
  <c r="HJ116" i="40"/>
  <c r="HD116" i="40"/>
  <c r="GX116" i="40"/>
  <c r="GT116" i="40"/>
  <c r="GP116" i="40"/>
  <c r="GL116" i="40"/>
  <c r="GH116" i="40"/>
  <c r="FZ116" i="40"/>
  <c r="FV116" i="40"/>
  <c r="FR116" i="40"/>
  <c r="FN116" i="40"/>
  <c r="FJ116" i="40"/>
  <c r="FF116" i="40"/>
  <c r="FB116" i="40"/>
  <c r="EX116" i="40"/>
  <c r="ET116" i="40"/>
  <c r="EP116" i="40"/>
  <c r="EL116" i="40"/>
  <c r="EH116" i="40"/>
  <c r="DZ116" i="40"/>
  <c r="DV116" i="40"/>
  <c r="DR116" i="40"/>
  <c r="DN116" i="40"/>
  <c r="DJ116" i="40"/>
  <c r="DF116" i="40"/>
  <c r="DB116" i="40"/>
  <c r="HO115" i="40"/>
  <c r="HK115" i="40"/>
  <c r="HE115" i="40"/>
  <c r="HA115" i="40"/>
  <c r="GU115" i="40"/>
  <c r="GQ115" i="40"/>
  <c r="GM115" i="40"/>
  <c r="GI115" i="40"/>
  <c r="GA115" i="40"/>
  <c r="FW115" i="40"/>
  <c r="FS115" i="40"/>
  <c r="FO115" i="40"/>
  <c r="FK115" i="40"/>
  <c r="FG115" i="40"/>
  <c r="FC115" i="40"/>
  <c r="EY115" i="40"/>
  <c r="EU115" i="40"/>
  <c r="EQ115" i="40"/>
  <c r="EM115" i="40"/>
  <c r="EI115" i="40"/>
  <c r="EC115" i="40"/>
  <c r="DW115" i="40"/>
  <c r="DS115" i="40"/>
  <c r="DO115" i="40"/>
  <c r="DK115" i="40"/>
  <c r="DG115" i="40"/>
  <c r="DC115" i="40"/>
  <c r="HP114" i="40"/>
  <c r="HL114" i="40"/>
  <c r="HF114" i="40"/>
  <c r="HB114" i="40"/>
  <c r="GV114" i="40"/>
  <c r="GR114" i="40"/>
  <c r="GN114" i="40"/>
  <c r="GJ114" i="40"/>
  <c r="GD114" i="40"/>
  <c r="FX114" i="40"/>
  <c r="FT114" i="40"/>
  <c r="FP114" i="40"/>
  <c r="FL114" i="40"/>
  <c r="FH114" i="40"/>
  <c r="FD114" i="40"/>
  <c r="EZ114" i="40"/>
  <c r="EV114" i="40"/>
  <c r="ER114" i="40"/>
  <c r="EN114" i="40"/>
  <c r="EJ114" i="40"/>
  <c r="EF114" i="40"/>
  <c r="DX114" i="40"/>
  <c r="DT114" i="40"/>
  <c r="DP114" i="40"/>
  <c r="DL114" i="40"/>
  <c r="DH114" i="40"/>
  <c r="DD114" i="40"/>
  <c r="HM113" i="40"/>
  <c r="HG113" i="40"/>
  <c r="HC113" i="40"/>
  <c r="GW113" i="40"/>
  <c r="GS113" i="40"/>
  <c r="GO113" i="40"/>
  <c r="GK113" i="40"/>
  <c r="GG113" i="40"/>
  <c r="FY113" i="40"/>
  <c r="FU113" i="40"/>
  <c r="FQ113" i="40"/>
  <c r="FM113" i="40"/>
  <c r="FI113" i="40"/>
  <c r="FE113" i="40"/>
  <c r="FA113" i="40"/>
  <c r="EW113" i="40"/>
  <c r="ES113" i="40"/>
  <c r="EO113" i="40"/>
  <c r="EK113" i="40"/>
  <c r="EG113" i="40"/>
  <c r="DY113" i="40"/>
  <c r="DU113" i="40"/>
  <c r="DQ113" i="40"/>
  <c r="DM113" i="40"/>
  <c r="DI113" i="40"/>
  <c r="DE113" i="40"/>
  <c r="HN112" i="40"/>
  <c r="HJ112" i="40"/>
  <c r="HD112" i="40"/>
  <c r="GX112" i="40"/>
  <c r="GT112" i="40"/>
  <c r="GP112" i="40"/>
  <c r="GL112" i="40"/>
  <c r="GH112" i="40"/>
  <c r="FZ112" i="40"/>
  <c r="FV112" i="40"/>
  <c r="FR112" i="40"/>
  <c r="FN112" i="40"/>
  <c r="FJ112" i="40"/>
  <c r="FF112" i="40"/>
  <c r="FB112" i="40"/>
  <c r="EX112" i="40"/>
  <c r="ET112" i="40"/>
  <c r="EP112" i="40"/>
  <c r="EL112" i="40"/>
  <c r="EH112" i="40"/>
  <c r="DZ112" i="40"/>
  <c r="DV112" i="40"/>
  <c r="DR112" i="40"/>
  <c r="DN112" i="40"/>
  <c r="DJ112" i="40"/>
  <c r="DF112" i="40"/>
  <c r="DB112" i="40"/>
  <c r="HO111" i="40"/>
  <c r="HK111" i="40"/>
  <c r="HE111" i="40"/>
  <c r="HA111" i="40"/>
  <c r="GU111" i="40"/>
  <c r="GQ111" i="40"/>
  <c r="GM111" i="40"/>
  <c r="GI111" i="40"/>
  <c r="GA111" i="40"/>
  <c r="FW111" i="40"/>
  <c r="FS111" i="40"/>
  <c r="FO111" i="40"/>
  <c r="FK111" i="40"/>
  <c r="FG111" i="40"/>
  <c r="FC111" i="40"/>
  <c r="EY111" i="40"/>
  <c r="EU111" i="40"/>
  <c r="EQ111" i="40"/>
  <c r="EM111" i="40"/>
  <c r="EI111" i="40"/>
  <c r="EC111" i="40"/>
  <c r="DW111" i="40"/>
  <c r="DS111" i="40"/>
  <c r="DO111" i="40"/>
  <c r="DK111" i="40"/>
  <c r="DG111" i="40"/>
  <c r="DC111" i="40"/>
  <c r="HP110" i="40"/>
  <c r="HL110" i="40"/>
  <c r="HF110" i="40"/>
  <c r="HB110" i="40"/>
  <c r="GV110" i="40"/>
  <c r="GR110" i="40"/>
  <c r="GN110" i="40"/>
  <c r="GJ110" i="40"/>
  <c r="GD110" i="40"/>
  <c r="FX110" i="40"/>
  <c r="FT110" i="40"/>
  <c r="FP110" i="40"/>
  <c r="FL110" i="40"/>
  <c r="FH110" i="40"/>
  <c r="FD110" i="40"/>
  <c r="EZ110" i="40"/>
  <c r="EV110" i="40"/>
  <c r="ER110" i="40"/>
  <c r="EN110" i="40"/>
  <c r="EJ110" i="40"/>
  <c r="EF110" i="40"/>
  <c r="DX110" i="40"/>
  <c r="DT110" i="40"/>
  <c r="DP110" i="40"/>
  <c r="DL110" i="40"/>
  <c r="DH110" i="40"/>
  <c r="DD110" i="40"/>
  <c r="HM109" i="40"/>
  <c r="HG109" i="40"/>
  <c r="HC109" i="40"/>
  <c r="GW109" i="40"/>
  <c r="GS109" i="40"/>
  <c r="GO109" i="40"/>
  <c r="GK109" i="40"/>
  <c r="GG109" i="40"/>
  <c r="FY109" i="40"/>
  <c r="FU109" i="40"/>
  <c r="FQ109" i="40"/>
  <c r="FM109" i="40"/>
  <c r="FI109" i="40"/>
  <c r="FE109" i="40"/>
  <c r="FA109" i="40"/>
  <c r="EW109" i="40"/>
  <c r="ES109" i="40"/>
  <c r="EO109" i="40"/>
  <c r="EK109" i="40"/>
  <c r="EG109" i="40"/>
  <c r="DY109" i="40"/>
  <c r="DU109" i="40"/>
  <c r="DQ109" i="40"/>
  <c r="DM109" i="40"/>
  <c r="DI109" i="40"/>
  <c r="DE109" i="40"/>
  <c r="HN108" i="40"/>
  <c r="HJ108" i="40"/>
  <c r="HD108" i="40"/>
  <c r="GX108" i="40"/>
  <c r="GT108" i="40"/>
  <c r="GP108" i="40"/>
  <c r="GL108" i="40"/>
  <c r="GH108" i="40"/>
  <c r="FZ108" i="40"/>
  <c r="FV108" i="40"/>
  <c r="FR108" i="40"/>
  <c r="FN108" i="40"/>
  <c r="FJ108" i="40"/>
  <c r="FF108" i="40"/>
  <c r="FB108" i="40"/>
  <c r="EX108" i="40"/>
  <c r="ET108" i="40"/>
  <c r="EP108" i="40"/>
  <c r="EL108" i="40"/>
  <c r="EH108" i="40"/>
  <c r="DZ108" i="40"/>
  <c r="DV108" i="40"/>
  <c r="DR108" i="40"/>
  <c r="DN108" i="40"/>
  <c r="DJ108" i="40"/>
  <c r="DF108" i="40"/>
  <c r="DB108" i="40"/>
  <c r="HO107" i="40"/>
  <c r="HK107" i="40"/>
  <c r="HE107" i="40"/>
  <c r="HA107" i="40"/>
  <c r="GU107" i="40"/>
  <c r="GQ107" i="40"/>
  <c r="GM107" i="40"/>
  <c r="GI107" i="40"/>
  <c r="GA107" i="40"/>
  <c r="FW107" i="40"/>
  <c r="FS107" i="40"/>
  <c r="FO107" i="40"/>
  <c r="FK107" i="40"/>
  <c r="FG107" i="40"/>
  <c r="FC107" i="40"/>
  <c r="EY107" i="40"/>
  <c r="EU107" i="40"/>
  <c r="EQ107" i="40"/>
  <c r="EM107" i="40"/>
  <c r="EI107" i="40"/>
  <c r="EC107" i="40"/>
  <c r="DW107" i="40"/>
  <c r="DS107" i="40"/>
  <c r="DO107" i="40"/>
  <c r="DK107" i="40"/>
  <c r="DG107" i="40"/>
  <c r="DC107" i="40"/>
  <c r="HP106" i="40"/>
  <c r="HL106" i="40"/>
  <c r="HF106" i="40"/>
  <c r="HB106" i="40"/>
  <c r="GV106" i="40"/>
  <c r="GR106" i="40"/>
  <c r="GN106" i="40"/>
  <c r="GJ106" i="40"/>
  <c r="GD106" i="40"/>
  <c r="FX106" i="40"/>
  <c r="FT106" i="40"/>
  <c r="FP106" i="40"/>
  <c r="FL106" i="40"/>
  <c r="FH106" i="40"/>
  <c r="FD106" i="40"/>
  <c r="EZ106" i="40"/>
  <c r="EV106" i="40"/>
  <c r="ER106" i="40"/>
  <c r="EN106" i="40"/>
  <c r="EJ106" i="40"/>
  <c r="EF106" i="40"/>
  <c r="DX106" i="40"/>
  <c r="DT106" i="40"/>
  <c r="DP106" i="40"/>
  <c r="DL106" i="40"/>
  <c r="DH106" i="40"/>
  <c r="DD106" i="40"/>
  <c r="HM105" i="40"/>
  <c r="HG105" i="40"/>
  <c r="HC105" i="40"/>
  <c r="GW105" i="40"/>
  <c r="GS105" i="40"/>
  <c r="GO105" i="40"/>
  <c r="GK105" i="40"/>
  <c r="GG105" i="40"/>
  <c r="FY105" i="40"/>
  <c r="FU105" i="40"/>
  <c r="FQ105" i="40"/>
  <c r="FM105" i="40"/>
  <c r="FI105" i="40"/>
  <c r="FE105" i="40"/>
  <c r="FA105" i="40"/>
  <c r="EW105" i="40"/>
  <c r="ES105" i="40"/>
  <c r="EO105" i="40"/>
  <c r="EK105" i="40"/>
  <c r="EG105" i="40"/>
  <c r="DY105" i="40"/>
  <c r="DU105" i="40"/>
  <c r="DQ105" i="40"/>
  <c r="DM105" i="40"/>
  <c r="DI105" i="40"/>
  <c r="DE105" i="40"/>
  <c r="HN104" i="40"/>
  <c r="HJ104" i="40"/>
  <c r="HD104" i="40"/>
  <c r="GX104" i="40"/>
  <c r="GT104" i="40"/>
  <c r="GP104" i="40"/>
  <c r="GL104" i="40"/>
  <c r="GH104" i="40"/>
  <c r="FZ104" i="40"/>
  <c r="FV104" i="40"/>
  <c r="FR104" i="40"/>
  <c r="FN104" i="40"/>
  <c r="FJ104" i="40"/>
  <c r="FF104" i="40"/>
  <c r="FB104" i="40"/>
  <c r="EX104" i="40"/>
  <c r="ET104" i="40"/>
  <c r="EP104" i="40"/>
  <c r="EL104" i="40"/>
  <c r="EH104" i="40"/>
  <c r="DZ104" i="40"/>
  <c r="DV104" i="40"/>
  <c r="DR104" i="40"/>
  <c r="DN104" i="40"/>
  <c r="DJ104" i="40"/>
  <c r="DF104" i="40"/>
  <c r="DB104" i="40"/>
  <c r="HO103" i="40"/>
  <c r="HK103" i="40"/>
  <c r="HE103" i="40"/>
  <c r="HA103" i="40"/>
  <c r="GU103" i="40"/>
  <c r="GQ103" i="40"/>
  <c r="GM103" i="40"/>
  <c r="GI103" i="40"/>
  <c r="GA103" i="40"/>
  <c r="FW103" i="40"/>
  <c r="FS103" i="40"/>
  <c r="FO103" i="40"/>
  <c r="FK103" i="40"/>
  <c r="FG103" i="40"/>
  <c r="FC103" i="40"/>
  <c r="EY103" i="40"/>
  <c r="EU103" i="40"/>
  <c r="EQ103" i="40"/>
  <c r="EM103" i="40"/>
  <c r="EI103" i="40"/>
  <c r="EC103" i="40"/>
  <c r="DW103" i="40"/>
  <c r="DS103" i="40"/>
  <c r="DO103" i="40"/>
  <c r="DK103" i="40"/>
  <c r="DG103" i="40"/>
  <c r="DC103" i="40"/>
  <c r="HP102" i="40"/>
  <c r="HL102" i="40"/>
  <c r="HF102" i="40"/>
  <c r="HB102" i="40"/>
  <c r="GV102" i="40"/>
  <c r="GR102" i="40"/>
  <c r="GN102" i="40"/>
  <c r="GJ102" i="40"/>
  <c r="GD102" i="40"/>
  <c r="FX102" i="40"/>
  <c r="FT102" i="40"/>
  <c r="FP102" i="40"/>
  <c r="FL102" i="40"/>
  <c r="FH102" i="40"/>
  <c r="FD102" i="40"/>
  <c r="EZ102" i="40"/>
  <c r="EV102" i="40"/>
  <c r="ER102" i="40"/>
  <c r="EN102" i="40"/>
  <c r="EJ102" i="40"/>
  <c r="EF102" i="40"/>
  <c r="DX102" i="40"/>
  <c r="DT102" i="40"/>
  <c r="DP102" i="40"/>
  <c r="DL102" i="40"/>
  <c r="DH102" i="40"/>
  <c r="DD102" i="40"/>
  <c r="HM101" i="40"/>
  <c r="HG101" i="40"/>
  <c r="HC101" i="40"/>
  <c r="GW101" i="40"/>
  <c r="GS101" i="40"/>
  <c r="GO101" i="40"/>
  <c r="GK101" i="40"/>
  <c r="GG101" i="40"/>
  <c r="FY101" i="40"/>
  <c r="FU101" i="40"/>
  <c r="FQ101" i="40"/>
  <c r="FM101" i="40"/>
  <c r="FI101" i="40"/>
  <c r="FE101" i="40"/>
  <c r="FA101" i="40"/>
  <c r="EW101" i="40"/>
  <c r="ES101" i="40"/>
  <c r="EO101" i="40"/>
  <c r="EK101" i="40"/>
  <c r="EG101" i="40"/>
  <c r="DY101" i="40"/>
  <c r="DU101" i="40"/>
  <c r="DQ101" i="40"/>
  <c r="DM101" i="40"/>
  <c r="DI101" i="40"/>
  <c r="DE101" i="40"/>
  <c r="HN100" i="40"/>
  <c r="HJ100" i="40"/>
  <c r="HD100" i="40"/>
  <c r="GX100" i="40"/>
  <c r="GT100" i="40"/>
  <c r="GP100" i="40"/>
  <c r="GL100" i="40"/>
  <c r="GH100" i="40"/>
  <c r="FZ100" i="40"/>
  <c r="FV100" i="40"/>
  <c r="FR100" i="40"/>
  <c r="FN100" i="40"/>
  <c r="FJ100" i="40"/>
  <c r="FF100" i="40"/>
  <c r="FB100" i="40"/>
  <c r="EX100" i="40"/>
  <c r="ET100" i="40"/>
  <c r="EP100" i="40"/>
  <c r="EL100" i="40"/>
  <c r="EH100" i="40"/>
  <c r="DZ100" i="40"/>
  <c r="DV100" i="40"/>
  <c r="DR100" i="40"/>
  <c r="DN100" i="40"/>
  <c r="DJ100" i="40"/>
  <c r="DF100" i="40"/>
  <c r="DB100" i="40"/>
  <c r="HO99" i="40"/>
  <c r="HK99" i="40"/>
  <c r="HE99" i="40"/>
  <c r="HA99" i="40"/>
  <c r="GU99" i="40"/>
  <c r="GQ99" i="40"/>
  <c r="GM99" i="40"/>
  <c r="GI99" i="40"/>
  <c r="GA99" i="40"/>
  <c r="FW99" i="40"/>
  <c r="FS99" i="40"/>
  <c r="FO99" i="40"/>
  <c r="FK99" i="40"/>
  <c r="FG99" i="40"/>
  <c r="FC99" i="40"/>
  <c r="EY99" i="40"/>
  <c r="EU99" i="40"/>
  <c r="EQ99" i="40"/>
  <c r="EM99" i="40"/>
  <c r="EI99" i="40"/>
  <c r="EC99" i="40"/>
  <c r="DW99" i="40"/>
  <c r="DS99" i="40"/>
  <c r="DO99" i="40"/>
  <c r="DK99" i="40"/>
  <c r="DG99" i="40"/>
  <c r="DC99" i="40"/>
  <c r="HP98" i="40"/>
  <c r="HL98" i="40"/>
  <c r="HF98" i="40"/>
  <c r="HB98" i="40"/>
  <c r="GV98" i="40"/>
  <c r="GR98" i="40"/>
  <c r="GN98" i="40"/>
  <c r="GJ98" i="40"/>
  <c r="GD98" i="40"/>
  <c r="FX98" i="40"/>
  <c r="FT98" i="40"/>
  <c r="FP98" i="40"/>
  <c r="FL98" i="40"/>
  <c r="FH98" i="40"/>
  <c r="FD98" i="40"/>
  <c r="EZ98" i="40"/>
  <c r="EV98" i="40"/>
  <c r="ER98" i="40"/>
  <c r="EN98" i="40"/>
  <c r="EJ98" i="40"/>
  <c r="EF98" i="40"/>
  <c r="DX98" i="40"/>
  <c r="DT98" i="40"/>
  <c r="DP98" i="40"/>
  <c r="DL98" i="40"/>
  <c r="DH98" i="40"/>
  <c r="DD98" i="40"/>
  <c r="HM97" i="40"/>
  <c r="HG97" i="40"/>
  <c r="HC97" i="40"/>
  <c r="GW97" i="40"/>
  <c r="GS97" i="40"/>
  <c r="GO97" i="40"/>
  <c r="GK97" i="40"/>
  <c r="GG97" i="40"/>
  <c r="FY97" i="40"/>
  <c r="FU97" i="40"/>
  <c r="FQ97" i="40"/>
  <c r="FM97" i="40"/>
  <c r="FI97" i="40"/>
  <c r="FE97" i="40"/>
  <c r="FA97" i="40"/>
  <c r="EW97" i="40"/>
  <c r="ES97" i="40"/>
  <c r="EO97" i="40"/>
  <c r="EK97" i="40"/>
  <c r="EG97" i="40"/>
  <c r="DY97" i="40"/>
  <c r="DU97" i="40"/>
  <c r="DQ97" i="40"/>
  <c r="DM97" i="40"/>
  <c r="DI97" i="40"/>
  <c r="DE97" i="40"/>
  <c r="HN96" i="40"/>
  <c r="HJ96" i="40"/>
  <c r="HD96" i="40"/>
  <c r="GX96" i="40"/>
  <c r="GT96" i="40"/>
  <c r="GP96" i="40"/>
  <c r="GL96" i="40"/>
  <c r="GH96" i="40"/>
  <c r="FZ96" i="40"/>
  <c r="FV96" i="40"/>
  <c r="FR96" i="40"/>
  <c r="FN96" i="40"/>
  <c r="FJ96" i="40"/>
  <c r="FF96" i="40"/>
  <c r="FB96" i="40"/>
  <c r="EX96" i="40"/>
  <c r="ET96" i="40"/>
  <c r="EP96" i="40"/>
  <c r="EL96" i="40"/>
  <c r="EH96" i="40"/>
  <c r="DZ96" i="40"/>
  <c r="DV96" i="40"/>
  <c r="DR96" i="40"/>
  <c r="DN96" i="40"/>
  <c r="DJ96" i="40"/>
  <c r="DF96" i="40"/>
  <c r="DB96" i="40"/>
  <c r="HO95" i="40"/>
  <c r="HK95" i="40"/>
  <c r="HE95" i="40"/>
  <c r="HA95" i="40"/>
  <c r="GU95" i="40"/>
  <c r="GQ95" i="40"/>
  <c r="GM95" i="40"/>
  <c r="GI95" i="40"/>
  <c r="GA95" i="40"/>
  <c r="FW95" i="40"/>
  <c r="FS95" i="40"/>
  <c r="FO95" i="40"/>
  <c r="FK95" i="40"/>
  <c r="FG95" i="40"/>
  <c r="FC95" i="40"/>
  <c r="EY95" i="40"/>
  <c r="EU95" i="40"/>
  <c r="EQ95" i="40"/>
  <c r="EM95" i="40"/>
  <c r="GR122" i="40"/>
  <c r="FX122" i="40"/>
  <c r="FH122" i="40"/>
  <c r="ER122" i="40"/>
  <c r="DX122" i="40"/>
  <c r="DH122" i="40"/>
  <c r="HG121" i="40"/>
  <c r="GO121" i="40"/>
  <c r="FU121" i="40"/>
  <c r="FE121" i="40"/>
  <c r="EO121" i="40"/>
  <c r="DU121" i="40"/>
  <c r="DE121" i="40"/>
  <c r="HJ120" i="40"/>
  <c r="GP120" i="40"/>
  <c r="FV120" i="40"/>
  <c r="FF120" i="40"/>
  <c r="EP120" i="40"/>
  <c r="DV120" i="40"/>
  <c r="DF120" i="40"/>
  <c r="HK119" i="40"/>
  <c r="GQ119" i="40"/>
  <c r="FW119" i="40"/>
  <c r="FG119" i="40"/>
  <c r="EQ119" i="40"/>
  <c r="DW119" i="40"/>
  <c r="DG119" i="40"/>
  <c r="HM118" i="40"/>
  <c r="HC118" i="40"/>
  <c r="GU118" i="40"/>
  <c r="GQ118" i="40"/>
  <c r="GM118" i="40"/>
  <c r="GI118" i="40"/>
  <c r="GA118" i="40"/>
  <c r="FW118" i="40"/>
  <c r="FS118" i="40"/>
  <c r="FO118" i="40"/>
  <c r="FK118" i="40"/>
  <c r="FG118" i="40"/>
  <c r="FC118" i="40"/>
  <c r="EY118" i="40"/>
  <c r="EU118" i="40"/>
  <c r="EQ118" i="40"/>
  <c r="EM118" i="40"/>
  <c r="EI118" i="40"/>
  <c r="EC118" i="40"/>
  <c r="DW118" i="40"/>
  <c r="DS118" i="40"/>
  <c r="DO118" i="40"/>
  <c r="DK118" i="40"/>
  <c r="DG118" i="40"/>
  <c r="DC118" i="40"/>
  <c r="HP117" i="40"/>
  <c r="HL117" i="40"/>
  <c r="HF117" i="40"/>
  <c r="HB117" i="40"/>
  <c r="GV117" i="40"/>
  <c r="GR117" i="40"/>
  <c r="GN117" i="40"/>
  <c r="GJ117" i="40"/>
  <c r="GD117" i="40"/>
  <c r="FX117" i="40"/>
  <c r="FT117" i="40"/>
  <c r="FP117" i="40"/>
  <c r="FL117" i="40"/>
  <c r="FH117" i="40"/>
  <c r="FD117" i="40"/>
  <c r="EZ117" i="40"/>
  <c r="EV117" i="40"/>
  <c r="ER117" i="40"/>
  <c r="EN117" i="40"/>
  <c r="EJ117" i="40"/>
  <c r="EF117" i="40"/>
  <c r="DX117" i="40"/>
  <c r="DT117" i="40"/>
  <c r="DP117" i="40"/>
  <c r="DL117" i="40"/>
  <c r="DH117" i="40"/>
  <c r="DD117" i="40"/>
  <c r="HM116" i="40"/>
  <c r="HG116" i="40"/>
  <c r="HC116" i="40"/>
  <c r="GW116" i="40"/>
  <c r="GS116" i="40"/>
  <c r="GO116" i="40"/>
  <c r="GK116" i="40"/>
  <c r="GG116" i="40"/>
  <c r="FY116" i="40"/>
  <c r="FU116" i="40"/>
  <c r="FQ116" i="40"/>
  <c r="FM116" i="40"/>
  <c r="FI116" i="40"/>
  <c r="FE116" i="40"/>
  <c r="FA116" i="40"/>
  <c r="EW116" i="40"/>
  <c r="ES116" i="40"/>
  <c r="EO116" i="40"/>
  <c r="EK116" i="40"/>
  <c r="EG116" i="40"/>
  <c r="DY116" i="40"/>
  <c r="DU116" i="40"/>
  <c r="DQ116" i="40"/>
  <c r="DM116" i="40"/>
  <c r="DI116" i="40"/>
  <c r="DE116" i="40"/>
  <c r="HN115" i="40"/>
  <c r="HJ115" i="40"/>
  <c r="HD115" i="40"/>
  <c r="GX115" i="40"/>
  <c r="GT115" i="40"/>
  <c r="GP115" i="40"/>
  <c r="GL115" i="40"/>
  <c r="GH115" i="40"/>
  <c r="FZ115" i="40"/>
  <c r="FV115" i="40"/>
  <c r="FR115" i="40"/>
  <c r="FN115" i="40"/>
  <c r="FJ115" i="40"/>
  <c r="FF115" i="40"/>
  <c r="FB115" i="40"/>
  <c r="EX115" i="40"/>
  <c r="ET115" i="40"/>
  <c r="EP115" i="40"/>
  <c r="EL115" i="40"/>
  <c r="EH115" i="40"/>
  <c r="DZ115" i="40"/>
  <c r="DV115" i="40"/>
  <c r="DR115" i="40"/>
  <c r="DN115" i="40"/>
  <c r="DJ115" i="40"/>
  <c r="DF115" i="40"/>
  <c r="DB115" i="40"/>
  <c r="HO114" i="40"/>
  <c r="HK114" i="40"/>
  <c r="HE114" i="40"/>
  <c r="HA114" i="40"/>
  <c r="GU114" i="40"/>
  <c r="GQ114" i="40"/>
  <c r="GM114" i="40"/>
  <c r="GI114" i="40"/>
  <c r="GA114" i="40"/>
  <c r="FW114" i="40"/>
  <c r="FS114" i="40"/>
  <c r="FO114" i="40"/>
  <c r="FK114" i="40"/>
  <c r="FG114" i="40"/>
  <c r="FC114" i="40"/>
  <c r="EY114" i="40"/>
  <c r="EU114" i="40"/>
  <c r="EQ114" i="40"/>
  <c r="EM114" i="40"/>
  <c r="EI114" i="40"/>
  <c r="EC114" i="40"/>
  <c r="DW114" i="40"/>
  <c r="DS114" i="40"/>
  <c r="DO114" i="40"/>
  <c r="DK114" i="40"/>
  <c r="DG114" i="40"/>
  <c r="DC114" i="40"/>
  <c r="HP113" i="40"/>
  <c r="HL113" i="40"/>
  <c r="HF113" i="40"/>
  <c r="HB113" i="40"/>
  <c r="GV113" i="40"/>
  <c r="GR113" i="40"/>
  <c r="GN113" i="40"/>
  <c r="GJ113" i="40"/>
  <c r="GD113" i="40"/>
  <c r="FX113" i="40"/>
  <c r="FT113" i="40"/>
  <c r="FP113" i="40"/>
  <c r="FL113" i="40"/>
  <c r="FH113" i="40"/>
  <c r="FD113" i="40"/>
  <c r="EZ113" i="40"/>
  <c r="EV113" i="40"/>
  <c r="ER113" i="40"/>
  <c r="EN113" i="40"/>
  <c r="EJ113" i="40"/>
  <c r="EF113" i="40"/>
  <c r="DX113" i="40"/>
  <c r="DT113" i="40"/>
  <c r="DP113" i="40"/>
  <c r="DL113" i="40"/>
  <c r="DH113" i="40"/>
  <c r="DD113" i="40"/>
  <c r="HM112" i="40"/>
  <c r="HG112" i="40"/>
  <c r="HC112" i="40"/>
  <c r="GW112" i="40"/>
  <c r="GS112" i="40"/>
  <c r="GO112" i="40"/>
  <c r="GK112" i="40"/>
  <c r="GG112" i="40"/>
  <c r="FY112" i="40"/>
  <c r="FU112" i="40"/>
  <c r="FQ112" i="40"/>
  <c r="FM112" i="40"/>
  <c r="FI112" i="40"/>
  <c r="FE112" i="40"/>
  <c r="FA112" i="40"/>
  <c r="EW112" i="40"/>
  <c r="ES112" i="40"/>
  <c r="EO112" i="40"/>
  <c r="EK112" i="40"/>
  <c r="EG112" i="40"/>
  <c r="DY112" i="40"/>
  <c r="DU112" i="40"/>
  <c r="DQ112" i="40"/>
  <c r="DM112" i="40"/>
  <c r="DI112" i="40"/>
  <c r="DE112" i="40"/>
  <c r="HN111" i="40"/>
  <c r="HJ111" i="40"/>
  <c r="HD111" i="40"/>
  <c r="GX111" i="40"/>
  <c r="GT111" i="40"/>
  <c r="GP111" i="40"/>
  <c r="GL111" i="40"/>
  <c r="GH111" i="40"/>
  <c r="FZ111" i="40"/>
  <c r="FV111" i="40"/>
  <c r="FR111" i="40"/>
  <c r="FN111" i="40"/>
  <c r="FJ111" i="40"/>
  <c r="FF111" i="40"/>
  <c r="FB111" i="40"/>
  <c r="EX111" i="40"/>
  <c r="ET111" i="40"/>
  <c r="EP111" i="40"/>
  <c r="EL111" i="40"/>
  <c r="EH111" i="40"/>
  <c r="DZ111" i="40"/>
  <c r="DV111" i="40"/>
  <c r="DR111" i="40"/>
  <c r="DN111" i="40"/>
  <c r="DJ111" i="40"/>
  <c r="DF111" i="40"/>
  <c r="DB111" i="40"/>
  <c r="HO110" i="40"/>
  <c r="HK110" i="40"/>
  <c r="HE110" i="40"/>
  <c r="HA110" i="40"/>
  <c r="GU110" i="40"/>
  <c r="GQ110" i="40"/>
  <c r="GM110" i="40"/>
  <c r="GI110" i="40"/>
  <c r="GA110" i="40"/>
  <c r="FW110" i="40"/>
  <c r="FS110" i="40"/>
  <c r="FO110" i="40"/>
  <c r="FK110" i="40"/>
  <c r="FG110" i="40"/>
  <c r="FC110" i="40"/>
  <c r="EY110" i="40"/>
  <c r="EU110" i="40"/>
  <c r="EQ110" i="40"/>
  <c r="EM110" i="40"/>
  <c r="EI110" i="40"/>
  <c r="EC110" i="40"/>
  <c r="DW110" i="40"/>
  <c r="DS110" i="40"/>
  <c r="DO110" i="40"/>
  <c r="DK110" i="40"/>
  <c r="DG110" i="40"/>
  <c r="DC110" i="40"/>
  <c r="HP109" i="40"/>
  <c r="HL109" i="40"/>
  <c r="HF109" i="40"/>
  <c r="HB109" i="40"/>
  <c r="GV109" i="40"/>
  <c r="GR109" i="40"/>
  <c r="GN109" i="40"/>
  <c r="GJ109" i="40"/>
  <c r="GD109" i="40"/>
  <c r="FX109" i="40"/>
  <c r="FT109" i="40"/>
  <c r="FP109" i="40"/>
  <c r="FL109" i="40"/>
  <c r="FH109" i="40"/>
  <c r="FD109" i="40"/>
  <c r="EZ109" i="40"/>
  <c r="EV109" i="40"/>
  <c r="ER109" i="40"/>
  <c r="EN109" i="40"/>
  <c r="EJ109" i="40"/>
  <c r="EF109" i="40"/>
  <c r="DX109" i="40"/>
  <c r="DT109" i="40"/>
  <c r="DP109" i="40"/>
  <c r="DL109" i="40"/>
  <c r="DH109" i="40"/>
  <c r="DD109" i="40"/>
  <c r="HM108" i="40"/>
  <c r="HG108" i="40"/>
  <c r="HC108" i="40"/>
  <c r="GW108" i="40"/>
  <c r="GS108" i="40"/>
  <c r="GO108" i="40"/>
  <c r="GK108" i="40"/>
  <c r="GG108" i="40"/>
  <c r="FY108" i="40"/>
  <c r="FU108" i="40"/>
  <c r="FQ108" i="40"/>
  <c r="FM108" i="40"/>
  <c r="FI108" i="40"/>
  <c r="FE108" i="40"/>
  <c r="FA108" i="40"/>
  <c r="EW108" i="40"/>
  <c r="ES108" i="40"/>
  <c r="EO108" i="40"/>
  <c r="EK108" i="40"/>
  <c r="EG108" i="40"/>
  <c r="DY108" i="40"/>
  <c r="DU108" i="40"/>
  <c r="DQ108" i="40"/>
  <c r="DM108" i="40"/>
  <c r="DI108" i="40"/>
  <c r="DE108" i="40"/>
  <c r="HN107" i="40"/>
  <c r="HJ107" i="40"/>
  <c r="HD107" i="40"/>
  <c r="GX107" i="40"/>
  <c r="GT107" i="40"/>
  <c r="GP107" i="40"/>
  <c r="GL107" i="40"/>
  <c r="GH107" i="40"/>
  <c r="FZ107" i="40"/>
  <c r="FV107" i="40"/>
  <c r="FR107" i="40"/>
  <c r="FN107" i="40"/>
  <c r="FJ107" i="40"/>
  <c r="FF107" i="40"/>
  <c r="FB107" i="40"/>
  <c r="EX107" i="40"/>
  <c r="ET107" i="40"/>
  <c r="EP107" i="40"/>
  <c r="EL107" i="40"/>
  <c r="EH107" i="40"/>
  <c r="DZ107" i="40"/>
  <c r="DV107" i="40"/>
  <c r="DR107" i="40"/>
  <c r="DN107" i="40"/>
  <c r="DJ107" i="40"/>
  <c r="DF107" i="40"/>
  <c r="DB107" i="40"/>
  <c r="HO106" i="40"/>
  <c r="HK106" i="40"/>
  <c r="HE106" i="40"/>
  <c r="HA106" i="40"/>
  <c r="GU106" i="40"/>
  <c r="GQ106" i="40"/>
  <c r="GM106" i="40"/>
  <c r="GI106" i="40"/>
  <c r="GA106" i="40"/>
  <c r="FW106" i="40"/>
  <c r="FS106" i="40"/>
  <c r="FO106" i="40"/>
  <c r="FK106" i="40"/>
  <c r="FG106" i="40"/>
  <c r="FC106" i="40"/>
  <c r="EY106" i="40"/>
  <c r="EU106" i="40"/>
  <c r="EQ106" i="40"/>
  <c r="EM106" i="40"/>
  <c r="EI106" i="40"/>
  <c r="EC106" i="40"/>
  <c r="DW106" i="40"/>
  <c r="DS106" i="40"/>
  <c r="DO106" i="40"/>
  <c r="DK106" i="40"/>
  <c r="DG106" i="40"/>
  <c r="DC106" i="40"/>
  <c r="HP105" i="40"/>
  <c r="HL105" i="40"/>
  <c r="HF105" i="40"/>
  <c r="HB105" i="40"/>
  <c r="GV105" i="40"/>
  <c r="GR105" i="40"/>
  <c r="GN105" i="40"/>
  <c r="GJ105" i="40"/>
  <c r="GD105" i="40"/>
  <c r="FX105" i="40"/>
  <c r="FT105" i="40"/>
  <c r="FP105" i="40"/>
  <c r="FL105" i="40"/>
  <c r="FH105" i="40"/>
  <c r="FD105" i="40"/>
  <c r="EZ105" i="40"/>
  <c r="EV105" i="40"/>
  <c r="ER105" i="40"/>
  <c r="EN105" i="40"/>
  <c r="EJ105" i="40"/>
  <c r="EF105" i="40"/>
  <c r="DX105" i="40"/>
  <c r="DT105" i="40"/>
  <c r="DP105" i="40"/>
  <c r="DL105" i="40"/>
  <c r="DH105" i="40"/>
  <c r="DD105" i="40"/>
  <c r="HM104" i="40"/>
  <c r="HG104" i="40"/>
  <c r="HC104" i="40"/>
  <c r="GW104" i="40"/>
  <c r="GS104" i="40"/>
  <c r="GO104" i="40"/>
  <c r="GK104" i="40"/>
  <c r="GG104" i="40"/>
  <c r="FY104" i="40"/>
  <c r="FU104" i="40"/>
  <c r="FQ104" i="40"/>
  <c r="FM104" i="40"/>
  <c r="FI104" i="40"/>
  <c r="FE104" i="40"/>
  <c r="FA104" i="40"/>
  <c r="EW104" i="40"/>
  <c r="ES104" i="40"/>
  <c r="EO104" i="40"/>
  <c r="EK104" i="40"/>
  <c r="EG104" i="40"/>
  <c r="DY104" i="40"/>
  <c r="DU104" i="40"/>
  <c r="DQ104" i="40"/>
  <c r="DM104" i="40"/>
  <c r="DI104" i="40"/>
  <c r="DE104" i="40"/>
  <c r="HN103" i="40"/>
  <c r="HJ103" i="40"/>
  <c r="HD103" i="40"/>
  <c r="GX103" i="40"/>
  <c r="GT103" i="40"/>
  <c r="GP103" i="40"/>
  <c r="GL103" i="40"/>
  <c r="GH103" i="40"/>
  <c r="FZ103" i="40"/>
  <c r="FV103" i="40"/>
  <c r="FR103" i="40"/>
  <c r="FN103" i="40"/>
  <c r="FJ103" i="40"/>
  <c r="FF103" i="40"/>
  <c r="FB103" i="40"/>
  <c r="EX103" i="40"/>
  <c r="ET103" i="40"/>
  <c r="EP103" i="40"/>
  <c r="EL103" i="40"/>
  <c r="EH103" i="40"/>
  <c r="DZ103" i="40"/>
  <c r="DV103" i="40"/>
  <c r="DR103" i="40"/>
  <c r="DN103" i="40"/>
  <c r="DJ103" i="40"/>
  <c r="DF103" i="40"/>
  <c r="DB103" i="40"/>
  <c r="HO102" i="40"/>
  <c r="HK102" i="40"/>
  <c r="HE102" i="40"/>
  <c r="HA102" i="40"/>
  <c r="GU102" i="40"/>
  <c r="GQ102" i="40"/>
  <c r="GM102" i="40"/>
  <c r="GI102" i="40"/>
  <c r="GA102" i="40"/>
  <c r="FW102" i="40"/>
  <c r="FS102" i="40"/>
  <c r="FO102" i="40"/>
  <c r="FK102" i="40"/>
  <c r="FG102" i="40"/>
  <c r="FC102" i="40"/>
  <c r="EY102" i="40"/>
  <c r="EU102" i="40"/>
  <c r="EQ102" i="40"/>
  <c r="EM102" i="40"/>
  <c r="EI102" i="40"/>
  <c r="EC102" i="40"/>
  <c r="DW102" i="40"/>
  <c r="DS102" i="40"/>
  <c r="DO102" i="40"/>
  <c r="DK102" i="40"/>
  <c r="DG102" i="40"/>
  <c r="DC102" i="40"/>
  <c r="HP101" i="40"/>
  <c r="HL101" i="40"/>
  <c r="HF101" i="40"/>
  <c r="HB101" i="40"/>
  <c r="GV101" i="40"/>
  <c r="GR101" i="40"/>
  <c r="GN101" i="40"/>
  <c r="GJ101" i="40"/>
  <c r="GD101" i="40"/>
  <c r="FX101" i="40"/>
  <c r="FT101" i="40"/>
  <c r="FP101" i="40"/>
  <c r="FL101" i="40"/>
  <c r="FH101" i="40"/>
  <c r="FD101" i="40"/>
  <c r="EZ101" i="40"/>
  <c r="EV101" i="40"/>
  <c r="ER101" i="40"/>
  <c r="EN101" i="40"/>
  <c r="EJ101" i="40"/>
  <c r="EF101" i="40"/>
  <c r="DX101" i="40"/>
  <c r="DT101" i="40"/>
  <c r="DP101" i="40"/>
  <c r="DL101" i="40"/>
  <c r="DH101" i="40"/>
  <c r="DD101" i="40"/>
  <c r="HM100" i="40"/>
  <c r="HG100" i="40"/>
  <c r="HC100" i="40"/>
  <c r="GW100" i="40"/>
  <c r="GS100" i="40"/>
  <c r="GO100" i="40"/>
  <c r="GK100" i="40"/>
  <c r="GG100" i="40"/>
  <c r="FY100" i="40"/>
  <c r="FU100" i="40"/>
  <c r="FQ100" i="40"/>
  <c r="FM100" i="40"/>
  <c r="FI100" i="40"/>
  <c r="FE100" i="40"/>
  <c r="FA100" i="40"/>
  <c r="EW100" i="40"/>
  <c r="ES100" i="40"/>
  <c r="EO100" i="40"/>
  <c r="EK100" i="40"/>
  <c r="EG100" i="40"/>
  <c r="DY100" i="40"/>
  <c r="DU100" i="40"/>
  <c r="DQ100" i="40"/>
  <c r="DM100" i="40"/>
  <c r="DI100" i="40"/>
  <c r="DE100" i="40"/>
  <c r="HN99" i="40"/>
  <c r="HJ99" i="40"/>
  <c r="HD99" i="40"/>
  <c r="GX99" i="40"/>
  <c r="GT99" i="40"/>
  <c r="GP99" i="40"/>
  <c r="GL99" i="40"/>
  <c r="GH99" i="40"/>
  <c r="FZ99" i="40"/>
  <c r="FV99" i="40"/>
  <c r="FR99" i="40"/>
  <c r="FN99" i="40"/>
  <c r="FJ99" i="40"/>
  <c r="FF99" i="40"/>
  <c r="FB99" i="40"/>
  <c r="EX99" i="40"/>
  <c r="ET99" i="40"/>
  <c r="EP99" i="40"/>
  <c r="EL99" i="40"/>
  <c r="EH99" i="40"/>
  <c r="DZ99" i="40"/>
  <c r="DV99" i="40"/>
  <c r="DR99" i="40"/>
  <c r="DN99" i="40"/>
  <c r="DJ99" i="40"/>
  <c r="DF99" i="40"/>
  <c r="DB99" i="40"/>
  <c r="HO98" i="40"/>
  <c r="HK98" i="40"/>
  <c r="HE98" i="40"/>
  <c r="HA98" i="40"/>
  <c r="GU98" i="40"/>
  <c r="GQ98" i="40"/>
  <c r="GM98" i="40"/>
  <c r="GI98" i="40"/>
  <c r="GA98" i="40"/>
  <c r="FW98" i="40"/>
  <c r="FS98" i="40"/>
  <c r="FO98" i="40"/>
  <c r="FK98" i="40"/>
  <c r="FG98" i="40"/>
  <c r="FC98" i="40"/>
  <c r="EY98" i="40"/>
  <c r="EU98" i="40"/>
  <c r="EQ98" i="40"/>
  <c r="EM98" i="40"/>
  <c r="EI98" i="40"/>
  <c r="EC98" i="40"/>
  <c r="DW98" i="40"/>
  <c r="DS98" i="40"/>
  <c r="DO98" i="40"/>
  <c r="DK98" i="40"/>
  <c r="DG98" i="40"/>
  <c r="DC98" i="40"/>
  <c r="HP97" i="40"/>
  <c r="HL97" i="40"/>
  <c r="HF97" i="40"/>
  <c r="HB97" i="40"/>
  <c r="GV97" i="40"/>
  <c r="GR97" i="40"/>
  <c r="GN97" i="40"/>
  <c r="GJ97" i="40"/>
  <c r="GD97" i="40"/>
  <c r="FX97" i="40"/>
  <c r="FT97" i="40"/>
  <c r="FP97" i="40"/>
  <c r="FL97" i="40"/>
  <c r="FH97" i="40"/>
  <c r="FD97" i="40"/>
  <c r="EZ97" i="40"/>
  <c r="EV97" i="40"/>
  <c r="ER97" i="40"/>
  <c r="EN97" i="40"/>
  <c r="EJ97" i="40"/>
  <c r="EF97" i="40"/>
  <c r="DX97" i="40"/>
  <c r="DT97" i="40"/>
  <c r="DP97" i="40"/>
  <c r="DL97" i="40"/>
  <c r="DH97" i="40"/>
  <c r="DD97" i="40"/>
  <c r="GN122" i="40"/>
  <c r="FT122" i="40"/>
  <c r="FD122" i="40"/>
  <c r="EN122" i="40"/>
  <c r="DT122" i="40"/>
  <c r="DD122" i="40"/>
  <c r="HC121" i="40"/>
  <c r="GK121" i="40"/>
  <c r="FQ121" i="40"/>
  <c r="FA121" i="40"/>
  <c r="EK121" i="40"/>
  <c r="DQ121" i="40"/>
  <c r="HD120" i="40"/>
  <c r="GL120" i="40"/>
  <c r="FR120" i="40"/>
  <c r="FB120" i="40"/>
  <c r="EL120" i="40"/>
  <c r="DR120" i="40"/>
  <c r="DB120" i="40"/>
  <c r="HE119" i="40"/>
  <c r="GM119" i="40"/>
  <c r="FS119" i="40"/>
  <c r="FC119" i="40"/>
  <c r="EM119" i="40"/>
  <c r="DS119" i="40"/>
  <c r="DC119" i="40"/>
  <c r="HL118" i="40"/>
  <c r="HB118" i="40"/>
  <c r="GT118" i="40"/>
  <c r="GP118" i="40"/>
  <c r="GL118" i="40"/>
  <c r="GH118" i="40"/>
  <c r="FZ118" i="40"/>
  <c r="FV118" i="40"/>
  <c r="FR118" i="40"/>
  <c r="FN118" i="40"/>
  <c r="FJ118" i="40"/>
  <c r="FF118" i="40"/>
  <c r="FB118" i="40"/>
  <c r="EX118" i="40"/>
  <c r="ET118" i="40"/>
  <c r="EP118" i="40"/>
  <c r="EL118" i="40"/>
  <c r="EH118" i="40"/>
  <c r="DZ118" i="40"/>
  <c r="DV118" i="40"/>
  <c r="DR118" i="40"/>
  <c r="DN118" i="40"/>
  <c r="DJ118" i="40"/>
  <c r="DF118" i="40"/>
  <c r="DB118" i="40"/>
  <c r="HO117" i="40"/>
  <c r="HK117" i="40"/>
  <c r="HE117" i="40"/>
  <c r="HA117" i="40"/>
  <c r="GU117" i="40"/>
  <c r="GQ117" i="40"/>
  <c r="GM117" i="40"/>
  <c r="GI117" i="40"/>
  <c r="GA117" i="40"/>
  <c r="FW117" i="40"/>
  <c r="FS117" i="40"/>
  <c r="FO117" i="40"/>
  <c r="FK117" i="40"/>
  <c r="FG117" i="40"/>
  <c r="FC117" i="40"/>
  <c r="EY117" i="40"/>
  <c r="EU117" i="40"/>
  <c r="EQ117" i="40"/>
  <c r="EM117" i="40"/>
  <c r="EI117" i="40"/>
  <c r="EC117" i="40"/>
  <c r="DW117" i="40"/>
  <c r="DS117" i="40"/>
  <c r="DO117" i="40"/>
  <c r="DK117" i="40"/>
  <c r="DG117" i="40"/>
  <c r="DC117" i="40"/>
  <c r="HP116" i="40"/>
  <c r="HL116" i="40"/>
  <c r="HF116" i="40"/>
  <c r="HB116" i="40"/>
  <c r="GV116" i="40"/>
  <c r="GR116" i="40"/>
  <c r="GN116" i="40"/>
  <c r="GJ116" i="40"/>
  <c r="GD116" i="40"/>
  <c r="FX116" i="40"/>
  <c r="FT116" i="40"/>
  <c r="FP116" i="40"/>
  <c r="FL116" i="40"/>
  <c r="FH116" i="40"/>
  <c r="FD116" i="40"/>
  <c r="EZ116" i="40"/>
  <c r="EV116" i="40"/>
  <c r="ER116" i="40"/>
  <c r="EN116" i="40"/>
  <c r="EJ116" i="40"/>
  <c r="EF116" i="40"/>
  <c r="DX116" i="40"/>
  <c r="DT116" i="40"/>
  <c r="DP116" i="40"/>
  <c r="DL116" i="40"/>
  <c r="DH116" i="40"/>
  <c r="DD116" i="40"/>
  <c r="HM115" i="40"/>
  <c r="HG115" i="40"/>
  <c r="HC115" i="40"/>
  <c r="GW115" i="40"/>
  <c r="GS115" i="40"/>
  <c r="GO115" i="40"/>
  <c r="GK115" i="40"/>
  <c r="GG115" i="40"/>
  <c r="FY115" i="40"/>
  <c r="FU115" i="40"/>
  <c r="FQ115" i="40"/>
  <c r="FM115" i="40"/>
  <c r="FI115" i="40"/>
  <c r="FE115" i="40"/>
  <c r="FA115" i="40"/>
  <c r="EW115" i="40"/>
  <c r="ES115" i="40"/>
  <c r="EO115" i="40"/>
  <c r="EK115" i="40"/>
  <c r="EG115" i="40"/>
  <c r="DY115" i="40"/>
  <c r="DU115" i="40"/>
  <c r="DQ115" i="40"/>
  <c r="DM115" i="40"/>
  <c r="DI115" i="40"/>
  <c r="DE115" i="40"/>
  <c r="HN114" i="40"/>
  <c r="HJ114" i="40"/>
  <c r="HD114" i="40"/>
  <c r="GX114" i="40"/>
  <c r="GT114" i="40"/>
  <c r="GP114" i="40"/>
  <c r="GL114" i="40"/>
  <c r="GH114" i="40"/>
  <c r="FZ114" i="40"/>
  <c r="FV114" i="40"/>
  <c r="FR114" i="40"/>
  <c r="FN114" i="40"/>
  <c r="FJ114" i="40"/>
  <c r="FF114" i="40"/>
  <c r="FB114" i="40"/>
  <c r="EX114" i="40"/>
  <c r="ET114" i="40"/>
  <c r="EP114" i="40"/>
  <c r="EL114" i="40"/>
  <c r="EH114" i="40"/>
  <c r="DZ114" i="40"/>
  <c r="DV114" i="40"/>
  <c r="DR114" i="40"/>
  <c r="DN114" i="40"/>
  <c r="DJ114" i="40"/>
  <c r="DF114" i="40"/>
  <c r="DB114" i="40"/>
  <c r="HO113" i="40"/>
  <c r="HK113" i="40"/>
  <c r="HE113" i="40"/>
  <c r="HA113" i="40"/>
  <c r="GU113" i="40"/>
  <c r="GQ113" i="40"/>
  <c r="GM113" i="40"/>
  <c r="GI113" i="40"/>
  <c r="GA113" i="40"/>
  <c r="FW113" i="40"/>
  <c r="FS113" i="40"/>
  <c r="FO113" i="40"/>
  <c r="FK113" i="40"/>
  <c r="FG113" i="40"/>
  <c r="FC113" i="40"/>
  <c r="EY113" i="40"/>
  <c r="EU113" i="40"/>
  <c r="EQ113" i="40"/>
  <c r="EM113" i="40"/>
  <c r="EI113" i="40"/>
  <c r="EC113" i="40"/>
  <c r="DW113" i="40"/>
  <c r="DS113" i="40"/>
  <c r="DO113" i="40"/>
  <c r="DK113" i="40"/>
  <c r="DG113" i="40"/>
  <c r="DC113" i="40"/>
  <c r="HP112" i="40"/>
  <c r="HL112" i="40"/>
  <c r="HF112" i="40"/>
  <c r="HB112" i="40"/>
  <c r="GV112" i="40"/>
  <c r="GR112" i="40"/>
  <c r="GN112" i="40"/>
  <c r="GJ112" i="40"/>
  <c r="GD112" i="40"/>
  <c r="FX112" i="40"/>
  <c r="FT112" i="40"/>
  <c r="FP112" i="40"/>
  <c r="FL112" i="40"/>
  <c r="FH112" i="40"/>
  <c r="FD112" i="40"/>
  <c r="EZ112" i="40"/>
  <c r="EV112" i="40"/>
  <c r="ER112" i="40"/>
  <c r="EN112" i="40"/>
  <c r="EJ112" i="40"/>
  <c r="EF112" i="40"/>
  <c r="DX112" i="40"/>
  <c r="DT112" i="40"/>
  <c r="DP112" i="40"/>
  <c r="DL112" i="40"/>
  <c r="DH112" i="40"/>
  <c r="DD112" i="40"/>
  <c r="HM111" i="40"/>
  <c r="HG111" i="40"/>
  <c r="HC111" i="40"/>
  <c r="GW111" i="40"/>
  <c r="GS111" i="40"/>
  <c r="GO111" i="40"/>
  <c r="GK111" i="40"/>
  <c r="GG111" i="40"/>
  <c r="FY111" i="40"/>
  <c r="FU111" i="40"/>
  <c r="FQ111" i="40"/>
  <c r="FM111" i="40"/>
  <c r="FI111" i="40"/>
  <c r="FE111" i="40"/>
  <c r="FA111" i="40"/>
  <c r="EW111" i="40"/>
  <c r="ES111" i="40"/>
  <c r="EO111" i="40"/>
  <c r="EK111" i="40"/>
  <c r="EG111" i="40"/>
  <c r="DY111" i="40"/>
  <c r="DU111" i="40"/>
  <c r="DQ111" i="40"/>
  <c r="DM111" i="40"/>
  <c r="DI111" i="40"/>
  <c r="DE111" i="40"/>
  <c r="HN110" i="40"/>
  <c r="HJ110" i="40"/>
  <c r="HD110" i="40"/>
  <c r="GX110" i="40"/>
  <c r="GT110" i="40"/>
  <c r="GP110" i="40"/>
  <c r="GL110" i="40"/>
  <c r="GH110" i="40"/>
  <c r="FZ110" i="40"/>
  <c r="FV110" i="40"/>
  <c r="FR110" i="40"/>
  <c r="FN110" i="40"/>
  <c r="FJ110" i="40"/>
  <c r="FF110" i="40"/>
  <c r="FB110" i="40"/>
  <c r="EX110" i="40"/>
  <c r="ET110" i="40"/>
  <c r="EP110" i="40"/>
  <c r="EL110" i="40"/>
  <c r="EH110" i="40"/>
  <c r="DZ110" i="40"/>
  <c r="DV110" i="40"/>
  <c r="DR110" i="40"/>
  <c r="DN110" i="40"/>
  <c r="DJ110" i="40"/>
  <c r="DF110" i="40"/>
  <c r="DB110" i="40"/>
  <c r="HO109" i="40"/>
  <c r="HK109" i="40"/>
  <c r="HE109" i="40"/>
  <c r="HA109" i="40"/>
  <c r="GU109" i="40"/>
  <c r="GQ109" i="40"/>
  <c r="GM109" i="40"/>
  <c r="GI109" i="40"/>
  <c r="GA109" i="40"/>
  <c r="FW109" i="40"/>
  <c r="FS109" i="40"/>
  <c r="FO109" i="40"/>
  <c r="FK109" i="40"/>
  <c r="FG109" i="40"/>
  <c r="FC109" i="40"/>
  <c r="EY109" i="40"/>
  <c r="EU109" i="40"/>
  <c r="EQ109" i="40"/>
  <c r="EM109" i="40"/>
  <c r="EI109" i="40"/>
  <c r="EC109" i="40"/>
  <c r="DW109" i="40"/>
  <c r="DS109" i="40"/>
  <c r="DO109" i="40"/>
  <c r="DK109" i="40"/>
  <c r="DG109" i="40"/>
  <c r="DC109" i="40"/>
  <c r="HP108" i="40"/>
  <c r="HL108" i="40"/>
  <c r="HF108" i="40"/>
  <c r="HB108" i="40"/>
  <c r="GV108" i="40"/>
  <c r="GR108" i="40"/>
  <c r="GN108" i="40"/>
  <c r="GJ108" i="40"/>
  <c r="GD108" i="40"/>
  <c r="FX108" i="40"/>
  <c r="FT108" i="40"/>
  <c r="FP108" i="40"/>
  <c r="FL108" i="40"/>
  <c r="FH108" i="40"/>
  <c r="FD108" i="40"/>
  <c r="EZ108" i="40"/>
  <c r="EV108" i="40"/>
  <c r="ER108" i="40"/>
  <c r="EN108" i="40"/>
  <c r="EJ108" i="40"/>
  <c r="EF108" i="40"/>
  <c r="DX108" i="40"/>
  <c r="DT108" i="40"/>
  <c r="DP108" i="40"/>
  <c r="DL108" i="40"/>
  <c r="DH108" i="40"/>
  <c r="DD108" i="40"/>
  <c r="HM107" i="40"/>
  <c r="HG107" i="40"/>
  <c r="HC107" i="40"/>
  <c r="GW107" i="40"/>
  <c r="GS107" i="40"/>
  <c r="GO107" i="40"/>
  <c r="GK107" i="40"/>
  <c r="GG107" i="40"/>
  <c r="FY107" i="40"/>
  <c r="FU107" i="40"/>
  <c r="FQ107" i="40"/>
  <c r="FM107" i="40"/>
  <c r="FI107" i="40"/>
  <c r="FE107" i="40"/>
  <c r="FA107" i="40"/>
  <c r="EW107" i="40"/>
  <c r="ES107" i="40"/>
  <c r="EO107" i="40"/>
  <c r="EK107" i="40"/>
  <c r="EG107" i="40"/>
  <c r="DY107" i="40"/>
  <c r="DU107" i="40"/>
  <c r="DQ107" i="40"/>
  <c r="DM107" i="40"/>
  <c r="DI107" i="40"/>
  <c r="DE107" i="40"/>
  <c r="HN106" i="40"/>
  <c r="HJ106" i="40"/>
  <c r="HD106" i="40"/>
  <c r="GX106" i="40"/>
  <c r="GT106" i="40"/>
  <c r="GP106" i="40"/>
  <c r="GL106" i="40"/>
  <c r="GH106" i="40"/>
  <c r="FZ106" i="40"/>
  <c r="FV106" i="40"/>
  <c r="FR106" i="40"/>
  <c r="FN106" i="40"/>
  <c r="FJ106" i="40"/>
  <c r="FF106" i="40"/>
  <c r="FB106" i="40"/>
  <c r="EX106" i="40"/>
  <c r="ET106" i="40"/>
  <c r="EP106" i="40"/>
  <c r="EL106" i="40"/>
  <c r="EH106" i="40"/>
  <c r="DZ106" i="40"/>
  <c r="DV106" i="40"/>
  <c r="DR106" i="40"/>
  <c r="DN106" i="40"/>
  <c r="DJ106" i="40"/>
  <c r="DF106" i="40"/>
  <c r="DB106" i="40"/>
  <c r="HO105" i="40"/>
  <c r="HK105" i="40"/>
  <c r="HE105" i="40"/>
  <c r="HA105" i="40"/>
  <c r="GU105" i="40"/>
  <c r="GQ105" i="40"/>
  <c r="GM105" i="40"/>
  <c r="GI105" i="40"/>
  <c r="GA105" i="40"/>
  <c r="FW105" i="40"/>
  <c r="FS105" i="40"/>
  <c r="FO105" i="40"/>
  <c r="FK105" i="40"/>
  <c r="FG105" i="40"/>
  <c r="FC105" i="40"/>
  <c r="EY105" i="40"/>
  <c r="EU105" i="40"/>
  <c r="EQ105" i="40"/>
  <c r="EM105" i="40"/>
  <c r="EI105" i="40"/>
  <c r="EC105" i="40"/>
  <c r="DW105" i="40"/>
  <c r="DS105" i="40"/>
  <c r="DO105" i="40"/>
  <c r="DK105" i="40"/>
  <c r="DG105" i="40"/>
  <c r="DC105" i="40"/>
  <c r="HP104" i="40"/>
  <c r="HL104" i="40"/>
  <c r="HF104" i="40"/>
  <c r="HB104" i="40"/>
  <c r="GV104" i="40"/>
  <c r="GR104" i="40"/>
  <c r="GN104" i="40"/>
  <c r="GJ104" i="40"/>
  <c r="GD104" i="40"/>
  <c r="FX104" i="40"/>
  <c r="FT104" i="40"/>
  <c r="FP104" i="40"/>
  <c r="FL104" i="40"/>
  <c r="FH104" i="40"/>
  <c r="FD104" i="40"/>
  <c r="EZ104" i="40"/>
  <c r="EV104" i="40"/>
  <c r="ER104" i="40"/>
  <c r="EN104" i="40"/>
  <c r="EJ104" i="40"/>
  <c r="EF104" i="40"/>
  <c r="DX104" i="40"/>
  <c r="DT104" i="40"/>
  <c r="DP104" i="40"/>
  <c r="DL104" i="40"/>
  <c r="DH104" i="40"/>
  <c r="DD104" i="40"/>
  <c r="HM103" i="40"/>
  <c r="HG103" i="40"/>
  <c r="HC103" i="40"/>
  <c r="GW103" i="40"/>
  <c r="GS103" i="40"/>
  <c r="GO103" i="40"/>
  <c r="GK103" i="40"/>
  <c r="GG103" i="40"/>
  <c r="FY103" i="40"/>
  <c r="FU103" i="40"/>
  <c r="FQ103" i="40"/>
  <c r="FM103" i="40"/>
  <c r="FI103" i="40"/>
  <c r="FE103" i="40"/>
  <c r="FA103" i="40"/>
  <c r="EW103" i="40"/>
  <c r="ES103" i="40"/>
  <c r="EO103" i="40"/>
  <c r="EK103" i="40"/>
  <c r="EG103" i="40"/>
  <c r="DY103" i="40"/>
  <c r="DU103" i="40"/>
  <c r="DQ103" i="40"/>
  <c r="DM103" i="40"/>
  <c r="DI103" i="40"/>
  <c r="DE103" i="40"/>
  <c r="HN102" i="40"/>
  <c r="HJ102" i="40"/>
  <c r="HD102" i="40"/>
  <c r="GX102" i="40"/>
  <c r="GT102" i="40"/>
  <c r="GP102" i="40"/>
  <c r="GL102" i="40"/>
  <c r="GH102" i="40"/>
  <c r="FZ102" i="40"/>
  <c r="FV102" i="40"/>
  <c r="FR102" i="40"/>
  <c r="FN102" i="40"/>
  <c r="FJ102" i="40"/>
  <c r="FF102" i="40"/>
  <c r="FB102" i="40"/>
  <c r="EX102" i="40"/>
  <c r="ET102" i="40"/>
  <c r="EP102" i="40"/>
  <c r="EL102" i="40"/>
  <c r="EH102" i="40"/>
  <c r="DZ102" i="40"/>
  <c r="DV102" i="40"/>
  <c r="DR102" i="40"/>
  <c r="DN102" i="40"/>
  <c r="DJ102" i="40"/>
  <c r="DF102" i="40"/>
  <c r="DB102" i="40"/>
  <c r="HO101" i="40"/>
  <c r="HK101" i="40"/>
  <c r="HE101" i="40"/>
  <c r="HA101" i="40"/>
  <c r="GU101" i="40"/>
  <c r="GQ101" i="40"/>
  <c r="GM101" i="40"/>
  <c r="GI101" i="40"/>
  <c r="GA101" i="40"/>
  <c r="FW101" i="40"/>
  <c r="FS101" i="40"/>
  <c r="FO101" i="40"/>
  <c r="FK101" i="40"/>
  <c r="FG101" i="40"/>
  <c r="FC101" i="40"/>
  <c r="EY101" i="40"/>
  <c r="EU101" i="40"/>
  <c r="EQ101" i="40"/>
  <c r="EM101" i="40"/>
  <c r="EI101" i="40"/>
  <c r="EC101" i="40"/>
  <c r="DW101" i="40"/>
  <c r="DS101" i="40"/>
  <c r="DO101" i="40"/>
  <c r="DK101" i="40"/>
  <c r="DG101" i="40"/>
  <c r="DC101" i="40"/>
  <c r="HP100" i="40"/>
  <c r="HL100" i="40"/>
  <c r="HF100" i="40"/>
  <c r="HB100" i="40"/>
  <c r="GV100" i="40"/>
  <c r="GR100" i="40"/>
  <c r="GN100" i="40"/>
  <c r="GJ100" i="40"/>
  <c r="GD100" i="40"/>
  <c r="FX100" i="40"/>
  <c r="FT100" i="40"/>
  <c r="FP100" i="40"/>
  <c r="FL100" i="40"/>
  <c r="FH100" i="40"/>
  <c r="FD100" i="40"/>
  <c r="EZ100" i="40"/>
  <c r="EV100" i="40"/>
  <c r="ER100" i="40"/>
  <c r="EN100" i="40"/>
  <c r="EJ100" i="40"/>
  <c r="EF100" i="40"/>
  <c r="DX100" i="40"/>
  <c r="DT100" i="40"/>
  <c r="DP100" i="40"/>
  <c r="DL100" i="40"/>
  <c r="DH100" i="40"/>
  <c r="DD100" i="40"/>
  <c r="HM99" i="40"/>
  <c r="HG99" i="40"/>
  <c r="HC99" i="40"/>
  <c r="GW99" i="40"/>
  <c r="GS99" i="40"/>
  <c r="GO99" i="40"/>
  <c r="GK99" i="40"/>
  <c r="GG99" i="40"/>
  <c r="FY99" i="40"/>
  <c r="FU99" i="40"/>
  <c r="FQ99" i="40"/>
  <c r="FM99" i="40"/>
  <c r="FI99" i="40"/>
  <c r="FE99" i="40"/>
  <c r="FA99" i="40"/>
  <c r="EW99" i="40"/>
  <c r="ES99" i="40"/>
  <c r="EO99" i="40"/>
  <c r="EK99" i="40"/>
  <c r="EG99" i="40"/>
  <c r="DY99" i="40"/>
  <c r="DU99" i="40"/>
  <c r="DQ99" i="40"/>
  <c r="DM99" i="40"/>
  <c r="DI99" i="40"/>
  <c r="DE99" i="40"/>
  <c r="HN98" i="40"/>
  <c r="HJ98" i="40"/>
  <c r="HD98" i="40"/>
  <c r="GX98" i="40"/>
  <c r="GT98" i="40"/>
  <c r="GP98" i="40"/>
  <c r="GL98" i="40"/>
  <c r="GH98" i="40"/>
  <c r="FZ98" i="40"/>
  <c r="FV98" i="40"/>
  <c r="FR98" i="40"/>
  <c r="FN98" i="40"/>
  <c r="FJ98" i="40"/>
  <c r="FF98" i="40"/>
  <c r="FB98" i="40"/>
  <c r="EX98" i="40"/>
  <c r="ET98" i="40"/>
  <c r="EP98" i="40"/>
  <c r="EL98" i="40"/>
  <c r="EH98" i="40"/>
  <c r="DZ98" i="40"/>
  <c r="DV98" i="40"/>
  <c r="DR98" i="40"/>
  <c r="DN98" i="40"/>
  <c r="DJ98" i="40"/>
  <c r="DF98" i="40"/>
  <c r="DB98" i="40"/>
  <c r="HO97" i="40"/>
  <c r="HK97" i="40"/>
  <c r="HE97" i="40"/>
  <c r="HA97" i="40"/>
  <c r="GU97" i="40"/>
  <c r="GQ97" i="40"/>
  <c r="GM97" i="40"/>
  <c r="GI97" i="40"/>
  <c r="GA97" i="40"/>
  <c r="FW97" i="40"/>
  <c r="FS97" i="40"/>
  <c r="FO97" i="40"/>
  <c r="FK97" i="40"/>
  <c r="FG97" i="40"/>
  <c r="FC97" i="40"/>
  <c r="EY97" i="40"/>
  <c r="EU97" i="40"/>
  <c r="EQ97" i="40"/>
  <c r="EM97" i="40"/>
  <c r="EI97" i="40"/>
  <c r="EC97" i="40"/>
  <c r="DW97" i="40"/>
  <c r="DS97" i="40"/>
  <c r="DO97" i="40"/>
  <c r="DK97" i="40"/>
  <c r="DG97" i="40"/>
  <c r="DC97" i="40"/>
  <c r="HP96" i="40"/>
  <c r="HL96" i="40"/>
  <c r="HF96" i="40"/>
  <c r="HB96" i="40"/>
  <c r="GV96" i="40"/>
  <c r="GR96" i="40"/>
  <c r="GN96" i="40"/>
  <c r="GJ96" i="40"/>
  <c r="GD96" i="40"/>
  <c r="FX96" i="40"/>
  <c r="FT96" i="40"/>
  <c r="FP96" i="40"/>
  <c r="FL96" i="40"/>
  <c r="FH96" i="40"/>
  <c r="FD96" i="40"/>
  <c r="EZ96" i="40"/>
  <c r="EV96" i="40"/>
  <c r="ER96" i="40"/>
  <c r="EN96" i="40"/>
  <c r="EJ96" i="40"/>
  <c r="EF96" i="40"/>
  <c r="DX96" i="40"/>
  <c r="DT96" i="40"/>
  <c r="DP96" i="40"/>
  <c r="DL96" i="40"/>
  <c r="DH96" i="40"/>
  <c r="DD96" i="40"/>
  <c r="HM95" i="40"/>
  <c r="HG95" i="40"/>
  <c r="HC95" i="40"/>
  <c r="GW95" i="40"/>
  <c r="GS95" i="40"/>
  <c r="GO95" i="40"/>
  <c r="GK95" i="40"/>
  <c r="GG95" i="40"/>
  <c r="FY95" i="40"/>
  <c r="FU95" i="40"/>
  <c r="FQ95" i="40"/>
  <c r="FM95" i="40"/>
  <c r="FI95" i="40"/>
  <c r="FE95" i="40"/>
  <c r="FA95" i="40"/>
  <c r="EW95" i="40"/>
  <c r="ES95" i="40"/>
  <c r="EO95" i="40"/>
  <c r="EK95" i="40"/>
  <c r="EG95" i="40"/>
  <c r="DY95" i="40"/>
  <c r="DU95" i="40"/>
  <c r="DQ95" i="40"/>
  <c r="DM95" i="40"/>
  <c r="DI95" i="40"/>
  <c r="DE95" i="40"/>
  <c r="HN94" i="40"/>
  <c r="HJ94" i="40"/>
  <c r="HD94" i="40"/>
  <c r="GX94" i="40"/>
  <c r="GT94" i="40"/>
  <c r="GP94" i="40"/>
  <c r="GL94" i="40"/>
  <c r="GH94" i="40"/>
  <c r="FZ94" i="40"/>
  <c r="GJ122" i="40"/>
  <c r="FP122" i="40"/>
  <c r="EZ122" i="40"/>
  <c r="EJ122" i="40"/>
  <c r="DP122" i="40"/>
  <c r="GW121" i="40"/>
  <c r="GG121" i="40"/>
  <c r="FM121" i="40"/>
  <c r="EW121" i="40"/>
  <c r="EG121" i="40"/>
  <c r="DM121" i="40"/>
  <c r="GX120" i="40"/>
  <c r="GH120" i="40"/>
  <c r="FN120" i="40"/>
  <c r="EX120" i="40"/>
  <c r="EH120" i="40"/>
  <c r="DN120" i="40"/>
  <c r="HA119" i="40"/>
  <c r="GI119" i="40"/>
  <c r="FO119" i="40"/>
  <c r="EY119" i="40"/>
  <c r="EI119" i="40"/>
  <c r="DO119" i="40"/>
  <c r="HG118" i="40"/>
  <c r="GW118" i="40"/>
  <c r="GS118" i="40"/>
  <c r="GO118" i="40"/>
  <c r="GK118" i="40"/>
  <c r="GG118" i="40"/>
  <c r="FY118" i="40"/>
  <c r="FU118" i="40"/>
  <c r="FQ118" i="40"/>
  <c r="FM118" i="40"/>
  <c r="FI118" i="40"/>
  <c r="FE118" i="40"/>
  <c r="FA118" i="40"/>
  <c r="EW118" i="40"/>
  <c r="ES118" i="40"/>
  <c r="EO118" i="40"/>
  <c r="EK118" i="40"/>
  <c r="EG118" i="40"/>
  <c r="DY118" i="40"/>
  <c r="DU118" i="40"/>
  <c r="DQ118" i="40"/>
  <c r="DM118" i="40"/>
  <c r="DI118" i="40"/>
  <c r="DE118" i="40"/>
  <c r="HN117" i="40"/>
  <c r="HJ117" i="40"/>
  <c r="HD117" i="40"/>
  <c r="GX117" i="40"/>
  <c r="GT117" i="40"/>
  <c r="GP117" i="40"/>
  <c r="GL117" i="40"/>
  <c r="GH117" i="40"/>
  <c r="FZ117" i="40"/>
  <c r="FV117" i="40"/>
  <c r="FR117" i="40"/>
  <c r="FN117" i="40"/>
  <c r="FJ117" i="40"/>
  <c r="FF117" i="40"/>
  <c r="FB117" i="40"/>
  <c r="EX117" i="40"/>
  <c r="ET117" i="40"/>
  <c r="EP117" i="40"/>
  <c r="EL117" i="40"/>
  <c r="EH117" i="40"/>
  <c r="DZ117" i="40"/>
  <c r="DV117" i="40"/>
  <c r="DR117" i="40"/>
  <c r="DN117" i="40"/>
  <c r="DJ117" i="40"/>
  <c r="DF117" i="40"/>
  <c r="DB117" i="40"/>
  <c r="HO116" i="40"/>
  <c r="HK116" i="40"/>
  <c r="HE116" i="40"/>
  <c r="HA116" i="40"/>
  <c r="GU116" i="40"/>
  <c r="GQ116" i="40"/>
  <c r="GM116" i="40"/>
  <c r="GI116" i="40"/>
  <c r="GA116" i="40"/>
  <c r="FW116" i="40"/>
  <c r="FS116" i="40"/>
  <c r="FO116" i="40"/>
  <c r="FK116" i="40"/>
  <c r="FG116" i="40"/>
  <c r="FC116" i="40"/>
  <c r="EY116" i="40"/>
  <c r="EU116" i="40"/>
  <c r="EQ116" i="40"/>
  <c r="EM116" i="40"/>
  <c r="EI116" i="40"/>
  <c r="EC116" i="40"/>
  <c r="DW116" i="40"/>
  <c r="DS116" i="40"/>
  <c r="DO116" i="40"/>
  <c r="DK116" i="40"/>
  <c r="DG116" i="40"/>
  <c r="DC116" i="40"/>
  <c r="HP115" i="40"/>
  <c r="HL115" i="40"/>
  <c r="HF115" i="40"/>
  <c r="HB115" i="40"/>
  <c r="GV115" i="40"/>
  <c r="GR115" i="40"/>
  <c r="GN115" i="40"/>
  <c r="GJ115" i="40"/>
  <c r="GD115" i="40"/>
  <c r="FX115" i="40"/>
  <c r="FT115" i="40"/>
  <c r="FP115" i="40"/>
  <c r="FL115" i="40"/>
  <c r="FH115" i="40"/>
  <c r="FD115" i="40"/>
  <c r="EZ115" i="40"/>
  <c r="EV115" i="40"/>
  <c r="ER115" i="40"/>
  <c r="EN115" i="40"/>
  <c r="EJ115" i="40"/>
  <c r="EF115" i="40"/>
  <c r="DX115" i="40"/>
  <c r="DT115" i="40"/>
  <c r="DP115" i="40"/>
  <c r="DL115" i="40"/>
  <c r="DH115" i="40"/>
  <c r="DD115" i="40"/>
  <c r="HM114" i="40"/>
  <c r="HG114" i="40"/>
  <c r="HC114" i="40"/>
  <c r="GW114" i="40"/>
  <c r="GS114" i="40"/>
  <c r="GO114" i="40"/>
  <c r="GK114" i="40"/>
  <c r="GG114" i="40"/>
  <c r="FY114" i="40"/>
  <c r="FU114" i="40"/>
  <c r="FQ114" i="40"/>
  <c r="FM114" i="40"/>
  <c r="FI114" i="40"/>
  <c r="FE114" i="40"/>
  <c r="FA114" i="40"/>
  <c r="EW114" i="40"/>
  <c r="ES114" i="40"/>
  <c r="EO114" i="40"/>
  <c r="EK114" i="40"/>
  <c r="EG114" i="40"/>
  <c r="DY114" i="40"/>
  <c r="DU114" i="40"/>
  <c r="DQ114" i="40"/>
  <c r="DM114" i="40"/>
  <c r="DI114" i="40"/>
  <c r="DE114" i="40"/>
  <c r="HN113" i="40"/>
  <c r="HJ113" i="40"/>
  <c r="HD113" i="40"/>
  <c r="GX113" i="40"/>
  <c r="GT113" i="40"/>
  <c r="GP113" i="40"/>
  <c r="GL113" i="40"/>
  <c r="GH113" i="40"/>
  <c r="FZ113" i="40"/>
  <c r="FV113" i="40"/>
  <c r="FR113" i="40"/>
  <c r="FN113" i="40"/>
  <c r="FJ113" i="40"/>
  <c r="FF113" i="40"/>
  <c r="FB113" i="40"/>
  <c r="EX113" i="40"/>
  <c r="ET113" i="40"/>
  <c r="EP113" i="40"/>
  <c r="EL113" i="40"/>
  <c r="EH113" i="40"/>
  <c r="DZ113" i="40"/>
  <c r="DV113" i="40"/>
  <c r="DR113" i="40"/>
  <c r="DN113" i="40"/>
  <c r="DJ113" i="40"/>
  <c r="DF113" i="40"/>
  <c r="DB113" i="40"/>
  <c r="HO112" i="40"/>
  <c r="HK112" i="40"/>
  <c r="HE112" i="40"/>
  <c r="HA112" i="40"/>
  <c r="GU112" i="40"/>
  <c r="GQ112" i="40"/>
  <c r="GM112" i="40"/>
  <c r="GI112" i="40"/>
  <c r="GA112" i="40"/>
  <c r="FW112" i="40"/>
  <c r="FS112" i="40"/>
  <c r="FO112" i="40"/>
  <c r="FK112" i="40"/>
  <c r="FG112" i="40"/>
  <c r="FC112" i="40"/>
  <c r="EY112" i="40"/>
  <c r="EU112" i="40"/>
  <c r="EQ112" i="40"/>
  <c r="EM112" i="40"/>
  <c r="EI112" i="40"/>
  <c r="EC112" i="40"/>
  <c r="DW112" i="40"/>
  <c r="DS112" i="40"/>
  <c r="DO112" i="40"/>
  <c r="DK112" i="40"/>
  <c r="DG112" i="40"/>
  <c r="DC112" i="40"/>
  <c r="HP111" i="40"/>
  <c r="HL111" i="40"/>
  <c r="HF111" i="40"/>
  <c r="HB111" i="40"/>
  <c r="GV111" i="40"/>
  <c r="GR111" i="40"/>
  <c r="GN111" i="40"/>
  <c r="GJ111" i="40"/>
  <c r="GD111" i="40"/>
  <c r="FX111" i="40"/>
  <c r="FT111" i="40"/>
  <c r="FP111" i="40"/>
  <c r="FL111" i="40"/>
  <c r="FH111" i="40"/>
  <c r="FD111" i="40"/>
  <c r="EZ111" i="40"/>
  <c r="EV111" i="40"/>
  <c r="ER111" i="40"/>
  <c r="EN111" i="40"/>
  <c r="EJ111" i="40"/>
  <c r="EF111" i="40"/>
  <c r="DX111" i="40"/>
  <c r="DT111" i="40"/>
  <c r="DP111" i="40"/>
  <c r="DL111" i="40"/>
  <c r="DH111" i="40"/>
  <c r="DD111" i="40"/>
  <c r="HM110" i="40"/>
  <c r="HG110" i="40"/>
  <c r="HC110" i="40"/>
  <c r="GW110" i="40"/>
  <c r="GS110" i="40"/>
  <c r="GO110" i="40"/>
  <c r="GK110" i="40"/>
  <c r="GG110" i="40"/>
  <c r="FY110" i="40"/>
  <c r="FU110" i="40"/>
  <c r="FQ110" i="40"/>
  <c r="FM110" i="40"/>
  <c r="FI110" i="40"/>
  <c r="FE110" i="40"/>
  <c r="FA110" i="40"/>
  <c r="EW110" i="40"/>
  <c r="ES110" i="40"/>
  <c r="EO110" i="40"/>
  <c r="EK110" i="40"/>
  <c r="EG110" i="40"/>
  <c r="DY110" i="40"/>
  <c r="DU110" i="40"/>
  <c r="DQ110" i="40"/>
  <c r="DM110" i="40"/>
  <c r="DI110" i="40"/>
  <c r="DE110" i="40"/>
  <c r="HN109" i="40"/>
  <c r="HJ109" i="40"/>
  <c r="HD109" i="40"/>
  <c r="GX109" i="40"/>
  <c r="GT109" i="40"/>
  <c r="GP109" i="40"/>
  <c r="GL109" i="40"/>
  <c r="GH109" i="40"/>
  <c r="FZ109" i="40"/>
  <c r="FV109" i="40"/>
  <c r="FR109" i="40"/>
  <c r="FN109" i="40"/>
  <c r="FJ109" i="40"/>
  <c r="FF109" i="40"/>
  <c r="FB109" i="40"/>
  <c r="EX109" i="40"/>
  <c r="ET109" i="40"/>
  <c r="EP109" i="40"/>
  <c r="EL109" i="40"/>
  <c r="EH109" i="40"/>
  <c r="DZ109" i="40"/>
  <c r="DV109" i="40"/>
  <c r="DR109" i="40"/>
  <c r="DN109" i="40"/>
  <c r="DJ109" i="40"/>
  <c r="DF109" i="40"/>
  <c r="DB109" i="40"/>
  <c r="HO108" i="40"/>
  <c r="HK108" i="40"/>
  <c r="HE108" i="40"/>
  <c r="HA108" i="40"/>
  <c r="GU108" i="40"/>
  <c r="GQ108" i="40"/>
  <c r="GM108" i="40"/>
  <c r="GI108" i="40"/>
  <c r="GA108" i="40"/>
  <c r="FW108" i="40"/>
  <c r="FS108" i="40"/>
  <c r="FO108" i="40"/>
  <c r="FK108" i="40"/>
  <c r="FG108" i="40"/>
  <c r="FC108" i="40"/>
  <c r="EY108" i="40"/>
  <c r="EU108" i="40"/>
  <c r="EQ108" i="40"/>
  <c r="EM108" i="40"/>
  <c r="EI108" i="40"/>
  <c r="EC108" i="40"/>
  <c r="DW108" i="40"/>
  <c r="DS108" i="40"/>
  <c r="DO108" i="40"/>
  <c r="DK108" i="40"/>
  <c r="DG108" i="40"/>
  <c r="DC108" i="40"/>
  <c r="HP107" i="40"/>
  <c r="HL107" i="40"/>
  <c r="HF107" i="40"/>
  <c r="HB107" i="40"/>
  <c r="GV107" i="40"/>
  <c r="GR107" i="40"/>
  <c r="GN107" i="40"/>
  <c r="GJ107" i="40"/>
  <c r="GD107" i="40"/>
  <c r="FX107" i="40"/>
  <c r="FT107" i="40"/>
  <c r="FP107" i="40"/>
  <c r="FL107" i="40"/>
  <c r="FH107" i="40"/>
  <c r="FD107" i="40"/>
  <c r="EZ107" i="40"/>
  <c r="EV107" i="40"/>
  <c r="ER107" i="40"/>
  <c r="EN107" i="40"/>
  <c r="EJ107" i="40"/>
  <c r="EF107" i="40"/>
  <c r="DX107" i="40"/>
  <c r="DT107" i="40"/>
  <c r="DP107" i="40"/>
  <c r="DL107" i="40"/>
  <c r="DH107" i="40"/>
  <c r="DD107" i="40"/>
  <c r="HM106" i="40"/>
  <c r="HG106" i="40"/>
  <c r="HC106" i="40"/>
  <c r="GW106" i="40"/>
  <c r="GS106" i="40"/>
  <c r="GO106" i="40"/>
  <c r="GK106" i="40"/>
  <c r="GG106" i="40"/>
  <c r="FY106" i="40"/>
  <c r="FU106" i="40"/>
  <c r="FQ106" i="40"/>
  <c r="FM106" i="40"/>
  <c r="FI106" i="40"/>
  <c r="FE106" i="40"/>
  <c r="FA106" i="40"/>
  <c r="EW106" i="40"/>
  <c r="ES106" i="40"/>
  <c r="EO106" i="40"/>
  <c r="EK106" i="40"/>
  <c r="EG106" i="40"/>
  <c r="DY106" i="40"/>
  <c r="DU106" i="40"/>
  <c r="DQ106" i="40"/>
  <c r="DM106" i="40"/>
  <c r="DI106" i="40"/>
  <c r="DE106" i="40"/>
  <c r="HN105" i="40"/>
  <c r="HJ105" i="40"/>
  <c r="HD105" i="40"/>
  <c r="GX105" i="40"/>
  <c r="GT105" i="40"/>
  <c r="GP105" i="40"/>
  <c r="GL105" i="40"/>
  <c r="GH105" i="40"/>
  <c r="FZ105" i="40"/>
  <c r="FV105" i="40"/>
  <c r="FR105" i="40"/>
  <c r="FN105" i="40"/>
  <c r="FJ105" i="40"/>
  <c r="FF105" i="40"/>
  <c r="FB105" i="40"/>
  <c r="EX105" i="40"/>
  <c r="ET105" i="40"/>
  <c r="EP105" i="40"/>
  <c r="EL105" i="40"/>
  <c r="EH105" i="40"/>
  <c r="DZ105" i="40"/>
  <c r="DV105" i="40"/>
  <c r="DR105" i="40"/>
  <c r="DN105" i="40"/>
  <c r="DJ105" i="40"/>
  <c r="DF105" i="40"/>
  <c r="DB105" i="40"/>
  <c r="HO104" i="40"/>
  <c r="HK104" i="40"/>
  <c r="HE104" i="40"/>
  <c r="HA104" i="40"/>
  <c r="GU104" i="40"/>
  <c r="GQ104" i="40"/>
  <c r="GM104" i="40"/>
  <c r="GI104" i="40"/>
  <c r="GA104" i="40"/>
  <c r="FW104" i="40"/>
  <c r="FS104" i="40"/>
  <c r="FO104" i="40"/>
  <c r="FK104" i="40"/>
  <c r="FG104" i="40"/>
  <c r="FC104" i="40"/>
  <c r="EY104" i="40"/>
  <c r="EU104" i="40"/>
  <c r="EQ104" i="40"/>
  <c r="EM104" i="40"/>
  <c r="EI104" i="40"/>
  <c r="EC104" i="40"/>
  <c r="DW104" i="40"/>
  <c r="DS104" i="40"/>
  <c r="DO104" i="40"/>
  <c r="DK104" i="40"/>
  <c r="DG104" i="40"/>
  <c r="DC104" i="40"/>
  <c r="HP103" i="40"/>
  <c r="HL103" i="40"/>
  <c r="HF103" i="40"/>
  <c r="HB103" i="40"/>
  <c r="GV103" i="40"/>
  <c r="GR103" i="40"/>
  <c r="GN103" i="40"/>
  <c r="GJ103" i="40"/>
  <c r="GD103" i="40"/>
  <c r="FX103" i="40"/>
  <c r="FT103" i="40"/>
  <c r="FP103" i="40"/>
  <c r="FL103" i="40"/>
  <c r="FH103" i="40"/>
  <c r="FD103" i="40"/>
  <c r="EZ103" i="40"/>
  <c r="EV103" i="40"/>
  <c r="ER103" i="40"/>
  <c r="EN103" i="40"/>
  <c r="EJ103" i="40"/>
  <c r="EF103" i="40"/>
  <c r="DX103" i="40"/>
  <c r="DT103" i="40"/>
  <c r="DP103" i="40"/>
  <c r="DL103" i="40"/>
  <c r="DH103" i="40"/>
  <c r="DD103" i="40"/>
  <c r="HM102" i="40"/>
  <c r="HG102" i="40"/>
  <c r="HC102" i="40"/>
  <c r="GW102" i="40"/>
  <c r="GS102" i="40"/>
  <c r="GO102" i="40"/>
  <c r="GK102" i="40"/>
  <c r="GG102" i="40"/>
  <c r="FY102" i="40"/>
  <c r="FU102" i="40"/>
  <c r="FQ102" i="40"/>
  <c r="FM102" i="40"/>
  <c r="FI102" i="40"/>
  <c r="FE102" i="40"/>
  <c r="FA102" i="40"/>
  <c r="EW102" i="40"/>
  <c r="ES102" i="40"/>
  <c r="EO102" i="40"/>
  <c r="EK102" i="40"/>
  <c r="EG102" i="40"/>
  <c r="DY102" i="40"/>
  <c r="DU102" i="40"/>
  <c r="DQ102" i="40"/>
  <c r="DM102" i="40"/>
  <c r="DI102" i="40"/>
  <c r="DE102" i="40"/>
  <c r="HN101" i="40"/>
  <c r="HJ101" i="40"/>
  <c r="HD101" i="40"/>
  <c r="GX101" i="40"/>
  <c r="GT101" i="40"/>
  <c r="GP101" i="40"/>
  <c r="GL101" i="40"/>
  <c r="GH101" i="40"/>
  <c r="FZ101" i="40"/>
  <c r="FV101" i="40"/>
  <c r="FR101" i="40"/>
  <c r="FN101" i="40"/>
  <c r="FJ101" i="40"/>
  <c r="FF101" i="40"/>
  <c r="FB101" i="40"/>
  <c r="EX101" i="40"/>
  <c r="ET101" i="40"/>
  <c r="EP101" i="40"/>
  <c r="EL101" i="40"/>
  <c r="EH101" i="40"/>
  <c r="DZ101" i="40"/>
  <c r="DV101" i="40"/>
  <c r="DR101" i="40"/>
  <c r="DN101" i="40"/>
  <c r="DJ101" i="40"/>
  <c r="DF101" i="40"/>
  <c r="DB101" i="40"/>
  <c r="HO100" i="40"/>
  <c r="HK100" i="40"/>
  <c r="HE100" i="40"/>
  <c r="HA100" i="40"/>
  <c r="GU100" i="40"/>
  <c r="GQ100" i="40"/>
  <c r="GM100" i="40"/>
  <c r="GI100" i="40"/>
  <c r="GA100" i="40"/>
  <c r="FW100" i="40"/>
  <c r="FS100" i="40"/>
  <c r="FO100" i="40"/>
  <c r="FK100" i="40"/>
  <c r="FG100" i="40"/>
  <c r="FC100" i="40"/>
  <c r="EY100" i="40"/>
  <c r="EU100" i="40"/>
  <c r="EQ100" i="40"/>
  <c r="EM100" i="40"/>
  <c r="EI100" i="40"/>
  <c r="EC100" i="40"/>
  <c r="DW100" i="40"/>
  <c r="DS100" i="40"/>
  <c r="DO100" i="40"/>
  <c r="DK100" i="40"/>
  <c r="DG100" i="40"/>
  <c r="DC100" i="40"/>
  <c r="HP99" i="40"/>
  <c r="HL99" i="40"/>
  <c r="HF99" i="40"/>
  <c r="HB99" i="40"/>
  <c r="GV99" i="40"/>
  <c r="GR99" i="40"/>
  <c r="GN99" i="40"/>
  <c r="GJ99" i="40"/>
  <c r="GD99" i="40"/>
  <c r="FX99" i="40"/>
  <c r="FT99" i="40"/>
  <c r="FP99" i="40"/>
  <c r="FL99" i="40"/>
  <c r="FH99" i="40"/>
  <c r="FD99" i="40"/>
  <c r="EZ99" i="40"/>
  <c r="EV99" i="40"/>
  <c r="ER99" i="40"/>
  <c r="EN99" i="40"/>
  <c r="EJ99" i="40"/>
  <c r="EF99" i="40"/>
  <c r="DX99" i="40"/>
  <c r="DT99" i="40"/>
  <c r="DP99" i="40"/>
  <c r="DL99" i="40"/>
  <c r="DH99" i="40"/>
  <c r="DD99" i="40"/>
  <c r="HM98" i="40"/>
  <c r="HG98" i="40"/>
  <c r="HC98" i="40"/>
  <c r="GW98" i="40"/>
  <c r="GS98" i="40"/>
  <c r="GO98" i="40"/>
  <c r="GK98" i="40"/>
  <c r="GG98" i="40"/>
  <c r="FY98" i="40"/>
  <c r="FU98" i="40"/>
  <c r="FQ98" i="40"/>
  <c r="FM98" i="40"/>
  <c r="FI98" i="40"/>
  <c r="FE98" i="40"/>
  <c r="FA98" i="40"/>
  <c r="EW98" i="40"/>
  <c r="ES98" i="40"/>
  <c r="EO98" i="40"/>
  <c r="EK98" i="40"/>
  <c r="EG98" i="40"/>
  <c r="DY98" i="40"/>
  <c r="DU98" i="40"/>
  <c r="DQ98" i="40"/>
  <c r="DM98" i="40"/>
  <c r="DI98" i="40"/>
  <c r="DE98" i="40"/>
  <c r="HN97" i="40"/>
  <c r="HJ97" i="40"/>
  <c r="HD97" i="40"/>
  <c r="GX97" i="40"/>
  <c r="GT97" i="40"/>
  <c r="GP97" i="40"/>
  <c r="GL97" i="40"/>
  <c r="GH97" i="40"/>
  <c r="FZ97" i="40"/>
  <c r="FV97" i="40"/>
  <c r="FR97" i="40"/>
  <c r="FN97" i="40"/>
  <c r="FJ97" i="40"/>
  <c r="FF97" i="40"/>
  <c r="FB97" i="40"/>
  <c r="EX97" i="40"/>
  <c r="ET97" i="40"/>
  <c r="EP97" i="40"/>
  <c r="EL97" i="40"/>
  <c r="EH97" i="40"/>
  <c r="DZ97" i="40"/>
  <c r="DV97" i="40"/>
  <c r="DR97" i="40"/>
  <c r="DN97" i="40"/>
  <c r="DJ97" i="40"/>
  <c r="DF97" i="40"/>
  <c r="DB97" i="40"/>
  <c r="HO96" i="40"/>
  <c r="HK96" i="40"/>
  <c r="HE96" i="40"/>
  <c r="HA96" i="40"/>
  <c r="GU96" i="40"/>
  <c r="GQ96" i="40"/>
  <c r="GM96" i="40"/>
  <c r="GI96" i="40"/>
  <c r="GA96" i="40"/>
  <c r="FW96" i="40"/>
  <c r="FS96" i="40"/>
  <c r="FO96" i="40"/>
  <c r="FK96" i="40"/>
  <c r="FG96" i="40"/>
  <c r="FC96" i="40"/>
  <c r="EY96" i="40"/>
  <c r="EU96" i="40"/>
  <c r="EQ96" i="40"/>
  <c r="EM96" i="40"/>
  <c r="EI96" i="40"/>
  <c r="EC96" i="40"/>
  <c r="DW96" i="40"/>
  <c r="DS96" i="40"/>
  <c r="DO96" i="40"/>
  <c r="DK96" i="40"/>
  <c r="DG96" i="40"/>
  <c r="DC96" i="40"/>
  <c r="HP95" i="40"/>
  <c r="HL95" i="40"/>
  <c r="HF95" i="40"/>
  <c r="HB95" i="40"/>
  <c r="GV95" i="40"/>
  <c r="GR95" i="40"/>
  <c r="GN95" i="40"/>
  <c r="GJ95" i="40"/>
  <c r="GD95" i="40"/>
  <c r="FX95" i="40"/>
  <c r="FT95" i="40"/>
  <c r="FP95" i="40"/>
  <c r="FL95" i="40"/>
  <c r="FH95" i="40"/>
  <c r="FD95" i="40"/>
  <c r="EZ95" i="40"/>
  <c r="EV95" i="40"/>
  <c r="ER95" i="40"/>
  <c r="EN95" i="40"/>
  <c r="EJ95" i="40"/>
  <c r="EF95" i="40"/>
  <c r="DX95" i="40"/>
  <c r="DT95" i="40"/>
  <c r="DP95" i="40"/>
  <c r="DL95" i="40"/>
  <c r="DH95" i="40"/>
  <c r="DD95" i="40"/>
  <c r="HG96" i="40"/>
  <c r="GO96" i="40"/>
  <c r="FU96" i="40"/>
  <c r="FE96" i="40"/>
  <c r="EO96" i="40"/>
  <c r="DU96" i="40"/>
  <c r="DE96" i="40"/>
  <c r="HJ95" i="40"/>
  <c r="GP95" i="40"/>
  <c r="FV95" i="40"/>
  <c r="FF95" i="40"/>
  <c r="EP95" i="40"/>
  <c r="EC95" i="40"/>
  <c r="DS95" i="40"/>
  <c r="DK95" i="40"/>
  <c r="DC95" i="40"/>
  <c r="HO94" i="40"/>
  <c r="HG94" i="40"/>
  <c r="HB94" i="40"/>
  <c r="GU94" i="40"/>
  <c r="GO94" i="40"/>
  <c r="GJ94" i="40"/>
  <c r="GA94" i="40"/>
  <c r="FV94" i="40"/>
  <c r="FR94" i="40"/>
  <c r="FN94" i="40"/>
  <c r="FJ94" i="40"/>
  <c r="FF94" i="40"/>
  <c r="FB94" i="40"/>
  <c r="EX94" i="40"/>
  <c r="ET94" i="40"/>
  <c r="EP94" i="40"/>
  <c r="EL94" i="40"/>
  <c r="EH94" i="40"/>
  <c r="DZ94" i="40"/>
  <c r="DV94" i="40"/>
  <c r="DR94" i="40"/>
  <c r="DN94" i="40"/>
  <c r="DJ94" i="40"/>
  <c r="DF94" i="40"/>
  <c r="DB94" i="40"/>
  <c r="HO93" i="40"/>
  <c r="HK93" i="40"/>
  <c r="HE93" i="40"/>
  <c r="HA93" i="40"/>
  <c r="GU93" i="40"/>
  <c r="GQ93" i="40"/>
  <c r="GM93" i="40"/>
  <c r="GI93" i="40"/>
  <c r="GA93" i="40"/>
  <c r="FW93" i="40"/>
  <c r="FS93" i="40"/>
  <c r="FO93" i="40"/>
  <c r="FK93" i="40"/>
  <c r="FG93" i="40"/>
  <c r="FC93" i="40"/>
  <c r="EY93" i="40"/>
  <c r="EU93" i="40"/>
  <c r="EQ93" i="40"/>
  <c r="EM93" i="40"/>
  <c r="EI93" i="40"/>
  <c r="EC93" i="40"/>
  <c r="DW93" i="40"/>
  <c r="DS93" i="40"/>
  <c r="DO93" i="40"/>
  <c r="DK93" i="40"/>
  <c r="DG93" i="40"/>
  <c r="DC93" i="40"/>
  <c r="HP92" i="40"/>
  <c r="HL92" i="40"/>
  <c r="HF92" i="40"/>
  <c r="HB92" i="40"/>
  <c r="GV92" i="40"/>
  <c r="GR92" i="40"/>
  <c r="GN92" i="40"/>
  <c r="GJ92" i="40"/>
  <c r="GD92" i="40"/>
  <c r="FX92" i="40"/>
  <c r="FT92" i="40"/>
  <c r="FP92" i="40"/>
  <c r="FL92" i="40"/>
  <c r="FH92" i="40"/>
  <c r="FD92" i="40"/>
  <c r="EZ92" i="40"/>
  <c r="EV92" i="40"/>
  <c r="ER92" i="40"/>
  <c r="EN92" i="40"/>
  <c r="EJ92" i="40"/>
  <c r="EF92" i="40"/>
  <c r="DX92" i="40"/>
  <c r="DT92" i="40"/>
  <c r="DP92" i="40"/>
  <c r="DL92" i="40"/>
  <c r="DH92" i="40"/>
  <c r="DD92" i="40"/>
  <c r="HM91" i="40"/>
  <c r="HG91" i="40"/>
  <c r="HC91" i="40"/>
  <c r="GW91" i="40"/>
  <c r="GS91" i="40"/>
  <c r="GO91" i="40"/>
  <c r="GK91" i="40"/>
  <c r="GG91" i="40"/>
  <c r="FY91" i="40"/>
  <c r="FU91" i="40"/>
  <c r="FQ91" i="40"/>
  <c r="FM91" i="40"/>
  <c r="FI91" i="40"/>
  <c r="FE91" i="40"/>
  <c r="FA91" i="40"/>
  <c r="EW91" i="40"/>
  <c r="ES91" i="40"/>
  <c r="EO91" i="40"/>
  <c r="EK91" i="40"/>
  <c r="EG91" i="40"/>
  <c r="DY91" i="40"/>
  <c r="DU91" i="40"/>
  <c r="DQ91" i="40"/>
  <c r="DM91" i="40"/>
  <c r="DI91" i="40"/>
  <c r="DE91" i="40"/>
  <c r="HN90" i="40"/>
  <c r="HJ90" i="40"/>
  <c r="HD90" i="40"/>
  <c r="GX90" i="40"/>
  <c r="GT90" i="40"/>
  <c r="GP90" i="40"/>
  <c r="GL90" i="40"/>
  <c r="GH90" i="40"/>
  <c r="FZ90" i="40"/>
  <c r="FV90" i="40"/>
  <c r="FR90" i="40"/>
  <c r="FN90" i="40"/>
  <c r="FJ90" i="40"/>
  <c r="FF90" i="40"/>
  <c r="FB90" i="40"/>
  <c r="EX90" i="40"/>
  <c r="ET90" i="40"/>
  <c r="EP90" i="40"/>
  <c r="EL90" i="40"/>
  <c r="EH90" i="40"/>
  <c r="DZ90" i="40"/>
  <c r="DV90" i="40"/>
  <c r="DR90" i="40"/>
  <c r="DN90" i="40"/>
  <c r="DJ90" i="40"/>
  <c r="DF90" i="40"/>
  <c r="DB90" i="40"/>
  <c r="HO89" i="40"/>
  <c r="HK89" i="40"/>
  <c r="HE89" i="40"/>
  <c r="HA89" i="40"/>
  <c r="GU89" i="40"/>
  <c r="GQ89" i="40"/>
  <c r="GM89" i="40"/>
  <c r="GI89" i="40"/>
  <c r="GA89" i="40"/>
  <c r="FW89" i="40"/>
  <c r="FS89" i="40"/>
  <c r="FO89" i="40"/>
  <c r="FK89" i="40"/>
  <c r="FG89" i="40"/>
  <c r="FC89" i="40"/>
  <c r="EY89" i="40"/>
  <c r="EU89" i="40"/>
  <c r="EQ89" i="40"/>
  <c r="EM89" i="40"/>
  <c r="EI89" i="40"/>
  <c r="EC89" i="40"/>
  <c r="DW89" i="40"/>
  <c r="DS89" i="40"/>
  <c r="DO89" i="40"/>
  <c r="DK89" i="40"/>
  <c r="DG89" i="40"/>
  <c r="DC89" i="40"/>
  <c r="HP88" i="40"/>
  <c r="HL88" i="40"/>
  <c r="HF88" i="40"/>
  <c r="HB88" i="40"/>
  <c r="GV88" i="40"/>
  <c r="GR88" i="40"/>
  <c r="GN88" i="40"/>
  <c r="GJ88" i="40"/>
  <c r="GD88" i="40"/>
  <c r="FX88" i="40"/>
  <c r="FT88" i="40"/>
  <c r="FP88" i="40"/>
  <c r="FL88" i="40"/>
  <c r="FH88" i="40"/>
  <c r="FD88" i="40"/>
  <c r="EZ88" i="40"/>
  <c r="EV88" i="40"/>
  <c r="ER88" i="40"/>
  <c r="EN88" i="40"/>
  <c r="EJ88" i="40"/>
  <c r="EF88" i="40"/>
  <c r="DX88" i="40"/>
  <c r="DT88" i="40"/>
  <c r="DP88" i="40"/>
  <c r="DL88" i="40"/>
  <c r="DH88" i="40"/>
  <c r="DD88" i="40"/>
  <c r="HM87" i="40"/>
  <c r="HG87" i="40"/>
  <c r="HC87" i="40"/>
  <c r="GW87" i="40"/>
  <c r="GS87" i="40"/>
  <c r="GO87" i="40"/>
  <c r="GK87" i="40"/>
  <c r="GG87" i="40"/>
  <c r="FY87" i="40"/>
  <c r="FU87" i="40"/>
  <c r="FQ87" i="40"/>
  <c r="FM87" i="40"/>
  <c r="FI87" i="40"/>
  <c r="FE87" i="40"/>
  <c r="FA87" i="40"/>
  <c r="EW87" i="40"/>
  <c r="ES87" i="40"/>
  <c r="EO87" i="40"/>
  <c r="EK87" i="40"/>
  <c r="EG87" i="40"/>
  <c r="DY87" i="40"/>
  <c r="DU87" i="40"/>
  <c r="DQ87" i="40"/>
  <c r="DM87" i="40"/>
  <c r="DI87" i="40"/>
  <c r="DE87" i="40"/>
  <c r="HN86" i="40"/>
  <c r="HJ86" i="40"/>
  <c r="HD86" i="40"/>
  <c r="GX86" i="40"/>
  <c r="GT86" i="40"/>
  <c r="GP86" i="40"/>
  <c r="GL86" i="40"/>
  <c r="GH86" i="40"/>
  <c r="FZ86" i="40"/>
  <c r="FV86" i="40"/>
  <c r="FR86" i="40"/>
  <c r="FN86" i="40"/>
  <c r="FJ86" i="40"/>
  <c r="FF86" i="40"/>
  <c r="FB86" i="40"/>
  <c r="EX86" i="40"/>
  <c r="ET86" i="40"/>
  <c r="EP86" i="40"/>
  <c r="EL86" i="40"/>
  <c r="EH86" i="40"/>
  <c r="DZ86" i="40"/>
  <c r="DV86" i="40"/>
  <c r="DR86" i="40"/>
  <c r="DN86" i="40"/>
  <c r="DJ86" i="40"/>
  <c r="DF86" i="40"/>
  <c r="DB86" i="40"/>
  <c r="HO85" i="40"/>
  <c r="HK85" i="40"/>
  <c r="HE85" i="40"/>
  <c r="HA85" i="40"/>
  <c r="GU85" i="40"/>
  <c r="GQ85" i="40"/>
  <c r="GM85" i="40"/>
  <c r="GI85" i="40"/>
  <c r="GA85" i="40"/>
  <c r="FW85" i="40"/>
  <c r="FS85" i="40"/>
  <c r="FO85" i="40"/>
  <c r="FK85" i="40"/>
  <c r="FG85" i="40"/>
  <c r="FC85" i="40"/>
  <c r="EY85" i="40"/>
  <c r="EU85" i="40"/>
  <c r="EQ85" i="40"/>
  <c r="EM85" i="40"/>
  <c r="EI85" i="40"/>
  <c r="EC85" i="40"/>
  <c r="DW85" i="40"/>
  <c r="DS85" i="40"/>
  <c r="DO85" i="40"/>
  <c r="DK85" i="40"/>
  <c r="DG85" i="40"/>
  <c r="DC85" i="40"/>
  <c r="HP84" i="40"/>
  <c r="HL84" i="40"/>
  <c r="HF84" i="40"/>
  <c r="HB84" i="40"/>
  <c r="GV84" i="40"/>
  <c r="GR84" i="40"/>
  <c r="GN84" i="40"/>
  <c r="GJ84" i="40"/>
  <c r="GD84" i="40"/>
  <c r="FX84" i="40"/>
  <c r="FT84" i="40"/>
  <c r="FP84" i="40"/>
  <c r="FL84" i="40"/>
  <c r="FH84" i="40"/>
  <c r="FD84" i="40"/>
  <c r="EZ84" i="40"/>
  <c r="EV84" i="40"/>
  <c r="ER84" i="40"/>
  <c r="EN84" i="40"/>
  <c r="EJ84" i="40"/>
  <c r="EF84" i="40"/>
  <c r="DX84" i="40"/>
  <c r="DT84" i="40"/>
  <c r="DP84" i="40"/>
  <c r="DL84" i="40"/>
  <c r="DH84" i="40"/>
  <c r="DD84" i="40"/>
  <c r="HM83" i="40"/>
  <c r="HG83" i="40"/>
  <c r="HC83" i="40"/>
  <c r="GW83" i="40"/>
  <c r="GS83" i="40"/>
  <c r="GO83" i="40"/>
  <c r="GK83" i="40"/>
  <c r="GG83" i="40"/>
  <c r="FY83" i="40"/>
  <c r="FU83" i="40"/>
  <c r="FQ83" i="40"/>
  <c r="FM83" i="40"/>
  <c r="FI83" i="40"/>
  <c r="FE83" i="40"/>
  <c r="FA83" i="40"/>
  <c r="EW83" i="40"/>
  <c r="ES83" i="40"/>
  <c r="EO83" i="40"/>
  <c r="EK83" i="40"/>
  <c r="EG83" i="40"/>
  <c r="DY83" i="40"/>
  <c r="DU83" i="40"/>
  <c r="DQ83" i="40"/>
  <c r="DM83" i="40"/>
  <c r="DI83" i="40"/>
  <c r="DE83" i="40"/>
  <c r="HN82" i="40"/>
  <c r="HJ82" i="40"/>
  <c r="HD82" i="40"/>
  <c r="GX82" i="40"/>
  <c r="GT82" i="40"/>
  <c r="GP82" i="40"/>
  <c r="GL82" i="40"/>
  <c r="GH82" i="40"/>
  <c r="FZ82" i="40"/>
  <c r="FV82" i="40"/>
  <c r="FR82" i="40"/>
  <c r="FN82" i="40"/>
  <c r="FJ82" i="40"/>
  <c r="FF82" i="40"/>
  <c r="FB82" i="40"/>
  <c r="EX82" i="40"/>
  <c r="ET82" i="40"/>
  <c r="EP82" i="40"/>
  <c r="EL82" i="40"/>
  <c r="EH82" i="40"/>
  <c r="DZ82" i="40"/>
  <c r="DV82" i="40"/>
  <c r="DR82" i="40"/>
  <c r="DN82" i="40"/>
  <c r="DJ82" i="40"/>
  <c r="DF82" i="40"/>
  <c r="DB82" i="40"/>
  <c r="HO81" i="40"/>
  <c r="HK81" i="40"/>
  <c r="HE81" i="40"/>
  <c r="HA81" i="40"/>
  <c r="GU81" i="40"/>
  <c r="GQ81" i="40"/>
  <c r="GM81" i="40"/>
  <c r="GI81" i="40"/>
  <c r="GA81" i="40"/>
  <c r="FW81" i="40"/>
  <c r="FS81" i="40"/>
  <c r="FO81" i="40"/>
  <c r="FK81" i="40"/>
  <c r="FG81" i="40"/>
  <c r="FC81" i="40"/>
  <c r="EY81" i="40"/>
  <c r="EU81" i="40"/>
  <c r="EQ81" i="40"/>
  <c r="EM81" i="40"/>
  <c r="EI81" i="40"/>
  <c r="EC81" i="40"/>
  <c r="DW81" i="40"/>
  <c r="DS81" i="40"/>
  <c r="DO81" i="40"/>
  <c r="DK81" i="40"/>
  <c r="DG81" i="40"/>
  <c r="DC81" i="40"/>
  <c r="HP80" i="40"/>
  <c r="HL80" i="40"/>
  <c r="HF80" i="40"/>
  <c r="HB80" i="40"/>
  <c r="GV80" i="40"/>
  <c r="GR80" i="40"/>
  <c r="GN80" i="40"/>
  <c r="GJ80" i="40"/>
  <c r="GD80" i="40"/>
  <c r="FX80" i="40"/>
  <c r="FT80" i="40"/>
  <c r="FP80" i="40"/>
  <c r="FL80" i="40"/>
  <c r="FH80" i="40"/>
  <c r="FD80" i="40"/>
  <c r="EZ80" i="40"/>
  <c r="EV80" i="40"/>
  <c r="ER80" i="40"/>
  <c r="EN80" i="40"/>
  <c r="EJ80" i="40"/>
  <c r="EF80" i="40"/>
  <c r="DX80" i="40"/>
  <c r="DT80" i="40"/>
  <c r="DP80" i="40"/>
  <c r="DL80" i="40"/>
  <c r="DH80" i="40"/>
  <c r="DD80" i="40"/>
  <c r="HM79" i="40"/>
  <c r="HG79" i="40"/>
  <c r="HC79" i="40"/>
  <c r="GW79" i="40"/>
  <c r="GS79" i="40"/>
  <c r="GO79" i="40"/>
  <c r="GK79" i="40"/>
  <c r="GG79" i="40"/>
  <c r="FY79" i="40"/>
  <c r="FU79" i="40"/>
  <c r="FQ79" i="40"/>
  <c r="FM79" i="40"/>
  <c r="FI79" i="40"/>
  <c r="FE79" i="40"/>
  <c r="FA79" i="40"/>
  <c r="EW79" i="40"/>
  <c r="ES79" i="40"/>
  <c r="EO79" i="40"/>
  <c r="EK79" i="40"/>
  <c r="EG79" i="40"/>
  <c r="DY79" i="40"/>
  <c r="DU79" i="40"/>
  <c r="DQ79" i="40"/>
  <c r="DM79" i="40"/>
  <c r="DI79" i="40"/>
  <c r="DE79" i="40"/>
  <c r="HN78" i="40"/>
  <c r="HJ78" i="40"/>
  <c r="HD78" i="40"/>
  <c r="GX78" i="40"/>
  <c r="GT78" i="40"/>
  <c r="GP78" i="40"/>
  <c r="GL78" i="40"/>
  <c r="GH78" i="40"/>
  <c r="FZ78" i="40"/>
  <c r="FV78" i="40"/>
  <c r="FR78" i="40"/>
  <c r="FN78" i="40"/>
  <c r="FJ78" i="40"/>
  <c r="FF78" i="40"/>
  <c r="FB78" i="40"/>
  <c r="EX78" i="40"/>
  <c r="ET78" i="40"/>
  <c r="EP78" i="40"/>
  <c r="EL78" i="40"/>
  <c r="EH78" i="40"/>
  <c r="DZ78" i="40"/>
  <c r="DV78" i="40"/>
  <c r="DR78" i="40"/>
  <c r="DN78" i="40"/>
  <c r="DJ78" i="40"/>
  <c r="DF78" i="40"/>
  <c r="DB78" i="40"/>
  <c r="HO77" i="40"/>
  <c r="HK77" i="40"/>
  <c r="HE77" i="40"/>
  <c r="HA77" i="40"/>
  <c r="GU77" i="40"/>
  <c r="GQ77" i="40"/>
  <c r="GM77" i="40"/>
  <c r="GI77" i="40"/>
  <c r="GA77" i="40"/>
  <c r="FW77" i="40"/>
  <c r="FS77" i="40"/>
  <c r="FO77" i="40"/>
  <c r="FK77" i="40"/>
  <c r="FG77" i="40"/>
  <c r="FC77" i="40"/>
  <c r="EY77" i="40"/>
  <c r="EU77" i="40"/>
  <c r="EQ77" i="40"/>
  <c r="EM77" i="40"/>
  <c r="EI77" i="40"/>
  <c r="EC77" i="40"/>
  <c r="DW77" i="40"/>
  <c r="DS77" i="40"/>
  <c r="DO77" i="40"/>
  <c r="DK77" i="40"/>
  <c r="DG77" i="40"/>
  <c r="DC77" i="40"/>
  <c r="HP76" i="40"/>
  <c r="HL76" i="40"/>
  <c r="HF76" i="40"/>
  <c r="HB76" i="40"/>
  <c r="GV76" i="40"/>
  <c r="GR76" i="40"/>
  <c r="GN76" i="40"/>
  <c r="GJ76" i="40"/>
  <c r="GD76" i="40"/>
  <c r="FX76" i="40"/>
  <c r="FT76" i="40"/>
  <c r="FP76" i="40"/>
  <c r="FL76" i="40"/>
  <c r="FH76" i="40"/>
  <c r="FD76" i="40"/>
  <c r="EZ76" i="40"/>
  <c r="EV76" i="40"/>
  <c r="ER76" i="40"/>
  <c r="EN76" i="40"/>
  <c r="EJ76" i="40"/>
  <c r="EF76" i="40"/>
  <c r="DX76" i="40"/>
  <c r="DT76" i="40"/>
  <c r="DP76" i="40"/>
  <c r="DL76" i="40"/>
  <c r="DH76" i="40"/>
  <c r="DD76" i="40"/>
  <c r="HM75" i="40"/>
  <c r="HG75" i="40"/>
  <c r="HC75" i="40"/>
  <c r="GW75" i="40"/>
  <c r="GS75" i="40"/>
  <c r="GO75" i="40"/>
  <c r="GK75" i="40"/>
  <c r="GG75" i="40"/>
  <c r="FY75" i="40"/>
  <c r="FU75" i="40"/>
  <c r="FQ75" i="40"/>
  <c r="FM75" i="40"/>
  <c r="FI75" i="40"/>
  <c r="FE75" i="40"/>
  <c r="FA75" i="40"/>
  <c r="EW75" i="40"/>
  <c r="ES75" i="40"/>
  <c r="EO75" i="40"/>
  <c r="EK75" i="40"/>
  <c r="EG75" i="40"/>
  <c r="DY75" i="40"/>
  <c r="DU75" i="40"/>
  <c r="DQ75" i="40"/>
  <c r="DM75" i="40"/>
  <c r="DI75" i="40"/>
  <c r="DE75" i="40"/>
  <c r="HN74" i="40"/>
  <c r="HJ74" i="40"/>
  <c r="HD74" i="40"/>
  <c r="GX74" i="40"/>
  <c r="GT74" i="40"/>
  <c r="GP74" i="40"/>
  <c r="GL74" i="40"/>
  <c r="GH74" i="40"/>
  <c r="FZ74" i="40"/>
  <c r="FV74" i="40"/>
  <c r="FR74" i="40"/>
  <c r="FN74" i="40"/>
  <c r="FJ74" i="40"/>
  <c r="FF74" i="40"/>
  <c r="FB74" i="40"/>
  <c r="EX74" i="40"/>
  <c r="ET74" i="40"/>
  <c r="EP74" i="40"/>
  <c r="EL74" i="40"/>
  <c r="EH74" i="40"/>
  <c r="DZ74" i="40"/>
  <c r="DV74" i="40"/>
  <c r="DR74" i="40"/>
  <c r="DN74" i="40"/>
  <c r="DJ74" i="40"/>
  <c r="DF74" i="40"/>
  <c r="DB74" i="40"/>
  <c r="HO73" i="40"/>
  <c r="HK73" i="40"/>
  <c r="HE73" i="40"/>
  <c r="HA73" i="40"/>
  <c r="GU73" i="40"/>
  <c r="GQ73" i="40"/>
  <c r="GM73" i="40"/>
  <c r="GI73" i="40"/>
  <c r="GA73" i="40"/>
  <c r="FW73" i="40"/>
  <c r="FS73" i="40"/>
  <c r="FO73" i="40"/>
  <c r="FK73" i="40"/>
  <c r="FG73" i="40"/>
  <c r="FC73" i="40"/>
  <c r="EY73" i="40"/>
  <c r="EU73" i="40"/>
  <c r="EQ73" i="40"/>
  <c r="EM73" i="40"/>
  <c r="EI73" i="40"/>
  <c r="EC73" i="40"/>
  <c r="DW73" i="40"/>
  <c r="DS73" i="40"/>
  <c r="DO73" i="40"/>
  <c r="DK73" i="40"/>
  <c r="DG73" i="40"/>
  <c r="DC73" i="40"/>
  <c r="HP72" i="40"/>
  <c r="HL72" i="40"/>
  <c r="HF72" i="40"/>
  <c r="HB72" i="40"/>
  <c r="GV72" i="40"/>
  <c r="GR72" i="40"/>
  <c r="GN72" i="40"/>
  <c r="GJ72" i="40"/>
  <c r="GD72" i="40"/>
  <c r="FX72" i="40"/>
  <c r="FT72" i="40"/>
  <c r="FP72" i="40"/>
  <c r="FL72" i="40"/>
  <c r="FH72" i="40"/>
  <c r="FD72" i="40"/>
  <c r="EZ72" i="40"/>
  <c r="EV72" i="40"/>
  <c r="ER72" i="40"/>
  <c r="EN72" i="40"/>
  <c r="EJ72" i="40"/>
  <c r="EF72" i="40"/>
  <c r="DX72" i="40"/>
  <c r="DT72" i="40"/>
  <c r="DP72" i="40"/>
  <c r="DL72" i="40"/>
  <c r="DH72" i="40"/>
  <c r="DD72" i="40"/>
  <c r="HM71" i="40"/>
  <c r="HG71" i="40"/>
  <c r="HC71" i="40"/>
  <c r="GW71" i="40"/>
  <c r="GS71" i="40"/>
  <c r="GO71" i="40"/>
  <c r="GK71" i="40"/>
  <c r="GG71" i="40"/>
  <c r="FY71" i="40"/>
  <c r="FU71" i="40"/>
  <c r="FQ71" i="40"/>
  <c r="FM71" i="40"/>
  <c r="FI71" i="40"/>
  <c r="FE71" i="40"/>
  <c r="FA71" i="40"/>
  <c r="EW71" i="40"/>
  <c r="ES71" i="40"/>
  <c r="EO71" i="40"/>
  <c r="EK71" i="40"/>
  <c r="EG71" i="40"/>
  <c r="DY71" i="40"/>
  <c r="DU71" i="40"/>
  <c r="DQ71" i="40"/>
  <c r="DM71" i="40"/>
  <c r="DI71" i="40"/>
  <c r="DE71" i="40"/>
  <c r="HN70" i="40"/>
  <c r="HJ70" i="40"/>
  <c r="HD70" i="40"/>
  <c r="GX70" i="40"/>
  <c r="GT70" i="40"/>
  <c r="GP70" i="40"/>
  <c r="GL70" i="40"/>
  <c r="GH70" i="40"/>
  <c r="FZ70" i="40"/>
  <c r="FV70" i="40"/>
  <c r="FR70" i="40"/>
  <c r="FN70" i="40"/>
  <c r="FJ70" i="40"/>
  <c r="FF70" i="40"/>
  <c r="FB70" i="40"/>
  <c r="EX70" i="40"/>
  <c r="HC96" i="40"/>
  <c r="GK96" i="40"/>
  <c r="FQ96" i="40"/>
  <c r="FA96" i="40"/>
  <c r="EK96" i="40"/>
  <c r="DQ96" i="40"/>
  <c r="HD95" i="40"/>
  <c r="GL95" i="40"/>
  <c r="FR95" i="40"/>
  <c r="FB95" i="40"/>
  <c r="EL95" i="40"/>
  <c r="DZ95" i="40"/>
  <c r="DR95" i="40"/>
  <c r="DJ95" i="40"/>
  <c r="DB95" i="40"/>
  <c r="HM94" i="40"/>
  <c r="HF94" i="40"/>
  <c r="HA94" i="40"/>
  <c r="GS94" i="40"/>
  <c r="GN94" i="40"/>
  <c r="GI94" i="40"/>
  <c r="FY94" i="40"/>
  <c r="FU94" i="40"/>
  <c r="FQ94" i="40"/>
  <c r="FM94" i="40"/>
  <c r="FI94" i="40"/>
  <c r="FE94" i="40"/>
  <c r="FA94" i="40"/>
  <c r="EW94" i="40"/>
  <c r="ES94" i="40"/>
  <c r="EO94" i="40"/>
  <c r="EK94" i="40"/>
  <c r="EG94" i="40"/>
  <c r="DY94" i="40"/>
  <c r="DU94" i="40"/>
  <c r="DQ94" i="40"/>
  <c r="DM94" i="40"/>
  <c r="DI94" i="40"/>
  <c r="DE94" i="40"/>
  <c r="HN93" i="40"/>
  <c r="HJ93" i="40"/>
  <c r="HD93" i="40"/>
  <c r="GX93" i="40"/>
  <c r="GT93" i="40"/>
  <c r="GP93" i="40"/>
  <c r="GL93" i="40"/>
  <c r="GH93" i="40"/>
  <c r="FZ93" i="40"/>
  <c r="FV93" i="40"/>
  <c r="FR93" i="40"/>
  <c r="FN93" i="40"/>
  <c r="FJ93" i="40"/>
  <c r="FF93" i="40"/>
  <c r="FB93" i="40"/>
  <c r="EX93" i="40"/>
  <c r="ET93" i="40"/>
  <c r="EP93" i="40"/>
  <c r="EL93" i="40"/>
  <c r="EH93" i="40"/>
  <c r="DZ93" i="40"/>
  <c r="DV93" i="40"/>
  <c r="DR93" i="40"/>
  <c r="DN93" i="40"/>
  <c r="DJ93" i="40"/>
  <c r="DF93" i="40"/>
  <c r="DB93" i="40"/>
  <c r="HO92" i="40"/>
  <c r="HK92" i="40"/>
  <c r="HE92" i="40"/>
  <c r="HA92" i="40"/>
  <c r="GU92" i="40"/>
  <c r="GQ92" i="40"/>
  <c r="GM92" i="40"/>
  <c r="GI92" i="40"/>
  <c r="GA92" i="40"/>
  <c r="FW92" i="40"/>
  <c r="FS92" i="40"/>
  <c r="FO92" i="40"/>
  <c r="FK92" i="40"/>
  <c r="FG92" i="40"/>
  <c r="FC92" i="40"/>
  <c r="EY92" i="40"/>
  <c r="EU92" i="40"/>
  <c r="EQ92" i="40"/>
  <c r="EM92" i="40"/>
  <c r="EI92" i="40"/>
  <c r="EC92" i="40"/>
  <c r="DW92" i="40"/>
  <c r="DS92" i="40"/>
  <c r="DO92" i="40"/>
  <c r="DK92" i="40"/>
  <c r="DG92" i="40"/>
  <c r="DC92" i="40"/>
  <c r="HP91" i="40"/>
  <c r="HL91" i="40"/>
  <c r="HF91" i="40"/>
  <c r="HB91" i="40"/>
  <c r="GV91" i="40"/>
  <c r="GR91" i="40"/>
  <c r="GN91" i="40"/>
  <c r="GJ91" i="40"/>
  <c r="GD91" i="40"/>
  <c r="FX91" i="40"/>
  <c r="FT91" i="40"/>
  <c r="FP91" i="40"/>
  <c r="FL91" i="40"/>
  <c r="FH91" i="40"/>
  <c r="FD91" i="40"/>
  <c r="EZ91" i="40"/>
  <c r="EV91" i="40"/>
  <c r="ER91" i="40"/>
  <c r="EN91" i="40"/>
  <c r="EJ91" i="40"/>
  <c r="EF91" i="40"/>
  <c r="DX91" i="40"/>
  <c r="DT91" i="40"/>
  <c r="DP91" i="40"/>
  <c r="DL91" i="40"/>
  <c r="DH91" i="40"/>
  <c r="DD91" i="40"/>
  <c r="HM90" i="40"/>
  <c r="HG90" i="40"/>
  <c r="HC90" i="40"/>
  <c r="GW90" i="40"/>
  <c r="GS90" i="40"/>
  <c r="GO90" i="40"/>
  <c r="GK90" i="40"/>
  <c r="GG90" i="40"/>
  <c r="FY90" i="40"/>
  <c r="FU90" i="40"/>
  <c r="FQ90" i="40"/>
  <c r="FM90" i="40"/>
  <c r="FI90" i="40"/>
  <c r="FE90" i="40"/>
  <c r="FA90" i="40"/>
  <c r="EW90" i="40"/>
  <c r="ES90" i="40"/>
  <c r="EO90" i="40"/>
  <c r="EK90" i="40"/>
  <c r="EG90" i="40"/>
  <c r="DY90" i="40"/>
  <c r="DU90" i="40"/>
  <c r="DQ90" i="40"/>
  <c r="DM90" i="40"/>
  <c r="DI90" i="40"/>
  <c r="DE90" i="40"/>
  <c r="HN89" i="40"/>
  <c r="HJ89" i="40"/>
  <c r="HD89" i="40"/>
  <c r="GX89" i="40"/>
  <c r="GT89" i="40"/>
  <c r="GP89" i="40"/>
  <c r="GL89" i="40"/>
  <c r="GH89" i="40"/>
  <c r="FZ89" i="40"/>
  <c r="FV89" i="40"/>
  <c r="FR89" i="40"/>
  <c r="FN89" i="40"/>
  <c r="FJ89" i="40"/>
  <c r="FF89" i="40"/>
  <c r="FB89" i="40"/>
  <c r="EX89" i="40"/>
  <c r="ET89" i="40"/>
  <c r="EP89" i="40"/>
  <c r="EL89" i="40"/>
  <c r="EH89" i="40"/>
  <c r="DZ89" i="40"/>
  <c r="DV89" i="40"/>
  <c r="DR89" i="40"/>
  <c r="DN89" i="40"/>
  <c r="DJ89" i="40"/>
  <c r="DF89" i="40"/>
  <c r="DB89" i="40"/>
  <c r="HO88" i="40"/>
  <c r="HK88" i="40"/>
  <c r="HE88" i="40"/>
  <c r="HA88" i="40"/>
  <c r="GU88" i="40"/>
  <c r="GQ88" i="40"/>
  <c r="GM88" i="40"/>
  <c r="GI88" i="40"/>
  <c r="GA88" i="40"/>
  <c r="FW88" i="40"/>
  <c r="FS88" i="40"/>
  <c r="FO88" i="40"/>
  <c r="FK88" i="40"/>
  <c r="FG88" i="40"/>
  <c r="FC88" i="40"/>
  <c r="EY88" i="40"/>
  <c r="EU88" i="40"/>
  <c r="EQ88" i="40"/>
  <c r="EM88" i="40"/>
  <c r="EI88" i="40"/>
  <c r="EC88" i="40"/>
  <c r="DW88" i="40"/>
  <c r="DS88" i="40"/>
  <c r="DO88" i="40"/>
  <c r="DK88" i="40"/>
  <c r="DG88" i="40"/>
  <c r="DC88" i="40"/>
  <c r="HP87" i="40"/>
  <c r="HL87" i="40"/>
  <c r="HF87" i="40"/>
  <c r="HB87" i="40"/>
  <c r="GV87" i="40"/>
  <c r="GR87" i="40"/>
  <c r="GN87" i="40"/>
  <c r="GJ87" i="40"/>
  <c r="GD87" i="40"/>
  <c r="FX87" i="40"/>
  <c r="FT87" i="40"/>
  <c r="FP87" i="40"/>
  <c r="FL87" i="40"/>
  <c r="FH87" i="40"/>
  <c r="FD87" i="40"/>
  <c r="EZ87" i="40"/>
  <c r="EV87" i="40"/>
  <c r="ER87" i="40"/>
  <c r="EN87" i="40"/>
  <c r="EJ87" i="40"/>
  <c r="EF87" i="40"/>
  <c r="DX87" i="40"/>
  <c r="DT87" i="40"/>
  <c r="DP87" i="40"/>
  <c r="DL87" i="40"/>
  <c r="DH87" i="40"/>
  <c r="DD87" i="40"/>
  <c r="HM86" i="40"/>
  <c r="HG86" i="40"/>
  <c r="HC86" i="40"/>
  <c r="GW86" i="40"/>
  <c r="GS86" i="40"/>
  <c r="GO86" i="40"/>
  <c r="GK86" i="40"/>
  <c r="GG86" i="40"/>
  <c r="FY86" i="40"/>
  <c r="FU86" i="40"/>
  <c r="FQ86" i="40"/>
  <c r="FM86" i="40"/>
  <c r="FI86" i="40"/>
  <c r="FE86" i="40"/>
  <c r="FA86" i="40"/>
  <c r="EW86" i="40"/>
  <c r="ES86" i="40"/>
  <c r="EO86" i="40"/>
  <c r="EK86" i="40"/>
  <c r="EG86" i="40"/>
  <c r="DY86" i="40"/>
  <c r="DU86" i="40"/>
  <c r="DQ86" i="40"/>
  <c r="DM86" i="40"/>
  <c r="DI86" i="40"/>
  <c r="DE86" i="40"/>
  <c r="HN85" i="40"/>
  <c r="HJ85" i="40"/>
  <c r="HD85" i="40"/>
  <c r="GX85" i="40"/>
  <c r="GT85" i="40"/>
  <c r="GP85" i="40"/>
  <c r="GL85" i="40"/>
  <c r="GH85" i="40"/>
  <c r="FZ85" i="40"/>
  <c r="FV85" i="40"/>
  <c r="FR85" i="40"/>
  <c r="FN85" i="40"/>
  <c r="FJ85" i="40"/>
  <c r="FF85" i="40"/>
  <c r="FB85" i="40"/>
  <c r="EX85" i="40"/>
  <c r="ET85" i="40"/>
  <c r="EP85" i="40"/>
  <c r="EL85" i="40"/>
  <c r="EH85" i="40"/>
  <c r="DZ85" i="40"/>
  <c r="DV85" i="40"/>
  <c r="DR85" i="40"/>
  <c r="DN85" i="40"/>
  <c r="DJ85" i="40"/>
  <c r="DF85" i="40"/>
  <c r="DB85" i="40"/>
  <c r="HO84" i="40"/>
  <c r="HK84" i="40"/>
  <c r="HE84" i="40"/>
  <c r="HA84" i="40"/>
  <c r="GU84" i="40"/>
  <c r="GQ84" i="40"/>
  <c r="GM84" i="40"/>
  <c r="GI84" i="40"/>
  <c r="GA84" i="40"/>
  <c r="FW84" i="40"/>
  <c r="FS84" i="40"/>
  <c r="FO84" i="40"/>
  <c r="FK84" i="40"/>
  <c r="FG84" i="40"/>
  <c r="FC84" i="40"/>
  <c r="EY84" i="40"/>
  <c r="EU84" i="40"/>
  <c r="EQ84" i="40"/>
  <c r="EM84" i="40"/>
  <c r="EI84" i="40"/>
  <c r="EC84" i="40"/>
  <c r="DW84" i="40"/>
  <c r="DS84" i="40"/>
  <c r="DO84" i="40"/>
  <c r="DK84" i="40"/>
  <c r="DG84" i="40"/>
  <c r="DC84" i="40"/>
  <c r="HP83" i="40"/>
  <c r="HL83" i="40"/>
  <c r="HF83" i="40"/>
  <c r="HB83" i="40"/>
  <c r="GV83" i="40"/>
  <c r="GR83" i="40"/>
  <c r="GN83" i="40"/>
  <c r="GJ83" i="40"/>
  <c r="GD83" i="40"/>
  <c r="FX83" i="40"/>
  <c r="FT83" i="40"/>
  <c r="FP83" i="40"/>
  <c r="FL83" i="40"/>
  <c r="FH83" i="40"/>
  <c r="FD83" i="40"/>
  <c r="EZ83" i="40"/>
  <c r="EV83" i="40"/>
  <c r="ER83" i="40"/>
  <c r="EN83" i="40"/>
  <c r="EJ83" i="40"/>
  <c r="EF83" i="40"/>
  <c r="DX83" i="40"/>
  <c r="DT83" i="40"/>
  <c r="DP83" i="40"/>
  <c r="DL83" i="40"/>
  <c r="DH83" i="40"/>
  <c r="DD83" i="40"/>
  <c r="HM82" i="40"/>
  <c r="HG82" i="40"/>
  <c r="HC82" i="40"/>
  <c r="GW82" i="40"/>
  <c r="GS82" i="40"/>
  <c r="GO82" i="40"/>
  <c r="GK82" i="40"/>
  <c r="GG82" i="40"/>
  <c r="FY82" i="40"/>
  <c r="FU82" i="40"/>
  <c r="FQ82" i="40"/>
  <c r="FM82" i="40"/>
  <c r="FI82" i="40"/>
  <c r="FE82" i="40"/>
  <c r="FA82" i="40"/>
  <c r="EW82" i="40"/>
  <c r="ES82" i="40"/>
  <c r="EO82" i="40"/>
  <c r="EK82" i="40"/>
  <c r="EG82" i="40"/>
  <c r="DY82" i="40"/>
  <c r="DU82" i="40"/>
  <c r="DQ82" i="40"/>
  <c r="DM82" i="40"/>
  <c r="DI82" i="40"/>
  <c r="DE82" i="40"/>
  <c r="HN81" i="40"/>
  <c r="HJ81" i="40"/>
  <c r="HD81" i="40"/>
  <c r="GX81" i="40"/>
  <c r="GT81" i="40"/>
  <c r="GP81" i="40"/>
  <c r="GL81" i="40"/>
  <c r="GH81" i="40"/>
  <c r="FZ81" i="40"/>
  <c r="FV81" i="40"/>
  <c r="FR81" i="40"/>
  <c r="FN81" i="40"/>
  <c r="FJ81" i="40"/>
  <c r="FF81" i="40"/>
  <c r="FB81" i="40"/>
  <c r="EX81" i="40"/>
  <c r="ET81" i="40"/>
  <c r="EP81" i="40"/>
  <c r="EL81" i="40"/>
  <c r="EH81" i="40"/>
  <c r="DZ81" i="40"/>
  <c r="DV81" i="40"/>
  <c r="DR81" i="40"/>
  <c r="DN81" i="40"/>
  <c r="DJ81" i="40"/>
  <c r="DF81" i="40"/>
  <c r="DB81" i="40"/>
  <c r="HO80" i="40"/>
  <c r="HK80" i="40"/>
  <c r="HE80" i="40"/>
  <c r="HA80" i="40"/>
  <c r="GU80" i="40"/>
  <c r="GQ80" i="40"/>
  <c r="GM80" i="40"/>
  <c r="GI80" i="40"/>
  <c r="GA80" i="40"/>
  <c r="FW80" i="40"/>
  <c r="FS80" i="40"/>
  <c r="FO80" i="40"/>
  <c r="FK80" i="40"/>
  <c r="FG80" i="40"/>
  <c r="FC80" i="40"/>
  <c r="EY80" i="40"/>
  <c r="EU80" i="40"/>
  <c r="EQ80" i="40"/>
  <c r="EM80" i="40"/>
  <c r="EI80" i="40"/>
  <c r="EC80" i="40"/>
  <c r="DW80" i="40"/>
  <c r="DS80" i="40"/>
  <c r="DO80" i="40"/>
  <c r="DK80" i="40"/>
  <c r="DG80" i="40"/>
  <c r="DC80" i="40"/>
  <c r="HP79" i="40"/>
  <c r="HL79" i="40"/>
  <c r="HF79" i="40"/>
  <c r="HB79" i="40"/>
  <c r="GV79" i="40"/>
  <c r="GR79" i="40"/>
  <c r="GN79" i="40"/>
  <c r="GJ79" i="40"/>
  <c r="GD79" i="40"/>
  <c r="FX79" i="40"/>
  <c r="FT79" i="40"/>
  <c r="FP79" i="40"/>
  <c r="FL79" i="40"/>
  <c r="FH79" i="40"/>
  <c r="FD79" i="40"/>
  <c r="EZ79" i="40"/>
  <c r="EV79" i="40"/>
  <c r="ER79" i="40"/>
  <c r="EN79" i="40"/>
  <c r="EJ79" i="40"/>
  <c r="EF79" i="40"/>
  <c r="DX79" i="40"/>
  <c r="DT79" i="40"/>
  <c r="DP79" i="40"/>
  <c r="DL79" i="40"/>
  <c r="DH79" i="40"/>
  <c r="DD79" i="40"/>
  <c r="HM78" i="40"/>
  <c r="HG78" i="40"/>
  <c r="HC78" i="40"/>
  <c r="GW78" i="40"/>
  <c r="GS78" i="40"/>
  <c r="GO78" i="40"/>
  <c r="GK78" i="40"/>
  <c r="GG78" i="40"/>
  <c r="FY78" i="40"/>
  <c r="FU78" i="40"/>
  <c r="FQ78" i="40"/>
  <c r="FM78" i="40"/>
  <c r="FI78" i="40"/>
  <c r="FE78" i="40"/>
  <c r="FA78" i="40"/>
  <c r="EW78" i="40"/>
  <c r="ES78" i="40"/>
  <c r="EO78" i="40"/>
  <c r="EK78" i="40"/>
  <c r="EG78" i="40"/>
  <c r="DY78" i="40"/>
  <c r="DU78" i="40"/>
  <c r="DQ78" i="40"/>
  <c r="DM78" i="40"/>
  <c r="DI78" i="40"/>
  <c r="DE78" i="40"/>
  <c r="HN77" i="40"/>
  <c r="HJ77" i="40"/>
  <c r="HD77" i="40"/>
  <c r="GX77" i="40"/>
  <c r="GT77" i="40"/>
  <c r="GP77" i="40"/>
  <c r="GL77" i="40"/>
  <c r="GH77" i="40"/>
  <c r="FZ77" i="40"/>
  <c r="FV77" i="40"/>
  <c r="FR77" i="40"/>
  <c r="FN77" i="40"/>
  <c r="FJ77" i="40"/>
  <c r="FF77" i="40"/>
  <c r="FB77" i="40"/>
  <c r="EX77" i="40"/>
  <c r="ET77" i="40"/>
  <c r="EP77" i="40"/>
  <c r="EL77" i="40"/>
  <c r="EH77" i="40"/>
  <c r="DZ77" i="40"/>
  <c r="DV77" i="40"/>
  <c r="DR77" i="40"/>
  <c r="DN77" i="40"/>
  <c r="DJ77" i="40"/>
  <c r="DF77" i="40"/>
  <c r="DB77" i="40"/>
  <c r="HO76" i="40"/>
  <c r="HK76" i="40"/>
  <c r="HE76" i="40"/>
  <c r="HA76" i="40"/>
  <c r="GU76" i="40"/>
  <c r="GQ76" i="40"/>
  <c r="GM76" i="40"/>
  <c r="GI76" i="40"/>
  <c r="GA76" i="40"/>
  <c r="FW76" i="40"/>
  <c r="FS76" i="40"/>
  <c r="FO76" i="40"/>
  <c r="FK76" i="40"/>
  <c r="FG76" i="40"/>
  <c r="FC76" i="40"/>
  <c r="EY76" i="40"/>
  <c r="EU76" i="40"/>
  <c r="EQ76" i="40"/>
  <c r="EM76" i="40"/>
  <c r="EI76" i="40"/>
  <c r="EC76" i="40"/>
  <c r="DW76" i="40"/>
  <c r="DS76" i="40"/>
  <c r="DO76" i="40"/>
  <c r="DK76" i="40"/>
  <c r="DG76" i="40"/>
  <c r="DC76" i="40"/>
  <c r="HP75" i="40"/>
  <c r="HL75" i="40"/>
  <c r="HF75" i="40"/>
  <c r="HB75" i="40"/>
  <c r="GV75" i="40"/>
  <c r="GR75" i="40"/>
  <c r="GN75" i="40"/>
  <c r="GJ75" i="40"/>
  <c r="GD75" i="40"/>
  <c r="FX75" i="40"/>
  <c r="FT75" i="40"/>
  <c r="FP75" i="40"/>
  <c r="FL75" i="40"/>
  <c r="FH75" i="40"/>
  <c r="FD75" i="40"/>
  <c r="EZ75" i="40"/>
  <c r="EV75" i="40"/>
  <c r="ER75" i="40"/>
  <c r="EN75" i="40"/>
  <c r="EJ75" i="40"/>
  <c r="EF75" i="40"/>
  <c r="DX75" i="40"/>
  <c r="DT75" i="40"/>
  <c r="DP75" i="40"/>
  <c r="DL75" i="40"/>
  <c r="DH75" i="40"/>
  <c r="DD75" i="40"/>
  <c r="HM74" i="40"/>
  <c r="HG74" i="40"/>
  <c r="HC74" i="40"/>
  <c r="GW74" i="40"/>
  <c r="GS74" i="40"/>
  <c r="GO74" i="40"/>
  <c r="GK74" i="40"/>
  <c r="GG74" i="40"/>
  <c r="FY74" i="40"/>
  <c r="FU74" i="40"/>
  <c r="FQ74" i="40"/>
  <c r="FM74" i="40"/>
  <c r="FI74" i="40"/>
  <c r="FE74" i="40"/>
  <c r="FA74" i="40"/>
  <c r="EW74" i="40"/>
  <c r="ES74" i="40"/>
  <c r="EO74" i="40"/>
  <c r="EK74" i="40"/>
  <c r="EG74" i="40"/>
  <c r="DY74" i="40"/>
  <c r="DU74" i="40"/>
  <c r="DQ74" i="40"/>
  <c r="DM74" i="40"/>
  <c r="DI74" i="40"/>
  <c r="DE74" i="40"/>
  <c r="HN73" i="40"/>
  <c r="HJ73" i="40"/>
  <c r="HD73" i="40"/>
  <c r="GX73" i="40"/>
  <c r="GT73" i="40"/>
  <c r="GP73" i="40"/>
  <c r="GL73" i="40"/>
  <c r="GH73" i="40"/>
  <c r="FZ73" i="40"/>
  <c r="FV73" i="40"/>
  <c r="FR73" i="40"/>
  <c r="FN73" i="40"/>
  <c r="FJ73" i="40"/>
  <c r="FF73" i="40"/>
  <c r="FB73" i="40"/>
  <c r="EX73" i="40"/>
  <c r="ET73" i="40"/>
  <c r="EP73" i="40"/>
  <c r="EL73" i="40"/>
  <c r="EH73" i="40"/>
  <c r="DZ73" i="40"/>
  <c r="DV73" i="40"/>
  <c r="DR73" i="40"/>
  <c r="DN73" i="40"/>
  <c r="DJ73" i="40"/>
  <c r="DF73" i="40"/>
  <c r="DB73" i="40"/>
  <c r="HO72" i="40"/>
  <c r="HK72" i="40"/>
  <c r="HE72" i="40"/>
  <c r="HA72" i="40"/>
  <c r="GU72" i="40"/>
  <c r="GQ72" i="40"/>
  <c r="GM72" i="40"/>
  <c r="GI72" i="40"/>
  <c r="GA72" i="40"/>
  <c r="FW72" i="40"/>
  <c r="FS72" i="40"/>
  <c r="FO72" i="40"/>
  <c r="FK72" i="40"/>
  <c r="FG72" i="40"/>
  <c r="FC72" i="40"/>
  <c r="EY72" i="40"/>
  <c r="EU72" i="40"/>
  <c r="EQ72" i="40"/>
  <c r="EM72" i="40"/>
  <c r="EI72" i="40"/>
  <c r="EC72" i="40"/>
  <c r="DW72" i="40"/>
  <c r="DS72" i="40"/>
  <c r="DO72" i="40"/>
  <c r="DK72" i="40"/>
  <c r="DG72" i="40"/>
  <c r="DC72" i="40"/>
  <c r="HP71" i="40"/>
  <c r="HL71" i="40"/>
  <c r="HF71" i="40"/>
  <c r="HB71" i="40"/>
  <c r="GV71" i="40"/>
  <c r="GR71" i="40"/>
  <c r="GN71" i="40"/>
  <c r="GJ71" i="40"/>
  <c r="GD71" i="40"/>
  <c r="FX71" i="40"/>
  <c r="FT71" i="40"/>
  <c r="FP71" i="40"/>
  <c r="FL71" i="40"/>
  <c r="FH71" i="40"/>
  <c r="FD71" i="40"/>
  <c r="EZ71" i="40"/>
  <c r="EV71" i="40"/>
  <c r="ER71" i="40"/>
  <c r="EN71" i="40"/>
  <c r="EJ71" i="40"/>
  <c r="EF71" i="40"/>
  <c r="DX71" i="40"/>
  <c r="DT71" i="40"/>
  <c r="DP71" i="40"/>
  <c r="DL71" i="40"/>
  <c r="DH71" i="40"/>
  <c r="DD71" i="40"/>
  <c r="HM70" i="40"/>
  <c r="GW96" i="40"/>
  <c r="GG96" i="40"/>
  <c r="FM96" i="40"/>
  <c r="EW96" i="40"/>
  <c r="EG96" i="40"/>
  <c r="DM96" i="40"/>
  <c r="GX95" i="40"/>
  <c r="GH95" i="40"/>
  <c r="FN95" i="40"/>
  <c r="EX95" i="40"/>
  <c r="EI95" i="40"/>
  <c r="DW95" i="40"/>
  <c r="DO95" i="40"/>
  <c r="DG95" i="40"/>
  <c r="HL94" i="40"/>
  <c r="HE94" i="40"/>
  <c r="GW94" i="40"/>
  <c r="GR94" i="40"/>
  <c r="GM94" i="40"/>
  <c r="GG94" i="40"/>
  <c r="FX94" i="40"/>
  <c r="FT94" i="40"/>
  <c r="FP94" i="40"/>
  <c r="FL94" i="40"/>
  <c r="FH94" i="40"/>
  <c r="FD94" i="40"/>
  <c r="EZ94" i="40"/>
  <c r="EV94" i="40"/>
  <c r="ER94" i="40"/>
  <c r="EN94" i="40"/>
  <c r="EJ94" i="40"/>
  <c r="EF94" i="40"/>
  <c r="DX94" i="40"/>
  <c r="DT94" i="40"/>
  <c r="DP94" i="40"/>
  <c r="DL94" i="40"/>
  <c r="DH94" i="40"/>
  <c r="DD94" i="40"/>
  <c r="HM93" i="40"/>
  <c r="HG93" i="40"/>
  <c r="HC93" i="40"/>
  <c r="GW93" i="40"/>
  <c r="GS93" i="40"/>
  <c r="GO93" i="40"/>
  <c r="GK93" i="40"/>
  <c r="GG93" i="40"/>
  <c r="FY93" i="40"/>
  <c r="FU93" i="40"/>
  <c r="FQ93" i="40"/>
  <c r="FM93" i="40"/>
  <c r="FI93" i="40"/>
  <c r="FE93" i="40"/>
  <c r="FA93" i="40"/>
  <c r="EW93" i="40"/>
  <c r="ES93" i="40"/>
  <c r="EO93" i="40"/>
  <c r="EK93" i="40"/>
  <c r="EG93" i="40"/>
  <c r="DY93" i="40"/>
  <c r="DU93" i="40"/>
  <c r="DQ93" i="40"/>
  <c r="DM93" i="40"/>
  <c r="DI93" i="40"/>
  <c r="DE93" i="40"/>
  <c r="HN92" i="40"/>
  <c r="HJ92" i="40"/>
  <c r="HD92" i="40"/>
  <c r="GX92" i="40"/>
  <c r="GT92" i="40"/>
  <c r="GP92" i="40"/>
  <c r="GL92" i="40"/>
  <c r="GH92" i="40"/>
  <c r="FZ92" i="40"/>
  <c r="FV92" i="40"/>
  <c r="FR92" i="40"/>
  <c r="FN92" i="40"/>
  <c r="FJ92" i="40"/>
  <c r="FF92" i="40"/>
  <c r="FB92" i="40"/>
  <c r="EX92" i="40"/>
  <c r="ET92" i="40"/>
  <c r="EP92" i="40"/>
  <c r="EL92" i="40"/>
  <c r="EH92" i="40"/>
  <c r="DZ92" i="40"/>
  <c r="DV92" i="40"/>
  <c r="DR92" i="40"/>
  <c r="DN92" i="40"/>
  <c r="DJ92" i="40"/>
  <c r="DF92" i="40"/>
  <c r="DB92" i="40"/>
  <c r="HO91" i="40"/>
  <c r="HK91" i="40"/>
  <c r="HE91" i="40"/>
  <c r="HA91" i="40"/>
  <c r="GU91" i="40"/>
  <c r="GQ91" i="40"/>
  <c r="GM91" i="40"/>
  <c r="GI91" i="40"/>
  <c r="GA91" i="40"/>
  <c r="FW91" i="40"/>
  <c r="FS91" i="40"/>
  <c r="FO91" i="40"/>
  <c r="FK91" i="40"/>
  <c r="FG91" i="40"/>
  <c r="FC91" i="40"/>
  <c r="EY91" i="40"/>
  <c r="EU91" i="40"/>
  <c r="EQ91" i="40"/>
  <c r="EM91" i="40"/>
  <c r="EI91" i="40"/>
  <c r="EC91" i="40"/>
  <c r="DW91" i="40"/>
  <c r="DS91" i="40"/>
  <c r="DO91" i="40"/>
  <c r="DK91" i="40"/>
  <c r="DG91" i="40"/>
  <c r="DC91" i="40"/>
  <c r="HP90" i="40"/>
  <c r="HL90" i="40"/>
  <c r="HF90" i="40"/>
  <c r="HB90" i="40"/>
  <c r="GV90" i="40"/>
  <c r="GR90" i="40"/>
  <c r="GN90" i="40"/>
  <c r="GJ90" i="40"/>
  <c r="GD90" i="40"/>
  <c r="FX90" i="40"/>
  <c r="FT90" i="40"/>
  <c r="FP90" i="40"/>
  <c r="FL90" i="40"/>
  <c r="FH90" i="40"/>
  <c r="FD90" i="40"/>
  <c r="EZ90" i="40"/>
  <c r="EV90" i="40"/>
  <c r="ER90" i="40"/>
  <c r="EN90" i="40"/>
  <c r="EJ90" i="40"/>
  <c r="EF90" i="40"/>
  <c r="DX90" i="40"/>
  <c r="DT90" i="40"/>
  <c r="DP90" i="40"/>
  <c r="DL90" i="40"/>
  <c r="DH90" i="40"/>
  <c r="DD90" i="40"/>
  <c r="HM89" i="40"/>
  <c r="HG89" i="40"/>
  <c r="HC89" i="40"/>
  <c r="GW89" i="40"/>
  <c r="GS89" i="40"/>
  <c r="GO89" i="40"/>
  <c r="GK89" i="40"/>
  <c r="GG89" i="40"/>
  <c r="FY89" i="40"/>
  <c r="FU89" i="40"/>
  <c r="FQ89" i="40"/>
  <c r="FM89" i="40"/>
  <c r="FI89" i="40"/>
  <c r="FE89" i="40"/>
  <c r="FA89" i="40"/>
  <c r="EW89" i="40"/>
  <c r="ES89" i="40"/>
  <c r="EO89" i="40"/>
  <c r="EK89" i="40"/>
  <c r="EG89" i="40"/>
  <c r="DY89" i="40"/>
  <c r="DU89" i="40"/>
  <c r="DQ89" i="40"/>
  <c r="DM89" i="40"/>
  <c r="DI89" i="40"/>
  <c r="DE89" i="40"/>
  <c r="HN88" i="40"/>
  <c r="HJ88" i="40"/>
  <c r="HD88" i="40"/>
  <c r="GX88" i="40"/>
  <c r="GT88" i="40"/>
  <c r="GP88" i="40"/>
  <c r="GL88" i="40"/>
  <c r="GH88" i="40"/>
  <c r="FZ88" i="40"/>
  <c r="FV88" i="40"/>
  <c r="FR88" i="40"/>
  <c r="FN88" i="40"/>
  <c r="FJ88" i="40"/>
  <c r="FF88" i="40"/>
  <c r="FB88" i="40"/>
  <c r="EX88" i="40"/>
  <c r="ET88" i="40"/>
  <c r="EP88" i="40"/>
  <c r="EL88" i="40"/>
  <c r="EH88" i="40"/>
  <c r="DZ88" i="40"/>
  <c r="DV88" i="40"/>
  <c r="DR88" i="40"/>
  <c r="DN88" i="40"/>
  <c r="DJ88" i="40"/>
  <c r="DF88" i="40"/>
  <c r="DB88" i="40"/>
  <c r="HO87" i="40"/>
  <c r="HK87" i="40"/>
  <c r="HE87" i="40"/>
  <c r="HA87" i="40"/>
  <c r="GU87" i="40"/>
  <c r="GQ87" i="40"/>
  <c r="GM87" i="40"/>
  <c r="GI87" i="40"/>
  <c r="GA87" i="40"/>
  <c r="FW87" i="40"/>
  <c r="FS87" i="40"/>
  <c r="FO87" i="40"/>
  <c r="FK87" i="40"/>
  <c r="FG87" i="40"/>
  <c r="FC87" i="40"/>
  <c r="EY87" i="40"/>
  <c r="EU87" i="40"/>
  <c r="EQ87" i="40"/>
  <c r="EM87" i="40"/>
  <c r="EI87" i="40"/>
  <c r="EC87" i="40"/>
  <c r="DW87" i="40"/>
  <c r="DS87" i="40"/>
  <c r="DO87" i="40"/>
  <c r="DK87" i="40"/>
  <c r="DG87" i="40"/>
  <c r="DC87" i="40"/>
  <c r="HP86" i="40"/>
  <c r="HL86" i="40"/>
  <c r="HF86" i="40"/>
  <c r="HB86" i="40"/>
  <c r="GV86" i="40"/>
  <c r="GR86" i="40"/>
  <c r="GN86" i="40"/>
  <c r="GJ86" i="40"/>
  <c r="GD86" i="40"/>
  <c r="FX86" i="40"/>
  <c r="FT86" i="40"/>
  <c r="FP86" i="40"/>
  <c r="FL86" i="40"/>
  <c r="FH86" i="40"/>
  <c r="FD86" i="40"/>
  <c r="EZ86" i="40"/>
  <c r="EV86" i="40"/>
  <c r="ER86" i="40"/>
  <c r="EN86" i="40"/>
  <c r="EJ86" i="40"/>
  <c r="EF86" i="40"/>
  <c r="DX86" i="40"/>
  <c r="DT86" i="40"/>
  <c r="DP86" i="40"/>
  <c r="DL86" i="40"/>
  <c r="DH86" i="40"/>
  <c r="DD86" i="40"/>
  <c r="HM85" i="40"/>
  <c r="HG85" i="40"/>
  <c r="HC85" i="40"/>
  <c r="GW85" i="40"/>
  <c r="GS85" i="40"/>
  <c r="GO85" i="40"/>
  <c r="GK85" i="40"/>
  <c r="GG85" i="40"/>
  <c r="FY85" i="40"/>
  <c r="FU85" i="40"/>
  <c r="FQ85" i="40"/>
  <c r="FM85" i="40"/>
  <c r="FI85" i="40"/>
  <c r="FE85" i="40"/>
  <c r="FA85" i="40"/>
  <c r="EW85" i="40"/>
  <c r="ES85" i="40"/>
  <c r="EO85" i="40"/>
  <c r="EK85" i="40"/>
  <c r="EG85" i="40"/>
  <c r="DY85" i="40"/>
  <c r="DU85" i="40"/>
  <c r="DQ85" i="40"/>
  <c r="DM85" i="40"/>
  <c r="DI85" i="40"/>
  <c r="DE85" i="40"/>
  <c r="HN84" i="40"/>
  <c r="HJ84" i="40"/>
  <c r="HD84" i="40"/>
  <c r="GX84" i="40"/>
  <c r="GT84" i="40"/>
  <c r="GP84" i="40"/>
  <c r="GL84" i="40"/>
  <c r="GH84" i="40"/>
  <c r="FZ84" i="40"/>
  <c r="FV84" i="40"/>
  <c r="FR84" i="40"/>
  <c r="FN84" i="40"/>
  <c r="FJ84" i="40"/>
  <c r="FF84" i="40"/>
  <c r="FB84" i="40"/>
  <c r="EX84" i="40"/>
  <c r="ET84" i="40"/>
  <c r="EP84" i="40"/>
  <c r="EL84" i="40"/>
  <c r="EH84" i="40"/>
  <c r="DZ84" i="40"/>
  <c r="DV84" i="40"/>
  <c r="DR84" i="40"/>
  <c r="DN84" i="40"/>
  <c r="DJ84" i="40"/>
  <c r="DF84" i="40"/>
  <c r="DB84" i="40"/>
  <c r="HO83" i="40"/>
  <c r="HK83" i="40"/>
  <c r="HE83" i="40"/>
  <c r="HA83" i="40"/>
  <c r="GU83" i="40"/>
  <c r="GQ83" i="40"/>
  <c r="GM83" i="40"/>
  <c r="GI83" i="40"/>
  <c r="GA83" i="40"/>
  <c r="FW83" i="40"/>
  <c r="FS83" i="40"/>
  <c r="FO83" i="40"/>
  <c r="FK83" i="40"/>
  <c r="FG83" i="40"/>
  <c r="FC83" i="40"/>
  <c r="EY83" i="40"/>
  <c r="EU83" i="40"/>
  <c r="EQ83" i="40"/>
  <c r="EM83" i="40"/>
  <c r="EI83" i="40"/>
  <c r="EC83" i="40"/>
  <c r="DW83" i="40"/>
  <c r="DS83" i="40"/>
  <c r="DO83" i="40"/>
  <c r="DK83" i="40"/>
  <c r="DG83" i="40"/>
  <c r="DC83" i="40"/>
  <c r="HP82" i="40"/>
  <c r="HL82" i="40"/>
  <c r="HF82" i="40"/>
  <c r="HB82" i="40"/>
  <c r="GV82" i="40"/>
  <c r="GR82" i="40"/>
  <c r="GN82" i="40"/>
  <c r="GJ82" i="40"/>
  <c r="GD82" i="40"/>
  <c r="FX82" i="40"/>
  <c r="FT82" i="40"/>
  <c r="FP82" i="40"/>
  <c r="FL82" i="40"/>
  <c r="FH82" i="40"/>
  <c r="FD82" i="40"/>
  <c r="EZ82" i="40"/>
  <c r="EV82" i="40"/>
  <c r="ER82" i="40"/>
  <c r="EN82" i="40"/>
  <c r="EJ82" i="40"/>
  <c r="EF82" i="40"/>
  <c r="DX82" i="40"/>
  <c r="DT82" i="40"/>
  <c r="DP82" i="40"/>
  <c r="DL82" i="40"/>
  <c r="DH82" i="40"/>
  <c r="DD82" i="40"/>
  <c r="HM81" i="40"/>
  <c r="HG81" i="40"/>
  <c r="HC81" i="40"/>
  <c r="GW81" i="40"/>
  <c r="GS81" i="40"/>
  <c r="GO81" i="40"/>
  <c r="GK81" i="40"/>
  <c r="GG81" i="40"/>
  <c r="FY81" i="40"/>
  <c r="FU81" i="40"/>
  <c r="FQ81" i="40"/>
  <c r="FM81" i="40"/>
  <c r="FI81" i="40"/>
  <c r="FE81" i="40"/>
  <c r="FA81" i="40"/>
  <c r="EW81" i="40"/>
  <c r="ES81" i="40"/>
  <c r="EO81" i="40"/>
  <c r="EK81" i="40"/>
  <c r="EG81" i="40"/>
  <c r="DY81" i="40"/>
  <c r="DU81" i="40"/>
  <c r="DQ81" i="40"/>
  <c r="DM81" i="40"/>
  <c r="DI81" i="40"/>
  <c r="DE81" i="40"/>
  <c r="HN80" i="40"/>
  <c r="HJ80" i="40"/>
  <c r="HD80" i="40"/>
  <c r="GX80" i="40"/>
  <c r="GT80" i="40"/>
  <c r="GP80" i="40"/>
  <c r="GL80" i="40"/>
  <c r="GH80" i="40"/>
  <c r="FZ80" i="40"/>
  <c r="FV80" i="40"/>
  <c r="FR80" i="40"/>
  <c r="FN80" i="40"/>
  <c r="FJ80" i="40"/>
  <c r="FF80" i="40"/>
  <c r="FB80" i="40"/>
  <c r="EX80" i="40"/>
  <c r="ET80" i="40"/>
  <c r="EP80" i="40"/>
  <c r="EL80" i="40"/>
  <c r="EH80" i="40"/>
  <c r="DZ80" i="40"/>
  <c r="DV80" i="40"/>
  <c r="DR80" i="40"/>
  <c r="DN80" i="40"/>
  <c r="DJ80" i="40"/>
  <c r="DF80" i="40"/>
  <c r="DB80" i="40"/>
  <c r="HO79" i="40"/>
  <c r="HK79" i="40"/>
  <c r="HE79" i="40"/>
  <c r="HA79" i="40"/>
  <c r="GU79" i="40"/>
  <c r="GQ79" i="40"/>
  <c r="GM79" i="40"/>
  <c r="GI79" i="40"/>
  <c r="GA79" i="40"/>
  <c r="FW79" i="40"/>
  <c r="FS79" i="40"/>
  <c r="FO79" i="40"/>
  <c r="FK79" i="40"/>
  <c r="FG79" i="40"/>
  <c r="FC79" i="40"/>
  <c r="EY79" i="40"/>
  <c r="EU79" i="40"/>
  <c r="EQ79" i="40"/>
  <c r="EM79" i="40"/>
  <c r="EI79" i="40"/>
  <c r="EC79" i="40"/>
  <c r="DW79" i="40"/>
  <c r="DS79" i="40"/>
  <c r="DO79" i="40"/>
  <c r="DK79" i="40"/>
  <c r="DG79" i="40"/>
  <c r="DC79" i="40"/>
  <c r="HP78" i="40"/>
  <c r="HL78" i="40"/>
  <c r="HF78" i="40"/>
  <c r="HB78" i="40"/>
  <c r="GV78" i="40"/>
  <c r="GR78" i="40"/>
  <c r="GN78" i="40"/>
  <c r="GJ78" i="40"/>
  <c r="GD78" i="40"/>
  <c r="FX78" i="40"/>
  <c r="FT78" i="40"/>
  <c r="FP78" i="40"/>
  <c r="FL78" i="40"/>
  <c r="FH78" i="40"/>
  <c r="FD78" i="40"/>
  <c r="EZ78" i="40"/>
  <c r="EV78" i="40"/>
  <c r="ER78" i="40"/>
  <c r="EN78" i="40"/>
  <c r="EJ78" i="40"/>
  <c r="EF78" i="40"/>
  <c r="DX78" i="40"/>
  <c r="DT78" i="40"/>
  <c r="DP78" i="40"/>
  <c r="DL78" i="40"/>
  <c r="DH78" i="40"/>
  <c r="DD78" i="40"/>
  <c r="HM77" i="40"/>
  <c r="HG77" i="40"/>
  <c r="HC77" i="40"/>
  <c r="GW77" i="40"/>
  <c r="GS77" i="40"/>
  <c r="GO77" i="40"/>
  <c r="GK77" i="40"/>
  <c r="GG77" i="40"/>
  <c r="FY77" i="40"/>
  <c r="FU77" i="40"/>
  <c r="FQ77" i="40"/>
  <c r="FM77" i="40"/>
  <c r="FI77" i="40"/>
  <c r="FE77" i="40"/>
  <c r="FA77" i="40"/>
  <c r="EW77" i="40"/>
  <c r="ES77" i="40"/>
  <c r="EO77" i="40"/>
  <c r="EK77" i="40"/>
  <c r="EG77" i="40"/>
  <c r="DY77" i="40"/>
  <c r="DU77" i="40"/>
  <c r="DQ77" i="40"/>
  <c r="DM77" i="40"/>
  <c r="DI77" i="40"/>
  <c r="DE77" i="40"/>
  <c r="HN76" i="40"/>
  <c r="HJ76" i="40"/>
  <c r="HD76" i="40"/>
  <c r="GX76" i="40"/>
  <c r="GT76" i="40"/>
  <c r="GP76" i="40"/>
  <c r="GL76" i="40"/>
  <c r="GH76" i="40"/>
  <c r="FZ76" i="40"/>
  <c r="FV76" i="40"/>
  <c r="FR76" i="40"/>
  <c r="FN76" i="40"/>
  <c r="FJ76" i="40"/>
  <c r="FF76" i="40"/>
  <c r="FB76" i="40"/>
  <c r="EX76" i="40"/>
  <c r="ET76" i="40"/>
  <c r="EP76" i="40"/>
  <c r="EL76" i="40"/>
  <c r="EH76" i="40"/>
  <c r="DZ76" i="40"/>
  <c r="DV76" i="40"/>
  <c r="DR76" i="40"/>
  <c r="DN76" i="40"/>
  <c r="DJ76" i="40"/>
  <c r="DF76" i="40"/>
  <c r="DB76" i="40"/>
  <c r="HO75" i="40"/>
  <c r="HK75" i="40"/>
  <c r="HE75" i="40"/>
  <c r="HA75" i="40"/>
  <c r="GU75" i="40"/>
  <c r="GQ75" i="40"/>
  <c r="GM75" i="40"/>
  <c r="GI75" i="40"/>
  <c r="GA75" i="40"/>
  <c r="FW75" i="40"/>
  <c r="FS75" i="40"/>
  <c r="FO75" i="40"/>
  <c r="FK75" i="40"/>
  <c r="FG75" i="40"/>
  <c r="FC75" i="40"/>
  <c r="EY75" i="40"/>
  <c r="EU75" i="40"/>
  <c r="EQ75" i="40"/>
  <c r="EM75" i="40"/>
  <c r="EI75" i="40"/>
  <c r="EC75" i="40"/>
  <c r="DW75" i="40"/>
  <c r="DS75" i="40"/>
  <c r="DO75" i="40"/>
  <c r="DK75" i="40"/>
  <c r="DG75" i="40"/>
  <c r="DC75" i="40"/>
  <c r="HP74" i="40"/>
  <c r="HL74" i="40"/>
  <c r="HF74" i="40"/>
  <c r="HB74" i="40"/>
  <c r="GV74" i="40"/>
  <c r="GR74" i="40"/>
  <c r="GN74" i="40"/>
  <c r="GJ74" i="40"/>
  <c r="GD74" i="40"/>
  <c r="FX74" i="40"/>
  <c r="FT74" i="40"/>
  <c r="FP74" i="40"/>
  <c r="FL74" i="40"/>
  <c r="FH74" i="40"/>
  <c r="FD74" i="40"/>
  <c r="EZ74" i="40"/>
  <c r="EV74" i="40"/>
  <c r="ER74" i="40"/>
  <c r="EN74" i="40"/>
  <c r="EJ74" i="40"/>
  <c r="EF74" i="40"/>
  <c r="DX74" i="40"/>
  <c r="DT74" i="40"/>
  <c r="DP74" i="40"/>
  <c r="DL74" i="40"/>
  <c r="DH74" i="40"/>
  <c r="DD74" i="40"/>
  <c r="HM73" i="40"/>
  <c r="HG73" i="40"/>
  <c r="HC73" i="40"/>
  <c r="GW73" i="40"/>
  <c r="GS73" i="40"/>
  <c r="GO73" i="40"/>
  <c r="GK73" i="40"/>
  <c r="GG73" i="40"/>
  <c r="FY73" i="40"/>
  <c r="FU73" i="40"/>
  <c r="FQ73" i="40"/>
  <c r="FM73" i="40"/>
  <c r="FI73" i="40"/>
  <c r="FE73" i="40"/>
  <c r="FA73" i="40"/>
  <c r="EW73" i="40"/>
  <c r="ES73" i="40"/>
  <c r="EO73" i="40"/>
  <c r="EK73" i="40"/>
  <c r="EG73" i="40"/>
  <c r="DY73" i="40"/>
  <c r="DU73" i="40"/>
  <c r="DQ73" i="40"/>
  <c r="DM73" i="40"/>
  <c r="DI73" i="40"/>
  <c r="DE73" i="40"/>
  <c r="HN72" i="40"/>
  <c r="HJ72" i="40"/>
  <c r="HD72" i="40"/>
  <c r="GX72" i="40"/>
  <c r="GT72" i="40"/>
  <c r="GP72" i="40"/>
  <c r="GL72" i="40"/>
  <c r="GH72" i="40"/>
  <c r="FZ72" i="40"/>
  <c r="FV72" i="40"/>
  <c r="FR72" i="40"/>
  <c r="FN72" i="40"/>
  <c r="FJ72" i="40"/>
  <c r="FF72" i="40"/>
  <c r="FB72" i="40"/>
  <c r="EX72" i="40"/>
  <c r="ET72" i="40"/>
  <c r="EP72" i="40"/>
  <c r="EL72" i="40"/>
  <c r="EH72" i="40"/>
  <c r="DZ72" i="40"/>
  <c r="DV72" i="40"/>
  <c r="DR72" i="40"/>
  <c r="DN72" i="40"/>
  <c r="DJ72" i="40"/>
  <c r="DF72" i="40"/>
  <c r="DB72" i="40"/>
  <c r="HO71" i="40"/>
  <c r="HK71" i="40"/>
  <c r="HE71" i="40"/>
  <c r="HA71" i="40"/>
  <c r="GU71" i="40"/>
  <c r="GQ71" i="40"/>
  <c r="GM71" i="40"/>
  <c r="GI71" i="40"/>
  <c r="GA71" i="40"/>
  <c r="FW71" i="40"/>
  <c r="FS71" i="40"/>
  <c r="FO71" i="40"/>
  <c r="FK71" i="40"/>
  <c r="FG71" i="40"/>
  <c r="FC71" i="40"/>
  <c r="EY71" i="40"/>
  <c r="EU71" i="40"/>
  <c r="EQ71" i="40"/>
  <c r="EM71" i="40"/>
  <c r="EI71" i="40"/>
  <c r="EC71" i="40"/>
  <c r="DW71" i="40"/>
  <c r="DS71" i="40"/>
  <c r="DO71" i="40"/>
  <c r="DK71" i="40"/>
  <c r="DG71" i="40"/>
  <c r="DC71" i="40"/>
  <c r="HP70" i="40"/>
  <c r="HL70" i="40"/>
  <c r="HF70" i="40"/>
  <c r="HB70" i="40"/>
  <c r="GV70" i="40"/>
  <c r="GR70" i="40"/>
  <c r="GN70" i="40"/>
  <c r="GJ70" i="40"/>
  <c r="GD70" i="40"/>
  <c r="FX70" i="40"/>
  <c r="FT70" i="40"/>
  <c r="FP70" i="40"/>
  <c r="FL70" i="40"/>
  <c r="FH70" i="40"/>
  <c r="FD70" i="40"/>
  <c r="EZ70" i="40"/>
  <c r="EV70" i="40"/>
  <c r="HM96" i="40"/>
  <c r="GS96" i="40"/>
  <c r="FY96" i="40"/>
  <c r="FI96" i="40"/>
  <c r="ES96" i="40"/>
  <c r="DY96" i="40"/>
  <c r="DI96" i="40"/>
  <c r="HN95" i="40"/>
  <c r="GT95" i="40"/>
  <c r="FZ95" i="40"/>
  <c r="FJ95" i="40"/>
  <c r="ET95" i="40"/>
  <c r="EH95" i="40"/>
  <c r="DV95" i="40"/>
  <c r="DN95" i="40"/>
  <c r="DF95" i="40"/>
  <c r="HP94" i="40"/>
  <c r="HK94" i="40"/>
  <c r="HC94" i="40"/>
  <c r="GV94" i="40"/>
  <c r="GQ94" i="40"/>
  <c r="GK94" i="40"/>
  <c r="GD94" i="40"/>
  <c r="FW94" i="40"/>
  <c r="FS94" i="40"/>
  <c r="FO94" i="40"/>
  <c r="FK94" i="40"/>
  <c r="FG94" i="40"/>
  <c r="FC94" i="40"/>
  <c r="EY94" i="40"/>
  <c r="EU94" i="40"/>
  <c r="EQ94" i="40"/>
  <c r="EM94" i="40"/>
  <c r="EI94" i="40"/>
  <c r="EC94" i="40"/>
  <c r="DW94" i="40"/>
  <c r="DS94" i="40"/>
  <c r="DO94" i="40"/>
  <c r="DK94" i="40"/>
  <c r="DG94" i="40"/>
  <c r="DC94" i="40"/>
  <c r="HP93" i="40"/>
  <c r="HL93" i="40"/>
  <c r="HF93" i="40"/>
  <c r="HB93" i="40"/>
  <c r="GV93" i="40"/>
  <c r="GR93" i="40"/>
  <c r="GN93" i="40"/>
  <c r="GJ93" i="40"/>
  <c r="GD93" i="40"/>
  <c r="FX93" i="40"/>
  <c r="FT93" i="40"/>
  <c r="FP93" i="40"/>
  <c r="FL93" i="40"/>
  <c r="FH93" i="40"/>
  <c r="FD93" i="40"/>
  <c r="EZ93" i="40"/>
  <c r="EV93" i="40"/>
  <c r="ER93" i="40"/>
  <c r="EN93" i="40"/>
  <c r="EJ93" i="40"/>
  <c r="EF93" i="40"/>
  <c r="DX93" i="40"/>
  <c r="DT93" i="40"/>
  <c r="DP93" i="40"/>
  <c r="DL93" i="40"/>
  <c r="DH93" i="40"/>
  <c r="DD93" i="40"/>
  <c r="HM92" i="40"/>
  <c r="HG92" i="40"/>
  <c r="HC92" i="40"/>
  <c r="GW92" i="40"/>
  <c r="GS92" i="40"/>
  <c r="GO92" i="40"/>
  <c r="GK92" i="40"/>
  <c r="GG92" i="40"/>
  <c r="FY92" i="40"/>
  <c r="FU92" i="40"/>
  <c r="FQ92" i="40"/>
  <c r="FM92" i="40"/>
  <c r="FI92" i="40"/>
  <c r="FE92" i="40"/>
  <c r="FA92" i="40"/>
  <c r="EW92" i="40"/>
  <c r="ES92" i="40"/>
  <c r="EO92" i="40"/>
  <c r="EK92" i="40"/>
  <c r="EG92" i="40"/>
  <c r="DY92" i="40"/>
  <c r="DU92" i="40"/>
  <c r="DQ92" i="40"/>
  <c r="DM92" i="40"/>
  <c r="DI92" i="40"/>
  <c r="DE92" i="40"/>
  <c r="HN91" i="40"/>
  <c r="HJ91" i="40"/>
  <c r="HD91" i="40"/>
  <c r="GX91" i="40"/>
  <c r="GT91" i="40"/>
  <c r="GP91" i="40"/>
  <c r="GL91" i="40"/>
  <c r="GH91" i="40"/>
  <c r="FZ91" i="40"/>
  <c r="FV91" i="40"/>
  <c r="FR91" i="40"/>
  <c r="FN91" i="40"/>
  <c r="FJ91" i="40"/>
  <c r="FF91" i="40"/>
  <c r="FB91" i="40"/>
  <c r="EX91" i="40"/>
  <c r="ET91" i="40"/>
  <c r="EP91" i="40"/>
  <c r="EL91" i="40"/>
  <c r="EH91" i="40"/>
  <c r="DZ91" i="40"/>
  <c r="DV91" i="40"/>
  <c r="DR91" i="40"/>
  <c r="DN91" i="40"/>
  <c r="DJ91" i="40"/>
  <c r="DF91" i="40"/>
  <c r="DB91" i="40"/>
  <c r="HO90" i="40"/>
  <c r="HK90" i="40"/>
  <c r="HE90" i="40"/>
  <c r="HA90" i="40"/>
  <c r="GU90" i="40"/>
  <c r="GQ90" i="40"/>
  <c r="GM90" i="40"/>
  <c r="GI90" i="40"/>
  <c r="GA90" i="40"/>
  <c r="FW90" i="40"/>
  <c r="FS90" i="40"/>
  <c r="FO90" i="40"/>
  <c r="FK90" i="40"/>
  <c r="FG90" i="40"/>
  <c r="FC90" i="40"/>
  <c r="EY90" i="40"/>
  <c r="EU90" i="40"/>
  <c r="EQ90" i="40"/>
  <c r="EM90" i="40"/>
  <c r="EI90" i="40"/>
  <c r="EC90" i="40"/>
  <c r="DW90" i="40"/>
  <c r="DS90" i="40"/>
  <c r="DO90" i="40"/>
  <c r="DK90" i="40"/>
  <c r="DG90" i="40"/>
  <c r="DC90" i="40"/>
  <c r="HP89" i="40"/>
  <c r="HL89" i="40"/>
  <c r="HF89" i="40"/>
  <c r="HB89" i="40"/>
  <c r="GV89" i="40"/>
  <c r="GR89" i="40"/>
  <c r="GN89" i="40"/>
  <c r="GJ89" i="40"/>
  <c r="GD89" i="40"/>
  <c r="FX89" i="40"/>
  <c r="FT89" i="40"/>
  <c r="FP89" i="40"/>
  <c r="FL89" i="40"/>
  <c r="FH89" i="40"/>
  <c r="FD89" i="40"/>
  <c r="EZ89" i="40"/>
  <c r="EV89" i="40"/>
  <c r="ER89" i="40"/>
  <c r="EN89" i="40"/>
  <c r="EJ89" i="40"/>
  <c r="EF89" i="40"/>
  <c r="DX89" i="40"/>
  <c r="DT89" i="40"/>
  <c r="DP89" i="40"/>
  <c r="DL89" i="40"/>
  <c r="DH89" i="40"/>
  <c r="DD89" i="40"/>
  <c r="HM88" i="40"/>
  <c r="HG88" i="40"/>
  <c r="HC88" i="40"/>
  <c r="GW88" i="40"/>
  <c r="GS88" i="40"/>
  <c r="GO88" i="40"/>
  <c r="GK88" i="40"/>
  <c r="GG88" i="40"/>
  <c r="FY88" i="40"/>
  <c r="FU88" i="40"/>
  <c r="FQ88" i="40"/>
  <c r="FM88" i="40"/>
  <c r="FI88" i="40"/>
  <c r="FE88" i="40"/>
  <c r="FA88" i="40"/>
  <c r="EW88" i="40"/>
  <c r="ES88" i="40"/>
  <c r="EO88" i="40"/>
  <c r="EK88" i="40"/>
  <c r="EG88" i="40"/>
  <c r="DY88" i="40"/>
  <c r="DU88" i="40"/>
  <c r="DQ88" i="40"/>
  <c r="DM88" i="40"/>
  <c r="DI88" i="40"/>
  <c r="DE88" i="40"/>
  <c r="HN87" i="40"/>
  <c r="HJ87" i="40"/>
  <c r="HD87" i="40"/>
  <c r="GX87" i="40"/>
  <c r="GT87" i="40"/>
  <c r="GP87" i="40"/>
  <c r="GL87" i="40"/>
  <c r="GH87" i="40"/>
  <c r="FZ87" i="40"/>
  <c r="FV87" i="40"/>
  <c r="FR87" i="40"/>
  <c r="FN87" i="40"/>
  <c r="FJ87" i="40"/>
  <c r="FF87" i="40"/>
  <c r="FB87" i="40"/>
  <c r="EX87" i="40"/>
  <c r="ET87" i="40"/>
  <c r="EP87" i="40"/>
  <c r="EL87" i="40"/>
  <c r="EH87" i="40"/>
  <c r="DZ87" i="40"/>
  <c r="DV87" i="40"/>
  <c r="DR87" i="40"/>
  <c r="DN87" i="40"/>
  <c r="DJ87" i="40"/>
  <c r="DF87" i="40"/>
  <c r="DB87" i="40"/>
  <c r="HO86" i="40"/>
  <c r="HK86" i="40"/>
  <c r="HE86" i="40"/>
  <c r="HA86" i="40"/>
  <c r="GU86" i="40"/>
  <c r="GQ86" i="40"/>
  <c r="GM86" i="40"/>
  <c r="GI86" i="40"/>
  <c r="GA86" i="40"/>
  <c r="FW86" i="40"/>
  <c r="FS86" i="40"/>
  <c r="FO86" i="40"/>
  <c r="FK86" i="40"/>
  <c r="FG86" i="40"/>
  <c r="FC86" i="40"/>
  <c r="EY86" i="40"/>
  <c r="EU86" i="40"/>
  <c r="EQ86" i="40"/>
  <c r="EM86" i="40"/>
  <c r="EI86" i="40"/>
  <c r="EC86" i="40"/>
  <c r="DW86" i="40"/>
  <c r="DS86" i="40"/>
  <c r="DO86" i="40"/>
  <c r="DK86" i="40"/>
  <c r="DG86" i="40"/>
  <c r="DC86" i="40"/>
  <c r="HP85" i="40"/>
  <c r="HL85" i="40"/>
  <c r="HF85" i="40"/>
  <c r="HB85" i="40"/>
  <c r="GV85" i="40"/>
  <c r="GR85" i="40"/>
  <c r="GN85" i="40"/>
  <c r="GJ85" i="40"/>
  <c r="GD85" i="40"/>
  <c r="FX85" i="40"/>
  <c r="FT85" i="40"/>
  <c r="FP85" i="40"/>
  <c r="FL85" i="40"/>
  <c r="FH85" i="40"/>
  <c r="FD85" i="40"/>
  <c r="EZ85" i="40"/>
  <c r="EV85" i="40"/>
  <c r="ER85" i="40"/>
  <c r="EN85" i="40"/>
  <c r="EJ85" i="40"/>
  <c r="EF85" i="40"/>
  <c r="DX85" i="40"/>
  <c r="DT85" i="40"/>
  <c r="DP85" i="40"/>
  <c r="DL85" i="40"/>
  <c r="DH85" i="40"/>
  <c r="DD85" i="40"/>
  <c r="HM84" i="40"/>
  <c r="HG84" i="40"/>
  <c r="HC84" i="40"/>
  <c r="GW84" i="40"/>
  <c r="GS84" i="40"/>
  <c r="GO84" i="40"/>
  <c r="GK84" i="40"/>
  <c r="GG84" i="40"/>
  <c r="FY84" i="40"/>
  <c r="FU84" i="40"/>
  <c r="FQ84" i="40"/>
  <c r="FM84" i="40"/>
  <c r="FI84" i="40"/>
  <c r="FE84" i="40"/>
  <c r="FA84" i="40"/>
  <c r="EW84" i="40"/>
  <c r="ES84" i="40"/>
  <c r="EO84" i="40"/>
  <c r="EK84" i="40"/>
  <c r="EG84" i="40"/>
  <c r="DY84" i="40"/>
  <c r="DU84" i="40"/>
  <c r="DQ84" i="40"/>
  <c r="DM84" i="40"/>
  <c r="DI84" i="40"/>
  <c r="DE84" i="40"/>
  <c r="HN83" i="40"/>
  <c r="HJ83" i="40"/>
  <c r="HD83" i="40"/>
  <c r="GX83" i="40"/>
  <c r="GT83" i="40"/>
  <c r="GP83" i="40"/>
  <c r="GL83" i="40"/>
  <c r="GH83" i="40"/>
  <c r="FZ83" i="40"/>
  <c r="FV83" i="40"/>
  <c r="FR83" i="40"/>
  <c r="FN83" i="40"/>
  <c r="FJ83" i="40"/>
  <c r="FF83" i="40"/>
  <c r="FB83" i="40"/>
  <c r="EX83" i="40"/>
  <c r="ET83" i="40"/>
  <c r="EP83" i="40"/>
  <c r="EL83" i="40"/>
  <c r="EH83" i="40"/>
  <c r="DZ83" i="40"/>
  <c r="DV83" i="40"/>
  <c r="DR83" i="40"/>
  <c r="DN83" i="40"/>
  <c r="DJ83" i="40"/>
  <c r="DF83" i="40"/>
  <c r="DB83" i="40"/>
  <c r="HO82" i="40"/>
  <c r="HK82" i="40"/>
  <c r="HE82" i="40"/>
  <c r="HA82" i="40"/>
  <c r="GU82" i="40"/>
  <c r="GQ82" i="40"/>
  <c r="GM82" i="40"/>
  <c r="GI82" i="40"/>
  <c r="GA82" i="40"/>
  <c r="FW82" i="40"/>
  <c r="FS82" i="40"/>
  <c r="FO82" i="40"/>
  <c r="FK82" i="40"/>
  <c r="FG82" i="40"/>
  <c r="FC82" i="40"/>
  <c r="EY82" i="40"/>
  <c r="EU82" i="40"/>
  <c r="EQ82" i="40"/>
  <c r="EM82" i="40"/>
  <c r="EI82" i="40"/>
  <c r="EC82" i="40"/>
  <c r="DW82" i="40"/>
  <c r="DS82" i="40"/>
  <c r="DO82" i="40"/>
  <c r="DK82" i="40"/>
  <c r="DG82" i="40"/>
  <c r="DC82" i="40"/>
  <c r="HP81" i="40"/>
  <c r="HL81" i="40"/>
  <c r="HF81" i="40"/>
  <c r="HB81" i="40"/>
  <c r="GV81" i="40"/>
  <c r="GR81" i="40"/>
  <c r="GN81" i="40"/>
  <c r="GJ81" i="40"/>
  <c r="GD81" i="40"/>
  <c r="FX81" i="40"/>
  <c r="FT81" i="40"/>
  <c r="FP81" i="40"/>
  <c r="FL81" i="40"/>
  <c r="FH81" i="40"/>
  <c r="FD81" i="40"/>
  <c r="EZ81" i="40"/>
  <c r="EV81" i="40"/>
  <c r="ER81" i="40"/>
  <c r="EN81" i="40"/>
  <c r="EJ81" i="40"/>
  <c r="EF81" i="40"/>
  <c r="DX81" i="40"/>
  <c r="DT81" i="40"/>
  <c r="DP81" i="40"/>
  <c r="DL81" i="40"/>
  <c r="DH81" i="40"/>
  <c r="DD81" i="40"/>
  <c r="HM80" i="40"/>
  <c r="HG80" i="40"/>
  <c r="HC80" i="40"/>
  <c r="GW80" i="40"/>
  <c r="GS80" i="40"/>
  <c r="GO80" i="40"/>
  <c r="GK80" i="40"/>
  <c r="GG80" i="40"/>
  <c r="FY80" i="40"/>
  <c r="FU80" i="40"/>
  <c r="FQ80" i="40"/>
  <c r="FM80" i="40"/>
  <c r="FI80" i="40"/>
  <c r="FE80" i="40"/>
  <c r="FA80" i="40"/>
  <c r="EW80" i="40"/>
  <c r="ES80" i="40"/>
  <c r="EO80" i="40"/>
  <c r="EK80" i="40"/>
  <c r="EG80" i="40"/>
  <c r="DY80" i="40"/>
  <c r="DU80" i="40"/>
  <c r="DQ80" i="40"/>
  <c r="DM80" i="40"/>
  <c r="DI80" i="40"/>
  <c r="DE80" i="40"/>
  <c r="HN79" i="40"/>
  <c r="HJ79" i="40"/>
  <c r="HD79" i="40"/>
  <c r="GX79" i="40"/>
  <c r="GT79" i="40"/>
  <c r="GP79" i="40"/>
  <c r="GL79" i="40"/>
  <c r="GH79" i="40"/>
  <c r="FZ79" i="40"/>
  <c r="FV79" i="40"/>
  <c r="FR79" i="40"/>
  <c r="FN79" i="40"/>
  <c r="FJ79" i="40"/>
  <c r="FF79" i="40"/>
  <c r="FB79" i="40"/>
  <c r="EX79" i="40"/>
  <c r="ET79" i="40"/>
  <c r="EP79" i="40"/>
  <c r="EL79" i="40"/>
  <c r="EH79" i="40"/>
  <c r="DZ79" i="40"/>
  <c r="DV79" i="40"/>
  <c r="DR79" i="40"/>
  <c r="DN79" i="40"/>
  <c r="DJ79" i="40"/>
  <c r="DF79" i="40"/>
  <c r="DB79" i="40"/>
  <c r="HO78" i="40"/>
  <c r="HK78" i="40"/>
  <c r="HE78" i="40"/>
  <c r="HA78" i="40"/>
  <c r="GU78" i="40"/>
  <c r="GQ78" i="40"/>
  <c r="GM78" i="40"/>
  <c r="GI78" i="40"/>
  <c r="GA78" i="40"/>
  <c r="FW78" i="40"/>
  <c r="FS78" i="40"/>
  <c r="FO78" i="40"/>
  <c r="FK78" i="40"/>
  <c r="FG78" i="40"/>
  <c r="FC78" i="40"/>
  <c r="EY78" i="40"/>
  <c r="EU78" i="40"/>
  <c r="EQ78" i="40"/>
  <c r="EM78" i="40"/>
  <c r="EI78" i="40"/>
  <c r="EC78" i="40"/>
  <c r="DW78" i="40"/>
  <c r="DS78" i="40"/>
  <c r="DO78" i="40"/>
  <c r="DK78" i="40"/>
  <c r="DG78" i="40"/>
  <c r="DC78" i="40"/>
  <c r="HP77" i="40"/>
  <c r="HL77" i="40"/>
  <c r="HF77" i="40"/>
  <c r="HB77" i="40"/>
  <c r="GV77" i="40"/>
  <c r="GR77" i="40"/>
  <c r="GN77" i="40"/>
  <c r="GJ77" i="40"/>
  <c r="GD77" i="40"/>
  <c r="FX77" i="40"/>
  <c r="FT77" i="40"/>
  <c r="FP77" i="40"/>
  <c r="FL77" i="40"/>
  <c r="FH77" i="40"/>
  <c r="FD77" i="40"/>
  <c r="EZ77" i="40"/>
  <c r="EV77" i="40"/>
  <c r="ER77" i="40"/>
  <c r="EN77" i="40"/>
  <c r="EJ77" i="40"/>
  <c r="EF77" i="40"/>
  <c r="DX77" i="40"/>
  <c r="DT77" i="40"/>
  <c r="DP77" i="40"/>
  <c r="DL77" i="40"/>
  <c r="DH77" i="40"/>
  <c r="DD77" i="40"/>
  <c r="HM76" i="40"/>
  <c r="HG76" i="40"/>
  <c r="HC76" i="40"/>
  <c r="GW76" i="40"/>
  <c r="GS76" i="40"/>
  <c r="GO76" i="40"/>
  <c r="GK76" i="40"/>
  <c r="GG76" i="40"/>
  <c r="FY76" i="40"/>
  <c r="FU76" i="40"/>
  <c r="FQ76" i="40"/>
  <c r="FM76" i="40"/>
  <c r="FI76" i="40"/>
  <c r="FE76" i="40"/>
  <c r="FA76" i="40"/>
  <c r="EW76" i="40"/>
  <c r="ES76" i="40"/>
  <c r="EO76" i="40"/>
  <c r="EK76" i="40"/>
  <c r="EG76" i="40"/>
  <c r="DY76" i="40"/>
  <c r="DU76" i="40"/>
  <c r="DQ76" i="40"/>
  <c r="DM76" i="40"/>
  <c r="DI76" i="40"/>
  <c r="DE76" i="40"/>
  <c r="HN75" i="40"/>
  <c r="HJ75" i="40"/>
  <c r="HD75" i="40"/>
  <c r="GX75" i="40"/>
  <c r="GT75" i="40"/>
  <c r="GP75" i="40"/>
  <c r="GL75" i="40"/>
  <c r="GH75" i="40"/>
  <c r="FZ75" i="40"/>
  <c r="FV75" i="40"/>
  <c r="FR75" i="40"/>
  <c r="FN75" i="40"/>
  <c r="FJ75" i="40"/>
  <c r="FF75" i="40"/>
  <c r="FB75" i="40"/>
  <c r="EX75" i="40"/>
  <c r="ET75" i="40"/>
  <c r="EP75" i="40"/>
  <c r="EL75" i="40"/>
  <c r="EH75" i="40"/>
  <c r="DZ75" i="40"/>
  <c r="DV75" i="40"/>
  <c r="DR75" i="40"/>
  <c r="DN75" i="40"/>
  <c r="DJ75" i="40"/>
  <c r="DF75" i="40"/>
  <c r="DB75" i="40"/>
  <c r="HO74" i="40"/>
  <c r="HK74" i="40"/>
  <c r="HE74" i="40"/>
  <c r="HA74" i="40"/>
  <c r="GU74" i="40"/>
  <c r="GQ74" i="40"/>
  <c r="GM74" i="40"/>
  <c r="GI74" i="40"/>
  <c r="GA74" i="40"/>
  <c r="FW74" i="40"/>
  <c r="FS74" i="40"/>
  <c r="FO74" i="40"/>
  <c r="FK74" i="40"/>
  <c r="FG74" i="40"/>
  <c r="FC74" i="40"/>
  <c r="EY74" i="40"/>
  <c r="EU74" i="40"/>
  <c r="EQ74" i="40"/>
  <c r="EM74" i="40"/>
  <c r="EI74" i="40"/>
  <c r="EC74" i="40"/>
  <c r="DW74" i="40"/>
  <c r="DS74" i="40"/>
  <c r="DO74" i="40"/>
  <c r="DK74" i="40"/>
  <c r="DG74" i="40"/>
  <c r="DC74" i="40"/>
  <c r="HP73" i="40"/>
  <c r="HL73" i="40"/>
  <c r="HF73" i="40"/>
  <c r="HB73" i="40"/>
  <c r="GV73" i="40"/>
  <c r="GR73" i="40"/>
  <c r="GN73" i="40"/>
  <c r="GJ73" i="40"/>
  <c r="GD73" i="40"/>
  <c r="FX73" i="40"/>
  <c r="FT73" i="40"/>
  <c r="FP73" i="40"/>
  <c r="FL73" i="40"/>
  <c r="FH73" i="40"/>
  <c r="FD73" i="40"/>
  <c r="EZ73" i="40"/>
  <c r="EV73" i="40"/>
  <c r="ER73" i="40"/>
  <c r="EN73" i="40"/>
  <c r="EJ73" i="40"/>
  <c r="EF73" i="40"/>
  <c r="DX73" i="40"/>
  <c r="DT73" i="40"/>
  <c r="DP73" i="40"/>
  <c r="DL73" i="40"/>
  <c r="DH73" i="40"/>
  <c r="DD73" i="40"/>
  <c r="HM72" i="40"/>
  <c r="HG72" i="40"/>
  <c r="HC72" i="40"/>
  <c r="GW72" i="40"/>
  <c r="GS72" i="40"/>
  <c r="GO72" i="40"/>
  <c r="GK72" i="40"/>
  <c r="GG72" i="40"/>
  <c r="FY72" i="40"/>
  <c r="FU72" i="40"/>
  <c r="FQ72" i="40"/>
  <c r="FM72" i="40"/>
  <c r="FI72" i="40"/>
  <c r="FE72" i="40"/>
  <c r="FA72" i="40"/>
  <c r="EW72" i="40"/>
  <c r="ES72" i="40"/>
  <c r="EO72" i="40"/>
  <c r="EK72" i="40"/>
  <c r="EG72" i="40"/>
  <c r="DY72" i="40"/>
  <c r="DU72" i="40"/>
  <c r="DQ72" i="40"/>
  <c r="DM72" i="40"/>
  <c r="DI72" i="40"/>
  <c r="DE72" i="40"/>
  <c r="HN71" i="40"/>
  <c r="HJ71" i="40"/>
  <c r="HD71" i="40"/>
  <c r="GX71" i="40"/>
  <c r="GT71" i="40"/>
  <c r="GP71" i="40"/>
  <c r="GL71" i="40"/>
  <c r="GH71" i="40"/>
  <c r="FZ71" i="40"/>
  <c r="FV71" i="40"/>
  <c r="FR71" i="40"/>
  <c r="FN71" i="40"/>
  <c r="FJ71" i="40"/>
  <c r="FF71" i="40"/>
  <c r="FB71" i="40"/>
  <c r="EX71" i="40"/>
  <c r="ET71" i="40"/>
  <c r="EP71" i="40"/>
  <c r="EL71" i="40"/>
  <c r="EH71" i="40"/>
  <c r="DZ71" i="40"/>
  <c r="DV71" i="40"/>
  <c r="DR71" i="40"/>
  <c r="DN71" i="40"/>
  <c r="DJ71" i="40"/>
  <c r="DF71" i="40"/>
  <c r="DB71" i="40"/>
  <c r="HO70" i="40"/>
  <c r="HK70" i="40"/>
  <c r="HE70" i="40"/>
  <c r="HA70" i="40"/>
  <c r="GU70" i="40"/>
  <c r="GQ70" i="40"/>
  <c r="GM70" i="40"/>
  <c r="GI70" i="40"/>
  <c r="GA70" i="40"/>
  <c r="FW70" i="40"/>
  <c r="FS70" i="40"/>
  <c r="FO70" i="40"/>
  <c r="FK70" i="40"/>
  <c r="FG70" i="40"/>
  <c r="FC70" i="40"/>
  <c r="EY70" i="40"/>
  <c r="EU70" i="40"/>
  <c r="EQ70" i="40"/>
  <c r="EM70" i="40"/>
  <c r="EI70" i="40"/>
  <c r="GS70" i="40"/>
  <c r="FY70" i="40"/>
  <c r="FI70" i="40"/>
  <c r="ET70" i="40"/>
  <c r="EO70" i="40"/>
  <c r="EJ70" i="40"/>
  <c r="EC70" i="40"/>
  <c r="DW70" i="40"/>
  <c r="DS70" i="40"/>
  <c r="DO70" i="40"/>
  <c r="DK70" i="40"/>
  <c r="DG70" i="40"/>
  <c r="DC70" i="40"/>
  <c r="HP69" i="40"/>
  <c r="HL69" i="40"/>
  <c r="HF69" i="40"/>
  <c r="HB69" i="40"/>
  <c r="GV69" i="40"/>
  <c r="GR69" i="40"/>
  <c r="GN69" i="40"/>
  <c r="GJ69" i="40"/>
  <c r="GD69" i="40"/>
  <c r="FX69" i="40"/>
  <c r="FT69" i="40"/>
  <c r="FP69" i="40"/>
  <c r="FL69" i="40"/>
  <c r="FH69" i="40"/>
  <c r="FD69" i="40"/>
  <c r="EZ69" i="40"/>
  <c r="EV69" i="40"/>
  <c r="ER69" i="40"/>
  <c r="EN69" i="40"/>
  <c r="EJ69" i="40"/>
  <c r="EF69" i="40"/>
  <c r="DX69" i="40"/>
  <c r="DT69" i="40"/>
  <c r="DP69" i="40"/>
  <c r="DL69" i="40"/>
  <c r="DH69" i="40"/>
  <c r="DD69" i="40"/>
  <c r="HM68" i="40"/>
  <c r="HG68" i="40"/>
  <c r="HC68" i="40"/>
  <c r="GW68" i="40"/>
  <c r="GS68" i="40"/>
  <c r="GO68" i="40"/>
  <c r="GK68" i="40"/>
  <c r="GG68" i="40"/>
  <c r="FY68" i="40"/>
  <c r="FU68" i="40"/>
  <c r="FQ68" i="40"/>
  <c r="FM68" i="40"/>
  <c r="FI68" i="40"/>
  <c r="FE68" i="40"/>
  <c r="FA68" i="40"/>
  <c r="EW68" i="40"/>
  <c r="ES68" i="40"/>
  <c r="EO68" i="40"/>
  <c r="EK68" i="40"/>
  <c r="EG68" i="40"/>
  <c r="DY68" i="40"/>
  <c r="DU68" i="40"/>
  <c r="DQ68" i="40"/>
  <c r="DM68" i="40"/>
  <c r="DI68" i="40"/>
  <c r="DE68" i="40"/>
  <c r="HN67" i="40"/>
  <c r="HJ67" i="40"/>
  <c r="HD67" i="40"/>
  <c r="GX67" i="40"/>
  <c r="GT67" i="40"/>
  <c r="GP67" i="40"/>
  <c r="GL67" i="40"/>
  <c r="GH67" i="40"/>
  <c r="FZ67" i="40"/>
  <c r="FV67" i="40"/>
  <c r="FR67" i="40"/>
  <c r="FN67" i="40"/>
  <c r="FJ67" i="40"/>
  <c r="FF67" i="40"/>
  <c r="FB67" i="40"/>
  <c r="EX67" i="40"/>
  <c r="ET67" i="40"/>
  <c r="EP67" i="40"/>
  <c r="EL67" i="40"/>
  <c r="EH67" i="40"/>
  <c r="DZ67" i="40"/>
  <c r="DV67" i="40"/>
  <c r="DR67" i="40"/>
  <c r="DN67" i="40"/>
  <c r="DJ67" i="40"/>
  <c r="DF67" i="40"/>
  <c r="DB67" i="40"/>
  <c r="HO66" i="40"/>
  <c r="HK66" i="40"/>
  <c r="HE66" i="40"/>
  <c r="HA66" i="40"/>
  <c r="GU66" i="40"/>
  <c r="GQ66" i="40"/>
  <c r="GM66" i="40"/>
  <c r="GI66" i="40"/>
  <c r="GA66" i="40"/>
  <c r="FW66" i="40"/>
  <c r="FS66" i="40"/>
  <c r="FO66" i="40"/>
  <c r="FK66" i="40"/>
  <c r="FG66" i="40"/>
  <c r="FC66" i="40"/>
  <c r="EY66" i="40"/>
  <c r="EU66" i="40"/>
  <c r="EQ66" i="40"/>
  <c r="EM66" i="40"/>
  <c r="EI66" i="40"/>
  <c r="EC66" i="40"/>
  <c r="DW66" i="40"/>
  <c r="DS66" i="40"/>
  <c r="DO66" i="40"/>
  <c r="DK66" i="40"/>
  <c r="DG66" i="40"/>
  <c r="DC66" i="40"/>
  <c r="HP65" i="40"/>
  <c r="HL65" i="40"/>
  <c r="HF65" i="40"/>
  <c r="HB65" i="40"/>
  <c r="GV65" i="40"/>
  <c r="GR65" i="40"/>
  <c r="GN65" i="40"/>
  <c r="GJ65" i="40"/>
  <c r="GD65" i="40"/>
  <c r="FX65" i="40"/>
  <c r="FT65" i="40"/>
  <c r="FP65" i="40"/>
  <c r="FL65" i="40"/>
  <c r="FH65" i="40"/>
  <c r="FD65" i="40"/>
  <c r="EZ65" i="40"/>
  <c r="EV65" i="40"/>
  <c r="ER65" i="40"/>
  <c r="EN65" i="40"/>
  <c r="EJ65" i="40"/>
  <c r="EF65" i="40"/>
  <c r="DX65" i="40"/>
  <c r="DT65" i="40"/>
  <c r="DP65" i="40"/>
  <c r="DL65" i="40"/>
  <c r="DH65" i="40"/>
  <c r="DD65" i="40"/>
  <c r="HM64" i="40"/>
  <c r="HG64" i="40"/>
  <c r="HC64" i="40"/>
  <c r="GW64" i="40"/>
  <c r="GS64" i="40"/>
  <c r="GO64" i="40"/>
  <c r="GK64" i="40"/>
  <c r="GG64" i="40"/>
  <c r="FY64" i="40"/>
  <c r="FU64" i="40"/>
  <c r="FQ64" i="40"/>
  <c r="FM64" i="40"/>
  <c r="FI64" i="40"/>
  <c r="FE64" i="40"/>
  <c r="FA64" i="40"/>
  <c r="EW64" i="40"/>
  <c r="ES64" i="40"/>
  <c r="EO64" i="40"/>
  <c r="EK64" i="40"/>
  <c r="EG64" i="40"/>
  <c r="DY64" i="40"/>
  <c r="DU64" i="40"/>
  <c r="DQ64" i="40"/>
  <c r="DM64" i="40"/>
  <c r="DI64" i="40"/>
  <c r="DE64" i="40"/>
  <c r="HN63" i="40"/>
  <c r="HJ63" i="40"/>
  <c r="HD63" i="40"/>
  <c r="GX63" i="40"/>
  <c r="GT63" i="40"/>
  <c r="GP63" i="40"/>
  <c r="GL63" i="40"/>
  <c r="GH63" i="40"/>
  <c r="FZ63" i="40"/>
  <c r="FV63" i="40"/>
  <c r="FR63" i="40"/>
  <c r="FN63" i="40"/>
  <c r="FJ63" i="40"/>
  <c r="FF63" i="40"/>
  <c r="FB63" i="40"/>
  <c r="EX63" i="40"/>
  <c r="ET63" i="40"/>
  <c r="EP63" i="40"/>
  <c r="EL63" i="40"/>
  <c r="EH63" i="40"/>
  <c r="DZ63" i="40"/>
  <c r="DV63" i="40"/>
  <c r="DR63" i="40"/>
  <c r="DN63" i="40"/>
  <c r="DJ63" i="40"/>
  <c r="DF63" i="40"/>
  <c r="DB63" i="40"/>
  <c r="HO62" i="40"/>
  <c r="HK62" i="40"/>
  <c r="HE62" i="40"/>
  <c r="HA62" i="40"/>
  <c r="GU62" i="40"/>
  <c r="GQ62" i="40"/>
  <c r="GM62" i="40"/>
  <c r="GI62" i="40"/>
  <c r="GA62" i="40"/>
  <c r="FW62" i="40"/>
  <c r="FS62" i="40"/>
  <c r="FO62" i="40"/>
  <c r="FK62" i="40"/>
  <c r="FG62" i="40"/>
  <c r="FC62" i="40"/>
  <c r="EY62" i="40"/>
  <c r="EU62" i="40"/>
  <c r="EQ62" i="40"/>
  <c r="EM62" i="40"/>
  <c r="EI62" i="40"/>
  <c r="EC62" i="40"/>
  <c r="DW62" i="40"/>
  <c r="DS62" i="40"/>
  <c r="DO62" i="40"/>
  <c r="DK62" i="40"/>
  <c r="DG62" i="40"/>
  <c r="DC62" i="40"/>
  <c r="HP61" i="40"/>
  <c r="HL61" i="40"/>
  <c r="HF61" i="40"/>
  <c r="HB61" i="40"/>
  <c r="GV61" i="40"/>
  <c r="GR61" i="40"/>
  <c r="GN61" i="40"/>
  <c r="GJ61" i="40"/>
  <c r="GD61" i="40"/>
  <c r="FX61" i="40"/>
  <c r="FT61" i="40"/>
  <c r="FP61" i="40"/>
  <c r="FL61" i="40"/>
  <c r="FH61" i="40"/>
  <c r="FD61" i="40"/>
  <c r="EZ61" i="40"/>
  <c r="EV61" i="40"/>
  <c r="ER61" i="40"/>
  <c r="EN61" i="40"/>
  <c r="EJ61" i="40"/>
  <c r="EF61" i="40"/>
  <c r="DX61" i="40"/>
  <c r="DT61" i="40"/>
  <c r="DP61" i="40"/>
  <c r="DL61" i="40"/>
  <c r="DH61" i="40"/>
  <c r="DD61" i="40"/>
  <c r="HM60" i="40"/>
  <c r="HG60" i="40"/>
  <c r="HC60" i="40"/>
  <c r="GW60" i="40"/>
  <c r="GS60" i="40"/>
  <c r="GO60" i="40"/>
  <c r="GK60" i="40"/>
  <c r="GG60" i="40"/>
  <c r="FY60" i="40"/>
  <c r="FU60" i="40"/>
  <c r="FQ60" i="40"/>
  <c r="FM60" i="40"/>
  <c r="FI60" i="40"/>
  <c r="FE60" i="40"/>
  <c r="FA60" i="40"/>
  <c r="EW60" i="40"/>
  <c r="ES60" i="40"/>
  <c r="EO60" i="40"/>
  <c r="EK60" i="40"/>
  <c r="EG60" i="40"/>
  <c r="DY60" i="40"/>
  <c r="DU60" i="40"/>
  <c r="DQ60" i="40"/>
  <c r="DM60" i="40"/>
  <c r="DI60" i="40"/>
  <c r="DE60" i="40"/>
  <c r="HN59" i="40"/>
  <c r="HJ59" i="40"/>
  <c r="HD59" i="40"/>
  <c r="GX59" i="40"/>
  <c r="GT59" i="40"/>
  <c r="GP59" i="40"/>
  <c r="GL59" i="40"/>
  <c r="GH59" i="40"/>
  <c r="FZ59" i="40"/>
  <c r="FV59" i="40"/>
  <c r="FR59" i="40"/>
  <c r="FN59" i="40"/>
  <c r="FJ59" i="40"/>
  <c r="FF59" i="40"/>
  <c r="FB59" i="40"/>
  <c r="EX59" i="40"/>
  <c r="ET59" i="40"/>
  <c r="EP59" i="40"/>
  <c r="EL59" i="40"/>
  <c r="EH59" i="40"/>
  <c r="DZ59" i="40"/>
  <c r="DV59" i="40"/>
  <c r="DR59" i="40"/>
  <c r="DN59" i="40"/>
  <c r="DJ59" i="40"/>
  <c r="DF59" i="40"/>
  <c r="DB59" i="40"/>
  <c r="HO58" i="40"/>
  <c r="HK58" i="40"/>
  <c r="HE58" i="40"/>
  <c r="HA58" i="40"/>
  <c r="GU58" i="40"/>
  <c r="GQ58" i="40"/>
  <c r="GM58" i="40"/>
  <c r="GI58" i="40"/>
  <c r="GA58" i="40"/>
  <c r="FW58" i="40"/>
  <c r="FS58" i="40"/>
  <c r="FO58" i="40"/>
  <c r="FK58" i="40"/>
  <c r="FG58" i="40"/>
  <c r="FC58" i="40"/>
  <c r="EY58" i="40"/>
  <c r="EU58" i="40"/>
  <c r="EQ58" i="40"/>
  <c r="EM58" i="40"/>
  <c r="EI58" i="40"/>
  <c r="EC58" i="40"/>
  <c r="DW58" i="40"/>
  <c r="DS58" i="40"/>
  <c r="DO58" i="40"/>
  <c r="DK58" i="40"/>
  <c r="DG58" i="40"/>
  <c r="DC58" i="40"/>
  <c r="HP57" i="40"/>
  <c r="HL57" i="40"/>
  <c r="HF57" i="40"/>
  <c r="HB57" i="40"/>
  <c r="GV57" i="40"/>
  <c r="GR57" i="40"/>
  <c r="GN57" i="40"/>
  <c r="GJ57" i="40"/>
  <c r="GD57" i="40"/>
  <c r="FX57" i="40"/>
  <c r="FT57" i="40"/>
  <c r="FP57" i="40"/>
  <c r="FL57" i="40"/>
  <c r="FH57" i="40"/>
  <c r="FD57" i="40"/>
  <c r="EZ57" i="40"/>
  <c r="EV57" i="40"/>
  <c r="ER57" i="40"/>
  <c r="EN57" i="40"/>
  <c r="EJ57" i="40"/>
  <c r="EF57" i="40"/>
  <c r="DX57" i="40"/>
  <c r="DT57" i="40"/>
  <c r="DP57" i="40"/>
  <c r="DL57" i="40"/>
  <c r="DH57" i="40"/>
  <c r="DD57" i="40"/>
  <c r="HM56" i="40"/>
  <c r="HG56" i="40"/>
  <c r="HC56" i="40"/>
  <c r="GW56" i="40"/>
  <c r="GS56" i="40"/>
  <c r="GO56" i="40"/>
  <c r="GK56" i="40"/>
  <c r="GG56" i="40"/>
  <c r="FY56" i="40"/>
  <c r="FU56" i="40"/>
  <c r="FQ56" i="40"/>
  <c r="FM56" i="40"/>
  <c r="FI56" i="40"/>
  <c r="FE56" i="40"/>
  <c r="FA56" i="40"/>
  <c r="EW56" i="40"/>
  <c r="ES56" i="40"/>
  <c r="EO56" i="40"/>
  <c r="EK56" i="40"/>
  <c r="EG56" i="40"/>
  <c r="DY56" i="40"/>
  <c r="DU56" i="40"/>
  <c r="DQ56" i="40"/>
  <c r="DM56" i="40"/>
  <c r="DI56" i="40"/>
  <c r="DE56" i="40"/>
  <c r="HN55" i="40"/>
  <c r="HJ55" i="40"/>
  <c r="HD55" i="40"/>
  <c r="GX55" i="40"/>
  <c r="GT55" i="40"/>
  <c r="GP55" i="40"/>
  <c r="GL55" i="40"/>
  <c r="GH55" i="40"/>
  <c r="FZ55" i="40"/>
  <c r="FV55" i="40"/>
  <c r="FR55" i="40"/>
  <c r="FN55" i="40"/>
  <c r="FJ55" i="40"/>
  <c r="FF55" i="40"/>
  <c r="FB55" i="40"/>
  <c r="EX55" i="40"/>
  <c r="ET55" i="40"/>
  <c r="EP55" i="40"/>
  <c r="EL55" i="40"/>
  <c r="EH55" i="40"/>
  <c r="DZ55" i="40"/>
  <c r="DV55" i="40"/>
  <c r="DR55" i="40"/>
  <c r="DN55" i="40"/>
  <c r="DJ55" i="40"/>
  <c r="DF55" i="40"/>
  <c r="DB55" i="40"/>
  <c r="HO54" i="40"/>
  <c r="HK54" i="40"/>
  <c r="HE54" i="40"/>
  <c r="HA54" i="40"/>
  <c r="GU54" i="40"/>
  <c r="GQ54" i="40"/>
  <c r="GM54" i="40"/>
  <c r="GI54" i="40"/>
  <c r="GA54" i="40"/>
  <c r="FW54" i="40"/>
  <c r="FS54" i="40"/>
  <c r="FO54" i="40"/>
  <c r="FK54" i="40"/>
  <c r="FG54" i="40"/>
  <c r="FC54" i="40"/>
  <c r="EY54" i="40"/>
  <c r="EU54" i="40"/>
  <c r="EQ54" i="40"/>
  <c r="EM54" i="40"/>
  <c r="EI54" i="40"/>
  <c r="EC54" i="40"/>
  <c r="DW54" i="40"/>
  <c r="DS54" i="40"/>
  <c r="DO54" i="40"/>
  <c r="DK54" i="40"/>
  <c r="DG54" i="40"/>
  <c r="DC54" i="40"/>
  <c r="HP53" i="40"/>
  <c r="HL53" i="40"/>
  <c r="HF53" i="40"/>
  <c r="HB53" i="40"/>
  <c r="GV53" i="40"/>
  <c r="GR53" i="40"/>
  <c r="GN53" i="40"/>
  <c r="GJ53" i="40"/>
  <c r="GD53" i="40"/>
  <c r="FX53" i="40"/>
  <c r="FT53" i="40"/>
  <c r="FP53" i="40"/>
  <c r="FL53" i="40"/>
  <c r="FH53" i="40"/>
  <c r="FD53" i="40"/>
  <c r="EZ53" i="40"/>
  <c r="EV53" i="40"/>
  <c r="ER53" i="40"/>
  <c r="EN53" i="40"/>
  <c r="EJ53" i="40"/>
  <c r="EF53" i="40"/>
  <c r="DX53" i="40"/>
  <c r="DT53" i="40"/>
  <c r="DP53" i="40"/>
  <c r="DL53" i="40"/>
  <c r="DH53" i="40"/>
  <c r="DD53" i="40"/>
  <c r="HM52" i="40"/>
  <c r="HG52" i="40"/>
  <c r="HC52" i="40"/>
  <c r="GW52" i="40"/>
  <c r="GS52" i="40"/>
  <c r="GO52" i="40"/>
  <c r="GK52" i="40"/>
  <c r="GG52" i="40"/>
  <c r="FY52" i="40"/>
  <c r="FU52" i="40"/>
  <c r="FQ52" i="40"/>
  <c r="FM52" i="40"/>
  <c r="FI52" i="40"/>
  <c r="FE52" i="40"/>
  <c r="FA52" i="40"/>
  <c r="EW52" i="40"/>
  <c r="ES52" i="40"/>
  <c r="EO52" i="40"/>
  <c r="EK52" i="40"/>
  <c r="EG52" i="40"/>
  <c r="DY52" i="40"/>
  <c r="DU52" i="40"/>
  <c r="DQ52" i="40"/>
  <c r="DM52" i="40"/>
  <c r="DI52" i="40"/>
  <c r="DE52" i="40"/>
  <c r="HN51" i="40"/>
  <c r="HJ51" i="40"/>
  <c r="HD51" i="40"/>
  <c r="GX51" i="40"/>
  <c r="GT51" i="40"/>
  <c r="GP51" i="40"/>
  <c r="GL51" i="40"/>
  <c r="GH51" i="40"/>
  <c r="FZ51" i="40"/>
  <c r="FV51" i="40"/>
  <c r="FR51" i="40"/>
  <c r="FN51" i="40"/>
  <c r="FJ51" i="40"/>
  <c r="FF51" i="40"/>
  <c r="FB51" i="40"/>
  <c r="EX51" i="40"/>
  <c r="ET51" i="40"/>
  <c r="EP51" i="40"/>
  <c r="EL51" i="40"/>
  <c r="EH51" i="40"/>
  <c r="DZ51" i="40"/>
  <c r="DV51" i="40"/>
  <c r="DR51" i="40"/>
  <c r="DN51" i="40"/>
  <c r="DJ51" i="40"/>
  <c r="DF51" i="40"/>
  <c r="DB51" i="40"/>
  <c r="HO50" i="40"/>
  <c r="HK50" i="40"/>
  <c r="HE50" i="40"/>
  <c r="HA50" i="40"/>
  <c r="GU50" i="40"/>
  <c r="GQ50" i="40"/>
  <c r="GM50" i="40"/>
  <c r="GI50" i="40"/>
  <c r="GA50" i="40"/>
  <c r="FW50" i="40"/>
  <c r="FS50" i="40"/>
  <c r="FO50" i="40"/>
  <c r="FK50" i="40"/>
  <c r="FG50" i="40"/>
  <c r="FC50" i="40"/>
  <c r="EY50" i="40"/>
  <c r="EU50" i="40"/>
  <c r="EQ50" i="40"/>
  <c r="EM50" i="40"/>
  <c r="EI50" i="40"/>
  <c r="EC50" i="40"/>
  <c r="DW50" i="40"/>
  <c r="DS50" i="40"/>
  <c r="DO50" i="40"/>
  <c r="DK50" i="40"/>
  <c r="DG50" i="40"/>
  <c r="DC50" i="40"/>
  <c r="HP49" i="40"/>
  <c r="HL49" i="40"/>
  <c r="HF49" i="40"/>
  <c r="HB49" i="40"/>
  <c r="GV49" i="40"/>
  <c r="GR49" i="40"/>
  <c r="GN49" i="40"/>
  <c r="GJ49" i="40"/>
  <c r="GD49" i="40"/>
  <c r="FX49" i="40"/>
  <c r="FT49" i="40"/>
  <c r="FP49" i="40"/>
  <c r="FL49" i="40"/>
  <c r="FH49" i="40"/>
  <c r="FD49" i="40"/>
  <c r="EZ49" i="40"/>
  <c r="EV49" i="40"/>
  <c r="ER49" i="40"/>
  <c r="EN49" i="40"/>
  <c r="EJ49" i="40"/>
  <c r="EF49" i="40"/>
  <c r="DX49" i="40"/>
  <c r="DT49" i="40"/>
  <c r="DP49" i="40"/>
  <c r="DL49" i="40"/>
  <c r="DH49" i="40"/>
  <c r="DD49" i="40"/>
  <c r="HM48" i="40"/>
  <c r="HG48" i="40"/>
  <c r="HC48" i="40"/>
  <c r="GW48" i="40"/>
  <c r="GS48" i="40"/>
  <c r="GO48" i="40"/>
  <c r="GK48" i="40"/>
  <c r="GG48" i="40"/>
  <c r="FY48" i="40"/>
  <c r="FU48" i="40"/>
  <c r="FQ48" i="40"/>
  <c r="FM48" i="40"/>
  <c r="FI48" i="40"/>
  <c r="FE48" i="40"/>
  <c r="FA48" i="40"/>
  <c r="EW48" i="40"/>
  <c r="ES48" i="40"/>
  <c r="EO48" i="40"/>
  <c r="EK48" i="40"/>
  <c r="EG48" i="40"/>
  <c r="DY48" i="40"/>
  <c r="DU48" i="40"/>
  <c r="DQ48" i="40"/>
  <c r="DM48" i="40"/>
  <c r="DI48" i="40"/>
  <c r="DE48" i="40"/>
  <c r="HN47" i="40"/>
  <c r="HJ47" i="40"/>
  <c r="HD47" i="40"/>
  <c r="GX47" i="40"/>
  <c r="GT47" i="40"/>
  <c r="GP47" i="40"/>
  <c r="GL47" i="40"/>
  <c r="GH47" i="40"/>
  <c r="FZ47" i="40"/>
  <c r="FV47" i="40"/>
  <c r="FR47" i="40"/>
  <c r="FN47" i="40"/>
  <c r="FJ47" i="40"/>
  <c r="FF47" i="40"/>
  <c r="FB47" i="40"/>
  <c r="EX47" i="40"/>
  <c r="ET47" i="40"/>
  <c r="EP47" i="40"/>
  <c r="EL47" i="40"/>
  <c r="EH47" i="40"/>
  <c r="DZ47" i="40"/>
  <c r="DV47" i="40"/>
  <c r="DR47" i="40"/>
  <c r="DN47" i="40"/>
  <c r="DJ47" i="40"/>
  <c r="DF47" i="40"/>
  <c r="DB47" i="40"/>
  <c r="HO46" i="40"/>
  <c r="HK46" i="40"/>
  <c r="HE46" i="40"/>
  <c r="HA46" i="40"/>
  <c r="GU46" i="40"/>
  <c r="GQ46" i="40"/>
  <c r="GM46" i="40"/>
  <c r="GI46" i="40"/>
  <c r="GA46" i="40"/>
  <c r="FW46" i="40"/>
  <c r="FS46" i="40"/>
  <c r="FO46" i="40"/>
  <c r="FK46" i="40"/>
  <c r="FG46" i="40"/>
  <c r="FC46" i="40"/>
  <c r="EY46" i="40"/>
  <c r="EU46" i="40"/>
  <c r="EQ46" i="40"/>
  <c r="EM46" i="40"/>
  <c r="EI46" i="40"/>
  <c r="EC46" i="40"/>
  <c r="DW46" i="40"/>
  <c r="DS46" i="40"/>
  <c r="DO46" i="40"/>
  <c r="DK46" i="40"/>
  <c r="DG46" i="40"/>
  <c r="DC46" i="40"/>
  <c r="HP45" i="40"/>
  <c r="HL45" i="40"/>
  <c r="HF45" i="40"/>
  <c r="HB45" i="40"/>
  <c r="GV45" i="40"/>
  <c r="GR45" i="40"/>
  <c r="GN45" i="40"/>
  <c r="GJ45" i="40"/>
  <c r="GD45" i="40"/>
  <c r="FX45" i="40"/>
  <c r="FT45" i="40"/>
  <c r="FP45" i="40"/>
  <c r="FL45" i="40"/>
  <c r="FH45" i="40"/>
  <c r="FD45" i="40"/>
  <c r="EZ45" i="40"/>
  <c r="EV45" i="40"/>
  <c r="ER45" i="40"/>
  <c r="EN45" i="40"/>
  <c r="EJ45" i="40"/>
  <c r="EF45" i="40"/>
  <c r="DX45" i="40"/>
  <c r="DT45" i="40"/>
  <c r="DP45" i="40"/>
  <c r="DL45" i="40"/>
  <c r="DH45" i="40"/>
  <c r="DD45" i="40"/>
  <c r="HM44" i="40"/>
  <c r="HG44" i="40"/>
  <c r="HC44" i="40"/>
  <c r="GW44" i="40"/>
  <c r="GS44" i="40"/>
  <c r="GO44" i="40"/>
  <c r="GK44" i="40"/>
  <c r="GG44" i="40"/>
  <c r="FY44" i="40"/>
  <c r="FU44" i="40"/>
  <c r="FQ44" i="40"/>
  <c r="FM44" i="40"/>
  <c r="FI44" i="40"/>
  <c r="FE44" i="40"/>
  <c r="FA44" i="40"/>
  <c r="EW44" i="40"/>
  <c r="ES44" i="40"/>
  <c r="EO44" i="40"/>
  <c r="EK44" i="40"/>
  <c r="EG44" i="40"/>
  <c r="DY44" i="40"/>
  <c r="DU44" i="40"/>
  <c r="DQ44" i="40"/>
  <c r="DM44" i="40"/>
  <c r="DI44" i="40"/>
  <c r="DE44" i="40"/>
  <c r="HN43" i="40"/>
  <c r="HJ43" i="40"/>
  <c r="HD43" i="40"/>
  <c r="GX43" i="40"/>
  <c r="GT43" i="40"/>
  <c r="GP43" i="40"/>
  <c r="GL43" i="40"/>
  <c r="GH43" i="40"/>
  <c r="FZ43" i="40"/>
  <c r="FV43" i="40"/>
  <c r="FR43" i="40"/>
  <c r="FN43" i="40"/>
  <c r="FJ43" i="40"/>
  <c r="FF43" i="40"/>
  <c r="FB43" i="40"/>
  <c r="EX43" i="40"/>
  <c r="ET43" i="40"/>
  <c r="EP43" i="40"/>
  <c r="EL43" i="40"/>
  <c r="EH43" i="40"/>
  <c r="DZ43" i="40"/>
  <c r="DV43" i="40"/>
  <c r="DR43" i="40"/>
  <c r="DN43" i="40"/>
  <c r="DJ43" i="40"/>
  <c r="DF43" i="40"/>
  <c r="DB43" i="40"/>
  <c r="HO42" i="40"/>
  <c r="HK42" i="40"/>
  <c r="HE42" i="40"/>
  <c r="HA42" i="40"/>
  <c r="GU42" i="40"/>
  <c r="GQ42" i="40"/>
  <c r="GM42" i="40"/>
  <c r="GI42" i="40"/>
  <c r="GA42" i="40"/>
  <c r="FW42" i="40"/>
  <c r="FS42" i="40"/>
  <c r="FO42" i="40"/>
  <c r="FK42" i="40"/>
  <c r="FG42" i="40"/>
  <c r="FC42" i="40"/>
  <c r="EY42" i="40"/>
  <c r="EU42" i="40"/>
  <c r="EQ42" i="40"/>
  <c r="EM42" i="40"/>
  <c r="EI42" i="40"/>
  <c r="EC42" i="40"/>
  <c r="DW42" i="40"/>
  <c r="DS42" i="40"/>
  <c r="DO42" i="40"/>
  <c r="DK42" i="40"/>
  <c r="DG42" i="40"/>
  <c r="DC42" i="40"/>
  <c r="HP41" i="40"/>
  <c r="HL41" i="40"/>
  <c r="HF41" i="40"/>
  <c r="HB41" i="40"/>
  <c r="GV41" i="40"/>
  <c r="GR41" i="40"/>
  <c r="GN41" i="40"/>
  <c r="GJ41" i="40"/>
  <c r="GD41" i="40"/>
  <c r="FX41" i="40"/>
  <c r="FT41" i="40"/>
  <c r="FP41" i="40"/>
  <c r="FL41" i="40"/>
  <c r="FH41" i="40"/>
  <c r="FD41" i="40"/>
  <c r="EZ41" i="40"/>
  <c r="EV41" i="40"/>
  <c r="ER41" i="40"/>
  <c r="EN41" i="40"/>
  <c r="EJ41" i="40"/>
  <c r="EF41" i="40"/>
  <c r="DX41" i="40"/>
  <c r="DT41" i="40"/>
  <c r="DP41" i="40"/>
  <c r="DL41" i="40"/>
  <c r="DH41" i="40"/>
  <c r="DD41" i="40"/>
  <c r="HM40" i="40"/>
  <c r="HG40" i="40"/>
  <c r="HC40" i="40"/>
  <c r="GW40" i="40"/>
  <c r="GS40" i="40"/>
  <c r="GO40" i="40"/>
  <c r="GK40" i="40"/>
  <c r="GG40" i="40"/>
  <c r="FY40" i="40"/>
  <c r="FU40" i="40"/>
  <c r="FQ40" i="40"/>
  <c r="FM40" i="40"/>
  <c r="FI40" i="40"/>
  <c r="FE40" i="40"/>
  <c r="FA40" i="40"/>
  <c r="EW40" i="40"/>
  <c r="ES40" i="40"/>
  <c r="EO40" i="40"/>
  <c r="EK40" i="40"/>
  <c r="EG40" i="40"/>
  <c r="DY40" i="40"/>
  <c r="DU40" i="40"/>
  <c r="DQ40" i="40"/>
  <c r="DM40" i="40"/>
  <c r="DI40" i="40"/>
  <c r="DE40" i="40"/>
  <c r="HN39" i="40"/>
  <c r="HJ39" i="40"/>
  <c r="HD39" i="40"/>
  <c r="GX39" i="40"/>
  <c r="GT39" i="40"/>
  <c r="GP39" i="40"/>
  <c r="GL39" i="40"/>
  <c r="GH39" i="40"/>
  <c r="FZ39" i="40"/>
  <c r="FV39" i="40"/>
  <c r="FR39" i="40"/>
  <c r="FN39" i="40"/>
  <c r="FJ39" i="40"/>
  <c r="FF39" i="40"/>
  <c r="FB39" i="40"/>
  <c r="EX39" i="40"/>
  <c r="ET39" i="40"/>
  <c r="EP39" i="40"/>
  <c r="EL39" i="40"/>
  <c r="EH39" i="40"/>
  <c r="DZ39" i="40"/>
  <c r="DV39" i="40"/>
  <c r="DR39" i="40"/>
  <c r="DN39" i="40"/>
  <c r="DJ39" i="40"/>
  <c r="DF39" i="40"/>
  <c r="DB39" i="40"/>
  <c r="HO38" i="40"/>
  <c r="HK38" i="40"/>
  <c r="HE38" i="40"/>
  <c r="HA38" i="40"/>
  <c r="GU38" i="40"/>
  <c r="GQ38" i="40"/>
  <c r="GM38" i="40"/>
  <c r="GI38" i="40"/>
  <c r="GA38" i="40"/>
  <c r="FW38" i="40"/>
  <c r="FS38" i="40"/>
  <c r="FO38" i="40"/>
  <c r="FK38" i="40"/>
  <c r="FG38" i="40"/>
  <c r="FC38" i="40"/>
  <c r="EY38" i="40"/>
  <c r="EU38" i="40"/>
  <c r="EQ38" i="40"/>
  <c r="EM38" i="40"/>
  <c r="EI38" i="40"/>
  <c r="EC38" i="40"/>
  <c r="DW38" i="40"/>
  <c r="DS38" i="40"/>
  <c r="DO38" i="40"/>
  <c r="DK38" i="40"/>
  <c r="DG38" i="40"/>
  <c r="DC38" i="40"/>
  <c r="HP37" i="40"/>
  <c r="HL37" i="40"/>
  <c r="HF37" i="40"/>
  <c r="HB37" i="40"/>
  <c r="GV37" i="40"/>
  <c r="GR37" i="40"/>
  <c r="GN37" i="40"/>
  <c r="GJ37" i="40"/>
  <c r="GD37" i="40"/>
  <c r="FX37" i="40"/>
  <c r="FT37" i="40"/>
  <c r="FP37" i="40"/>
  <c r="FL37" i="40"/>
  <c r="FH37" i="40"/>
  <c r="FD37" i="40"/>
  <c r="EZ37" i="40"/>
  <c r="EV37" i="40"/>
  <c r="ER37" i="40"/>
  <c r="EN37" i="40"/>
  <c r="EJ37" i="40"/>
  <c r="EF37" i="40"/>
  <c r="DX37" i="40"/>
  <c r="DT37" i="40"/>
  <c r="DP37" i="40"/>
  <c r="DL37" i="40"/>
  <c r="DH37" i="40"/>
  <c r="DD37" i="40"/>
  <c r="HM36" i="40"/>
  <c r="HG36" i="40"/>
  <c r="HC36" i="40"/>
  <c r="GW36" i="40"/>
  <c r="GS36" i="40"/>
  <c r="GO36" i="40"/>
  <c r="GK36" i="40"/>
  <c r="GG36" i="40"/>
  <c r="FY36" i="40"/>
  <c r="FU36" i="40"/>
  <c r="FQ36" i="40"/>
  <c r="FM36" i="40"/>
  <c r="FI36" i="40"/>
  <c r="FE36" i="40"/>
  <c r="FA36" i="40"/>
  <c r="EW36" i="40"/>
  <c r="ES36" i="40"/>
  <c r="EO36" i="40"/>
  <c r="EK36" i="40"/>
  <c r="EG36" i="40"/>
  <c r="DY36" i="40"/>
  <c r="DU36" i="40"/>
  <c r="DQ36" i="40"/>
  <c r="DM36" i="40"/>
  <c r="DI36" i="40"/>
  <c r="DE36" i="40"/>
  <c r="HN35" i="40"/>
  <c r="HJ35" i="40"/>
  <c r="HD35" i="40"/>
  <c r="GX35" i="40"/>
  <c r="GT35" i="40"/>
  <c r="GP35" i="40"/>
  <c r="GL35" i="40"/>
  <c r="GH35" i="40"/>
  <c r="FZ35" i="40"/>
  <c r="FV35" i="40"/>
  <c r="FR35" i="40"/>
  <c r="FN35" i="40"/>
  <c r="FJ35" i="40"/>
  <c r="FF35" i="40"/>
  <c r="FB35" i="40"/>
  <c r="EX35" i="40"/>
  <c r="ET35" i="40"/>
  <c r="EP35" i="40"/>
  <c r="EL35" i="40"/>
  <c r="EH35" i="40"/>
  <c r="DZ35" i="40"/>
  <c r="DV35" i="40"/>
  <c r="DR35" i="40"/>
  <c r="DN35" i="40"/>
  <c r="DJ35" i="40"/>
  <c r="DF35" i="40"/>
  <c r="DB35" i="40"/>
  <c r="HO34" i="40"/>
  <c r="HK34" i="40"/>
  <c r="HE34" i="40"/>
  <c r="HA34" i="40"/>
  <c r="GU34" i="40"/>
  <c r="GQ34" i="40"/>
  <c r="GM34" i="40"/>
  <c r="GI34" i="40"/>
  <c r="GA34" i="40"/>
  <c r="FW34" i="40"/>
  <c r="FS34" i="40"/>
  <c r="FO34" i="40"/>
  <c r="FK34" i="40"/>
  <c r="FG34" i="40"/>
  <c r="FC34" i="40"/>
  <c r="EY34" i="40"/>
  <c r="EU34" i="40"/>
  <c r="EQ34" i="40"/>
  <c r="EM34" i="40"/>
  <c r="EI34" i="40"/>
  <c r="EC34" i="40"/>
  <c r="DW34" i="40"/>
  <c r="DS34" i="40"/>
  <c r="DO34" i="40"/>
  <c r="DK34" i="40"/>
  <c r="DG34" i="40"/>
  <c r="DC34" i="40"/>
  <c r="HP33" i="40"/>
  <c r="HL33" i="40"/>
  <c r="HF33" i="40"/>
  <c r="HB33" i="40"/>
  <c r="GV33" i="40"/>
  <c r="GR33" i="40"/>
  <c r="GN33" i="40"/>
  <c r="GJ33" i="40"/>
  <c r="GD33" i="40"/>
  <c r="FX33" i="40"/>
  <c r="FT33" i="40"/>
  <c r="FP33" i="40"/>
  <c r="FL33" i="40"/>
  <c r="FH33" i="40"/>
  <c r="FD33" i="40"/>
  <c r="EZ33" i="40"/>
  <c r="EV33" i="40"/>
  <c r="ER33" i="40"/>
  <c r="EN33" i="40"/>
  <c r="EJ33" i="40"/>
  <c r="EF33" i="40"/>
  <c r="DX33" i="40"/>
  <c r="DT33" i="40"/>
  <c r="DP33" i="40"/>
  <c r="DL33" i="40"/>
  <c r="DH33" i="40"/>
  <c r="DD33" i="40"/>
  <c r="HM32" i="40"/>
  <c r="HG32" i="40"/>
  <c r="HC32" i="40"/>
  <c r="GW32" i="40"/>
  <c r="GS32" i="40"/>
  <c r="GO32" i="40"/>
  <c r="GK32" i="40"/>
  <c r="GG32" i="40"/>
  <c r="FY32" i="40"/>
  <c r="FU32" i="40"/>
  <c r="FQ32" i="40"/>
  <c r="FM32" i="40"/>
  <c r="FI32" i="40"/>
  <c r="FE32" i="40"/>
  <c r="FA32" i="40"/>
  <c r="EW32" i="40"/>
  <c r="ES32" i="40"/>
  <c r="EO32" i="40"/>
  <c r="EK32" i="40"/>
  <c r="EG32" i="40"/>
  <c r="DY32" i="40"/>
  <c r="DU32" i="40"/>
  <c r="DQ32" i="40"/>
  <c r="DM32" i="40"/>
  <c r="DI32" i="40"/>
  <c r="DE32" i="40"/>
  <c r="HN31" i="40"/>
  <c r="HJ31" i="40"/>
  <c r="HD31" i="40"/>
  <c r="GX31" i="40"/>
  <c r="GT31" i="40"/>
  <c r="GP31" i="40"/>
  <c r="GL31" i="40"/>
  <c r="GH31" i="40"/>
  <c r="FZ31" i="40"/>
  <c r="FV31" i="40"/>
  <c r="FR31" i="40"/>
  <c r="FN31" i="40"/>
  <c r="FJ31" i="40"/>
  <c r="FF31" i="40"/>
  <c r="FB31" i="40"/>
  <c r="EX31" i="40"/>
  <c r="ET31" i="40"/>
  <c r="EP31" i="40"/>
  <c r="EL31" i="40"/>
  <c r="EH31" i="40"/>
  <c r="DZ31" i="40"/>
  <c r="DV31" i="40"/>
  <c r="DR31" i="40"/>
  <c r="DN31" i="40"/>
  <c r="DJ31" i="40"/>
  <c r="DF31" i="40"/>
  <c r="DB31" i="40"/>
  <c r="HO30" i="40"/>
  <c r="HK30" i="40"/>
  <c r="HE30" i="40"/>
  <c r="HA30" i="40"/>
  <c r="GU30" i="40"/>
  <c r="GQ30" i="40"/>
  <c r="GM30" i="40"/>
  <c r="GI30" i="40"/>
  <c r="GA30" i="40"/>
  <c r="FW30" i="40"/>
  <c r="FS30" i="40"/>
  <c r="FO30" i="40"/>
  <c r="FK30" i="40"/>
  <c r="FG30" i="40"/>
  <c r="FC30" i="40"/>
  <c r="EY30" i="40"/>
  <c r="EU30" i="40"/>
  <c r="EQ30" i="40"/>
  <c r="EM30" i="40"/>
  <c r="EI30" i="40"/>
  <c r="EC30" i="40"/>
  <c r="DW30" i="40"/>
  <c r="DS30" i="40"/>
  <c r="DO30" i="40"/>
  <c r="DK30" i="40"/>
  <c r="DG30" i="40"/>
  <c r="DC30" i="40"/>
  <c r="HP29" i="40"/>
  <c r="HL29" i="40"/>
  <c r="HF29" i="40"/>
  <c r="HB29" i="40"/>
  <c r="GV29" i="40"/>
  <c r="GR29" i="40"/>
  <c r="GN29" i="40"/>
  <c r="GJ29" i="40"/>
  <c r="GD29" i="40"/>
  <c r="FX29" i="40"/>
  <c r="FT29" i="40"/>
  <c r="FP29" i="40"/>
  <c r="FL29" i="40"/>
  <c r="FH29" i="40"/>
  <c r="FD29" i="40"/>
  <c r="EZ29" i="40"/>
  <c r="EV29" i="40"/>
  <c r="ER29" i="40"/>
  <c r="EN29" i="40"/>
  <c r="EJ29" i="40"/>
  <c r="EF29" i="40"/>
  <c r="DX29" i="40"/>
  <c r="DT29" i="40"/>
  <c r="DP29" i="40"/>
  <c r="DL29" i="40"/>
  <c r="DH29" i="40"/>
  <c r="DD29" i="40"/>
  <c r="HM28" i="40"/>
  <c r="HG28" i="40"/>
  <c r="HC28" i="40"/>
  <c r="GW28" i="40"/>
  <c r="GS28" i="40"/>
  <c r="GO28" i="40"/>
  <c r="GK28" i="40"/>
  <c r="GG28" i="40"/>
  <c r="FY28" i="40"/>
  <c r="FU28" i="40"/>
  <c r="FQ28" i="40"/>
  <c r="FM28" i="40"/>
  <c r="FI28" i="40"/>
  <c r="FE28" i="40"/>
  <c r="FA28" i="40"/>
  <c r="EW28" i="40"/>
  <c r="ES28" i="40"/>
  <c r="EO28" i="40"/>
  <c r="EK28" i="40"/>
  <c r="EG28" i="40"/>
  <c r="DY28" i="40"/>
  <c r="DU28" i="40"/>
  <c r="DQ28" i="40"/>
  <c r="DM28" i="40"/>
  <c r="DI28" i="40"/>
  <c r="DE28" i="40"/>
  <c r="HN27" i="40"/>
  <c r="HJ27" i="40"/>
  <c r="HD27" i="40"/>
  <c r="GX27" i="40"/>
  <c r="GT27" i="40"/>
  <c r="GP27" i="40"/>
  <c r="GL27" i="40"/>
  <c r="HG70" i="40"/>
  <c r="GO70" i="40"/>
  <c r="FU70" i="40"/>
  <c r="FE70" i="40"/>
  <c r="ES70" i="40"/>
  <c r="EN70" i="40"/>
  <c r="EH70" i="40"/>
  <c r="DZ70" i="40"/>
  <c r="DV70" i="40"/>
  <c r="DR70" i="40"/>
  <c r="DN70" i="40"/>
  <c r="DJ70" i="40"/>
  <c r="DF70" i="40"/>
  <c r="DB70" i="40"/>
  <c r="HO69" i="40"/>
  <c r="HK69" i="40"/>
  <c r="HE69" i="40"/>
  <c r="HA69" i="40"/>
  <c r="GU69" i="40"/>
  <c r="GQ69" i="40"/>
  <c r="GM69" i="40"/>
  <c r="GI69" i="40"/>
  <c r="GA69" i="40"/>
  <c r="FW69" i="40"/>
  <c r="FS69" i="40"/>
  <c r="FO69" i="40"/>
  <c r="FK69" i="40"/>
  <c r="FG69" i="40"/>
  <c r="FC69" i="40"/>
  <c r="EY69" i="40"/>
  <c r="EU69" i="40"/>
  <c r="EQ69" i="40"/>
  <c r="EM69" i="40"/>
  <c r="EI69" i="40"/>
  <c r="EC69" i="40"/>
  <c r="DW69" i="40"/>
  <c r="DS69" i="40"/>
  <c r="DO69" i="40"/>
  <c r="DK69" i="40"/>
  <c r="DG69" i="40"/>
  <c r="DC69" i="40"/>
  <c r="HP68" i="40"/>
  <c r="HL68" i="40"/>
  <c r="HF68" i="40"/>
  <c r="HB68" i="40"/>
  <c r="GV68" i="40"/>
  <c r="GR68" i="40"/>
  <c r="GN68" i="40"/>
  <c r="GJ68" i="40"/>
  <c r="GD68" i="40"/>
  <c r="FX68" i="40"/>
  <c r="FT68" i="40"/>
  <c r="FP68" i="40"/>
  <c r="FL68" i="40"/>
  <c r="FH68" i="40"/>
  <c r="FD68" i="40"/>
  <c r="EZ68" i="40"/>
  <c r="EV68" i="40"/>
  <c r="ER68" i="40"/>
  <c r="EN68" i="40"/>
  <c r="EJ68" i="40"/>
  <c r="EF68" i="40"/>
  <c r="DX68" i="40"/>
  <c r="DT68" i="40"/>
  <c r="DP68" i="40"/>
  <c r="DL68" i="40"/>
  <c r="DH68" i="40"/>
  <c r="DD68" i="40"/>
  <c r="HM67" i="40"/>
  <c r="HG67" i="40"/>
  <c r="HC67" i="40"/>
  <c r="GW67" i="40"/>
  <c r="GS67" i="40"/>
  <c r="GO67" i="40"/>
  <c r="GK67" i="40"/>
  <c r="GG67" i="40"/>
  <c r="FY67" i="40"/>
  <c r="FU67" i="40"/>
  <c r="FQ67" i="40"/>
  <c r="FM67" i="40"/>
  <c r="FI67" i="40"/>
  <c r="FE67" i="40"/>
  <c r="FA67" i="40"/>
  <c r="EW67" i="40"/>
  <c r="ES67" i="40"/>
  <c r="EO67" i="40"/>
  <c r="EK67" i="40"/>
  <c r="EG67" i="40"/>
  <c r="DY67" i="40"/>
  <c r="DU67" i="40"/>
  <c r="DQ67" i="40"/>
  <c r="DM67" i="40"/>
  <c r="DI67" i="40"/>
  <c r="DE67" i="40"/>
  <c r="HN66" i="40"/>
  <c r="HJ66" i="40"/>
  <c r="HD66" i="40"/>
  <c r="GX66" i="40"/>
  <c r="GT66" i="40"/>
  <c r="GP66" i="40"/>
  <c r="GL66" i="40"/>
  <c r="GH66" i="40"/>
  <c r="FZ66" i="40"/>
  <c r="FV66" i="40"/>
  <c r="FR66" i="40"/>
  <c r="FN66" i="40"/>
  <c r="FJ66" i="40"/>
  <c r="FF66" i="40"/>
  <c r="FB66" i="40"/>
  <c r="EX66" i="40"/>
  <c r="ET66" i="40"/>
  <c r="EP66" i="40"/>
  <c r="EL66" i="40"/>
  <c r="EH66" i="40"/>
  <c r="DZ66" i="40"/>
  <c r="DV66" i="40"/>
  <c r="DR66" i="40"/>
  <c r="DN66" i="40"/>
  <c r="DJ66" i="40"/>
  <c r="DF66" i="40"/>
  <c r="DB66" i="40"/>
  <c r="HO65" i="40"/>
  <c r="HK65" i="40"/>
  <c r="HE65" i="40"/>
  <c r="HA65" i="40"/>
  <c r="GU65" i="40"/>
  <c r="GQ65" i="40"/>
  <c r="GM65" i="40"/>
  <c r="GI65" i="40"/>
  <c r="GA65" i="40"/>
  <c r="FW65" i="40"/>
  <c r="FS65" i="40"/>
  <c r="FO65" i="40"/>
  <c r="FK65" i="40"/>
  <c r="FG65" i="40"/>
  <c r="FC65" i="40"/>
  <c r="EY65" i="40"/>
  <c r="EU65" i="40"/>
  <c r="EQ65" i="40"/>
  <c r="EM65" i="40"/>
  <c r="EI65" i="40"/>
  <c r="EC65" i="40"/>
  <c r="DW65" i="40"/>
  <c r="DS65" i="40"/>
  <c r="DO65" i="40"/>
  <c r="DK65" i="40"/>
  <c r="DG65" i="40"/>
  <c r="DC65" i="40"/>
  <c r="HP64" i="40"/>
  <c r="HL64" i="40"/>
  <c r="HF64" i="40"/>
  <c r="HB64" i="40"/>
  <c r="GV64" i="40"/>
  <c r="GR64" i="40"/>
  <c r="GN64" i="40"/>
  <c r="GJ64" i="40"/>
  <c r="GD64" i="40"/>
  <c r="FX64" i="40"/>
  <c r="FT64" i="40"/>
  <c r="FP64" i="40"/>
  <c r="FL64" i="40"/>
  <c r="FH64" i="40"/>
  <c r="FD64" i="40"/>
  <c r="EZ64" i="40"/>
  <c r="EV64" i="40"/>
  <c r="ER64" i="40"/>
  <c r="EN64" i="40"/>
  <c r="EJ64" i="40"/>
  <c r="EF64" i="40"/>
  <c r="DX64" i="40"/>
  <c r="DT64" i="40"/>
  <c r="DP64" i="40"/>
  <c r="DL64" i="40"/>
  <c r="DH64" i="40"/>
  <c r="DD64" i="40"/>
  <c r="HM63" i="40"/>
  <c r="HG63" i="40"/>
  <c r="HC63" i="40"/>
  <c r="GW63" i="40"/>
  <c r="GS63" i="40"/>
  <c r="GO63" i="40"/>
  <c r="GK63" i="40"/>
  <c r="GG63" i="40"/>
  <c r="FY63" i="40"/>
  <c r="FU63" i="40"/>
  <c r="FQ63" i="40"/>
  <c r="FM63" i="40"/>
  <c r="FI63" i="40"/>
  <c r="FE63" i="40"/>
  <c r="FA63" i="40"/>
  <c r="EW63" i="40"/>
  <c r="ES63" i="40"/>
  <c r="EO63" i="40"/>
  <c r="EK63" i="40"/>
  <c r="EG63" i="40"/>
  <c r="DY63" i="40"/>
  <c r="DU63" i="40"/>
  <c r="DQ63" i="40"/>
  <c r="DM63" i="40"/>
  <c r="DI63" i="40"/>
  <c r="DE63" i="40"/>
  <c r="HN62" i="40"/>
  <c r="HJ62" i="40"/>
  <c r="HD62" i="40"/>
  <c r="GX62" i="40"/>
  <c r="GT62" i="40"/>
  <c r="GP62" i="40"/>
  <c r="GL62" i="40"/>
  <c r="GH62" i="40"/>
  <c r="FZ62" i="40"/>
  <c r="FV62" i="40"/>
  <c r="FR62" i="40"/>
  <c r="FN62" i="40"/>
  <c r="FJ62" i="40"/>
  <c r="FF62" i="40"/>
  <c r="FB62" i="40"/>
  <c r="EX62" i="40"/>
  <c r="ET62" i="40"/>
  <c r="EP62" i="40"/>
  <c r="EL62" i="40"/>
  <c r="EH62" i="40"/>
  <c r="DZ62" i="40"/>
  <c r="DV62" i="40"/>
  <c r="DR62" i="40"/>
  <c r="DN62" i="40"/>
  <c r="DJ62" i="40"/>
  <c r="DF62" i="40"/>
  <c r="DB62" i="40"/>
  <c r="HO61" i="40"/>
  <c r="HK61" i="40"/>
  <c r="HE61" i="40"/>
  <c r="HA61" i="40"/>
  <c r="GU61" i="40"/>
  <c r="GQ61" i="40"/>
  <c r="GM61" i="40"/>
  <c r="GI61" i="40"/>
  <c r="GA61" i="40"/>
  <c r="FW61" i="40"/>
  <c r="FS61" i="40"/>
  <c r="FO61" i="40"/>
  <c r="FK61" i="40"/>
  <c r="FG61" i="40"/>
  <c r="FC61" i="40"/>
  <c r="EY61" i="40"/>
  <c r="EU61" i="40"/>
  <c r="EQ61" i="40"/>
  <c r="EM61" i="40"/>
  <c r="EI61" i="40"/>
  <c r="EC61" i="40"/>
  <c r="DW61" i="40"/>
  <c r="DS61" i="40"/>
  <c r="DO61" i="40"/>
  <c r="DK61" i="40"/>
  <c r="DG61" i="40"/>
  <c r="DC61" i="40"/>
  <c r="HP60" i="40"/>
  <c r="HL60" i="40"/>
  <c r="HF60" i="40"/>
  <c r="HB60" i="40"/>
  <c r="GV60" i="40"/>
  <c r="GR60" i="40"/>
  <c r="GN60" i="40"/>
  <c r="GJ60" i="40"/>
  <c r="GD60" i="40"/>
  <c r="FX60" i="40"/>
  <c r="FT60" i="40"/>
  <c r="FP60" i="40"/>
  <c r="FL60" i="40"/>
  <c r="FH60" i="40"/>
  <c r="FD60" i="40"/>
  <c r="EZ60" i="40"/>
  <c r="EV60" i="40"/>
  <c r="ER60" i="40"/>
  <c r="EN60" i="40"/>
  <c r="EJ60" i="40"/>
  <c r="EF60" i="40"/>
  <c r="DX60" i="40"/>
  <c r="DT60" i="40"/>
  <c r="DP60" i="40"/>
  <c r="DL60" i="40"/>
  <c r="DH60" i="40"/>
  <c r="DD60" i="40"/>
  <c r="HM59" i="40"/>
  <c r="HG59" i="40"/>
  <c r="HC59" i="40"/>
  <c r="GW59" i="40"/>
  <c r="GS59" i="40"/>
  <c r="GO59" i="40"/>
  <c r="GK59" i="40"/>
  <c r="GG59" i="40"/>
  <c r="FY59" i="40"/>
  <c r="FU59" i="40"/>
  <c r="FQ59" i="40"/>
  <c r="FM59" i="40"/>
  <c r="FI59" i="40"/>
  <c r="FE59" i="40"/>
  <c r="FA59" i="40"/>
  <c r="EW59" i="40"/>
  <c r="ES59" i="40"/>
  <c r="EO59" i="40"/>
  <c r="EK59" i="40"/>
  <c r="EG59" i="40"/>
  <c r="DY59" i="40"/>
  <c r="DU59" i="40"/>
  <c r="DQ59" i="40"/>
  <c r="DM59" i="40"/>
  <c r="DI59" i="40"/>
  <c r="DE59" i="40"/>
  <c r="HN58" i="40"/>
  <c r="HJ58" i="40"/>
  <c r="HD58" i="40"/>
  <c r="GX58" i="40"/>
  <c r="GT58" i="40"/>
  <c r="GP58" i="40"/>
  <c r="GL58" i="40"/>
  <c r="GH58" i="40"/>
  <c r="FZ58" i="40"/>
  <c r="FV58" i="40"/>
  <c r="FR58" i="40"/>
  <c r="FN58" i="40"/>
  <c r="FJ58" i="40"/>
  <c r="FF58" i="40"/>
  <c r="FB58" i="40"/>
  <c r="EX58" i="40"/>
  <c r="ET58" i="40"/>
  <c r="EP58" i="40"/>
  <c r="EL58" i="40"/>
  <c r="EH58" i="40"/>
  <c r="DZ58" i="40"/>
  <c r="DV58" i="40"/>
  <c r="DR58" i="40"/>
  <c r="DN58" i="40"/>
  <c r="DJ58" i="40"/>
  <c r="DF58" i="40"/>
  <c r="DB58" i="40"/>
  <c r="HO57" i="40"/>
  <c r="HK57" i="40"/>
  <c r="HE57" i="40"/>
  <c r="HA57" i="40"/>
  <c r="GU57" i="40"/>
  <c r="GQ57" i="40"/>
  <c r="GM57" i="40"/>
  <c r="GI57" i="40"/>
  <c r="GA57" i="40"/>
  <c r="FW57" i="40"/>
  <c r="FS57" i="40"/>
  <c r="FO57" i="40"/>
  <c r="FK57" i="40"/>
  <c r="FG57" i="40"/>
  <c r="FC57" i="40"/>
  <c r="EY57" i="40"/>
  <c r="EU57" i="40"/>
  <c r="EQ57" i="40"/>
  <c r="EM57" i="40"/>
  <c r="EI57" i="40"/>
  <c r="EC57" i="40"/>
  <c r="DW57" i="40"/>
  <c r="DS57" i="40"/>
  <c r="DO57" i="40"/>
  <c r="DK57" i="40"/>
  <c r="DG57" i="40"/>
  <c r="DC57" i="40"/>
  <c r="HP56" i="40"/>
  <c r="HL56" i="40"/>
  <c r="HF56" i="40"/>
  <c r="HB56" i="40"/>
  <c r="GV56" i="40"/>
  <c r="GR56" i="40"/>
  <c r="GN56" i="40"/>
  <c r="GJ56" i="40"/>
  <c r="GD56" i="40"/>
  <c r="FX56" i="40"/>
  <c r="FT56" i="40"/>
  <c r="FP56" i="40"/>
  <c r="FL56" i="40"/>
  <c r="FH56" i="40"/>
  <c r="FD56" i="40"/>
  <c r="EZ56" i="40"/>
  <c r="EV56" i="40"/>
  <c r="ER56" i="40"/>
  <c r="EN56" i="40"/>
  <c r="EJ56" i="40"/>
  <c r="EF56" i="40"/>
  <c r="DX56" i="40"/>
  <c r="DT56" i="40"/>
  <c r="DP56" i="40"/>
  <c r="DL56" i="40"/>
  <c r="DH56" i="40"/>
  <c r="DD56" i="40"/>
  <c r="HM55" i="40"/>
  <c r="HG55" i="40"/>
  <c r="HC55" i="40"/>
  <c r="GW55" i="40"/>
  <c r="GS55" i="40"/>
  <c r="GO55" i="40"/>
  <c r="GK55" i="40"/>
  <c r="GG55" i="40"/>
  <c r="FY55" i="40"/>
  <c r="FU55" i="40"/>
  <c r="FQ55" i="40"/>
  <c r="FM55" i="40"/>
  <c r="FI55" i="40"/>
  <c r="FE55" i="40"/>
  <c r="FA55" i="40"/>
  <c r="EW55" i="40"/>
  <c r="ES55" i="40"/>
  <c r="EO55" i="40"/>
  <c r="EK55" i="40"/>
  <c r="EG55" i="40"/>
  <c r="DY55" i="40"/>
  <c r="DU55" i="40"/>
  <c r="DQ55" i="40"/>
  <c r="DM55" i="40"/>
  <c r="DI55" i="40"/>
  <c r="DE55" i="40"/>
  <c r="HN54" i="40"/>
  <c r="HJ54" i="40"/>
  <c r="HD54" i="40"/>
  <c r="GX54" i="40"/>
  <c r="GT54" i="40"/>
  <c r="GP54" i="40"/>
  <c r="GL54" i="40"/>
  <c r="GH54" i="40"/>
  <c r="FZ54" i="40"/>
  <c r="FV54" i="40"/>
  <c r="FR54" i="40"/>
  <c r="FN54" i="40"/>
  <c r="FJ54" i="40"/>
  <c r="FF54" i="40"/>
  <c r="FB54" i="40"/>
  <c r="EX54" i="40"/>
  <c r="ET54" i="40"/>
  <c r="EP54" i="40"/>
  <c r="EL54" i="40"/>
  <c r="EH54" i="40"/>
  <c r="DZ54" i="40"/>
  <c r="DV54" i="40"/>
  <c r="DR54" i="40"/>
  <c r="DN54" i="40"/>
  <c r="DJ54" i="40"/>
  <c r="DF54" i="40"/>
  <c r="DB54" i="40"/>
  <c r="HO53" i="40"/>
  <c r="HK53" i="40"/>
  <c r="HE53" i="40"/>
  <c r="HA53" i="40"/>
  <c r="GU53" i="40"/>
  <c r="GQ53" i="40"/>
  <c r="GM53" i="40"/>
  <c r="GI53" i="40"/>
  <c r="GA53" i="40"/>
  <c r="FW53" i="40"/>
  <c r="FS53" i="40"/>
  <c r="FO53" i="40"/>
  <c r="FK53" i="40"/>
  <c r="FG53" i="40"/>
  <c r="FC53" i="40"/>
  <c r="EY53" i="40"/>
  <c r="EU53" i="40"/>
  <c r="EQ53" i="40"/>
  <c r="EM53" i="40"/>
  <c r="EI53" i="40"/>
  <c r="EC53" i="40"/>
  <c r="DW53" i="40"/>
  <c r="DS53" i="40"/>
  <c r="DO53" i="40"/>
  <c r="DK53" i="40"/>
  <c r="DG53" i="40"/>
  <c r="DC53" i="40"/>
  <c r="HP52" i="40"/>
  <c r="HL52" i="40"/>
  <c r="HF52" i="40"/>
  <c r="HB52" i="40"/>
  <c r="GV52" i="40"/>
  <c r="GR52" i="40"/>
  <c r="GN52" i="40"/>
  <c r="GJ52" i="40"/>
  <c r="GD52" i="40"/>
  <c r="FX52" i="40"/>
  <c r="FT52" i="40"/>
  <c r="FP52" i="40"/>
  <c r="FL52" i="40"/>
  <c r="FH52" i="40"/>
  <c r="FD52" i="40"/>
  <c r="EZ52" i="40"/>
  <c r="EV52" i="40"/>
  <c r="ER52" i="40"/>
  <c r="EN52" i="40"/>
  <c r="EJ52" i="40"/>
  <c r="EF52" i="40"/>
  <c r="DX52" i="40"/>
  <c r="DT52" i="40"/>
  <c r="DP52" i="40"/>
  <c r="DL52" i="40"/>
  <c r="DH52" i="40"/>
  <c r="DD52" i="40"/>
  <c r="HM51" i="40"/>
  <c r="HG51" i="40"/>
  <c r="HC51" i="40"/>
  <c r="GW51" i="40"/>
  <c r="GS51" i="40"/>
  <c r="GO51" i="40"/>
  <c r="GK51" i="40"/>
  <c r="GG51" i="40"/>
  <c r="FY51" i="40"/>
  <c r="FU51" i="40"/>
  <c r="FQ51" i="40"/>
  <c r="FM51" i="40"/>
  <c r="FI51" i="40"/>
  <c r="FE51" i="40"/>
  <c r="FA51" i="40"/>
  <c r="EW51" i="40"/>
  <c r="ES51" i="40"/>
  <c r="EO51" i="40"/>
  <c r="EK51" i="40"/>
  <c r="EG51" i="40"/>
  <c r="DY51" i="40"/>
  <c r="DU51" i="40"/>
  <c r="DQ51" i="40"/>
  <c r="DM51" i="40"/>
  <c r="DI51" i="40"/>
  <c r="DE51" i="40"/>
  <c r="HN50" i="40"/>
  <c r="HJ50" i="40"/>
  <c r="HD50" i="40"/>
  <c r="GX50" i="40"/>
  <c r="GT50" i="40"/>
  <c r="GP50" i="40"/>
  <c r="GL50" i="40"/>
  <c r="GH50" i="40"/>
  <c r="FZ50" i="40"/>
  <c r="FV50" i="40"/>
  <c r="FR50" i="40"/>
  <c r="FN50" i="40"/>
  <c r="FJ50" i="40"/>
  <c r="FF50" i="40"/>
  <c r="FB50" i="40"/>
  <c r="EX50" i="40"/>
  <c r="ET50" i="40"/>
  <c r="EP50" i="40"/>
  <c r="EL50" i="40"/>
  <c r="EH50" i="40"/>
  <c r="DZ50" i="40"/>
  <c r="DV50" i="40"/>
  <c r="DR50" i="40"/>
  <c r="DN50" i="40"/>
  <c r="DJ50" i="40"/>
  <c r="DF50" i="40"/>
  <c r="DB50" i="40"/>
  <c r="HO49" i="40"/>
  <c r="HK49" i="40"/>
  <c r="HE49" i="40"/>
  <c r="HA49" i="40"/>
  <c r="GU49" i="40"/>
  <c r="GQ49" i="40"/>
  <c r="GM49" i="40"/>
  <c r="GI49" i="40"/>
  <c r="GA49" i="40"/>
  <c r="FW49" i="40"/>
  <c r="FS49" i="40"/>
  <c r="FO49" i="40"/>
  <c r="FK49" i="40"/>
  <c r="FG49" i="40"/>
  <c r="FC49" i="40"/>
  <c r="EY49" i="40"/>
  <c r="EU49" i="40"/>
  <c r="EQ49" i="40"/>
  <c r="EM49" i="40"/>
  <c r="EI49" i="40"/>
  <c r="EC49" i="40"/>
  <c r="DW49" i="40"/>
  <c r="DS49" i="40"/>
  <c r="DO49" i="40"/>
  <c r="DK49" i="40"/>
  <c r="DG49" i="40"/>
  <c r="DC49" i="40"/>
  <c r="HP48" i="40"/>
  <c r="HL48" i="40"/>
  <c r="HF48" i="40"/>
  <c r="HB48" i="40"/>
  <c r="GV48" i="40"/>
  <c r="GR48" i="40"/>
  <c r="GN48" i="40"/>
  <c r="GJ48" i="40"/>
  <c r="GD48" i="40"/>
  <c r="FX48" i="40"/>
  <c r="FT48" i="40"/>
  <c r="FP48" i="40"/>
  <c r="FL48" i="40"/>
  <c r="FH48" i="40"/>
  <c r="FD48" i="40"/>
  <c r="EZ48" i="40"/>
  <c r="EV48" i="40"/>
  <c r="ER48" i="40"/>
  <c r="EN48" i="40"/>
  <c r="EJ48" i="40"/>
  <c r="EF48" i="40"/>
  <c r="DX48" i="40"/>
  <c r="DT48" i="40"/>
  <c r="DP48" i="40"/>
  <c r="DL48" i="40"/>
  <c r="DH48" i="40"/>
  <c r="DD48" i="40"/>
  <c r="HM47" i="40"/>
  <c r="HG47" i="40"/>
  <c r="HC47" i="40"/>
  <c r="GW47" i="40"/>
  <c r="GS47" i="40"/>
  <c r="GO47" i="40"/>
  <c r="GK47" i="40"/>
  <c r="GG47" i="40"/>
  <c r="FY47" i="40"/>
  <c r="FU47" i="40"/>
  <c r="FQ47" i="40"/>
  <c r="FM47" i="40"/>
  <c r="FI47" i="40"/>
  <c r="FE47" i="40"/>
  <c r="FA47" i="40"/>
  <c r="EW47" i="40"/>
  <c r="ES47" i="40"/>
  <c r="EO47" i="40"/>
  <c r="EK47" i="40"/>
  <c r="EG47" i="40"/>
  <c r="DY47" i="40"/>
  <c r="DU47" i="40"/>
  <c r="DQ47" i="40"/>
  <c r="DM47" i="40"/>
  <c r="DI47" i="40"/>
  <c r="DE47" i="40"/>
  <c r="HN46" i="40"/>
  <c r="HJ46" i="40"/>
  <c r="HD46" i="40"/>
  <c r="GX46" i="40"/>
  <c r="GT46" i="40"/>
  <c r="GP46" i="40"/>
  <c r="GL46" i="40"/>
  <c r="GH46" i="40"/>
  <c r="FZ46" i="40"/>
  <c r="FV46" i="40"/>
  <c r="FR46" i="40"/>
  <c r="FN46" i="40"/>
  <c r="FJ46" i="40"/>
  <c r="FF46" i="40"/>
  <c r="FB46" i="40"/>
  <c r="EX46" i="40"/>
  <c r="ET46" i="40"/>
  <c r="EP46" i="40"/>
  <c r="EL46" i="40"/>
  <c r="EH46" i="40"/>
  <c r="DZ46" i="40"/>
  <c r="DV46" i="40"/>
  <c r="DR46" i="40"/>
  <c r="DN46" i="40"/>
  <c r="DJ46" i="40"/>
  <c r="DF46" i="40"/>
  <c r="DB46" i="40"/>
  <c r="HO45" i="40"/>
  <c r="HK45" i="40"/>
  <c r="HE45" i="40"/>
  <c r="HA45" i="40"/>
  <c r="GU45" i="40"/>
  <c r="GQ45" i="40"/>
  <c r="GM45" i="40"/>
  <c r="GI45" i="40"/>
  <c r="GA45" i="40"/>
  <c r="FW45" i="40"/>
  <c r="FS45" i="40"/>
  <c r="FO45" i="40"/>
  <c r="FK45" i="40"/>
  <c r="FG45" i="40"/>
  <c r="FC45" i="40"/>
  <c r="EY45" i="40"/>
  <c r="EU45" i="40"/>
  <c r="EQ45" i="40"/>
  <c r="EM45" i="40"/>
  <c r="EI45" i="40"/>
  <c r="EC45" i="40"/>
  <c r="DW45" i="40"/>
  <c r="DS45" i="40"/>
  <c r="DO45" i="40"/>
  <c r="DK45" i="40"/>
  <c r="DG45" i="40"/>
  <c r="DC45" i="40"/>
  <c r="HP44" i="40"/>
  <c r="HL44" i="40"/>
  <c r="HF44" i="40"/>
  <c r="HB44" i="40"/>
  <c r="GV44" i="40"/>
  <c r="GR44" i="40"/>
  <c r="GN44" i="40"/>
  <c r="GJ44" i="40"/>
  <c r="GD44" i="40"/>
  <c r="FX44" i="40"/>
  <c r="FT44" i="40"/>
  <c r="FP44" i="40"/>
  <c r="FL44" i="40"/>
  <c r="FH44" i="40"/>
  <c r="FD44" i="40"/>
  <c r="EZ44" i="40"/>
  <c r="EV44" i="40"/>
  <c r="ER44" i="40"/>
  <c r="EN44" i="40"/>
  <c r="EJ44" i="40"/>
  <c r="EF44" i="40"/>
  <c r="DX44" i="40"/>
  <c r="DT44" i="40"/>
  <c r="DP44" i="40"/>
  <c r="DL44" i="40"/>
  <c r="DH44" i="40"/>
  <c r="DD44" i="40"/>
  <c r="HM43" i="40"/>
  <c r="HG43" i="40"/>
  <c r="HC43" i="40"/>
  <c r="GW43" i="40"/>
  <c r="GS43" i="40"/>
  <c r="GO43" i="40"/>
  <c r="GK43" i="40"/>
  <c r="GG43" i="40"/>
  <c r="FY43" i="40"/>
  <c r="FU43" i="40"/>
  <c r="FQ43" i="40"/>
  <c r="FM43" i="40"/>
  <c r="FI43" i="40"/>
  <c r="FE43" i="40"/>
  <c r="FA43" i="40"/>
  <c r="EW43" i="40"/>
  <c r="ES43" i="40"/>
  <c r="EO43" i="40"/>
  <c r="EK43" i="40"/>
  <c r="EG43" i="40"/>
  <c r="DY43" i="40"/>
  <c r="DU43" i="40"/>
  <c r="DQ43" i="40"/>
  <c r="DM43" i="40"/>
  <c r="DI43" i="40"/>
  <c r="DE43" i="40"/>
  <c r="HN42" i="40"/>
  <c r="HJ42" i="40"/>
  <c r="HD42" i="40"/>
  <c r="GX42" i="40"/>
  <c r="GT42" i="40"/>
  <c r="GP42" i="40"/>
  <c r="GL42" i="40"/>
  <c r="GH42" i="40"/>
  <c r="FZ42" i="40"/>
  <c r="FV42" i="40"/>
  <c r="FR42" i="40"/>
  <c r="FN42" i="40"/>
  <c r="FJ42" i="40"/>
  <c r="FF42" i="40"/>
  <c r="FB42" i="40"/>
  <c r="EX42" i="40"/>
  <c r="ET42" i="40"/>
  <c r="EP42" i="40"/>
  <c r="EL42" i="40"/>
  <c r="EH42" i="40"/>
  <c r="DZ42" i="40"/>
  <c r="DV42" i="40"/>
  <c r="DR42" i="40"/>
  <c r="DN42" i="40"/>
  <c r="DJ42" i="40"/>
  <c r="DF42" i="40"/>
  <c r="DB42" i="40"/>
  <c r="HO41" i="40"/>
  <c r="HK41" i="40"/>
  <c r="HE41" i="40"/>
  <c r="HA41" i="40"/>
  <c r="GU41" i="40"/>
  <c r="GQ41" i="40"/>
  <c r="GM41" i="40"/>
  <c r="GI41" i="40"/>
  <c r="GA41" i="40"/>
  <c r="FW41" i="40"/>
  <c r="FS41" i="40"/>
  <c r="FO41" i="40"/>
  <c r="FK41" i="40"/>
  <c r="FG41" i="40"/>
  <c r="FC41" i="40"/>
  <c r="EY41" i="40"/>
  <c r="EU41" i="40"/>
  <c r="EQ41" i="40"/>
  <c r="EM41" i="40"/>
  <c r="EI41" i="40"/>
  <c r="EC41" i="40"/>
  <c r="DW41" i="40"/>
  <c r="DS41" i="40"/>
  <c r="DO41" i="40"/>
  <c r="DK41" i="40"/>
  <c r="DG41" i="40"/>
  <c r="DC41" i="40"/>
  <c r="HP40" i="40"/>
  <c r="HL40" i="40"/>
  <c r="HF40" i="40"/>
  <c r="HB40" i="40"/>
  <c r="GV40" i="40"/>
  <c r="GR40" i="40"/>
  <c r="GN40" i="40"/>
  <c r="GJ40" i="40"/>
  <c r="GD40" i="40"/>
  <c r="FX40" i="40"/>
  <c r="FT40" i="40"/>
  <c r="FP40" i="40"/>
  <c r="FL40" i="40"/>
  <c r="FH40" i="40"/>
  <c r="FD40" i="40"/>
  <c r="EZ40" i="40"/>
  <c r="EV40" i="40"/>
  <c r="ER40" i="40"/>
  <c r="EN40" i="40"/>
  <c r="EJ40" i="40"/>
  <c r="EF40" i="40"/>
  <c r="DX40" i="40"/>
  <c r="DT40" i="40"/>
  <c r="DP40" i="40"/>
  <c r="DL40" i="40"/>
  <c r="DH40" i="40"/>
  <c r="DD40" i="40"/>
  <c r="HM39" i="40"/>
  <c r="HG39" i="40"/>
  <c r="HC39" i="40"/>
  <c r="GW39" i="40"/>
  <c r="GS39" i="40"/>
  <c r="GO39" i="40"/>
  <c r="GK39" i="40"/>
  <c r="GG39" i="40"/>
  <c r="FY39" i="40"/>
  <c r="FU39" i="40"/>
  <c r="FQ39" i="40"/>
  <c r="FM39" i="40"/>
  <c r="FI39" i="40"/>
  <c r="FE39" i="40"/>
  <c r="FA39" i="40"/>
  <c r="EW39" i="40"/>
  <c r="ES39" i="40"/>
  <c r="EO39" i="40"/>
  <c r="EK39" i="40"/>
  <c r="EG39" i="40"/>
  <c r="DY39" i="40"/>
  <c r="DU39" i="40"/>
  <c r="DQ39" i="40"/>
  <c r="DM39" i="40"/>
  <c r="DI39" i="40"/>
  <c r="DE39" i="40"/>
  <c r="HN38" i="40"/>
  <c r="HJ38" i="40"/>
  <c r="HD38" i="40"/>
  <c r="GX38" i="40"/>
  <c r="GT38" i="40"/>
  <c r="GP38" i="40"/>
  <c r="GL38" i="40"/>
  <c r="GH38" i="40"/>
  <c r="FZ38" i="40"/>
  <c r="FV38" i="40"/>
  <c r="FR38" i="40"/>
  <c r="FN38" i="40"/>
  <c r="FJ38" i="40"/>
  <c r="FF38" i="40"/>
  <c r="FB38" i="40"/>
  <c r="EX38" i="40"/>
  <c r="ET38" i="40"/>
  <c r="EP38" i="40"/>
  <c r="EL38" i="40"/>
  <c r="EH38" i="40"/>
  <c r="DZ38" i="40"/>
  <c r="DV38" i="40"/>
  <c r="DR38" i="40"/>
  <c r="DN38" i="40"/>
  <c r="DJ38" i="40"/>
  <c r="DF38" i="40"/>
  <c r="DB38" i="40"/>
  <c r="HO37" i="40"/>
  <c r="HK37" i="40"/>
  <c r="HE37" i="40"/>
  <c r="HA37" i="40"/>
  <c r="GU37" i="40"/>
  <c r="GQ37" i="40"/>
  <c r="GM37" i="40"/>
  <c r="GI37" i="40"/>
  <c r="GA37" i="40"/>
  <c r="FW37" i="40"/>
  <c r="FS37" i="40"/>
  <c r="FO37" i="40"/>
  <c r="FK37" i="40"/>
  <c r="FG37" i="40"/>
  <c r="FC37" i="40"/>
  <c r="EY37" i="40"/>
  <c r="EU37" i="40"/>
  <c r="EQ37" i="40"/>
  <c r="EM37" i="40"/>
  <c r="EI37" i="40"/>
  <c r="EC37" i="40"/>
  <c r="DW37" i="40"/>
  <c r="DS37" i="40"/>
  <c r="DO37" i="40"/>
  <c r="DK37" i="40"/>
  <c r="DG37" i="40"/>
  <c r="DC37" i="40"/>
  <c r="HP36" i="40"/>
  <c r="HL36" i="40"/>
  <c r="HF36" i="40"/>
  <c r="HB36" i="40"/>
  <c r="GV36" i="40"/>
  <c r="GR36" i="40"/>
  <c r="GN36" i="40"/>
  <c r="GJ36" i="40"/>
  <c r="GD36" i="40"/>
  <c r="FX36" i="40"/>
  <c r="FT36" i="40"/>
  <c r="FP36" i="40"/>
  <c r="FL36" i="40"/>
  <c r="FH36" i="40"/>
  <c r="FD36" i="40"/>
  <c r="EZ36" i="40"/>
  <c r="EV36" i="40"/>
  <c r="ER36" i="40"/>
  <c r="EN36" i="40"/>
  <c r="EJ36" i="40"/>
  <c r="EF36" i="40"/>
  <c r="DX36" i="40"/>
  <c r="DT36" i="40"/>
  <c r="DP36" i="40"/>
  <c r="DL36" i="40"/>
  <c r="DH36" i="40"/>
  <c r="DD36" i="40"/>
  <c r="HM35" i="40"/>
  <c r="HG35" i="40"/>
  <c r="HC35" i="40"/>
  <c r="GW35" i="40"/>
  <c r="GS35" i="40"/>
  <c r="GO35" i="40"/>
  <c r="GK35" i="40"/>
  <c r="GG35" i="40"/>
  <c r="FY35" i="40"/>
  <c r="FU35" i="40"/>
  <c r="FQ35" i="40"/>
  <c r="FM35" i="40"/>
  <c r="FI35" i="40"/>
  <c r="FE35" i="40"/>
  <c r="FA35" i="40"/>
  <c r="EW35" i="40"/>
  <c r="ES35" i="40"/>
  <c r="EO35" i="40"/>
  <c r="EK35" i="40"/>
  <c r="EG35" i="40"/>
  <c r="DY35" i="40"/>
  <c r="DU35" i="40"/>
  <c r="DQ35" i="40"/>
  <c r="DM35" i="40"/>
  <c r="DI35" i="40"/>
  <c r="DE35" i="40"/>
  <c r="HN34" i="40"/>
  <c r="HJ34" i="40"/>
  <c r="HD34" i="40"/>
  <c r="GX34" i="40"/>
  <c r="GT34" i="40"/>
  <c r="GP34" i="40"/>
  <c r="GL34" i="40"/>
  <c r="GH34" i="40"/>
  <c r="FZ34" i="40"/>
  <c r="FV34" i="40"/>
  <c r="FR34" i="40"/>
  <c r="FN34" i="40"/>
  <c r="FJ34" i="40"/>
  <c r="FF34" i="40"/>
  <c r="FB34" i="40"/>
  <c r="EX34" i="40"/>
  <c r="ET34" i="40"/>
  <c r="EP34" i="40"/>
  <c r="EL34" i="40"/>
  <c r="EH34" i="40"/>
  <c r="DZ34" i="40"/>
  <c r="DV34" i="40"/>
  <c r="DR34" i="40"/>
  <c r="DN34" i="40"/>
  <c r="DJ34" i="40"/>
  <c r="DF34" i="40"/>
  <c r="DB34" i="40"/>
  <c r="HO33" i="40"/>
  <c r="HK33" i="40"/>
  <c r="HE33" i="40"/>
  <c r="HA33" i="40"/>
  <c r="GU33" i="40"/>
  <c r="GQ33" i="40"/>
  <c r="GM33" i="40"/>
  <c r="GI33" i="40"/>
  <c r="GA33" i="40"/>
  <c r="FW33" i="40"/>
  <c r="FS33" i="40"/>
  <c r="FO33" i="40"/>
  <c r="FK33" i="40"/>
  <c r="FG33" i="40"/>
  <c r="FC33" i="40"/>
  <c r="EY33" i="40"/>
  <c r="EU33" i="40"/>
  <c r="EQ33" i="40"/>
  <c r="EM33" i="40"/>
  <c r="EI33" i="40"/>
  <c r="EC33" i="40"/>
  <c r="DW33" i="40"/>
  <c r="DS33" i="40"/>
  <c r="DO33" i="40"/>
  <c r="DK33" i="40"/>
  <c r="DG33" i="40"/>
  <c r="DC33" i="40"/>
  <c r="HP32" i="40"/>
  <c r="HL32" i="40"/>
  <c r="HF32" i="40"/>
  <c r="HB32" i="40"/>
  <c r="GV32" i="40"/>
  <c r="GR32" i="40"/>
  <c r="GN32" i="40"/>
  <c r="GJ32" i="40"/>
  <c r="GD32" i="40"/>
  <c r="FX32" i="40"/>
  <c r="FT32" i="40"/>
  <c r="FP32" i="40"/>
  <c r="FL32" i="40"/>
  <c r="FH32" i="40"/>
  <c r="FD32" i="40"/>
  <c r="EZ32" i="40"/>
  <c r="EV32" i="40"/>
  <c r="ER32" i="40"/>
  <c r="EN32" i="40"/>
  <c r="EJ32" i="40"/>
  <c r="EF32" i="40"/>
  <c r="DX32" i="40"/>
  <c r="DT32" i="40"/>
  <c r="DP32" i="40"/>
  <c r="DL32" i="40"/>
  <c r="DH32" i="40"/>
  <c r="DD32" i="40"/>
  <c r="HM31" i="40"/>
  <c r="HG31" i="40"/>
  <c r="HC31" i="40"/>
  <c r="GW31" i="40"/>
  <c r="GS31" i="40"/>
  <c r="GO31" i="40"/>
  <c r="GK31" i="40"/>
  <c r="GG31" i="40"/>
  <c r="FY31" i="40"/>
  <c r="FU31" i="40"/>
  <c r="FQ31" i="40"/>
  <c r="FM31" i="40"/>
  <c r="FI31" i="40"/>
  <c r="FE31" i="40"/>
  <c r="FA31" i="40"/>
  <c r="EW31" i="40"/>
  <c r="ES31" i="40"/>
  <c r="EO31" i="40"/>
  <c r="EK31" i="40"/>
  <c r="EG31" i="40"/>
  <c r="DY31" i="40"/>
  <c r="DU31" i="40"/>
  <c r="DQ31" i="40"/>
  <c r="DM31" i="40"/>
  <c r="DI31" i="40"/>
  <c r="DE31" i="40"/>
  <c r="HN30" i="40"/>
  <c r="HJ30" i="40"/>
  <c r="HD30" i="40"/>
  <c r="GX30" i="40"/>
  <c r="GT30" i="40"/>
  <c r="GP30" i="40"/>
  <c r="GL30" i="40"/>
  <c r="GH30" i="40"/>
  <c r="FZ30" i="40"/>
  <c r="FV30" i="40"/>
  <c r="FR30" i="40"/>
  <c r="FN30" i="40"/>
  <c r="FJ30" i="40"/>
  <c r="FF30" i="40"/>
  <c r="FB30" i="40"/>
  <c r="EX30" i="40"/>
  <c r="ET30" i="40"/>
  <c r="EP30" i="40"/>
  <c r="EL30" i="40"/>
  <c r="EH30" i="40"/>
  <c r="DZ30" i="40"/>
  <c r="DV30" i="40"/>
  <c r="DR30" i="40"/>
  <c r="DN30" i="40"/>
  <c r="DJ30" i="40"/>
  <c r="DF30" i="40"/>
  <c r="DB30" i="40"/>
  <c r="HO29" i="40"/>
  <c r="HK29" i="40"/>
  <c r="HE29" i="40"/>
  <c r="HA29" i="40"/>
  <c r="GU29" i="40"/>
  <c r="GQ29" i="40"/>
  <c r="GM29" i="40"/>
  <c r="GI29" i="40"/>
  <c r="GA29" i="40"/>
  <c r="FW29" i="40"/>
  <c r="FS29" i="40"/>
  <c r="FO29" i="40"/>
  <c r="FK29" i="40"/>
  <c r="FG29" i="40"/>
  <c r="FC29" i="40"/>
  <c r="EY29" i="40"/>
  <c r="EU29" i="40"/>
  <c r="EQ29" i="40"/>
  <c r="EM29" i="40"/>
  <c r="EI29" i="40"/>
  <c r="EC29" i="40"/>
  <c r="DW29" i="40"/>
  <c r="DS29" i="40"/>
  <c r="DO29" i="40"/>
  <c r="DK29" i="40"/>
  <c r="DG29" i="40"/>
  <c r="DC29" i="40"/>
  <c r="HP28" i="40"/>
  <c r="HL28" i="40"/>
  <c r="HF28" i="40"/>
  <c r="HB28" i="40"/>
  <c r="GV28" i="40"/>
  <c r="GR28" i="40"/>
  <c r="GN28" i="40"/>
  <c r="GJ28" i="40"/>
  <c r="GD28" i="40"/>
  <c r="FX28" i="40"/>
  <c r="FT28" i="40"/>
  <c r="FP28" i="40"/>
  <c r="FL28" i="40"/>
  <c r="FH28" i="40"/>
  <c r="FD28" i="40"/>
  <c r="EZ28" i="40"/>
  <c r="EV28" i="40"/>
  <c r="ER28" i="40"/>
  <c r="EN28" i="40"/>
  <c r="EJ28" i="40"/>
  <c r="EF28" i="40"/>
  <c r="DX28" i="40"/>
  <c r="DT28" i="40"/>
  <c r="DP28" i="40"/>
  <c r="DL28" i="40"/>
  <c r="DH28" i="40"/>
  <c r="DD28" i="40"/>
  <c r="HM27" i="40"/>
  <c r="HG27" i="40"/>
  <c r="HC27" i="40"/>
  <c r="GW27" i="40"/>
  <c r="GS27" i="40"/>
  <c r="GO27" i="40"/>
  <c r="GK27" i="40"/>
  <c r="GG27" i="40"/>
  <c r="FY27" i="40"/>
  <c r="FU27" i="40"/>
  <c r="FQ27" i="40"/>
  <c r="FM27" i="40"/>
  <c r="FI27" i="40"/>
  <c r="FE27" i="40"/>
  <c r="FA27" i="40"/>
  <c r="EW27" i="40"/>
  <c r="ES27" i="40"/>
  <c r="EO27" i="40"/>
  <c r="EK27" i="40"/>
  <c r="EG27" i="40"/>
  <c r="DY27" i="40"/>
  <c r="DU27" i="40"/>
  <c r="DQ27" i="40"/>
  <c r="DM27" i="40"/>
  <c r="HC70" i="40"/>
  <c r="GK70" i="40"/>
  <c r="FQ70" i="40"/>
  <c r="FA70" i="40"/>
  <c r="ER70" i="40"/>
  <c r="EL70" i="40"/>
  <c r="EG70" i="40"/>
  <c r="DY70" i="40"/>
  <c r="DU70" i="40"/>
  <c r="DQ70" i="40"/>
  <c r="DM70" i="40"/>
  <c r="DI70" i="40"/>
  <c r="DE70" i="40"/>
  <c r="HN69" i="40"/>
  <c r="HJ69" i="40"/>
  <c r="HD69" i="40"/>
  <c r="GX69" i="40"/>
  <c r="GT69" i="40"/>
  <c r="GP69" i="40"/>
  <c r="GL69" i="40"/>
  <c r="GH69" i="40"/>
  <c r="FZ69" i="40"/>
  <c r="FV69" i="40"/>
  <c r="FR69" i="40"/>
  <c r="FN69" i="40"/>
  <c r="FJ69" i="40"/>
  <c r="FF69" i="40"/>
  <c r="FB69" i="40"/>
  <c r="EX69" i="40"/>
  <c r="ET69" i="40"/>
  <c r="EP69" i="40"/>
  <c r="EL69" i="40"/>
  <c r="EH69" i="40"/>
  <c r="DZ69" i="40"/>
  <c r="DV69" i="40"/>
  <c r="DR69" i="40"/>
  <c r="DN69" i="40"/>
  <c r="DJ69" i="40"/>
  <c r="DF69" i="40"/>
  <c r="DB69" i="40"/>
  <c r="HO68" i="40"/>
  <c r="HK68" i="40"/>
  <c r="HE68" i="40"/>
  <c r="HA68" i="40"/>
  <c r="GU68" i="40"/>
  <c r="GQ68" i="40"/>
  <c r="GM68" i="40"/>
  <c r="GI68" i="40"/>
  <c r="GA68" i="40"/>
  <c r="FW68" i="40"/>
  <c r="FS68" i="40"/>
  <c r="FO68" i="40"/>
  <c r="FK68" i="40"/>
  <c r="FG68" i="40"/>
  <c r="FC68" i="40"/>
  <c r="EY68" i="40"/>
  <c r="EU68" i="40"/>
  <c r="EQ68" i="40"/>
  <c r="EM68" i="40"/>
  <c r="EI68" i="40"/>
  <c r="EC68" i="40"/>
  <c r="DW68" i="40"/>
  <c r="DS68" i="40"/>
  <c r="DO68" i="40"/>
  <c r="DK68" i="40"/>
  <c r="DG68" i="40"/>
  <c r="DC68" i="40"/>
  <c r="HP67" i="40"/>
  <c r="HL67" i="40"/>
  <c r="HF67" i="40"/>
  <c r="HB67" i="40"/>
  <c r="GV67" i="40"/>
  <c r="GR67" i="40"/>
  <c r="GN67" i="40"/>
  <c r="GJ67" i="40"/>
  <c r="GD67" i="40"/>
  <c r="FX67" i="40"/>
  <c r="FT67" i="40"/>
  <c r="FP67" i="40"/>
  <c r="FL67" i="40"/>
  <c r="FH67" i="40"/>
  <c r="FD67" i="40"/>
  <c r="EZ67" i="40"/>
  <c r="EV67" i="40"/>
  <c r="ER67" i="40"/>
  <c r="EN67" i="40"/>
  <c r="EJ67" i="40"/>
  <c r="EF67" i="40"/>
  <c r="DX67" i="40"/>
  <c r="DT67" i="40"/>
  <c r="DP67" i="40"/>
  <c r="DL67" i="40"/>
  <c r="DH67" i="40"/>
  <c r="DD67" i="40"/>
  <c r="HM66" i="40"/>
  <c r="HG66" i="40"/>
  <c r="HC66" i="40"/>
  <c r="GW66" i="40"/>
  <c r="GS66" i="40"/>
  <c r="GO66" i="40"/>
  <c r="GK66" i="40"/>
  <c r="GG66" i="40"/>
  <c r="FY66" i="40"/>
  <c r="FU66" i="40"/>
  <c r="FQ66" i="40"/>
  <c r="FM66" i="40"/>
  <c r="FI66" i="40"/>
  <c r="FE66" i="40"/>
  <c r="FA66" i="40"/>
  <c r="EW66" i="40"/>
  <c r="ES66" i="40"/>
  <c r="EO66" i="40"/>
  <c r="EK66" i="40"/>
  <c r="EG66" i="40"/>
  <c r="DY66" i="40"/>
  <c r="DU66" i="40"/>
  <c r="DQ66" i="40"/>
  <c r="DM66" i="40"/>
  <c r="DI66" i="40"/>
  <c r="DE66" i="40"/>
  <c r="HN65" i="40"/>
  <c r="HJ65" i="40"/>
  <c r="HD65" i="40"/>
  <c r="GX65" i="40"/>
  <c r="GT65" i="40"/>
  <c r="GP65" i="40"/>
  <c r="GL65" i="40"/>
  <c r="GH65" i="40"/>
  <c r="FZ65" i="40"/>
  <c r="FV65" i="40"/>
  <c r="FR65" i="40"/>
  <c r="FN65" i="40"/>
  <c r="FJ65" i="40"/>
  <c r="FF65" i="40"/>
  <c r="FB65" i="40"/>
  <c r="EX65" i="40"/>
  <c r="ET65" i="40"/>
  <c r="EP65" i="40"/>
  <c r="EL65" i="40"/>
  <c r="EH65" i="40"/>
  <c r="DZ65" i="40"/>
  <c r="DV65" i="40"/>
  <c r="DR65" i="40"/>
  <c r="DN65" i="40"/>
  <c r="DJ65" i="40"/>
  <c r="DF65" i="40"/>
  <c r="DB65" i="40"/>
  <c r="HO64" i="40"/>
  <c r="HK64" i="40"/>
  <c r="HE64" i="40"/>
  <c r="HA64" i="40"/>
  <c r="GU64" i="40"/>
  <c r="GQ64" i="40"/>
  <c r="GM64" i="40"/>
  <c r="GI64" i="40"/>
  <c r="GA64" i="40"/>
  <c r="FW64" i="40"/>
  <c r="FS64" i="40"/>
  <c r="FO64" i="40"/>
  <c r="FK64" i="40"/>
  <c r="FG64" i="40"/>
  <c r="FC64" i="40"/>
  <c r="EY64" i="40"/>
  <c r="EU64" i="40"/>
  <c r="EQ64" i="40"/>
  <c r="EM64" i="40"/>
  <c r="EI64" i="40"/>
  <c r="EC64" i="40"/>
  <c r="DW64" i="40"/>
  <c r="DS64" i="40"/>
  <c r="DO64" i="40"/>
  <c r="DK64" i="40"/>
  <c r="DG64" i="40"/>
  <c r="DC64" i="40"/>
  <c r="HP63" i="40"/>
  <c r="HL63" i="40"/>
  <c r="HF63" i="40"/>
  <c r="HB63" i="40"/>
  <c r="GV63" i="40"/>
  <c r="GR63" i="40"/>
  <c r="GN63" i="40"/>
  <c r="GJ63" i="40"/>
  <c r="GD63" i="40"/>
  <c r="FX63" i="40"/>
  <c r="FT63" i="40"/>
  <c r="FP63" i="40"/>
  <c r="FL63" i="40"/>
  <c r="FH63" i="40"/>
  <c r="FD63" i="40"/>
  <c r="EZ63" i="40"/>
  <c r="EV63" i="40"/>
  <c r="ER63" i="40"/>
  <c r="EN63" i="40"/>
  <c r="EJ63" i="40"/>
  <c r="EF63" i="40"/>
  <c r="DX63" i="40"/>
  <c r="DT63" i="40"/>
  <c r="DP63" i="40"/>
  <c r="DL63" i="40"/>
  <c r="DH63" i="40"/>
  <c r="DD63" i="40"/>
  <c r="HM62" i="40"/>
  <c r="HG62" i="40"/>
  <c r="HC62" i="40"/>
  <c r="GW62" i="40"/>
  <c r="GS62" i="40"/>
  <c r="GO62" i="40"/>
  <c r="GK62" i="40"/>
  <c r="GG62" i="40"/>
  <c r="FY62" i="40"/>
  <c r="FU62" i="40"/>
  <c r="FQ62" i="40"/>
  <c r="FM62" i="40"/>
  <c r="FI62" i="40"/>
  <c r="FE62" i="40"/>
  <c r="FA62" i="40"/>
  <c r="EW62" i="40"/>
  <c r="ES62" i="40"/>
  <c r="EO62" i="40"/>
  <c r="EK62" i="40"/>
  <c r="EG62" i="40"/>
  <c r="DY62" i="40"/>
  <c r="DU62" i="40"/>
  <c r="DQ62" i="40"/>
  <c r="DM62" i="40"/>
  <c r="DI62" i="40"/>
  <c r="DE62" i="40"/>
  <c r="HN61" i="40"/>
  <c r="HJ61" i="40"/>
  <c r="HD61" i="40"/>
  <c r="GX61" i="40"/>
  <c r="GT61" i="40"/>
  <c r="GP61" i="40"/>
  <c r="GL61" i="40"/>
  <c r="GH61" i="40"/>
  <c r="FZ61" i="40"/>
  <c r="FV61" i="40"/>
  <c r="FR61" i="40"/>
  <c r="FN61" i="40"/>
  <c r="FJ61" i="40"/>
  <c r="FF61" i="40"/>
  <c r="FB61" i="40"/>
  <c r="EX61" i="40"/>
  <c r="ET61" i="40"/>
  <c r="EP61" i="40"/>
  <c r="EL61" i="40"/>
  <c r="EH61" i="40"/>
  <c r="DZ61" i="40"/>
  <c r="DV61" i="40"/>
  <c r="DR61" i="40"/>
  <c r="DN61" i="40"/>
  <c r="DJ61" i="40"/>
  <c r="DF61" i="40"/>
  <c r="DB61" i="40"/>
  <c r="HO60" i="40"/>
  <c r="HK60" i="40"/>
  <c r="HE60" i="40"/>
  <c r="HA60" i="40"/>
  <c r="GU60" i="40"/>
  <c r="GQ60" i="40"/>
  <c r="GM60" i="40"/>
  <c r="GI60" i="40"/>
  <c r="GA60" i="40"/>
  <c r="FW60" i="40"/>
  <c r="FS60" i="40"/>
  <c r="FO60" i="40"/>
  <c r="FK60" i="40"/>
  <c r="FG60" i="40"/>
  <c r="FC60" i="40"/>
  <c r="EY60" i="40"/>
  <c r="EU60" i="40"/>
  <c r="EQ60" i="40"/>
  <c r="EM60" i="40"/>
  <c r="EI60" i="40"/>
  <c r="EC60" i="40"/>
  <c r="DW60" i="40"/>
  <c r="DS60" i="40"/>
  <c r="DO60" i="40"/>
  <c r="DK60" i="40"/>
  <c r="DG60" i="40"/>
  <c r="DC60" i="40"/>
  <c r="HP59" i="40"/>
  <c r="HL59" i="40"/>
  <c r="HF59" i="40"/>
  <c r="HB59" i="40"/>
  <c r="GV59" i="40"/>
  <c r="GR59" i="40"/>
  <c r="GN59" i="40"/>
  <c r="GJ59" i="40"/>
  <c r="GD59" i="40"/>
  <c r="FX59" i="40"/>
  <c r="FT59" i="40"/>
  <c r="FP59" i="40"/>
  <c r="FL59" i="40"/>
  <c r="FH59" i="40"/>
  <c r="FD59" i="40"/>
  <c r="EZ59" i="40"/>
  <c r="EV59" i="40"/>
  <c r="ER59" i="40"/>
  <c r="EN59" i="40"/>
  <c r="EJ59" i="40"/>
  <c r="EF59" i="40"/>
  <c r="DX59" i="40"/>
  <c r="DT59" i="40"/>
  <c r="DP59" i="40"/>
  <c r="DL59" i="40"/>
  <c r="DH59" i="40"/>
  <c r="DD59" i="40"/>
  <c r="HM58" i="40"/>
  <c r="HG58" i="40"/>
  <c r="HC58" i="40"/>
  <c r="GW58" i="40"/>
  <c r="GS58" i="40"/>
  <c r="GO58" i="40"/>
  <c r="GK58" i="40"/>
  <c r="GG58" i="40"/>
  <c r="FY58" i="40"/>
  <c r="FU58" i="40"/>
  <c r="FQ58" i="40"/>
  <c r="FM58" i="40"/>
  <c r="FI58" i="40"/>
  <c r="FE58" i="40"/>
  <c r="FA58" i="40"/>
  <c r="EW58" i="40"/>
  <c r="ES58" i="40"/>
  <c r="EO58" i="40"/>
  <c r="EK58" i="40"/>
  <c r="EG58" i="40"/>
  <c r="DY58" i="40"/>
  <c r="DU58" i="40"/>
  <c r="DQ58" i="40"/>
  <c r="DM58" i="40"/>
  <c r="DI58" i="40"/>
  <c r="DE58" i="40"/>
  <c r="HN57" i="40"/>
  <c r="HJ57" i="40"/>
  <c r="HD57" i="40"/>
  <c r="GX57" i="40"/>
  <c r="GT57" i="40"/>
  <c r="GP57" i="40"/>
  <c r="GL57" i="40"/>
  <c r="GH57" i="40"/>
  <c r="FZ57" i="40"/>
  <c r="FV57" i="40"/>
  <c r="FR57" i="40"/>
  <c r="FN57" i="40"/>
  <c r="FJ57" i="40"/>
  <c r="FF57" i="40"/>
  <c r="FB57" i="40"/>
  <c r="EX57" i="40"/>
  <c r="ET57" i="40"/>
  <c r="EP57" i="40"/>
  <c r="EL57" i="40"/>
  <c r="EH57" i="40"/>
  <c r="DZ57" i="40"/>
  <c r="DV57" i="40"/>
  <c r="DR57" i="40"/>
  <c r="DN57" i="40"/>
  <c r="DJ57" i="40"/>
  <c r="DF57" i="40"/>
  <c r="DB57" i="40"/>
  <c r="HO56" i="40"/>
  <c r="HK56" i="40"/>
  <c r="HE56" i="40"/>
  <c r="HA56" i="40"/>
  <c r="GU56" i="40"/>
  <c r="GQ56" i="40"/>
  <c r="GM56" i="40"/>
  <c r="GI56" i="40"/>
  <c r="GA56" i="40"/>
  <c r="FW56" i="40"/>
  <c r="FS56" i="40"/>
  <c r="FO56" i="40"/>
  <c r="FK56" i="40"/>
  <c r="FG56" i="40"/>
  <c r="FC56" i="40"/>
  <c r="EY56" i="40"/>
  <c r="EU56" i="40"/>
  <c r="EQ56" i="40"/>
  <c r="EM56" i="40"/>
  <c r="EI56" i="40"/>
  <c r="EC56" i="40"/>
  <c r="DW56" i="40"/>
  <c r="DS56" i="40"/>
  <c r="DO56" i="40"/>
  <c r="DK56" i="40"/>
  <c r="DG56" i="40"/>
  <c r="DC56" i="40"/>
  <c r="HP55" i="40"/>
  <c r="HL55" i="40"/>
  <c r="HF55" i="40"/>
  <c r="HB55" i="40"/>
  <c r="GV55" i="40"/>
  <c r="GR55" i="40"/>
  <c r="GN55" i="40"/>
  <c r="GJ55" i="40"/>
  <c r="GD55" i="40"/>
  <c r="FX55" i="40"/>
  <c r="FT55" i="40"/>
  <c r="FP55" i="40"/>
  <c r="FL55" i="40"/>
  <c r="FH55" i="40"/>
  <c r="FD55" i="40"/>
  <c r="EZ55" i="40"/>
  <c r="EV55" i="40"/>
  <c r="ER55" i="40"/>
  <c r="EN55" i="40"/>
  <c r="EJ55" i="40"/>
  <c r="EF55" i="40"/>
  <c r="DX55" i="40"/>
  <c r="DT55" i="40"/>
  <c r="DP55" i="40"/>
  <c r="DL55" i="40"/>
  <c r="DH55" i="40"/>
  <c r="DD55" i="40"/>
  <c r="HM54" i="40"/>
  <c r="HG54" i="40"/>
  <c r="HC54" i="40"/>
  <c r="GW54" i="40"/>
  <c r="GS54" i="40"/>
  <c r="GO54" i="40"/>
  <c r="GK54" i="40"/>
  <c r="GG54" i="40"/>
  <c r="FY54" i="40"/>
  <c r="FU54" i="40"/>
  <c r="FQ54" i="40"/>
  <c r="FM54" i="40"/>
  <c r="FI54" i="40"/>
  <c r="FE54" i="40"/>
  <c r="FA54" i="40"/>
  <c r="EW54" i="40"/>
  <c r="ES54" i="40"/>
  <c r="EO54" i="40"/>
  <c r="EK54" i="40"/>
  <c r="EG54" i="40"/>
  <c r="DY54" i="40"/>
  <c r="DU54" i="40"/>
  <c r="DQ54" i="40"/>
  <c r="DM54" i="40"/>
  <c r="DI54" i="40"/>
  <c r="DE54" i="40"/>
  <c r="HN53" i="40"/>
  <c r="HJ53" i="40"/>
  <c r="HD53" i="40"/>
  <c r="GX53" i="40"/>
  <c r="GT53" i="40"/>
  <c r="GP53" i="40"/>
  <c r="GL53" i="40"/>
  <c r="GH53" i="40"/>
  <c r="FZ53" i="40"/>
  <c r="FV53" i="40"/>
  <c r="FR53" i="40"/>
  <c r="FN53" i="40"/>
  <c r="FJ53" i="40"/>
  <c r="FF53" i="40"/>
  <c r="FB53" i="40"/>
  <c r="EX53" i="40"/>
  <c r="ET53" i="40"/>
  <c r="EP53" i="40"/>
  <c r="EL53" i="40"/>
  <c r="EH53" i="40"/>
  <c r="DZ53" i="40"/>
  <c r="DV53" i="40"/>
  <c r="DR53" i="40"/>
  <c r="DN53" i="40"/>
  <c r="DJ53" i="40"/>
  <c r="DF53" i="40"/>
  <c r="DB53" i="40"/>
  <c r="HO52" i="40"/>
  <c r="HK52" i="40"/>
  <c r="HE52" i="40"/>
  <c r="HA52" i="40"/>
  <c r="GU52" i="40"/>
  <c r="GQ52" i="40"/>
  <c r="GM52" i="40"/>
  <c r="GI52" i="40"/>
  <c r="GA52" i="40"/>
  <c r="FW52" i="40"/>
  <c r="FS52" i="40"/>
  <c r="FO52" i="40"/>
  <c r="FK52" i="40"/>
  <c r="FG52" i="40"/>
  <c r="FC52" i="40"/>
  <c r="EY52" i="40"/>
  <c r="EU52" i="40"/>
  <c r="EQ52" i="40"/>
  <c r="EM52" i="40"/>
  <c r="EI52" i="40"/>
  <c r="EC52" i="40"/>
  <c r="DW52" i="40"/>
  <c r="DS52" i="40"/>
  <c r="DO52" i="40"/>
  <c r="DK52" i="40"/>
  <c r="DG52" i="40"/>
  <c r="DC52" i="40"/>
  <c r="HP51" i="40"/>
  <c r="HL51" i="40"/>
  <c r="HF51" i="40"/>
  <c r="HB51" i="40"/>
  <c r="GV51" i="40"/>
  <c r="GR51" i="40"/>
  <c r="GN51" i="40"/>
  <c r="GJ51" i="40"/>
  <c r="GD51" i="40"/>
  <c r="FX51" i="40"/>
  <c r="FT51" i="40"/>
  <c r="FP51" i="40"/>
  <c r="FL51" i="40"/>
  <c r="FH51" i="40"/>
  <c r="FD51" i="40"/>
  <c r="EZ51" i="40"/>
  <c r="EV51" i="40"/>
  <c r="ER51" i="40"/>
  <c r="EN51" i="40"/>
  <c r="EJ51" i="40"/>
  <c r="EF51" i="40"/>
  <c r="DX51" i="40"/>
  <c r="DT51" i="40"/>
  <c r="DP51" i="40"/>
  <c r="DL51" i="40"/>
  <c r="DH51" i="40"/>
  <c r="DD51" i="40"/>
  <c r="HM50" i="40"/>
  <c r="HG50" i="40"/>
  <c r="HC50" i="40"/>
  <c r="GW50" i="40"/>
  <c r="GS50" i="40"/>
  <c r="GO50" i="40"/>
  <c r="GK50" i="40"/>
  <c r="GG50" i="40"/>
  <c r="FY50" i="40"/>
  <c r="FU50" i="40"/>
  <c r="FQ50" i="40"/>
  <c r="FM50" i="40"/>
  <c r="FI50" i="40"/>
  <c r="FE50" i="40"/>
  <c r="FA50" i="40"/>
  <c r="EW50" i="40"/>
  <c r="ES50" i="40"/>
  <c r="EO50" i="40"/>
  <c r="EK50" i="40"/>
  <c r="EG50" i="40"/>
  <c r="DY50" i="40"/>
  <c r="DU50" i="40"/>
  <c r="DQ50" i="40"/>
  <c r="DM50" i="40"/>
  <c r="DI50" i="40"/>
  <c r="DE50" i="40"/>
  <c r="HN49" i="40"/>
  <c r="HJ49" i="40"/>
  <c r="HD49" i="40"/>
  <c r="GX49" i="40"/>
  <c r="GT49" i="40"/>
  <c r="GP49" i="40"/>
  <c r="GL49" i="40"/>
  <c r="GH49" i="40"/>
  <c r="FZ49" i="40"/>
  <c r="FV49" i="40"/>
  <c r="FR49" i="40"/>
  <c r="FN49" i="40"/>
  <c r="FJ49" i="40"/>
  <c r="FF49" i="40"/>
  <c r="FB49" i="40"/>
  <c r="EX49" i="40"/>
  <c r="ET49" i="40"/>
  <c r="EP49" i="40"/>
  <c r="EL49" i="40"/>
  <c r="EH49" i="40"/>
  <c r="DZ49" i="40"/>
  <c r="DV49" i="40"/>
  <c r="DR49" i="40"/>
  <c r="DN49" i="40"/>
  <c r="DJ49" i="40"/>
  <c r="DF49" i="40"/>
  <c r="DB49" i="40"/>
  <c r="HO48" i="40"/>
  <c r="HK48" i="40"/>
  <c r="HE48" i="40"/>
  <c r="HA48" i="40"/>
  <c r="GU48" i="40"/>
  <c r="GQ48" i="40"/>
  <c r="GM48" i="40"/>
  <c r="GI48" i="40"/>
  <c r="GA48" i="40"/>
  <c r="FW48" i="40"/>
  <c r="FS48" i="40"/>
  <c r="FO48" i="40"/>
  <c r="FK48" i="40"/>
  <c r="FG48" i="40"/>
  <c r="FC48" i="40"/>
  <c r="EY48" i="40"/>
  <c r="EU48" i="40"/>
  <c r="EQ48" i="40"/>
  <c r="EM48" i="40"/>
  <c r="EI48" i="40"/>
  <c r="EC48" i="40"/>
  <c r="DW48" i="40"/>
  <c r="DS48" i="40"/>
  <c r="DO48" i="40"/>
  <c r="DK48" i="40"/>
  <c r="DG48" i="40"/>
  <c r="DC48" i="40"/>
  <c r="HP47" i="40"/>
  <c r="HL47" i="40"/>
  <c r="HF47" i="40"/>
  <c r="HB47" i="40"/>
  <c r="GV47" i="40"/>
  <c r="GR47" i="40"/>
  <c r="GN47" i="40"/>
  <c r="GJ47" i="40"/>
  <c r="GD47" i="40"/>
  <c r="FX47" i="40"/>
  <c r="FT47" i="40"/>
  <c r="FP47" i="40"/>
  <c r="FL47" i="40"/>
  <c r="FH47" i="40"/>
  <c r="FD47" i="40"/>
  <c r="EZ47" i="40"/>
  <c r="EV47" i="40"/>
  <c r="ER47" i="40"/>
  <c r="EN47" i="40"/>
  <c r="EJ47" i="40"/>
  <c r="EF47" i="40"/>
  <c r="DX47" i="40"/>
  <c r="DT47" i="40"/>
  <c r="DP47" i="40"/>
  <c r="DL47" i="40"/>
  <c r="DH47" i="40"/>
  <c r="DD47" i="40"/>
  <c r="HM46" i="40"/>
  <c r="HG46" i="40"/>
  <c r="HC46" i="40"/>
  <c r="GW46" i="40"/>
  <c r="GS46" i="40"/>
  <c r="GO46" i="40"/>
  <c r="GK46" i="40"/>
  <c r="GG46" i="40"/>
  <c r="FY46" i="40"/>
  <c r="FU46" i="40"/>
  <c r="FQ46" i="40"/>
  <c r="FM46" i="40"/>
  <c r="FI46" i="40"/>
  <c r="FE46" i="40"/>
  <c r="FA46" i="40"/>
  <c r="EW46" i="40"/>
  <c r="ES46" i="40"/>
  <c r="EO46" i="40"/>
  <c r="EK46" i="40"/>
  <c r="EG46" i="40"/>
  <c r="DY46" i="40"/>
  <c r="DU46" i="40"/>
  <c r="DQ46" i="40"/>
  <c r="DM46" i="40"/>
  <c r="DI46" i="40"/>
  <c r="DE46" i="40"/>
  <c r="HN45" i="40"/>
  <c r="HJ45" i="40"/>
  <c r="HD45" i="40"/>
  <c r="GX45" i="40"/>
  <c r="GT45" i="40"/>
  <c r="GP45" i="40"/>
  <c r="GL45" i="40"/>
  <c r="GH45" i="40"/>
  <c r="FZ45" i="40"/>
  <c r="FV45" i="40"/>
  <c r="FR45" i="40"/>
  <c r="FN45" i="40"/>
  <c r="FJ45" i="40"/>
  <c r="FF45" i="40"/>
  <c r="FB45" i="40"/>
  <c r="EX45" i="40"/>
  <c r="ET45" i="40"/>
  <c r="EP45" i="40"/>
  <c r="EL45" i="40"/>
  <c r="EH45" i="40"/>
  <c r="DZ45" i="40"/>
  <c r="DV45" i="40"/>
  <c r="DR45" i="40"/>
  <c r="DN45" i="40"/>
  <c r="DJ45" i="40"/>
  <c r="DF45" i="40"/>
  <c r="DB45" i="40"/>
  <c r="HO44" i="40"/>
  <c r="HK44" i="40"/>
  <c r="HE44" i="40"/>
  <c r="HA44" i="40"/>
  <c r="GU44" i="40"/>
  <c r="GQ44" i="40"/>
  <c r="GM44" i="40"/>
  <c r="GI44" i="40"/>
  <c r="GA44" i="40"/>
  <c r="FW44" i="40"/>
  <c r="FS44" i="40"/>
  <c r="FO44" i="40"/>
  <c r="FK44" i="40"/>
  <c r="FG44" i="40"/>
  <c r="FC44" i="40"/>
  <c r="EY44" i="40"/>
  <c r="EU44" i="40"/>
  <c r="EQ44" i="40"/>
  <c r="EM44" i="40"/>
  <c r="EI44" i="40"/>
  <c r="EC44" i="40"/>
  <c r="DW44" i="40"/>
  <c r="DS44" i="40"/>
  <c r="DO44" i="40"/>
  <c r="DK44" i="40"/>
  <c r="DG44" i="40"/>
  <c r="DC44" i="40"/>
  <c r="HP43" i="40"/>
  <c r="HL43" i="40"/>
  <c r="HF43" i="40"/>
  <c r="HB43" i="40"/>
  <c r="GV43" i="40"/>
  <c r="GR43" i="40"/>
  <c r="GN43" i="40"/>
  <c r="GJ43" i="40"/>
  <c r="GD43" i="40"/>
  <c r="FX43" i="40"/>
  <c r="FT43" i="40"/>
  <c r="FP43" i="40"/>
  <c r="FL43" i="40"/>
  <c r="FH43" i="40"/>
  <c r="FD43" i="40"/>
  <c r="EZ43" i="40"/>
  <c r="EV43" i="40"/>
  <c r="ER43" i="40"/>
  <c r="EN43" i="40"/>
  <c r="EJ43" i="40"/>
  <c r="EF43" i="40"/>
  <c r="DX43" i="40"/>
  <c r="DT43" i="40"/>
  <c r="DP43" i="40"/>
  <c r="DL43" i="40"/>
  <c r="DH43" i="40"/>
  <c r="DD43" i="40"/>
  <c r="HM42" i="40"/>
  <c r="HG42" i="40"/>
  <c r="HC42" i="40"/>
  <c r="GW42" i="40"/>
  <c r="GS42" i="40"/>
  <c r="GO42" i="40"/>
  <c r="GK42" i="40"/>
  <c r="GG42" i="40"/>
  <c r="FY42" i="40"/>
  <c r="FU42" i="40"/>
  <c r="FQ42" i="40"/>
  <c r="FM42" i="40"/>
  <c r="FI42" i="40"/>
  <c r="FE42" i="40"/>
  <c r="FA42" i="40"/>
  <c r="EW42" i="40"/>
  <c r="ES42" i="40"/>
  <c r="EO42" i="40"/>
  <c r="EK42" i="40"/>
  <c r="EG42" i="40"/>
  <c r="DY42" i="40"/>
  <c r="DU42" i="40"/>
  <c r="DQ42" i="40"/>
  <c r="DM42" i="40"/>
  <c r="DI42" i="40"/>
  <c r="DE42" i="40"/>
  <c r="HN41" i="40"/>
  <c r="HJ41" i="40"/>
  <c r="HD41" i="40"/>
  <c r="GX41" i="40"/>
  <c r="GT41" i="40"/>
  <c r="GP41" i="40"/>
  <c r="GL41" i="40"/>
  <c r="GH41" i="40"/>
  <c r="FZ41" i="40"/>
  <c r="FV41" i="40"/>
  <c r="FR41" i="40"/>
  <c r="FN41" i="40"/>
  <c r="FJ41" i="40"/>
  <c r="FF41" i="40"/>
  <c r="FB41" i="40"/>
  <c r="EX41" i="40"/>
  <c r="ET41" i="40"/>
  <c r="EP41" i="40"/>
  <c r="EL41" i="40"/>
  <c r="EH41" i="40"/>
  <c r="DZ41" i="40"/>
  <c r="DV41" i="40"/>
  <c r="DR41" i="40"/>
  <c r="DN41" i="40"/>
  <c r="DJ41" i="40"/>
  <c r="DF41" i="40"/>
  <c r="DB41" i="40"/>
  <c r="HO40" i="40"/>
  <c r="HK40" i="40"/>
  <c r="HE40" i="40"/>
  <c r="HA40" i="40"/>
  <c r="GU40" i="40"/>
  <c r="GQ40" i="40"/>
  <c r="GM40" i="40"/>
  <c r="GI40" i="40"/>
  <c r="GA40" i="40"/>
  <c r="FW40" i="40"/>
  <c r="FS40" i="40"/>
  <c r="FO40" i="40"/>
  <c r="FK40" i="40"/>
  <c r="FG40" i="40"/>
  <c r="FC40" i="40"/>
  <c r="EY40" i="40"/>
  <c r="EU40" i="40"/>
  <c r="EQ40" i="40"/>
  <c r="EM40" i="40"/>
  <c r="EI40" i="40"/>
  <c r="EC40" i="40"/>
  <c r="DW40" i="40"/>
  <c r="DS40" i="40"/>
  <c r="DO40" i="40"/>
  <c r="DK40" i="40"/>
  <c r="DG40" i="40"/>
  <c r="DC40" i="40"/>
  <c r="HP39" i="40"/>
  <c r="HL39" i="40"/>
  <c r="HF39" i="40"/>
  <c r="HB39" i="40"/>
  <c r="GV39" i="40"/>
  <c r="GR39" i="40"/>
  <c r="GN39" i="40"/>
  <c r="GJ39" i="40"/>
  <c r="GD39" i="40"/>
  <c r="FX39" i="40"/>
  <c r="FT39" i="40"/>
  <c r="FP39" i="40"/>
  <c r="FL39" i="40"/>
  <c r="FH39" i="40"/>
  <c r="FD39" i="40"/>
  <c r="EZ39" i="40"/>
  <c r="EV39" i="40"/>
  <c r="ER39" i="40"/>
  <c r="EN39" i="40"/>
  <c r="EJ39" i="40"/>
  <c r="EF39" i="40"/>
  <c r="DX39" i="40"/>
  <c r="DT39" i="40"/>
  <c r="DP39" i="40"/>
  <c r="DL39" i="40"/>
  <c r="DH39" i="40"/>
  <c r="DD39" i="40"/>
  <c r="HM38" i="40"/>
  <c r="HG38" i="40"/>
  <c r="HC38" i="40"/>
  <c r="GW38" i="40"/>
  <c r="GS38" i="40"/>
  <c r="GO38" i="40"/>
  <c r="GK38" i="40"/>
  <c r="GG38" i="40"/>
  <c r="FY38" i="40"/>
  <c r="FU38" i="40"/>
  <c r="FQ38" i="40"/>
  <c r="FM38" i="40"/>
  <c r="FI38" i="40"/>
  <c r="FE38" i="40"/>
  <c r="FA38" i="40"/>
  <c r="EW38" i="40"/>
  <c r="ES38" i="40"/>
  <c r="EO38" i="40"/>
  <c r="EK38" i="40"/>
  <c r="EG38" i="40"/>
  <c r="DY38" i="40"/>
  <c r="DU38" i="40"/>
  <c r="DQ38" i="40"/>
  <c r="DM38" i="40"/>
  <c r="DI38" i="40"/>
  <c r="DE38" i="40"/>
  <c r="HN37" i="40"/>
  <c r="HJ37" i="40"/>
  <c r="HD37" i="40"/>
  <c r="GX37" i="40"/>
  <c r="GT37" i="40"/>
  <c r="GP37" i="40"/>
  <c r="GL37" i="40"/>
  <c r="GH37" i="40"/>
  <c r="FZ37" i="40"/>
  <c r="FV37" i="40"/>
  <c r="FR37" i="40"/>
  <c r="FN37" i="40"/>
  <c r="FJ37" i="40"/>
  <c r="FF37" i="40"/>
  <c r="FB37" i="40"/>
  <c r="EX37" i="40"/>
  <c r="ET37" i="40"/>
  <c r="EP37" i="40"/>
  <c r="EL37" i="40"/>
  <c r="EH37" i="40"/>
  <c r="DZ37" i="40"/>
  <c r="DV37" i="40"/>
  <c r="DR37" i="40"/>
  <c r="DN37" i="40"/>
  <c r="DJ37" i="40"/>
  <c r="DF37" i="40"/>
  <c r="DB37" i="40"/>
  <c r="HO36" i="40"/>
  <c r="HK36" i="40"/>
  <c r="HE36" i="40"/>
  <c r="HA36" i="40"/>
  <c r="GU36" i="40"/>
  <c r="GQ36" i="40"/>
  <c r="GM36" i="40"/>
  <c r="GI36" i="40"/>
  <c r="GA36" i="40"/>
  <c r="FW36" i="40"/>
  <c r="FS36" i="40"/>
  <c r="FO36" i="40"/>
  <c r="FK36" i="40"/>
  <c r="FG36" i="40"/>
  <c r="FC36" i="40"/>
  <c r="EY36" i="40"/>
  <c r="EU36" i="40"/>
  <c r="EQ36" i="40"/>
  <c r="EM36" i="40"/>
  <c r="EI36" i="40"/>
  <c r="EC36" i="40"/>
  <c r="DW36" i="40"/>
  <c r="DS36" i="40"/>
  <c r="DO36" i="40"/>
  <c r="DK36" i="40"/>
  <c r="DG36" i="40"/>
  <c r="DC36" i="40"/>
  <c r="HP35" i="40"/>
  <c r="HL35" i="40"/>
  <c r="HF35" i="40"/>
  <c r="HB35" i="40"/>
  <c r="GV35" i="40"/>
  <c r="GR35" i="40"/>
  <c r="GN35" i="40"/>
  <c r="GJ35" i="40"/>
  <c r="GD35" i="40"/>
  <c r="FX35" i="40"/>
  <c r="FT35" i="40"/>
  <c r="FP35" i="40"/>
  <c r="FL35" i="40"/>
  <c r="FH35" i="40"/>
  <c r="FD35" i="40"/>
  <c r="EZ35" i="40"/>
  <c r="EV35" i="40"/>
  <c r="ER35" i="40"/>
  <c r="EN35" i="40"/>
  <c r="EJ35" i="40"/>
  <c r="EF35" i="40"/>
  <c r="DX35" i="40"/>
  <c r="DT35" i="40"/>
  <c r="DP35" i="40"/>
  <c r="DL35" i="40"/>
  <c r="DH35" i="40"/>
  <c r="DD35" i="40"/>
  <c r="HM34" i="40"/>
  <c r="HG34" i="40"/>
  <c r="HC34" i="40"/>
  <c r="GW34" i="40"/>
  <c r="GS34" i="40"/>
  <c r="GO34" i="40"/>
  <c r="GK34" i="40"/>
  <c r="GG34" i="40"/>
  <c r="FY34" i="40"/>
  <c r="FU34" i="40"/>
  <c r="FQ34" i="40"/>
  <c r="FM34" i="40"/>
  <c r="FI34" i="40"/>
  <c r="FE34" i="40"/>
  <c r="FA34" i="40"/>
  <c r="EW34" i="40"/>
  <c r="ES34" i="40"/>
  <c r="EO34" i="40"/>
  <c r="EK34" i="40"/>
  <c r="EG34" i="40"/>
  <c r="DY34" i="40"/>
  <c r="DU34" i="40"/>
  <c r="DQ34" i="40"/>
  <c r="DM34" i="40"/>
  <c r="DI34" i="40"/>
  <c r="DE34" i="40"/>
  <c r="HN33" i="40"/>
  <c r="HJ33" i="40"/>
  <c r="HD33" i="40"/>
  <c r="GX33" i="40"/>
  <c r="GT33" i="40"/>
  <c r="GP33" i="40"/>
  <c r="GL33" i="40"/>
  <c r="GH33" i="40"/>
  <c r="FZ33" i="40"/>
  <c r="FV33" i="40"/>
  <c r="FR33" i="40"/>
  <c r="FN33" i="40"/>
  <c r="FJ33" i="40"/>
  <c r="FF33" i="40"/>
  <c r="FB33" i="40"/>
  <c r="EX33" i="40"/>
  <c r="ET33" i="40"/>
  <c r="EP33" i="40"/>
  <c r="EL33" i="40"/>
  <c r="EH33" i="40"/>
  <c r="DZ33" i="40"/>
  <c r="DV33" i="40"/>
  <c r="DR33" i="40"/>
  <c r="DN33" i="40"/>
  <c r="DJ33" i="40"/>
  <c r="DF33" i="40"/>
  <c r="DB33" i="40"/>
  <c r="HO32" i="40"/>
  <c r="HK32" i="40"/>
  <c r="HE32" i="40"/>
  <c r="HA32" i="40"/>
  <c r="GU32" i="40"/>
  <c r="GQ32" i="40"/>
  <c r="GM32" i="40"/>
  <c r="GI32" i="40"/>
  <c r="GA32" i="40"/>
  <c r="FW32" i="40"/>
  <c r="FS32" i="40"/>
  <c r="FO32" i="40"/>
  <c r="FK32" i="40"/>
  <c r="FG32" i="40"/>
  <c r="FC32" i="40"/>
  <c r="EY32" i="40"/>
  <c r="EU32" i="40"/>
  <c r="EQ32" i="40"/>
  <c r="EM32" i="40"/>
  <c r="EI32" i="40"/>
  <c r="EC32" i="40"/>
  <c r="DW32" i="40"/>
  <c r="DS32" i="40"/>
  <c r="DO32" i="40"/>
  <c r="DK32" i="40"/>
  <c r="DG32" i="40"/>
  <c r="DC32" i="40"/>
  <c r="HP31" i="40"/>
  <c r="HL31" i="40"/>
  <c r="HF31" i="40"/>
  <c r="HB31" i="40"/>
  <c r="GV31" i="40"/>
  <c r="GR31" i="40"/>
  <c r="GN31" i="40"/>
  <c r="GJ31" i="40"/>
  <c r="GD31" i="40"/>
  <c r="FX31" i="40"/>
  <c r="FT31" i="40"/>
  <c r="FP31" i="40"/>
  <c r="FL31" i="40"/>
  <c r="FH31" i="40"/>
  <c r="FD31" i="40"/>
  <c r="EZ31" i="40"/>
  <c r="EV31" i="40"/>
  <c r="ER31" i="40"/>
  <c r="EN31" i="40"/>
  <c r="EJ31" i="40"/>
  <c r="EF31" i="40"/>
  <c r="DX31" i="40"/>
  <c r="DT31" i="40"/>
  <c r="DP31" i="40"/>
  <c r="DL31" i="40"/>
  <c r="DH31" i="40"/>
  <c r="DD31" i="40"/>
  <c r="HM30" i="40"/>
  <c r="HG30" i="40"/>
  <c r="HC30" i="40"/>
  <c r="GW30" i="40"/>
  <c r="GS30" i="40"/>
  <c r="GO30" i="40"/>
  <c r="GK30" i="40"/>
  <c r="GG30" i="40"/>
  <c r="FY30" i="40"/>
  <c r="FU30" i="40"/>
  <c r="FQ30" i="40"/>
  <c r="FM30" i="40"/>
  <c r="FI30" i="40"/>
  <c r="FE30" i="40"/>
  <c r="FA30" i="40"/>
  <c r="EW30" i="40"/>
  <c r="ES30" i="40"/>
  <c r="EO30" i="40"/>
  <c r="EK30" i="40"/>
  <c r="EG30" i="40"/>
  <c r="DY30" i="40"/>
  <c r="DU30" i="40"/>
  <c r="DQ30" i="40"/>
  <c r="DM30" i="40"/>
  <c r="DI30" i="40"/>
  <c r="DE30" i="40"/>
  <c r="HN29" i="40"/>
  <c r="HJ29" i="40"/>
  <c r="HD29" i="40"/>
  <c r="GX29" i="40"/>
  <c r="GT29" i="40"/>
  <c r="GP29" i="40"/>
  <c r="GL29" i="40"/>
  <c r="GH29" i="40"/>
  <c r="FZ29" i="40"/>
  <c r="FV29" i="40"/>
  <c r="FR29" i="40"/>
  <c r="FN29" i="40"/>
  <c r="FJ29" i="40"/>
  <c r="FF29" i="40"/>
  <c r="FB29" i="40"/>
  <c r="EX29" i="40"/>
  <c r="ET29" i="40"/>
  <c r="EP29" i="40"/>
  <c r="EL29" i="40"/>
  <c r="EH29" i="40"/>
  <c r="DZ29" i="40"/>
  <c r="DV29" i="40"/>
  <c r="DR29" i="40"/>
  <c r="DN29" i="40"/>
  <c r="DJ29" i="40"/>
  <c r="DF29" i="40"/>
  <c r="DB29" i="40"/>
  <c r="HO28" i="40"/>
  <c r="HK28" i="40"/>
  <c r="HE28" i="40"/>
  <c r="HA28" i="40"/>
  <c r="GU28" i="40"/>
  <c r="GQ28" i="40"/>
  <c r="GM28" i="40"/>
  <c r="GI28" i="40"/>
  <c r="GA28" i="40"/>
  <c r="FW28" i="40"/>
  <c r="FS28" i="40"/>
  <c r="FO28" i="40"/>
  <c r="FK28" i="40"/>
  <c r="FG28" i="40"/>
  <c r="FC28" i="40"/>
  <c r="EY28" i="40"/>
  <c r="EU28" i="40"/>
  <c r="EQ28" i="40"/>
  <c r="EM28" i="40"/>
  <c r="EI28" i="40"/>
  <c r="EC28" i="40"/>
  <c r="DW28" i="40"/>
  <c r="DS28" i="40"/>
  <c r="DO28" i="40"/>
  <c r="DK28" i="40"/>
  <c r="DG28" i="40"/>
  <c r="DC28" i="40"/>
  <c r="HP27" i="40"/>
  <c r="HL27" i="40"/>
  <c r="HF27" i="40"/>
  <c r="HB27" i="40"/>
  <c r="GV27" i="40"/>
  <c r="GR27" i="40"/>
  <c r="GN27" i="40"/>
  <c r="GJ27" i="40"/>
  <c r="GD27" i="40"/>
  <c r="FX27" i="40"/>
  <c r="FT27" i="40"/>
  <c r="FP27" i="40"/>
  <c r="FL27" i="40"/>
  <c r="FH27" i="40"/>
  <c r="FD27" i="40"/>
  <c r="EZ27" i="40"/>
  <c r="EV27" i="40"/>
  <c r="ER27" i="40"/>
  <c r="EN27" i="40"/>
  <c r="EJ27" i="40"/>
  <c r="EF27" i="40"/>
  <c r="DX27" i="40"/>
  <c r="DT27" i="40"/>
  <c r="DP27" i="40"/>
  <c r="DL27" i="40"/>
  <c r="DH27" i="40"/>
  <c r="DD27" i="40"/>
  <c r="HM26" i="40"/>
  <c r="HG26" i="40"/>
  <c r="HC26" i="40"/>
  <c r="GW26" i="40"/>
  <c r="GS26" i="40"/>
  <c r="GO26" i="40"/>
  <c r="GK26" i="40"/>
  <c r="GG26" i="40"/>
  <c r="FY26" i="40"/>
  <c r="FU26" i="40"/>
  <c r="FQ26" i="40"/>
  <c r="FM26" i="40"/>
  <c r="FI26" i="40"/>
  <c r="FE26" i="40"/>
  <c r="FA26" i="40"/>
  <c r="EW26" i="40"/>
  <c r="ES26" i="40"/>
  <c r="EO26" i="40"/>
  <c r="EK26" i="40"/>
  <c r="EG26" i="40"/>
  <c r="DY26" i="40"/>
  <c r="DU26" i="40"/>
  <c r="DQ26" i="40"/>
  <c r="DM26" i="40"/>
  <c r="DI26" i="40"/>
  <c r="DE26" i="40"/>
  <c r="HN25" i="40"/>
  <c r="HJ25" i="40"/>
  <c r="HD25" i="40"/>
  <c r="GX25" i="40"/>
  <c r="GT25" i="40"/>
  <c r="GP25" i="40"/>
  <c r="GL25" i="40"/>
  <c r="GH25" i="40"/>
  <c r="FZ25" i="40"/>
  <c r="FV25" i="40"/>
  <c r="FR25" i="40"/>
  <c r="FN25" i="40"/>
  <c r="FJ25" i="40"/>
  <c r="FF25" i="40"/>
  <c r="FB25" i="40"/>
  <c r="EX25" i="40"/>
  <c r="ET25" i="40"/>
  <c r="EP25" i="40"/>
  <c r="EL25" i="40"/>
  <c r="EH25" i="40"/>
  <c r="DZ25" i="40"/>
  <c r="DV25" i="40"/>
  <c r="DR25" i="40"/>
  <c r="DN25" i="40"/>
  <c r="DJ25" i="40"/>
  <c r="DF25" i="40"/>
  <c r="DB25" i="40"/>
  <c r="HO24" i="40"/>
  <c r="HK24" i="40"/>
  <c r="HE24" i="40"/>
  <c r="HA24" i="40"/>
  <c r="GU24" i="40"/>
  <c r="GQ24" i="40"/>
  <c r="GM24" i="40"/>
  <c r="GI24" i="40"/>
  <c r="GA24" i="40"/>
  <c r="FW24" i="40"/>
  <c r="FS24" i="40"/>
  <c r="FO24" i="40"/>
  <c r="FK24" i="40"/>
  <c r="FG24" i="40"/>
  <c r="FC24" i="40"/>
  <c r="EY24" i="40"/>
  <c r="EU24" i="40"/>
  <c r="EQ24" i="40"/>
  <c r="EM24" i="40"/>
  <c r="EI24" i="40"/>
  <c r="EC24" i="40"/>
  <c r="DW24" i="40"/>
  <c r="DS24" i="40"/>
  <c r="DO24" i="40"/>
  <c r="DK24" i="40"/>
  <c r="DG24" i="40"/>
  <c r="DC24" i="40"/>
  <c r="HP23" i="40"/>
  <c r="HL23" i="40"/>
  <c r="HF23" i="40"/>
  <c r="HB23" i="40"/>
  <c r="GV23" i="40"/>
  <c r="GR23" i="40"/>
  <c r="GN23" i="40"/>
  <c r="GJ23" i="40"/>
  <c r="GD23" i="40"/>
  <c r="FX23" i="40"/>
  <c r="FT23" i="40"/>
  <c r="FP23" i="40"/>
  <c r="FL23" i="40"/>
  <c r="FH23" i="40"/>
  <c r="FD23" i="40"/>
  <c r="EZ23" i="40"/>
  <c r="EV23" i="40"/>
  <c r="ER23" i="40"/>
  <c r="EN23" i="40"/>
  <c r="EJ23" i="40"/>
  <c r="EF23" i="40"/>
  <c r="DX23" i="40"/>
  <c r="DT23" i="40"/>
  <c r="DP23" i="40"/>
  <c r="DL23" i="40"/>
  <c r="DH23" i="40"/>
  <c r="DD23" i="40"/>
  <c r="HM22" i="40"/>
  <c r="HG22" i="40"/>
  <c r="HC22" i="40"/>
  <c r="GW22" i="40"/>
  <c r="GS22" i="40"/>
  <c r="GO22" i="40"/>
  <c r="GK22" i="40"/>
  <c r="GG22" i="40"/>
  <c r="FY22" i="40"/>
  <c r="FU22" i="40"/>
  <c r="FQ22" i="40"/>
  <c r="FM22" i="40"/>
  <c r="FI22" i="40"/>
  <c r="FE22" i="40"/>
  <c r="FA22" i="40"/>
  <c r="EW22" i="40"/>
  <c r="ES22" i="40"/>
  <c r="EO22" i="40"/>
  <c r="EK22" i="40"/>
  <c r="EG22" i="40"/>
  <c r="DY22" i="40"/>
  <c r="DU22" i="40"/>
  <c r="DQ22" i="40"/>
  <c r="DM22" i="40"/>
  <c r="DI22" i="40"/>
  <c r="DE22" i="40"/>
  <c r="HN21" i="40"/>
  <c r="HJ21" i="40"/>
  <c r="HD21" i="40"/>
  <c r="GX21" i="40"/>
  <c r="GT21" i="40"/>
  <c r="GP21" i="40"/>
  <c r="GL21" i="40"/>
  <c r="GH21" i="40"/>
  <c r="FZ21" i="40"/>
  <c r="FV21" i="40"/>
  <c r="FR21" i="40"/>
  <c r="FN21" i="40"/>
  <c r="FJ21" i="40"/>
  <c r="FF21" i="40"/>
  <c r="FB21" i="40"/>
  <c r="EX21" i="40"/>
  <c r="ET21" i="40"/>
  <c r="EP21" i="40"/>
  <c r="EL21" i="40"/>
  <c r="EH21" i="40"/>
  <c r="DZ21" i="40"/>
  <c r="DV21" i="40"/>
  <c r="DR21" i="40"/>
  <c r="DN21" i="40"/>
  <c r="DJ21" i="40"/>
  <c r="DF21" i="40"/>
  <c r="DB21" i="40"/>
  <c r="HO20" i="40"/>
  <c r="HK20" i="40"/>
  <c r="HE20" i="40"/>
  <c r="HA20" i="40"/>
  <c r="GU20" i="40"/>
  <c r="GQ20" i="40"/>
  <c r="GM20" i="40"/>
  <c r="GI20" i="40"/>
  <c r="GA20" i="40"/>
  <c r="FW20" i="40"/>
  <c r="FS20" i="40"/>
  <c r="FO20" i="40"/>
  <c r="FK20" i="40"/>
  <c r="FG20" i="40"/>
  <c r="FC20" i="40"/>
  <c r="EY20" i="40"/>
  <c r="EU20" i="40"/>
  <c r="EQ20" i="40"/>
  <c r="EM20" i="40"/>
  <c r="EI20" i="40"/>
  <c r="EC20" i="40"/>
  <c r="DW20" i="40"/>
  <c r="DS20" i="40"/>
  <c r="DO20" i="40"/>
  <c r="DK20" i="40"/>
  <c r="DG20" i="40"/>
  <c r="DC20" i="40"/>
  <c r="HP19" i="40"/>
  <c r="GW70" i="40"/>
  <c r="GG70" i="40"/>
  <c r="FM70" i="40"/>
  <c r="EW70" i="40"/>
  <c r="EP70" i="40"/>
  <c r="EK70" i="40"/>
  <c r="EF70" i="40"/>
  <c r="DX70" i="40"/>
  <c r="DT70" i="40"/>
  <c r="DP70" i="40"/>
  <c r="DL70" i="40"/>
  <c r="HM69" i="40"/>
  <c r="GS69" i="40"/>
  <c r="FY69" i="40"/>
  <c r="FI69" i="40"/>
  <c r="ES69" i="40"/>
  <c r="DY69" i="40"/>
  <c r="DI69" i="40"/>
  <c r="HN68" i="40"/>
  <c r="GT68" i="40"/>
  <c r="FZ68" i="40"/>
  <c r="FJ68" i="40"/>
  <c r="ET68" i="40"/>
  <c r="DZ68" i="40"/>
  <c r="DJ68" i="40"/>
  <c r="HO67" i="40"/>
  <c r="GU67" i="40"/>
  <c r="GA67" i="40"/>
  <c r="FK67" i="40"/>
  <c r="EU67" i="40"/>
  <c r="EC67" i="40"/>
  <c r="DK67" i="40"/>
  <c r="HP66" i="40"/>
  <c r="GV66" i="40"/>
  <c r="GD66" i="40"/>
  <c r="FL66" i="40"/>
  <c r="EV66" i="40"/>
  <c r="EF66" i="40"/>
  <c r="DL66" i="40"/>
  <c r="HM65" i="40"/>
  <c r="GS65" i="40"/>
  <c r="FY65" i="40"/>
  <c r="FI65" i="40"/>
  <c r="ES65" i="40"/>
  <c r="DY65" i="40"/>
  <c r="DI65" i="40"/>
  <c r="HN64" i="40"/>
  <c r="GT64" i="40"/>
  <c r="FZ64" i="40"/>
  <c r="FJ64" i="40"/>
  <c r="ET64" i="40"/>
  <c r="DZ64" i="40"/>
  <c r="DJ64" i="40"/>
  <c r="HO63" i="40"/>
  <c r="GU63" i="40"/>
  <c r="GA63" i="40"/>
  <c r="FK63" i="40"/>
  <c r="EU63" i="40"/>
  <c r="EC63" i="40"/>
  <c r="DK63" i="40"/>
  <c r="HP62" i="40"/>
  <c r="GV62" i="40"/>
  <c r="GD62" i="40"/>
  <c r="FL62" i="40"/>
  <c r="EV62" i="40"/>
  <c r="EF62" i="40"/>
  <c r="DL62" i="40"/>
  <c r="HM61" i="40"/>
  <c r="GS61" i="40"/>
  <c r="FY61" i="40"/>
  <c r="FI61" i="40"/>
  <c r="ES61" i="40"/>
  <c r="DY61" i="40"/>
  <c r="DI61" i="40"/>
  <c r="HN60" i="40"/>
  <c r="GT60" i="40"/>
  <c r="FZ60" i="40"/>
  <c r="FJ60" i="40"/>
  <c r="ET60" i="40"/>
  <c r="DZ60" i="40"/>
  <c r="DJ60" i="40"/>
  <c r="HO59" i="40"/>
  <c r="GU59" i="40"/>
  <c r="GA59" i="40"/>
  <c r="FK59" i="40"/>
  <c r="EU59" i="40"/>
  <c r="EC59" i="40"/>
  <c r="DK59" i="40"/>
  <c r="HP58" i="40"/>
  <c r="GV58" i="40"/>
  <c r="GD58" i="40"/>
  <c r="FL58" i="40"/>
  <c r="EV58" i="40"/>
  <c r="EF58" i="40"/>
  <c r="DL58" i="40"/>
  <c r="HM57" i="40"/>
  <c r="GS57" i="40"/>
  <c r="FY57" i="40"/>
  <c r="FI57" i="40"/>
  <c r="ES57" i="40"/>
  <c r="DY57" i="40"/>
  <c r="DI57" i="40"/>
  <c r="HN56" i="40"/>
  <c r="GT56" i="40"/>
  <c r="FZ56" i="40"/>
  <c r="FJ56" i="40"/>
  <c r="ET56" i="40"/>
  <c r="DZ56" i="40"/>
  <c r="DJ56" i="40"/>
  <c r="HO55" i="40"/>
  <c r="GU55" i="40"/>
  <c r="GA55" i="40"/>
  <c r="FK55" i="40"/>
  <c r="EU55" i="40"/>
  <c r="EC55" i="40"/>
  <c r="DK55" i="40"/>
  <c r="HP54" i="40"/>
  <c r="GV54" i="40"/>
  <c r="GD54" i="40"/>
  <c r="FL54" i="40"/>
  <c r="EV54" i="40"/>
  <c r="EF54" i="40"/>
  <c r="DL54" i="40"/>
  <c r="HM53" i="40"/>
  <c r="GS53" i="40"/>
  <c r="FY53" i="40"/>
  <c r="FI53" i="40"/>
  <c r="ES53" i="40"/>
  <c r="DY53" i="40"/>
  <c r="DI53" i="40"/>
  <c r="HN52" i="40"/>
  <c r="GT52" i="40"/>
  <c r="FZ52" i="40"/>
  <c r="FJ52" i="40"/>
  <c r="ET52" i="40"/>
  <c r="DZ52" i="40"/>
  <c r="DJ52" i="40"/>
  <c r="HO51" i="40"/>
  <c r="GU51" i="40"/>
  <c r="GA51" i="40"/>
  <c r="FK51" i="40"/>
  <c r="EU51" i="40"/>
  <c r="EC51" i="40"/>
  <c r="DK51" i="40"/>
  <c r="HP50" i="40"/>
  <c r="GV50" i="40"/>
  <c r="GD50" i="40"/>
  <c r="FL50" i="40"/>
  <c r="EV50" i="40"/>
  <c r="EF50" i="40"/>
  <c r="DL50" i="40"/>
  <c r="HM49" i="40"/>
  <c r="GS49" i="40"/>
  <c r="FY49" i="40"/>
  <c r="FI49" i="40"/>
  <c r="ES49" i="40"/>
  <c r="DY49" i="40"/>
  <c r="DI49" i="40"/>
  <c r="HN48" i="40"/>
  <c r="GT48" i="40"/>
  <c r="FZ48" i="40"/>
  <c r="FJ48" i="40"/>
  <c r="ET48" i="40"/>
  <c r="DZ48" i="40"/>
  <c r="DJ48" i="40"/>
  <c r="HO47" i="40"/>
  <c r="GU47" i="40"/>
  <c r="GA47" i="40"/>
  <c r="FK47" i="40"/>
  <c r="EU47" i="40"/>
  <c r="EC47" i="40"/>
  <c r="DK47" i="40"/>
  <c r="HP46" i="40"/>
  <c r="GV46" i="40"/>
  <c r="GD46" i="40"/>
  <c r="FL46" i="40"/>
  <c r="EV46" i="40"/>
  <c r="EF46" i="40"/>
  <c r="DL46" i="40"/>
  <c r="HM45" i="40"/>
  <c r="GS45" i="40"/>
  <c r="FY45" i="40"/>
  <c r="FI45" i="40"/>
  <c r="ES45" i="40"/>
  <c r="DY45" i="40"/>
  <c r="DI45" i="40"/>
  <c r="HN44" i="40"/>
  <c r="GT44" i="40"/>
  <c r="FZ44" i="40"/>
  <c r="FJ44" i="40"/>
  <c r="ET44" i="40"/>
  <c r="DZ44" i="40"/>
  <c r="DJ44" i="40"/>
  <c r="HO43" i="40"/>
  <c r="GU43" i="40"/>
  <c r="GA43" i="40"/>
  <c r="FK43" i="40"/>
  <c r="EU43" i="40"/>
  <c r="EC43" i="40"/>
  <c r="DK43" i="40"/>
  <c r="HP42" i="40"/>
  <c r="GV42" i="40"/>
  <c r="GD42" i="40"/>
  <c r="FL42" i="40"/>
  <c r="EV42" i="40"/>
  <c r="EF42" i="40"/>
  <c r="DL42" i="40"/>
  <c r="HM41" i="40"/>
  <c r="GS41" i="40"/>
  <c r="FY41" i="40"/>
  <c r="FI41" i="40"/>
  <c r="ES41" i="40"/>
  <c r="DY41" i="40"/>
  <c r="DI41" i="40"/>
  <c r="HN40" i="40"/>
  <c r="GT40" i="40"/>
  <c r="FZ40" i="40"/>
  <c r="FJ40" i="40"/>
  <c r="ET40" i="40"/>
  <c r="DZ40" i="40"/>
  <c r="DJ40" i="40"/>
  <c r="HO39" i="40"/>
  <c r="GU39" i="40"/>
  <c r="GA39" i="40"/>
  <c r="FK39" i="40"/>
  <c r="EU39" i="40"/>
  <c r="EC39" i="40"/>
  <c r="DK39" i="40"/>
  <c r="HP38" i="40"/>
  <c r="GV38" i="40"/>
  <c r="GD38" i="40"/>
  <c r="FL38" i="40"/>
  <c r="EV38" i="40"/>
  <c r="EF38" i="40"/>
  <c r="DL38" i="40"/>
  <c r="HM37" i="40"/>
  <c r="GS37" i="40"/>
  <c r="FY37" i="40"/>
  <c r="FI37" i="40"/>
  <c r="ES37" i="40"/>
  <c r="DY37" i="40"/>
  <c r="DI37" i="40"/>
  <c r="HN36" i="40"/>
  <c r="GT36" i="40"/>
  <c r="FZ36" i="40"/>
  <c r="FJ36" i="40"/>
  <c r="ET36" i="40"/>
  <c r="DZ36" i="40"/>
  <c r="DJ36" i="40"/>
  <c r="HO35" i="40"/>
  <c r="GU35" i="40"/>
  <c r="GA35" i="40"/>
  <c r="FK35" i="40"/>
  <c r="EU35" i="40"/>
  <c r="EC35" i="40"/>
  <c r="DK35" i="40"/>
  <c r="HP34" i="40"/>
  <c r="GV34" i="40"/>
  <c r="GD34" i="40"/>
  <c r="FL34" i="40"/>
  <c r="EV34" i="40"/>
  <c r="EF34" i="40"/>
  <c r="DL34" i="40"/>
  <c r="HM33" i="40"/>
  <c r="GS33" i="40"/>
  <c r="FY33" i="40"/>
  <c r="FI33" i="40"/>
  <c r="ES33" i="40"/>
  <c r="DY33" i="40"/>
  <c r="DI33" i="40"/>
  <c r="HN32" i="40"/>
  <c r="GT32" i="40"/>
  <c r="FZ32" i="40"/>
  <c r="FJ32" i="40"/>
  <c r="ET32" i="40"/>
  <c r="DZ32" i="40"/>
  <c r="DJ32" i="40"/>
  <c r="HO31" i="40"/>
  <c r="GU31" i="40"/>
  <c r="GA31" i="40"/>
  <c r="FK31" i="40"/>
  <c r="EU31" i="40"/>
  <c r="EC31" i="40"/>
  <c r="DK31" i="40"/>
  <c r="HP30" i="40"/>
  <c r="GV30" i="40"/>
  <c r="GD30" i="40"/>
  <c r="FL30" i="40"/>
  <c r="EV30" i="40"/>
  <c r="EF30" i="40"/>
  <c r="DL30" i="40"/>
  <c r="HM29" i="40"/>
  <c r="GS29" i="40"/>
  <c r="FY29" i="40"/>
  <c r="FI29" i="40"/>
  <c r="ES29" i="40"/>
  <c r="DY29" i="40"/>
  <c r="DI29" i="40"/>
  <c r="HN28" i="40"/>
  <c r="GT28" i="40"/>
  <c r="FZ28" i="40"/>
  <c r="FJ28" i="40"/>
  <c r="ET28" i="40"/>
  <c r="DZ28" i="40"/>
  <c r="DJ28" i="40"/>
  <c r="HO27" i="40"/>
  <c r="GU27" i="40"/>
  <c r="GH27" i="40"/>
  <c r="FV27" i="40"/>
  <c r="FN27" i="40"/>
  <c r="FF27" i="40"/>
  <c r="EX27" i="40"/>
  <c r="EP27" i="40"/>
  <c r="EH27" i="40"/>
  <c r="DV27" i="40"/>
  <c r="DN27" i="40"/>
  <c r="DG27" i="40"/>
  <c r="DB27" i="40"/>
  <c r="HO26" i="40"/>
  <c r="HJ26" i="40"/>
  <c r="HB26" i="40"/>
  <c r="GU26" i="40"/>
  <c r="GP26" i="40"/>
  <c r="GJ26" i="40"/>
  <c r="GA26" i="40"/>
  <c r="FV26" i="40"/>
  <c r="FP26" i="40"/>
  <c r="FK26" i="40"/>
  <c r="FF26" i="40"/>
  <c r="EZ26" i="40"/>
  <c r="EU26" i="40"/>
  <c r="EP26" i="40"/>
  <c r="EJ26" i="40"/>
  <c r="EC26" i="40"/>
  <c r="DV26" i="40"/>
  <c r="DP26" i="40"/>
  <c r="DK26" i="40"/>
  <c r="DF26" i="40"/>
  <c r="HL25" i="40"/>
  <c r="HE25" i="40"/>
  <c r="GW25" i="40"/>
  <c r="GR25" i="40"/>
  <c r="GM25" i="40"/>
  <c r="GG25" i="40"/>
  <c r="FX25" i="40"/>
  <c r="FS25" i="40"/>
  <c r="FM25" i="40"/>
  <c r="FH25" i="40"/>
  <c r="FC25" i="40"/>
  <c r="EW25" i="40"/>
  <c r="ER25" i="40"/>
  <c r="EM25" i="40"/>
  <c r="EG25" i="40"/>
  <c r="DX25" i="40"/>
  <c r="DS25" i="40"/>
  <c r="DM25" i="40"/>
  <c r="DH25" i="40"/>
  <c r="DC25" i="40"/>
  <c r="HN24" i="40"/>
  <c r="HG24" i="40"/>
  <c r="HB24" i="40"/>
  <c r="GT24" i="40"/>
  <c r="GO24" i="40"/>
  <c r="GJ24" i="40"/>
  <c r="FZ24" i="40"/>
  <c r="FU24" i="40"/>
  <c r="FP24" i="40"/>
  <c r="FJ24" i="40"/>
  <c r="FE24" i="40"/>
  <c r="EZ24" i="40"/>
  <c r="ET24" i="40"/>
  <c r="EO24" i="40"/>
  <c r="EJ24" i="40"/>
  <c r="DZ24" i="40"/>
  <c r="DU24" i="40"/>
  <c r="DP24" i="40"/>
  <c r="DJ24" i="40"/>
  <c r="DE24" i="40"/>
  <c r="HK23" i="40"/>
  <c r="HD23" i="40"/>
  <c r="GW23" i="40"/>
  <c r="GQ23" i="40"/>
  <c r="GL23" i="40"/>
  <c r="GG23" i="40"/>
  <c r="FW23" i="40"/>
  <c r="FR23" i="40"/>
  <c r="FM23" i="40"/>
  <c r="FG23" i="40"/>
  <c r="FB23" i="40"/>
  <c r="EW23" i="40"/>
  <c r="EQ23" i="40"/>
  <c r="EL23" i="40"/>
  <c r="EG23" i="40"/>
  <c r="DW23" i="40"/>
  <c r="DR23" i="40"/>
  <c r="DM23" i="40"/>
  <c r="DG23" i="40"/>
  <c r="DB23" i="40"/>
  <c r="HO22" i="40"/>
  <c r="HJ22" i="40"/>
  <c r="HB22" i="40"/>
  <c r="GU22" i="40"/>
  <c r="GP22" i="40"/>
  <c r="GJ22" i="40"/>
  <c r="GA22" i="40"/>
  <c r="FV22" i="40"/>
  <c r="FP22" i="40"/>
  <c r="FK22" i="40"/>
  <c r="FF22" i="40"/>
  <c r="EZ22" i="40"/>
  <c r="EU22" i="40"/>
  <c r="EP22" i="40"/>
  <c r="EJ22" i="40"/>
  <c r="EC22" i="40"/>
  <c r="DV22" i="40"/>
  <c r="DP22" i="40"/>
  <c r="DK22" i="40"/>
  <c r="DF22" i="40"/>
  <c r="HL21" i="40"/>
  <c r="HE21" i="40"/>
  <c r="GW21" i="40"/>
  <c r="GR21" i="40"/>
  <c r="GM21" i="40"/>
  <c r="GG21" i="40"/>
  <c r="FX21" i="40"/>
  <c r="FS21" i="40"/>
  <c r="FM21" i="40"/>
  <c r="FH21" i="40"/>
  <c r="FC21" i="40"/>
  <c r="EW21" i="40"/>
  <c r="ER21" i="40"/>
  <c r="EM21" i="40"/>
  <c r="EG21" i="40"/>
  <c r="DX21" i="40"/>
  <c r="DS21" i="40"/>
  <c r="DM21" i="40"/>
  <c r="DH21" i="40"/>
  <c r="DC21" i="40"/>
  <c r="HN20" i="40"/>
  <c r="HG20" i="40"/>
  <c r="HB20" i="40"/>
  <c r="GT20" i="40"/>
  <c r="GO20" i="40"/>
  <c r="GJ20" i="40"/>
  <c r="FZ20" i="40"/>
  <c r="FU20" i="40"/>
  <c r="FP20" i="40"/>
  <c r="FJ20" i="40"/>
  <c r="FE20" i="40"/>
  <c r="EZ20" i="40"/>
  <c r="ET20" i="40"/>
  <c r="EO20" i="40"/>
  <c r="EJ20" i="40"/>
  <c r="DZ20" i="40"/>
  <c r="DU20" i="40"/>
  <c r="DP20" i="40"/>
  <c r="DJ20" i="40"/>
  <c r="DE20" i="40"/>
  <c r="HL19" i="40"/>
  <c r="HF19" i="40"/>
  <c r="HB19" i="40"/>
  <c r="GV19" i="40"/>
  <c r="GR19" i="40"/>
  <c r="GN19" i="40"/>
  <c r="GJ19" i="40"/>
  <c r="GD19" i="40"/>
  <c r="FX19" i="40"/>
  <c r="FT19" i="40"/>
  <c r="FP19" i="40"/>
  <c r="FL19" i="40"/>
  <c r="FH19" i="40"/>
  <c r="FD19" i="40"/>
  <c r="EZ19" i="40"/>
  <c r="EV19" i="40"/>
  <c r="ER19" i="40"/>
  <c r="EN19" i="40"/>
  <c r="EJ19" i="40"/>
  <c r="EF19" i="40"/>
  <c r="DX19" i="40"/>
  <c r="DT19" i="40"/>
  <c r="DP19" i="40"/>
  <c r="DL19" i="40"/>
  <c r="DH19" i="40"/>
  <c r="DD19" i="40"/>
  <c r="HM18" i="40"/>
  <c r="HG18" i="40"/>
  <c r="HC18" i="40"/>
  <c r="GW18" i="40"/>
  <c r="GS18" i="40"/>
  <c r="GO18" i="40"/>
  <c r="GK18" i="40"/>
  <c r="GG18" i="40"/>
  <c r="FY18" i="40"/>
  <c r="FU18" i="40"/>
  <c r="FQ18" i="40"/>
  <c r="FM18" i="40"/>
  <c r="FI18" i="40"/>
  <c r="FE18" i="40"/>
  <c r="FA18" i="40"/>
  <c r="EW18" i="40"/>
  <c r="ES18" i="40"/>
  <c r="EO18" i="40"/>
  <c r="EK18" i="40"/>
  <c r="EG18" i="40"/>
  <c r="DY18" i="40"/>
  <c r="DU18" i="40"/>
  <c r="DQ18" i="40"/>
  <c r="DM18" i="40"/>
  <c r="DI18" i="40"/>
  <c r="DE18" i="40"/>
  <c r="HN17" i="40"/>
  <c r="HJ17" i="40"/>
  <c r="HD17" i="40"/>
  <c r="GX17" i="40"/>
  <c r="GT17" i="40"/>
  <c r="GP17" i="40"/>
  <c r="GL17" i="40"/>
  <c r="GH17" i="40"/>
  <c r="FZ17" i="40"/>
  <c r="FV17" i="40"/>
  <c r="FR17" i="40"/>
  <c r="FN17" i="40"/>
  <c r="FJ17" i="40"/>
  <c r="FF17" i="40"/>
  <c r="FB17" i="40"/>
  <c r="EX17" i="40"/>
  <c r="ET17" i="40"/>
  <c r="EP17" i="40"/>
  <c r="EL17" i="40"/>
  <c r="EH17" i="40"/>
  <c r="DZ17" i="40"/>
  <c r="DV17" i="40"/>
  <c r="DR17" i="40"/>
  <c r="DN17" i="40"/>
  <c r="DJ17" i="40"/>
  <c r="DF17" i="40"/>
  <c r="DB17" i="40"/>
  <c r="HO16" i="40"/>
  <c r="HK16" i="40"/>
  <c r="HE16" i="40"/>
  <c r="HA16" i="40"/>
  <c r="GU16" i="40"/>
  <c r="GQ16" i="40"/>
  <c r="GM16" i="40"/>
  <c r="GI16" i="40"/>
  <c r="GA16" i="40"/>
  <c r="FW16" i="40"/>
  <c r="FS16" i="40"/>
  <c r="FO16" i="40"/>
  <c r="FK16" i="40"/>
  <c r="FG16" i="40"/>
  <c r="FC16" i="40"/>
  <c r="EY16" i="40"/>
  <c r="EU16" i="40"/>
  <c r="EQ16" i="40"/>
  <c r="EM16" i="40"/>
  <c r="EI16" i="40"/>
  <c r="EC16" i="40"/>
  <c r="DW16" i="40"/>
  <c r="DS16" i="40"/>
  <c r="DO16" i="40"/>
  <c r="DK16" i="40"/>
  <c r="DG16" i="40"/>
  <c r="DC16" i="40"/>
  <c r="HP15" i="40"/>
  <c r="HL15" i="40"/>
  <c r="HF15" i="40"/>
  <c r="HB15" i="40"/>
  <c r="GV15" i="40"/>
  <c r="GR15" i="40"/>
  <c r="GN15" i="40"/>
  <c r="GJ15" i="40"/>
  <c r="GD15" i="40"/>
  <c r="FX15" i="40"/>
  <c r="FT15" i="40"/>
  <c r="FP15" i="40"/>
  <c r="FL15" i="40"/>
  <c r="FH15" i="40"/>
  <c r="FD15" i="40"/>
  <c r="EZ15" i="40"/>
  <c r="EV15" i="40"/>
  <c r="ER15" i="40"/>
  <c r="EN15" i="40"/>
  <c r="EJ15" i="40"/>
  <c r="EF15" i="40"/>
  <c r="DX15" i="40"/>
  <c r="DT15" i="40"/>
  <c r="DP15" i="40"/>
  <c r="DL15" i="40"/>
  <c r="DH15" i="40"/>
  <c r="DD15" i="40"/>
  <c r="HM14" i="40"/>
  <c r="HG14" i="40"/>
  <c r="HC14" i="40"/>
  <c r="GW14" i="40"/>
  <c r="GS14" i="40"/>
  <c r="GO14" i="40"/>
  <c r="GK14" i="40"/>
  <c r="GG14" i="40"/>
  <c r="FY14" i="40"/>
  <c r="FU14" i="40"/>
  <c r="FQ14" i="40"/>
  <c r="FM14" i="40"/>
  <c r="FI14" i="40"/>
  <c r="FE14" i="40"/>
  <c r="FA14" i="40"/>
  <c r="EW14" i="40"/>
  <c r="ES14" i="40"/>
  <c r="EO14" i="40"/>
  <c r="EK14" i="40"/>
  <c r="EG14" i="40"/>
  <c r="DY14" i="40"/>
  <c r="DU14" i="40"/>
  <c r="DQ14" i="40"/>
  <c r="DM14" i="40"/>
  <c r="DI14" i="40"/>
  <c r="DE14" i="40"/>
  <c r="HN13" i="40"/>
  <c r="HJ13" i="40"/>
  <c r="HD13" i="40"/>
  <c r="GX13" i="40"/>
  <c r="GT13" i="40"/>
  <c r="GP13" i="40"/>
  <c r="GL13" i="40"/>
  <c r="GH13" i="40"/>
  <c r="FZ13" i="40"/>
  <c r="FV13" i="40"/>
  <c r="FR13" i="40"/>
  <c r="FN13" i="40"/>
  <c r="FJ13" i="40"/>
  <c r="FF13" i="40"/>
  <c r="FB13" i="40"/>
  <c r="EX13" i="40"/>
  <c r="ET13" i="40"/>
  <c r="EP13" i="40"/>
  <c r="EL13" i="40"/>
  <c r="EH13" i="40"/>
  <c r="DZ13" i="40"/>
  <c r="DV13" i="40"/>
  <c r="DR13" i="40"/>
  <c r="DN13" i="40"/>
  <c r="DJ13" i="40"/>
  <c r="DF13" i="40"/>
  <c r="DB13" i="40"/>
  <c r="HO12" i="40"/>
  <c r="HK12" i="40"/>
  <c r="HE12" i="40"/>
  <c r="HA12" i="40"/>
  <c r="GU12" i="40"/>
  <c r="GQ12" i="40"/>
  <c r="GM12" i="40"/>
  <c r="GI12" i="40"/>
  <c r="GA12" i="40"/>
  <c r="FW12" i="40"/>
  <c r="FS12" i="40"/>
  <c r="FO12" i="40"/>
  <c r="FK12" i="40"/>
  <c r="FG12" i="40"/>
  <c r="FC12" i="40"/>
  <c r="EY12" i="40"/>
  <c r="EU12" i="40"/>
  <c r="EQ12" i="40"/>
  <c r="EM12" i="40"/>
  <c r="EI12" i="40"/>
  <c r="EC12" i="40"/>
  <c r="DW12" i="40"/>
  <c r="DS12" i="40"/>
  <c r="DO12" i="40"/>
  <c r="DK12" i="40"/>
  <c r="DG12" i="40"/>
  <c r="DC12" i="40"/>
  <c r="HF58" i="40"/>
  <c r="FB52" i="40"/>
  <c r="GM51" i="40"/>
  <c r="FC51" i="40"/>
  <c r="DS51" i="40"/>
  <c r="HF50" i="40"/>
  <c r="FT50" i="40"/>
  <c r="EN50" i="40"/>
  <c r="DD50" i="40"/>
  <c r="GK49" i="40"/>
  <c r="FA49" i="40"/>
  <c r="DQ49" i="40"/>
  <c r="HF46" i="40"/>
  <c r="FD46" i="40"/>
  <c r="DT46" i="40"/>
  <c r="HC45" i="40"/>
  <c r="FQ45" i="40"/>
  <c r="EK45" i="40"/>
  <c r="DB44" i="40"/>
  <c r="FS43" i="40"/>
  <c r="EM43" i="40"/>
  <c r="DC43" i="40"/>
  <c r="GN42" i="40"/>
  <c r="FD42" i="40"/>
  <c r="DT42" i="40"/>
  <c r="HC41" i="40"/>
  <c r="GK41" i="40"/>
  <c r="FA41" i="40"/>
  <c r="DQ41" i="40"/>
  <c r="FS39" i="40"/>
  <c r="DC39" i="40"/>
  <c r="GN38" i="40"/>
  <c r="FD38" i="40"/>
  <c r="DT38" i="40"/>
  <c r="HC37" i="40"/>
  <c r="FQ37" i="40"/>
  <c r="EK37" i="40"/>
  <c r="DB36" i="40"/>
  <c r="FS35" i="40"/>
  <c r="EM35" i="40"/>
  <c r="DC35" i="40"/>
  <c r="GN34" i="40"/>
  <c r="FD34" i="40"/>
  <c r="DT34" i="40"/>
  <c r="HC33" i="40"/>
  <c r="FQ33" i="40"/>
  <c r="EK33" i="40"/>
  <c r="DB32" i="40"/>
  <c r="GM31" i="40"/>
  <c r="FC31" i="40"/>
  <c r="DS31" i="40"/>
  <c r="HF30" i="40"/>
  <c r="FT30" i="40"/>
  <c r="EN30" i="40"/>
  <c r="DD30" i="40"/>
  <c r="GK29" i="40"/>
  <c r="FA29" i="40"/>
  <c r="DQ29" i="40"/>
  <c r="HD28" i="40"/>
  <c r="GL28" i="40"/>
  <c r="FR28" i="40"/>
  <c r="FB28" i="40"/>
  <c r="EL28" i="40"/>
  <c r="DR28" i="40"/>
  <c r="DB28" i="40"/>
  <c r="HE27" i="40"/>
  <c r="GM27" i="40"/>
  <c r="FZ27" i="40"/>
  <c r="FR27" i="40"/>
  <c r="FJ27" i="40"/>
  <c r="ET27" i="40"/>
  <c r="EL27" i="40"/>
  <c r="DZ27" i="40"/>
  <c r="DR27" i="40"/>
  <c r="DE27" i="40"/>
  <c r="HL26" i="40"/>
  <c r="GX26" i="40"/>
  <c r="GM26" i="40"/>
  <c r="FX26" i="40"/>
  <c r="FN26" i="40"/>
  <c r="FC26" i="40"/>
  <c r="ER26" i="40"/>
  <c r="EH26" i="40"/>
  <c r="DS26" i="40"/>
  <c r="DH26" i="40"/>
  <c r="HO25" i="40"/>
  <c r="HB25" i="40"/>
  <c r="GO25" i="40"/>
  <c r="FU25" i="40"/>
  <c r="FK25" i="40"/>
  <c r="EZ25" i="40"/>
  <c r="EO25" i="40"/>
  <c r="EC25" i="40"/>
  <c r="DP25" i="40"/>
  <c r="DE25" i="40"/>
  <c r="HL24" i="40"/>
  <c r="HD24" i="40"/>
  <c r="GW24" i="40"/>
  <c r="GR24" i="40"/>
  <c r="GL24" i="40"/>
  <c r="GG24" i="40"/>
  <c r="FX24" i="40"/>
  <c r="FR24" i="40"/>
  <c r="FM24" i="40"/>
  <c r="FH24" i="40"/>
  <c r="FB24" i="40"/>
  <c r="EW24" i="40"/>
  <c r="ER24" i="40"/>
  <c r="EL24" i="40"/>
  <c r="EG24" i="40"/>
  <c r="DX24" i="40"/>
  <c r="DR24" i="40"/>
  <c r="DM24" i="40"/>
  <c r="DH24" i="40"/>
  <c r="DB24" i="40"/>
  <c r="HN23" i="40"/>
  <c r="HG23" i="40"/>
  <c r="HA23" i="40"/>
  <c r="GT23" i="40"/>
  <c r="GO23" i="40"/>
  <c r="GI23" i="40"/>
  <c r="FZ23" i="40"/>
  <c r="FU23" i="40"/>
  <c r="FO23" i="40"/>
  <c r="FJ23" i="40"/>
  <c r="FE23" i="40"/>
  <c r="EY23" i="40"/>
  <c r="ET23" i="40"/>
  <c r="EO23" i="40"/>
  <c r="EI23" i="40"/>
  <c r="DZ23" i="40"/>
  <c r="DU23" i="40"/>
  <c r="DO23" i="40"/>
  <c r="DJ23" i="40"/>
  <c r="DE23" i="40"/>
  <c r="HL22" i="40"/>
  <c r="GX22" i="40"/>
  <c r="GR22" i="40"/>
  <c r="GM22" i="40"/>
  <c r="GH22" i="40"/>
  <c r="FX22" i="40"/>
  <c r="FS22" i="40"/>
  <c r="FN22" i="40"/>
  <c r="FH22" i="40"/>
  <c r="EX22" i="40"/>
  <c r="EM22" i="40"/>
  <c r="DX22" i="40"/>
  <c r="DN22" i="40"/>
  <c r="DC22" i="40"/>
  <c r="HB21" i="40"/>
  <c r="GO21" i="40"/>
  <c r="GA21" i="40"/>
  <c r="FP21" i="40"/>
  <c r="FE21" i="40"/>
  <c r="EO21" i="40"/>
  <c r="EC21" i="40"/>
  <c r="DP21" i="40"/>
  <c r="HL17" i="40"/>
  <c r="FL17" i="40"/>
  <c r="EV17" i="40"/>
  <c r="EF17" i="40"/>
  <c r="DP17" i="40"/>
  <c r="DD17" i="40"/>
  <c r="HG16" i="40"/>
  <c r="GW16" i="40"/>
  <c r="GO16" i="40"/>
  <c r="GG16" i="40"/>
  <c r="FU16" i="40"/>
  <c r="FM16" i="40"/>
  <c r="FE16" i="40"/>
  <c r="EW16" i="40"/>
  <c r="EO16" i="40"/>
  <c r="EG16" i="40"/>
  <c r="DU16" i="40"/>
  <c r="DM16" i="40"/>
  <c r="DE16" i="40"/>
  <c r="HN15" i="40"/>
  <c r="HJ15" i="40"/>
  <c r="HD15" i="40"/>
  <c r="GX15" i="40"/>
  <c r="GT15" i="40"/>
  <c r="GP15" i="40"/>
  <c r="GL15" i="40"/>
  <c r="GH15" i="40"/>
  <c r="FZ15" i="40"/>
  <c r="FV15" i="40"/>
  <c r="FR15" i="40"/>
  <c r="FJ15" i="40"/>
  <c r="FF15" i="40"/>
  <c r="FB15" i="40"/>
  <c r="ET15" i="40"/>
  <c r="EL15" i="40"/>
  <c r="DZ15" i="40"/>
  <c r="DR15" i="40"/>
  <c r="DF15" i="40"/>
  <c r="HO14" i="40"/>
  <c r="HE14" i="40"/>
  <c r="GM14" i="40"/>
  <c r="FW14" i="40"/>
  <c r="FK14" i="40"/>
  <c r="EY14" i="40"/>
  <c r="EI14" i="40"/>
  <c r="DW14" i="40"/>
  <c r="DO14" i="40"/>
  <c r="DG14" i="40"/>
  <c r="HP13" i="40"/>
  <c r="HF13" i="40"/>
  <c r="GV13" i="40"/>
  <c r="GN13" i="40"/>
  <c r="FX13" i="40"/>
  <c r="FL13" i="40"/>
  <c r="EV13" i="40"/>
  <c r="EJ13" i="40"/>
  <c r="DT13" i="40"/>
  <c r="DH13" i="40"/>
  <c r="HM12" i="40"/>
  <c r="HC12" i="40"/>
  <c r="GS12" i="40"/>
  <c r="GK12" i="40"/>
  <c r="FU12" i="40"/>
  <c r="FM12" i="40"/>
  <c r="FE12" i="40"/>
  <c r="EW12" i="40"/>
  <c r="EO12" i="40"/>
  <c r="EG12" i="40"/>
  <c r="DU12" i="40"/>
  <c r="DM12" i="40"/>
  <c r="DE12" i="40"/>
  <c r="DH70" i="40"/>
  <c r="HG69" i="40"/>
  <c r="GO69" i="40"/>
  <c r="FU69" i="40"/>
  <c r="FE69" i="40"/>
  <c r="EO69" i="40"/>
  <c r="DU69" i="40"/>
  <c r="DE69" i="40"/>
  <c r="HJ68" i="40"/>
  <c r="GP68" i="40"/>
  <c r="FV68" i="40"/>
  <c r="FF68" i="40"/>
  <c r="EP68" i="40"/>
  <c r="DV68" i="40"/>
  <c r="DF68" i="40"/>
  <c r="HK67" i="40"/>
  <c r="GQ67" i="40"/>
  <c r="FW67" i="40"/>
  <c r="FG67" i="40"/>
  <c r="EQ67" i="40"/>
  <c r="DW67" i="40"/>
  <c r="DG67" i="40"/>
  <c r="HL66" i="40"/>
  <c r="GR66" i="40"/>
  <c r="FX66" i="40"/>
  <c r="FH66" i="40"/>
  <c r="ER66" i="40"/>
  <c r="DX66" i="40"/>
  <c r="DH66" i="40"/>
  <c r="HG65" i="40"/>
  <c r="GO65" i="40"/>
  <c r="FU65" i="40"/>
  <c r="FE65" i="40"/>
  <c r="EO65" i="40"/>
  <c r="DU65" i="40"/>
  <c r="DE65" i="40"/>
  <c r="HJ64" i="40"/>
  <c r="GP64" i="40"/>
  <c r="FV64" i="40"/>
  <c r="FF64" i="40"/>
  <c r="EP64" i="40"/>
  <c r="DV64" i="40"/>
  <c r="DF64" i="40"/>
  <c r="HK63" i="40"/>
  <c r="GQ63" i="40"/>
  <c r="FW63" i="40"/>
  <c r="FG63" i="40"/>
  <c r="EQ63" i="40"/>
  <c r="DW63" i="40"/>
  <c r="DG63" i="40"/>
  <c r="HL62" i="40"/>
  <c r="GR62" i="40"/>
  <c r="FX62" i="40"/>
  <c r="FH62" i="40"/>
  <c r="ER62" i="40"/>
  <c r="DX62" i="40"/>
  <c r="DH62" i="40"/>
  <c r="HG61" i="40"/>
  <c r="GO61" i="40"/>
  <c r="FU61" i="40"/>
  <c r="FE61" i="40"/>
  <c r="EO61" i="40"/>
  <c r="DU61" i="40"/>
  <c r="DE61" i="40"/>
  <c r="HJ60" i="40"/>
  <c r="GP60" i="40"/>
  <c r="FV60" i="40"/>
  <c r="FF60" i="40"/>
  <c r="EP60" i="40"/>
  <c r="DV60" i="40"/>
  <c r="DF60" i="40"/>
  <c r="HK59" i="40"/>
  <c r="GQ59" i="40"/>
  <c r="FW59" i="40"/>
  <c r="FG59" i="40"/>
  <c r="EQ59" i="40"/>
  <c r="DW59" i="40"/>
  <c r="DG59" i="40"/>
  <c r="HL58" i="40"/>
  <c r="GR58" i="40"/>
  <c r="FX58" i="40"/>
  <c r="FH58" i="40"/>
  <c r="ER58" i="40"/>
  <c r="DX58" i="40"/>
  <c r="DH58" i="40"/>
  <c r="HG57" i="40"/>
  <c r="GO57" i="40"/>
  <c r="FU57" i="40"/>
  <c r="FE57" i="40"/>
  <c r="EO57" i="40"/>
  <c r="DU57" i="40"/>
  <c r="DE57" i="40"/>
  <c r="HJ56" i="40"/>
  <c r="GP56" i="40"/>
  <c r="FV56" i="40"/>
  <c r="FF56" i="40"/>
  <c r="EP56" i="40"/>
  <c r="DV56" i="40"/>
  <c r="DF56" i="40"/>
  <c r="HK55" i="40"/>
  <c r="GQ55" i="40"/>
  <c r="FW55" i="40"/>
  <c r="FG55" i="40"/>
  <c r="EQ55" i="40"/>
  <c r="DW55" i="40"/>
  <c r="DG55" i="40"/>
  <c r="HL54" i="40"/>
  <c r="GR54" i="40"/>
  <c r="FX54" i="40"/>
  <c r="FH54" i="40"/>
  <c r="ER54" i="40"/>
  <c r="DX54" i="40"/>
  <c r="DH54" i="40"/>
  <c r="HG53" i="40"/>
  <c r="GO53" i="40"/>
  <c r="FU53" i="40"/>
  <c r="FE53" i="40"/>
  <c r="EO53" i="40"/>
  <c r="DU53" i="40"/>
  <c r="DE53" i="40"/>
  <c r="HJ52" i="40"/>
  <c r="GP52" i="40"/>
  <c r="FV52" i="40"/>
  <c r="FF52" i="40"/>
  <c r="EP52" i="40"/>
  <c r="DV52" i="40"/>
  <c r="DF52" i="40"/>
  <c r="HK51" i="40"/>
  <c r="GQ51" i="40"/>
  <c r="FW51" i="40"/>
  <c r="FG51" i="40"/>
  <c r="EQ51" i="40"/>
  <c r="DW51" i="40"/>
  <c r="DG51" i="40"/>
  <c r="HL50" i="40"/>
  <c r="GR50" i="40"/>
  <c r="FX50" i="40"/>
  <c r="FH50" i="40"/>
  <c r="ER50" i="40"/>
  <c r="DX50" i="40"/>
  <c r="DH50" i="40"/>
  <c r="HG49" i="40"/>
  <c r="GO49" i="40"/>
  <c r="FU49" i="40"/>
  <c r="FE49" i="40"/>
  <c r="EO49" i="40"/>
  <c r="DU49" i="40"/>
  <c r="DE49" i="40"/>
  <c r="HJ48" i="40"/>
  <c r="GP48" i="40"/>
  <c r="FV48" i="40"/>
  <c r="FF48" i="40"/>
  <c r="EP48" i="40"/>
  <c r="DV48" i="40"/>
  <c r="DF48" i="40"/>
  <c r="HK47" i="40"/>
  <c r="GQ47" i="40"/>
  <c r="FW47" i="40"/>
  <c r="FG47" i="40"/>
  <c r="EQ47" i="40"/>
  <c r="DW47" i="40"/>
  <c r="DG47" i="40"/>
  <c r="HL46" i="40"/>
  <c r="GR46" i="40"/>
  <c r="FX46" i="40"/>
  <c r="FH46" i="40"/>
  <c r="ER46" i="40"/>
  <c r="DX46" i="40"/>
  <c r="DH46" i="40"/>
  <c r="HG45" i="40"/>
  <c r="GO45" i="40"/>
  <c r="FU45" i="40"/>
  <c r="FE45" i="40"/>
  <c r="EO45" i="40"/>
  <c r="DU45" i="40"/>
  <c r="DE45" i="40"/>
  <c r="HJ44" i="40"/>
  <c r="GP44" i="40"/>
  <c r="FV44" i="40"/>
  <c r="FF44" i="40"/>
  <c r="EP44" i="40"/>
  <c r="DV44" i="40"/>
  <c r="DF44" i="40"/>
  <c r="HK43" i="40"/>
  <c r="GQ43" i="40"/>
  <c r="FW43" i="40"/>
  <c r="FG43" i="40"/>
  <c r="EQ43" i="40"/>
  <c r="DW43" i="40"/>
  <c r="DG43" i="40"/>
  <c r="HL42" i="40"/>
  <c r="GR42" i="40"/>
  <c r="FX42" i="40"/>
  <c r="FH42" i="40"/>
  <c r="ER42" i="40"/>
  <c r="DX42" i="40"/>
  <c r="DH42" i="40"/>
  <c r="HG41" i="40"/>
  <c r="GO41" i="40"/>
  <c r="FU41" i="40"/>
  <c r="FE41" i="40"/>
  <c r="EO41" i="40"/>
  <c r="DU41" i="40"/>
  <c r="DE41" i="40"/>
  <c r="HJ40" i="40"/>
  <c r="GP40" i="40"/>
  <c r="FV40" i="40"/>
  <c r="FF40" i="40"/>
  <c r="EP40" i="40"/>
  <c r="DV40" i="40"/>
  <c r="DF40" i="40"/>
  <c r="HK39" i="40"/>
  <c r="GQ39" i="40"/>
  <c r="FW39" i="40"/>
  <c r="FG39" i="40"/>
  <c r="EQ39" i="40"/>
  <c r="DW39" i="40"/>
  <c r="DG39" i="40"/>
  <c r="HL38" i="40"/>
  <c r="GR38" i="40"/>
  <c r="FX38" i="40"/>
  <c r="FH38" i="40"/>
  <c r="ER38" i="40"/>
  <c r="DX38" i="40"/>
  <c r="DH38" i="40"/>
  <c r="HG37" i="40"/>
  <c r="GO37" i="40"/>
  <c r="FU37" i="40"/>
  <c r="FE37" i="40"/>
  <c r="EO37" i="40"/>
  <c r="DU37" i="40"/>
  <c r="DE37" i="40"/>
  <c r="HJ36" i="40"/>
  <c r="GP36" i="40"/>
  <c r="FV36" i="40"/>
  <c r="FF36" i="40"/>
  <c r="EP36" i="40"/>
  <c r="DV36" i="40"/>
  <c r="DF36" i="40"/>
  <c r="HK35" i="40"/>
  <c r="GQ35" i="40"/>
  <c r="FW35" i="40"/>
  <c r="FG35" i="40"/>
  <c r="EQ35" i="40"/>
  <c r="DW35" i="40"/>
  <c r="DG35" i="40"/>
  <c r="HL34" i="40"/>
  <c r="GR34" i="40"/>
  <c r="FX34" i="40"/>
  <c r="FH34" i="40"/>
  <c r="ER34" i="40"/>
  <c r="DX34" i="40"/>
  <c r="DH34" i="40"/>
  <c r="HG33" i="40"/>
  <c r="GO33" i="40"/>
  <c r="FU33" i="40"/>
  <c r="FE33" i="40"/>
  <c r="EO33" i="40"/>
  <c r="DU33" i="40"/>
  <c r="DE33" i="40"/>
  <c r="HJ32" i="40"/>
  <c r="GP32" i="40"/>
  <c r="FV32" i="40"/>
  <c r="FF32" i="40"/>
  <c r="EP32" i="40"/>
  <c r="DV32" i="40"/>
  <c r="DF32" i="40"/>
  <c r="HK31" i="40"/>
  <c r="GQ31" i="40"/>
  <c r="FW31" i="40"/>
  <c r="FG31" i="40"/>
  <c r="EQ31" i="40"/>
  <c r="DW31" i="40"/>
  <c r="DG31" i="40"/>
  <c r="HL30" i="40"/>
  <c r="GR30" i="40"/>
  <c r="FX30" i="40"/>
  <c r="FH30" i="40"/>
  <c r="ER30" i="40"/>
  <c r="DX30" i="40"/>
  <c r="DH30" i="40"/>
  <c r="HG29" i="40"/>
  <c r="GO29" i="40"/>
  <c r="FU29" i="40"/>
  <c r="FE29" i="40"/>
  <c r="EO29" i="40"/>
  <c r="DU29" i="40"/>
  <c r="DE29" i="40"/>
  <c r="HJ28" i="40"/>
  <c r="GP28" i="40"/>
  <c r="FV28" i="40"/>
  <c r="FF28" i="40"/>
  <c r="EP28" i="40"/>
  <c r="DV28" i="40"/>
  <c r="DF28" i="40"/>
  <c r="HK27" i="40"/>
  <c r="GQ27" i="40"/>
  <c r="GA27" i="40"/>
  <c r="FS27" i="40"/>
  <c r="FK27" i="40"/>
  <c r="FC27" i="40"/>
  <c r="EU27" i="40"/>
  <c r="EM27" i="40"/>
  <c r="EC27" i="40"/>
  <c r="DS27" i="40"/>
  <c r="DK27" i="40"/>
  <c r="DF27" i="40"/>
  <c r="HN26" i="40"/>
  <c r="HF26" i="40"/>
  <c r="HA26" i="40"/>
  <c r="GT26" i="40"/>
  <c r="GN26" i="40"/>
  <c r="GI26" i="40"/>
  <c r="FZ26" i="40"/>
  <c r="FT26" i="40"/>
  <c r="FO26" i="40"/>
  <c r="FJ26" i="40"/>
  <c r="FD26" i="40"/>
  <c r="EY26" i="40"/>
  <c r="ET26" i="40"/>
  <c r="EN26" i="40"/>
  <c r="EI26" i="40"/>
  <c r="DZ26" i="40"/>
  <c r="DT26" i="40"/>
  <c r="DO26" i="40"/>
  <c r="DJ26" i="40"/>
  <c r="DD26" i="40"/>
  <c r="HP25" i="40"/>
  <c r="HK25" i="40"/>
  <c r="HC25" i="40"/>
  <c r="GV25" i="40"/>
  <c r="GQ25" i="40"/>
  <c r="GK25" i="40"/>
  <c r="GD25" i="40"/>
  <c r="FW25" i="40"/>
  <c r="FQ25" i="40"/>
  <c r="FL25" i="40"/>
  <c r="FG25" i="40"/>
  <c r="FA25" i="40"/>
  <c r="EV25" i="40"/>
  <c r="EQ25" i="40"/>
  <c r="EK25" i="40"/>
  <c r="EF25" i="40"/>
  <c r="DW25" i="40"/>
  <c r="DQ25" i="40"/>
  <c r="DL25" i="40"/>
  <c r="DG25" i="40"/>
  <c r="HM24" i="40"/>
  <c r="HF24" i="40"/>
  <c r="GX24" i="40"/>
  <c r="GS24" i="40"/>
  <c r="GN24" i="40"/>
  <c r="GH24" i="40"/>
  <c r="FY24" i="40"/>
  <c r="FT24" i="40"/>
  <c r="FN24" i="40"/>
  <c r="FI24" i="40"/>
  <c r="FD24" i="40"/>
  <c r="EX24" i="40"/>
  <c r="ES24" i="40"/>
  <c r="EN24" i="40"/>
  <c r="EH24" i="40"/>
  <c r="DY24" i="40"/>
  <c r="DT24" i="40"/>
  <c r="DN24" i="40"/>
  <c r="DI24" i="40"/>
  <c r="DD24" i="40"/>
  <c r="HO23" i="40"/>
  <c r="HJ23" i="40"/>
  <c r="HC23" i="40"/>
  <c r="GU23" i="40"/>
  <c r="GP23" i="40"/>
  <c r="GK23" i="40"/>
  <c r="GA23" i="40"/>
  <c r="FV23" i="40"/>
  <c r="FQ23" i="40"/>
  <c r="FK23" i="40"/>
  <c r="FF23" i="40"/>
  <c r="FA23" i="40"/>
  <c r="EU23" i="40"/>
  <c r="EP23" i="40"/>
  <c r="EK23" i="40"/>
  <c r="EC23" i="40"/>
  <c r="DV23" i="40"/>
  <c r="DQ23" i="40"/>
  <c r="DK23" i="40"/>
  <c r="DF23" i="40"/>
  <c r="HN22" i="40"/>
  <c r="HF22" i="40"/>
  <c r="HA22" i="40"/>
  <c r="GT22" i="40"/>
  <c r="GN22" i="40"/>
  <c r="GI22" i="40"/>
  <c r="FZ22" i="40"/>
  <c r="FT22" i="40"/>
  <c r="FO22" i="40"/>
  <c r="FJ22" i="40"/>
  <c r="FD22" i="40"/>
  <c r="EY22" i="40"/>
  <c r="ET22" i="40"/>
  <c r="EN22" i="40"/>
  <c r="EI22" i="40"/>
  <c r="DZ22" i="40"/>
  <c r="DT22" i="40"/>
  <c r="DO22" i="40"/>
  <c r="DJ22" i="40"/>
  <c r="DD22" i="40"/>
  <c r="HP21" i="40"/>
  <c r="HK21" i="40"/>
  <c r="HC21" i="40"/>
  <c r="GV21" i="40"/>
  <c r="GQ21" i="40"/>
  <c r="GK21" i="40"/>
  <c r="GD21" i="40"/>
  <c r="FW21" i="40"/>
  <c r="FQ21" i="40"/>
  <c r="FL21" i="40"/>
  <c r="FG21" i="40"/>
  <c r="FA21" i="40"/>
  <c r="EV21" i="40"/>
  <c r="EQ21" i="40"/>
  <c r="EK21" i="40"/>
  <c r="EF21" i="40"/>
  <c r="DW21" i="40"/>
  <c r="DQ21" i="40"/>
  <c r="DL21" i="40"/>
  <c r="DG21" i="40"/>
  <c r="HM20" i="40"/>
  <c r="HF20" i="40"/>
  <c r="GX20" i="40"/>
  <c r="GS20" i="40"/>
  <c r="GN20" i="40"/>
  <c r="GH20" i="40"/>
  <c r="FY20" i="40"/>
  <c r="FT20" i="40"/>
  <c r="FN20" i="40"/>
  <c r="FI20" i="40"/>
  <c r="FD20" i="40"/>
  <c r="EX20" i="40"/>
  <c r="ES20" i="40"/>
  <c r="EN20" i="40"/>
  <c r="EH20" i="40"/>
  <c r="DY20" i="40"/>
  <c r="DT20" i="40"/>
  <c r="DN20" i="40"/>
  <c r="DI20" i="40"/>
  <c r="DD20" i="40"/>
  <c r="HO19" i="40"/>
  <c r="HK19" i="40"/>
  <c r="HE19" i="40"/>
  <c r="HA19" i="40"/>
  <c r="GU19" i="40"/>
  <c r="GQ19" i="40"/>
  <c r="GM19" i="40"/>
  <c r="GI19" i="40"/>
  <c r="GA19" i="40"/>
  <c r="FW19" i="40"/>
  <c r="FS19" i="40"/>
  <c r="FO19" i="40"/>
  <c r="FK19" i="40"/>
  <c r="FG19" i="40"/>
  <c r="FC19" i="40"/>
  <c r="EY19" i="40"/>
  <c r="EU19" i="40"/>
  <c r="EQ19" i="40"/>
  <c r="EM19" i="40"/>
  <c r="EI19" i="40"/>
  <c r="EC19" i="40"/>
  <c r="DW19" i="40"/>
  <c r="DS19" i="40"/>
  <c r="DO19" i="40"/>
  <c r="DK19" i="40"/>
  <c r="DG19" i="40"/>
  <c r="DC19" i="40"/>
  <c r="HP18" i="40"/>
  <c r="HL18" i="40"/>
  <c r="HF18" i="40"/>
  <c r="HB18" i="40"/>
  <c r="GV18" i="40"/>
  <c r="GR18" i="40"/>
  <c r="GN18" i="40"/>
  <c r="GJ18" i="40"/>
  <c r="GD18" i="40"/>
  <c r="FX18" i="40"/>
  <c r="FT18" i="40"/>
  <c r="FP18" i="40"/>
  <c r="FL18" i="40"/>
  <c r="FH18" i="40"/>
  <c r="FD18" i="40"/>
  <c r="EZ18" i="40"/>
  <c r="EV18" i="40"/>
  <c r="ER18" i="40"/>
  <c r="EN18" i="40"/>
  <c r="EJ18" i="40"/>
  <c r="EF18" i="40"/>
  <c r="DX18" i="40"/>
  <c r="DT18" i="40"/>
  <c r="DP18" i="40"/>
  <c r="DL18" i="40"/>
  <c r="DH18" i="40"/>
  <c r="DD18" i="40"/>
  <c r="HM17" i="40"/>
  <c r="HG17" i="40"/>
  <c r="HC17" i="40"/>
  <c r="GW17" i="40"/>
  <c r="GS17" i="40"/>
  <c r="GO17" i="40"/>
  <c r="GK17" i="40"/>
  <c r="GG17" i="40"/>
  <c r="FY17" i="40"/>
  <c r="FU17" i="40"/>
  <c r="FQ17" i="40"/>
  <c r="FM17" i="40"/>
  <c r="FI17" i="40"/>
  <c r="FE17" i="40"/>
  <c r="FA17" i="40"/>
  <c r="EW17" i="40"/>
  <c r="ES17" i="40"/>
  <c r="EO17" i="40"/>
  <c r="EK17" i="40"/>
  <c r="EG17" i="40"/>
  <c r="DY17" i="40"/>
  <c r="DU17" i="40"/>
  <c r="DQ17" i="40"/>
  <c r="DM17" i="40"/>
  <c r="DI17" i="40"/>
  <c r="DE17" i="40"/>
  <c r="HN16" i="40"/>
  <c r="HJ16" i="40"/>
  <c r="HD16" i="40"/>
  <c r="GX16" i="40"/>
  <c r="GT16" i="40"/>
  <c r="GP16" i="40"/>
  <c r="GL16" i="40"/>
  <c r="GH16" i="40"/>
  <c r="FZ16" i="40"/>
  <c r="FV16" i="40"/>
  <c r="FR16" i="40"/>
  <c r="FN16" i="40"/>
  <c r="FJ16" i="40"/>
  <c r="FF16" i="40"/>
  <c r="FB16" i="40"/>
  <c r="EX16" i="40"/>
  <c r="ET16" i="40"/>
  <c r="EP16" i="40"/>
  <c r="EL16" i="40"/>
  <c r="EH16" i="40"/>
  <c r="DZ16" i="40"/>
  <c r="DV16" i="40"/>
  <c r="DR16" i="40"/>
  <c r="DN16" i="40"/>
  <c r="DJ16" i="40"/>
  <c r="DF16" i="40"/>
  <c r="DB16" i="40"/>
  <c r="HO15" i="40"/>
  <c r="HK15" i="40"/>
  <c r="HE15" i="40"/>
  <c r="HA15" i="40"/>
  <c r="GU15" i="40"/>
  <c r="GQ15" i="40"/>
  <c r="GM15" i="40"/>
  <c r="GI15" i="40"/>
  <c r="GA15" i="40"/>
  <c r="FW15" i="40"/>
  <c r="FS15" i="40"/>
  <c r="FO15" i="40"/>
  <c r="FK15" i="40"/>
  <c r="FG15" i="40"/>
  <c r="FC15" i="40"/>
  <c r="EY15" i="40"/>
  <c r="EU15" i="40"/>
  <c r="EQ15" i="40"/>
  <c r="EM15" i="40"/>
  <c r="EI15" i="40"/>
  <c r="EC15" i="40"/>
  <c r="DW15" i="40"/>
  <c r="DS15" i="40"/>
  <c r="DO15" i="40"/>
  <c r="DK15" i="40"/>
  <c r="DG15" i="40"/>
  <c r="DC15" i="40"/>
  <c r="HP14" i="40"/>
  <c r="HL14" i="40"/>
  <c r="HF14" i="40"/>
  <c r="HB14" i="40"/>
  <c r="GV14" i="40"/>
  <c r="GR14" i="40"/>
  <c r="GN14" i="40"/>
  <c r="GJ14" i="40"/>
  <c r="GD14" i="40"/>
  <c r="FX14" i="40"/>
  <c r="FT14" i="40"/>
  <c r="FP14" i="40"/>
  <c r="FL14" i="40"/>
  <c r="FH14" i="40"/>
  <c r="FD14" i="40"/>
  <c r="EZ14" i="40"/>
  <c r="EV14" i="40"/>
  <c r="ER14" i="40"/>
  <c r="EN14" i="40"/>
  <c r="EJ14" i="40"/>
  <c r="EF14" i="40"/>
  <c r="DX14" i="40"/>
  <c r="DT14" i="40"/>
  <c r="DP14" i="40"/>
  <c r="DL14" i="40"/>
  <c r="DH14" i="40"/>
  <c r="DD14" i="40"/>
  <c r="HM13" i="40"/>
  <c r="HG13" i="40"/>
  <c r="HC13" i="40"/>
  <c r="GW13" i="40"/>
  <c r="GS13" i="40"/>
  <c r="GO13" i="40"/>
  <c r="GK13" i="40"/>
  <c r="GG13" i="40"/>
  <c r="FY13" i="40"/>
  <c r="FU13" i="40"/>
  <c r="FQ13" i="40"/>
  <c r="FM13" i="40"/>
  <c r="FI13" i="40"/>
  <c r="FE13" i="40"/>
  <c r="FA13" i="40"/>
  <c r="EW13" i="40"/>
  <c r="ES13" i="40"/>
  <c r="EO13" i="40"/>
  <c r="EK13" i="40"/>
  <c r="EG13" i="40"/>
  <c r="DY13" i="40"/>
  <c r="DU13" i="40"/>
  <c r="DQ13" i="40"/>
  <c r="DM13" i="40"/>
  <c r="DI13" i="40"/>
  <c r="DE13" i="40"/>
  <c r="HN12" i="40"/>
  <c r="HJ12" i="40"/>
  <c r="HD12" i="40"/>
  <c r="GX12" i="40"/>
  <c r="GT12" i="40"/>
  <c r="GP12" i="40"/>
  <c r="GL12" i="40"/>
  <c r="GH12" i="40"/>
  <c r="FZ12" i="40"/>
  <c r="FV12" i="40"/>
  <c r="FR12" i="40"/>
  <c r="FN12" i="40"/>
  <c r="FJ12" i="40"/>
  <c r="FF12" i="40"/>
  <c r="FB12" i="40"/>
  <c r="EX12" i="40"/>
  <c r="ET12" i="40"/>
  <c r="EP12" i="40"/>
  <c r="EL12" i="40"/>
  <c r="EH12" i="40"/>
  <c r="DZ12" i="40"/>
  <c r="DV12" i="40"/>
  <c r="DR12" i="40"/>
  <c r="DN12" i="40"/>
  <c r="DJ12" i="40"/>
  <c r="DF12" i="40"/>
  <c r="DB12" i="40"/>
  <c r="DD70" i="40"/>
  <c r="HC69" i="40"/>
  <c r="GK69" i="40"/>
  <c r="FQ69" i="40"/>
  <c r="FA69" i="40"/>
  <c r="EK69" i="40"/>
  <c r="DQ69" i="40"/>
  <c r="HD68" i="40"/>
  <c r="GL68" i="40"/>
  <c r="FR68" i="40"/>
  <c r="FB68" i="40"/>
  <c r="EL68" i="40"/>
  <c r="DR68" i="40"/>
  <c r="DB68" i="40"/>
  <c r="HE67" i="40"/>
  <c r="GM67" i="40"/>
  <c r="FS67" i="40"/>
  <c r="FC67" i="40"/>
  <c r="EM67" i="40"/>
  <c r="DS67" i="40"/>
  <c r="DC67" i="40"/>
  <c r="HF66" i="40"/>
  <c r="GN66" i="40"/>
  <c r="FT66" i="40"/>
  <c r="FD66" i="40"/>
  <c r="EN66" i="40"/>
  <c r="DT66" i="40"/>
  <c r="DD66" i="40"/>
  <c r="HC65" i="40"/>
  <c r="GK65" i="40"/>
  <c r="FQ65" i="40"/>
  <c r="FA65" i="40"/>
  <c r="EK65" i="40"/>
  <c r="DQ65" i="40"/>
  <c r="HD64" i="40"/>
  <c r="GL64" i="40"/>
  <c r="FR64" i="40"/>
  <c r="FB64" i="40"/>
  <c r="EL64" i="40"/>
  <c r="DR64" i="40"/>
  <c r="DB64" i="40"/>
  <c r="HE63" i="40"/>
  <c r="GM63" i="40"/>
  <c r="FS63" i="40"/>
  <c r="FC63" i="40"/>
  <c r="EM63" i="40"/>
  <c r="DS63" i="40"/>
  <c r="DC63" i="40"/>
  <c r="HF62" i="40"/>
  <c r="GN62" i="40"/>
  <c r="FT62" i="40"/>
  <c r="FD62" i="40"/>
  <c r="EN62" i="40"/>
  <c r="DT62" i="40"/>
  <c r="DD62" i="40"/>
  <c r="HC61" i="40"/>
  <c r="GK61" i="40"/>
  <c r="FQ61" i="40"/>
  <c r="FA61" i="40"/>
  <c r="EK61" i="40"/>
  <c r="DQ61" i="40"/>
  <c r="HD60" i="40"/>
  <c r="GL60" i="40"/>
  <c r="FR60" i="40"/>
  <c r="FB60" i="40"/>
  <c r="EL60" i="40"/>
  <c r="DR60" i="40"/>
  <c r="DB60" i="40"/>
  <c r="HE59" i="40"/>
  <c r="GM59" i="40"/>
  <c r="FS59" i="40"/>
  <c r="FC59" i="40"/>
  <c r="EM59" i="40"/>
  <c r="DS59" i="40"/>
  <c r="DC59" i="40"/>
  <c r="GN58" i="40"/>
  <c r="FT58" i="40"/>
  <c r="FD58" i="40"/>
  <c r="EN58" i="40"/>
  <c r="DT58" i="40"/>
  <c r="DD58" i="40"/>
  <c r="HC57" i="40"/>
  <c r="GK57" i="40"/>
  <c r="FQ57" i="40"/>
  <c r="FA57" i="40"/>
  <c r="EK57" i="40"/>
  <c r="DQ57" i="40"/>
  <c r="HD56" i="40"/>
  <c r="GL56" i="40"/>
  <c r="FR56" i="40"/>
  <c r="FB56" i="40"/>
  <c r="EL56" i="40"/>
  <c r="DR56" i="40"/>
  <c r="DB56" i="40"/>
  <c r="HE55" i="40"/>
  <c r="GM55" i="40"/>
  <c r="FS55" i="40"/>
  <c r="FC55" i="40"/>
  <c r="EM55" i="40"/>
  <c r="DS55" i="40"/>
  <c r="DC55" i="40"/>
  <c r="HF54" i="40"/>
  <c r="GN54" i="40"/>
  <c r="FT54" i="40"/>
  <c r="FD54" i="40"/>
  <c r="EN54" i="40"/>
  <c r="DT54" i="40"/>
  <c r="DD54" i="40"/>
  <c r="HC53" i="40"/>
  <c r="GK53" i="40"/>
  <c r="FQ53" i="40"/>
  <c r="FA53" i="40"/>
  <c r="EK53" i="40"/>
  <c r="DQ53" i="40"/>
  <c r="HD52" i="40"/>
  <c r="GL52" i="40"/>
  <c r="FR52" i="40"/>
  <c r="EL52" i="40"/>
  <c r="DR52" i="40"/>
  <c r="DB52" i="40"/>
  <c r="HE51" i="40"/>
  <c r="FS51" i="40"/>
  <c r="EM51" i="40"/>
  <c r="DC51" i="40"/>
  <c r="GN50" i="40"/>
  <c r="FD50" i="40"/>
  <c r="DT50" i="40"/>
  <c r="HC49" i="40"/>
  <c r="FQ49" i="40"/>
  <c r="EK49" i="40"/>
  <c r="HD48" i="40"/>
  <c r="GL48" i="40"/>
  <c r="FR48" i="40"/>
  <c r="FB48" i="40"/>
  <c r="EL48" i="40"/>
  <c r="DR48" i="40"/>
  <c r="DB48" i="40"/>
  <c r="HE47" i="40"/>
  <c r="GM47" i="40"/>
  <c r="FS47" i="40"/>
  <c r="FC47" i="40"/>
  <c r="EM47" i="40"/>
  <c r="DS47" i="40"/>
  <c r="DC47" i="40"/>
  <c r="GN46" i="40"/>
  <c r="FT46" i="40"/>
  <c r="EN46" i="40"/>
  <c r="DD46" i="40"/>
  <c r="GK45" i="40"/>
  <c r="FA45" i="40"/>
  <c r="DQ45" i="40"/>
  <c r="HD44" i="40"/>
  <c r="GL44" i="40"/>
  <c r="FR44" i="40"/>
  <c r="FB44" i="40"/>
  <c r="EL44" i="40"/>
  <c r="DR44" i="40"/>
  <c r="HE43" i="40"/>
  <c r="GM43" i="40"/>
  <c r="FC43" i="40"/>
  <c r="DS43" i="40"/>
  <c r="HF42" i="40"/>
  <c r="FT42" i="40"/>
  <c r="EN42" i="40"/>
  <c r="DD42" i="40"/>
  <c r="FQ41" i="40"/>
  <c r="EK41" i="40"/>
  <c r="HD40" i="40"/>
  <c r="GL40" i="40"/>
  <c r="FR40" i="40"/>
  <c r="FB40" i="40"/>
  <c r="EL40" i="40"/>
  <c r="DR40" i="40"/>
  <c r="DB40" i="40"/>
  <c r="HE39" i="40"/>
  <c r="GM39" i="40"/>
  <c r="FC39" i="40"/>
  <c r="EM39" i="40"/>
  <c r="DS39" i="40"/>
  <c r="HF38" i="40"/>
  <c r="FT38" i="40"/>
  <c r="EN38" i="40"/>
  <c r="DD38" i="40"/>
  <c r="GK37" i="40"/>
  <c r="FA37" i="40"/>
  <c r="DQ37" i="40"/>
  <c r="HD36" i="40"/>
  <c r="GL36" i="40"/>
  <c r="FR36" i="40"/>
  <c r="FB36" i="40"/>
  <c r="EL36" i="40"/>
  <c r="DR36" i="40"/>
  <c r="HE35" i="40"/>
  <c r="GM35" i="40"/>
  <c r="FC35" i="40"/>
  <c r="DS35" i="40"/>
  <c r="HF34" i="40"/>
  <c r="FT34" i="40"/>
  <c r="EN34" i="40"/>
  <c r="DD34" i="40"/>
  <c r="GK33" i="40"/>
  <c r="FA33" i="40"/>
  <c r="DQ33" i="40"/>
  <c r="HD32" i="40"/>
  <c r="GL32" i="40"/>
  <c r="FR32" i="40"/>
  <c r="FB32" i="40"/>
  <c r="EL32" i="40"/>
  <c r="DR32" i="40"/>
  <c r="HE31" i="40"/>
  <c r="FS31" i="40"/>
  <c r="EM31" i="40"/>
  <c r="DC31" i="40"/>
  <c r="GN30" i="40"/>
  <c r="FD30" i="40"/>
  <c r="DT30" i="40"/>
  <c r="HC29" i="40"/>
  <c r="FQ29" i="40"/>
  <c r="EK29" i="40"/>
  <c r="FB27" i="40"/>
  <c r="DJ27" i="40"/>
  <c r="HE26" i="40"/>
  <c r="GR26" i="40"/>
  <c r="GH26" i="40"/>
  <c r="FS26" i="40"/>
  <c r="FH26" i="40"/>
  <c r="EX26" i="40"/>
  <c r="EM26" i="40"/>
  <c r="DX26" i="40"/>
  <c r="DN26" i="40"/>
  <c r="DC26" i="40"/>
  <c r="HG25" i="40"/>
  <c r="GU25" i="40"/>
  <c r="GJ25" i="40"/>
  <c r="GA25" i="40"/>
  <c r="FP25" i="40"/>
  <c r="FE25" i="40"/>
  <c r="EU25" i="40"/>
  <c r="EJ25" i="40"/>
  <c r="DU25" i="40"/>
  <c r="DK25" i="40"/>
  <c r="HE22" i="40"/>
  <c r="FC22" i="40"/>
  <c r="EH22" i="40"/>
  <c r="DS22" i="40"/>
  <c r="DH22" i="40"/>
  <c r="HO21" i="40"/>
  <c r="HG21" i="40"/>
  <c r="GU21" i="40"/>
  <c r="GJ21" i="40"/>
  <c r="FU21" i="40"/>
  <c r="FK21" i="40"/>
  <c r="EZ21" i="40"/>
  <c r="EU21" i="40"/>
  <c r="EJ21" i="40"/>
  <c r="DU21" i="40"/>
  <c r="DK21" i="40"/>
  <c r="DE21" i="40"/>
  <c r="HL20" i="40"/>
  <c r="GW20" i="40"/>
  <c r="GR20" i="40"/>
  <c r="GL20" i="40"/>
  <c r="FX20" i="40"/>
  <c r="FM20" i="40"/>
  <c r="FB20" i="40"/>
  <c r="ER20" i="40"/>
  <c r="EG20" i="40"/>
  <c r="DR20" i="40"/>
  <c r="DH20" i="40"/>
  <c r="HJ19" i="40"/>
  <c r="GX19" i="40"/>
  <c r="GP19" i="40"/>
  <c r="GH19" i="40"/>
  <c r="FV19" i="40"/>
  <c r="FN19" i="40"/>
  <c r="FF19" i="40"/>
  <c r="EX19" i="40"/>
  <c r="EP19" i="40"/>
  <c r="EH19" i="40"/>
  <c r="DV19" i="40"/>
  <c r="DN19" i="40"/>
  <c r="DF19" i="40"/>
  <c r="HK18" i="40"/>
  <c r="HA18" i="40"/>
  <c r="GQ18" i="40"/>
  <c r="GI18" i="40"/>
  <c r="FW18" i="40"/>
  <c r="FO18" i="40"/>
  <c r="FG18" i="40"/>
  <c r="EY18" i="40"/>
  <c r="EQ18" i="40"/>
  <c r="EI18" i="40"/>
  <c r="DW18" i="40"/>
  <c r="DO18" i="40"/>
  <c r="DG18" i="40"/>
  <c r="HP17" i="40"/>
  <c r="HB17" i="40"/>
  <c r="GR17" i="40"/>
  <c r="GJ17" i="40"/>
  <c r="FX17" i="40"/>
  <c r="FP17" i="40"/>
  <c r="FD17" i="40"/>
  <c r="EN17" i="40"/>
  <c r="DX17" i="40"/>
  <c r="DL17" i="40"/>
  <c r="HM16" i="40"/>
  <c r="HC16" i="40"/>
  <c r="GS16" i="40"/>
  <c r="GK16" i="40"/>
  <c r="FY16" i="40"/>
  <c r="FQ16" i="40"/>
  <c r="FI16" i="40"/>
  <c r="FA16" i="40"/>
  <c r="ES16" i="40"/>
  <c r="EK16" i="40"/>
  <c r="DY16" i="40"/>
  <c r="DQ16" i="40"/>
  <c r="DI16" i="40"/>
  <c r="FN15" i="40"/>
  <c r="EX15" i="40"/>
  <c r="EP15" i="40"/>
  <c r="EH15" i="40"/>
  <c r="DV15" i="40"/>
  <c r="DJ15" i="40"/>
  <c r="DB15" i="40"/>
  <c r="HK14" i="40"/>
  <c r="GU14" i="40"/>
  <c r="GA14" i="40"/>
  <c r="FO14" i="40"/>
  <c r="FC14" i="40"/>
  <c r="EM14" i="40"/>
  <c r="DS14" i="40"/>
  <c r="DK14" i="40"/>
  <c r="DC14" i="40"/>
  <c r="HL13" i="40"/>
  <c r="HB13" i="40"/>
  <c r="GR13" i="40"/>
  <c r="GD13" i="40"/>
  <c r="FP13" i="40"/>
  <c r="FD13" i="40"/>
  <c r="ER13" i="40"/>
  <c r="EF13" i="40"/>
  <c r="DP13" i="40"/>
  <c r="GW69" i="40"/>
  <c r="GG69" i="40"/>
  <c r="FM69" i="40"/>
  <c r="EW69" i="40"/>
  <c r="EG69" i="40"/>
  <c r="DM69" i="40"/>
  <c r="GX68" i="40"/>
  <c r="GH68" i="40"/>
  <c r="FN68" i="40"/>
  <c r="EX68" i="40"/>
  <c r="EH68" i="40"/>
  <c r="DN68" i="40"/>
  <c r="HA67" i="40"/>
  <c r="GI67" i="40"/>
  <c r="FO67" i="40"/>
  <c r="EY67" i="40"/>
  <c r="EI67" i="40"/>
  <c r="DO67" i="40"/>
  <c r="HB66" i="40"/>
  <c r="GJ66" i="40"/>
  <c r="FP66" i="40"/>
  <c r="EZ66" i="40"/>
  <c r="EJ66" i="40"/>
  <c r="DP66" i="40"/>
  <c r="GW65" i="40"/>
  <c r="GG65" i="40"/>
  <c r="FM65" i="40"/>
  <c r="EW65" i="40"/>
  <c r="EG65" i="40"/>
  <c r="DM65" i="40"/>
  <c r="GX64" i="40"/>
  <c r="GH64" i="40"/>
  <c r="FN64" i="40"/>
  <c r="EX64" i="40"/>
  <c r="EH64" i="40"/>
  <c r="DN64" i="40"/>
  <c r="HA63" i="40"/>
  <c r="GI63" i="40"/>
  <c r="FO63" i="40"/>
  <c r="EY63" i="40"/>
  <c r="EI63" i="40"/>
  <c r="DO63" i="40"/>
  <c r="HB62" i="40"/>
  <c r="GJ62" i="40"/>
  <c r="FP62" i="40"/>
  <c r="EZ62" i="40"/>
  <c r="EJ62" i="40"/>
  <c r="DP62" i="40"/>
  <c r="GW61" i="40"/>
  <c r="GG61" i="40"/>
  <c r="FM61" i="40"/>
  <c r="EW61" i="40"/>
  <c r="EG61" i="40"/>
  <c r="DM61" i="40"/>
  <c r="GX60" i="40"/>
  <c r="GH60" i="40"/>
  <c r="FN60" i="40"/>
  <c r="EX60" i="40"/>
  <c r="EH60" i="40"/>
  <c r="DN60" i="40"/>
  <c r="HA59" i="40"/>
  <c r="GI59" i="40"/>
  <c r="FO59" i="40"/>
  <c r="EY59" i="40"/>
  <c r="EI59" i="40"/>
  <c r="DO59" i="40"/>
  <c r="HB58" i="40"/>
  <c r="GJ58" i="40"/>
  <c r="FP58" i="40"/>
  <c r="EZ58" i="40"/>
  <c r="EJ58" i="40"/>
  <c r="DP58" i="40"/>
  <c r="GW57" i="40"/>
  <c r="GG57" i="40"/>
  <c r="FM57" i="40"/>
  <c r="EW57" i="40"/>
  <c r="EG57" i="40"/>
  <c r="DM57" i="40"/>
  <c r="GX56" i="40"/>
  <c r="GH56" i="40"/>
  <c r="FN56" i="40"/>
  <c r="EX56" i="40"/>
  <c r="EH56" i="40"/>
  <c r="DN56" i="40"/>
  <c r="HA55" i="40"/>
  <c r="GI55" i="40"/>
  <c r="FO55" i="40"/>
  <c r="EY55" i="40"/>
  <c r="EI55" i="40"/>
  <c r="DO55" i="40"/>
  <c r="HB54" i="40"/>
  <c r="GJ54" i="40"/>
  <c r="FP54" i="40"/>
  <c r="EZ54" i="40"/>
  <c r="EJ54" i="40"/>
  <c r="DP54" i="40"/>
  <c r="GW53" i="40"/>
  <c r="GG53" i="40"/>
  <c r="FM53" i="40"/>
  <c r="EW53" i="40"/>
  <c r="EG53" i="40"/>
  <c r="DM53" i="40"/>
  <c r="GX52" i="40"/>
  <c r="GH52" i="40"/>
  <c r="FN52" i="40"/>
  <c r="EX52" i="40"/>
  <c r="EH52" i="40"/>
  <c r="DN52" i="40"/>
  <c r="HA51" i="40"/>
  <c r="GI51" i="40"/>
  <c r="FO51" i="40"/>
  <c r="EY51" i="40"/>
  <c r="EI51" i="40"/>
  <c r="DO51" i="40"/>
  <c r="HB50" i="40"/>
  <c r="GJ50" i="40"/>
  <c r="FP50" i="40"/>
  <c r="EZ50" i="40"/>
  <c r="EJ50" i="40"/>
  <c r="DP50" i="40"/>
  <c r="GW49" i="40"/>
  <c r="GG49" i="40"/>
  <c r="FM49" i="40"/>
  <c r="EW49" i="40"/>
  <c r="EG49" i="40"/>
  <c r="DM49" i="40"/>
  <c r="GX48" i="40"/>
  <c r="GH48" i="40"/>
  <c r="FN48" i="40"/>
  <c r="EX48" i="40"/>
  <c r="EH48" i="40"/>
  <c r="DN48" i="40"/>
  <c r="HA47" i="40"/>
  <c r="GI47" i="40"/>
  <c r="FO47" i="40"/>
  <c r="EY47" i="40"/>
  <c r="EI47" i="40"/>
  <c r="DO47" i="40"/>
  <c r="HB46" i="40"/>
  <c r="GJ46" i="40"/>
  <c r="FP46" i="40"/>
  <c r="EZ46" i="40"/>
  <c r="EJ46" i="40"/>
  <c r="DP46" i="40"/>
  <c r="GW45" i="40"/>
  <c r="GG45" i="40"/>
  <c r="FM45" i="40"/>
  <c r="EW45" i="40"/>
  <c r="EG45" i="40"/>
  <c r="DM45" i="40"/>
  <c r="GX44" i="40"/>
  <c r="GH44" i="40"/>
  <c r="FN44" i="40"/>
  <c r="EX44" i="40"/>
  <c r="EH44" i="40"/>
  <c r="DN44" i="40"/>
  <c r="HA43" i="40"/>
  <c r="GI43" i="40"/>
  <c r="FO43" i="40"/>
  <c r="EY43" i="40"/>
  <c r="EI43" i="40"/>
  <c r="DO43" i="40"/>
  <c r="HB42" i="40"/>
  <c r="GJ42" i="40"/>
  <c r="FP42" i="40"/>
  <c r="EZ42" i="40"/>
  <c r="EJ42" i="40"/>
  <c r="DP42" i="40"/>
  <c r="GW41" i="40"/>
  <c r="GG41" i="40"/>
  <c r="FM41" i="40"/>
  <c r="EW41" i="40"/>
  <c r="EG41" i="40"/>
  <c r="DM41" i="40"/>
  <c r="GX40" i="40"/>
  <c r="GH40" i="40"/>
  <c r="FN40" i="40"/>
  <c r="EX40" i="40"/>
  <c r="EH40" i="40"/>
  <c r="DN40" i="40"/>
  <c r="HA39" i="40"/>
  <c r="GI39" i="40"/>
  <c r="FO39" i="40"/>
  <c r="EY39" i="40"/>
  <c r="EI39" i="40"/>
  <c r="DO39" i="40"/>
  <c r="HB38" i="40"/>
  <c r="GJ38" i="40"/>
  <c r="FP38" i="40"/>
  <c r="EZ38" i="40"/>
  <c r="EJ38" i="40"/>
  <c r="DP38" i="40"/>
  <c r="GW37" i="40"/>
  <c r="GG37" i="40"/>
  <c r="FM37" i="40"/>
  <c r="EW37" i="40"/>
  <c r="EG37" i="40"/>
  <c r="DM37" i="40"/>
  <c r="GX36" i="40"/>
  <c r="GH36" i="40"/>
  <c r="FN36" i="40"/>
  <c r="EX36" i="40"/>
  <c r="EH36" i="40"/>
  <c r="DN36" i="40"/>
  <c r="HA35" i="40"/>
  <c r="GI35" i="40"/>
  <c r="FO35" i="40"/>
  <c r="EY35" i="40"/>
  <c r="EI35" i="40"/>
  <c r="DO35" i="40"/>
  <c r="HB34" i="40"/>
  <c r="GJ34" i="40"/>
  <c r="FP34" i="40"/>
  <c r="EZ34" i="40"/>
  <c r="EJ34" i="40"/>
  <c r="DP34" i="40"/>
  <c r="GW33" i="40"/>
  <c r="GG33" i="40"/>
  <c r="FM33" i="40"/>
  <c r="EW33" i="40"/>
  <c r="EG33" i="40"/>
  <c r="DM33" i="40"/>
  <c r="GX32" i="40"/>
  <c r="GH32" i="40"/>
  <c r="FN32" i="40"/>
  <c r="EX32" i="40"/>
  <c r="EH32" i="40"/>
  <c r="DN32" i="40"/>
  <c r="HA31" i="40"/>
  <c r="GI31" i="40"/>
  <c r="FO31" i="40"/>
  <c r="EY31" i="40"/>
  <c r="EI31" i="40"/>
  <c r="DO31" i="40"/>
  <c r="HB30" i="40"/>
  <c r="GJ30" i="40"/>
  <c r="FP30" i="40"/>
  <c r="EZ30" i="40"/>
  <c r="EJ30" i="40"/>
  <c r="DP30" i="40"/>
  <c r="GW29" i="40"/>
  <c r="GG29" i="40"/>
  <c r="FM29" i="40"/>
  <c r="EW29" i="40"/>
  <c r="EG29" i="40"/>
  <c r="DM29" i="40"/>
  <c r="GX28" i="40"/>
  <c r="GH28" i="40"/>
  <c r="FN28" i="40"/>
  <c r="EX28" i="40"/>
  <c r="EH28" i="40"/>
  <c r="DN28" i="40"/>
  <c r="HA27" i="40"/>
  <c r="GI27" i="40"/>
  <c r="FW27" i="40"/>
  <c r="FO27" i="40"/>
  <c r="FG27" i="40"/>
  <c r="EY27" i="40"/>
  <c r="EQ27" i="40"/>
  <c r="EI27" i="40"/>
  <c r="DW27" i="40"/>
  <c r="DO27" i="40"/>
  <c r="DI27" i="40"/>
  <c r="DC27" i="40"/>
  <c r="HP26" i="40"/>
  <c r="HK26" i="40"/>
  <c r="HD26" i="40"/>
  <c r="GV26" i="40"/>
  <c r="GQ26" i="40"/>
  <c r="GL26" i="40"/>
  <c r="GD26" i="40"/>
  <c r="FW26" i="40"/>
  <c r="FR26" i="40"/>
  <c r="FL26" i="40"/>
  <c r="FG26" i="40"/>
  <c r="FB26" i="40"/>
  <c r="EV26" i="40"/>
  <c r="EQ26" i="40"/>
  <c r="EL26" i="40"/>
  <c r="EF26" i="40"/>
  <c r="DW26" i="40"/>
  <c r="DR26" i="40"/>
  <c r="DL26" i="40"/>
  <c r="DG26" i="40"/>
  <c r="DB26" i="40"/>
  <c r="HM25" i="40"/>
  <c r="HF25" i="40"/>
  <c r="HA25" i="40"/>
  <c r="GS25" i="40"/>
  <c r="GN25" i="40"/>
  <c r="GI25" i="40"/>
  <c r="FY25" i="40"/>
  <c r="FT25" i="40"/>
  <c r="FO25" i="40"/>
  <c r="FI25" i="40"/>
  <c r="FD25" i="40"/>
  <c r="EY25" i="40"/>
  <c r="ES25" i="40"/>
  <c r="EN25" i="40"/>
  <c r="EI25" i="40"/>
  <c r="DY25" i="40"/>
  <c r="DT25" i="40"/>
  <c r="DO25" i="40"/>
  <c r="DI25" i="40"/>
  <c r="DD25" i="40"/>
  <c r="HP24" i="40"/>
  <c r="HJ24" i="40"/>
  <c r="HC24" i="40"/>
  <c r="GV24" i="40"/>
  <c r="GP24" i="40"/>
  <c r="GK24" i="40"/>
  <c r="GD24" i="40"/>
  <c r="FV24" i="40"/>
  <c r="FQ24" i="40"/>
  <c r="FL24" i="40"/>
  <c r="FF24" i="40"/>
  <c r="FA24" i="40"/>
  <c r="EV24" i="40"/>
  <c r="EP24" i="40"/>
  <c r="EK24" i="40"/>
  <c r="EF24" i="40"/>
  <c r="DV24" i="40"/>
  <c r="DQ24" i="40"/>
  <c r="DL24" i="40"/>
  <c r="DF24" i="40"/>
  <c r="HM23" i="40"/>
  <c r="HE23" i="40"/>
  <c r="GX23" i="40"/>
  <c r="GS23" i="40"/>
  <c r="GM23" i="40"/>
  <c r="GH23" i="40"/>
  <c r="FY23" i="40"/>
  <c r="FS23" i="40"/>
  <c r="FN23" i="40"/>
  <c r="FI23" i="40"/>
  <c r="FC23" i="40"/>
  <c r="EX23" i="40"/>
  <c r="ES23" i="40"/>
  <c r="EM23" i="40"/>
  <c r="EH23" i="40"/>
  <c r="DY23" i="40"/>
  <c r="DS23" i="40"/>
  <c r="DN23" i="40"/>
  <c r="DI23" i="40"/>
  <c r="DC23" i="40"/>
  <c r="HP22" i="40"/>
  <c r="HK22" i="40"/>
  <c r="HD22" i="40"/>
  <c r="GV22" i="40"/>
  <c r="GQ22" i="40"/>
  <c r="GL22" i="40"/>
  <c r="GD22" i="40"/>
  <c r="FW22" i="40"/>
  <c r="FR22" i="40"/>
  <c r="FL22" i="40"/>
  <c r="FG22" i="40"/>
  <c r="FB22" i="40"/>
  <c r="EV22" i="40"/>
  <c r="EQ22" i="40"/>
  <c r="EL22" i="40"/>
  <c r="EF22" i="40"/>
  <c r="DW22" i="40"/>
  <c r="DR22" i="40"/>
  <c r="DL22" i="40"/>
  <c r="DG22" i="40"/>
  <c r="DB22" i="40"/>
  <c r="HM21" i="40"/>
  <c r="HF21" i="40"/>
  <c r="HA21" i="40"/>
  <c r="GS21" i="40"/>
  <c r="GN21" i="40"/>
  <c r="GI21" i="40"/>
  <c r="FY21" i="40"/>
  <c r="FT21" i="40"/>
  <c r="FO21" i="40"/>
  <c r="FI21" i="40"/>
  <c r="FD21" i="40"/>
  <c r="EY21" i="40"/>
  <c r="ES21" i="40"/>
  <c r="EN21" i="40"/>
  <c r="EI21" i="40"/>
  <c r="DY21" i="40"/>
  <c r="DT21" i="40"/>
  <c r="DO21" i="40"/>
  <c r="DI21" i="40"/>
  <c r="DD21" i="40"/>
  <c r="HP20" i="40"/>
  <c r="HJ20" i="40"/>
  <c r="HC20" i="40"/>
  <c r="GV20" i="40"/>
  <c r="GP20" i="40"/>
  <c r="GK20" i="40"/>
  <c r="GD20" i="40"/>
  <c r="FV20" i="40"/>
  <c r="FQ20" i="40"/>
  <c r="FL20" i="40"/>
  <c r="FF20" i="40"/>
  <c r="FA20" i="40"/>
  <c r="EV20" i="40"/>
  <c r="EP20" i="40"/>
  <c r="EK20" i="40"/>
  <c r="EF20" i="40"/>
  <c r="DV20" i="40"/>
  <c r="DQ20" i="40"/>
  <c r="DL20" i="40"/>
  <c r="DF20" i="40"/>
  <c r="HM19" i="40"/>
  <c r="HG19" i="40"/>
  <c r="HC19" i="40"/>
  <c r="GW19" i="40"/>
  <c r="GS19" i="40"/>
  <c r="GO19" i="40"/>
  <c r="GK19" i="40"/>
  <c r="GG19" i="40"/>
  <c r="FY19" i="40"/>
  <c r="FU19" i="40"/>
  <c r="FQ19" i="40"/>
  <c r="FM19" i="40"/>
  <c r="FI19" i="40"/>
  <c r="FE19" i="40"/>
  <c r="FA19" i="40"/>
  <c r="EW19" i="40"/>
  <c r="ES19" i="40"/>
  <c r="EO19" i="40"/>
  <c r="EK19" i="40"/>
  <c r="EG19" i="40"/>
  <c r="DY19" i="40"/>
  <c r="DU19" i="40"/>
  <c r="DQ19" i="40"/>
  <c r="DM19" i="40"/>
  <c r="DI19" i="40"/>
  <c r="DE19" i="40"/>
  <c r="HN18" i="40"/>
  <c r="HJ18" i="40"/>
  <c r="HD18" i="40"/>
  <c r="GX18" i="40"/>
  <c r="GT18" i="40"/>
  <c r="GP18" i="40"/>
  <c r="GL18" i="40"/>
  <c r="GH18" i="40"/>
  <c r="FZ18" i="40"/>
  <c r="FV18" i="40"/>
  <c r="FR18" i="40"/>
  <c r="FN18" i="40"/>
  <c r="FJ18" i="40"/>
  <c r="FF18" i="40"/>
  <c r="FB18" i="40"/>
  <c r="EX18" i="40"/>
  <c r="ET18" i="40"/>
  <c r="EP18" i="40"/>
  <c r="EL18" i="40"/>
  <c r="EH18" i="40"/>
  <c r="DZ18" i="40"/>
  <c r="DV18" i="40"/>
  <c r="DR18" i="40"/>
  <c r="DN18" i="40"/>
  <c r="DJ18" i="40"/>
  <c r="DF18" i="40"/>
  <c r="DB18" i="40"/>
  <c r="HO17" i="40"/>
  <c r="HK17" i="40"/>
  <c r="HE17" i="40"/>
  <c r="HA17" i="40"/>
  <c r="GU17" i="40"/>
  <c r="GQ17" i="40"/>
  <c r="GM17" i="40"/>
  <c r="GI17" i="40"/>
  <c r="GA17" i="40"/>
  <c r="FW17" i="40"/>
  <c r="FS17" i="40"/>
  <c r="FO17" i="40"/>
  <c r="FK17" i="40"/>
  <c r="FG17" i="40"/>
  <c r="FC17" i="40"/>
  <c r="EY17" i="40"/>
  <c r="EU17" i="40"/>
  <c r="EQ17" i="40"/>
  <c r="EM17" i="40"/>
  <c r="EI17" i="40"/>
  <c r="EC17" i="40"/>
  <c r="DW17" i="40"/>
  <c r="DS17" i="40"/>
  <c r="DO17" i="40"/>
  <c r="DK17" i="40"/>
  <c r="DG17" i="40"/>
  <c r="DC17" i="40"/>
  <c r="HP16" i="40"/>
  <c r="HL16" i="40"/>
  <c r="HF16" i="40"/>
  <c r="HB16" i="40"/>
  <c r="GV16" i="40"/>
  <c r="GR16" i="40"/>
  <c r="GN16" i="40"/>
  <c r="GJ16" i="40"/>
  <c r="GD16" i="40"/>
  <c r="FX16" i="40"/>
  <c r="FT16" i="40"/>
  <c r="FP16" i="40"/>
  <c r="FL16" i="40"/>
  <c r="FH16" i="40"/>
  <c r="FD16" i="40"/>
  <c r="EZ16" i="40"/>
  <c r="EV16" i="40"/>
  <c r="ER16" i="40"/>
  <c r="EN16" i="40"/>
  <c r="EJ16" i="40"/>
  <c r="EF16" i="40"/>
  <c r="DX16" i="40"/>
  <c r="DT16" i="40"/>
  <c r="DP16" i="40"/>
  <c r="DL16" i="40"/>
  <c r="DH16" i="40"/>
  <c r="DD16" i="40"/>
  <c r="HM15" i="40"/>
  <c r="HG15" i="40"/>
  <c r="HC15" i="40"/>
  <c r="GW15" i="40"/>
  <c r="GS15" i="40"/>
  <c r="GO15" i="40"/>
  <c r="GK15" i="40"/>
  <c r="GG15" i="40"/>
  <c r="FY15" i="40"/>
  <c r="FU15" i="40"/>
  <c r="FQ15" i="40"/>
  <c r="FM15" i="40"/>
  <c r="FI15" i="40"/>
  <c r="FE15" i="40"/>
  <c r="FA15" i="40"/>
  <c r="EW15" i="40"/>
  <c r="ES15" i="40"/>
  <c r="EO15" i="40"/>
  <c r="EK15" i="40"/>
  <c r="EG15" i="40"/>
  <c r="DY15" i="40"/>
  <c r="DU15" i="40"/>
  <c r="DQ15" i="40"/>
  <c r="DM15" i="40"/>
  <c r="DI15" i="40"/>
  <c r="DE15" i="40"/>
  <c r="HN14" i="40"/>
  <c r="HJ14" i="40"/>
  <c r="HD14" i="40"/>
  <c r="GX14" i="40"/>
  <c r="GT14" i="40"/>
  <c r="GP14" i="40"/>
  <c r="GL14" i="40"/>
  <c r="GH14" i="40"/>
  <c r="FZ14" i="40"/>
  <c r="FV14" i="40"/>
  <c r="FR14" i="40"/>
  <c r="FN14" i="40"/>
  <c r="FJ14" i="40"/>
  <c r="FF14" i="40"/>
  <c r="FB14" i="40"/>
  <c r="EX14" i="40"/>
  <c r="ET14" i="40"/>
  <c r="EP14" i="40"/>
  <c r="EL14" i="40"/>
  <c r="EH14" i="40"/>
  <c r="DZ14" i="40"/>
  <c r="DV14" i="40"/>
  <c r="DR14" i="40"/>
  <c r="DN14" i="40"/>
  <c r="DJ14" i="40"/>
  <c r="DF14" i="40"/>
  <c r="DB14" i="40"/>
  <c r="HO13" i="40"/>
  <c r="HK13" i="40"/>
  <c r="HE13" i="40"/>
  <c r="HA13" i="40"/>
  <c r="GU13" i="40"/>
  <c r="GQ13" i="40"/>
  <c r="GM13" i="40"/>
  <c r="GI13" i="40"/>
  <c r="GA13" i="40"/>
  <c r="FW13" i="40"/>
  <c r="FS13" i="40"/>
  <c r="FO13" i="40"/>
  <c r="FK13" i="40"/>
  <c r="FG13" i="40"/>
  <c r="FC13" i="40"/>
  <c r="EY13" i="40"/>
  <c r="EU13" i="40"/>
  <c r="EQ13" i="40"/>
  <c r="EM13" i="40"/>
  <c r="EI13" i="40"/>
  <c r="EC13" i="40"/>
  <c r="DW13" i="40"/>
  <c r="DS13" i="40"/>
  <c r="DO13" i="40"/>
  <c r="DK13" i="40"/>
  <c r="DG13" i="40"/>
  <c r="DC13" i="40"/>
  <c r="HP12" i="40"/>
  <c r="HL12" i="40"/>
  <c r="HF12" i="40"/>
  <c r="HB12" i="40"/>
  <c r="GV12" i="40"/>
  <c r="GR12" i="40"/>
  <c r="GN12" i="40"/>
  <c r="GJ12" i="40"/>
  <c r="GD12" i="40"/>
  <c r="FX12" i="40"/>
  <c r="FT12" i="40"/>
  <c r="FP12" i="40"/>
  <c r="FL12" i="40"/>
  <c r="FH12" i="40"/>
  <c r="FD12" i="40"/>
  <c r="EZ12" i="40"/>
  <c r="EV12" i="40"/>
  <c r="ER12" i="40"/>
  <c r="EN12" i="40"/>
  <c r="EJ12" i="40"/>
  <c r="EF12" i="40"/>
  <c r="DX12" i="40"/>
  <c r="DT12" i="40"/>
  <c r="DP12" i="40"/>
  <c r="DL12" i="40"/>
  <c r="DH12" i="40"/>
  <c r="DD12" i="40"/>
  <c r="ER22" i="40"/>
  <c r="HD20" i="40"/>
  <c r="GG20" i="40"/>
  <c r="FR20" i="40"/>
  <c r="FH20" i="40"/>
  <c r="EW20" i="40"/>
  <c r="EL20" i="40"/>
  <c r="DX20" i="40"/>
  <c r="DM20" i="40"/>
  <c r="DB20" i="40"/>
  <c r="HN19" i="40"/>
  <c r="HD19" i="40"/>
  <c r="GT19" i="40"/>
  <c r="GL19" i="40"/>
  <c r="FZ19" i="40"/>
  <c r="FR19" i="40"/>
  <c r="FJ19" i="40"/>
  <c r="FB19" i="40"/>
  <c r="ET19" i="40"/>
  <c r="EL19" i="40"/>
  <c r="DZ19" i="40"/>
  <c r="DR19" i="40"/>
  <c r="DJ19" i="40"/>
  <c r="DB19" i="40"/>
  <c r="HO18" i="40"/>
  <c r="HE18" i="40"/>
  <c r="GU18" i="40"/>
  <c r="GM18" i="40"/>
  <c r="GA18" i="40"/>
  <c r="FS18" i="40"/>
  <c r="FK18" i="40"/>
  <c r="FC18" i="40"/>
  <c r="EU18" i="40"/>
  <c r="EM18" i="40"/>
  <c r="EC18" i="40"/>
  <c r="DS18" i="40"/>
  <c r="DK18" i="40"/>
  <c r="DC18" i="40"/>
  <c r="HF17" i="40"/>
  <c r="GV17" i="40"/>
  <c r="GN17" i="40"/>
  <c r="GD17" i="40"/>
  <c r="FT17" i="40"/>
  <c r="FH17" i="40"/>
  <c r="EZ17" i="40"/>
  <c r="ER17" i="40"/>
  <c r="EJ17" i="40"/>
  <c r="DT17" i="40"/>
  <c r="DH17" i="40"/>
  <c r="DN15" i="40"/>
  <c r="HA14" i="40"/>
  <c r="GQ14" i="40"/>
  <c r="GI14" i="40"/>
  <c r="FS14" i="40"/>
  <c r="FG14" i="40"/>
  <c r="EU14" i="40"/>
  <c r="EQ14" i="40"/>
  <c r="EC14" i="40"/>
  <c r="GJ13" i="40"/>
  <c r="FT13" i="40"/>
  <c r="FH13" i="40"/>
  <c r="EZ13" i="40"/>
  <c r="EN13" i="40"/>
  <c r="DX13" i="40"/>
  <c r="DL13" i="40"/>
  <c r="DD13" i="40"/>
  <c r="HG12" i="40"/>
  <c r="GO12" i="40"/>
  <c r="GG12" i="40"/>
  <c r="FY12" i="40"/>
  <c r="FQ12" i="40"/>
  <c r="FI12" i="40"/>
  <c r="FA12" i="40"/>
  <c r="ES12" i="40"/>
  <c r="EK12" i="40"/>
  <c r="DY12" i="40"/>
  <c r="DQ12" i="40"/>
  <c r="DI12" i="40"/>
  <c r="DW217" i="40" l="1"/>
  <c r="EQ217" i="40"/>
  <c r="FG217" i="40"/>
  <c r="FW217" i="40"/>
  <c r="GQ217" i="40"/>
  <c r="HK217" i="40"/>
  <c r="DJ218" i="40"/>
  <c r="DZ218" i="40"/>
  <c r="ET218" i="40"/>
  <c r="FJ218" i="40"/>
  <c r="GH218" i="40"/>
  <c r="HE218" i="40"/>
  <c r="DO219" i="40"/>
  <c r="EU219" i="40"/>
  <c r="GL219" i="40"/>
  <c r="GU206" i="40"/>
  <c r="HO206" i="40"/>
  <c r="DN207" i="40"/>
  <c r="EH207" i="40"/>
  <c r="EX207" i="40"/>
  <c r="FR207" i="40"/>
  <c r="GT207" i="40"/>
  <c r="DE208" i="40"/>
  <c r="DY208" i="40"/>
  <c r="FA208" i="40"/>
  <c r="FU208" i="40"/>
  <c r="GS208" i="40"/>
  <c r="DL209" i="40"/>
  <c r="ER209" i="40"/>
  <c r="FX209" i="40"/>
  <c r="HB209" i="40"/>
  <c r="DO210" i="40"/>
  <c r="EY210" i="40"/>
  <c r="GA210" i="40"/>
  <c r="HE210" i="40"/>
  <c r="DZ211" i="40"/>
  <c r="FR211" i="40"/>
  <c r="HJ211" i="40"/>
  <c r="ES212" i="40"/>
  <c r="FY212" i="40"/>
  <c r="DD213" i="40"/>
  <c r="EZ213" i="40"/>
  <c r="GN213" i="40"/>
  <c r="DG214" i="40"/>
  <c r="FC214" i="40"/>
  <c r="GQ214" i="40"/>
  <c r="DN215" i="40"/>
  <c r="FR215" i="40"/>
  <c r="HN215" i="40"/>
  <c r="FA216" i="40"/>
  <c r="DD217" i="40"/>
  <c r="FD217" i="40"/>
  <c r="HB217" i="40"/>
  <c r="EU218" i="40"/>
  <c r="HF218" i="40"/>
  <c r="DO207" i="40"/>
  <c r="FS207" i="40"/>
  <c r="DB208" i="40"/>
  <c r="FN208" i="40"/>
  <c r="ES209" i="40"/>
  <c r="FH210" i="40"/>
  <c r="EY211" i="40"/>
  <c r="FR212" i="40"/>
  <c r="GS213" i="40"/>
  <c r="HB214" i="40"/>
  <c r="DM217" i="40"/>
  <c r="EI219" i="40"/>
  <c r="DZ209" i="40"/>
  <c r="HP215" i="40"/>
  <c r="HM208" i="40"/>
  <c r="DX209" i="40"/>
  <c r="EV209" i="40"/>
  <c r="FP209" i="40"/>
  <c r="GR209" i="40"/>
  <c r="HP209" i="40"/>
  <c r="DS210" i="40"/>
  <c r="EU210" i="40"/>
  <c r="FO210" i="40"/>
  <c r="GM210" i="40"/>
  <c r="HO210" i="40"/>
  <c r="DV211" i="40"/>
  <c r="FB211" i="40"/>
  <c r="GL211" i="40"/>
  <c r="HN211" i="40"/>
  <c r="EG212" i="40"/>
  <c r="FM212" i="40"/>
  <c r="GS212" i="40"/>
  <c r="DH213" i="40"/>
  <c r="ER213" i="40"/>
  <c r="FT213" i="40"/>
  <c r="HB213" i="40"/>
  <c r="DS214" i="40"/>
  <c r="EU214" i="40"/>
  <c r="FW214" i="40"/>
  <c r="HK214" i="40"/>
  <c r="DV215" i="40"/>
  <c r="FB215" i="40"/>
  <c r="GT215" i="40"/>
  <c r="DY216" i="40"/>
  <c r="FM216" i="40"/>
  <c r="HM216" i="40"/>
  <c r="EJ217" i="40"/>
  <c r="FT217" i="40"/>
  <c r="DC218" i="40"/>
  <c r="EQ218" i="40"/>
  <c r="FZ218" i="40"/>
  <c r="EH219" i="40"/>
  <c r="DS207" i="40"/>
  <c r="FG207" i="40"/>
  <c r="HE207" i="40"/>
  <c r="DV208" i="40"/>
  <c r="FV208" i="40"/>
  <c r="EK209" i="40"/>
  <c r="HG209" i="40"/>
  <c r="GD210" i="40"/>
  <c r="GA211" i="40"/>
  <c r="FB212" i="40"/>
  <c r="EO213" i="40"/>
  <c r="EF214" i="40"/>
  <c r="EI215" i="40"/>
  <c r="FR216" i="40"/>
  <c r="EN218" i="40"/>
  <c r="FX207" i="40"/>
  <c r="DE210" i="40"/>
  <c r="FM214" i="40"/>
  <c r="EP221" i="40"/>
  <c r="FF207" i="40"/>
  <c r="FV207" i="40"/>
  <c r="GP207" i="40"/>
  <c r="HJ207" i="40"/>
  <c r="DM208" i="40"/>
  <c r="EG208" i="40"/>
  <c r="EW208" i="40"/>
  <c r="FM208" i="40"/>
  <c r="GG208" i="40"/>
  <c r="GW208" i="40"/>
  <c r="DD209" i="40"/>
  <c r="DT209" i="40"/>
  <c r="EN209" i="40"/>
  <c r="FD209" i="40"/>
  <c r="FT209" i="40"/>
  <c r="GN209" i="40"/>
  <c r="HF209" i="40"/>
  <c r="DG210" i="40"/>
  <c r="DW210" i="40"/>
  <c r="EQ210" i="40"/>
  <c r="FG210" i="40"/>
  <c r="FW210" i="40"/>
  <c r="GQ210" i="40"/>
  <c r="HK210" i="40"/>
  <c r="DJ211" i="40"/>
  <c r="EL211" i="40"/>
  <c r="FF211" i="40"/>
  <c r="FZ211" i="40"/>
  <c r="HD211" i="40"/>
  <c r="DM212" i="40"/>
  <c r="EK212" i="40"/>
  <c r="FI212" i="40"/>
  <c r="GG212" i="40"/>
  <c r="HC212" i="40"/>
  <c r="DP213" i="40"/>
  <c r="EN213" i="40"/>
  <c r="FH213" i="40"/>
  <c r="GJ213" i="40"/>
  <c r="HF213" i="40"/>
  <c r="DK214" i="40"/>
  <c r="EM214" i="40"/>
  <c r="FG214" i="40"/>
  <c r="GA214" i="40"/>
  <c r="HE214" i="40"/>
  <c r="DJ215" i="40"/>
  <c r="EH215" i="40"/>
  <c r="FJ215" i="40"/>
  <c r="GP215" i="40"/>
  <c r="DI216" i="40"/>
  <c r="ES216" i="40"/>
  <c r="FQ216" i="40"/>
  <c r="GW216" i="40"/>
  <c r="DT217" i="40"/>
  <c r="EZ217" i="40"/>
  <c r="FX217" i="40"/>
  <c r="HL217" i="40"/>
  <c r="DW218" i="40"/>
  <c r="FC218" i="40"/>
  <c r="GT218" i="40"/>
  <c r="DQ219" i="40"/>
  <c r="FV219" i="40"/>
  <c r="EM207" i="40"/>
  <c r="FO207" i="40"/>
  <c r="GQ207" i="40"/>
  <c r="DJ208" i="40"/>
  <c r="ET208" i="40"/>
  <c r="GH208" i="40"/>
  <c r="DY209" i="40"/>
  <c r="FU209" i="40"/>
  <c r="EF210" i="40"/>
  <c r="HL210" i="40"/>
  <c r="FK211" i="40"/>
  <c r="DF212" i="40"/>
  <c r="GP212" i="40"/>
  <c r="EW213" i="40"/>
  <c r="DL214" i="40"/>
  <c r="GJ214" i="40"/>
  <c r="FW215" i="40"/>
  <c r="GP216" i="40"/>
  <c r="DP218" i="40"/>
  <c r="HC206" i="40"/>
  <c r="GQ208" i="40"/>
  <c r="GO210" i="40"/>
  <c r="DV213" i="40"/>
  <c r="HK222" i="40"/>
  <c r="HF214" i="40"/>
  <c r="HE215" i="40"/>
  <c r="FZ216" i="40"/>
  <c r="FI217" i="40"/>
  <c r="GP218" i="40"/>
  <c r="DL207" i="40"/>
  <c r="DW208" i="40"/>
  <c r="GT209" i="40"/>
  <c r="FX211" i="40"/>
  <c r="EP213" i="40"/>
  <c r="DR222" i="40"/>
  <c r="FD226" i="40"/>
  <c r="DN211" i="40"/>
  <c r="EH211" i="40"/>
  <c r="EX211" i="40"/>
  <c r="FN211" i="40"/>
  <c r="GH211" i="40"/>
  <c r="GX211" i="40"/>
  <c r="DE212" i="40"/>
  <c r="DU212" i="40"/>
  <c r="EO212" i="40"/>
  <c r="FE212" i="40"/>
  <c r="FU212" i="40"/>
  <c r="GO212" i="40"/>
  <c r="HG212" i="40"/>
  <c r="DL213" i="40"/>
  <c r="EF213" i="40"/>
  <c r="EV213" i="40"/>
  <c r="FL213" i="40"/>
  <c r="GD213" i="40"/>
  <c r="GV213" i="40"/>
  <c r="HP213" i="40"/>
  <c r="DO214" i="40"/>
  <c r="EI214" i="40"/>
  <c r="EY214" i="40"/>
  <c r="FO214" i="40"/>
  <c r="GI214" i="40"/>
  <c r="HA214" i="40"/>
  <c r="DB215" i="40"/>
  <c r="DR215" i="40"/>
  <c r="EL215" i="40"/>
  <c r="FF215" i="40"/>
  <c r="FZ215" i="40"/>
  <c r="HD215" i="40"/>
  <c r="DM216" i="40"/>
  <c r="EK216" i="40"/>
  <c r="FI216" i="40"/>
  <c r="GG216" i="40"/>
  <c r="HC216" i="40"/>
  <c r="DP217" i="40"/>
  <c r="EN217" i="40"/>
  <c r="FH217" i="40"/>
  <c r="GJ217" i="40"/>
  <c r="HF217" i="40"/>
  <c r="DK218" i="40"/>
  <c r="EM218" i="40"/>
  <c r="FG218" i="40"/>
  <c r="GI218" i="40"/>
  <c r="DF219" i="40"/>
  <c r="EP219" i="40"/>
  <c r="GP219" i="40"/>
  <c r="EI207" i="40"/>
  <c r="FC207" i="40"/>
  <c r="FW207" i="40"/>
  <c r="HA207" i="40"/>
  <c r="DF208" i="40"/>
  <c r="DZ208" i="40"/>
  <c r="FJ208" i="40"/>
  <c r="GP208" i="40"/>
  <c r="DI209" i="40"/>
  <c r="FE209" i="40"/>
  <c r="HC209" i="40"/>
  <c r="ER210" i="40"/>
  <c r="HB210" i="40"/>
  <c r="EI211" i="40"/>
  <c r="GI211" i="40"/>
  <c r="EH212" i="40"/>
  <c r="GH212" i="40"/>
  <c r="DM213" i="40"/>
  <c r="FY213" i="40"/>
  <c r="DP214" i="40"/>
  <c r="FT214" i="40"/>
  <c r="DW215" i="40"/>
  <c r="GI215" i="40"/>
  <c r="EL216" i="40"/>
  <c r="DI217" i="40"/>
  <c r="FY217" i="40"/>
  <c r="EZ218" i="40"/>
  <c r="GO206" i="40"/>
  <c r="FT207" i="40"/>
  <c r="EY208" i="40"/>
  <c r="FR209" i="40"/>
  <c r="GS210" i="40"/>
  <c r="EI212" i="40"/>
  <c r="FE214" i="40"/>
  <c r="EJ220" i="40"/>
  <c r="DJ224" i="40"/>
  <c r="EX215" i="40"/>
  <c r="FN215" i="40"/>
  <c r="GH215" i="40"/>
  <c r="GX215" i="40"/>
  <c r="DE216" i="40"/>
  <c r="DU216" i="40"/>
  <c r="EO216" i="40"/>
  <c r="FE216" i="40"/>
  <c r="FU216" i="40"/>
  <c r="GO216" i="40"/>
  <c r="HG216" i="40"/>
  <c r="DL217" i="40"/>
  <c r="EF217" i="40"/>
  <c r="EV217" i="40"/>
  <c r="FL217" i="40"/>
  <c r="GD217" i="40"/>
  <c r="GV217" i="40"/>
  <c r="HP217" i="40"/>
  <c r="DO218" i="40"/>
  <c r="EI218" i="40"/>
  <c r="EY218" i="40"/>
  <c r="FO218" i="40"/>
  <c r="GN218" i="40"/>
  <c r="HN218" i="40"/>
  <c r="DV219" i="40"/>
  <c r="FF219" i="40"/>
  <c r="HJ219" i="40"/>
  <c r="EC207" i="40"/>
  <c r="EU207" i="40"/>
  <c r="FK207" i="40"/>
  <c r="GA207" i="40"/>
  <c r="GU207" i="40"/>
  <c r="HO207" i="40"/>
  <c r="DN208" i="40"/>
  <c r="EH208" i="40"/>
  <c r="FF208" i="40"/>
  <c r="FZ208" i="40"/>
  <c r="GX208" i="40"/>
  <c r="DU209" i="40"/>
  <c r="FA209" i="40"/>
  <c r="FY209" i="40"/>
  <c r="DL210" i="40"/>
  <c r="EZ210" i="40"/>
  <c r="GJ210" i="40"/>
  <c r="DO211" i="40"/>
  <c r="FC211" i="40"/>
  <c r="GU211" i="40"/>
  <c r="DV212" i="40"/>
  <c r="FF212" i="40"/>
  <c r="GX212" i="40"/>
  <c r="EG213" i="40"/>
  <c r="FU213" i="40"/>
  <c r="HG213" i="40"/>
  <c r="EN214" i="40"/>
  <c r="GD214" i="40"/>
  <c r="DC215" i="40"/>
  <c r="FG215" i="40"/>
  <c r="DB216" i="40"/>
  <c r="FB216" i="40"/>
  <c r="HN216" i="40"/>
  <c r="EW217" i="40"/>
  <c r="HC217" i="40"/>
  <c r="GA218" i="40"/>
  <c r="FG219" i="40"/>
  <c r="DX207" i="40"/>
  <c r="HF207" i="40"/>
  <c r="FO208" i="40"/>
  <c r="EL209" i="40"/>
  <c r="FA210" i="40"/>
  <c r="FH211" i="40"/>
  <c r="FS212" i="40"/>
  <c r="HJ213" i="40"/>
  <c r="DS216" i="40"/>
  <c r="DQ224" i="40"/>
  <c r="DI223" i="40"/>
  <c r="EL208" i="40"/>
  <c r="FB208" i="40"/>
  <c r="FR208" i="40"/>
  <c r="GL208" i="40"/>
  <c r="HD208" i="40"/>
  <c r="DQ209" i="40"/>
  <c r="EO209" i="40"/>
  <c r="FI209" i="40"/>
  <c r="GK209" i="40"/>
  <c r="DH210" i="40"/>
  <c r="EJ210" i="40"/>
  <c r="FL210" i="40"/>
  <c r="GV210" i="40"/>
  <c r="DK211" i="40"/>
  <c r="EM211" i="40"/>
  <c r="FS211" i="40"/>
  <c r="HA211" i="40"/>
  <c r="DN212" i="40"/>
  <c r="EX212" i="40"/>
  <c r="FV212" i="40"/>
  <c r="HD212" i="40"/>
  <c r="DY213" i="40"/>
  <c r="FE213" i="40"/>
  <c r="GG213" i="40"/>
  <c r="DD214" i="40"/>
  <c r="EJ214" i="40"/>
  <c r="FL214" i="40"/>
  <c r="GV214" i="40"/>
  <c r="DO215" i="40"/>
  <c r="FC215" i="40"/>
  <c r="GQ215" i="40"/>
  <c r="DV216" i="40"/>
  <c r="FF216" i="40"/>
  <c r="GT216" i="40"/>
  <c r="EG217" i="40"/>
  <c r="FQ217" i="40"/>
  <c r="DH218" i="40"/>
  <c r="FD218" i="40"/>
  <c r="DR219" i="40"/>
  <c r="GW206" i="40"/>
  <c r="EN207" i="40"/>
  <c r="GV207" i="40"/>
  <c r="EC208" i="40"/>
  <c r="GU208" i="40"/>
  <c r="FN209" i="40"/>
  <c r="DY210" i="40"/>
  <c r="HM210" i="40"/>
  <c r="HB211" i="40"/>
  <c r="GA212" i="40"/>
  <c r="FV213" i="40"/>
  <c r="EZ215" i="40"/>
  <c r="FA218" i="40"/>
  <c r="HN227" i="40"/>
  <c r="FQ221" i="40"/>
  <c r="FR230" i="40"/>
  <c r="GW217" i="40"/>
  <c r="DX218" i="40"/>
  <c r="FV218" i="40"/>
  <c r="DB219" i="40"/>
  <c r="FO219" i="40"/>
  <c r="DH207" i="40"/>
  <c r="EV207" i="40"/>
  <c r="GD207" i="40"/>
  <c r="DK208" i="40"/>
  <c r="FK208" i="40"/>
  <c r="HO208" i="40"/>
  <c r="FJ209" i="40"/>
  <c r="HD209" i="40"/>
  <c r="FE210" i="40"/>
  <c r="EF211" i="40"/>
  <c r="GV211" i="40"/>
  <c r="EU212" i="40"/>
  <c r="DF213" i="40"/>
  <c r="GL213" i="40"/>
  <c r="DL215" i="40"/>
  <c r="ET217" i="40"/>
  <c r="FD220" i="40"/>
  <c r="FM220" i="40"/>
  <c r="FV220" i="40"/>
  <c r="GS225" i="40"/>
  <c r="DG215" i="40"/>
  <c r="EM215" i="40"/>
  <c r="FS215" i="40"/>
  <c r="HA215" i="40"/>
  <c r="DJ216" i="40"/>
  <c r="ET216" i="40"/>
  <c r="FV216" i="40"/>
  <c r="HD216" i="40"/>
  <c r="DY217" i="40"/>
  <c r="FA217" i="40"/>
  <c r="GG217" i="40"/>
  <c r="DD218" i="40"/>
  <c r="EJ218" i="40"/>
  <c r="FH218" i="40"/>
  <c r="HB218" i="40"/>
  <c r="DW219" i="40"/>
  <c r="GT219" i="40"/>
  <c r="DD207" i="40"/>
  <c r="EF207" i="40"/>
  <c r="FH207" i="40"/>
  <c r="GR207" i="40"/>
  <c r="DG208" i="40"/>
  <c r="EQ208" i="40"/>
  <c r="GI208" i="40"/>
  <c r="DB209" i="40"/>
  <c r="ET209" i="40"/>
  <c r="GL209" i="40"/>
  <c r="DU210" i="40"/>
  <c r="FQ210" i="40"/>
  <c r="DL211" i="40"/>
  <c r="FP211" i="40"/>
  <c r="DC212" i="40"/>
  <c r="FO212" i="40"/>
  <c r="HO212" i="40"/>
  <c r="EX213" i="40"/>
  <c r="DY214" i="40"/>
  <c r="DT215" i="40"/>
  <c r="FW216" i="40"/>
  <c r="FU219" i="40"/>
  <c r="DZ222" i="40"/>
  <c r="EF221" i="40"/>
  <c r="GM219" i="40"/>
  <c r="DK220" i="40"/>
  <c r="GW229" i="40"/>
  <c r="GO209" i="40"/>
  <c r="HM209" i="40"/>
  <c r="DX210" i="40"/>
  <c r="EV210" i="40"/>
  <c r="FP210" i="40"/>
  <c r="GR210" i="40"/>
  <c r="HP210" i="40"/>
  <c r="DS211" i="40"/>
  <c r="EU211" i="40"/>
  <c r="FO211" i="40"/>
  <c r="GM211" i="40"/>
  <c r="HO211" i="40"/>
  <c r="DR212" i="40"/>
  <c r="EP212" i="40"/>
  <c r="FN212" i="40"/>
  <c r="GL212" i="40"/>
  <c r="HJ212" i="40"/>
  <c r="DU213" i="40"/>
  <c r="ES213" i="40"/>
  <c r="FM213" i="40"/>
  <c r="GO213" i="40"/>
  <c r="HM213" i="40"/>
  <c r="DT214" i="40"/>
  <c r="EV214" i="40"/>
  <c r="FP214" i="40"/>
  <c r="GN214" i="40"/>
  <c r="HP214" i="40"/>
  <c r="DS215" i="40"/>
  <c r="EQ215" i="40"/>
  <c r="FO215" i="40"/>
  <c r="GM215" i="40"/>
  <c r="HK215" i="40"/>
  <c r="DR216" i="40"/>
  <c r="EP216" i="40"/>
  <c r="FJ216" i="40"/>
  <c r="GL216" i="40"/>
  <c r="HJ216" i="40"/>
  <c r="DQ217" i="40"/>
  <c r="ES217" i="40"/>
  <c r="FM217" i="40"/>
  <c r="GK217" i="40"/>
  <c r="HM217" i="40"/>
  <c r="DT218" i="40"/>
  <c r="ER218" i="40"/>
  <c r="FP218" i="40"/>
  <c r="GU218" i="40"/>
  <c r="DG219" i="40"/>
  <c r="EY219" i="40"/>
  <c r="HN219" i="40"/>
  <c r="HG206" i="40"/>
  <c r="DT207" i="40"/>
  <c r="ER207" i="40"/>
  <c r="FL207" i="40"/>
  <c r="GN207" i="40"/>
  <c r="HL207" i="40"/>
  <c r="DO208" i="40"/>
  <c r="EU208" i="40"/>
  <c r="FW208" i="40"/>
  <c r="HK208" i="40"/>
  <c r="DR209" i="40"/>
  <c r="EX209" i="40"/>
  <c r="GH209" i="40"/>
  <c r="HN209" i="40"/>
  <c r="EK210" i="40"/>
  <c r="FY210" i="40"/>
  <c r="DH211" i="40"/>
  <c r="EV211" i="40"/>
  <c r="GR211" i="40"/>
  <c r="DK212" i="40"/>
  <c r="EY212" i="40"/>
  <c r="GU212" i="40"/>
  <c r="DR213" i="40"/>
  <c r="FR213" i="40"/>
  <c r="DU214" i="40"/>
  <c r="FY214" i="40"/>
  <c r="FT215" i="40"/>
  <c r="DN217" i="40"/>
  <c r="DI219" i="40"/>
  <c r="GQ221" i="40"/>
  <c r="FL225" i="40"/>
  <c r="FX221" i="40"/>
  <c r="FW219" i="40"/>
  <c r="GN222" i="40"/>
  <c r="GK222" i="40"/>
  <c r="DU226" i="40"/>
  <c r="FB213" i="40"/>
  <c r="GX213" i="40"/>
  <c r="EG214" i="40"/>
  <c r="GW214" i="40"/>
  <c r="FD215" i="40"/>
  <c r="FC216" i="40"/>
  <c r="HD217" i="40"/>
  <c r="FJ219" i="40"/>
  <c r="DC221" i="40"/>
  <c r="DW223" i="40"/>
  <c r="EO220" i="40"/>
  <c r="HL221" i="40"/>
  <c r="GJ225" i="40"/>
  <c r="EO221" i="40"/>
  <c r="GG218" i="40"/>
  <c r="FE225" i="40"/>
  <c r="GJ223" i="40"/>
  <c r="DE214" i="40"/>
  <c r="EW214" i="40"/>
  <c r="GS214" i="40"/>
  <c r="EF215" i="40"/>
  <c r="GV215" i="40"/>
  <c r="FO216" i="40"/>
  <c r="FN217" i="40"/>
  <c r="DC219" i="40"/>
  <c r="GO219" i="40"/>
  <c r="DW221" i="40"/>
  <c r="GT222" i="40"/>
  <c r="FK226" i="40"/>
  <c r="GG220" i="40"/>
  <c r="FG222" i="40"/>
  <c r="GW224" i="40"/>
  <c r="DZ220" i="40"/>
  <c r="EF222" i="40"/>
  <c r="GK218" i="40"/>
  <c r="DF224" i="40"/>
  <c r="HN228" i="40"/>
  <c r="EP229" i="40"/>
  <c r="EI208" i="40"/>
  <c r="FG208" i="40"/>
  <c r="GA208" i="40"/>
  <c r="HA208" i="40"/>
  <c r="DJ209" i="40"/>
  <c r="EH209" i="40"/>
  <c r="FB209" i="40"/>
  <c r="FZ209" i="40"/>
  <c r="GX209" i="40"/>
  <c r="DI210" i="40"/>
  <c r="ES210" i="40"/>
  <c r="FU210" i="40"/>
  <c r="HC210" i="40"/>
  <c r="DX211" i="40"/>
  <c r="EZ211" i="40"/>
  <c r="GD211" i="40"/>
  <c r="HP211" i="40"/>
  <c r="EC212" i="40"/>
  <c r="FC212" i="40"/>
  <c r="GM212" i="40"/>
  <c r="DB213" i="40"/>
  <c r="EH213" i="40"/>
  <c r="FN213" i="40"/>
  <c r="GP213" i="40"/>
  <c r="DI214" i="40"/>
  <c r="ES214" i="40"/>
  <c r="FU214" i="40"/>
  <c r="HM214" i="40"/>
  <c r="EV215" i="40"/>
  <c r="GD215" i="40"/>
  <c r="DW216" i="40"/>
  <c r="DB217" i="40"/>
  <c r="GT217" i="40"/>
  <c r="FI218" i="40"/>
  <c r="ES219" i="40"/>
  <c r="EZ220" i="40"/>
  <c r="FC221" i="40"/>
  <c r="GP222" i="40"/>
  <c r="EK224" i="40"/>
  <c r="ES228" i="40"/>
  <c r="DT221" i="40"/>
  <c r="EC222" i="40"/>
  <c r="ET223" i="40"/>
  <c r="EX227" i="40"/>
  <c r="EP220" i="40"/>
  <c r="DD222" i="40"/>
  <c r="HE226" i="40"/>
  <c r="FK220" i="40"/>
  <c r="DV227" i="40"/>
  <c r="DF228" i="40"/>
  <c r="HD225" i="40"/>
  <c r="GU225" i="40"/>
  <c r="DQ210" i="40"/>
  <c r="EO210" i="40"/>
  <c r="FI210" i="40"/>
  <c r="GK210" i="40"/>
  <c r="HG210" i="40"/>
  <c r="DP211" i="40"/>
  <c r="ER211" i="40"/>
  <c r="FL211" i="40"/>
  <c r="GJ211" i="40"/>
  <c r="HL211" i="40"/>
  <c r="DO212" i="40"/>
  <c r="EM212" i="40"/>
  <c r="FK212" i="40"/>
  <c r="GI212" i="40"/>
  <c r="HE212" i="40"/>
  <c r="DN213" i="40"/>
  <c r="EL213" i="40"/>
  <c r="FF213" i="40"/>
  <c r="GH213" i="40"/>
  <c r="HD213" i="40"/>
  <c r="DM214" i="40"/>
  <c r="EO214" i="40"/>
  <c r="FI214" i="40"/>
  <c r="GO214" i="40"/>
  <c r="DD215" i="40"/>
  <c r="EJ215" i="40"/>
  <c r="FP215" i="40"/>
  <c r="HB215" i="40"/>
  <c r="EI216" i="40"/>
  <c r="GU216" i="40"/>
  <c r="EX217" i="40"/>
  <c r="DQ218" i="40"/>
  <c r="GV218" i="40"/>
  <c r="GX219" i="40"/>
  <c r="HM219" i="40"/>
  <c r="GV220" i="40"/>
  <c r="GM221" i="40"/>
  <c r="ET222" i="40"/>
  <c r="FW223" i="40"/>
  <c r="EC226" i="40"/>
  <c r="DM220" i="40"/>
  <c r="DL221" i="40"/>
  <c r="GN221" i="40"/>
  <c r="FK222" i="40"/>
  <c r="HN223" i="40"/>
  <c r="HA226" i="40"/>
  <c r="HE219" i="40"/>
  <c r="DE221" i="40"/>
  <c r="DT222" i="40"/>
  <c r="EG224" i="40"/>
  <c r="HF219" i="40"/>
  <c r="HN221" i="40"/>
  <c r="GP227" i="40"/>
  <c r="EM227" i="40"/>
  <c r="EF223" i="40"/>
  <c r="DX227" i="40"/>
  <c r="DK233" i="40"/>
  <c r="GN215" i="40"/>
  <c r="DC216" i="40"/>
  <c r="EY216" i="40"/>
  <c r="GQ216" i="40"/>
  <c r="DR217" i="40"/>
  <c r="GH217" i="40"/>
  <c r="DU218" i="40"/>
  <c r="FW218" i="40"/>
  <c r="FB219" i="40"/>
  <c r="EW219" i="40"/>
  <c r="DD220" i="40"/>
  <c r="GN220" i="40"/>
  <c r="EQ221" i="40"/>
  <c r="HA221" i="40"/>
  <c r="FR222" i="40"/>
  <c r="EQ223" i="40"/>
  <c r="HM224" i="40"/>
  <c r="FZ227" i="40"/>
  <c r="DQ220" i="40"/>
  <c r="GW220" i="40"/>
  <c r="FH221" i="40"/>
  <c r="DO222" i="40"/>
  <c r="GA222" i="40"/>
  <c r="FJ223" i="40"/>
  <c r="FP225" i="40"/>
  <c r="EG228" i="40"/>
  <c r="DR220" i="40"/>
  <c r="GT220" i="40"/>
  <c r="FU221" i="40"/>
  <c r="FX222" i="40"/>
  <c r="EN225" i="40"/>
  <c r="EJ219" i="40"/>
  <c r="DN221" i="40"/>
  <c r="GW222" i="40"/>
  <c r="GH224" i="40"/>
  <c r="EI227" i="40"/>
  <c r="DM229" i="40"/>
  <c r="FO224" i="40"/>
  <c r="HO228" i="40"/>
  <c r="HN226" i="40"/>
  <c r="DG216" i="40"/>
  <c r="EQ216" i="40"/>
  <c r="FS216" i="40"/>
  <c r="HK216" i="40"/>
  <c r="EL217" i="40"/>
  <c r="FR217" i="40"/>
  <c r="HN217" i="40"/>
  <c r="ES218" i="40"/>
  <c r="GQ218" i="40"/>
  <c r="DS219" i="40"/>
  <c r="EG219" i="40"/>
  <c r="FY219" i="40"/>
  <c r="DT220" i="40"/>
  <c r="GD220" i="40"/>
  <c r="DG221" i="40"/>
  <c r="FO221" i="40"/>
  <c r="DF222" i="40"/>
  <c r="FJ222" i="40"/>
  <c r="HJ222" i="40"/>
  <c r="GQ223" i="40"/>
  <c r="EV225" i="40"/>
  <c r="DJ227" i="40"/>
  <c r="DE220" i="40"/>
  <c r="FA220" i="40"/>
  <c r="HC220" i="40"/>
  <c r="FD221" i="40"/>
  <c r="HF221" i="40"/>
  <c r="EI222" i="40"/>
  <c r="GU222" i="40"/>
  <c r="FB223" i="40"/>
  <c r="EL224" i="40"/>
  <c r="GI226" i="40"/>
  <c r="EW228" i="40"/>
  <c r="HK219" i="40"/>
  <c r="FN220" i="40"/>
  <c r="DU221" i="40"/>
  <c r="GK221" i="40"/>
  <c r="FD222" i="40"/>
  <c r="EU223" i="40"/>
  <c r="DR227" i="40"/>
  <c r="FH219" i="40"/>
  <c r="FW220" i="40"/>
  <c r="DE222" i="40"/>
  <c r="HG224" i="40"/>
  <c r="GX224" i="40"/>
  <c r="FT226" i="40"/>
  <c r="EL228" i="40"/>
  <c r="ES230" i="40"/>
  <c r="GI224" i="40"/>
  <c r="HL227" i="40"/>
  <c r="EG223" i="40"/>
  <c r="FZ234" i="40"/>
  <c r="GG214" i="40"/>
  <c r="HG214" i="40"/>
  <c r="DP215" i="40"/>
  <c r="EN215" i="40"/>
  <c r="FL215" i="40"/>
  <c r="GJ215" i="40"/>
  <c r="HF215" i="40"/>
  <c r="DO216" i="40"/>
  <c r="EM216" i="40"/>
  <c r="FG216" i="40"/>
  <c r="GI216" i="40"/>
  <c r="HO216" i="40"/>
  <c r="DZ217" i="40"/>
  <c r="FJ217" i="40"/>
  <c r="GL217" i="40"/>
  <c r="DE218" i="40"/>
  <c r="EO218" i="40"/>
  <c r="FR218" i="40"/>
  <c r="HD218" i="40"/>
  <c r="EL219" i="40"/>
  <c r="DY219" i="40"/>
  <c r="FE219" i="40"/>
  <c r="GW219" i="40"/>
  <c r="EF220" i="40"/>
  <c r="FP220" i="40"/>
  <c r="HP220" i="40"/>
  <c r="EI221" i="40"/>
  <c r="FS221" i="40"/>
  <c r="DB222" i="40"/>
  <c r="EP222" i="40"/>
  <c r="FV222" i="40"/>
  <c r="DK223" i="40"/>
  <c r="GI223" i="40"/>
  <c r="FI224" i="40"/>
  <c r="DK226" i="40"/>
  <c r="DZ227" i="40"/>
  <c r="FI228" i="40"/>
  <c r="EK220" i="40"/>
  <c r="FU220" i="40"/>
  <c r="HG220" i="40"/>
  <c r="ER221" i="40"/>
  <c r="GD221" i="40"/>
  <c r="DG222" i="40"/>
  <c r="EY222" i="40"/>
  <c r="GI222" i="40"/>
  <c r="DM223" i="40"/>
  <c r="GT223" i="40"/>
  <c r="GG224" i="40"/>
  <c r="DO226" i="40"/>
  <c r="GH227" i="40"/>
  <c r="GI219" i="40"/>
  <c r="DF220" i="40"/>
  <c r="FJ220" i="40"/>
  <c r="HJ220" i="40"/>
  <c r="EW221" i="40"/>
  <c r="HG221" i="40"/>
  <c r="EV222" i="40"/>
  <c r="GR222" i="40"/>
  <c r="GM223" i="40"/>
  <c r="FD225" i="40"/>
  <c r="GL227" i="40"/>
  <c r="DH219" i="40"/>
  <c r="FP219" i="40"/>
  <c r="DS220" i="40"/>
  <c r="HE220" i="40"/>
  <c r="FF221" i="40"/>
  <c r="DU222" i="40"/>
  <c r="EH223" i="40"/>
  <c r="ER225" i="40"/>
  <c r="GO228" i="40"/>
  <c r="DY225" i="40"/>
  <c r="HG225" i="40"/>
  <c r="GV226" i="40"/>
  <c r="FW227" i="40"/>
  <c r="FR228" i="40"/>
  <c r="EG229" i="40"/>
  <c r="HC230" i="40"/>
  <c r="HP223" i="40"/>
  <c r="DN225" i="40"/>
  <c r="HG226" i="40"/>
  <c r="DC228" i="40"/>
  <c r="FF229" i="40"/>
  <c r="EF224" i="40"/>
  <c r="HB228" i="40"/>
  <c r="GQ230" i="40"/>
  <c r="HP222" i="40"/>
  <c r="DE224" i="40"/>
  <c r="GN225" i="40"/>
  <c r="GK228" i="40"/>
  <c r="DP219" i="40"/>
  <c r="GN219" i="40"/>
  <c r="FC220" i="40"/>
  <c r="HK220" i="40"/>
  <c r="FV221" i="40"/>
  <c r="FM222" i="40"/>
  <c r="GH223" i="40"/>
  <c r="DG226" i="40"/>
  <c r="FB224" i="40"/>
  <c r="EW225" i="40"/>
  <c r="EF226" i="40"/>
  <c r="DO227" i="40"/>
  <c r="HA227" i="40"/>
  <c r="FV228" i="40"/>
  <c r="GO229" i="40"/>
  <c r="DT223" i="40"/>
  <c r="DC224" i="40"/>
  <c r="FN225" i="40"/>
  <c r="HM226" i="40"/>
  <c r="EY228" i="40"/>
  <c r="DZ230" i="40"/>
  <c r="FT224" i="40"/>
  <c r="HE229" i="40"/>
  <c r="DG235" i="40"/>
  <c r="FM219" i="40"/>
  <c r="GS219" i="40"/>
  <c r="DL220" i="40"/>
  <c r="EV220" i="40"/>
  <c r="FT220" i="40"/>
  <c r="HB220" i="40"/>
  <c r="DS221" i="40"/>
  <c r="EY221" i="40"/>
  <c r="FW221" i="40"/>
  <c r="HK221" i="40"/>
  <c r="DV222" i="40"/>
  <c r="FB222" i="40"/>
  <c r="GL222" i="40"/>
  <c r="HN222" i="40"/>
  <c r="EY223" i="40"/>
  <c r="DI224" i="40"/>
  <c r="GS224" i="40"/>
  <c r="GD225" i="40"/>
  <c r="GU226" i="40"/>
  <c r="GT227" i="40"/>
  <c r="GS228" i="40"/>
  <c r="EG220" i="40"/>
  <c r="FE220" i="40"/>
  <c r="GK220" i="40"/>
  <c r="DH221" i="40"/>
  <c r="EN221" i="40"/>
  <c r="FL221" i="40"/>
  <c r="GV221" i="40"/>
  <c r="DK222" i="40"/>
  <c r="EQ222" i="40"/>
  <c r="FW222" i="40"/>
  <c r="HA222" i="40"/>
  <c r="DR223" i="40"/>
  <c r="GL223" i="40"/>
  <c r="DZ224" i="40"/>
  <c r="DP225" i="40"/>
  <c r="EY226" i="40"/>
  <c r="FN227" i="40"/>
  <c r="GG228" i="40"/>
  <c r="HA219" i="40"/>
  <c r="DJ220" i="40"/>
  <c r="ET220" i="40"/>
  <c r="GP220" i="40"/>
  <c r="DQ221" i="40"/>
  <c r="FA221" i="40"/>
  <c r="GW221" i="40"/>
  <c r="DX222" i="40"/>
  <c r="FL222" i="40"/>
  <c r="HL222" i="40"/>
  <c r="FC223" i="40"/>
  <c r="FQ224" i="40"/>
  <c r="FC226" i="40"/>
  <c r="FA228" i="40"/>
  <c r="GW218" i="40"/>
  <c r="ER219" i="40"/>
  <c r="HB219" i="40"/>
  <c r="EM220" i="40"/>
  <c r="GU220" i="40"/>
  <c r="DZ221" i="40"/>
  <c r="GH221" i="40"/>
  <c r="FA222" i="40"/>
  <c r="DJ223" i="40"/>
  <c r="DV224" i="40"/>
  <c r="HK226" i="40"/>
  <c r="EX224" i="40"/>
  <c r="DE225" i="40"/>
  <c r="GG225" i="40"/>
  <c r="EJ226" i="40"/>
  <c r="HB226" i="40"/>
  <c r="FS227" i="40"/>
  <c r="DV228" i="40"/>
  <c r="FZ228" i="40"/>
  <c r="FE229" i="40"/>
  <c r="FI230" i="40"/>
  <c r="FL223" i="40"/>
  <c r="EY224" i="40"/>
  <c r="DZ225" i="40"/>
  <c r="FA226" i="40"/>
  <c r="FX227" i="40"/>
  <c r="GM228" i="40"/>
  <c r="GL229" i="40"/>
  <c r="FM223" i="40"/>
  <c r="FZ226" i="40"/>
  <c r="DM230" i="40"/>
  <c r="EC231" i="40"/>
  <c r="HJ208" i="40"/>
  <c r="DM209" i="40"/>
  <c r="EG209" i="40"/>
  <c r="EW209" i="40"/>
  <c r="FM209" i="40"/>
  <c r="GG209" i="40"/>
  <c r="GW209" i="40"/>
  <c r="DD210" i="40"/>
  <c r="DT210" i="40"/>
  <c r="EN210" i="40"/>
  <c r="FD210" i="40"/>
  <c r="FT210" i="40"/>
  <c r="GN210" i="40"/>
  <c r="HF210" i="40"/>
  <c r="DG211" i="40"/>
  <c r="DW211" i="40"/>
  <c r="EQ211" i="40"/>
  <c r="FG211" i="40"/>
  <c r="FW211" i="40"/>
  <c r="GQ211" i="40"/>
  <c r="HK211" i="40"/>
  <c r="DJ212" i="40"/>
  <c r="DZ212" i="40"/>
  <c r="ET212" i="40"/>
  <c r="FJ212" i="40"/>
  <c r="FZ212" i="40"/>
  <c r="GT212" i="40"/>
  <c r="HN212" i="40"/>
  <c r="DQ213" i="40"/>
  <c r="EK213" i="40"/>
  <c r="FA213" i="40"/>
  <c r="FQ213" i="40"/>
  <c r="GK213" i="40"/>
  <c r="HC213" i="40"/>
  <c r="DH214" i="40"/>
  <c r="DX214" i="40"/>
  <c r="ER214" i="40"/>
  <c r="FH214" i="40"/>
  <c r="FX214" i="40"/>
  <c r="GR214" i="40"/>
  <c r="HL214" i="40"/>
  <c r="DK215" i="40"/>
  <c r="EC215" i="40"/>
  <c r="EU215" i="40"/>
  <c r="FK215" i="40"/>
  <c r="GA215" i="40"/>
  <c r="GU215" i="40"/>
  <c r="HO215" i="40"/>
  <c r="DN216" i="40"/>
  <c r="EH216" i="40"/>
  <c r="EX216" i="40"/>
  <c r="FN216" i="40"/>
  <c r="GH216" i="40"/>
  <c r="GX216" i="40"/>
  <c r="DE217" i="40"/>
  <c r="DU217" i="40"/>
  <c r="EO217" i="40"/>
  <c r="FE217" i="40"/>
  <c r="FU217" i="40"/>
  <c r="GO217" i="40"/>
  <c r="HG217" i="40"/>
  <c r="DL218" i="40"/>
  <c r="EF218" i="40"/>
  <c r="EV218" i="40"/>
  <c r="FL218" i="40"/>
  <c r="GJ218" i="40"/>
  <c r="HJ218" i="40"/>
  <c r="DM219" i="40"/>
  <c r="EQ219" i="40"/>
  <c r="FZ219" i="40"/>
  <c r="GS206" i="40"/>
  <c r="HM206" i="40"/>
  <c r="DP207" i="40"/>
  <c r="EJ207" i="40"/>
  <c r="EZ207" i="40"/>
  <c r="FP207" i="40"/>
  <c r="GJ207" i="40"/>
  <c r="HB207" i="40"/>
  <c r="DC208" i="40"/>
  <c r="DS208" i="40"/>
  <c r="EM208" i="40"/>
  <c r="FC208" i="40"/>
  <c r="FS208" i="40"/>
  <c r="GM208" i="40"/>
  <c r="HE208" i="40"/>
  <c r="DF209" i="40"/>
  <c r="DV209" i="40"/>
  <c r="EP209" i="40"/>
  <c r="FF209" i="40"/>
  <c r="FV209" i="40"/>
  <c r="GP209" i="40"/>
  <c r="HJ209" i="40"/>
  <c r="DM210" i="40"/>
  <c r="EG210" i="40"/>
  <c r="EW210" i="40"/>
  <c r="FM210" i="40"/>
  <c r="GG210" i="40"/>
  <c r="GW210" i="40"/>
  <c r="DD211" i="40"/>
  <c r="DT211" i="40"/>
  <c r="EN211" i="40"/>
  <c r="FD211" i="40"/>
  <c r="FT211" i="40"/>
  <c r="GN211" i="40"/>
  <c r="HF211" i="40"/>
  <c r="DG212" i="40"/>
  <c r="DW212" i="40"/>
  <c r="EQ212" i="40"/>
  <c r="FG212" i="40"/>
  <c r="FW212" i="40"/>
  <c r="GQ212" i="40"/>
  <c r="HK212" i="40"/>
  <c r="DJ213" i="40"/>
  <c r="DZ213" i="40"/>
  <c r="ET213" i="40"/>
  <c r="FJ213" i="40"/>
  <c r="FZ213" i="40"/>
  <c r="GT213" i="40"/>
  <c r="HN213" i="40"/>
  <c r="DQ214" i="40"/>
  <c r="EK214" i="40"/>
  <c r="FA214" i="40"/>
  <c r="FQ214" i="40"/>
  <c r="GK214" i="40"/>
  <c r="HC214" i="40"/>
  <c r="DH215" i="40"/>
  <c r="DX215" i="40"/>
  <c r="ER215" i="40"/>
  <c r="FH215" i="40"/>
  <c r="FX215" i="40"/>
  <c r="GR215" i="40"/>
  <c r="HL215" i="40"/>
  <c r="DK216" i="40"/>
  <c r="EC216" i="40"/>
  <c r="EU216" i="40"/>
  <c r="FK216" i="40"/>
  <c r="GA216" i="40"/>
  <c r="HA216" i="40"/>
  <c r="DJ217" i="40"/>
  <c r="EH217" i="40"/>
  <c r="FB217" i="40"/>
  <c r="FZ217" i="40"/>
  <c r="GX217" i="40"/>
  <c r="DI218" i="40"/>
  <c r="EK218" i="40"/>
  <c r="FE218" i="40"/>
  <c r="GD218" i="40"/>
  <c r="HP218" i="40"/>
  <c r="DZ219" i="40"/>
  <c r="FR219" i="40"/>
  <c r="EO219" i="40"/>
  <c r="FI219" i="40"/>
  <c r="GG219" i="40"/>
  <c r="HG219" i="40"/>
  <c r="DP220" i="40"/>
  <c r="EN220" i="40"/>
  <c r="FL220" i="40"/>
  <c r="GJ220" i="40"/>
  <c r="HF220" i="40"/>
  <c r="DO221" i="40"/>
  <c r="EM221" i="40"/>
  <c r="FG221" i="40"/>
  <c r="GI221" i="40"/>
  <c r="HE221" i="40"/>
  <c r="DJ222" i="40"/>
  <c r="EL222" i="40"/>
  <c r="FF222" i="40"/>
  <c r="FZ222" i="40"/>
  <c r="HD222" i="40"/>
  <c r="DQ223" i="40"/>
  <c r="FG223" i="40"/>
  <c r="HK223" i="40"/>
  <c r="ES224" i="40"/>
  <c r="DL225" i="40"/>
  <c r="HP225" i="40"/>
  <c r="GA226" i="40"/>
  <c r="ET227" i="40"/>
  <c r="DY228" i="40"/>
  <c r="HM228" i="40"/>
  <c r="DU220" i="40"/>
  <c r="EW220" i="40"/>
  <c r="FQ220" i="40"/>
  <c r="GO220" i="40"/>
  <c r="DD221" i="40"/>
  <c r="DX221" i="40"/>
  <c r="EV221" i="40"/>
  <c r="FT221" i="40"/>
  <c r="GR221" i="40"/>
  <c r="HP221" i="40"/>
  <c r="DW222" i="40"/>
  <c r="EU222" i="40"/>
  <c r="FO222" i="40"/>
  <c r="GQ222" i="40"/>
  <c r="HO222" i="40"/>
  <c r="DZ223" i="40"/>
  <c r="FZ223" i="40"/>
  <c r="DB224" i="40"/>
  <c r="EW224" i="40"/>
  <c r="EZ225" i="40"/>
  <c r="EI226" i="40"/>
  <c r="DN227" i="40"/>
  <c r="DM228" i="40"/>
  <c r="GW228" i="40"/>
  <c r="GQ219" i="40"/>
  <c r="DB220" i="40"/>
  <c r="DV220" i="40"/>
  <c r="EX220" i="40"/>
  <c r="GH220" i="40"/>
  <c r="HN220" i="40"/>
  <c r="EG221" i="40"/>
  <c r="FM221" i="40"/>
  <c r="GO221" i="40"/>
  <c r="DH222" i="40"/>
  <c r="ER222" i="40"/>
  <c r="FT222" i="40"/>
  <c r="GV222" i="40"/>
  <c r="EM223" i="40"/>
  <c r="HE223" i="40"/>
  <c r="GK224" i="40"/>
  <c r="EM226" i="40"/>
  <c r="FR227" i="40"/>
  <c r="HC228" i="40"/>
  <c r="HM218" i="40"/>
  <c r="EN219" i="40"/>
  <c r="FX219" i="40"/>
  <c r="DG220" i="40"/>
  <c r="EQ220" i="40"/>
  <c r="GA220" i="40"/>
  <c r="DJ221" i="40"/>
  <c r="EX221" i="40"/>
  <c r="GP221" i="40"/>
  <c r="EO222" i="40"/>
  <c r="GO222" i="40"/>
  <c r="EX223" i="40"/>
  <c r="GO224" i="40"/>
  <c r="EQ226" i="40"/>
  <c r="DE228" i="40"/>
  <c r="FV224" i="40"/>
  <c r="DM225" i="40"/>
  <c r="FI225" i="40"/>
  <c r="DL226" i="40"/>
  <c r="FL226" i="40"/>
  <c r="DC227" i="40"/>
  <c r="FG227" i="40"/>
  <c r="HE227" i="40"/>
  <c r="ET228" i="40"/>
  <c r="HD228" i="40"/>
  <c r="FA229" i="40"/>
  <c r="DD230" i="40"/>
  <c r="EO231" i="40"/>
  <c r="FT223" i="40"/>
  <c r="DW224" i="40"/>
  <c r="DB225" i="40"/>
  <c r="GL225" i="40"/>
  <c r="FQ226" i="40"/>
  <c r="FL227" i="40"/>
  <c r="EM228" i="40"/>
  <c r="DB229" i="40"/>
  <c r="DE230" i="40"/>
  <c r="EW223" i="40"/>
  <c r="DK225" i="40"/>
  <c r="EV228" i="40"/>
  <c r="GH230" i="40"/>
  <c r="GS234" i="40"/>
  <c r="FF235" i="40"/>
  <c r="HM236" i="40"/>
  <c r="EJ232" i="40"/>
  <c r="GW230" i="40"/>
  <c r="FY227" i="40"/>
  <c r="DR226" i="40"/>
  <c r="GV224" i="40"/>
  <c r="GW223" i="40"/>
  <c r="HN230" i="40"/>
  <c r="DP230" i="40"/>
  <c r="FR229" i="40"/>
  <c r="DN229" i="40"/>
  <c r="GI228" i="40"/>
  <c r="EC228" i="40"/>
  <c r="GJ227" i="40"/>
  <c r="EF227" i="40"/>
  <c r="GS226" i="40"/>
  <c r="EO226" i="40"/>
  <c r="GT225" i="40"/>
  <c r="ET225" i="40"/>
  <c r="GU224" i="40"/>
  <c r="FG224" i="40"/>
  <c r="DS224" i="40"/>
  <c r="GN223" i="40"/>
  <c r="EZ223" i="40"/>
  <c r="DP223" i="40"/>
  <c r="FY230" i="40"/>
  <c r="DI230" i="40"/>
  <c r="GG229" i="40"/>
  <c r="EK229" i="40"/>
  <c r="DI229" i="40"/>
  <c r="GP228" i="40"/>
  <c r="FF228" i="40"/>
  <c r="DZ228" i="40"/>
  <c r="DB228" i="40"/>
  <c r="GI227" i="40"/>
  <c r="FC227" i="40"/>
  <c r="DW227" i="40"/>
  <c r="HF226" i="40"/>
  <c r="GD226" i="40"/>
  <c r="EZ226" i="40"/>
  <c r="DP226" i="40"/>
  <c r="GW225" i="40"/>
  <c r="FU225" i="40"/>
  <c r="EO225" i="40"/>
  <c r="DI225" i="40"/>
  <c r="GP224" i="40"/>
  <c r="FF224" i="40"/>
  <c r="FU228" i="40"/>
  <c r="FV227" i="40"/>
  <c r="FG226" i="40"/>
  <c r="FH225" i="40"/>
  <c r="FU224" i="40"/>
  <c r="GX223" i="40"/>
  <c r="EP223" i="40"/>
  <c r="HG222" i="40"/>
  <c r="FU222" i="40"/>
  <c r="EW222" i="40"/>
  <c r="DQ222" i="40"/>
  <c r="GT221" i="40"/>
  <c r="FN221" i="40"/>
  <c r="ET221" i="40"/>
  <c r="DV221" i="40"/>
  <c r="HO220" i="40"/>
  <c r="GQ220" i="40"/>
  <c r="FS220" i="40"/>
  <c r="EU220" i="40"/>
  <c r="DW220" i="40"/>
  <c r="DC220" i="40"/>
  <c r="GR219" i="40"/>
  <c r="FT219" i="40"/>
  <c r="EZ219" i="40"/>
  <c r="DX219" i="40"/>
  <c r="DD219" i="40"/>
  <c r="GS218" i="40"/>
  <c r="FQ218" i="40"/>
  <c r="EK228" i="40"/>
  <c r="FB227" i="40"/>
  <c r="FS226" i="40"/>
  <c r="HF225" i="40"/>
  <c r="DT225" i="40"/>
  <c r="EO224" i="40"/>
  <c r="HO223" i="40"/>
  <c r="FS223" i="40"/>
  <c r="DS223" i="40"/>
  <c r="EJ233" i="40"/>
  <c r="GM233" i="40"/>
  <c r="DH229" i="40"/>
  <c r="FA227" i="40"/>
  <c r="FW225" i="40"/>
  <c r="HG223" i="40"/>
  <c r="FZ230" i="40"/>
  <c r="GP229" i="40"/>
  <c r="EL229" i="40"/>
  <c r="FO228" i="40"/>
  <c r="HP227" i="40"/>
  <c r="EV227" i="40"/>
  <c r="FU226" i="40"/>
  <c r="DQ226" i="40"/>
  <c r="FJ225" i="40"/>
  <c r="GQ224" i="40"/>
  <c r="EM224" i="40"/>
  <c r="HF223" i="40"/>
  <c r="EV223" i="40"/>
  <c r="DU231" i="40"/>
  <c r="DN230" i="40"/>
  <c r="FQ229" i="40"/>
  <c r="DY229" i="40"/>
  <c r="GT228" i="40"/>
  <c r="FB228" i="40"/>
  <c r="DJ228" i="40"/>
  <c r="GQ227" i="40"/>
  <c r="EY227" i="40"/>
  <c r="DG227" i="40"/>
  <c r="GJ226" i="40"/>
  <c r="EN226" i="40"/>
  <c r="DD226" i="40"/>
  <c r="FY225" i="40"/>
  <c r="EG225" i="40"/>
  <c r="HD224" i="40"/>
  <c r="FR224" i="40"/>
  <c r="EO228" i="40"/>
  <c r="DF227" i="40"/>
  <c r="GR225" i="40"/>
  <c r="EH224" i="40"/>
  <c r="FV223" i="40"/>
  <c r="DE223" i="40"/>
  <c r="FQ222" i="40"/>
  <c r="EG222" i="40"/>
  <c r="HJ221" i="40"/>
  <c r="FJ221" i="40"/>
  <c r="EH221" i="40"/>
  <c r="DF221" i="40"/>
  <c r="GM220" i="40"/>
  <c r="FG220" i="40"/>
  <c r="EC220" i="40"/>
  <c r="HL219" i="40"/>
  <c r="GJ219" i="40"/>
  <c r="FD219" i="40"/>
  <c r="DT219" i="40"/>
  <c r="HC218" i="40"/>
  <c r="FY218" i="40"/>
  <c r="DQ228" i="40"/>
  <c r="DB227" i="40"/>
  <c r="DC226" i="40"/>
  <c r="HC224" i="40"/>
  <c r="DU224" i="40"/>
  <c r="GA223" i="40"/>
  <c r="DN223" i="40"/>
  <c r="HF222" i="40"/>
  <c r="GD222" i="40"/>
  <c r="FH222" i="40"/>
  <c r="EN222" i="40"/>
  <c r="DL222" i="40"/>
  <c r="HC221" i="40"/>
  <c r="GG221" i="40"/>
  <c r="FE221" i="40"/>
  <c r="EK221" i="40"/>
  <c r="DM221" i="40"/>
  <c r="GX220" i="40"/>
  <c r="FZ220" i="40"/>
  <c r="FF220" i="40"/>
  <c r="EH220" i="40"/>
  <c r="DN220" i="40"/>
  <c r="HO219" i="40"/>
  <c r="GU219" i="40"/>
  <c r="GA219" i="40"/>
  <c r="FM228" i="40"/>
  <c r="GX227" i="40"/>
  <c r="EH227" i="40"/>
  <c r="FO226" i="40"/>
  <c r="HB225" i="40"/>
  <c r="EJ225" i="40"/>
  <c r="FM224" i="40"/>
  <c r="DR224" i="40"/>
  <c r="HD223" i="40"/>
  <c r="FR223" i="40"/>
  <c r="EL223" i="40"/>
  <c r="DG223" i="40"/>
  <c r="HE222" i="40"/>
  <c r="GM222" i="40"/>
  <c r="FS222" i="40"/>
  <c r="FC222" i="40"/>
  <c r="EM222" i="40"/>
  <c r="DS222" i="40"/>
  <c r="DC222" i="40"/>
  <c r="HB221" i="40"/>
  <c r="GJ221" i="40"/>
  <c r="FP221" i="40"/>
  <c r="EZ221" i="40"/>
  <c r="EJ221" i="40"/>
  <c r="DP221" i="40"/>
  <c r="HM220" i="40"/>
  <c r="GS220" i="40"/>
  <c r="FY220" i="40"/>
  <c r="FI220" i="40"/>
  <c r="ES220" i="40"/>
  <c r="DY220" i="40"/>
  <c r="DI220" i="40"/>
  <c r="FY228" i="40"/>
  <c r="DI228" i="40"/>
  <c r="FJ227" i="40"/>
  <c r="HO226" i="40"/>
  <c r="EU226" i="40"/>
  <c r="GV225" i="40"/>
  <c r="EF225" i="40"/>
  <c r="FY224" i="40"/>
  <c r="DY224" i="40"/>
  <c r="HA223" i="40"/>
  <c r="FO223" i="40"/>
  <c r="EI223" i="40"/>
  <c r="DF223" i="40"/>
  <c r="GX222" i="40"/>
  <c r="GH222" i="40"/>
  <c r="FN222" i="40"/>
  <c r="EX222" i="40"/>
  <c r="EH222" i="40"/>
  <c r="DN222" i="40"/>
  <c r="HO221" i="40"/>
  <c r="GU221" i="40"/>
  <c r="GA221" i="40"/>
  <c r="FK221" i="40"/>
  <c r="EU221" i="40"/>
  <c r="EC221" i="40"/>
  <c r="DK221" i="40"/>
  <c r="HL220" i="40"/>
  <c r="GR220" i="40"/>
  <c r="FX220" i="40"/>
  <c r="FH220" i="40"/>
  <c r="ER220" i="40"/>
  <c r="DX220" i="40"/>
  <c r="DH220" i="40"/>
  <c r="HC219" i="40"/>
  <c r="GK219" i="40"/>
  <c r="FQ219" i="40"/>
  <c r="FA219" i="40"/>
  <c r="EK219" i="40"/>
  <c r="GH219" i="40"/>
  <c r="ET219" i="40"/>
  <c r="DN219" i="40"/>
  <c r="HK218" i="40"/>
  <c r="GL218" i="40"/>
  <c r="FM218" i="40"/>
  <c r="EW218" i="40"/>
  <c r="EG218" i="40"/>
  <c r="DM218" i="40"/>
  <c r="HJ217" i="40"/>
  <c r="GP217" i="40"/>
  <c r="FV217" i="40"/>
  <c r="FF217" i="40"/>
  <c r="EP217" i="40"/>
  <c r="DV217" i="40"/>
  <c r="DF217" i="40"/>
  <c r="HE216" i="40"/>
  <c r="GM216" i="40"/>
  <c r="GO223" i="40"/>
  <c r="FD224" i="40"/>
  <c r="EC225" i="40"/>
  <c r="FN226" i="40"/>
  <c r="FU227" i="40"/>
  <c r="EI229" i="40"/>
  <c r="GD229" i="40"/>
  <c r="EN232" i="40"/>
  <c r="DM235" i="40"/>
  <c r="HC232" i="40"/>
  <c r="FU233" i="40"/>
  <c r="FZ221" i="40"/>
  <c r="GX221" i="40"/>
  <c r="DM222" i="40"/>
  <c r="EK222" i="40"/>
  <c r="FE222" i="40"/>
  <c r="GG222" i="40"/>
  <c r="HC222" i="40"/>
  <c r="DO223" i="40"/>
  <c r="FN223" i="40"/>
  <c r="HJ223" i="40"/>
  <c r="EP224" i="40"/>
  <c r="DX225" i="40"/>
  <c r="HL225" i="40"/>
  <c r="FW226" i="40"/>
  <c r="FF227" i="40"/>
  <c r="DU228" i="40"/>
  <c r="HG228" i="40"/>
  <c r="FN224" i="40"/>
  <c r="GL224" i="40"/>
  <c r="HJ224" i="40"/>
  <c r="DU225" i="40"/>
  <c r="ES225" i="40"/>
  <c r="FM225" i="40"/>
  <c r="GO225" i="40"/>
  <c r="HM225" i="40"/>
  <c r="DT226" i="40"/>
  <c r="EV226" i="40"/>
  <c r="FP226" i="40"/>
  <c r="GN226" i="40"/>
  <c r="HP226" i="40"/>
  <c r="DS227" i="40"/>
  <c r="EQ227" i="40"/>
  <c r="FO227" i="40"/>
  <c r="GM227" i="40"/>
  <c r="HK227" i="40"/>
  <c r="DR228" i="40"/>
  <c r="EP228" i="40"/>
  <c r="FJ228" i="40"/>
  <c r="GL228" i="40"/>
  <c r="HJ228" i="40"/>
  <c r="DQ229" i="40"/>
  <c r="EW229" i="40"/>
  <c r="FU229" i="40"/>
  <c r="HC229" i="40"/>
  <c r="EK230" i="40"/>
  <c r="GS230" i="40"/>
  <c r="DD223" i="40"/>
  <c r="EN223" i="40"/>
  <c r="FP223" i="40"/>
  <c r="GV223" i="40"/>
  <c r="DO224" i="40"/>
  <c r="EQ224" i="40"/>
  <c r="FS224" i="40"/>
  <c r="HO224" i="40"/>
  <c r="EL225" i="40"/>
  <c r="FR225" i="40"/>
  <c r="DE226" i="40"/>
  <c r="ES226" i="40"/>
  <c r="GK226" i="40"/>
  <c r="DP227" i="40"/>
  <c r="EZ227" i="40"/>
  <c r="GR227" i="40"/>
  <c r="DS228" i="40"/>
  <c r="FK228" i="40"/>
  <c r="GU228" i="40"/>
  <c r="DV229" i="40"/>
  <c r="FN229" i="40"/>
  <c r="HD229" i="40"/>
  <c r="FJ230" i="40"/>
  <c r="ES231" i="40"/>
  <c r="FQ223" i="40"/>
  <c r="DX224" i="40"/>
  <c r="GR224" i="40"/>
  <c r="FO225" i="40"/>
  <c r="EH226" i="40"/>
  <c r="DI227" i="40"/>
  <c r="DP228" i="40"/>
  <c r="FK229" i="40"/>
  <c r="DX229" i="40"/>
  <c r="GO231" i="40"/>
  <c r="FG233" i="40"/>
  <c r="HC235" i="40"/>
  <c r="HJ231" i="40"/>
  <c r="GH235" i="40"/>
  <c r="FQ236" i="40"/>
  <c r="EI225" i="40"/>
  <c r="DB226" i="40"/>
  <c r="FR226" i="40"/>
  <c r="DY227" i="40"/>
  <c r="DL228" i="40"/>
  <c r="HL228" i="40"/>
  <c r="HO229" i="40"/>
  <c r="FX229" i="40"/>
  <c r="FE231" i="40"/>
  <c r="FP232" i="40"/>
  <c r="DN234" i="40"/>
  <c r="HG235" i="40"/>
  <c r="GP231" i="40"/>
  <c r="GA234" i="40"/>
  <c r="DV232" i="40"/>
  <c r="GP233" i="40"/>
  <c r="EL220" i="40"/>
  <c r="FB220" i="40"/>
  <c r="FR220" i="40"/>
  <c r="GL220" i="40"/>
  <c r="HD220" i="40"/>
  <c r="DI221" i="40"/>
  <c r="DY221" i="40"/>
  <c r="ES221" i="40"/>
  <c r="FI221" i="40"/>
  <c r="FY221" i="40"/>
  <c r="GS221" i="40"/>
  <c r="HM221" i="40"/>
  <c r="DP222" i="40"/>
  <c r="EJ222" i="40"/>
  <c r="EZ222" i="40"/>
  <c r="FP222" i="40"/>
  <c r="GJ222" i="40"/>
  <c r="HB222" i="40"/>
  <c r="DC223" i="40"/>
  <c r="EC223" i="40"/>
  <c r="FK223" i="40"/>
  <c r="GU223" i="40"/>
  <c r="DM224" i="40"/>
  <c r="FA224" i="40"/>
  <c r="DD225" i="40"/>
  <c r="FT225" i="40"/>
  <c r="DS226" i="40"/>
  <c r="GM226" i="40"/>
  <c r="EL227" i="40"/>
  <c r="HD227" i="40"/>
  <c r="FQ228" i="40"/>
  <c r="FU218" i="40"/>
  <c r="GO218" i="40"/>
  <c r="HG218" i="40"/>
  <c r="DL219" i="40"/>
  <c r="EF219" i="40"/>
  <c r="EV219" i="40"/>
  <c r="FL219" i="40"/>
  <c r="GD219" i="40"/>
  <c r="GV219" i="40"/>
  <c r="HP219" i="40"/>
  <c r="DO220" i="40"/>
  <c r="EI220" i="40"/>
  <c r="EY220" i="40"/>
  <c r="FO220" i="40"/>
  <c r="GI220" i="40"/>
  <c r="HA220" i="40"/>
  <c r="DB221" i="40"/>
  <c r="DR221" i="40"/>
  <c r="EL221" i="40"/>
  <c r="FB221" i="40"/>
  <c r="FR221" i="40"/>
  <c r="GL221" i="40"/>
  <c r="HD221" i="40"/>
  <c r="DI222" i="40"/>
  <c r="DY222" i="40"/>
  <c r="ES222" i="40"/>
  <c r="FI222" i="40"/>
  <c r="FY222" i="40"/>
  <c r="GS222" i="40"/>
  <c r="HM222" i="40"/>
  <c r="DV223" i="40"/>
  <c r="FF223" i="40"/>
  <c r="GP223" i="40"/>
  <c r="DN224" i="40"/>
  <c r="FE224" i="40"/>
  <c r="DH225" i="40"/>
  <c r="FX225" i="40"/>
  <c r="DW226" i="40"/>
  <c r="GQ226" i="40"/>
  <c r="EP227" i="40"/>
  <c r="HJ227" i="40"/>
  <c r="FE228" i="40"/>
  <c r="ET224" i="40"/>
  <c r="FJ224" i="40"/>
  <c r="FZ224" i="40"/>
  <c r="GT224" i="40"/>
  <c r="HN224" i="40"/>
  <c r="DQ225" i="40"/>
  <c r="EK225" i="40"/>
  <c r="FA225" i="40"/>
  <c r="FQ225" i="40"/>
  <c r="GK225" i="40"/>
  <c r="HC225" i="40"/>
  <c r="DH226" i="40"/>
  <c r="DX226" i="40"/>
  <c r="ER226" i="40"/>
  <c r="FH226" i="40"/>
  <c r="FX226" i="40"/>
  <c r="GR226" i="40"/>
  <c r="HL226" i="40"/>
  <c r="DK227" i="40"/>
  <c r="EC227" i="40"/>
  <c r="EU227" i="40"/>
  <c r="FK227" i="40"/>
  <c r="GA227" i="40"/>
  <c r="GU227" i="40"/>
  <c r="HO227" i="40"/>
  <c r="DN228" i="40"/>
  <c r="EH228" i="40"/>
  <c r="EX228" i="40"/>
  <c r="FN228" i="40"/>
  <c r="GH228" i="40"/>
  <c r="GX228" i="40"/>
  <c r="DE229" i="40"/>
  <c r="DU229" i="40"/>
  <c r="EO229" i="40"/>
  <c r="FM229" i="40"/>
  <c r="GK229" i="40"/>
  <c r="HG229" i="40"/>
  <c r="DY230" i="40"/>
  <c r="FQ230" i="40"/>
  <c r="HM230" i="40"/>
  <c r="DL223" i="40"/>
  <c r="EJ223" i="40"/>
  <c r="FD223" i="40"/>
  <c r="GD223" i="40"/>
  <c r="HB223" i="40"/>
  <c r="DG224" i="40"/>
  <c r="EI224" i="40"/>
  <c r="FC224" i="40"/>
  <c r="FW224" i="40"/>
  <c r="HK224" i="40"/>
  <c r="DR225" i="40"/>
  <c r="EX225" i="40"/>
  <c r="GH225" i="40"/>
  <c r="HN225" i="40"/>
  <c r="DY226" i="40"/>
  <c r="FI226" i="40"/>
  <c r="GO226" i="40"/>
  <c r="DH227" i="40"/>
  <c r="ER227" i="40"/>
  <c r="FP227" i="40"/>
  <c r="GV227" i="40"/>
  <c r="DO228" i="40"/>
  <c r="EU228" i="40"/>
  <c r="FS228" i="40"/>
  <c r="HE228" i="40"/>
  <c r="DR229" i="40"/>
  <c r="EX229" i="40"/>
  <c r="GH229" i="40"/>
  <c r="HJ229" i="40"/>
  <c r="EL230" i="40"/>
  <c r="HD230" i="40"/>
  <c r="EO223" i="40"/>
  <c r="FU223" i="40"/>
  <c r="DH224" i="40"/>
  <c r="FH224" i="40"/>
  <c r="HP224" i="40"/>
  <c r="FG225" i="40"/>
  <c r="HA225" i="40"/>
  <c r="ET226" i="40"/>
  <c r="GX226" i="40"/>
  <c r="ES227" i="40"/>
  <c r="GO227" i="40"/>
  <c r="FP228" i="40"/>
  <c r="FC229" i="40"/>
  <c r="EW230" i="40"/>
  <c r="FP229" i="40"/>
  <c r="EP230" i="40"/>
  <c r="GS231" i="40"/>
  <c r="DG233" i="40"/>
  <c r="DJ234" i="40"/>
  <c r="DQ235" i="40"/>
  <c r="FC230" i="40"/>
  <c r="GT231" i="40"/>
  <c r="GV233" i="40"/>
  <c r="DK231" i="40"/>
  <c r="GO233" i="40"/>
  <c r="GH241" i="40"/>
  <c r="FW239" i="40"/>
  <c r="FS235" i="40"/>
  <c r="GP232" i="40"/>
  <c r="ES236" i="40"/>
  <c r="FC234" i="40"/>
  <c r="FQ232" i="40"/>
  <c r="DZ231" i="40"/>
  <c r="DG230" i="40"/>
  <c r="FU235" i="40"/>
  <c r="EX234" i="40"/>
  <c r="FW233" i="40"/>
  <c r="GN232" i="40"/>
  <c r="HM231" i="40"/>
  <c r="EK231" i="40"/>
  <c r="HP229" i="40"/>
  <c r="EJ229" i="40"/>
  <c r="FE230" i="40"/>
  <c r="GM229" i="40"/>
  <c r="DO229" i="40"/>
  <c r="FH228" i="40"/>
  <c r="HC227" i="40"/>
  <c r="FE227" i="40"/>
  <c r="DU227" i="40"/>
  <c r="GT226" i="40"/>
  <c r="EX226" i="40"/>
  <c r="DJ226" i="40"/>
  <c r="GQ225" i="40"/>
  <c r="EU225" i="40"/>
  <c r="DG225" i="40"/>
  <c r="GD224" i="40"/>
  <c r="EN224" i="40"/>
  <c r="DD224" i="40"/>
  <c r="GK223" i="40"/>
  <c r="FA223" i="40"/>
  <c r="DU223" i="40"/>
  <c r="GT230" i="40"/>
  <c r="ET230" i="40"/>
  <c r="DJ230" i="40"/>
  <c r="GX229" i="40"/>
  <c r="FV229" i="40"/>
  <c r="FB229" i="40"/>
  <c r="EH229" i="40"/>
  <c r="DF229" i="40"/>
  <c r="HA228" i="40"/>
  <c r="GA228" i="40"/>
  <c r="FC228" i="40"/>
  <c r="EI228" i="40"/>
  <c r="DK228" i="40"/>
  <c r="HB227" i="40"/>
  <c r="GD227" i="40"/>
  <c r="FH227" i="40"/>
  <c r="EJ227" i="40"/>
  <c r="DL227" i="40"/>
  <c r="HC226" i="40"/>
  <c r="FY226" i="40"/>
  <c r="FE226" i="40"/>
  <c r="EK226" i="40"/>
  <c r="DI226" i="40"/>
  <c r="GX225" i="40"/>
  <c r="FZ225" i="40"/>
  <c r="FB225" i="40"/>
  <c r="EH225" i="40"/>
  <c r="DJ225" i="40"/>
  <c r="HA224" i="40"/>
  <c r="GA224" i="40"/>
  <c r="FK224" i="40"/>
  <c r="EU224" i="40"/>
  <c r="EC224" i="40"/>
  <c r="DK224" i="40"/>
  <c r="HL223" i="40"/>
  <c r="GR223" i="40"/>
  <c r="FX223" i="40"/>
  <c r="FH223" i="40"/>
  <c r="ER223" i="40"/>
  <c r="DX223" i="40"/>
  <c r="DH223" i="40"/>
  <c r="DE231" i="40"/>
  <c r="GK230" i="40"/>
  <c r="FA230" i="40"/>
  <c r="DT230" i="40"/>
  <c r="HM229" i="40"/>
  <c r="GS229" i="40"/>
  <c r="FY229" i="40"/>
  <c r="FI229" i="40"/>
  <c r="ES229" i="40"/>
  <c r="DY231" i="40"/>
  <c r="EK223" i="40"/>
  <c r="FE223" i="40"/>
  <c r="GG223" i="40"/>
  <c r="HC223" i="40"/>
  <c r="DL224" i="40"/>
  <c r="EV224" i="40"/>
  <c r="FX224" i="40"/>
  <c r="HF224" i="40"/>
  <c r="DW225" i="40"/>
  <c r="EY225" i="40"/>
  <c r="GA225" i="40"/>
  <c r="HO225" i="40"/>
  <c r="DZ226" i="40"/>
  <c r="FB226" i="40"/>
  <c r="GL226" i="40"/>
  <c r="DE227" i="40"/>
  <c r="EK227" i="40"/>
  <c r="FQ227" i="40"/>
  <c r="GS227" i="40"/>
  <c r="DX228" i="40"/>
  <c r="GJ228" i="40"/>
  <c r="DS229" i="40"/>
  <c r="GA229" i="40"/>
  <c r="DV230" i="40"/>
  <c r="DM231" i="40"/>
  <c r="EV229" i="40"/>
  <c r="HB229" i="40"/>
  <c r="FV230" i="40"/>
  <c r="FM231" i="40"/>
  <c r="DL232" i="40"/>
  <c r="GJ232" i="40"/>
  <c r="EM233" i="40"/>
  <c r="DF234" i="40"/>
  <c r="FJ234" i="40"/>
  <c r="FA235" i="40"/>
  <c r="ER236" i="40"/>
  <c r="FO230" i="40"/>
  <c r="ET231" i="40"/>
  <c r="FE232" i="40"/>
  <c r="GD233" i="40"/>
  <c r="DB235" i="40"/>
  <c r="EZ230" i="40"/>
  <c r="FB232" i="40"/>
  <c r="EV234" i="40"/>
  <c r="HK232" i="40"/>
  <c r="DL239" i="40"/>
  <c r="DT224" i="40"/>
  <c r="ER224" i="40"/>
  <c r="FL224" i="40"/>
  <c r="GN224" i="40"/>
  <c r="HL224" i="40"/>
  <c r="DO225" i="40"/>
  <c r="EQ225" i="40"/>
  <c r="FK225" i="40"/>
  <c r="GI225" i="40"/>
  <c r="HK225" i="40"/>
  <c r="DN226" i="40"/>
  <c r="EL226" i="40"/>
  <c r="FJ226" i="40"/>
  <c r="GH226" i="40"/>
  <c r="HD226" i="40"/>
  <c r="DQ227" i="40"/>
  <c r="EO227" i="40"/>
  <c r="FI227" i="40"/>
  <c r="GK227" i="40"/>
  <c r="HG227" i="40"/>
  <c r="ER228" i="40"/>
  <c r="GD228" i="40"/>
  <c r="HP228" i="40"/>
  <c r="EU229" i="40"/>
  <c r="GI229" i="40"/>
  <c r="DF230" i="40"/>
  <c r="GO230" i="40"/>
  <c r="DL229" i="40"/>
  <c r="EZ229" i="40"/>
  <c r="GV229" i="40"/>
  <c r="DX230" i="40"/>
  <c r="GP230" i="40"/>
  <c r="FY231" i="40"/>
  <c r="DD232" i="40"/>
  <c r="FD232" i="40"/>
  <c r="HL232" i="40"/>
  <c r="EQ233" i="40"/>
  <c r="GU233" i="40"/>
  <c r="EP234" i="40"/>
  <c r="GX234" i="40"/>
  <c r="FE235" i="40"/>
  <c r="DT236" i="40"/>
  <c r="EQ230" i="40"/>
  <c r="HA230" i="40"/>
  <c r="FJ231" i="40"/>
  <c r="EK232" i="40"/>
  <c r="DP233" i="40"/>
  <c r="DK234" i="40"/>
  <c r="DV235" i="40"/>
  <c r="EV230" i="40"/>
  <c r="GM231" i="40"/>
  <c r="ES233" i="40"/>
  <c r="GD234" i="40"/>
  <c r="EN231" i="40"/>
  <c r="GD238" i="40"/>
  <c r="GT234" i="40"/>
  <c r="EG235" i="40"/>
  <c r="GK235" i="40"/>
  <c r="EF236" i="40"/>
  <c r="DW230" i="40"/>
  <c r="GM230" i="40"/>
  <c r="DR231" i="40"/>
  <c r="FR231" i="40"/>
  <c r="DU232" i="40"/>
  <c r="GO232" i="40"/>
  <c r="ER233" i="40"/>
  <c r="EM234" i="40"/>
  <c r="DN235" i="40"/>
  <c r="HD235" i="40"/>
  <c r="HB230" i="40"/>
  <c r="HA231" i="40"/>
  <c r="HJ232" i="40"/>
  <c r="EJ234" i="40"/>
  <c r="EY235" i="40"/>
  <c r="FD231" i="40"/>
  <c r="FU236" i="40"/>
  <c r="EY240" i="40"/>
  <c r="HM227" i="40"/>
  <c r="EJ228" i="40"/>
  <c r="FL228" i="40"/>
  <c r="GR228" i="40"/>
  <c r="DK229" i="40"/>
  <c r="EM229" i="40"/>
  <c r="FO229" i="40"/>
  <c r="HA229" i="40"/>
  <c r="DQ230" i="40"/>
  <c r="FM230" i="40"/>
  <c r="EW231" i="40"/>
  <c r="EF229" i="40"/>
  <c r="FH229" i="40"/>
  <c r="GR229" i="40"/>
  <c r="DC230" i="40"/>
  <c r="EX230" i="40"/>
  <c r="DQ231" i="40"/>
  <c r="FU231" i="40"/>
  <c r="GW231" i="40"/>
  <c r="DT232" i="40"/>
  <c r="FH232" i="40"/>
  <c r="HB232" i="40"/>
  <c r="EC233" i="40"/>
  <c r="FK233" i="40"/>
  <c r="HE233" i="40"/>
  <c r="EH234" i="40"/>
  <c r="FV234" i="40"/>
  <c r="HJ234" i="40"/>
  <c r="EO235" i="40"/>
  <c r="GG235" i="40"/>
  <c r="DH236" i="40"/>
  <c r="GS236" i="40"/>
  <c r="EI230" i="40"/>
  <c r="FS230" i="40"/>
  <c r="DB231" i="40"/>
  <c r="EP231" i="40"/>
  <c r="FV231" i="40"/>
  <c r="DI232" i="40"/>
  <c r="FI232" i="40"/>
  <c r="HM232" i="40"/>
  <c r="FX233" i="40"/>
  <c r="DO234" i="40"/>
  <c r="GI234" i="40"/>
  <c r="FB235" i="40"/>
  <c r="DM236" i="40"/>
  <c r="FP230" i="40"/>
  <c r="FC231" i="40"/>
  <c r="EH232" i="40"/>
  <c r="DY233" i="40"/>
  <c r="DL234" i="40"/>
  <c r="GV234" i="40"/>
  <c r="HK235" i="40"/>
  <c r="EQ232" i="40"/>
  <c r="DC236" i="40"/>
  <c r="FA241" i="40"/>
  <c r="DH228" i="40"/>
  <c r="EF228" i="40"/>
  <c r="EZ228" i="40"/>
  <c r="FX228" i="40"/>
  <c r="GV228" i="40"/>
  <c r="DC229" i="40"/>
  <c r="EC229" i="40"/>
  <c r="EY229" i="40"/>
  <c r="FS229" i="40"/>
  <c r="GU229" i="40"/>
  <c r="DB230" i="40"/>
  <c r="EG230" i="40"/>
  <c r="GG230" i="40"/>
  <c r="EG231" i="40"/>
  <c r="DP229" i="40"/>
  <c r="ER229" i="40"/>
  <c r="FL229" i="40"/>
  <c r="GJ229" i="40"/>
  <c r="HL229" i="40"/>
  <c r="DR230" i="40"/>
  <c r="FF230" i="40"/>
  <c r="HJ230" i="40"/>
  <c r="FI231" i="40"/>
  <c r="GG231" i="40"/>
  <c r="HG231" i="40"/>
  <c r="DP232" i="40"/>
  <c r="ER232" i="40"/>
  <c r="FX232" i="40"/>
  <c r="HF232" i="40"/>
  <c r="DS233" i="40"/>
  <c r="FC233" i="40"/>
  <c r="GA233" i="40"/>
  <c r="HK233" i="40"/>
  <c r="DZ234" i="40"/>
  <c r="FF234" i="40"/>
  <c r="GH234" i="40"/>
  <c r="DE235" i="40"/>
  <c r="EK235" i="40"/>
  <c r="FM235" i="40"/>
  <c r="GW235" i="40"/>
  <c r="DL236" i="40"/>
  <c r="EZ236" i="40"/>
  <c r="DS230" i="40"/>
  <c r="EY230" i="40"/>
  <c r="FW230" i="40"/>
  <c r="HK230" i="40"/>
  <c r="DV231" i="40"/>
  <c r="FB231" i="40"/>
  <c r="GL231" i="40"/>
  <c r="HN231" i="40"/>
  <c r="EO232" i="40"/>
  <c r="GK232" i="40"/>
  <c r="DL233" i="40"/>
  <c r="EZ233" i="40"/>
  <c r="HL233" i="40"/>
  <c r="EY234" i="40"/>
  <c r="HA234" i="40"/>
  <c r="EX235" i="40"/>
  <c r="GP235" i="40"/>
  <c r="FA236" i="40"/>
  <c r="GV230" i="40"/>
  <c r="EY231" i="40"/>
  <c r="HO231" i="40"/>
  <c r="FV232" i="40"/>
  <c r="EG233" i="40"/>
  <c r="GW233" i="40"/>
  <c r="FT234" i="40"/>
  <c r="DS235" i="40"/>
  <c r="DB236" i="40"/>
  <c r="EI232" i="40"/>
  <c r="EW234" i="40"/>
  <c r="FB236" i="40"/>
  <c r="HO236" i="40"/>
  <c r="GM224" i="40"/>
  <c r="HE224" i="40"/>
  <c r="DF225" i="40"/>
  <c r="DV225" i="40"/>
  <c r="EP225" i="40"/>
  <c r="FF225" i="40"/>
  <c r="FV225" i="40"/>
  <c r="GP225" i="40"/>
  <c r="HJ225" i="40"/>
  <c r="DM226" i="40"/>
  <c r="EG226" i="40"/>
  <c r="EW226" i="40"/>
  <c r="FM226" i="40"/>
  <c r="GG226" i="40"/>
  <c r="GW226" i="40"/>
  <c r="DD227" i="40"/>
  <c r="DT227" i="40"/>
  <c r="EN227" i="40"/>
  <c r="FD227" i="40"/>
  <c r="FT227" i="40"/>
  <c r="GN227" i="40"/>
  <c r="HF227" i="40"/>
  <c r="DG228" i="40"/>
  <c r="DW228" i="40"/>
  <c r="EQ228" i="40"/>
  <c r="FG228" i="40"/>
  <c r="FW228" i="40"/>
  <c r="GQ228" i="40"/>
  <c r="HK228" i="40"/>
  <c r="DJ229" i="40"/>
  <c r="DZ229" i="40"/>
  <c r="ET229" i="40"/>
  <c r="FJ229" i="40"/>
  <c r="FZ229" i="40"/>
  <c r="GT229" i="40"/>
  <c r="HN229" i="40"/>
  <c r="DU230" i="40"/>
  <c r="FB230" i="40"/>
  <c r="GL230" i="40"/>
  <c r="DI231" i="40"/>
  <c r="DY223" i="40"/>
  <c r="ES223" i="40"/>
  <c r="FI223" i="40"/>
  <c r="FY223" i="40"/>
  <c r="GS223" i="40"/>
  <c r="HM223" i="40"/>
  <c r="DP224" i="40"/>
  <c r="EJ224" i="40"/>
  <c r="EZ224" i="40"/>
  <c r="FP224" i="40"/>
  <c r="GJ224" i="40"/>
  <c r="HB224" i="40"/>
  <c r="DC225" i="40"/>
  <c r="DS225" i="40"/>
  <c r="EM225" i="40"/>
  <c r="FC225" i="40"/>
  <c r="FS225" i="40"/>
  <c r="GM225" i="40"/>
  <c r="HE225" i="40"/>
  <c r="DF226" i="40"/>
  <c r="DV226" i="40"/>
  <c r="EP226" i="40"/>
  <c r="FF226" i="40"/>
  <c r="FV226" i="40"/>
  <c r="GP226" i="40"/>
  <c r="HJ226" i="40"/>
  <c r="DM227" i="40"/>
  <c r="EG227" i="40"/>
  <c r="EW227" i="40"/>
  <c r="FM227" i="40"/>
  <c r="GG227" i="40"/>
  <c r="GW227" i="40"/>
  <c r="DD228" i="40"/>
  <c r="DT228" i="40"/>
  <c r="EN228" i="40"/>
  <c r="FD228" i="40"/>
  <c r="FT228" i="40"/>
  <c r="GN228" i="40"/>
  <c r="HF228" i="40"/>
  <c r="DG229" i="40"/>
  <c r="DW229" i="40"/>
  <c r="EQ229" i="40"/>
  <c r="FG229" i="40"/>
  <c r="FW229" i="40"/>
  <c r="GQ229" i="40"/>
  <c r="HK229" i="40"/>
  <c r="DL230" i="40"/>
  <c r="EO230" i="40"/>
  <c r="FU230" i="40"/>
  <c r="HG230" i="40"/>
  <c r="DD229" i="40"/>
  <c r="DT229" i="40"/>
  <c r="EN229" i="40"/>
  <c r="FD229" i="40"/>
  <c r="FT229" i="40"/>
  <c r="GN229" i="40"/>
  <c r="HF229" i="40"/>
  <c r="DH230" i="40"/>
  <c r="EH230" i="40"/>
  <c r="FN230" i="40"/>
  <c r="GX230" i="40"/>
  <c r="FA231" i="40"/>
  <c r="FQ231" i="40"/>
  <c r="GK231" i="40"/>
  <c r="HC231" i="40"/>
  <c r="DH232" i="40"/>
  <c r="DX232" i="40"/>
  <c r="EZ232" i="40"/>
  <c r="FT232" i="40"/>
  <c r="GR232" i="40"/>
  <c r="DC233" i="40"/>
  <c r="DW233" i="40"/>
  <c r="EU233" i="40"/>
  <c r="FS233" i="40"/>
  <c r="GQ233" i="40"/>
  <c r="HO233" i="40"/>
  <c r="DV234" i="40"/>
  <c r="ET234" i="40"/>
  <c r="FN234" i="40"/>
  <c r="GP234" i="40"/>
  <c r="HN234" i="40"/>
  <c r="DU235" i="40"/>
  <c r="EW235" i="40"/>
  <c r="FQ235" i="40"/>
  <c r="GO235" i="40"/>
  <c r="DD236" i="40"/>
  <c r="DX236" i="40"/>
  <c r="FI236" i="40"/>
  <c r="DO230" i="40"/>
  <c r="EM230" i="40"/>
  <c r="FG230" i="40"/>
  <c r="GI230" i="40"/>
  <c r="HE230" i="40"/>
  <c r="DJ231" i="40"/>
  <c r="EL231" i="40"/>
  <c r="FF231" i="40"/>
  <c r="FZ231" i="40"/>
  <c r="HD231" i="40"/>
  <c r="DQ232" i="40"/>
  <c r="ES232" i="40"/>
  <c r="FY232" i="40"/>
  <c r="HG232" i="40"/>
  <c r="DX233" i="40"/>
  <c r="FL233" i="40"/>
  <c r="HB233" i="40"/>
  <c r="EC234" i="40"/>
  <c r="FS234" i="40"/>
  <c r="HE234" i="40"/>
  <c r="EH235" i="40"/>
  <c r="FV235" i="40"/>
  <c r="DI236" i="40"/>
  <c r="GW236" i="40"/>
  <c r="GD230" i="40"/>
  <c r="DS231" i="40"/>
  <c r="FS231" i="40"/>
  <c r="DR232" i="40"/>
  <c r="FN232" i="40"/>
  <c r="DE233" i="40"/>
  <c r="FM233" i="40"/>
  <c r="DD234" i="40"/>
  <c r="EZ234" i="40"/>
  <c r="HP234" i="40"/>
  <c r="FC235" i="40"/>
  <c r="EN236" i="40"/>
  <c r="HF231" i="40"/>
  <c r="DZ233" i="40"/>
  <c r="EF235" i="40"/>
  <c r="GO237" i="40"/>
  <c r="FW236" i="40"/>
  <c r="EZ249" i="40"/>
  <c r="FF238" i="40"/>
  <c r="FJ237" i="40"/>
  <c r="FJ240" i="40"/>
  <c r="FM237" i="40"/>
  <c r="EN235" i="40"/>
  <c r="GX233" i="40"/>
  <c r="HA232" i="40"/>
  <c r="FX231" i="40"/>
  <c r="FD236" i="40"/>
  <c r="GQ235" i="40"/>
  <c r="DW235" i="40"/>
  <c r="HB234" i="40"/>
  <c r="FP234" i="40"/>
  <c r="DT234" i="40"/>
  <c r="GS233" i="40"/>
  <c r="FE233" i="40"/>
  <c r="DI233" i="40"/>
  <c r="GL232" i="40"/>
  <c r="EX232" i="40"/>
  <c r="DB232" i="40"/>
  <c r="GA231" i="40"/>
  <c r="EU231" i="40"/>
  <c r="HP230" i="40"/>
  <c r="FX230" i="40"/>
  <c r="EJ230" i="40"/>
  <c r="DU236" i="40"/>
  <c r="GX235" i="40"/>
  <c r="FR235" i="40"/>
  <c r="EL235" i="40"/>
  <c r="DF235" i="40"/>
  <c r="GU234" i="40"/>
  <c r="FK234" i="40"/>
  <c r="EI234" i="40"/>
  <c r="DC234" i="40"/>
  <c r="GJ233" i="40"/>
  <c r="FH233" i="40"/>
  <c r="EF233" i="40"/>
  <c r="DH233" i="40"/>
  <c r="GS232" i="40"/>
  <c r="FU232" i="40"/>
  <c r="FA232" i="40"/>
  <c r="DY232" i="40"/>
  <c r="DE232" i="40"/>
  <c r="GX231" i="40"/>
  <c r="GH231" i="40"/>
  <c r="FN231" i="40"/>
  <c r="EX231" i="40"/>
  <c r="EH231" i="40"/>
  <c r="DN231" i="40"/>
  <c r="HO230" i="40"/>
  <c r="GU230" i="40"/>
  <c r="GA230" i="40"/>
  <c r="FK230" i="40"/>
  <c r="EU230" i="40"/>
  <c r="EC230" i="40"/>
  <c r="DK230" i="40"/>
  <c r="FY236" i="40"/>
  <c r="EK236" i="40"/>
  <c r="DP236" i="40"/>
  <c r="HM235" i="40"/>
  <c r="GS235" i="40"/>
  <c r="FY235" i="40"/>
  <c r="FI235" i="40"/>
  <c r="ES235" i="40"/>
  <c r="DY235" i="40"/>
  <c r="DI235" i="40"/>
  <c r="HD234" i="40"/>
  <c r="GL234" i="40"/>
  <c r="FR234" i="40"/>
  <c r="FB234" i="40"/>
  <c r="EL234" i="40"/>
  <c r="DR234" i="40"/>
  <c r="DB234" i="40"/>
  <c r="HA233" i="40"/>
  <c r="GI233" i="40"/>
  <c r="FO233" i="40"/>
  <c r="EY233" i="40"/>
  <c r="EI233" i="40"/>
  <c r="DO233" i="40"/>
  <c r="HP232" i="40"/>
  <c r="GV232" i="40"/>
  <c r="GD232" i="40"/>
  <c r="FL232" i="40"/>
  <c r="EV232" i="40"/>
  <c r="EF232" i="40"/>
  <c r="EQ235" i="40"/>
  <c r="FW235" i="40"/>
  <c r="DN236" i="40"/>
  <c r="DX231" i="40"/>
  <c r="GV231" i="40"/>
  <c r="FK232" i="40"/>
  <c r="FB233" i="40"/>
  <c r="FU234" i="40"/>
  <c r="GD235" i="40"/>
  <c r="ES237" i="40"/>
  <c r="DG239" i="40"/>
  <c r="FM241" i="40"/>
  <c r="FU238" i="40"/>
  <c r="DG237" i="40"/>
  <c r="DL231" i="40"/>
  <c r="FT231" i="40"/>
  <c r="DG232" i="40"/>
  <c r="GA232" i="40"/>
  <c r="EL233" i="40"/>
  <c r="DM234" i="40"/>
  <c r="DP235" i="40"/>
  <c r="HB235" i="40"/>
  <c r="GP236" i="40"/>
  <c r="EV238" i="40"/>
  <c r="ET240" i="40"/>
  <c r="DE242" i="40"/>
  <c r="HD237" i="40"/>
  <c r="DZ241" i="40"/>
  <c r="FG241" i="40"/>
  <c r="EV233" i="40"/>
  <c r="FP233" i="40"/>
  <c r="GR233" i="40"/>
  <c r="HP233" i="40"/>
  <c r="DS234" i="40"/>
  <c r="EU234" i="40"/>
  <c r="FO234" i="40"/>
  <c r="GM234" i="40"/>
  <c r="HO234" i="40"/>
  <c r="DR235" i="40"/>
  <c r="EP235" i="40"/>
  <c r="FN235" i="40"/>
  <c r="GL235" i="40"/>
  <c r="HJ235" i="40"/>
  <c r="EG236" i="40"/>
  <c r="EF230" i="40"/>
  <c r="FH230" i="40"/>
  <c r="GR230" i="40"/>
  <c r="DC231" i="40"/>
  <c r="EI231" i="40"/>
  <c r="FO231" i="40"/>
  <c r="GU231" i="40"/>
  <c r="DF232" i="40"/>
  <c r="EP232" i="40"/>
  <c r="FR232" i="40"/>
  <c r="GX232" i="40"/>
  <c r="DU233" i="40"/>
  <c r="EW233" i="40"/>
  <c r="FY233" i="40"/>
  <c r="HM233" i="40"/>
  <c r="EF234" i="40"/>
  <c r="FD234" i="40"/>
  <c r="GN234" i="40"/>
  <c r="DC235" i="40"/>
  <c r="EI235" i="40"/>
  <c r="FO235" i="40"/>
  <c r="GU235" i="40"/>
  <c r="DR236" i="40"/>
  <c r="DH231" i="40"/>
  <c r="EV231" i="40"/>
  <c r="GD231" i="40"/>
  <c r="DO232" i="40"/>
  <c r="FW232" i="40"/>
  <c r="DJ233" i="40"/>
  <c r="GH233" i="40"/>
  <c r="EG234" i="40"/>
  <c r="GW234" i="40"/>
  <c r="FT235" i="40"/>
  <c r="DW236" i="40"/>
  <c r="HJ236" i="40"/>
  <c r="EJ238" i="40"/>
  <c r="FC239" i="40"/>
  <c r="GP240" i="40"/>
  <c r="EQ236" i="40"/>
  <c r="GH237" i="40"/>
  <c r="FX239" i="40"/>
  <c r="HB236" i="40"/>
  <c r="FD237" i="40"/>
  <c r="DM232" i="40"/>
  <c r="EG232" i="40"/>
  <c r="EW232" i="40"/>
  <c r="FM232" i="40"/>
  <c r="GG232" i="40"/>
  <c r="GW232" i="40"/>
  <c r="DD233" i="40"/>
  <c r="DT233" i="40"/>
  <c r="EN233" i="40"/>
  <c r="FD233" i="40"/>
  <c r="FT233" i="40"/>
  <c r="GN233" i="40"/>
  <c r="HF233" i="40"/>
  <c r="DG234" i="40"/>
  <c r="DW234" i="40"/>
  <c r="EQ234" i="40"/>
  <c r="FG234" i="40"/>
  <c r="FW234" i="40"/>
  <c r="GQ234" i="40"/>
  <c r="HK234" i="40"/>
  <c r="DJ235" i="40"/>
  <c r="DZ235" i="40"/>
  <c r="ET235" i="40"/>
  <c r="FJ235" i="40"/>
  <c r="FZ235" i="40"/>
  <c r="GT235" i="40"/>
  <c r="DE236" i="40"/>
  <c r="DY236" i="40"/>
  <c r="FM236" i="40"/>
  <c r="ER230" i="40"/>
  <c r="FL230" i="40"/>
  <c r="GJ230" i="40"/>
  <c r="HL230" i="40"/>
  <c r="DO231" i="40"/>
  <c r="EM231" i="40"/>
  <c r="FK231" i="40"/>
  <c r="GI231" i="40"/>
  <c r="HE231" i="40"/>
  <c r="DN232" i="40"/>
  <c r="EL232" i="40"/>
  <c r="FF232" i="40"/>
  <c r="GH232" i="40"/>
  <c r="HD232" i="40"/>
  <c r="DM233" i="40"/>
  <c r="EO233" i="40"/>
  <c r="FI233" i="40"/>
  <c r="GG233" i="40"/>
  <c r="HG233" i="40"/>
  <c r="DP234" i="40"/>
  <c r="EN234" i="40"/>
  <c r="FL234" i="40"/>
  <c r="GJ234" i="40"/>
  <c r="HF234" i="40"/>
  <c r="DO235" i="40"/>
  <c r="EM235" i="40"/>
  <c r="FG235" i="40"/>
  <c r="GI235" i="40"/>
  <c r="HO235" i="40"/>
  <c r="DZ236" i="40"/>
  <c r="DD231" i="40"/>
  <c r="EF231" i="40"/>
  <c r="FH231" i="40"/>
  <c r="GR231" i="40"/>
  <c r="DK232" i="40"/>
  <c r="EY232" i="40"/>
  <c r="GU232" i="40"/>
  <c r="DN233" i="40"/>
  <c r="FF233" i="40"/>
  <c r="DI234" i="40"/>
  <c r="FI234" i="40"/>
  <c r="HG234" i="40"/>
  <c r="FD235" i="40"/>
  <c r="HF235" i="40"/>
  <c r="EH236" i="40"/>
  <c r="DE237" i="40"/>
  <c r="DD238" i="40"/>
  <c r="HP238" i="40"/>
  <c r="DB240" i="40"/>
  <c r="EG241" i="40"/>
  <c r="ET242" i="40"/>
  <c r="DN237" i="40"/>
  <c r="FM238" i="40"/>
  <c r="EQ240" i="40"/>
  <c r="GX241" i="40"/>
  <c r="DH240" i="40"/>
  <c r="EJ236" i="40"/>
  <c r="FN236" i="40"/>
  <c r="EG237" i="40"/>
  <c r="GW237" i="40"/>
  <c r="EZ238" i="40"/>
  <c r="EY239" i="40"/>
  <c r="DR240" i="40"/>
  <c r="HJ240" i="40"/>
  <c r="GW241" i="40"/>
  <c r="EY236" i="40"/>
  <c r="DR237" i="40"/>
  <c r="DU238" i="40"/>
  <c r="ER239" i="40"/>
  <c r="HA240" i="40"/>
  <c r="FW242" i="40"/>
  <c r="FV238" i="40"/>
  <c r="FI240" i="40"/>
  <c r="HN235" i="40"/>
  <c r="DQ236" i="40"/>
  <c r="EM236" i="40"/>
  <c r="GG236" i="40"/>
  <c r="EN230" i="40"/>
  <c r="FD230" i="40"/>
  <c r="FT230" i="40"/>
  <c r="GN230" i="40"/>
  <c r="HF230" i="40"/>
  <c r="DG231" i="40"/>
  <c r="DW231" i="40"/>
  <c r="EQ231" i="40"/>
  <c r="FG231" i="40"/>
  <c r="FW231" i="40"/>
  <c r="GQ231" i="40"/>
  <c r="HK231" i="40"/>
  <c r="DJ232" i="40"/>
  <c r="DZ232" i="40"/>
  <c r="ET232" i="40"/>
  <c r="FJ232" i="40"/>
  <c r="FZ232" i="40"/>
  <c r="GT232" i="40"/>
  <c r="HN232" i="40"/>
  <c r="DQ233" i="40"/>
  <c r="EK233" i="40"/>
  <c r="FA233" i="40"/>
  <c r="FQ233" i="40"/>
  <c r="GK233" i="40"/>
  <c r="HC233" i="40"/>
  <c r="DH234" i="40"/>
  <c r="DX234" i="40"/>
  <c r="ER234" i="40"/>
  <c r="FH234" i="40"/>
  <c r="FX234" i="40"/>
  <c r="GR234" i="40"/>
  <c r="HL234" i="40"/>
  <c r="DK235" i="40"/>
  <c r="EC235" i="40"/>
  <c r="EU235" i="40"/>
  <c r="FK235" i="40"/>
  <c r="GA235" i="40"/>
  <c r="HA235" i="40"/>
  <c r="DJ236" i="40"/>
  <c r="EI236" i="40"/>
  <c r="GK236" i="40"/>
  <c r="DT231" i="40"/>
  <c r="ER231" i="40"/>
  <c r="FL231" i="40"/>
  <c r="GN231" i="40"/>
  <c r="HL231" i="40"/>
  <c r="EC232" i="40"/>
  <c r="FG232" i="40"/>
  <c r="GI232" i="40"/>
  <c r="DB233" i="40"/>
  <c r="EH233" i="40"/>
  <c r="FR233" i="40"/>
  <c r="DE234" i="40"/>
  <c r="EO234" i="40"/>
  <c r="FY234" i="40"/>
  <c r="DL235" i="40"/>
  <c r="EZ235" i="40"/>
  <c r="GJ235" i="40"/>
  <c r="DO236" i="40"/>
  <c r="GO236" i="40"/>
  <c r="FV236" i="40"/>
  <c r="DY237" i="40"/>
  <c r="FU237" i="40"/>
  <c r="DL238" i="40"/>
  <c r="FT238" i="40"/>
  <c r="DS239" i="40"/>
  <c r="HA239" i="40"/>
  <c r="FB240" i="40"/>
  <c r="DI241" i="40"/>
  <c r="GS241" i="40"/>
  <c r="FE242" i="40"/>
  <c r="GI236" i="40"/>
  <c r="EX237" i="40"/>
  <c r="DE238" i="40"/>
  <c r="GK238" i="40"/>
  <c r="DG240" i="40"/>
  <c r="DJ241" i="40"/>
  <c r="EK242" i="40"/>
  <c r="HE237" i="40"/>
  <c r="DT240" i="40"/>
  <c r="DB243" i="40"/>
  <c r="GV238" i="40"/>
  <c r="EQ239" i="40"/>
  <c r="GM239" i="40"/>
  <c r="DV240" i="40"/>
  <c r="GL240" i="40"/>
  <c r="DY241" i="40"/>
  <c r="FQ241" i="40"/>
  <c r="DZ242" i="40"/>
  <c r="EU236" i="40"/>
  <c r="GU236" i="40"/>
  <c r="ET237" i="40"/>
  <c r="GL237" i="40"/>
  <c r="EG238" i="40"/>
  <c r="DH239" i="40"/>
  <c r="GV239" i="40"/>
  <c r="FK240" i="40"/>
  <c r="FB241" i="40"/>
  <c r="EU242" i="40"/>
  <c r="FW237" i="40"/>
  <c r="FM239" i="40"/>
  <c r="HK241" i="40"/>
  <c r="HP242" i="40"/>
  <c r="HP231" i="40"/>
  <c r="DW232" i="40"/>
  <c r="EU232" i="40"/>
  <c r="FO232" i="40"/>
  <c r="GQ232" i="40"/>
  <c r="HO232" i="40"/>
  <c r="DR233" i="40"/>
  <c r="EX233" i="40"/>
  <c r="FV233" i="40"/>
  <c r="HD233" i="40"/>
  <c r="DY234" i="40"/>
  <c r="FE234" i="40"/>
  <c r="GG234" i="40"/>
  <c r="DD235" i="40"/>
  <c r="EJ235" i="40"/>
  <c r="FL235" i="40"/>
  <c r="GV235" i="40"/>
  <c r="DG236" i="40"/>
  <c r="EO236" i="40"/>
  <c r="EX236" i="40"/>
  <c r="GL236" i="40"/>
  <c r="DI237" i="40"/>
  <c r="FE237" i="40"/>
  <c r="GS237" i="40"/>
  <c r="DT238" i="40"/>
  <c r="FP238" i="40"/>
  <c r="HB238" i="40"/>
  <c r="DW239" i="40"/>
  <c r="FS239" i="40"/>
  <c r="HK239" i="40"/>
  <c r="DZ240" i="40"/>
  <c r="FV240" i="40"/>
  <c r="HN240" i="40"/>
  <c r="ES241" i="40"/>
  <c r="GK241" i="40"/>
  <c r="DJ242" i="40"/>
  <c r="FO242" i="40"/>
  <c r="FO236" i="40"/>
  <c r="HK236" i="40"/>
  <c r="DZ237" i="40"/>
  <c r="FR237" i="40"/>
  <c r="HN237" i="40"/>
  <c r="EW238" i="40"/>
  <c r="HG238" i="40"/>
  <c r="FH239" i="40"/>
  <c r="DK240" i="40"/>
  <c r="GU240" i="40"/>
  <c r="EX241" i="40"/>
  <c r="HD241" i="40"/>
  <c r="FP236" i="40"/>
  <c r="GM237" i="40"/>
  <c r="HJ238" i="40"/>
  <c r="DW241" i="40"/>
  <c r="EI238" i="40"/>
  <c r="EX244" i="40"/>
  <c r="GM235" i="40"/>
  <c r="HE235" i="40"/>
  <c r="DF236" i="40"/>
  <c r="DV236" i="40"/>
  <c r="EV236" i="40"/>
  <c r="HC236" i="40"/>
  <c r="DP231" i="40"/>
  <c r="EJ231" i="40"/>
  <c r="EZ231" i="40"/>
  <c r="FP231" i="40"/>
  <c r="GJ231" i="40"/>
  <c r="HB231" i="40"/>
  <c r="DC232" i="40"/>
  <c r="DS232" i="40"/>
  <c r="EM232" i="40"/>
  <c r="FC232" i="40"/>
  <c r="FS232" i="40"/>
  <c r="GM232" i="40"/>
  <c r="HE232" i="40"/>
  <c r="DF233" i="40"/>
  <c r="DV233" i="40"/>
  <c r="EP233" i="40"/>
  <c r="FN233" i="40"/>
  <c r="GL233" i="40"/>
  <c r="HJ233" i="40"/>
  <c r="DU234" i="40"/>
  <c r="ES234" i="40"/>
  <c r="FM234" i="40"/>
  <c r="GO234" i="40"/>
  <c r="HM234" i="40"/>
  <c r="DT235" i="40"/>
  <c r="EV235" i="40"/>
  <c r="FP235" i="40"/>
  <c r="GN235" i="40"/>
  <c r="HP235" i="40"/>
  <c r="DS236" i="40"/>
  <c r="EW236" i="40"/>
  <c r="EP236" i="40"/>
  <c r="FR236" i="40"/>
  <c r="GX236" i="40"/>
  <c r="DU237" i="40"/>
  <c r="EW237" i="40"/>
  <c r="FY237" i="40"/>
  <c r="HM237" i="40"/>
  <c r="EF238" i="40"/>
  <c r="FD238" i="40"/>
  <c r="GN238" i="40"/>
  <c r="DC239" i="40"/>
  <c r="EI239" i="40"/>
  <c r="FO239" i="40"/>
  <c r="GQ239" i="40"/>
  <c r="DF240" i="40"/>
  <c r="EP240" i="40"/>
  <c r="FR240" i="40"/>
  <c r="GT240" i="40"/>
  <c r="DQ241" i="40"/>
  <c r="EW241" i="40"/>
  <c r="FY241" i="40"/>
  <c r="HM241" i="40"/>
  <c r="EI242" i="40"/>
  <c r="FV242" i="40"/>
  <c r="FK236" i="40"/>
  <c r="GQ236" i="40"/>
  <c r="DB237" i="40"/>
  <c r="EL237" i="40"/>
  <c r="FN237" i="40"/>
  <c r="GT237" i="40"/>
  <c r="DQ238" i="40"/>
  <c r="FA238" i="40"/>
  <c r="GO238" i="40"/>
  <c r="EN239" i="40"/>
  <c r="GN239" i="40"/>
  <c r="DO240" i="40"/>
  <c r="GA240" i="40"/>
  <c r="DN241" i="40"/>
  <c r="FR241" i="40"/>
  <c r="DV242" i="40"/>
  <c r="GL242" i="40"/>
  <c r="EM237" i="40"/>
  <c r="DZ238" i="40"/>
  <c r="EW239" i="40"/>
  <c r="FT240" i="40"/>
  <c r="EL242" i="40"/>
  <c r="FC242" i="40"/>
  <c r="EJ244" i="40"/>
  <c r="ET233" i="40"/>
  <c r="FJ233" i="40"/>
  <c r="FZ233" i="40"/>
  <c r="GT233" i="40"/>
  <c r="HN233" i="40"/>
  <c r="DQ234" i="40"/>
  <c r="EK234" i="40"/>
  <c r="FA234" i="40"/>
  <c r="FQ234" i="40"/>
  <c r="GK234" i="40"/>
  <c r="HC234" i="40"/>
  <c r="DH235" i="40"/>
  <c r="DX235" i="40"/>
  <c r="ER235" i="40"/>
  <c r="FH235" i="40"/>
  <c r="FX235" i="40"/>
  <c r="GR235" i="40"/>
  <c r="HL235" i="40"/>
  <c r="DK236" i="40"/>
  <c r="EC236" i="40"/>
  <c r="FE236" i="40"/>
  <c r="EL236" i="40"/>
  <c r="FF236" i="40"/>
  <c r="GH236" i="40"/>
  <c r="HD236" i="40"/>
  <c r="DM237" i="40"/>
  <c r="EO237" i="40"/>
  <c r="FI237" i="40"/>
  <c r="GG237" i="40"/>
  <c r="HG237" i="40"/>
  <c r="DP238" i="40"/>
  <c r="EN238" i="40"/>
  <c r="FL238" i="40"/>
  <c r="GJ238" i="40"/>
  <c r="HF238" i="40"/>
  <c r="DO239" i="40"/>
  <c r="EM239" i="40"/>
  <c r="FG239" i="40"/>
  <c r="GI239" i="40"/>
  <c r="HE239" i="40"/>
  <c r="DJ240" i="40"/>
  <c r="EL240" i="40"/>
  <c r="FF240" i="40"/>
  <c r="FZ240" i="40"/>
  <c r="HD240" i="40"/>
  <c r="DM241" i="40"/>
  <c r="EK241" i="40"/>
  <c r="FI241" i="40"/>
  <c r="GG241" i="40"/>
  <c r="HC241" i="40"/>
  <c r="DU242" i="40"/>
  <c r="EY242" i="40"/>
  <c r="GH242" i="40"/>
  <c r="FG236" i="40"/>
  <c r="GA236" i="40"/>
  <c r="HA236" i="40"/>
  <c r="DJ237" i="40"/>
  <c r="EH237" i="40"/>
  <c r="FB237" i="40"/>
  <c r="FZ237" i="40"/>
  <c r="GX237" i="40"/>
  <c r="DI238" i="40"/>
  <c r="EO238" i="40"/>
  <c r="FQ238" i="40"/>
  <c r="GW238" i="40"/>
  <c r="EF239" i="40"/>
  <c r="FL239" i="40"/>
  <c r="HF239" i="40"/>
  <c r="EI240" i="40"/>
  <c r="FW240" i="40"/>
  <c r="HK240" i="40"/>
  <c r="EL241" i="40"/>
  <c r="FZ241" i="40"/>
  <c r="DF242" i="40"/>
  <c r="FQ242" i="40"/>
  <c r="GJ236" i="40"/>
  <c r="EQ237" i="40"/>
  <c r="DV238" i="40"/>
  <c r="GT238" i="40"/>
  <c r="GG239" i="40"/>
  <c r="HL240" i="40"/>
  <c r="DR242" i="40"/>
  <c r="EP239" i="40"/>
  <c r="EY246" i="40"/>
  <c r="DQ246" i="40"/>
  <c r="HG236" i="40"/>
  <c r="ET236" i="40"/>
  <c r="FJ236" i="40"/>
  <c r="FZ236" i="40"/>
  <c r="GT236" i="40"/>
  <c r="HN236" i="40"/>
  <c r="DQ237" i="40"/>
  <c r="EK237" i="40"/>
  <c r="FA237" i="40"/>
  <c r="FQ237" i="40"/>
  <c r="GK237" i="40"/>
  <c r="HC237" i="40"/>
  <c r="DH238" i="40"/>
  <c r="DX238" i="40"/>
  <c r="ER238" i="40"/>
  <c r="FH238" i="40"/>
  <c r="FX238" i="40"/>
  <c r="GR238" i="40"/>
  <c r="HL238" i="40"/>
  <c r="DK239" i="40"/>
  <c r="EC239" i="40"/>
  <c r="EU239" i="40"/>
  <c r="FK239" i="40"/>
  <c r="GA239" i="40"/>
  <c r="GU239" i="40"/>
  <c r="HO239" i="40"/>
  <c r="DN240" i="40"/>
  <c r="EH240" i="40"/>
  <c r="EX240" i="40"/>
  <c r="FN240" i="40"/>
  <c r="GH240" i="40"/>
  <c r="GX240" i="40"/>
  <c r="DE241" i="40"/>
  <c r="DU241" i="40"/>
  <c r="EO241" i="40"/>
  <c r="FE241" i="40"/>
  <c r="FU241" i="40"/>
  <c r="GO241" i="40"/>
  <c r="HG241" i="40"/>
  <c r="DO242" i="40"/>
  <c r="EO242" i="40"/>
  <c r="FJ242" i="40"/>
  <c r="GX242" i="40"/>
  <c r="FC236" i="40"/>
  <c r="FS236" i="40"/>
  <c r="GM236" i="40"/>
  <c r="HE236" i="40"/>
  <c r="DF237" i="40"/>
  <c r="DV237" i="40"/>
  <c r="EP237" i="40"/>
  <c r="FF237" i="40"/>
  <c r="FV237" i="40"/>
  <c r="GP237" i="40"/>
  <c r="HJ237" i="40"/>
  <c r="DM238" i="40"/>
  <c r="EK238" i="40"/>
  <c r="FE238" i="40"/>
  <c r="GG238" i="40"/>
  <c r="HC238" i="40"/>
  <c r="DT239" i="40"/>
  <c r="FD239" i="40"/>
  <c r="GD239" i="40"/>
  <c r="HL239" i="40"/>
  <c r="EC240" i="40"/>
  <c r="FG240" i="40"/>
  <c r="GI240" i="40"/>
  <c r="DB241" i="40"/>
  <c r="EH241" i="40"/>
  <c r="FJ241" i="40"/>
  <c r="GT241" i="40"/>
  <c r="DK242" i="40"/>
  <c r="FA242" i="40"/>
  <c r="FL236" i="40"/>
  <c r="DC237" i="40"/>
  <c r="FC237" i="40"/>
  <c r="DF238" i="40"/>
  <c r="FJ238" i="40"/>
  <c r="DQ239" i="40"/>
  <c r="DD240" i="40"/>
  <c r="FX240" i="40"/>
  <c r="FK241" i="40"/>
  <c r="EJ237" i="40"/>
  <c r="DQ240" i="40"/>
  <c r="DR243" i="40"/>
  <c r="GN243" i="40"/>
  <c r="DD239" i="40"/>
  <c r="DX239" i="40"/>
  <c r="EV239" i="40"/>
  <c r="FT239" i="40"/>
  <c r="GR239" i="40"/>
  <c r="HP239" i="40"/>
  <c r="DW240" i="40"/>
  <c r="EU240" i="40"/>
  <c r="FO240" i="40"/>
  <c r="GQ240" i="40"/>
  <c r="HO240" i="40"/>
  <c r="DR241" i="40"/>
  <c r="ET241" i="40"/>
  <c r="FN241" i="40"/>
  <c r="GL241" i="40"/>
  <c r="HN241" i="40"/>
  <c r="EC242" i="40"/>
  <c r="FF242" i="40"/>
  <c r="FH236" i="40"/>
  <c r="GN236" i="40"/>
  <c r="DS237" i="40"/>
  <c r="FS237" i="40"/>
  <c r="HK237" i="40"/>
  <c r="EP238" i="40"/>
  <c r="GP238" i="40"/>
  <c r="EG239" i="40"/>
  <c r="GK239" i="40"/>
  <c r="ER240" i="40"/>
  <c r="DG241" i="40"/>
  <c r="GQ241" i="40"/>
  <c r="GP242" i="40"/>
  <c r="FS238" i="40"/>
  <c r="EJ241" i="40"/>
  <c r="HC244" i="40"/>
  <c r="GW242" i="40"/>
  <c r="EX246" i="40"/>
  <c r="DM239" i="40"/>
  <c r="FA239" i="40"/>
  <c r="GW239" i="40"/>
  <c r="EN240" i="40"/>
  <c r="GN240" i="40"/>
  <c r="EQ241" i="40"/>
  <c r="GU241" i="40"/>
  <c r="FG242" i="40"/>
  <c r="DG238" i="40"/>
  <c r="FR239" i="40"/>
  <c r="FP241" i="40"/>
  <c r="ES244" i="40"/>
  <c r="FC243" i="40"/>
  <c r="HF243" i="40"/>
  <c r="EU248" i="40"/>
  <c r="FD240" i="40"/>
  <c r="HF240" i="40"/>
  <c r="EC241" i="40"/>
  <c r="FW241" i="40"/>
  <c r="DM242" i="40"/>
  <c r="FM242" i="40"/>
  <c r="FP237" i="40"/>
  <c r="DF239" i="40"/>
  <c r="EG240" i="40"/>
  <c r="HF241" i="40"/>
  <c r="HJ243" i="40"/>
  <c r="DL242" i="40"/>
  <c r="GP244" i="40"/>
  <c r="EW243" i="40"/>
  <c r="GD248" i="40"/>
  <c r="DY238" i="40"/>
  <c r="ES238" i="40"/>
  <c r="FI238" i="40"/>
  <c r="FY238" i="40"/>
  <c r="GS238" i="40"/>
  <c r="HM238" i="40"/>
  <c r="DP239" i="40"/>
  <c r="EJ239" i="40"/>
  <c r="EZ239" i="40"/>
  <c r="FP239" i="40"/>
  <c r="GJ239" i="40"/>
  <c r="HB239" i="40"/>
  <c r="DC240" i="40"/>
  <c r="DS240" i="40"/>
  <c r="EM240" i="40"/>
  <c r="FC240" i="40"/>
  <c r="FS240" i="40"/>
  <c r="GM240" i="40"/>
  <c r="HE240" i="40"/>
  <c r="DF241" i="40"/>
  <c r="DV241" i="40"/>
  <c r="EP241" i="40"/>
  <c r="FF241" i="40"/>
  <c r="FV241" i="40"/>
  <c r="GP241" i="40"/>
  <c r="HJ241" i="40"/>
  <c r="DQ242" i="40"/>
  <c r="EP242" i="40"/>
  <c r="FK242" i="40"/>
  <c r="HD242" i="40"/>
  <c r="FT236" i="40"/>
  <c r="HF236" i="40"/>
  <c r="DW237" i="40"/>
  <c r="FG237" i="40"/>
  <c r="GQ237" i="40"/>
  <c r="DJ238" i="40"/>
  <c r="ET238" i="40"/>
  <c r="FZ238" i="40"/>
  <c r="HN238" i="40"/>
  <c r="EK239" i="40"/>
  <c r="FQ239" i="40"/>
  <c r="HC239" i="40"/>
  <c r="DX240" i="40"/>
  <c r="FH240" i="40"/>
  <c r="GR240" i="40"/>
  <c r="DK241" i="40"/>
  <c r="EU241" i="40"/>
  <c r="GA241" i="40"/>
  <c r="HO241" i="40"/>
  <c r="EQ242" i="40"/>
  <c r="DL237" i="40"/>
  <c r="DC238" i="40"/>
  <c r="GQ238" i="40"/>
  <c r="FV239" i="40"/>
  <c r="HM240" i="40"/>
  <c r="EX242" i="40"/>
  <c r="FB243" i="40"/>
  <c r="ET245" i="40"/>
  <c r="DK243" i="40"/>
  <c r="FQ245" i="40"/>
  <c r="EQ246" i="40"/>
  <c r="GS247" i="40"/>
  <c r="FW249" i="40"/>
  <c r="DP237" i="40"/>
  <c r="GN237" i="40"/>
  <c r="FO238" i="40"/>
  <c r="DR239" i="40"/>
  <c r="GT239" i="40"/>
  <c r="GW240" i="40"/>
  <c r="FX241" i="40"/>
  <c r="GI242" i="40"/>
  <c r="HD243" i="40"/>
  <c r="HM244" i="40"/>
  <c r="FD242" i="40"/>
  <c r="DV244" i="40"/>
  <c r="HB245" i="40"/>
  <c r="FS244" i="40"/>
  <c r="GL245" i="40"/>
  <c r="DM247" i="40"/>
  <c r="FN248" i="40"/>
  <c r="HJ242" i="40"/>
  <c r="EN237" i="40"/>
  <c r="GV237" i="40"/>
  <c r="EQ238" i="40"/>
  <c r="HA238" i="40"/>
  <c r="ET239" i="40"/>
  <c r="HJ239" i="40"/>
  <c r="FM240" i="40"/>
  <c r="EN241" i="40"/>
  <c r="DI242" i="40"/>
  <c r="GM242" i="40"/>
  <c r="FJ243" i="40"/>
  <c r="FI244" i="40"/>
  <c r="FP245" i="40"/>
  <c r="FH242" i="40"/>
  <c r="GM243" i="40"/>
  <c r="HJ244" i="40"/>
  <c r="DL243" i="40"/>
  <c r="HO244" i="40"/>
  <c r="FT244" i="40"/>
  <c r="DS245" i="40"/>
  <c r="EQ249" i="40"/>
  <c r="HJ250" i="40"/>
  <c r="FX236" i="40"/>
  <c r="GR236" i="40"/>
  <c r="HL236" i="40"/>
  <c r="DK237" i="40"/>
  <c r="EC237" i="40"/>
  <c r="EU237" i="40"/>
  <c r="FK237" i="40"/>
  <c r="GA237" i="40"/>
  <c r="GU237" i="40"/>
  <c r="HO237" i="40"/>
  <c r="DN238" i="40"/>
  <c r="EH238" i="40"/>
  <c r="EX238" i="40"/>
  <c r="FN238" i="40"/>
  <c r="GH238" i="40"/>
  <c r="GX238" i="40"/>
  <c r="DE239" i="40"/>
  <c r="DU239" i="40"/>
  <c r="EO239" i="40"/>
  <c r="FE239" i="40"/>
  <c r="FU239" i="40"/>
  <c r="GO239" i="40"/>
  <c r="HG239" i="40"/>
  <c r="DL240" i="40"/>
  <c r="EF240" i="40"/>
  <c r="EV240" i="40"/>
  <c r="FL240" i="40"/>
  <c r="GD240" i="40"/>
  <c r="GV240" i="40"/>
  <c r="HP240" i="40"/>
  <c r="DO241" i="40"/>
  <c r="EI241" i="40"/>
  <c r="EY241" i="40"/>
  <c r="FO241" i="40"/>
  <c r="GI241" i="40"/>
  <c r="HA241" i="40"/>
  <c r="DB242" i="40"/>
  <c r="DW242" i="40"/>
  <c r="EW242" i="40"/>
  <c r="FR242" i="40"/>
  <c r="DE243" i="40"/>
  <c r="DT237" i="40"/>
  <c r="EV237" i="40"/>
  <c r="FT237" i="40"/>
  <c r="HB237" i="40"/>
  <c r="DS238" i="40"/>
  <c r="EY238" i="40"/>
  <c r="FW238" i="40"/>
  <c r="HK238" i="40"/>
  <c r="DV239" i="40"/>
  <c r="FB239" i="40"/>
  <c r="GL239" i="40"/>
  <c r="HN239" i="40"/>
  <c r="EK240" i="40"/>
  <c r="GG240" i="40"/>
  <c r="DH241" i="40"/>
  <c r="ER241" i="40"/>
  <c r="GN241" i="40"/>
  <c r="DN242" i="40"/>
  <c r="FS242" i="40"/>
  <c r="HE242" i="40"/>
  <c r="DV243" i="40"/>
  <c r="FV243" i="40"/>
  <c r="DQ244" i="40"/>
  <c r="FY244" i="40"/>
  <c r="DH245" i="40"/>
  <c r="GO245" i="40"/>
  <c r="DX242" i="40"/>
  <c r="FX242" i="40"/>
  <c r="EU243" i="40"/>
  <c r="HA243" i="40"/>
  <c r="FB244" i="40"/>
  <c r="EF245" i="40"/>
  <c r="FC246" i="40"/>
  <c r="EN243" i="40"/>
  <c r="DK244" i="40"/>
  <c r="EL245" i="40"/>
  <c r="FI243" i="40"/>
  <c r="GR244" i="40"/>
  <c r="GS246" i="40"/>
  <c r="FK245" i="40"/>
  <c r="HD247" i="40"/>
  <c r="DJ247" i="40"/>
  <c r="FE248" i="40"/>
  <c r="GH249" i="40"/>
  <c r="GD236" i="40"/>
  <c r="GV236" i="40"/>
  <c r="HP236" i="40"/>
  <c r="DO237" i="40"/>
  <c r="EI237" i="40"/>
  <c r="EY237" i="40"/>
  <c r="FO237" i="40"/>
  <c r="GI237" i="40"/>
  <c r="HA237" i="40"/>
  <c r="DB238" i="40"/>
  <c r="DR238" i="40"/>
  <c r="EL238" i="40"/>
  <c r="FB238" i="40"/>
  <c r="FR238" i="40"/>
  <c r="GL238" i="40"/>
  <c r="HD238" i="40"/>
  <c r="DI239" i="40"/>
  <c r="DY239" i="40"/>
  <c r="ES239" i="40"/>
  <c r="FI239" i="40"/>
  <c r="FY239" i="40"/>
  <c r="GS239" i="40"/>
  <c r="HM239" i="40"/>
  <c r="DP240" i="40"/>
  <c r="EJ240" i="40"/>
  <c r="EZ240" i="40"/>
  <c r="FP240" i="40"/>
  <c r="GJ240" i="40"/>
  <c r="HB240" i="40"/>
  <c r="DC241" i="40"/>
  <c r="DS241" i="40"/>
  <c r="EM241" i="40"/>
  <c r="FC241" i="40"/>
  <c r="FS241" i="40"/>
  <c r="GM241" i="40"/>
  <c r="HE241" i="40"/>
  <c r="DG242" i="40"/>
  <c r="EG242" i="40"/>
  <c r="FB242" i="40"/>
  <c r="FZ242" i="40"/>
  <c r="DD237" i="40"/>
  <c r="EF237" i="40"/>
  <c r="EZ237" i="40"/>
  <c r="GD237" i="40"/>
  <c r="HP237" i="40"/>
  <c r="DW238" i="40"/>
  <c r="FC238" i="40"/>
  <c r="GM238" i="40"/>
  <c r="DB239" i="40"/>
  <c r="DZ239" i="40"/>
  <c r="FJ239" i="40"/>
  <c r="GP239" i="40"/>
  <c r="DI240" i="40"/>
  <c r="FA240" i="40"/>
  <c r="GK240" i="40"/>
  <c r="DP241" i="40"/>
  <c r="FH241" i="40"/>
  <c r="HB241" i="40"/>
  <c r="DY242" i="40"/>
  <c r="GT242" i="40"/>
  <c r="HO242" i="40"/>
  <c r="EL243" i="40"/>
  <c r="GT243" i="40"/>
  <c r="EG244" i="40"/>
  <c r="GG244" i="40"/>
  <c r="EO245" i="40"/>
  <c r="EI246" i="40"/>
  <c r="EF242" i="40"/>
  <c r="GV242" i="40"/>
  <c r="EY243" i="40"/>
  <c r="DB244" i="40"/>
  <c r="GL244" i="40"/>
  <c r="EK245" i="40"/>
  <c r="FS246" i="40"/>
  <c r="EV243" i="40"/>
  <c r="FC244" i="40"/>
  <c r="GK245" i="40"/>
  <c r="GG243" i="40"/>
  <c r="FI245" i="40"/>
  <c r="DL247" i="40"/>
  <c r="DJ246" i="40"/>
  <c r="EN247" i="40"/>
  <c r="FU247" i="40"/>
  <c r="GM249" i="40"/>
  <c r="FG250" i="40"/>
  <c r="HM242" i="40"/>
  <c r="FP243" i="40"/>
  <c r="EY244" i="40"/>
  <c r="DR245" i="40"/>
  <c r="DM243" i="40"/>
  <c r="DH244" i="40"/>
  <c r="DY245" i="40"/>
  <c r="DY246" i="40"/>
  <c r="HJ248" i="40"/>
  <c r="EP246" i="40"/>
  <c r="HO248" i="40"/>
  <c r="FX246" i="40"/>
  <c r="FK248" i="40"/>
  <c r="DB250" i="40"/>
  <c r="DC250" i="40"/>
  <c r="FL237" i="40"/>
  <c r="GJ237" i="40"/>
  <c r="HF237" i="40"/>
  <c r="DO238" i="40"/>
  <c r="EM238" i="40"/>
  <c r="FG238" i="40"/>
  <c r="GI238" i="40"/>
  <c r="HE238" i="40"/>
  <c r="DJ239" i="40"/>
  <c r="EL239" i="40"/>
  <c r="FF239" i="40"/>
  <c r="FZ239" i="40"/>
  <c r="HD239" i="40"/>
  <c r="DM240" i="40"/>
  <c r="ES240" i="40"/>
  <c r="FY240" i="40"/>
  <c r="HC240" i="40"/>
  <c r="DT241" i="40"/>
  <c r="FD241" i="40"/>
  <c r="GJ241" i="40"/>
  <c r="HL241" i="40"/>
  <c r="EM242" i="40"/>
  <c r="GA242" i="40"/>
  <c r="GU242" i="40"/>
  <c r="DN243" i="40"/>
  <c r="EP243" i="40"/>
  <c r="FZ243" i="40"/>
  <c r="DM244" i="40"/>
  <c r="FA244" i="40"/>
  <c r="GK244" i="40"/>
  <c r="DU245" i="40"/>
  <c r="FU245" i="40"/>
  <c r="DD242" i="40"/>
  <c r="EV242" i="40"/>
  <c r="GD242" i="40"/>
  <c r="DS243" i="40"/>
  <c r="GA243" i="40"/>
  <c r="DR244" i="40"/>
  <c r="FN244" i="40"/>
  <c r="DI245" i="40"/>
  <c r="GJ245" i="40"/>
  <c r="GG242" i="40"/>
  <c r="EJ243" i="40"/>
  <c r="GD243" i="40"/>
  <c r="DS244" i="40"/>
  <c r="HA244" i="40"/>
  <c r="FM245" i="40"/>
  <c r="DU243" i="40"/>
  <c r="HM243" i="40"/>
  <c r="GN244" i="40"/>
  <c r="HP245" i="40"/>
  <c r="FU246" i="40"/>
  <c r="HM247" i="40"/>
  <c r="FW245" i="40"/>
  <c r="HN246" i="40"/>
  <c r="HO246" i="40"/>
  <c r="EX250" i="40"/>
  <c r="GN247" i="40"/>
  <c r="DJ250" i="40"/>
  <c r="HE247" i="40"/>
  <c r="HB250" i="40"/>
  <c r="HL250" i="40"/>
  <c r="GG250" i="40"/>
  <c r="EX248" i="40"/>
  <c r="GW248" i="40"/>
  <c r="GU248" i="40"/>
  <c r="HB248" i="40"/>
  <c r="FD246" i="40"/>
  <c r="FI247" i="40"/>
  <c r="HN247" i="40"/>
  <c r="GH246" i="40"/>
  <c r="HE245" i="40"/>
  <c r="FY249" i="40"/>
  <c r="FF247" i="40"/>
  <c r="EO246" i="40"/>
  <c r="FK246" i="40"/>
  <c r="DG245" i="40"/>
  <c r="ER244" i="40"/>
  <c r="GO243" i="40"/>
  <c r="ES243" i="40"/>
  <c r="HC245" i="40"/>
  <c r="DX245" i="40"/>
  <c r="GM244" i="40"/>
  <c r="EC244" i="40"/>
  <c r="HB243" i="40"/>
  <c r="FL243" i="40"/>
  <c r="DP243" i="40"/>
  <c r="GO242" i="40"/>
  <c r="EM246" i="40"/>
  <c r="FA245" i="40"/>
  <c r="DE245" i="40"/>
  <c r="FV244" i="40"/>
  <c r="EH244" i="40"/>
  <c r="HO243" i="40"/>
  <c r="FS243" i="40"/>
  <c r="EC243" i="40"/>
  <c r="HB242" i="40"/>
  <c r="FT242" i="40"/>
  <c r="EN242" i="40"/>
  <c r="DH242" i="40"/>
  <c r="HG245" i="40"/>
  <c r="EZ245" i="40"/>
  <c r="DP245" i="40"/>
  <c r="GW244" i="40"/>
  <c r="FM244" i="40"/>
  <c r="EK244" i="40"/>
  <c r="DI244" i="40"/>
  <c r="GL243" i="40"/>
  <c r="FF243" i="40"/>
  <c r="EH243" i="40"/>
  <c r="DF243" i="40"/>
  <c r="HA242" i="40"/>
  <c r="DI243" i="40"/>
  <c r="FI242" i="40"/>
  <c r="EH242" i="40"/>
  <c r="DC242" i="40"/>
  <c r="GR241" i="40"/>
  <c r="FT241" i="40"/>
  <c r="EZ241" i="40"/>
  <c r="DX241" i="40"/>
  <c r="DD241" i="40"/>
  <c r="GS240" i="40"/>
  <c r="FQ240" i="40"/>
  <c r="EW240" i="40"/>
  <c r="DY240" i="40"/>
  <c r="DE240" i="40"/>
  <c r="GX239" i="40"/>
  <c r="GH239" i="40"/>
  <c r="FN239" i="40"/>
  <c r="EX239" i="40"/>
  <c r="EH239" i="40"/>
  <c r="DN239" i="40"/>
  <c r="HO238" i="40"/>
  <c r="GU238" i="40"/>
  <c r="GA238" i="40"/>
  <c r="FK238" i="40"/>
  <c r="EU238" i="40"/>
  <c r="EC238" i="40"/>
  <c r="DK238" i="40"/>
  <c r="HL237" i="40"/>
  <c r="GR237" i="40"/>
  <c r="FX237" i="40"/>
  <c r="FH237" i="40"/>
  <c r="ER237" i="40"/>
  <c r="DX237" i="40"/>
  <c r="DH237" i="40"/>
  <c r="DU240" i="40"/>
  <c r="EO240" i="40"/>
  <c r="FE240" i="40"/>
  <c r="FU240" i="40"/>
  <c r="GO240" i="40"/>
  <c r="HG240" i="40"/>
  <c r="DL241" i="40"/>
  <c r="EF241" i="40"/>
  <c r="EV241" i="40"/>
  <c r="FL241" i="40"/>
  <c r="GD241" i="40"/>
  <c r="GV241" i="40"/>
  <c r="HP241" i="40"/>
  <c r="DS242" i="40"/>
  <c r="ES242" i="40"/>
  <c r="FN242" i="40"/>
  <c r="HN242" i="40"/>
  <c r="GQ242" i="40"/>
  <c r="HK242" i="40"/>
  <c r="DJ243" i="40"/>
  <c r="DZ243" i="40"/>
  <c r="ET243" i="40"/>
  <c r="FR243" i="40"/>
  <c r="GP243" i="40"/>
  <c r="HN243" i="40"/>
  <c r="DY244" i="40"/>
  <c r="EW244" i="40"/>
  <c r="FQ244" i="40"/>
  <c r="GS244" i="40"/>
  <c r="DD245" i="40"/>
  <c r="DZ245" i="40"/>
  <c r="FJ245" i="40"/>
  <c r="GW245" i="40"/>
  <c r="FO246" i="40"/>
  <c r="DT242" i="40"/>
  <c r="ER242" i="40"/>
  <c r="FL242" i="40"/>
  <c r="GR242" i="40"/>
  <c r="DC243" i="40"/>
  <c r="EI243" i="40"/>
  <c r="FO243" i="40"/>
  <c r="GU243" i="40"/>
  <c r="DF244" i="40"/>
  <c r="EP244" i="40"/>
  <c r="FR244" i="40"/>
  <c r="GX244" i="40"/>
  <c r="DV245" i="40"/>
  <c r="FF245" i="40"/>
  <c r="HL245" i="40"/>
  <c r="FY242" i="40"/>
  <c r="HG242" i="40"/>
  <c r="DT243" i="40"/>
  <c r="FD243" i="40"/>
  <c r="GJ243" i="40"/>
  <c r="HP243" i="40"/>
  <c r="EU244" i="40"/>
  <c r="GA244" i="40"/>
  <c r="DB245" i="40"/>
  <c r="FH245" i="40"/>
  <c r="DW246" i="40"/>
  <c r="DY243" i="40"/>
  <c r="FU243" i="40"/>
  <c r="DD244" i="40"/>
  <c r="FD244" i="40"/>
  <c r="DC245" i="40"/>
  <c r="FT245" i="40"/>
  <c r="GT245" i="40"/>
  <c r="FQ246" i="40"/>
  <c r="EK247" i="40"/>
  <c r="DL248" i="40"/>
  <c r="EQ245" i="40"/>
  <c r="HK245" i="40"/>
  <c r="FV246" i="40"/>
  <c r="FM247" i="40"/>
  <c r="GK249" i="40"/>
  <c r="GO247" i="40"/>
  <c r="EJ246" i="40"/>
  <c r="FP247" i="40"/>
  <c r="GV247" i="40"/>
  <c r="EC249" i="40"/>
  <c r="GG248" i="40"/>
  <c r="DS247" i="40"/>
  <c r="HK249" i="40"/>
  <c r="HC248" i="40"/>
  <c r="GQ250" i="40"/>
  <c r="EX243" i="40"/>
  <c r="FN243" i="40"/>
  <c r="GH243" i="40"/>
  <c r="GX243" i="40"/>
  <c r="DE244" i="40"/>
  <c r="DU244" i="40"/>
  <c r="EO244" i="40"/>
  <c r="FE244" i="40"/>
  <c r="FU244" i="40"/>
  <c r="GO244" i="40"/>
  <c r="HG244" i="40"/>
  <c r="DL245" i="40"/>
  <c r="EJ245" i="40"/>
  <c r="FE245" i="40"/>
  <c r="GG245" i="40"/>
  <c r="DO246" i="40"/>
  <c r="GI246" i="40"/>
  <c r="DP242" i="40"/>
  <c r="EJ242" i="40"/>
  <c r="EZ242" i="40"/>
  <c r="FP242" i="40"/>
  <c r="GJ242" i="40"/>
  <c r="HL242" i="40"/>
  <c r="DO243" i="40"/>
  <c r="EM243" i="40"/>
  <c r="FK243" i="40"/>
  <c r="GI243" i="40"/>
  <c r="HE243" i="40"/>
  <c r="DN244" i="40"/>
  <c r="EL244" i="40"/>
  <c r="FF244" i="40"/>
  <c r="GH244" i="40"/>
  <c r="HD244" i="40"/>
  <c r="DM245" i="40"/>
  <c r="EV245" i="40"/>
  <c r="FX245" i="40"/>
  <c r="DC246" i="40"/>
  <c r="FU242" i="40"/>
  <c r="GS242" i="40"/>
  <c r="DD243" i="40"/>
  <c r="EF243" i="40"/>
  <c r="EZ243" i="40"/>
  <c r="FT243" i="40"/>
  <c r="GV243" i="40"/>
  <c r="DC244" i="40"/>
  <c r="EI244" i="40"/>
  <c r="FO244" i="40"/>
  <c r="GU244" i="40"/>
  <c r="DF245" i="40"/>
  <c r="EW245" i="40"/>
  <c r="GS245" i="40"/>
  <c r="FW246" i="40"/>
  <c r="EO243" i="40"/>
  <c r="FM243" i="40"/>
  <c r="GS243" i="40"/>
  <c r="DX244" i="40"/>
  <c r="FP244" i="40"/>
  <c r="HB244" i="40"/>
  <c r="EN245" i="40"/>
  <c r="EU246" i="40"/>
  <c r="HN245" i="40"/>
  <c r="FI246" i="40"/>
  <c r="HG246" i="40"/>
  <c r="FL247" i="40"/>
  <c r="GN248" i="40"/>
  <c r="EM245" i="40"/>
  <c r="GA245" i="40"/>
  <c r="DZ246" i="40"/>
  <c r="FZ246" i="40"/>
  <c r="EL247" i="40"/>
  <c r="GR248" i="40"/>
  <c r="DD247" i="40"/>
  <c r="GW247" i="40"/>
  <c r="DX246" i="40"/>
  <c r="GV246" i="40"/>
  <c r="GX247" i="40"/>
  <c r="DO248" i="40"/>
  <c r="HN248" i="40"/>
  <c r="EO248" i="40"/>
  <c r="ES249" i="40"/>
  <c r="EY247" i="40"/>
  <c r="HL248" i="40"/>
  <c r="ES250" i="40"/>
  <c r="HB249" i="40"/>
  <c r="GS249" i="40"/>
  <c r="GN242" i="40"/>
  <c r="HF242" i="40"/>
  <c r="DG243" i="40"/>
  <c r="DW243" i="40"/>
  <c r="EQ243" i="40"/>
  <c r="FG243" i="40"/>
  <c r="FW243" i="40"/>
  <c r="GQ243" i="40"/>
  <c r="HK243" i="40"/>
  <c r="DJ244" i="40"/>
  <c r="DZ244" i="40"/>
  <c r="ET244" i="40"/>
  <c r="FJ244" i="40"/>
  <c r="FZ244" i="40"/>
  <c r="GT244" i="40"/>
  <c r="HN244" i="40"/>
  <c r="DQ245" i="40"/>
  <c r="EP245" i="40"/>
  <c r="FL245" i="40"/>
  <c r="GR245" i="40"/>
  <c r="DS246" i="40"/>
  <c r="GM246" i="40"/>
  <c r="GK242" i="40"/>
  <c r="HC242" i="40"/>
  <c r="DH243" i="40"/>
  <c r="DX243" i="40"/>
  <c r="ER243" i="40"/>
  <c r="FH243" i="40"/>
  <c r="FX243" i="40"/>
  <c r="GR243" i="40"/>
  <c r="HL243" i="40"/>
  <c r="DO244" i="40"/>
  <c r="EM244" i="40"/>
  <c r="FK244" i="40"/>
  <c r="GI244" i="40"/>
  <c r="HE244" i="40"/>
  <c r="DN245" i="40"/>
  <c r="ER245" i="40"/>
  <c r="FR245" i="40"/>
  <c r="DG246" i="40"/>
  <c r="GQ246" i="40"/>
  <c r="EG243" i="40"/>
  <c r="FE243" i="40"/>
  <c r="FY243" i="40"/>
  <c r="GW243" i="40"/>
  <c r="DT244" i="40"/>
  <c r="EZ244" i="40"/>
  <c r="FX244" i="40"/>
  <c r="HL244" i="40"/>
  <c r="EH245" i="40"/>
  <c r="GN245" i="40"/>
  <c r="GH245" i="40"/>
  <c r="DE246" i="40"/>
  <c r="ES246" i="40"/>
  <c r="GO246" i="40"/>
  <c r="DV247" i="40"/>
  <c r="FQ247" i="40"/>
  <c r="EN248" i="40"/>
  <c r="DN250" i="40"/>
  <c r="FC245" i="40"/>
  <c r="GU245" i="40"/>
  <c r="DN246" i="40"/>
  <c r="FF246" i="40"/>
  <c r="HD246" i="40"/>
  <c r="FH247" i="40"/>
  <c r="DU248" i="40"/>
  <c r="GU246" i="40"/>
  <c r="EX247" i="40"/>
  <c r="DX248" i="40"/>
  <c r="DT246" i="40"/>
  <c r="FP246" i="40"/>
  <c r="DZ247" i="40"/>
  <c r="FP248" i="40"/>
  <c r="DG248" i="40"/>
  <c r="FO248" i="40"/>
  <c r="FF249" i="40"/>
  <c r="EW248" i="40"/>
  <c r="DC249" i="40"/>
  <c r="DO247" i="40"/>
  <c r="DB248" i="40"/>
  <c r="DU249" i="40"/>
  <c r="DU250" i="40"/>
  <c r="DP249" i="40"/>
  <c r="DK250" i="40"/>
  <c r="EZ250" i="40"/>
  <c r="DG244" i="40"/>
  <c r="DW244" i="40"/>
  <c r="EQ244" i="40"/>
  <c r="FG244" i="40"/>
  <c r="FW244" i="40"/>
  <c r="GQ244" i="40"/>
  <c r="HK244" i="40"/>
  <c r="DJ245" i="40"/>
  <c r="EG245" i="40"/>
  <c r="FB245" i="40"/>
  <c r="FY245" i="40"/>
  <c r="HM245" i="40"/>
  <c r="FG246" i="40"/>
  <c r="DQ243" i="40"/>
  <c r="EK243" i="40"/>
  <c r="FA243" i="40"/>
  <c r="FQ243" i="40"/>
  <c r="GK243" i="40"/>
  <c r="HC243" i="40"/>
  <c r="DP244" i="40"/>
  <c r="EN244" i="40"/>
  <c r="FH244" i="40"/>
  <c r="GJ244" i="40"/>
  <c r="HF244" i="40"/>
  <c r="DK245" i="40"/>
  <c r="FD245" i="40"/>
  <c r="HF245" i="40"/>
  <c r="GA246" i="40"/>
  <c r="HD245" i="40"/>
  <c r="DU246" i="40"/>
  <c r="FA246" i="40"/>
  <c r="GK246" i="40"/>
  <c r="HM246" i="40"/>
  <c r="EP247" i="40"/>
  <c r="GK247" i="40"/>
  <c r="EF248" i="40"/>
  <c r="DG249" i="40"/>
  <c r="EC245" i="40"/>
  <c r="FG245" i="40"/>
  <c r="GM245" i="40"/>
  <c r="DF246" i="40"/>
  <c r="EH246" i="40"/>
  <c r="FJ246" i="40"/>
  <c r="GT246" i="40"/>
  <c r="EG247" i="40"/>
  <c r="FX247" i="40"/>
  <c r="ER248" i="40"/>
  <c r="GX250" i="40"/>
  <c r="DT247" i="40"/>
  <c r="GH247" i="40"/>
  <c r="EV248" i="40"/>
  <c r="DD246" i="40"/>
  <c r="EZ246" i="40"/>
  <c r="GR246" i="40"/>
  <c r="EJ247" i="40"/>
  <c r="DY248" i="40"/>
  <c r="GR247" i="40"/>
  <c r="EC248" i="40"/>
  <c r="GQ248" i="40"/>
  <c r="EK249" i="40"/>
  <c r="DZ250" i="40"/>
  <c r="FY248" i="40"/>
  <c r="EM249" i="40"/>
  <c r="FB250" i="40"/>
  <c r="GI247" i="40"/>
  <c r="FF248" i="40"/>
  <c r="FE249" i="40"/>
  <c r="DM250" i="40"/>
  <c r="GO250" i="40"/>
  <c r="FD249" i="40"/>
  <c r="FC250" i="40"/>
  <c r="DP250" i="40"/>
  <c r="HG243" i="40"/>
  <c r="DL244" i="40"/>
  <c r="EF244" i="40"/>
  <c r="EV244" i="40"/>
  <c r="FL244" i="40"/>
  <c r="GD244" i="40"/>
  <c r="GV244" i="40"/>
  <c r="HP244" i="40"/>
  <c r="DO245" i="40"/>
  <c r="EX245" i="40"/>
  <c r="GD245" i="40"/>
  <c r="DK246" i="40"/>
  <c r="FZ245" i="40"/>
  <c r="GX245" i="40"/>
  <c r="DI246" i="40"/>
  <c r="EK246" i="40"/>
  <c r="FE246" i="40"/>
  <c r="FY246" i="40"/>
  <c r="HC246" i="40"/>
  <c r="DQ247" i="40"/>
  <c r="EV247" i="40"/>
  <c r="GD247" i="40"/>
  <c r="DD248" i="40"/>
  <c r="FD248" i="40"/>
  <c r="FB249" i="40"/>
  <c r="DW245" i="40"/>
  <c r="EU245" i="40"/>
  <c r="FS245" i="40"/>
  <c r="GQ245" i="40"/>
  <c r="HO245" i="40"/>
  <c r="DV246" i="40"/>
  <c r="ET246" i="40"/>
  <c r="FN246" i="40"/>
  <c r="GP246" i="40"/>
  <c r="DH247" i="40"/>
  <c r="ER247" i="40"/>
  <c r="GL247" i="40"/>
  <c r="EG248" i="40"/>
  <c r="EL249" i="40"/>
  <c r="HK246" i="40"/>
  <c r="DY247" i="40"/>
  <c r="FN247" i="40"/>
  <c r="DP248" i="40"/>
  <c r="DR249" i="40"/>
  <c r="DH246" i="40"/>
  <c r="ER246" i="40"/>
  <c r="FT246" i="40"/>
  <c r="HL246" i="40"/>
  <c r="FE247" i="40"/>
  <c r="HJ247" i="40"/>
  <c r="DW249" i="40"/>
  <c r="HP247" i="40"/>
  <c r="EQ248" i="40"/>
  <c r="FW248" i="40"/>
  <c r="DK249" i="40"/>
  <c r="FQ249" i="40"/>
  <c r="FZ250" i="40"/>
  <c r="FU248" i="40"/>
  <c r="HK248" i="40"/>
  <c r="EX249" i="40"/>
  <c r="HP246" i="40"/>
  <c r="FK247" i="40"/>
  <c r="DR248" i="40"/>
  <c r="GP248" i="40"/>
  <c r="GQ249" i="40"/>
  <c r="GP249" i="40"/>
  <c r="FI250" i="40"/>
  <c r="DH249" i="40"/>
  <c r="FX249" i="40"/>
  <c r="EU250" i="40"/>
  <c r="HE250" i="40"/>
  <c r="FH250" i="40"/>
  <c r="DT245" i="40"/>
  <c r="ES245" i="40"/>
  <c r="FN245" i="40"/>
  <c r="GV245" i="40"/>
  <c r="EC246" i="40"/>
  <c r="FV245" i="40"/>
  <c r="GP245" i="40"/>
  <c r="HJ245" i="40"/>
  <c r="DM246" i="40"/>
  <c r="EG246" i="40"/>
  <c r="EW246" i="40"/>
  <c r="FM246" i="40"/>
  <c r="GG246" i="40"/>
  <c r="GW246" i="40"/>
  <c r="DF247" i="40"/>
  <c r="EF247" i="40"/>
  <c r="FA247" i="40"/>
  <c r="FV247" i="40"/>
  <c r="HC247" i="40"/>
  <c r="DT248" i="40"/>
  <c r="FT248" i="40"/>
  <c r="EG249" i="40"/>
  <c r="GH250" i="40"/>
  <c r="EI245" i="40"/>
  <c r="EY245" i="40"/>
  <c r="FO245" i="40"/>
  <c r="GI245" i="40"/>
  <c r="HA245" i="40"/>
  <c r="DB246" i="40"/>
  <c r="DR246" i="40"/>
  <c r="EL246" i="40"/>
  <c r="FB246" i="40"/>
  <c r="FR246" i="40"/>
  <c r="GL246" i="40"/>
  <c r="HJ246" i="40"/>
  <c r="DR247" i="40"/>
  <c r="FB247" i="40"/>
  <c r="GG247" i="40"/>
  <c r="DE248" i="40"/>
  <c r="FX248" i="40"/>
  <c r="FG249" i="40"/>
  <c r="HA246" i="40"/>
  <c r="DN247" i="40"/>
  <c r="ES247" i="40"/>
  <c r="FT247" i="40"/>
  <c r="DH248" i="40"/>
  <c r="FL248" i="40"/>
  <c r="FM249" i="40"/>
  <c r="DP246" i="40"/>
  <c r="EN246" i="40"/>
  <c r="FH246" i="40"/>
  <c r="GJ246" i="40"/>
  <c r="DE247" i="40"/>
  <c r="ET247" i="40"/>
  <c r="GP247" i="40"/>
  <c r="EK248" i="40"/>
  <c r="EW249" i="40"/>
  <c r="HL247" i="40"/>
  <c r="DW248" i="40"/>
  <c r="EY248" i="40"/>
  <c r="GI248" i="40"/>
  <c r="DF249" i="40"/>
  <c r="EU249" i="40"/>
  <c r="HO249" i="40"/>
  <c r="GT250" i="40"/>
  <c r="FI248" i="40"/>
  <c r="GS248" i="40"/>
  <c r="DN249" i="40"/>
  <c r="FS249" i="40"/>
  <c r="HD250" i="40"/>
  <c r="EU247" i="40"/>
  <c r="GM247" i="40"/>
  <c r="DV248" i="40"/>
  <c r="GL248" i="40"/>
  <c r="EO249" i="40"/>
  <c r="DV250" i="40"/>
  <c r="HJ249" i="40"/>
  <c r="EW250" i="40"/>
  <c r="HG250" i="40"/>
  <c r="EN249" i="40"/>
  <c r="GJ249" i="40"/>
  <c r="DW250" i="40"/>
  <c r="GA250" i="40"/>
  <c r="DH250" i="40"/>
  <c r="FX250" i="40"/>
  <c r="EC247" i="40"/>
  <c r="FS247" i="40"/>
  <c r="HO247" i="40"/>
  <c r="EL248" i="40"/>
  <c r="GH248" i="40"/>
  <c r="DJ249" i="40"/>
  <c r="FJ249" i="40"/>
  <c r="GP250" i="40"/>
  <c r="HD249" i="40"/>
  <c r="DY250" i="40"/>
  <c r="FU250" i="40"/>
  <c r="HM250" i="40"/>
  <c r="DX249" i="40"/>
  <c r="FT249" i="40"/>
  <c r="HF249" i="40"/>
  <c r="EC250" i="40"/>
  <c r="FW250" i="40"/>
  <c r="HO250" i="40"/>
  <c r="DX250" i="40"/>
  <c r="GR250" i="40"/>
  <c r="DS249" i="40"/>
  <c r="FN249" i="40"/>
  <c r="EL250" i="40"/>
  <c r="DC247" i="40"/>
  <c r="EM247" i="40"/>
  <c r="FO247" i="40"/>
  <c r="GU247" i="40"/>
  <c r="DN248" i="40"/>
  <c r="EP248" i="40"/>
  <c r="FR248" i="40"/>
  <c r="HE248" i="40"/>
  <c r="EI249" i="40"/>
  <c r="FO249" i="40"/>
  <c r="FF250" i="40"/>
  <c r="GL249" i="40"/>
  <c r="DE250" i="40"/>
  <c r="EO250" i="40"/>
  <c r="FM250" i="40"/>
  <c r="GS250" i="40"/>
  <c r="DD249" i="40"/>
  <c r="EJ249" i="40"/>
  <c r="FH249" i="40"/>
  <c r="GR249" i="40"/>
  <c r="DG250" i="40"/>
  <c r="EM250" i="40"/>
  <c r="FS250" i="40"/>
  <c r="GU250" i="40"/>
  <c r="HC249" i="40"/>
  <c r="ER250" i="40"/>
  <c r="GJ250" i="40"/>
  <c r="GX246" i="40"/>
  <c r="DB247" i="40"/>
  <c r="DX247" i="40"/>
  <c r="EW247" i="40"/>
  <c r="FR247" i="40"/>
  <c r="GT247" i="40"/>
  <c r="DM248" i="40"/>
  <c r="FH248" i="40"/>
  <c r="DM249" i="40"/>
  <c r="EH250" i="40"/>
  <c r="HE246" i="40"/>
  <c r="DI247" i="40"/>
  <c r="EH247" i="40"/>
  <c r="FD247" i="40"/>
  <c r="FY247" i="40"/>
  <c r="HG247" i="40"/>
  <c r="EJ248" i="40"/>
  <c r="GV248" i="40"/>
  <c r="HA249" i="40"/>
  <c r="DL246" i="40"/>
  <c r="EF246" i="40"/>
  <c r="EV246" i="40"/>
  <c r="FL246" i="40"/>
  <c r="GD246" i="40"/>
  <c r="HB246" i="40"/>
  <c r="DU247" i="40"/>
  <c r="EZ247" i="40"/>
  <c r="FZ247" i="40"/>
  <c r="DQ248" i="40"/>
  <c r="GJ248" i="40"/>
  <c r="FR249" i="40"/>
  <c r="HF247" i="40"/>
  <c r="DK248" i="40"/>
  <c r="EI248" i="40"/>
  <c r="FG248" i="40"/>
  <c r="GA248" i="40"/>
  <c r="HA248" i="40"/>
  <c r="DV249" i="40"/>
  <c r="FA249" i="40"/>
  <c r="GI249" i="40"/>
  <c r="FJ250" i="40"/>
  <c r="ES248" i="40"/>
  <c r="FM248" i="40"/>
  <c r="GO248" i="40"/>
  <c r="HP248" i="40"/>
  <c r="DY249" i="40"/>
  <c r="FI249" i="40"/>
  <c r="HE249" i="40"/>
  <c r="FR250" i="40"/>
  <c r="DK247" i="40"/>
  <c r="EI247" i="40"/>
  <c r="FC247" i="40"/>
  <c r="GA247" i="40"/>
  <c r="HA247" i="40"/>
  <c r="DF248" i="40"/>
  <c r="EH248" i="40"/>
  <c r="FB248" i="40"/>
  <c r="FV248" i="40"/>
  <c r="GX248" i="40"/>
  <c r="DO249" i="40"/>
  <c r="ET249" i="40"/>
  <c r="GG249" i="40"/>
  <c r="EP250" i="40"/>
  <c r="FV249" i="40"/>
  <c r="GX249" i="40"/>
  <c r="DI250" i="40"/>
  <c r="EG250" i="40"/>
  <c r="FE250" i="40"/>
  <c r="FY250" i="40"/>
  <c r="GW250" i="40"/>
  <c r="HM248" i="40"/>
  <c r="DT249" i="40"/>
  <c r="ER249" i="40"/>
  <c r="FP249" i="40"/>
  <c r="GN249" i="40"/>
  <c r="HL249" i="40"/>
  <c r="DS250" i="40"/>
  <c r="EQ250" i="40"/>
  <c r="FK250" i="40"/>
  <c r="GM250" i="40"/>
  <c r="HK250" i="40"/>
  <c r="HM249" i="40"/>
  <c r="EJ250" i="40"/>
  <c r="FP250" i="40"/>
  <c r="HF250" i="40"/>
  <c r="GN250" i="40"/>
  <c r="FT250" i="40"/>
  <c r="FD250" i="40"/>
  <c r="EN250" i="40"/>
  <c r="DT250" i="40"/>
  <c r="DD250" i="40"/>
  <c r="GW249" i="40"/>
  <c r="HP250" i="40"/>
  <c r="GV250" i="40"/>
  <c r="GD250" i="40"/>
  <c r="FL250" i="40"/>
  <c r="EV250" i="40"/>
  <c r="EF250" i="40"/>
  <c r="DL250" i="40"/>
  <c r="HG249" i="40"/>
  <c r="GO249" i="40"/>
  <c r="HA250" i="40"/>
  <c r="GI250" i="40"/>
  <c r="FO250" i="40"/>
  <c r="EY250" i="40"/>
  <c r="EI250" i="40"/>
  <c r="DO250" i="40"/>
  <c r="HP249" i="40"/>
  <c r="GV249" i="40"/>
  <c r="GD249" i="40"/>
  <c r="FL249" i="40"/>
  <c r="EV249" i="40"/>
  <c r="EF249" i="40"/>
  <c r="DL249" i="40"/>
  <c r="HG248" i="40"/>
  <c r="HC250" i="40"/>
  <c r="GK250" i="40"/>
  <c r="FQ250" i="40"/>
  <c r="FA250" i="40"/>
  <c r="EK250" i="40"/>
  <c r="DQ250" i="40"/>
  <c r="HN249" i="40"/>
  <c r="GT249" i="40"/>
  <c r="FZ249" i="40"/>
  <c r="FV250" i="40"/>
  <c r="DF250" i="40"/>
  <c r="FU249" i="40"/>
  <c r="EY249" i="40"/>
  <c r="DZ249" i="40"/>
  <c r="DE249" i="40"/>
  <c r="GT248" i="40"/>
  <c r="FZ248" i="40"/>
  <c r="FJ248" i="40"/>
  <c r="ET248" i="40"/>
  <c r="DZ248" i="40"/>
  <c r="DJ248" i="40"/>
  <c r="HK247" i="40"/>
  <c r="GQ247" i="40"/>
  <c r="FW247" i="40"/>
  <c r="FG247" i="40"/>
  <c r="EQ247" i="40"/>
  <c r="DW247" i="40"/>
  <c r="DG247" i="40"/>
  <c r="GL250" i="40"/>
  <c r="DR250" i="40"/>
  <c r="GA249" i="40"/>
  <c r="FC249" i="40"/>
  <c r="EH249" i="40"/>
  <c r="DI249" i="40"/>
  <c r="HD248" i="40"/>
  <c r="GK248" i="40"/>
  <c r="FQ248" i="40"/>
  <c r="FA248" i="40"/>
  <c r="HN250" i="40"/>
  <c r="ET250" i="40"/>
  <c r="GU249" i="40"/>
  <c r="FK249" i="40"/>
  <c r="EP249" i="40"/>
  <c r="DQ249" i="40"/>
  <c r="HF248" i="40"/>
  <c r="GM248" i="40"/>
  <c r="FS248" i="40"/>
  <c r="FC248" i="40"/>
  <c r="EM248" i="40"/>
  <c r="DS248" i="40"/>
  <c r="DC248" i="40"/>
  <c r="HB247" i="40"/>
  <c r="FN250" i="40"/>
  <c r="DB249" i="40"/>
  <c r="EZ248" i="40"/>
  <c r="DI248" i="40"/>
  <c r="GJ247" i="40"/>
  <c r="FJ247" i="40"/>
  <c r="EO247" i="40"/>
  <c r="DP247" i="40"/>
  <c r="HF246" i="40"/>
  <c r="GN246" i="40"/>
  <c r="A39" i="4" l="1"/>
</calcChain>
</file>

<file path=xl/sharedStrings.xml><?xml version="1.0" encoding="utf-8"?>
<sst xmlns="http://schemas.openxmlformats.org/spreadsheetml/2006/main" count="4559" uniqueCount="1372">
  <si>
    <t>Hippo</t>
  </si>
  <si>
    <t>Boulevard/Alex.</t>
  </si>
  <si>
    <t>Place centrale/Alex.</t>
  </si>
  <si>
    <t xml:space="preserve">Grand-père </t>
  </si>
  <si>
    <t>Maison/Alex.</t>
  </si>
  <si>
    <t>Forge/Alex.</t>
  </si>
  <si>
    <t>Mick</t>
  </si>
  <si>
    <t>Homme</t>
  </si>
  <si>
    <t>Forgeron</t>
  </si>
  <si>
    <t>Femme du forgeron</t>
  </si>
  <si>
    <t>Le Baron</t>
  </si>
  <si>
    <t>Saumoniac</t>
  </si>
  <si>
    <t>La Baronne</t>
  </si>
  <si>
    <t>Auberge/Alex.</t>
  </si>
  <si>
    <t>Hippomama</t>
  </si>
  <si>
    <t>Ashley</t>
  </si>
  <si>
    <t>Taverne/Alex.</t>
  </si>
  <si>
    <t>Fleuriste</t>
  </si>
  <si>
    <t>Magui</t>
  </si>
  <si>
    <t>Marin</t>
  </si>
  <si>
    <t>Place Clocher/Alex.</t>
  </si>
  <si>
    <t>Dante</t>
  </si>
  <si>
    <t>Vieux marin</t>
  </si>
  <si>
    <t>Mage Rouge</t>
  </si>
  <si>
    <t>Tom</t>
  </si>
  <si>
    <t>Ilya</t>
  </si>
  <si>
    <t>Nicolas</t>
  </si>
  <si>
    <t>Dag</t>
  </si>
  <si>
    <t>Quincaillerie/Alex.</t>
  </si>
  <si>
    <t>Vendeur</t>
  </si>
  <si>
    <t>Armurerie/Alex.</t>
  </si>
  <si>
    <t>Ryan</t>
  </si>
  <si>
    <t>Jack</t>
  </si>
  <si>
    <t>Armurerie/Dali</t>
  </si>
  <si>
    <t>Phare Cabane/Dali</t>
  </si>
  <si>
    <t>Eve</t>
  </si>
  <si>
    <t>Moricio</t>
  </si>
  <si>
    <t>Alexandrie</t>
  </si>
  <si>
    <t>Belvédère de Dali</t>
  </si>
  <si>
    <t>Dali</t>
  </si>
  <si>
    <t>Tim</t>
  </si>
  <si>
    <t>Rue de la gare/Lind.</t>
  </si>
  <si>
    <t>Thomas</t>
  </si>
  <si>
    <t>Rita</t>
  </si>
  <si>
    <t>Adhérente No 56</t>
  </si>
  <si>
    <t>Rue du théâtre/Lind.</t>
  </si>
  <si>
    <t>Adhérente No 29</t>
  </si>
  <si>
    <t>Lindblum</t>
  </si>
  <si>
    <t>Gus</t>
  </si>
  <si>
    <t>Liliane</t>
  </si>
  <si>
    <t>Taverne/Lind.</t>
  </si>
  <si>
    <t>Gon, fou de cartes</t>
  </si>
  <si>
    <t>Maison/Lind.</t>
  </si>
  <si>
    <t>Macha</t>
  </si>
  <si>
    <t>Boulevard/Lind.</t>
  </si>
  <si>
    <t>Dame Marguerite</t>
  </si>
  <si>
    <t>Rue marchande/Lind.</t>
  </si>
  <si>
    <t>Sam le pâle</t>
  </si>
  <si>
    <t>Femme en robe</t>
  </si>
  <si>
    <t>Rue de l'église/Lind.</t>
  </si>
  <si>
    <t>Yahm</t>
  </si>
  <si>
    <t>Eglise/Lind.</t>
  </si>
  <si>
    <t>Chef de gare</t>
  </si>
  <si>
    <t>Gare quart. thé./Lind.</t>
  </si>
  <si>
    <t>Marianne</t>
  </si>
  <si>
    <t>Michael le prétendu artiste</t>
  </si>
  <si>
    <t>Atelier/Lind.</t>
  </si>
  <si>
    <t>Grand-père Poppo</t>
  </si>
  <si>
    <t>Porte Sud</t>
  </si>
  <si>
    <t>Mécanicien</t>
  </si>
  <si>
    <t>Cuistot</t>
  </si>
  <si>
    <t>Sal. d'att./Porte Sud</t>
  </si>
  <si>
    <t>Gare Alex/Porte Sud</t>
  </si>
  <si>
    <t>Porte Tréno/Porte Sud</t>
  </si>
  <si>
    <t>Garde</t>
  </si>
  <si>
    <t>Marie l'apprentie</t>
  </si>
  <si>
    <t>Totto</t>
  </si>
  <si>
    <t>Voyou</t>
  </si>
  <si>
    <t>Chez Totto/Tréno</t>
  </si>
  <si>
    <t>Porte/Tréno</t>
  </si>
  <si>
    <t>Maison Cavalier/Tréno</t>
  </si>
  <si>
    <t>Vieillard</t>
  </si>
  <si>
    <t>Jeune noble</t>
  </si>
  <si>
    <t>Aventurier</t>
  </si>
  <si>
    <t>Bandit</t>
  </si>
  <si>
    <t>Maison Dame/Tréno</t>
  </si>
  <si>
    <t>Aventurière</t>
  </si>
  <si>
    <t>Père</t>
  </si>
  <si>
    <t>Ivrogne</t>
  </si>
  <si>
    <t>Maison Roi/Tréno</t>
  </si>
  <si>
    <t>Nathalie</t>
  </si>
  <si>
    <t>Quart. chaud/Tréno</t>
  </si>
  <si>
    <t>Charpentier</t>
  </si>
  <si>
    <t>Savant</t>
  </si>
  <si>
    <t>Forge/Tréno</t>
  </si>
  <si>
    <t>Dame Stella</t>
  </si>
  <si>
    <t>Domestique</t>
  </si>
  <si>
    <t>Chez la Dame/Tréno</t>
  </si>
  <si>
    <t>Aubergiste</t>
  </si>
  <si>
    <t>Mario</t>
  </si>
  <si>
    <t>Taverne/Tréno</t>
  </si>
  <si>
    <t>Serveuse</t>
  </si>
  <si>
    <t>Galerie/Tréno</t>
  </si>
  <si>
    <t>Fillette</t>
  </si>
  <si>
    <t>A</t>
  </si>
  <si>
    <t>E</t>
  </si>
  <si>
    <t>Présence permanente</t>
  </si>
  <si>
    <t>Tréno</t>
  </si>
  <si>
    <t>Debout</t>
  </si>
  <si>
    <t>Assis</t>
  </si>
  <si>
    <t>C</t>
  </si>
  <si>
    <t>Clayra</t>
  </si>
  <si>
    <t>Cob, gosse de Bloumécia</t>
  </si>
  <si>
    <t>Auberge/Clayra</t>
  </si>
  <si>
    <t>Cab, gosse de Bloumécia</t>
  </si>
  <si>
    <t>Rally, habitante de Bloumécia</t>
  </si>
  <si>
    <t>Dan, soldat de Bloumécia</t>
  </si>
  <si>
    <t>Centre-ville/Clayra</t>
  </si>
  <si>
    <t>Soldat d'Alexandrie</t>
  </si>
  <si>
    <t>Bracomineur</t>
  </si>
  <si>
    <t>Salle/Rte. Fossiles</t>
  </si>
  <si>
    <t>Mine/Rte. Fossiles</t>
  </si>
  <si>
    <t>Route des Fossiles</t>
  </si>
  <si>
    <t>Sankichi</t>
  </si>
  <si>
    <t>Ohatsu</t>
  </si>
  <si>
    <t>Kanzo</t>
  </si>
  <si>
    <t>Kinta</t>
  </si>
  <si>
    <t>Densuke</t>
  </si>
  <si>
    <t>Suekichi</t>
  </si>
  <si>
    <t>You</t>
  </si>
  <si>
    <t>Quincaillerie/Condéa</t>
  </si>
  <si>
    <t>Temple/Condéa</t>
  </si>
  <si>
    <t>Chemin/Condéa</t>
  </si>
  <si>
    <t>Mage Noir 24</t>
  </si>
  <si>
    <t>Entrée/Mag. Noi.</t>
  </si>
  <si>
    <t>Auberge/Mag. Noi.</t>
  </si>
  <si>
    <t>Mage Noir 123</t>
  </si>
  <si>
    <t>Mage Noir 234</t>
  </si>
  <si>
    <t>Mage Noir 189</t>
  </si>
  <si>
    <t>Etang/Mag. Noi.</t>
  </si>
  <si>
    <t>Mage Noir 192</t>
  </si>
  <si>
    <t>Mage Noir 44</t>
  </si>
  <si>
    <t>Forge/Mag. Noi.</t>
  </si>
  <si>
    <t>Cimetière/Mag. Noi.</t>
  </si>
  <si>
    <t>Moulin/Mag. Noi.</t>
  </si>
  <si>
    <t>Mage Noir 56</t>
  </si>
  <si>
    <t>Mage Noir 33</t>
  </si>
  <si>
    <t>Mage Noir 111</t>
  </si>
  <si>
    <t>Auberge/Condéa</t>
  </si>
  <si>
    <t>Michelle</t>
  </si>
  <si>
    <t>Senero</t>
  </si>
  <si>
    <t>Benero</t>
  </si>
  <si>
    <t>Grand-mère</t>
  </si>
  <si>
    <t>Guenero</t>
  </si>
  <si>
    <t>Ruelle/Alex.</t>
  </si>
  <si>
    <t>Passant</t>
  </si>
  <si>
    <t>Grand-père</t>
  </si>
  <si>
    <t>Guide</t>
  </si>
  <si>
    <t>Commis</t>
  </si>
  <si>
    <t>Fille du fleuriste</t>
  </si>
  <si>
    <t>Mère de Tom</t>
  </si>
  <si>
    <t>Armurier</t>
  </si>
  <si>
    <t>Wake du sous-sol</t>
  </si>
  <si>
    <t>Village des Mages Noirs</t>
  </si>
  <si>
    <t>Condéa</t>
  </si>
  <si>
    <t>Avec une fontaine</t>
  </si>
  <si>
    <t>Avec une horloge en marche</t>
  </si>
  <si>
    <t>Avec un plancher endommagé</t>
  </si>
  <si>
    <t>Avec un lampadaire plié à l'entrée de l'atelier</t>
  </si>
  <si>
    <t>Cartona le Fou</t>
  </si>
  <si>
    <t>Mario, le roi des lascars</t>
  </si>
  <si>
    <t>Maison Fou/Tréno</t>
  </si>
  <si>
    <t>Salle de jeux/Tréno</t>
  </si>
  <si>
    <t>Place centrale/Lind.</t>
  </si>
  <si>
    <t>Ecran d'arrière-plan</t>
  </si>
  <si>
    <t>Erin, la pilote</t>
  </si>
  <si>
    <t>Artisan</t>
  </si>
  <si>
    <t>Jeune femme</t>
  </si>
  <si>
    <t>Olivier</t>
  </si>
  <si>
    <t>Giovanna</t>
  </si>
  <si>
    <t>Apprenti</t>
  </si>
  <si>
    <t>Armurerie/Lind.</t>
  </si>
  <si>
    <t>Cliente</t>
  </si>
  <si>
    <t>Ingénieur</t>
  </si>
  <si>
    <t>Amateur de cartes</t>
  </si>
  <si>
    <t>Expert en cartes</t>
  </si>
  <si>
    <t>Weimar (Brutos No 7)</t>
  </si>
  <si>
    <t>Cuisinier</t>
  </si>
  <si>
    <t>Habitant originaire de Lindblum</t>
  </si>
  <si>
    <t>Fanny la tenace</t>
  </si>
  <si>
    <t>Rafaella la nonchalante</t>
  </si>
  <si>
    <t>Jill, l'amateur de cartes</t>
  </si>
  <si>
    <t>Greccio joueur chaud</t>
  </si>
  <si>
    <t>Entrée/Daguéréo</t>
  </si>
  <si>
    <t>Lectrice</t>
  </si>
  <si>
    <t>Lecteur</t>
  </si>
  <si>
    <t>Hall 1/Daguéréo</t>
  </si>
  <si>
    <t>Bibliothécaire</t>
  </si>
  <si>
    <t>1er étage/Daguéréo</t>
  </si>
  <si>
    <t>Zebolt, chef machino</t>
  </si>
  <si>
    <t>Bibliobergiste</t>
  </si>
  <si>
    <t>Hall 2/Daguéréo</t>
  </si>
  <si>
    <t>4 bras</t>
  </si>
  <si>
    <t>Paradis des Chocobo</t>
  </si>
  <si>
    <t>Roi/Paradis des Chocobo</t>
  </si>
  <si>
    <t>GroChocobo</t>
  </si>
  <si>
    <t>Dold</t>
  </si>
  <si>
    <t>Moulin RdC/Dali</t>
  </si>
  <si>
    <t>Jeff l'apprenti</t>
  </si>
  <si>
    <t>Jaq dans le boulevard</t>
  </si>
  <si>
    <t>Bone le fou de Carte Puluche</t>
  </si>
  <si>
    <t>Shanon la folle de Carte Succube</t>
  </si>
  <si>
    <t>Gilbert le fou de Carte Monstre</t>
  </si>
  <si>
    <t>Sarita la sorcière</t>
  </si>
  <si>
    <t>Joe le fou de Carte Xylomid</t>
  </si>
  <si>
    <t>Juan l'expert en armes</t>
  </si>
  <si>
    <t>Leyla l'illusioniste</t>
  </si>
  <si>
    <t>Cyber No.9</t>
  </si>
  <si>
    <t>Le Maître de Gilbert</t>
  </si>
  <si>
    <t>Madahine-salee</t>
  </si>
  <si>
    <t>Lamie</t>
  </si>
  <si>
    <t>Fantôme du Grand-Maître</t>
  </si>
  <si>
    <t>Temps/Mémoria</t>
  </si>
  <si>
    <t>Fantôme défenseur</t>
  </si>
  <si>
    <t>Humanité/Mémoria</t>
  </si>
  <si>
    <t>Fantôme pilier</t>
  </si>
  <si>
    <t>Amnésie/Mémoria</t>
  </si>
  <si>
    <t>Fantôme de la Grande-Maîtresse</t>
  </si>
  <si>
    <t>Distorsion/Mémoria</t>
  </si>
  <si>
    <t>Fantôme ténébreux</t>
  </si>
  <si>
    <t>Escalier/Mémoria</t>
  </si>
  <si>
    <t>B</t>
  </si>
  <si>
    <t>P</t>
  </si>
  <si>
    <t>H</t>
  </si>
  <si>
    <t>S</t>
  </si>
  <si>
    <t>Daguéréo</t>
  </si>
  <si>
    <t>Mémoria</t>
  </si>
  <si>
    <t>Shinryû</t>
  </si>
  <si>
    <t>Invincible</t>
  </si>
  <si>
    <t>Alexandre</t>
  </si>
  <si>
    <t>Pluton</t>
  </si>
  <si>
    <t>Ruban</t>
  </si>
  <si>
    <t>H-Espace</t>
  </si>
  <si>
    <t>Excalibur 2</t>
  </si>
  <si>
    <t>Masamune</t>
  </si>
  <si>
    <t>Bahamut</t>
  </si>
  <si>
    <t>Gaïa</t>
  </si>
  <si>
    <t>Odin</t>
  </si>
  <si>
    <t>Arkh</t>
  </si>
  <si>
    <t>Vigilant</t>
  </si>
  <si>
    <t>Anaéronef</t>
  </si>
  <si>
    <t>Boko</t>
  </si>
  <si>
    <t>Nemingway</t>
  </si>
  <si>
    <t>Monarch</t>
  </si>
  <si>
    <t>Kanibal</t>
  </si>
  <si>
    <t>Didgy</t>
  </si>
  <si>
    <t>Météore</t>
  </si>
  <si>
    <t>Ekarissor</t>
  </si>
  <si>
    <t>Narcisse Bleu</t>
  </si>
  <si>
    <t>Rose Rouge</t>
  </si>
  <si>
    <t>Leviathan</t>
  </si>
  <si>
    <t>Elixir</t>
  </si>
  <si>
    <t>Genji</t>
  </si>
  <si>
    <t>Deux lunes</t>
  </si>
  <si>
    <t>Marthym</t>
  </si>
  <si>
    <t>Hornet</t>
  </si>
  <si>
    <t>Ifrit</t>
  </si>
  <si>
    <t>Atomos</t>
  </si>
  <si>
    <t>Ahriman</t>
  </si>
  <si>
    <t>Pampa</t>
  </si>
  <si>
    <t>Xylomid</t>
  </si>
  <si>
    <t>Atomnium</t>
  </si>
  <si>
    <t>Sidéral</t>
  </si>
  <si>
    <t>Big Dragon</t>
  </si>
  <si>
    <t>Ramuh</t>
  </si>
  <si>
    <t>Tanksgivin</t>
  </si>
  <si>
    <t>Garuda</t>
  </si>
  <si>
    <t>Fenril</t>
  </si>
  <si>
    <t>Bertha</t>
  </si>
  <si>
    <t>Vepar</t>
  </si>
  <si>
    <t>Ogra</t>
  </si>
  <si>
    <t>Gargouille</t>
  </si>
  <si>
    <t>Astaroth</t>
  </si>
  <si>
    <t>Pavoris</t>
  </si>
  <si>
    <t>Pépito</t>
  </si>
  <si>
    <t>Shiva</t>
  </si>
  <si>
    <t>SLR</t>
  </si>
  <si>
    <t>Ateuchus</t>
  </si>
  <si>
    <t>Hildegarde 3</t>
  </si>
  <si>
    <t>Hildegarde 1</t>
  </si>
  <si>
    <t>Grimlock</t>
  </si>
  <si>
    <t>Manta</t>
  </si>
  <si>
    <t>Troll</t>
  </si>
  <si>
    <t>Hectoculus</t>
  </si>
  <si>
    <t>Aérothéâtre</t>
  </si>
  <si>
    <t>Lovecraft</t>
  </si>
  <si>
    <t>Aérocargo</t>
  </si>
  <si>
    <t>Strowbear</t>
  </si>
  <si>
    <t>Tomberry</t>
  </si>
  <si>
    <t>Larvalar</t>
  </si>
  <si>
    <t>Fourmilion</t>
  </si>
  <si>
    <t>Rataïme</t>
  </si>
  <si>
    <t>Tétarosor</t>
  </si>
  <si>
    <t>Gorgone</t>
  </si>
  <si>
    <t>Trogiidae</t>
  </si>
  <si>
    <t>Gimme Cat</t>
  </si>
  <si>
    <t>Dragonfly</t>
  </si>
  <si>
    <t>Pyrale</t>
  </si>
  <si>
    <t>Cerbère</t>
  </si>
  <si>
    <t>Golem</t>
  </si>
  <si>
    <t>Scorpion</t>
  </si>
  <si>
    <t>Nymphe</t>
  </si>
  <si>
    <t>Cocatrix</t>
  </si>
  <si>
    <t>Mandragore</t>
  </si>
  <si>
    <t>Crowler</t>
  </si>
  <si>
    <t>Puluche</t>
  </si>
  <si>
    <t>Mimic</t>
  </si>
  <si>
    <t>Mammouth</t>
  </si>
  <si>
    <t>Diabolik</t>
  </si>
  <si>
    <t>Yéti</t>
  </si>
  <si>
    <t>Succube</t>
  </si>
  <si>
    <t>Zombie</t>
  </si>
  <si>
    <t>Sahagin</t>
  </si>
  <si>
    <t>Mithépée</t>
  </si>
  <si>
    <t>Phacoche</t>
  </si>
  <si>
    <t>Kaïmahn</t>
  </si>
  <si>
    <t>Flambos</t>
  </si>
  <si>
    <t>Chakette</t>
  </si>
  <si>
    <t>Squelette</t>
  </si>
  <si>
    <t>Meiden</t>
  </si>
  <si>
    <t>Gobelin</t>
  </si>
  <si>
    <t>Chocobo</t>
  </si>
  <si>
    <t>Moug</t>
  </si>
  <si>
    <t>Grenouille</t>
  </si>
  <si>
    <t>Avec une vue aérienne et deux fanions suspendus en plein soleil</t>
  </si>
  <si>
    <t>Sans dégâts matériels</t>
  </si>
  <si>
    <t>Avec des tonneaux</t>
  </si>
  <si>
    <t>Avec un escalier menant au théâtre</t>
  </si>
  <si>
    <t>Avec un ciel masqué par une tempête</t>
  </si>
  <si>
    <t>Avec quatre tonneaux</t>
  </si>
  <si>
    <t>Avec un pont-levis relevé</t>
  </si>
  <si>
    <t>Avec un pont-levis abaissé</t>
  </si>
  <si>
    <t>Avec des moulins et un ciel crépusculaire</t>
  </si>
  <si>
    <t>Avec des lits au premier étage</t>
  </si>
  <si>
    <t>Avec une statue</t>
  </si>
  <si>
    <t>Avec une horloge</t>
  </si>
  <si>
    <t>Avec une étoffe violette à côté de l'étalage de ChocoLégumes séchés</t>
  </si>
  <si>
    <t>Avec un Chocobo</t>
  </si>
  <si>
    <t>Avec des moulins et un ciel bleu</t>
  </si>
  <si>
    <t>Avec une vue aérienne et deux fanions suspendus dans l'ombre pendant la journée</t>
  </si>
  <si>
    <t>Avec une échelle à proximité du perron de l'auberge</t>
  </si>
  <si>
    <t>Sans dégâts matériels sur le plancher et sans horloge</t>
  </si>
  <si>
    <t>Avec une charpente en bois</t>
  </si>
  <si>
    <t>Avec des dégâts matériels</t>
  </si>
  <si>
    <t>Avec l'entrée du café-théâtre et sans château d'Alexandrie</t>
  </si>
  <si>
    <t>Avec la façade de la taverne et un ciel crépusculaire</t>
  </si>
  <si>
    <t>Avec la façade de la quincaillerie et un ciel crépusculaire</t>
  </si>
  <si>
    <t>Avec la façade de la gare sans dommages matériels</t>
  </si>
  <si>
    <t>Avec la façade du clocher</t>
  </si>
  <si>
    <t>Avec la façade de la taverne et un ciel bleu</t>
  </si>
  <si>
    <t>Avec la façade de la quincaillerie et un ciel bleu</t>
  </si>
  <si>
    <t>Avec des dégâts matériels et sans vue aérienne</t>
  </si>
  <si>
    <t>Avec des dégâts matériels et une vue aérienne</t>
  </si>
  <si>
    <t>Avec deux chaises et une cascade</t>
  </si>
  <si>
    <t>Avec des fioles</t>
  </si>
  <si>
    <t>TACTIQUE</t>
  </si>
  <si>
    <t>JEU DE CARTES</t>
  </si>
  <si>
    <t>1ERE PHASE</t>
  </si>
  <si>
    <t>ADVERSAIRE</t>
  </si>
  <si>
    <t>PERSONNAGE</t>
  </si>
  <si>
    <t>DER. PHASE</t>
  </si>
  <si>
    <t>CARTES (2)</t>
  </si>
  <si>
    <t>CARTES (1)</t>
  </si>
  <si>
    <t>Fréquences d'utilisation (sur 256) représentant chacun des 16 emplacements :</t>
  </si>
  <si>
    <t>CARTES (3)</t>
  </si>
  <si>
    <t>Nom de l'adversaire</t>
  </si>
  <si>
    <t>7. Lieu</t>
  </si>
  <si>
    <t>2 ou 3</t>
  </si>
  <si>
    <t>De 3 à 5</t>
  </si>
  <si>
    <t>De 4 à 7</t>
  </si>
  <si>
    <t>De 5 à 9</t>
  </si>
  <si>
    <t>De 6 à 11</t>
  </si>
  <si>
    <t>De 7 à 13</t>
  </si>
  <si>
    <t>De 8 à 15</t>
  </si>
  <si>
    <t>De 9 à 17</t>
  </si>
  <si>
    <t>De 10 à 19</t>
  </si>
  <si>
    <t>De 11 à 21</t>
  </si>
  <si>
    <t>De 12 à 23</t>
  </si>
  <si>
    <t>De 13 à 25</t>
  </si>
  <si>
    <t>De 14 à 27</t>
  </si>
  <si>
    <t>De 15 à 29</t>
  </si>
  <si>
    <t>De 16 à 31</t>
  </si>
  <si>
    <t>De 17 à 33</t>
  </si>
  <si>
    <t>De 18 à 35</t>
  </si>
  <si>
    <t>De 19 à 37</t>
  </si>
  <si>
    <t>De 20 à 39</t>
  </si>
  <si>
    <t>De 21 à 41</t>
  </si>
  <si>
    <t>De 22 à 43</t>
  </si>
  <si>
    <t>De 23 à 45</t>
  </si>
  <si>
    <t>De 24 à 47</t>
  </si>
  <si>
    <t>De 25 à 49</t>
  </si>
  <si>
    <t>De 26 à 51</t>
  </si>
  <si>
    <t>De 27 à 53</t>
  </si>
  <si>
    <t>De 28 à 55</t>
  </si>
  <si>
    <t>De 29 à 57</t>
  </si>
  <si>
    <t>De 30 à 59</t>
  </si>
  <si>
    <t>De 31 à 61</t>
  </si>
  <si>
    <t>De 32 à 63</t>
  </si>
  <si>
    <t>De 33 à 65</t>
  </si>
  <si>
    <t>De 34 à 67</t>
  </si>
  <si>
    <t>De 35 à 69</t>
  </si>
  <si>
    <t>De 36 à 71</t>
  </si>
  <si>
    <t>De 37 à 73</t>
  </si>
  <si>
    <t>De 38 à 75</t>
  </si>
  <si>
    <t>De 39 à 77</t>
  </si>
  <si>
    <t>De 40 à 79</t>
  </si>
  <si>
    <t>De 41 à 81</t>
  </si>
  <si>
    <t>De 42 à 83</t>
  </si>
  <si>
    <t>De 43 à 85</t>
  </si>
  <si>
    <t>De 44 à 87</t>
  </si>
  <si>
    <t>De 45 à 89</t>
  </si>
  <si>
    <t>De 46 à 91</t>
  </si>
  <si>
    <t>De 49 à 97</t>
  </si>
  <si>
    <t>De 51 à 101</t>
  </si>
  <si>
    <t>De 62 à 123</t>
  </si>
  <si>
    <t>De 94 à 187</t>
  </si>
  <si>
    <t>De 98 à 195</t>
  </si>
  <si>
    <t>De 118 à 235</t>
  </si>
  <si>
    <t>De 110 à 219</t>
  </si>
  <si>
    <t>De 125 à 249</t>
  </si>
  <si>
    <t>De 67 à 133</t>
  </si>
  <si>
    <t>De 95 à 189</t>
  </si>
  <si>
    <t>De 104 à 207</t>
  </si>
  <si>
    <t>De 50 à 99</t>
  </si>
  <si>
    <t>De 102 à 203</t>
  </si>
  <si>
    <t>De 91 à 181</t>
  </si>
  <si>
    <t>De 100 à 199</t>
  </si>
  <si>
    <t>De 113 à 225</t>
  </si>
  <si>
    <t>De 69 à 137</t>
  </si>
  <si>
    <t>De 81 à 161</t>
  </si>
  <si>
    <t>De 112 à 223</t>
  </si>
  <si>
    <t>De 127 à 253</t>
  </si>
  <si>
    <t>De 124 à 247</t>
  </si>
  <si>
    <t>De 101 à 201</t>
  </si>
  <si>
    <t>De 99 à 197</t>
  </si>
  <si>
    <t>De 56 à 111</t>
  </si>
  <si>
    <t>De 71 à 141</t>
  </si>
  <si>
    <t>De 92 à 183</t>
  </si>
  <si>
    <t>De 114 à 227</t>
  </si>
  <si>
    <t>De 63 à 125</t>
  </si>
  <si>
    <t>De 64 à 127</t>
  </si>
  <si>
    <t>P (127/128) ou X (1/128)</t>
  </si>
  <si>
    <t>M (127/128) ou X (1/128)</t>
  </si>
  <si>
    <t>De 97 à 193</t>
  </si>
  <si>
    <t>De 52 à 103</t>
  </si>
  <si>
    <t>De 55 à 109</t>
  </si>
  <si>
    <t>De 75 à 149</t>
  </si>
  <si>
    <t>De 68 à 135</t>
  </si>
  <si>
    <t>De 72 à 143</t>
  </si>
  <si>
    <t>De 48 à 95</t>
  </si>
  <si>
    <t>De 90 à 179</t>
  </si>
  <si>
    <t>De 53 à 105</t>
  </si>
  <si>
    <t>De 89 à 177</t>
  </si>
  <si>
    <t>De 47 à 93</t>
  </si>
  <si>
    <t>De 87 à 173</t>
  </si>
  <si>
    <t>PE001</t>
  </si>
  <si>
    <t>PE002</t>
  </si>
  <si>
    <t>PE003</t>
  </si>
  <si>
    <t>PE004</t>
  </si>
  <si>
    <t>PE005</t>
  </si>
  <si>
    <t>PE006</t>
  </si>
  <si>
    <t>PE007</t>
  </si>
  <si>
    <t>PE008</t>
  </si>
  <si>
    <t>PE009</t>
  </si>
  <si>
    <t>PE010</t>
  </si>
  <si>
    <t>PE012</t>
  </si>
  <si>
    <t>PE013</t>
  </si>
  <si>
    <t>PE014</t>
  </si>
  <si>
    <t>PE015</t>
  </si>
  <si>
    <t>PE016</t>
  </si>
  <si>
    <t>PE017</t>
  </si>
  <si>
    <t>PE018</t>
  </si>
  <si>
    <t>PE019</t>
  </si>
  <si>
    <t>PE020</t>
  </si>
  <si>
    <t>PE021</t>
  </si>
  <si>
    <t>PE023</t>
  </si>
  <si>
    <t>PE024</t>
  </si>
  <si>
    <t>PE025</t>
  </si>
  <si>
    <t>PE026</t>
  </si>
  <si>
    <t>PE027</t>
  </si>
  <si>
    <t>PE028</t>
  </si>
  <si>
    <t>PE030</t>
  </si>
  <si>
    <t>PE031</t>
  </si>
  <si>
    <t>PE032</t>
  </si>
  <si>
    <t>PE033</t>
  </si>
  <si>
    <t>PE034</t>
  </si>
  <si>
    <t>PE035</t>
  </si>
  <si>
    <t>PE036</t>
  </si>
  <si>
    <t>PE037</t>
  </si>
  <si>
    <t>PE038</t>
  </si>
  <si>
    <t>PE039</t>
  </si>
  <si>
    <t>PE040</t>
  </si>
  <si>
    <t>PE041</t>
  </si>
  <si>
    <t>PE042</t>
  </si>
  <si>
    <t>PE043</t>
  </si>
  <si>
    <t>PE044</t>
  </si>
  <si>
    <t>PE045</t>
  </si>
  <si>
    <t>PE046</t>
  </si>
  <si>
    <t>PE047</t>
  </si>
  <si>
    <t>PE048</t>
  </si>
  <si>
    <t>PE049</t>
  </si>
  <si>
    <t>PE051</t>
  </si>
  <si>
    <t>PE052</t>
  </si>
  <si>
    <t>PE053</t>
  </si>
  <si>
    <t>PE054</t>
  </si>
  <si>
    <t>PE055</t>
  </si>
  <si>
    <t>PE056</t>
  </si>
  <si>
    <t>PE057</t>
  </si>
  <si>
    <t>PE058</t>
  </si>
  <si>
    <t>PE059</t>
  </si>
  <si>
    <t>PE060</t>
  </si>
  <si>
    <t>PE061</t>
  </si>
  <si>
    <t>PE062</t>
  </si>
  <si>
    <t>PE063</t>
  </si>
  <si>
    <t>PE064</t>
  </si>
  <si>
    <t>PE065</t>
  </si>
  <si>
    <t>PE066</t>
  </si>
  <si>
    <t>PE067</t>
  </si>
  <si>
    <t>PE068</t>
  </si>
  <si>
    <t>PE069</t>
  </si>
  <si>
    <t>PE070</t>
  </si>
  <si>
    <t>PE071</t>
  </si>
  <si>
    <t>PE072</t>
  </si>
  <si>
    <t>PE073</t>
  </si>
  <si>
    <t>PE074</t>
  </si>
  <si>
    <t>PE075</t>
  </si>
  <si>
    <t>PE076</t>
  </si>
  <si>
    <t>PE077</t>
  </si>
  <si>
    <t>PE078</t>
  </si>
  <si>
    <t>PE079</t>
  </si>
  <si>
    <t>PE080</t>
  </si>
  <si>
    <t>PE081</t>
  </si>
  <si>
    <t>PE082</t>
  </si>
  <si>
    <t>PE083</t>
  </si>
  <si>
    <t>PE088</t>
  </si>
  <si>
    <t>PE089</t>
  </si>
  <si>
    <t>PE090</t>
  </si>
  <si>
    <t>PE091</t>
  </si>
  <si>
    <t>PE092</t>
  </si>
  <si>
    <t>PE093</t>
  </si>
  <si>
    <t>PE094</t>
  </si>
  <si>
    <t>PE095</t>
  </si>
  <si>
    <t>PE096</t>
  </si>
  <si>
    <t>PE097</t>
  </si>
  <si>
    <t>PE098</t>
  </si>
  <si>
    <t>PE099</t>
  </si>
  <si>
    <t>PE100</t>
  </si>
  <si>
    <t>PE101</t>
  </si>
  <si>
    <t>PE102</t>
  </si>
  <si>
    <t>PE103</t>
  </si>
  <si>
    <t>PE104</t>
  </si>
  <si>
    <t>PE105</t>
  </si>
  <si>
    <t>PE106</t>
  </si>
  <si>
    <t>PE107</t>
  </si>
  <si>
    <t>PE108</t>
  </si>
  <si>
    <t>PE110</t>
  </si>
  <si>
    <t>PE111</t>
  </si>
  <si>
    <t>PE112</t>
  </si>
  <si>
    <t>PE113</t>
  </si>
  <si>
    <t>PE114</t>
  </si>
  <si>
    <t>PE115</t>
  </si>
  <si>
    <t>PE116</t>
  </si>
  <si>
    <t>PE118</t>
  </si>
  <si>
    <t>PE119</t>
  </si>
  <si>
    <t>PE120</t>
  </si>
  <si>
    <t>PE121</t>
  </si>
  <si>
    <t>PE122</t>
  </si>
  <si>
    <t>PE123</t>
  </si>
  <si>
    <t>PE124</t>
  </si>
  <si>
    <t>PE125</t>
  </si>
  <si>
    <t>PE126</t>
  </si>
  <si>
    <t>PE127</t>
  </si>
  <si>
    <t>PE128</t>
  </si>
  <si>
    <t>PE129</t>
  </si>
  <si>
    <t>PE130</t>
  </si>
  <si>
    <t>PE131</t>
  </si>
  <si>
    <t>PE132</t>
  </si>
  <si>
    <t>PE133</t>
  </si>
  <si>
    <t>PE134</t>
  </si>
  <si>
    <t>PE135</t>
  </si>
  <si>
    <t>PE136</t>
  </si>
  <si>
    <t>PE137</t>
  </si>
  <si>
    <t>PE138</t>
  </si>
  <si>
    <t>PE139</t>
  </si>
  <si>
    <t>PE140</t>
  </si>
  <si>
    <t>PE141</t>
  </si>
  <si>
    <t>PE142</t>
  </si>
  <si>
    <t>PE143</t>
  </si>
  <si>
    <t>PE144</t>
  </si>
  <si>
    <t>PE145</t>
  </si>
  <si>
    <t>PE146</t>
  </si>
  <si>
    <t>PE147</t>
  </si>
  <si>
    <t>PE148</t>
  </si>
  <si>
    <t>PE149</t>
  </si>
  <si>
    <t>PE150</t>
  </si>
  <si>
    <t>PE151</t>
  </si>
  <si>
    <t>PE152</t>
  </si>
  <si>
    <t>PE153</t>
  </si>
  <si>
    <t>PE154</t>
  </si>
  <si>
    <t>PE155</t>
  </si>
  <si>
    <t>PE156</t>
  </si>
  <si>
    <t>PE157</t>
  </si>
  <si>
    <t>PE158</t>
  </si>
  <si>
    <t>PE159</t>
  </si>
  <si>
    <t>PE160</t>
  </si>
  <si>
    <t>PE161</t>
  </si>
  <si>
    <t>PE162</t>
  </si>
  <si>
    <t>PE163</t>
  </si>
  <si>
    <t>PE164</t>
  </si>
  <si>
    <t>PE165</t>
  </si>
  <si>
    <t>PE166</t>
  </si>
  <si>
    <t>PE167</t>
  </si>
  <si>
    <t>PE168</t>
  </si>
  <si>
    <t>PE169</t>
  </si>
  <si>
    <t>PE170</t>
  </si>
  <si>
    <t>PE171</t>
  </si>
  <si>
    <t>PE172</t>
  </si>
  <si>
    <t>PE173</t>
  </si>
  <si>
    <t>PE174</t>
  </si>
  <si>
    <t>PE175</t>
  </si>
  <si>
    <t>PE176</t>
  </si>
  <si>
    <t>PE177</t>
  </si>
  <si>
    <t>PE178</t>
  </si>
  <si>
    <t>PE179</t>
  </si>
  <si>
    <t>PE180</t>
  </si>
  <si>
    <t>PE181</t>
  </si>
  <si>
    <t>PE182</t>
  </si>
  <si>
    <t>PE183</t>
  </si>
  <si>
    <t>PE184</t>
  </si>
  <si>
    <t>PE185</t>
  </si>
  <si>
    <t>PE186</t>
  </si>
  <si>
    <t>PE187</t>
  </si>
  <si>
    <t>PE188</t>
  </si>
  <si>
    <t>PE189</t>
  </si>
  <si>
    <t>PE190</t>
  </si>
  <si>
    <t>PE191</t>
  </si>
  <si>
    <t>PE192</t>
  </si>
  <si>
    <t>PE193</t>
  </si>
  <si>
    <t>PE194</t>
  </si>
  <si>
    <t>PE195</t>
  </si>
  <si>
    <t>PE196</t>
  </si>
  <si>
    <t>PE197</t>
  </si>
  <si>
    <t>PE198</t>
  </si>
  <si>
    <t>PE199</t>
  </si>
  <si>
    <t>PE200</t>
  </si>
  <si>
    <t>PE201</t>
  </si>
  <si>
    <t>PE202</t>
  </si>
  <si>
    <t>PE203</t>
  </si>
  <si>
    <t>PE204</t>
  </si>
  <si>
    <t>PE205</t>
  </si>
  <si>
    <t>PE206</t>
  </si>
  <si>
    <t>PE207</t>
  </si>
  <si>
    <t>PE208</t>
  </si>
  <si>
    <t>PE209</t>
  </si>
  <si>
    <t>PE210</t>
  </si>
  <si>
    <t>PE211</t>
  </si>
  <si>
    <t>PE212</t>
  </si>
  <si>
    <t>PE213</t>
  </si>
  <si>
    <t>PE214</t>
  </si>
  <si>
    <t>PE215</t>
  </si>
  <si>
    <t>PE216</t>
  </si>
  <si>
    <t>PE217</t>
  </si>
  <si>
    <t>PE218</t>
  </si>
  <si>
    <t>PE219</t>
  </si>
  <si>
    <t>PE220</t>
  </si>
  <si>
    <t>PE221</t>
  </si>
  <si>
    <t>PE222</t>
  </si>
  <si>
    <t>PE223</t>
  </si>
  <si>
    <t>PE224</t>
  </si>
  <si>
    <t>PE225</t>
  </si>
  <si>
    <t>PE226</t>
  </si>
  <si>
    <t>10. Action du modèle 3D de l'adversaire dans l'écran d'arrière-plan</t>
  </si>
  <si>
    <t>Accès à l'écran d'arrière-plan par un des deux halls ou par l'Atlas</t>
  </si>
  <si>
    <t>Accès à l'écran d'arrière-plan par le premier étage</t>
  </si>
  <si>
    <t>Réalisation d'un plongeon dans le bassin de l'écran d'arrière-plan</t>
  </si>
  <si>
    <t>Accès à l'écran d'arrière-plan sans Dagga et sans Tarask dans l'équipe</t>
  </si>
  <si>
    <t>Accès à l'écran d'arrière-plan dans le cas où le clocher détruit a été visité un nombre impair de fois</t>
  </si>
  <si>
    <t>Remarque :</t>
  </si>
  <si>
    <t>2. Recherche de la fréquence d'utilisation d'un type de carte (sur 256) en saisissant son numéro dans la cellule dont la couleur d'arrière-plan est dorée</t>
  </si>
  <si>
    <t>Les conditions à remplir ou les actions à effectuer mentionnées dans cette colonne peuvent être renouvelées (les "évènements optionnels" ainsi que les actions par lesquelles les changements de "phase" se font ne sont donc pas concernés par cette colonne)</t>
  </si>
  <si>
    <t>8. Indicateur de phase de disponibilité</t>
  </si>
  <si>
    <t>Chargement de l'écran d'arrière-plan ou accès à ce dernier par un autre moyen que le passage menant à l'"Aiguillage 2"</t>
  </si>
  <si>
    <t>Action à effectuer en fonction du "Circuit d'Ilya" (voir la feuille de calcul "8")</t>
  </si>
  <si>
    <t>Sortie de l'écran d'arrière-plan</t>
  </si>
  <si>
    <t>3. Répartition du/des type(s) de carte utilisé(s) par l'adversaire entre les 16 emplacements de fréquence d'utilisation</t>
  </si>
  <si>
    <t>Colonne 5 : Limite de progression (valeur numérique) de l'"attaque" que peut atteindre le joueur en jouant avec une carte du type de carte concernée</t>
  </si>
  <si>
    <t>Colonne 9 : Limite de progression (valeur numérique) de la "défense physique" que peut atteindre le joueur en jouant avec une carte du type de carte concernée</t>
  </si>
  <si>
    <t>Colonne 11 : Limite de progression (valeur numérique) de la "défense magique" que peut atteindre le joueur en jouant avec une carte du type de carte concernée</t>
  </si>
  <si>
    <t>9. Action à réaliser ou condition à remplir (en plus de posséder au moins 5 cartes) afin de pouvoir défier l'adversaire dans l'écran d'arrière-plan dans le cas où la présence dans celui-ci ne suffit pas</t>
  </si>
  <si>
    <t>Disponibilité (CD4)</t>
  </si>
  <si>
    <t>Disponibilité (CD3)</t>
  </si>
  <si>
    <t>Disponibilité (CD1)</t>
  </si>
  <si>
    <t>Disponibilité (CD2)</t>
  </si>
  <si>
    <t>Dialogue avec la Grand-mère à sa maison à Alexandrie donnant lieu à l'apparition du Grand-père dans le même écran d'arrière-plan</t>
  </si>
  <si>
    <t>Interpellation de Jack dans la ruelle d'Alexandrie</t>
  </si>
  <si>
    <t>Premier dialogue avec la Présidente du fan club au théâtre de Lindblum</t>
  </si>
  <si>
    <t>Premier accès à Dali au DISQUE 2</t>
  </si>
  <si>
    <t>Jet d'une cinquantième pièce dans la fontaine de Tréno</t>
  </si>
  <si>
    <t>Première sortie de l'écran d'arrière-plan "Chez Totto/Tréno" après la scène de la discussion sur l'Héra-sphère et avant le premier accès à la Route de la Gorgone</t>
  </si>
  <si>
    <t>Sélection de l'ATE "Ainsi parlait Eiko !"</t>
  </si>
  <si>
    <t>Décision de rester à Tréno pendant le visionnage de l'ATE "Comment est-il arrivé dans ce pays ?" après la sélection du même ATE dans un endroit autre que le quartier chaud</t>
  </si>
  <si>
    <t>Décision de retourner chez Bibi pendant le visionnage de l'ATE "Comment est-il arrivé dans ce pays ?"</t>
  </si>
  <si>
    <t>Sélection de l'ATE "Merci, Potame !"</t>
  </si>
  <si>
    <t>Découverte du coffre de Chocographe donnant lieu à la transformation de Choco en Chocobo des montagnes</t>
  </si>
  <si>
    <t>Atteinte d'un seuil dans l'écran d'arrière-plan "Auberge/Alex." donnant lieu à la scène d'une dispute entre une cliente et Saumoniac dans le même écran d'arrière-plan</t>
  </si>
  <si>
    <t>Atteinte d'un seuil dans l'écran d'arrière-plan "Auberge/Alex." donnant lieu à la scène d'une dispute entre deux Mages Rouges et Saumoniac dans le même écran d'arrière-plan</t>
  </si>
  <si>
    <t>Atteinte d'un seuil dans l'écran d'arrière-plan "Couloir/Pic de Goulg" donnant lieu à la scène d'apparition d'un Red Dragon</t>
  </si>
  <si>
    <t>Premier dialogue (en utilisant le bouton "Croix") avec le Bibliothécaire au 1er étage de Daguéréo après la découverte d'une pile de livre dans le même écran d'arrière-plan</t>
  </si>
  <si>
    <t>Atteinte d'un seuil dans l'entrée de Daguéréo donnant lieu à la scène de la révélation du vrai nom de 4 bras</t>
  </si>
  <si>
    <t>Premier accès au Paradis des Chocobo</t>
  </si>
  <si>
    <t>Accès à l'écran d'arrière-plan "Roi/Paradis des Chocobo" donnant lieu à la scène dans laquelle GroChocobo octroie le pouvoir de comprendre les Chocobo</t>
  </si>
  <si>
    <t>Premier accès à la porte d'entrée de Tréno pendant la disponibilité de l'ATE "Comment est-il arrivé dans ce pays ?", ou première présence dans le quartier chaud de Tréno - durant la phase 80 ou 81 - après la décision de rester à Tréno pendant le visionnage de l'ATE "Comment est-il arrivé dans ce pays ?"</t>
  </si>
  <si>
    <t>PE117</t>
  </si>
  <si>
    <t>PE029</t>
  </si>
  <si>
    <t>PE109</t>
  </si>
  <si>
    <t>PE084</t>
  </si>
  <si>
    <t>PE085</t>
  </si>
  <si>
    <t>PE086</t>
  </si>
  <si>
    <t>PE087</t>
  </si>
  <si>
    <t>PE050</t>
  </si>
  <si>
    <t>PE022</t>
  </si>
  <si>
    <t>PE011</t>
  </si>
  <si>
    <t>INDIC. PHASE</t>
  </si>
  <si>
    <t>Informations sur les colonnes optionnelles ou les groupes de colonnes optionnels (éléments que l'utilisateur de ce guide peut afficher ou masquer à sa guise) du tableau de la feuille de calcul "7" :</t>
  </si>
  <si>
    <t>6. Codes de ligne</t>
  </si>
  <si>
    <t>Circuit d'Ilya</t>
  </si>
  <si>
    <t>Cette phase débute par le premier contrôle de Djidane - qui résulte du début du jeu - et se termine par la décision d'allumer la bougie au centre de la pièce</t>
  </si>
  <si>
    <t>Cette phase débute par le premier contrôle de Bibi à la place centrale (avec les volets de l'auberge et le portail du quai fermés pendant la journée) d'Alexandrie - qui résulte de la fin de la phase précédente - et se termine par la décision de vérifier le billet</t>
  </si>
  <si>
    <t>Cette phase débute par le contrôle de Bibi à la ruelle (avec un ciel crépusculaire) d'Alexandrie - qui résulte de la décision de refuser la proposition de devenir le serviteur du Souriceau (Puck) après la fin de la phase précédente - et se termine par la décision d'accepter la proposition de devenir le serviteur du Souriceau (Puck) après un dialogue</t>
  </si>
  <si>
    <t>Cette phase débute par le contrôle de Bibi à Alexandrie - qui résulte de la fin de la phase précédente - et se termine par l'accompagnement du Souriceau (Puck) au sommet de la tour du clocher</t>
  </si>
  <si>
    <t>Cette phase débute par le contrôle de Bibi sur les toits d'Alexandrie - qui résulte de la fin de la phase précédente - et se termine par la sortie de la Grotte des Glaces donnant lieu à la scène dans laquelle il est possible de choisir un nom pour la princesse Grenat</t>
  </si>
  <si>
    <t>Cette phase débute par le premier contrôle de Djidane au Plateau de Norchi sur l'Atlas - qui résulte de la fin de la phase précédente - et se termine par le premier accès à Dali</t>
  </si>
  <si>
    <t>Cette phase débute par le premier contrôle de Djidane à Dali - qui résulte de la fin de la phase précédente - et se termine par le changement d'écran d'arrière-plan provoquant la disponibilité de l'ATE "Encore un effort, Dagga !"</t>
  </si>
  <si>
    <t>Cette phase débute par le contrôle de Djidane à Dali - qui résulte de la fin de la phase précédente - et se termine par l'accès à l'armurerie de Dali donnant lieu à la scène de la discussion entre Djidane et Dagga dans le même écran d'arrière-plan</t>
  </si>
  <si>
    <t>Cette phase débute par le contrôle de Djidane à l'armurerie de Dali - qui résulte de la fin de la phase précédente - et se termine par le dialogue avec Dagga donnant lieu à la scène dans laquelle Djidane se met debout sur un lit de l'auberge de Dali</t>
  </si>
  <si>
    <t>Cette phase débute par le premier contrôle de Djidane à la fabrique d'œufs (avec des portes en bois) au sous-sol de Dali - qui résulte de la fin de la phase précédente - et se termine par la sortie de la fabrique d'œufs (avec un mécanisme utilisant des ChocoLégumes) du sous-sol de Dali donnant lieu à la scène de la découverte de la fabrique de Mages Noirs</t>
  </si>
  <si>
    <t>Cette phase débute par le contrôle de Steiner au Belvédère de Dali - qui résulte de la fin de la phase précédente - et se termine par la sortie du Belvédère de Dali donnant lieu à la scène de la découverte de Steiner d'un tonneau contenant les autres membres de l'équipe</t>
  </si>
  <si>
    <t>Cette phase débute par le premier contrôle de Djidane au champ (avec l'Aérocargo sur la piste d'atterrissage) de Dali - qui résulte de la décision de retourner au village après la fin de la phase précédente - et se termine par la décision de monter à bord de l'Aérocargo au champ de Dali</t>
  </si>
  <si>
    <t>Cette phase débute par le premier contrôle de Djidane à l'auberge (chambres) de Lindblum - qui résulte de la fin de la phase précédente - et se termine par la sélection (manuelle ou automatique) de l'ATE "Bibi fait les courses."</t>
  </si>
  <si>
    <t>Cette phase débute par le contrôle de Djidane à Lindblum - qui résulte de la fin de la phase précédente - et se termine par l'atteinte d'un seuil dans la chambre du château de Lindblum donnant lieu à la scène de la discussion entre Djidane et Steiner sur l'impossibilité de retrouver Dagga dans le château de Lindblum</t>
  </si>
  <si>
    <t>Cette phase débute par le contrôle de Djidane à la chambre du château de Lindblum - qui résulte de la fin de la phase précédente - et se termine par la fin de la fête de la chasse</t>
  </si>
  <si>
    <t>Cette phase débute par le premier contrôle de Djidane à la salle de conférence au château de Lindblum - qui résulte de la fin de la phase précédente - et se termine par le premier accès à la Caverne de Guismar</t>
  </si>
  <si>
    <t>Cette phase débute par le premier contrôle de Djidane à la Caverne de Guismar - qui résulte de la fin de la phase précédente - et se termine par le premier accès à la salle d'attente de la Porte Sud</t>
  </si>
  <si>
    <t>Cette phase débute par le premier contrôle de Dagga à la gare du sommet (sans Belkmehr) de la Porte Sud - qui résulte de la fin de la phase précédente - et se termine par le dialogue avec Steiner donnant lieu à la scène de la dispute entre Steiner et Dagga à la salle d'attente de la Porte Sud</t>
  </si>
  <si>
    <t>Cette phase débute par le contrôle de Dagga à la salle d'attente de la Porte Sud - qui résulte de la fin de la phase précédente - et se termine par la première sortie de la salle d'attente de la Porte Sud après la scène de la dispute entre Dagga et Steiner dans le même écran d'arrière-plan</t>
  </si>
  <si>
    <t>Cette phase débute par le premier contrôle de Dagga à la gare du sommet (avec la vue sur le royaume d'Alexandrie masquée par le Belkmehr) de la Porte Sud - qui résulte de la fin de phase précédente - et se termine par la montée à bord du Belkmehr afin d'y accompagner Markus</t>
  </si>
  <si>
    <t>Cette phase débute par le contrôle de Dagga à bord du Belkmehr à la Porte Sud - qui résulte de la fin de la phase précédente - et se termine par le dialogue avec Markus à bord du Belkmehr</t>
  </si>
  <si>
    <t>Cette phase débute par le premier contrôle de Dagga à la porte de Tréno (pont-levis abaissé) de la Porte Sud - qui résulte de la fin de la phase précédente - et se termine par le premier accès à Tréno</t>
  </si>
  <si>
    <t>Cette phase débute par le premier contrôle de Steiner au DISQUE 2 - qui résulte de la fin de la phase précédente - et se termine par la première sortie de l'écran d'arrière-plan "Porte/Tréno"</t>
  </si>
  <si>
    <t>Cette phase débute par le contrôle de Steiner à Tréno - qui résulte de la fin de la phase précédente - et se termine par la sélection (manuelle ou automatique) de l'ATE "Existence."</t>
  </si>
  <si>
    <t>Cette phase débute par le premier contrôle de Steiner à la maison du roi à Tréno - qui résulte de la fin de la phase précédente - et se termine par le premier accès à la salle de vente aux enchères de Tréno</t>
  </si>
  <si>
    <t>Cette phase débute par le premier contrôle de Dagga à Tréno - qui résulte de la fin de la phase précédente - et se termine par le dialogue avec Bach au havre de Tréno</t>
  </si>
  <si>
    <t>Cette phase débute par le contrôle de Dagga à la taverne de Tréno - qui résulte de la fin de la phase précédente - et se termine par la première sortie de la taverne de Tréno après la scène de la traversée du havre de Tréno</t>
  </si>
  <si>
    <t>Cette phase débute par le contrôle de Dagga au quartier chaud de Tréno - qui résulte de la fin de la phase précédente - et se termine par l'atteinte d'un seuil dans l'écran d'arrière-plan "Chez Totto/Tréno" donnant lieu à la scène de l'obtention de l'Aiguille platine</t>
  </si>
  <si>
    <t>Cette phase débute par le contrôle de Dagga chez Totto à Tréno - qui résulte de la fin de la phase précédente - et se termine par le dialogue donnant lieu à la discussion sur l'Héra-sphère</t>
  </si>
  <si>
    <t>Cette phase débute par le contrôle de Dagga chez Totto à Tréno - qui résulte de la fin de la phase précédente - et se termine par le premier accès à la Route de la Gorgone</t>
  </si>
  <si>
    <t>Cette phase débute par le premier contrôle de Dagga à la Route de la Gorgone - qui résulte de la fin de la phase précédente - et se termine par l'actionnement du mécanisme donnant lieu à la scène de la montée sur la nacelle de la gorgone</t>
  </si>
  <si>
    <t>Cette phase débute par le premier contrôle de Djidane au DISQUE 2 - qui résulte de la fin de la phase précédente - et se termine par le premier accès à Clayra par son tronc</t>
  </si>
  <si>
    <t>Cette phase débute par le premier contrôle de Djidane à l'entrée de Clayra - qui résulte de la fin de la phase précédente - et se termine par le premier dialogue avec Myulâhn, prêtre du ciel ou Willan, prêtre des arbres</t>
  </si>
  <si>
    <t>Cette phase débute par le contrôle de Djidane au temple (intérieur sans harpe et avec une tempête apparente) de Clayra - qui résulte de la fin de la phase précédente - et se termine par l'accès au petit désert donnant lieu à la scène du déchainement du Fourmilion</t>
  </si>
  <si>
    <t>Cette phase débute par le premier contrôle de Freyja - qui résulte de la fin de la phase précédente - et se termine par l'accès au pont du tronc de Clayra après la disparition de la tempête du lieu</t>
  </si>
  <si>
    <t>Cette phase débute par le contrôle de Djidane à l'entrée de Clayra - qui résulte de la fin de la phase précédente - et se termine par la décision de sortir de Pinnacle Rocks (durant la nuit)</t>
  </si>
  <si>
    <t>Cette phase débute par le premier contrôle de Djidane au boulevard (avec une fontaine détruite et sans échelle à l'extérieur de l'auberge) de Lindblum - qui résulte de la fin de la phase précédente - et se termine par le premier accès à la place centrale de Lindblum pendant l'invasion du lieu par l'armée d'Alexandrie</t>
  </si>
  <si>
    <t>Cette phase débute par le contrôle de Djidane à la Porte du Dragon Terrestre du château de Lindblum - qui résulte de la fin de la phase précédente - et se termine par l'accès au nid de la Route des Fossiles donnant lieu au commentaire de Djidane sur la présence d'une gorgone sauvage dans le lieu</t>
  </si>
  <si>
    <t>Cette phase débute par le contrôle de Djidane à la salle (avec des plantes grimpantes) de la Route des Fossiles - qui résulte de la fin de la phase précédente - et se termine par l'emprunt du chemin intitulé "sortie" au carrefour numéro 3 de la Route des Fossiles</t>
  </si>
  <si>
    <t>Cette phase débute par le premier contrôle de Djidane à la sortie de la Route des Fossiles - qui résulte de la fin de la phase précédente - et se termine par le premier accès à Condéa</t>
  </si>
  <si>
    <t>Cette phase débute par le contrôle de Djidane à l'étang du Village des Mages Noirs - qui résulte de la fin de la phase précédente - et se termine par l'atteinte d'un seuil dans l'écran d'arrière-plan "Auberge/Mag. Noi." donnant lieu à la scène du rassemblement de l'équipe dans le même écran d'arrière-plan</t>
  </si>
  <si>
    <t>Cette phase débute par le contrôle de Djidane à l'auberge du Village des Mages Noirs - qui résulte de la décision de refuser la proposition de Dagga de se reposer après la fin de la phase précédente - et se termine par la première décision de se reposer à l'auberge après un dialogue avec Dagga ou le Mage Noir 234</t>
  </si>
  <si>
    <t>Cette phase débute par le contrôle de Djidane au temple de Condéa - qui résulte de la décision de ne pas laisser Bibi et Kweena célébrer la cérémonie après la fin de la phase précédente - et se termine par le premier accès à la boutique de Condéa après la décision de ne pas laisser Bibi et Kweena célébrer la cérémonie</t>
  </si>
  <si>
    <t>Cette phase débute par le premier contrôle de Djidane à la place de Madahine-salee - qui résulte de la fin de la phase précédente - et se termine par la première sortie de la place (par l'accès à l'entrée ou un des deux chemins) de Madahine-salee</t>
  </si>
  <si>
    <t>Cette phase débute par le premier contrôle de Djidane à la chambre de Madahine-salee - qui résulte de la fin de la phase précédente - et se termine par la tentative d'accéder au chemin de Madahine-salee donnant lieu à la proposition de Momnol de se reposer</t>
  </si>
  <si>
    <t>Cette phase débute par le contrôle de Djidane à la chambre de Madahine-salee - qui résulte de la décision de refuser la proposition de Momnol se reposer après la fin de la phase précédente - et se termine par la première décision de se reposer après un dialogue avec Momnol</t>
  </si>
  <si>
    <t>Cette phase débute par le contrôle de Djidane sur la feuille à l'Ifa - qui résulte de la fin de la phase précédente - et se termine par le dialogue avec Bibi sur la feuille à l'Ifa</t>
  </si>
  <si>
    <t>Cette phase débute par le premier contrôle de Djidane au sous-sol de l'Ifa - qui résulte de la fin de la phase précédente - et se termine par l'examen du point d'exclamation donnant lieu à la scène de la secousse survenant au sous-sol de l'Ifa</t>
  </si>
  <si>
    <t>Cette phase débute par le contrôle de Djidane au sous-sol de l'Ifa - qui résulte de la fin de la phase précédente - et se termine par l'atteinte d'un seuil dans le sous-sol de l'Ifa donnant lieu à la scène de l'apparition de Soulcage</t>
  </si>
  <si>
    <t>Cette phase débute par le premier contrôle de Djidane à l'écran d'arrière-plan "Cachet/Ifa" - qui résulte de la fin de la phase précédente - et se termine par le premier accès à un sixième écran d'arrière-plan de l'Ifa après le recrutement de Tarask</t>
  </si>
  <si>
    <t>Cette phase débute par le contrôle de Bibi à Alexandrie - qui résulte de la fin de la phase précédente - et se termine par l'accès au café-théâtre donnant lieu à la scène de la courte conversation entre Bibi et Rubis</t>
  </si>
  <si>
    <t>Cette phase débute par le premier contrôle d'Eiko - qui résulte de la fin de la phase précédente - et se termine par la sortie de la grande salle du château d'Alexandrie donnant lieu à la scène de la collision entre Bach et Eiko</t>
  </si>
  <si>
    <t>Cette phase débute par le premier contrôle de Djidane à Tréno - qui résulte de la fin de la phase précédente - et se termine par le premier accès à la galerie de Tréno au DISQUE 3</t>
  </si>
  <si>
    <t>Cette phase débute par le premier contrôle de Djidane à la galerie de Tréno - qui résulte de la fin de la phase précédente - et se termine par l'inscription au grand tournoi de cartes</t>
  </si>
  <si>
    <t>Cette phase débute par le contrôle de Djidane à salle de jeux de Tréno - qui résulte de la fin de la phase précédente - et se termine par le gain de la 1ère rencontre du grand tournoi de cartes</t>
  </si>
  <si>
    <t>Cette phase débute par le contrôle de Djidane à salle de jeux de Tréno - qui résulte de la fin de la phase précédente - et se termine par le gain de la 2e rencontre du grand tournoi de cartes</t>
  </si>
  <si>
    <t>Cette phase débute par le contrôle de Djidane au Hall du château de Lindblum - qui résulte de la fin de la phase précédente - et se termine par l'accès à la rue de la gare à Lindblum donnant lieu à la scène des retrouvailles entre Djidane et le couple rencontré à Bloumécia</t>
  </si>
  <si>
    <t>Cette phase débute par le premier contrôle de Djidane à la rue de la gare (avec des dégâts matériels et une échelle à l'extérieur de la gare) à Lindblum - qui résulte de la fin de la phase précédente - et se termine par l'accès à la salle du trône au château de Lindblum donnant lieu à la scène de la transformation de Cid en grenouille</t>
  </si>
  <si>
    <t>Cette phase débute par le contrôle de Djidane au Hall du château de Lindblum - qui résulte de la fin de la phase précédente - et se termine par la première décision de monter à bord du Narcisse Bleu au port de Lindblum</t>
  </si>
  <si>
    <t>Cette phase débute par le premier contrôle du Narcisse Bleu sur l'Atlas - qui résulte de la fin de la phase précédente - et se termine par le premier accès au Village des Mages Noirs après l'obtention du Narcisse Bleu</t>
  </si>
  <si>
    <t>Cette phase débute par le contrôle de Djidane à l'entrée du Village des Mages Noirs - qui résulte de la fin de la phase précédente - et se termine par l'accès au Palais du Désert par le passage des sables mouvants</t>
  </si>
  <si>
    <t>Cette phase débute par le contrôle de Djidane aux cellules du Palais de Désert - qui résulte de la fin de la phase précédente - et se termine par la sortie du Palais du Désert donnant lieu à la scène de la poursuite de l'Hildegarde 1 jusqu'au Continent Fermé</t>
  </si>
  <si>
    <t>Cette phase débute par le contrôle de Djidane à la chambre du château de Lindblum - qui résulte de la fin de la phase précédente - et se termine par l'accès à la salle de conférence du château de Lindblum donnant lieu à la scène des révélations d'Hilda</t>
  </si>
  <si>
    <t>Cette phase débute par le premier contrôle de l'Hildegarde 3 sur l'Atlas - qui résulte de la fin de la phase précédente - et se termine par le premier accès au hall du château d'Ypsen</t>
  </si>
  <si>
    <t>Cette phase débute par le premier contrôle de Djidane au hall du château d'Ypsen - qui résulte de la fin de la phase précédente - et se termine par l'accès à l'entrée du Château d'Ypsen donnant lieu à la scène de la récapitulation des évènements du Château d'Ypsen</t>
  </si>
  <si>
    <t>Cette phase débute par le contrôle de l'Hildegarde 3 sur l'Atlas - qui résulte de la fin de la phase précédente - et se termine par la sortie de l'écran d'arrière-plan "Entrée/Sanct. Terre" donnant lieu à la scène de l'enclenchement du piège des blocs de pierre</t>
  </si>
  <si>
    <t>Cette phase débute par le contrôle de Djidane à l'autel du Sanctuaire de la Terre - qui résulte de la fin de la phase précédente - et se termine par l'examen du point d'exclamation à l'autel du Sanctuaire de la Terre</t>
  </si>
  <si>
    <t>Cette phase débute par le contrôle de l'Hildegarde 3 sur l'Atlas - qui résulte de la fin de la phase précédente - et se termine par la décision d'accéder à l'Ile de Lumière</t>
  </si>
  <si>
    <t>Cette phase débute par le premier contrôle de l'Invincible sur l'Atlas - qui résulte de la fin de la phase précédente - et se termine par le premier accès à Mémoria</t>
  </si>
  <si>
    <t>Cette phase débute par le premier contrôle de Djidane à l'entrée de Mémoria - qui résulte de la fin de la phase précédente - et se termine par le premier accès à l'écran d'arrière-plan "Humanité/Mémoria"</t>
  </si>
  <si>
    <t>Cette phase débute par le premier contrôle de Djidane à l'écran d'arrière-plan "Humanité/Mémoria" - qui résulte de la fin de la phase précédente - et se termine par l'atteinte d'un seuil dans l'écran d'arrière-plan "Intersctice/Mémoria" donnant lieu au combat contre Tiamat</t>
  </si>
  <si>
    <t>Cette phase débute par le contrôle de Djidane à l'écran d'arrière-plan "Intersctice/Mémoria" - qui résulte de la fin de la phase précédente - et se termine par l'atteinte d'un seuil dans l'écran d'arrière-plan "Mer primale/Mémoria" donnant lieu au combat contre Cariatide</t>
  </si>
  <si>
    <t>Cette phase débute par le contrôle de Djidane à l'écran d'arrière-plan "Mer primale/Mémoria" - qui résulte de la fin de la phase précédente - et se termine par l'atteinte d'un seuil dans l'écran d'arrière-plan "Héra/Mémoria" donnant lieu à la scène de la discussion sur la naissance de la planète Héra</t>
  </si>
  <si>
    <t>Cette phase débute par le contrôle de Djidane à l'écran d'arrière-plan "Héra/Mémoria" - qui résulte de la fin de la phase précédente - et se termine par l'atteinte d'un seuil dans l'écran d'arrière-plan "Monde de Cristal" (avec les plates-formes du Cristal) donnant lieu à la scène initiant le combat contre Kuja en Transe</t>
  </si>
  <si>
    <t>Avec les volets de l'auberge et le portail du quai fermés pendant la journée</t>
  </si>
  <si>
    <t>Avec les volets de l'auberge fermés et le portail du quai ouvert pendant la journée</t>
  </si>
  <si>
    <t>Avec des dégâts matériels et une échelle à l'extérieur de la gare</t>
  </si>
  <si>
    <t>Les colonnes "JEU DE CARTES" et "TACTIQUE" contiennent des codes d'éléments qui sont détaillés dans les feuilles de calcul "3" et "4". Dans une cellule de la colonne "JEU DE CARTES", la couleur d'arrière-plan orange indique que le jeu de cartes fait partie du groupe des "jeux de cartes classiques" tandis que la couleur d'arrière-plan violette indique que le jeu de cartes fait partie du groupe des "jeux de cartes spéciaux"; la couleur de police rouge signifie que le jeu de cartes fait partie des jeux de cartes classiques - dont la plupart contiennent 8 types de cartes déterminés par la "Table des Jeux de Cartes Classique" (détails dans la feuille de calcul "3") - contenant 9 types de carte.</t>
  </si>
  <si>
    <t>Les colonnes de "disponibilité" (d'adversaire) relatives aux "phases" permettent de filtrer les éléments suivants :
* les adversaires disponibles (notion décrite plus haut dans les lignes figées de cette feuille de calcul) en tenant compte des "évènements optionnels" (voir la feuille de calcul "6") réalisés en affichant uniquement les cellules contenant un "X" (opération impossible si les cellules de la colonne contiennent les valeurs "E" qui signifient qu'une erreur a été commise dans l'indication des "évènements optionnels" dans les cellules dont la couleur d'arrière-plan est grise);
* les adversaires qui peuvent être potentiellement disponibles (sans tenir compte des "évènements optionnels" réalisés) en affichant uniquement les cellules dont la couleur d'arrière-plan est verte.</t>
  </si>
  <si>
    <t>Informations sur le fichier :</t>
  </si>
  <si>
    <t>1 (décembre 2011) : version initiale (fichier "Bloc-notes") qui peut être téléchargée à partir de : http://www.mediafire.com/?13v9a1izpv9ap72</t>
  </si>
  <si>
    <t>2 (avril 2013) : version intégrant une adresse e-mail de l'auteur corrigée. Cette version (fichier "Bloc-notes") peut être téléchargée à partir de : http://www.mediafire.com/?30lm1rplxtpvsgz</t>
  </si>
  <si>
    <t>3 (octobre 2013) : version incluant un nouveau jeu de cartes pour le Voyou à l'entrée de Tréno. Cette version (fichier "Bloc-notes") peut être téléchargée à partir de : http://www.mediafire.com/?1wwv1dlj99n1m05</t>
  </si>
  <si>
    <t>D</t>
  </si>
  <si>
    <t>CD</t>
  </si>
  <si>
    <t>&amp;</t>
  </si>
  <si>
    <t>N</t>
  </si>
  <si>
    <t>O</t>
  </si>
  <si>
    <t>T</t>
  </si>
  <si>
    <t>M</t>
  </si>
  <si>
    <t>R</t>
  </si>
  <si>
    <t>L</t>
  </si>
  <si>
    <t>I</t>
  </si>
  <si>
    <t>G</t>
  </si>
  <si>
    <t>U</t>
  </si>
  <si>
    <t>Classique numéro 1</t>
  </si>
  <si>
    <t>Classique numéro 2</t>
  </si>
  <si>
    <t>Classique numéro 3</t>
  </si>
  <si>
    <t>Classique numéro 4</t>
  </si>
  <si>
    <t>Classique numéro 5</t>
  </si>
  <si>
    <t>Classique numéro 6</t>
  </si>
  <si>
    <t>Classique numéro 7</t>
  </si>
  <si>
    <t>Classique numéro 8</t>
  </si>
  <si>
    <t>Classique numéro 9</t>
  </si>
  <si>
    <t>Classique numéro 10</t>
  </si>
  <si>
    <t>Classique numéro 11</t>
  </si>
  <si>
    <t>Classique numéro 12</t>
  </si>
  <si>
    <t>Classique numéro 13</t>
  </si>
  <si>
    <t>Classique numéro 14</t>
  </si>
  <si>
    <t>Classique numéro 15</t>
  </si>
  <si>
    <t>Classique numéro 16</t>
  </si>
  <si>
    <t>Classique numéro 17</t>
  </si>
  <si>
    <t>Classique numéro 18</t>
  </si>
  <si>
    <t>Classique numéro 19</t>
  </si>
  <si>
    <t>Classique numéro 20</t>
  </si>
  <si>
    <t>Classique numéro 21</t>
  </si>
  <si>
    <t>Classique numéro 22</t>
  </si>
  <si>
    <t>Classique numéro 23</t>
  </si>
  <si>
    <t>Classique numéro 24</t>
  </si>
  <si>
    <t>Classique numéro 25</t>
  </si>
  <si>
    <t>Classique numéro 26</t>
  </si>
  <si>
    <t>Classique numéro 27</t>
  </si>
  <si>
    <t>Classique numéro 28</t>
  </si>
  <si>
    <t>Classique numéro 29</t>
  </si>
  <si>
    <t>Classique numéro 30</t>
  </si>
  <si>
    <t>Classique numéro 31</t>
  </si>
  <si>
    <t>Classique numéro 32</t>
  </si>
  <si>
    <t>Classique numéro 33</t>
  </si>
  <si>
    <t>Classique numéro 34</t>
  </si>
  <si>
    <t>Classique numéro 35</t>
  </si>
  <si>
    <t>Classique numéro 36</t>
  </si>
  <si>
    <t>Classique numéro 37</t>
  </si>
  <si>
    <t>Classique numéro 38</t>
  </si>
  <si>
    <t>Classique numéro 39</t>
  </si>
  <si>
    <t>Classique numéro 40</t>
  </si>
  <si>
    <t>Classique numéro 41</t>
  </si>
  <si>
    <t>Classique numéro 42</t>
  </si>
  <si>
    <t>Classique numéro 43</t>
  </si>
  <si>
    <t>Classique numéro 44</t>
  </si>
  <si>
    <t>Classique numéro 45</t>
  </si>
  <si>
    <t>Spécial numéro 1</t>
  </si>
  <si>
    <t>Spécial numéro 2</t>
  </si>
  <si>
    <t>Spécial numéro 3</t>
  </si>
  <si>
    <t>Spécial numéro 4</t>
  </si>
  <si>
    <t>Spécial numéro 5</t>
  </si>
  <si>
    <t>Spécial numéro 6</t>
  </si>
  <si>
    <t>Spécial numéro 7</t>
  </si>
  <si>
    <t>Spécial numéro 8</t>
  </si>
  <si>
    <t>Spécial numéro 9</t>
  </si>
  <si>
    <t>Spécial numéro 10</t>
  </si>
  <si>
    <t>Spécial numéro 11</t>
  </si>
  <si>
    <t>Spécial numéro 12</t>
  </si>
  <si>
    <t>Spécial numéro 13</t>
  </si>
  <si>
    <t>Spécial numéro 14</t>
  </si>
  <si>
    <t>Spécial numéro 15</t>
  </si>
  <si>
    <t>Spécial numéro 16</t>
  </si>
  <si>
    <t>Spécial numéro 17</t>
  </si>
  <si>
    <t>Spécial numéro 18</t>
  </si>
  <si>
    <t>Spécial numéro 19</t>
  </si>
  <si>
    <t>Table des Jeux de Cartes Classiques</t>
  </si>
  <si>
    <t>Nom du type de carte</t>
  </si>
  <si>
    <t>Numéro du type de carte</t>
  </si>
  <si>
    <t>Ligne</t>
  </si>
  <si>
    <t>2</t>
  </si>
  <si>
    <t>1</t>
  </si>
  <si>
    <t>3</t>
  </si>
  <si>
    <t>Liste des Jeux de Cartes</t>
  </si>
  <si>
    <t>Les jeux de cartes dont le contenu ne dépend pas de la règle des 8 types de carte de la "Table des Jeux de Cartes Classiques" sont les jeux de cartes "spéciaux".</t>
  </si>
  <si>
    <t>Contenu d'un jeu de cartes :</t>
  </si>
  <si>
    <t>Fréquence d'utilisation des types de carte :</t>
  </si>
  <si>
    <t>* emplacement 1 : "Type de carte 1";</t>
  </si>
  <si>
    <t>* emplacement 2 : "Type de carte 1";</t>
  </si>
  <si>
    <t>* emplacement 3 : "Type de carte 1";</t>
  </si>
  <si>
    <t>* emplacement 4 : "Type de carte 2";</t>
  </si>
  <si>
    <t>* emplacement 5 : "Type de carte 2";</t>
  </si>
  <si>
    <t>* emplacement 6 : "Type de carte 2";</t>
  </si>
  <si>
    <t>* emplacement 7 : "Type de carte 3";</t>
  </si>
  <si>
    <t>* emplacement 8 : "Type de carte 3";</t>
  </si>
  <si>
    <t>* emplacement 9 : "Type de carte 3";</t>
  </si>
  <si>
    <t>* emplacement 10 : "Type de carte 4";</t>
  </si>
  <si>
    <t>* emplacement 11 : "Type de carte 4";</t>
  </si>
  <si>
    <t>* emplacement 12 : "Type de carte 4";</t>
  </si>
  <si>
    <t>* emplacement 13 : "Type de carte 5";</t>
  </si>
  <si>
    <t>* emplacement 14 : "Type de carte 6";</t>
  </si>
  <si>
    <t>* emplacement 15 : "Type de carte 7";</t>
  </si>
  <si>
    <t>* emplacement 16 : "Type de carte 8".</t>
  </si>
  <si>
    <t>En recoupant les éléments de la première source d'informations avec la deuxième, j'ai présumé que les 16 emplacements qui caractérisent le contenu d'un jeu de cartes correspondent aux fréquences d'utilisation de type de carte suivantes :</t>
  </si>
  <si>
    <t>* emplacement 1 : 20 chances sur 256;</t>
  </si>
  <si>
    <t>* emplacement 2 : 20 chances sur 256;</t>
  </si>
  <si>
    <t>* emplacement 3 : 20 chances sur 256;</t>
  </si>
  <si>
    <t>* emplacement 4 : 20 chances sur 256;</t>
  </si>
  <si>
    <t>* emplacement 5 : 20 chances sur 256;</t>
  </si>
  <si>
    <t>* emplacement 6 : 20 chances sur 256;</t>
  </si>
  <si>
    <t>* emplacement 7 : 20 chances sur 256;</t>
  </si>
  <si>
    <t>* emplacement 8 : 20 chances sur 256;</t>
  </si>
  <si>
    <t>* emplacement 9 : 20 chances sur 256;</t>
  </si>
  <si>
    <t>* emplacement 10 : 20 chances sur 256;</t>
  </si>
  <si>
    <t>* emplacement 11 : 20 chances sur 256;</t>
  </si>
  <si>
    <t>* emplacement 12 : 20 chances sur 256;</t>
  </si>
  <si>
    <t>* emplacement 13 : 12 chances sur 256;</t>
  </si>
  <si>
    <t>* emplacement 14 : 2 chances sur 256;</t>
  </si>
  <si>
    <t>* emplacement 15 : 1 chance sur 256;</t>
  </si>
  <si>
    <t>* emplacement 16 : 1 chance sur 256.</t>
  </si>
  <si>
    <t xml:space="preserve">Un jeu de cartes classique contient au moins 8 types de carte différents. Le contenu de base d'un jeu de cartes classique, c'est-à-dire 8 types de carte différents, peut être déterminé en suivant une logique en utilisant la "Table des Jeux de Cartes Classiques" :
* le "type de carte 1" est le type de carte dont le numéro de la ligne dans la "Table des Jeux de Cartes Classiques" correspond au numéro du jeu de cartes classique dans la "Liste des Jeux de Cartes";
* le "type de carte 2" est le type de carte dont la ligne suit immédiatement celle du "type de carte 1" dans la "Table des Jeux de Cartes Classiques";
* le "type de carte 3" est le type de carte dont la ligne suit immédiatement celle du "type de carte 2" dans la "Table des Jeux de Cartes Classiques";
* le "type de carte 4" est le type de carte dont la ligne suit immédiatement celle du "type de carte 3" dans la "Table des Jeux de Cartes Classiques";
* le "type de carte 5" est le type de carte dont le numéro de la ligne dans la "Table des Jeux de Cartes Classiques" est égal au numéro du jeu de cartes classique + 7;
* le "type de carte 6" est le type de carte dont le numéro de la ligne dans la "Table des Jeux de Cartes Classiques" est égal au numéro du jeu de cartes classique + 15;
* le "type de carte 7" est le type de carte dont le numéro de la ligne dans la "Table des Jeux de Cartes Classiques" est égal au numéro du jeu de cartes classique + 20;
* le "type de carte 8" est le type de carte dont le numéro de la ligne dans la "Table des Jeux de Cartes Classiques" est égal au numéro du jeu de cartes classique + 30.
</t>
  </si>
  <si>
    <t>Jeu de cartes "Classique numéro 1"</t>
  </si>
  <si>
    <t xml:space="preserve">20 chances sur 256
20 chances sur 256
</t>
  </si>
  <si>
    <t xml:space="preserve">20 chances sur 256
12 chances sur 256
</t>
  </si>
  <si>
    <t xml:space="preserve">20 chances sur 256
2 chances sur 256
</t>
  </si>
  <si>
    <t xml:space="preserve">20 chances sur 256
1 chance sur 256
</t>
  </si>
  <si>
    <t>Code</t>
  </si>
  <si>
    <t>Nom que j'ai donné</t>
  </si>
  <si>
    <t>Jeu de cartes "Classique numéro 2"</t>
  </si>
  <si>
    <t>Jeu de cartes "Classique numéro 3"</t>
  </si>
  <si>
    <t>Jeu de cartes "Classique numéro 4"</t>
  </si>
  <si>
    <t>Jeu de cartes "Classique numéro 5"</t>
  </si>
  <si>
    <t>Jeu de cartes "Classique numéro 6"</t>
  </si>
  <si>
    <t>Jeu de cartes "Classique numéro 7"</t>
  </si>
  <si>
    <t>Jeu de cartes "Classique numéro 8"</t>
  </si>
  <si>
    <t>Jeu de cartes "Classique numéro 9"</t>
  </si>
  <si>
    <t>Jeu de cartes "Classique numéro 10"</t>
  </si>
  <si>
    <t>Jeu de cartes "Classique numéro 11"</t>
  </si>
  <si>
    <t>Jeu de cartes "Classique numéro 12"</t>
  </si>
  <si>
    <t>Jeu de cartes "Classique numéro 13"</t>
  </si>
  <si>
    <t>Jeu de cartes "Classique numéro 14"</t>
  </si>
  <si>
    <t>Jeu de cartes "Classique numéro 15"</t>
  </si>
  <si>
    <t>Jeu de cartes "Classique numéro 16"</t>
  </si>
  <si>
    <t>Jeu de cartes "Classique numéro 17"</t>
  </si>
  <si>
    <t>Jeu de cartes "Classique numéro 18"</t>
  </si>
  <si>
    <t>Jeu de cartes "Classique numéro 19"</t>
  </si>
  <si>
    <t>Jeu de cartes "Classique numéro 20"</t>
  </si>
  <si>
    <t>Jeu de cartes "Classique numéro 21"</t>
  </si>
  <si>
    <t>Jeu de cartes "Classique numéro 22"</t>
  </si>
  <si>
    <t>Jeu de cartes "Classique numéro 23"</t>
  </si>
  <si>
    <t>Jeu de cartes "Classique numéro 24"</t>
  </si>
  <si>
    <t>Jeu de cartes "Classique numéro 25"</t>
  </si>
  <si>
    <t>Jeu de cartes "Classique numéro 26"</t>
  </si>
  <si>
    <t>Jeu de cartes "Classique numéro 27"</t>
  </si>
  <si>
    <t>Jeu de cartes "Classique numéro 28"</t>
  </si>
  <si>
    <t>Jeu de cartes "Classique numéro 29"</t>
  </si>
  <si>
    <t>Jeu de cartes "Classique numéro 30"</t>
  </si>
  <si>
    <t>Jeu de cartes "Classique numéro 31"</t>
  </si>
  <si>
    <t>Jeu de cartes "Classique numéro 32"</t>
  </si>
  <si>
    <t>Jeu de cartes "Classique numéro 33"</t>
  </si>
  <si>
    <t>Jeu de cartes "Classique numéro 34"</t>
  </si>
  <si>
    <t>Jeu de cartes "Classique numéro 35"</t>
  </si>
  <si>
    <t>Jeu de cartes "Classique numéro 36"</t>
  </si>
  <si>
    <t>Jeu de cartes "Classique numéro 37"</t>
  </si>
  <si>
    <t>Jeu de cartes "Classique numéro 38"</t>
  </si>
  <si>
    <t>Jeu de cartes "Classique numéro 39"</t>
  </si>
  <si>
    <t>Jeu de cartes "Classique numéro 40"</t>
  </si>
  <si>
    <t>Jeu de cartes "Classique numéro 41"</t>
  </si>
  <si>
    <t>Jeu de cartes "Classique numéro 42"</t>
  </si>
  <si>
    <t>Jeu de cartes "Classique numéro 43"</t>
  </si>
  <si>
    <t>Jeu de cartes "Classique numéro 44"</t>
  </si>
  <si>
    <t>Jeu de cartes "Classique numéro 45"</t>
  </si>
  <si>
    <t>Jeu de cartes "Spécial numéro 1"</t>
  </si>
  <si>
    <t>Jeu de cartes "Spécial numéro 2"</t>
  </si>
  <si>
    <t>Jeu de cartes "Spécial numéro 3"</t>
  </si>
  <si>
    <t>Jeu de cartes "Spécial numéro 4"</t>
  </si>
  <si>
    <t>Jeu de cartes "Spécial numéro 5"</t>
  </si>
  <si>
    <t>Jeu de cartes "Spécial numéro 6"</t>
  </si>
  <si>
    <t>Jeu de cartes "Spécial numéro 7"</t>
  </si>
  <si>
    <t>Jeu de cartes "Spécial numéro 8"</t>
  </si>
  <si>
    <t>Jeu de cartes "Spécial numéro 9"</t>
  </si>
  <si>
    <t>Jeu de cartes "Spécial numéro 10"</t>
  </si>
  <si>
    <t>Jeu de cartes "Spécial numéro 11"</t>
  </si>
  <si>
    <t>Jeu de cartes "Spécial numéro 12"</t>
  </si>
  <si>
    <t>Jeu de cartes "Spécial numéro 13"</t>
  </si>
  <si>
    <t>Jeu de cartes "Spécial numéro 14"</t>
  </si>
  <si>
    <t>Jeu de cartes "Spécial numéro 15"</t>
  </si>
  <si>
    <t>Jeu de cartes "Spécial numéro 16"</t>
  </si>
  <si>
    <t>Jeu de cartes "Spécial numéro 17"</t>
  </si>
  <si>
    <t>Jeu de cartes "Spécial numéro 18"</t>
  </si>
  <si>
    <t>Jeu de cartes "Spécial numéro 19"</t>
  </si>
  <si>
    <t>NO1 Gobelin</t>
  </si>
  <si>
    <t>NO2 Meiden</t>
  </si>
  <si>
    <t>NO3 Squelette</t>
  </si>
  <si>
    <t>NO4 Flambos</t>
  </si>
  <si>
    <t>NO8 Succube</t>
  </si>
  <si>
    <t>NO16 Scorpion</t>
  </si>
  <si>
    <t>NO21 Pyrale</t>
  </si>
  <si>
    <t>NO31 Ateuchus</t>
  </si>
  <si>
    <t>NO5 Phacoche</t>
  </si>
  <si>
    <t>NO9 Diabolik</t>
  </si>
  <si>
    <t>NO17 Nymphe</t>
  </si>
  <si>
    <t>NO22 Cerbère</t>
  </si>
  <si>
    <t>NO32 Pavoris</t>
  </si>
  <si>
    <t>NO6 Kaïmahn</t>
  </si>
  <si>
    <t>NO10 Sahagin</t>
  </si>
  <si>
    <t>NO18 Golem</t>
  </si>
  <si>
    <t>NO23 Fourmilion</t>
  </si>
  <si>
    <t>NO33 Tanksgivin</t>
  </si>
  <si>
    <t>NO7 Zombie</t>
  </si>
  <si>
    <t>NO11 Yéti</t>
  </si>
  <si>
    <t>NO19 Cocatrix</t>
  </si>
  <si>
    <t>NO24 Pampa</t>
  </si>
  <si>
    <t>NO34 Strowbear</t>
  </si>
  <si>
    <t>NO12 Mimic</t>
  </si>
  <si>
    <t>NO20 Dragonfly</t>
  </si>
  <si>
    <t>NO25 Gimme Cat</t>
  </si>
  <si>
    <t>NO35 Lovecraft</t>
  </si>
  <si>
    <t>NO13 Mammouth</t>
  </si>
  <si>
    <t>NO26 Rataïme</t>
  </si>
  <si>
    <t>NO36 Big Dragon</t>
  </si>
  <si>
    <t>NO14 Mandragore</t>
  </si>
  <si>
    <t>NO27 Tétarosor</t>
  </si>
  <si>
    <t>NO37 Manta</t>
  </si>
  <si>
    <t>NO15 Crowler</t>
  </si>
  <si>
    <t>NO28 Larvalar</t>
  </si>
  <si>
    <t>NO38 Hectoculus</t>
  </si>
  <si>
    <t>NO29 Trogiidae</t>
  </si>
  <si>
    <t>NO39 Ogra</t>
  </si>
  <si>
    <t>NO30 Troll</t>
  </si>
  <si>
    <t>NO40 Bertha</t>
  </si>
  <si>
    <t>NO41 Astaroth</t>
  </si>
  <si>
    <t>NO42 Pépito</t>
  </si>
  <si>
    <t>NO43 Gargouille</t>
  </si>
  <si>
    <t>NO44 Vepar</t>
  </si>
  <si>
    <t>NO45 Grimlock</t>
  </si>
  <si>
    <t>NO92 Grenouille</t>
  </si>
  <si>
    <t>NO46 Tomberry</t>
  </si>
  <si>
    <t>NO47 Ahriman</t>
  </si>
  <si>
    <t>NO48 Garuda</t>
  </si>
  <si>
    <t>NO49 Xylomid</t>
  </si>
  <si>
    <t>NO98 Nemingway</t>
  </si>
  <si>
    <t>NO78 SLR</t>
  </si>
  <si>
    <t>NO60 Shiva</t>
  </si>
  <si>
    <t>NO68 Fenril</t>
  </si>
  <si>
    <t>NO62 Ramuh</t>
  </si>
  <si>
    <t>NO57 Sidéral</t>
  </si>
  <si>
    <t>NO59 Atomnium</t>
  </si>
  <si>
    <t>NO63 Atomos</t>
  </si>
  <si>
    <t>NO61 Ifrit</t>
  </si>
  <si>
    <t>NO94 Alexandrie</t>
  </si>
  <si>
    <t>NO69 Marthym</t>
  </si>
  <si>
    <t>NO95 Lindblum</t>
  </si>
  <si>
    <t>NO96 Deux lunes</t>
  </si>
  <si>
    <t>NO79 Genji</t>
  </si>
  <si>
    <t>NO74 Elixir</t>
  </si>
  <si>
    <t>NO65 Leviathan</t>
  </si>
  <si>
    <t>NO58 Météore</t>
  </si>
  <si>
    <t>NO64 Odin</t>
  </si>
  <si>
    <t>NO72 Monarch</t>
  </si>
  <si>
    <t>NO73 Masamune</t>
  </si>
  <si>
    <t>NO77 Chakette</t>
  </si>
  <si>
    <t>NO76 Ruban</t>
  </si>
  <si>
    <t>NO50 Didgy</t>
  </si>
  <si>
    <t>NO51 Hornet</t>
  </si>
  <si>
    <t>NO52 Kanibal</t>
  </si>
  <si>
    <t>NO53 Ekarissor</t>
  </si>
  <si>
    <t>NO54 Shinryû</t>
  </si>
  <si>
    <t>NO89 Chocobo</t>
  </si>
  <si>
    <t>NO90 GroChocobo</t>
  </si>
  <si>
    <t>NO99 Boko</t>
  </si>
  <si>
    <t>NO93 Puluche</t>
  </si>
  <si>
    <t>NO66 Bahamut</t>
  </si>
  <si>
    <t>NO67 Arkh</t>
  </si>
  <si>
    <t>NO70 Alexandre</t>
  </si>
  <si>
    <t>NO55 Gaïa</t>
  </si>
  <si>
    <t>NO84 Aérocargo</t>
  </si>
  <si>
    <t>NO87 Aérothéâtre</t>
  </si>
  <si>
    <t>NO82 Hildegarde 3</t>
  </si>
  <si>
    <t>NO85 Hildegarde 1</t>
  </si>
  <si>
    <t>NO81 Narcisse Bleu</t>
  </si>
  <si>
    <t>NO86 Rose Rouge</t>
  </si>
  <si>
    <t>NO88 Vigilant</t>
  </si>
  <si>
    <t>NO83 Invincible</t>
  </si>
  <si>
    <t>NO80 Mithépée</t>
  </si>
  <si>
    <t>NO71 Excalibur 2</t>
  </si>
  <si>
    <t>NO56 Pluton</t>
  </si>
  <si>
    <t>NO91 Moug</t>
  </si>
  <si>
    <t>NO100 Anaéronef</t>
  </si>
  <si>
    <t>NO75 H-Espace</t>
  </si>
  <si>
    <t>Auteur : Vizuino (zoubandk@gmail.com)</t>
  </si>
  <si>
    <t xml:space="preserve"> </t>
  </si>
  <si>
    <t>"Scans" du guide représentant la source d'informations</t>
  </si>
  <si>
    <t>* "Tirlititi", créateur du logiciel d'édition de fichier ISO de Final Fantasy 9 intitulé "HadesWorkshop", avec lequel j'ai eu connaissance des "emplacements" relatifs aux fréquences d'utilisation des types de carte comme expliqué dans la feuille de calcul "3";</t>
  </si>
  <si>
    <t>Les jeux de cartes "classiques" sont les jeux de cartes que la plupart des adversaires que le joueur peut défier au Tetra Master utilisent. Les types de carte qui les constituent sont établis en fonction d'une liste de 75 types de carte différents (sans prendre en compte les exceptions) que j'ai déterminée en jouant au jeu et que j'ai décidé de présenter dans la "Table des Jeux de Cartes Classiques" suivante (dont la troisième colonne du tableau représente le critère que les créateurs du jeu ont retenu afin de classer les types de carte dont l'arrière-plan des cellules est coloré, à savoir la somme des limites de progression des trois caractéristiques numériques de bataille du type de carte) :</t>
  </si>
  <si>
    <t>Colonnes 1, 2 et 3 : Numéro du type de carte (représente également la position de la carte dans le menu des cartes) ainsi que son nom et son image sur un fond bleu</t>
  </si>
  <si>
    <t>En outre, selon cette règle, il est possible de connaître les quatre types de carte de 5 à 8 (utilisés rarement) du jeu de cartes d'un personnage utilisant un jeu de cartes classique en se basant uniquement sur les quatre types de carte qu'il utilise le plus fréquemment et qui correspondent aux types de carte de 1 à 4. Il est à noter également que parmi les 45 jeux de cartes classiques, 10 (ceux dont la couleur de police est rouge dans la "Liste des Jeux de Cartes") dérogent partiellement à la règle de la "Table des Jeux de Cartes Classiques" en contenant un neuvième type de carte (choisi arbitrairement par les créateurs du jeu) en plus des 8 éléments évoqués plus haut.</t>
  </si>
  <si>
    <t>Comme évoqué dans la feuille de calcul "1", la fréquence d'utilisation des types de carte dans un jeu de cartes est la nouveauté principale de cette version du guide. J'ai pu établir des théories sur cet élément grâce à deux nouvelles sources d'informations, et cela de façon à donner des valeurs numériques, chose difficile à réaliser en se basant uniquement sur l'expérience du jeu.</t>
  </si>
  <si>
    <t>La deuxième - nouvelle - source d'informations est le guide officiel - en japonais - intitulé "FINAL FANTASY IX ULTIMANIA", dans lequel j'ai traduit (avec Google traduction) une portion contenant l'information suivante concernant la rareté des types de carte utilisés dans les jeux de cartes "classiques" contenant uniquement 8 types de carte :
Les types de carte 1, 2, 3 et 4 correspondent chacun à une fréquence d'utilisation de 60 sur 256; les types de carte 5, 6, 7 et 8 correspondent aux fréquences d'utilisation sur 256 de 12, 2, 1 et 1 respectivement (60 + 60 + 60 + 60 + 12 + 2 + 1 + 1 = 256).</t>
  </si>
  <si>
    <t>Premier accès à la forge du Village des Mages Noirs durant la période séparant le premier accès au Village des Mages Noirs de la scène du rassemblement de l'équipe à l'auberge du même lieu</t>
  </si>
  <si>
    <t>Découverte d'un vingt-quatrième coffre de Chocographe ou découverte d'un dixième élément (sans compter le premier accès au Paradis des Chocobo) accessible par le moyen d'un PimentAnkou</t>
  </si>
  <si>
    <t>Découverte d'un quatrième élément (sans compter le premier accès au Paradis des Chocobo) accessible par le moyen d'un PimentAnkou</t>
  </si>
  <si>
    <t>Découverte d'un trente-quatrième élément (c'est-à-dire tous les éléments sans compter le premier accès au Paradis des Chocobo) accessible par le moyen d'un Chocographe ou d'un PimentAnkou</t>
  </si>
  <si>
    <t>Obtention des cartes au clocher d'Alexandrie au DISQUE 1</t>
  </si>
  <si>
    <t>Premier dialogue (en utilisant le bouton "Croix") avec 4 bras après avoir rempli la condition d'obtention d'un "Rang S" (atteinte d'un score d'au moins 340 "points de chasseur de trésor" sur 440)</t>
  </si>
  <si>
    <r>
      <rPr>
        <b/>
        <sz val="8"/>
        <color rgb="FFFFFF00"/>
        <rFont val="Consolas"/>
        <family val="3"/>
      </rPr>
      <t>60</t>
    </r>
    <r>
      <rPr>
        <b/>
        <sz val="8"/>
        <rFont val="Consolas"/>
        <family val="3"/>
      </rPr>
      <t>c NO</t>
    </r>
    <r>
      <rPr>
        <b/>
        <sz val="8"/>
        <color theme="0"/>
        <rFont val="Consolas"/>
        <family val="3"/>
      </rPr>
      <t>1</t>
    </r>
    <r>
      <rPr>
        <b/>
        <sz val="8"/>
        <rFont val="Consolas"/>
        <family val="3"/>
      </rPr>
      <t xml:space="preserve"> </t>
    </r>
    <r>
      <rPr>
        <b/>
        <sz val="8"/>
        <color rgb="FFFFFF00"/>
        <rFont val="Consolas"/>
        <family val="3"/>
      </rPr>
      <t>60</t>
    </r>
    <r>
      <rPr>
        <b/>
        <sz val="8"/>
        <rFont val="Consolas"/>
        <family val="3"/>
      </rPr>
      <t>c NO</t>
    </r>
    <r>
      <rPr>
        <b/>
        <sz val="8"/>
        <color theme="0"/>
        <rFont val="Consolas"/>
        <family val="3"/>
      </rPr>
      <t>2</t>
    </r>
    <r>
      <rPr>
        <b/>
        <sz val="8"/>
        <rFont val="Consolas"/>
        <family val="3"/>
      </rPr>
      <t xml:space="preserve"> </t>
    </r>
    <r>
      <rPr>
        <b/>
        <sz val="8"/>
        <color rgb="FFFFFF00"/>
        <rFont val="Consolas"/>
        <family val="3"/>
      </rPr>
      <t>60</t>
    </r>
    <r>
      <rPr>
        <b/>
        <sz val="8"/>
        <rFont val="Consolas"/>
        <family val="3"/>
      </rPr>
      <t>c NO</t>
    </r>
    <r>
      <rPr>
        <b/>
        <sz val="8"/>
        <color theme="0"/>
        <rFont val="Consolas"/>
        <family val="3"/>
      </rPr>
      <t>3</t>
    </r>
    <r>
      <rPr>
        <b/>
        <sz val="8"/>
        <rFont val="Consolas"/>
        <family val="3"/>
      </rPr>
      <t xml:space="preserve"> </t>
    </r>
    <r>
      <rPr>
        <b/>
        <sz val="8"/>
        <color rgb="FFFFFF00"/>
        <rFont val="Consolas"/>
        <family val="3"/>
      </rPr>
      <t>60</t>
    </r>
    <r>
      <rPr>
        <b/>
        <sz val="8"/>
        <rFont val="Consolas"/>
        <family val="3"/>
      </rPr>
      <t>c NO</t>
    </r>
    <r>
      <rPr>
        <b/>
        <sz val="8"/>
        <color theme="0"/>
        <rFont val="Consolas"/>
        <family val="3"/>
      </rPr>
      <t>4</t>
    </r>
    <r>
      <rPr>
        <b/>
        <sz val="8"/>
        <rFont val="Consolas"/>
        <family val="3"/>
      </rPr>
      <t xml:space="preserve"> </t>
    </r>
    <r>
      <rPr>
        <b/>
        <sz val="8"/>
        <color rgb="FFFFFF00"/>
        <rFont val="Consolas"/>
        <family val="3"/>
      </rPr>
      <t>12</t>
    </r>
    <r>
      <rPr>
        <b/>
        <sz val="8"/>
        <rFont val="Consolas"/>
        <family val="3"/>
      </rPr>
      <t>c NO</t>
    </r>
    <r>
      <rPr>
        <b/>
        <sz val="8"/>
        <color theme="0"/>
        <rFont val="Consolas"/>
        <family val="3"/>
      </rPr>
      <t>8</t>
    </r>
    <r>
      <rPr>
        <b/>
        <sz val="8"/>
        <rFont val="Consolas"/>
        <family val="3"/>
      </rPr>
      <t xml:space="preserve"> </t>
    </r>
    <r>
      <rPr>
        <b/>
        <sz val="8"/>
        <color rgb="FFFFFF00"/>
        <rFont val="Consolas"/>
        <family val="3"/>
      </rPr>
      <t>2</t>
    </r>
    <r>
      <rPr>
        <b/>
        <sz val="8"/>
        <rFont val="Consolas"/>
        <family val="3"/>
      </rPr>
      <t>c NO</t>
    </r>
    <r>
      <rPr>
        <b/>
        <sz val="8"/>
        <color theme="0"/>
        <rFont val="Consolas"/>
        <family val="3"/>
      </rPr>
      <t>16</t>
    </r>
    <r>
      <rPr>
        <b/>
        <sz val="8"/>
        <rFont val="Consolas"/>
        <family val="3"/>
      </rPr>
      <t xml:space="preserve"> </t>
    </r>
    <r>
      <rPr>
        <b/>
        <sz val="8"/>
        <color rgb="FFFFFF00"/>
        <rFont val="Consolas"/>
        <family val="3"/>
      </rPr>
      <t>1</t>
    </r>
    <r>
      <rPr>
        <b/>
        <sz val="8"/>
        <rFont val="Consolas"/>
        <family val="3"/>
      </rPr>
      <t>c NO</t>
    </r>
    <r>
      <rPr>
        <b/>
        <sz val="8"/>
        <color theme="0"/>
        <rFont val="Consolas"/>
        <family val="3"/>
      </rPr>
      <t>21</t>
    </r>
    <r>
      <rPr>
        <b/>
        <sz val="8"/>
        <rFont val="Consolas"/>
        <family val="3"/>
      </rPr>
      <t xml:space="preserve"> </t>
    </r>
    <r>
      <rPr>
        <b/>
        <sz val="8"/>
        <color rgb="FFFFFF00"/>
        <rFont val="Consolas"/>
        <family val="3"/>
      </rPr>
      <t>1</t>
    </r>
    <r>
      <rPr>
        <b/>
        <sz val="8"/>
        <rFont val="Consolas"/>
        <family val="3"/>
      </rPr>
      <t>c NO</t>
    </r>
    <r>
      <rPr>
        <b/>
        <sz val="8"/>
        <color theme="0"/>
        <rFont val="Consolas"/>
        <family val="3"/>
      </rPr>
      <t>31</t>
    </r>
  </si>
  <si>
    <r>
      <rPr>
        <b/>
        <sz val="8"/>
        <color rgb="FFFFFF00"/>
        <rFont val="Consolas"/>
        <family val="3"/>
      </rPr>
      <t>60</t>
    </r>
    <r>
      <rPr>
        <b/>
        <sz val="8"/>
        <rFont val="Consolas"/>
        <family val="3"/>
      </rPr>
      <t>c NO</t>
    </r>
    <r>
      <rPr>
        <b/>
        <sz val="8"/>
        <color theme="0"/>
        <rFont val="Consolas"/>
        <family val="3"/>
      </rPr>
      <t>2</t>
    </r>
    <r>
      <rPr>
        <b/>
        <sz val="8"/>
        <rFont val="Consolas"/>
        <family val="3"/>
      </rPr>
      <t xml:space="preserve"> </t>
    </r>
    <r>
      <rPr>
        <b/>
        <sz val="8"/>
        <color rgb="FFFFFF00"/>
        <rFont val="Consolas"/>
        <family val="3"/>
      </rPr>
      <t>60</t>
    </r>
    <r>
      <rPr>
        <b/>
        <sz val="8"/>
        <rFont val="Consolas"/>
        <family val="3"/>
      </rPr>
      <t>c NO</t>
    </r>
    <r>
      <rPr>
        <b/>
        <sz val="8"/>
        <color theme="0"/>
        <rFont val="Consolas"/>
        <family val="3"/>
      </rPr>
      <t>3</t>
    </r>
    <r>
      <rPr>
        <b/>
        <sz val="8"/>
        <rFont val="Consolas"/>
        <family val="3"/>
      </rPr>
      <t xml:space="preserve"> </t>
    </r>
    <r>
      <rPr>
        <b/>
        <sz val="8"/>
        <color rgb="FFFFFF00"/>
        <rFont val="Consolas"/>
        <family val="3"/>
      </rPr>
      <t>60</t>
    </r>
    <r>
      <rPr>
        <b/>
        <sz val="8"/>
        <rFont val="Consolas"/>
        <family val="3"/>
      </rPr>
      <t>c NO</t>
    </r>
    <r>
      <rPr>
        <b/>
        <sz val="8"/>
        <color theme="0"/>
        <rFont val="Consolas"/>
        <family val="3"/>
      </rPr>
      <t>4</t>
    </r>
    <r>
      <rPr>
        <b/>
        <sz val="8"/>
        <rFont val="Consolas"/>
        <family val="3"/>
      </rPr>
      <t xml:space="preserve"> </t>
    </r>
    <r>
      <rPr>
        <b/>
        <sz val="8"/>
        <color rgb="FFFFFF00"/>
        <rFont val="Consolas"/>
        <family val="3"/>
      </rPr>
      <t>40</t>
    </r>
    <r>
      <rPr>
        <b/>
        <sz val="8"/>
        <rFont val="Consolas"/>
        <family val="3"/>
      </rPr>
      <t>c NO</t>
    </r>
    <r>
      <rPr>
        <b/>
        <sz val="8"/>
        <color theme="0"/>
        <rFont val="Consolas"/>
        <family val="3"/>
      </rPr>
      <t>5</t>
    </r>
    <r>
      <rPr>
        <b/>
        <sz val="8"/>
        <rFont val="Consolas"/>
        <family val="3"/>
      </rPr>
      <t xml:space="preserve"> </t>
    </r>
    <r>
      <rPr>
        <b/>
        <sz val="8"/>
        <color rgb="FFFFFF00"/>
        <rFont val="Consolas"/>
        <family val="3"/>
      </rPr>
      <t>20</t>
    </r>
    <r>
      <rPr>
        <b/>
        <sz val="8"/>
        <rFont val="Consolas"/>
        <family val="3"/>
      </rPr>
      <t>c NO</t>
    </r>
    <r>
      <rPr>
        <b/>
        <sz val="8"/>
        <color theme="0"/>
        <rFont val="Consolas"/>
        <family val="3"/>
      </rPr>
      <t>1</t>
    </r>
    <r>
      <rPr>
        <b/>
        <sz val="8"/>
        <rFont val="Consolas"/>
        <family val="3"/>
      </rPr>
      <t xml:space="preserve"> </t>
    </r>
    <r>
      <rPr>
        <b/>
        <sz val="8"/>
        <color rgb="FFFFFF00"/>
        <rFont val="Consolas"/>
        <family val="3"/>
      </rPr>
      <t>12</t>
    </r>
    <r>
      <rPr>
        <b/>
        <sz val="8"/>
        <rFont val="Consolas"/>
        <family val="3"/>
      </rPr>
      <t>c NO</t>
    </r>
    <r>
      <rPr>
        <b/>
        <sz val="8"/>
        <color theme="0"/>
        <rFont val="Consolas"/>
        <family val="3"/>
      </rPr>
      <t>9</t>
    </r>
    <r>
      <rPr>
        <b/>
        <sz val="8"/>
        <rFont val="Consolas"/>
        <family val="3"/>
      </rPr>
      <t xml:space="preserve"> </t>
    </r>
    <r>
      <rPr>
        <b/>
        <sz val="8"/>
        <color rgb="FFFFFF00"/>
        <rFont val="Consolas"/>
        <family val="3"/>
      </rPr>
      <t>2</t>
    </r>
    <r>
      <rPr>
        <b/>
        <sz val="8"/>
        <rFont val="Consolas"/>
        <family val="3"/>
      </rPr>
      <t>c NO</t>
    </r>
    <r>
      <rPr>
        <b/>
        <sz val="8"/>
        <color theme="0"/>
        <rFont val="Consolas"/>
        <family val="3"/>
      </rPr>
      <t>17</t>
    </r>
    <r>
      <rPr>
        <b/>
        <sz val="8"/>
        <rFont val="Consolas"/>
        <family val="3"/>
      </rPr>
      <t xml:space="preserve"> </t>
    </r>
    <r>
      <rPr>
        <b/>
        <sz val="8"/>
        <color rgb="FFFFFF00"/>
        <rFont val="Consolas"/>
        <family val="3"/>
      </rPr>
      <t>1</t>
    </r>
    <r>
      <rPr>
        <b/>
        <sz val="8"/>
        <rFont val="Consolas"/>
        <family val="3"/>
      </rPr>
      <t>c NO</t>
    </r>
    <r>
      <rPr>
        <b/>
        <sz val="8"/>
        <color theme="0"/>
        <rFont val="Consolas"/>
        <family val="3"/>
      </rPr>
      <t>22</t>
    </r>
    <r>
      <rPr>
        <b/>
        <sz val="8"/>
        <rFont val="Consolas"/>
        <family val="3"/>
      </rPr>
      <t xml:space="preserve"> </t>
    </r>
    <r>
      <rPr>
        <b/>
        <sz val="8"/>
        <color rgb="FFFFFF00"/>
        <rFont val="Consolas"/>
        <family val="3"/>
      </rPr>
      <t>1</t>
    </r>
    <r>
      <rPr>
        <b/>
        <sz val="8"/>
        <rFont val="Consolas"/>
        <family val="3"/>
      </rPr>
      <t>c NO</t>
    </r>
    <r>
      <rPr>
        <b/>
        <sz val="8"/>
        <color theme="0"/>
        <rFont val="Consolas"/>
        <family val="3"/>
      </rPr>
      <t>32</t>
    </r>
  </si>
  <si>
    <r>
      <rPr>
        <b/>
        <sz val="8"/>
        <color rgb="FFFFFF00"/>
        <rFont val="Consolas"/>
        <family val="3"/>
      </rPr>
      <t>60</t>
    </r>
    <r>
      <rPr>
        <b/>
        <sz val="8"/>
        <rFont val="Consolas"/>
        <family val="3"/>
      </rPr>
      <t>c NO</t>
    </r>
    <r>
      <rPr>
        <b/>
        <sz val="8"/>
        <color theme="0"/>
        <rFont val="Consolas"/>
        <family val="3"/>
      </rPr>
      <t>3</t>
    </r>
    <r>
      <rPr>
        <b/>
        <sz val="8"/>
        <rFont val="Consolas"/>
        <family val="3"/>
      </rPr>
      <t xml:space="preserve"> </t>
    </r>
    <r>
      <rPr>
        <b/>
        <sz val="8"/>
        <color rgb="FFFFFF00"/>
        <rFont val="Consolas"/>
        <family val="3"/>
      </rPr>
      <t>60</t>
    </r>
    <r>
      <rPr>
        <b/>
        <sz val="8"/>
        <rFont val="Consolas"/>
        <family val="3"/>
      </rPr>
      <t>c NO</t>
    </r>
    <r>
      <rPr>
        <b/>
        <sz val="8"/>
        <color theme="0"/>
        <rFont val="Consolas"/>
        <family val="3"/>
      </rPr>
      <t>4</t>
    </r>
    <r>
      <rPr>
        <b/>
        <sz val="8"/>
        <rFont val="Consolas"/>
        <family val="3"/>
      </rPr>
      <t xml:space="preserve"> </t>
    </r>
    <r>
      <rPr>
        <b/>
        <sz val="8"/>
        <color rgb="FFFFFF00"/>
        <rFont val="Consolas"/>
        <family val="3"/>
      </rPr>
      <t>60</t>
    </r>
    <r>
      <rPr>
        <b/>
        <sz val="8"/>
        <rFont val="Consolas"/>
        <family val="3"/>
      </rPr>
      <t>c NO</t>
    </r>
    <r>
      <rPr>
        <b/>
        <sz val="8"/>
        <color theme="0"/>
        <rFont val="Consolas"/>
        <family val="3"/>
      </rPr>
      <t>5</t>
    </r>
    <r>
      <rPr>
        <b/>
        <sz val="8"/>
        <rFont val="Consolas"/>
        <family val="3"/>
      </rPr>
      <t xml:space="preserve"> </t>
    </r>
    <r>
      <rPr>
        <b/>
        <sz val="8"/>
        <color rgb="FFFFFF00"/>
        <rFont val="Consolas"/>
        <family val="3"/>
      </rPr>
      <t>40</t>
    </r>
    <r>
      <rPr>
        <b/>
        <sz val="8"/>
        <rFont val="Consolas"/>
        <family val="3"/>
      </rPr>
      <t>c NO</t>
    </r>
    <r>
      <rPr>
        <b/>
        <sz val="8"/>
        <color theme="0"/>
        <rFont val="Consolas"/>
        <family val="3"/>
      </rPr>
      <t>6</t>
    </r>
    <r>
      <rPr>
        <b/>
        <sz val="8"/>
        <rFont val="Consolas"/>
        <family val="3"/>
      </rPr>
      <t xml:space="preserve"> </t>
    </r>
    <r>
      <rPr>
        <b/>
        <sz val="8"/>
        <color rgb="FFFFFF00"/>
        <rFont val="Consolas"/>
        <family val="3"/>
      </rPr>
      <t>20</t>
    </r>
    <r>
      <rPr>
        <b/>
        <sz val="8"/>
        <rFont val="Consolas"/>
        <family val="3"/>
      </rPr>
      <t>c NO</t>
    </r>
    <r>
      <rPr>
        <b/>
        <sz val="8"/>
        <color theme="0"/>
        <rFont val="Consolas"/>
        <family val="3"/>
      </rPr>
      <t>1</t>
    </r>
    <r>
      <rPr>
        <b/>
        <sz val="8"/>
        <rFont val="Consolas"/>
        <family val="3"/>
      </rPr>
      <t xml:space="preserve"> </t>
    </r>
    <r>
      <rPr>
        <b/>
        <sz val="8"/>
        <color rgb="FFFFFF00"/>
        <rFont val="Consolas"/>
        <family val="3"/>
      </rPr>
      <t>12</t>
    </r>
    <r>
      <rPr>
        <b/>
        <sz val="8"/>
        <rFont val="Consolas"/>
        <family val="3"/>
      </rPr>
      <t>c NO</t>
    </r>
    <r>
      <rPr>
        <b/>
        <sz val="8"/>
        <color theme="0"/>
        <rFont val="Consolas"/>
        <family val="3"/>
      </rPr>
      <t>10</t>
    </r>
    <r>
      <rPr>
        <b/>
        <sz val="8"/>
        <rFont val="Consolas"/>
        <family val="3"/>
      </rPr>
      <t xml:space="preserve"> </t>
    </r>
    <r>
      <rPr>
        <b/>
        <sz val="8"/>
        <color rgb="FFFFFF00"/>
        <rFont val="Consolas"/>
        <family val="3"/>
      </rPr>
      <t>2</t>
    </r>
    <r>
      <rPr>
        <b/>
        <sz val="8"/>
        <rFont val="Consolas"/>
        <family val="3"/>
      </rPr>
      <t>c NO</t>
    </r>
    <r>
      <rPr>
        <b/>
        <sz val="8"/>
        <color theme="0"/>
        <rFont val="Consolas"/>
        <family val="3"/>
      </rPr>
      <t>18</t>
    </r>
    <r>
      <rPr>
        <b/>
        <sz val="8"/>
        <rFont val="Consolas"/>
        <family val="3"/>
      </rPr>
      <t xml:space="preserve"> </t>
    </r>
    <r>
      <rPr>
        <b/>
        <sz val="8"/>
        <color rgb="FFFFFF00"/>
        <rFont val="Consolas"/>
        <family val="3"/>
      </rPr>
      <t>1</t>
    </r>
    <r>
      <rPr>
        <b/>
        <sz val="8"/>
        <rFont val="Consolas"/>
        <family val="3"/>
      </rPr>
      <t>c NO</t>
    </r>
    <r>
      <rPr>
        <b/>
        <sz val="8"/>
        <color theme="0"/>
        <rFont val="Consolas"/>
        <family val="3"/>
      </rPr>
      <t>23</t>
    </r>
    <r>
      <rPr>
        <b/>
        <sz val="8"/>
        <rFont val="Consolas"/>
        <family val="3"/>
      </rPr>
      <t xml:space="preserve"> </t>
    </r>
    <r>
      <rPr>
        <b/>
        <sz val="8"/>
        <color rgb="FFFFFF00"/>
        <rFont val="Consolas"/>
        <family val="3"/>
      </rPr>
      <t>1</t>
    </r>
    <r>
      <rPr>
        <b/>
        <sz val="8"/>
        <rFont val="Consolas"/>
        <family val="3"/>
      </rPr>
      <t>c NO</t>
    </r>
    <r>
      <rPr>
        <b/>
        <sz val="8"/>
        <color theme="0"/>
        <rFont val="Consolas"/>
        <family val="3"/>
      </rPr>
      <t>33</t>
    </r>
  </si>
  <si>
    <r>
      <rPr>
        <b/>
        <sz val="8"/>
        <color rgb="FFFFFF00"/>
        <rFont val="Consolas"/>
        <family val="3"/>
      </rPr>
      <t>60</t>
    </r>
    <r>
      <rPr>
        <b/>
        <sz val="8"/>
        <rFont val="Consolas"/>
        <family val="3"/>
      </rPr>
      <t>c NO</t>
    </r>
    <r>
      <rPr>
        <b/>
        <sz val="8"/>
        <color theme="0"/>
        <rFont val="Consolas"/>
        <family val="3"/>
      </rPr>
      <t>5</t>
    </r>
    <r>
      <rPr>
        <b/>
        <sz val="8"/>
        <rFont val="Consolas"/>
        <family val="3"/>
      </rPr>
      <t xml:space="preserve"> </t>
    </r>
    <r>
      <rPr>
        <b/>
        <sz val="8"/>
        <color rgb="FFFFFF00"/>
        <rFont val="Consolas"/>
        <family val="3"/>
      </rPr>
      <t>60</t>
    </r>
    <r>
      <rPr>
        <b/>
        <sz val="8"/>
        <rFont val="Consolas"/>
        <family val="3"/>
      </rPr>
      <t>c NO</t>
    </r>
    <r>
      <rPr>
        <b/>
        <sz val="8"/>
        <color theme="0"/>
        <rFont val="Consolas"/>
        <family val="3"/>
      </rPr>
      <t>6</t>
    </r>
    <r>
      <rPr>
        <b/>
        <sz val="8"/>
        <rFont val="Consolas"/>
        <family val="3"/>
      </rPr>
      <t xml:space="preserve"> </t>
    </r>
    <r>
      <rPr>
        <b/>
        <sz val="8"/>
        <color rgb="FFFFFF00"/>
        <rFont val="Consolas"/>
        <family val="3"/>
      </rPr>
      <t>60</t>
    </r>
    <r>
      <rPr>
        <b/>
        <sz val="8"/>
        <rFont val="Consolas"/>
        <family val="3"/>
      </rPr>
      <t>c NO</t>
    </r>
    <r>
      <rPr>
        <b/>
        <sz val="8"/>
        <color theme="0"/>
        <rFont val="Consolas"/>
        <family val="3"/>
      </rPr>
      <t>7</t>
    </r>
    <r>
      <rPr>
        <b/>
        <sz val="8"/>
        <rFont val="Consolas"/>
        <family val="3"/>
      </rPr>
      <t xml:space="preserve"> </t>
    </r>
    <r>
      <rPr>
        <b/>
        <sz val="8"/>
        <color rgb="FFFFFF00"/>
        <rFont val="Consolas"/>
        <family val="3"/>
      </rPr>
      <t>40</t>
    </r>
    <r>
      <rPr>
        <b/>
        <sz val="8"/>
        <rFont val="Consolas"/>
        <family val="3"/>
      </rPr>
      <t>c NO</t>
    </r>
    <r>
      <rPr>
        <b/>
        <sz val="8"/>
        <color theme="0"/>
        <rFont val="Consolas"/>
        <family val="3"/>
      </rPr>
      <t>8</t>
    </r>
    <r>
      <rPr>
        <b/>
        <sz val="8"/>
        <rFont val="Consolas"/>
        <family val="3"/>
      </rPr>
      <t xml:space="preserve"> </t>
    </r>
    <r>
      <rPr>
        <b/>
        <sz val="8"/>
        <color rgb="FFFFFF00"/>
        <rFont val="Consolas"/>
        <family val="3"/>
      </rPr>
      <t>20</t>
    </r>
    <r>
      <rPr>
        <b/>
        <sz val="8"/>
        <rFont val="Consolas"/>
        <family val="3"/>
      </rPr>
      <t>c NO</t>
    </r>
    <r>
      <rPr>
        <b/>
        <sz val="8"/>
        <color theme="0"/>
        <rFont val="Consolas"/>
        <family val="3"/>
      </rPr>
      <t>2</t>
    </r>
    <r>
      <rPr>
        <b/>
        <sz val="8"/>
        <rFont val="Consolas"/>
        <family val="3"/>
      </rPr>
      <t xml:space="preserve"> </t>
    </r>
    <r>
      <rPr>
        <b/>
        <sz val="8"/>
        <color rgb="FFFFFF00"/>
        <rFont val="Consolas"/>
        <family val="3"/>
      </rPr>
      <t>12</t>
    </r>
    <r>
      <rPr>
        <b/>
        <sz val="8"/>
        <rFont val="Consolas"/>
        <family val="3"/>
      </rPr>
      <t>c NO</t>
    </r>
    <r>
      <rPr>
        <b/>
        <sz val="8"/>
        <color theme="0"/>
        <rFont val="Consolas"/>
        <family val="3"/>
      </rPr>
      <t>12</t>
    </r>
    <r>
      <rPr>
        <b/>
        <sz val="8"/>
        <rFont val="Consolas"/>
        <family val="3"/>
      </rPr>
      <t xml:space="preserve"> </t>
    </r>
    <r>
      <rPr>
        <b/>
        <sz val="8"/>
        <color rgb="FFFFFF00"/>
        <rFont val="Consolas"/>
        <family val="3"/>
      </rPr>
      <t>2</t>
    </r>
    <r>
      <rPr>
        <b/>
        <sz val="8"/>
        <rFont val="Consolas"/>
        <family val="3"/>
      </rPr>
      <t>c NO</t>
    </r>
    <r>
      <rPr>
        <b/>
        <sz val="8"/>
        <color theme="0"/>
        <rFont val="Consolas"/>
        <family val="3"/>
      </rPr>
      <t>20</t>
    </r>
    <r>
      <rPr>
        <b/>
        <sz val="8"/>
        <rFont val="Consolas"/>
        <family val="3"/>
      </rPr>
      <t xml:space="preserve"> </t>
    </r>
    <r>
      <rPr>
        <b/>
        <sz val="8"/>
        <color rgb="FFFFFF00"/>
        <rFont val="Consolas"/>
        <family val="3"/>
      </rPr>
      <t>1</t>
    </r>
    <r>
      <rPr>
        <b/>
        <sz val="8"/>
        <rFont val="Consolas"/>
        <family val="3"/>
      </rPr>
      <t>c NO</t>
    </r>
    <r>
      <rPr>
        <b/>
        <sz val="8"/>
        <color theme="0"/>
        <rFont val="Consolas"/>
        <family val="3"/>
      </rPr>
      <t>25</t>
    </r>
    <r>
      <rPr>
        <b/>
        <sz val="8"/>
        <rFont val="Consolas"/>
        <family val="3"/>
      </rPr>
      <t xml:space="preserve"> </t>
    </r>
    <r>
      <rPr>
        <b/>
        <sz val="8"/>
        <color rgb="FFFFFF00"/>
        <rFont val="Consolas"/>
        <family val="3"/>
      </rPr>
      <t>1</t>
    </r>
    <r>
      <rPr>
        <b/>
        <sz val="8"/>
        <rFont val="Consolas"/>
        <family val="3"/>
      </rPr>
      <t>c NO</t>
    </r>
    <r>
      <rPr>
        <b/>
        <sz val="8"/>
        <color theme="0"/>
        <rFont val="Consolas"/>
        <family val="3"/>
      </rPr>
      <t>35</t>
    </r>
  </si>
  <si>
    <r>
      <rPr>
        <b/>
        <sz val="8"/>
        <color rgb="FFFFFF00"/>
        <rFont val="Consolas"/>
        <family val="3"/>
      </rPr>
      <t>60</t>
    </r>
    <r>
      <rPr>
        <b/>
        <sz val="8"/>
        <rFont val="Consolas"/>
        <family val="3"/>
      </rPr>
      <t>c NO</t>
    </r>
    <r>
      <rPr>
        <b/>
        <sz val="8"/>
        <color theme="0"/>
        <rFont val="Consolas"/>
        <family val="3"/>
      </rPr>
      <t>4</t>
    </r>
    <r>
      <rPr>
        <b/>
        <sz val="8"/>
        <rFont val="Consolas"/>
        <family val="3"/>
      </rPr>
      <t xml:space="preserve"> </t>
    </r>
    <r>
      <rPr>
        <b/>
        <sz val="8"/>
        <color rgb="FFFFFF00"/>
        <rFont val="Consolas"/>
        <family val="3"/>
      </rPr>
      <t>60</t>
    </r>
    <r>
      <rPr>
        <b/>
        <sz val="8"/>
        <rFont val="Consolas"/>
        <family val="3"/>
      </rPr>
      <t>c NO</t>
    </r>
    <r>
      <rPr>
        <b/>
        <sz val="8"/>
        <color theme="0"/>
        <rFont val="Consolas"/>
        <family val="3"/>
      </rPr>
      <t>5</t>
    </r>
    <r>
      <rPr>
        <b/>
        <sz val="8"/>
        <rFont val="Consolas"/>
        <family val="3"/>
      </rPr>
      <t xml:space="preserve"> </t>
    </r>
    <r>
      <rPr>
        <b/>
        <sz val="8"/>
        <color rgb="FFFFFF00"/>
        <rFont val="Consolas"/>
        <family val="3"/>
      </rPr>
      <t>60</t>
    </r>
    <r>
      <rPr>
        <b/>
        <sz val="8"/>
        <rFont val="Consolas"/>
        <family val="3"/>
      </rPr>
      <t>c NO</t>
    </r>
    <r>
      <rPr>
        <b/>
        <sz val="8"/>
        <color theme="0"/>
        <rFont val="Consolas"/>
        <family val="3"/>
      </rPr>
      <t>6</t>
    </r>
    <r>
      <rPr>
        <b/>
        <sz val="8"/>
        <rFont val="Consolas"/>
        <family val="3"/>
      </rPr>
      <t xml:space="preserve"> </t>
    </r>
    <r>
      <rPr>
        <b/>
        <sz val="8"/>
        <color rgb="FFFFFF00"/>
        <rFont val="Consolas"/>
        <family val="3"/>
      </rPr>
      <t>40</t>
    </r>
    <r>
      <rPr>
        <b/>
        <sz val="8"/>
        <rFont val="Consolas"/>
        <family val="3"/>
      </rPr>
      <t>c NO</t>
    </r>
    <r>
      <rPr>
        <b/>
        <sz val="8"/>
        <color theme="0"/>
        <rFont val="Consolas"/>
        <family val="3"/>
      </rPr>
      <t>7</t>
    </r>
    <r>
      <rPr>
        <b/>
        <sz val="8"/>
        <rFont val="Consolas"/>
        <family val="3"/>
      </rPr>
      <t xml:space="preserve"> </t>
    </r>
    <r>
      <rPr>
        <b/>
        <sz val="8"/>
        <color rgb="FFFFFF00"/>
        <rFont val="Consolas"/>
        <family val="3"/>
      </rPr>
      <t>20</t>
    </r>
    <r>
      <rPr>
        <b/>
        <sz val="8"/>
        <rFont val="Consolas"/>
        <family val="3"/>
      </rPr>
      <t>c NO</t>
    </r>
    <r>
      <rPr>
        <b/>
        <sz val="8"/>
        <color theme="0"/>
        <rFont val="Consolas"/>
        <family val="3"/>
      </rPr>
      <t>1</t>
    </r>
    <r>
      <rPr>
        <b/>
        <sz val="8"/>
        <rFont val="Consolas"/>
        <family val="3"/>
      </rPr>
      <t xml:space="preserve"> </t>
    </r>
    <r>
      <rPr>
        <b/>
        <sz val="8"/>
        <color rgb="FFFFFF00"/>
        <rFont val="Consolas"/>
        <family val="3"/>
      </rPr>
      <t>12</t>
    </r>
    <r>
      <rPr>
        <b/>
        <sz val="8"/>
        <rFont val="Consolas"/>
        <family val="3"/>
      </rPr>
      <t>c NO</t>
    </r>
    <r>
      <rPr>
        <b/>
        <sz val="8"/>
        <color theme="0"/>
        <rFont val="Consolas"/>
        <family val="3"/>
      </rPr>
      <t>11</t>
    </r>
    <r>
      <rPr>
        <b/>
        <sz val="8"/>
        <rFont val="Consolas"/>
        <family val="3"/>
      </rPr>
      <t xml:space="preserve"> </t>
    </r>
    <r>
      <rPr>
        <b/>
        <sz val="8"/>
        <color rgb="FFFFFF00"/>
        <rFont val="Consolas"/>
        <family val="3"/>
      </rPr>
      <t>2</t>
    </r>
    <r>
      <rPr>
        <b/>
        <sz val="8"/>
        <rFont val="Consolas"/>
        <family val="3"/>
      </rPr>
      <t>c NO</t>
    </r>
    <r>
      <rPr>
        <b/>
        <sz val="8"/>
        <color theme="0"/>
        <rFont val="Consolas"/>
        <family val="3"/>
      </rPr>
      <t>19</t>
    </r>
    <r>
      <rPr>
        <b/>
        <sz val="8"/>
        <rFont val="Consolas"/>
        <family val="3"/>
      </rPr>
      <t xml:space="preserve"> </t>
    </r>
    <r>
      <rPr>
        <b/>
        <sz val="8"/>
        <color rgb="FFFFFF00"/>
        <rFont val="Consolas"/>
        <family val="3"/>
      </rPr>
      <t>1</t>
    </r>
    <r>
      <rPr>
        <b/>
        <sz val="8"/>
        <rFont val="Consolas"/>
        <family val="3"/>
      </rPr>
      <t>c NO</t>
    </r>
    <r>
      <rPr>
        <b/>
        <sz val="8"/>
        <color theme="0"/>
        <rFont val="Consolas"/>
        <family val="3"/>
      </rPr>
      <t>24</t>
    </r>
    <r>
      <rPr>
        <b/>
        <sz val="8"/>
        <rFont val="Consolas"/>
        <family val="3"/>
      </rPr>
      <t xml:space="preserve"> </t>
    </r>
    <r>
      <rPr>
        <b/>
        <sz val="8"/>
        <color rgb="FFFFFF00"/>
        <rFont val="Consolas"/>
        <family val="3"/>
      </rPr>
      <t>1</t>
    </r>
    <r>
      <rPr>
        <b/>
        <sz val="8"/>
        <rFont val="Consolas"/>
        <family val="3"/>
      </rPr>
      <t>c NO</t>
    </r>
    <r>
      <rPr>
        <b/>
        <sz val="8"/>
        <color theme="0"/>
        <rFont val="Consolas"/>
        <family val="3"/>
      </rPr>
      <t>34</t>
    </r>
  </si>
  <si>
    <r>
      <rPr>
        <b/>
        <sz val="8"/>
        <color rgb="FFFFFF00"/>
        <rFont val="Consolas"/>
        <family val="3"/>
      </rPr>
      <t>60</t>
    </r>
    <r>
      <rPr>
        <b/>
        <sz val="8"/>
        <rFont val="Consolas"/>
        <family val="3"/>
      </rPr>
      <t>c NO</t>
    </r>
    <r>
      <rPr>
        <b/>
        <sz val="8"/>
        <color theme="0"/>
        <rFont val="Consolas"/>
        <family val="3"/>
      </rPr>
      <t>6</t>
    </r>
    <r>
      <rPr>
        <b/>
        <sz val="8"/>
        <rFont val="Consolas"/>
        <family val="3"/>
      </rPr>
      <t xml:space="preserve"> </t>
    </r>
    <r>
      <rPr>
        <b/>
        <sz val="8"/>
        <color rgb="FFFFFF00"/>
        <rFont val="Consolas"/>
        <family val="3"/>
      </rPr>
      <t>60</t>
    </r>
    <r>
      <rPr>
        <b/>
        <sz val="8"/>
        <rFont val="Consolas"/>
        <family val="3"/>
      </rPr>
      <t>c NO</t>
    </r>
    <r>
      <rPr>
        <b/>
        <sz val="8"/>
        <color theme="0"/>
        <rFont val="Consolas"/>
        <family val="3"/>
      </rPr>
      <t>7</t>
    </r>
    <r>
      <rPr>
        <b/>
        <sz val="8"/>
        <rFont val="Consolas"/>
        <family val="3"/>
      </rPr>
      <t xml:space="preserve"> </t>
    </r>
    <r>
      <rPr>
        <b/>
        <sz val="8"/>
        <color rgb="FFFFFF00"/>
        <rFont val="Consolas"/>
        <family val="3"/>
      </rPr>
      <t>60</t>
    </r>
    <r>
      <rPr>
        <b/>
        <sz val="8"/>
        <rFont val="Consolas"/>
        <family val="3"/>
      </rPr>
      <t>c NO</t>
    </r>
    <r>
      <rPr>
        <b/>
        <sz val="8"/>
        <color theme="0"/>
        <rFont val="Consolas"/>
        <family val="3"/>
      </rPr>
      <t>8</t>
    </r>
    <r>
      <rPr>
        <b/>
        <sz val="8"/>
        <rFont val="Consolas"/>
        <family val="3"/>
      </rPr>
      <t xml:space="preserve"> </t>
    </r>
    <r>
      <rPr>
        <b/>
        <sz val="8"/>
        <color rgb="FFFFFF00"/>
        <rFont val="Consolas"/>
        <family val="3"/>
      </rPr>
      <t>40</t>
    </r>
    <r>
      <rPr>
        <b/>
        <sz val="8"/>
        <rFont val="Consolas"/>
        <family val="3"/>
      </rPr>
      <t>c NO</t>
    </r>
    <r>
      <rPr>
        <b/>
        <sz val="8"/>
        <color theme="0"/>
        <rFont val="Consolas"/>
        <family val="3"/>
      </rPr>
      <t>9</t>
    </r>
    <r>
      <rPr>
        <b/>
        <sz val="8"/>
        <rFont val="Consolas"/>
        <family val="3"/>
      </rPr>
      <t xml:space="preserve"> </t>
    </r>
    <r>
      <rPr>
        <b/>
        <sz val="8"/>
        <color rgb="FFFFFF00"/>
        <rFont val="Consolas"/>
        <family val="3"/>
      </rPr>
      <t>20</t>
    </r>
    <r>
      <rPr>
        <b/>
        <sz val="8"/>
        <rFont val="Consolas"/>
        <family val="3"/>
      </rPr>
      <t>c NO</t>
    </r>
    <r>
      <rPr>
        <b/>
        <sz val="8"/>
        <color theme="0"/>
        <rFont val="Consolas"/>
        <family val="3"/>
      </rPr>
      <t>2</t>
    </r>
    <r>
      <rPr>
        <b/>
        <sz val="8"/>
        <rFont val="Consolas"/>
        <family val="3"/>
      </rPr>
      <t xml:space="preserve"> </t>
    </r>
    <r>
      <rPr>
        <b/>
        <sz val="8"/>
        <color rgb="FFFFFF00"/>
        <rFont val="Consolas"/>
        <family val="3"/>
      </rPr>
      <t>12</t>
    </r>
    <r>
      <rPr>
        <b/>
        <sz val="8"/>
        <rFont val="Consolas"/>
        <family val="3"/>
      </rPr>
      <t>c NO</t>
    </r>
    <r>
      <rPr>
        <b/>
        <sz val="8"/>
        <color theme="0"/>
        <rFont val="Consolas"/>
        <family val="3"/>
      </rPr>
      <t>13</t>
    </r>
    <r>
      <rPr>
        <b/>
        <sz val="8"/>
        <rFont val="Consolas"/>
        <family val="3"/>
      </rPr>
      <t xml:space="preserve"> </t>
    </r>
    <r>
      <rPr>
        <b/>
        <sz val="8"/>
        <color rgb="FFFFFF00"/>
        <rFont val="Consolas"/>
        <family val="3"/>
      </rPr>
      <t>2</t>
    </r>
    <r>
      <rPr>
        <b/>
        <sz val="8"/>
        <rFont val="Consolas"/>
        <family val="3"/>
      </rPr>
      <t>c NO</t>
    </r>
    <r>
      <rPr>
        <b/>
        <sz val="8"/>
        <color theme="0"/>
        <rFont val="Consolas"/>
        <family val="3"/>
      </rPr>
      <t>21</t>
    </r>
    <r>
      <rPr>
        <b/>
        <sz val="8"/>
        <rFont val="Consolas"/>
        <family val="3"/>
      </rPr>
      <t xml:space="preserve"> </t>
    </r>
    <r>
      <rPr>
        <b/>
        <sz val="8"/>
        <color rgb="FFFFFF00"/>
        <rFont val="Consolas"/>
        <family val="3"/>
      </rPr>
      <t>1</t>
    </r>
    <r>
      <rPr>
        <b/>
        <sz val="8"/>
        <rFont val="Consolas"/>
        <family val="3"/>
      </rPr>
      <t>c NO</t>
    </r>
    <r>
      <rPr>
        <b/>
        <sz val="8"/>
        <color theme="0"/>
        <rFont val="Consolas"/>
        <family val="3"/>
      </rPr>
      <t>26</t>
    </r>
    <r>
      <rPr>
        <b/>
        <sz val="8"/>
        <rFont val="Consolas"/>
        <family val="3"/>
      </rPr>
      <t xml:space="preserve"> </t>
    </r>
    <r>
      <rPr>
        <b/>
        <sz val="8"/>
        <color rgb="FFFFFF00"/>
        <rFont val="Consolas"/>
        <family val="3"/>
      </rPr>
      <t>1</t>
    </r>
    <r>
      <rPr>
        <b/>
        <sz val="8"/>
        <rFont val="Consolas"/>
        <family val="3"/>
      </rPr>
      <t>c NO</t>
    </r>
    <r>
      <rPr>
        <b/>
        <sz val="8"/>
        <color theme="0"/>
        <rFont val="Consolas"/>
        <family val="3"/>
      </rPr>
      <t>36</t>
    </r>
  </si>
  <si>
    <r>
      <rPr>
        <b/>
        <sz val="8"/>
        <color rgb="FFFFFF00"/>
        <rFont val="Consolas"/>
        <family val="3"/>
      </rPr>
      <t>60</t>
    </r>
    <r>
      <rPr>
        <b/>
        <sz val="8"/>
        <rFont val="Consolas"/>
        <family val="3"/>
      </rPr>
      <t>c NO</t>
    </r>
    <r>
      <rPr>
        <b/>
        <sz val="8"/>
        <color theme="0"/>
        <rFont val="Consolas"/>
        <family val="3"/>
      </rPr>
      <t>7</t>
    </r>
    <r>
      <rPr>
        <b/>
        <sz val="8"/>
        <rFont val="Consolas"/>
        <family val="3"/>
      </rPr>
      <t xml:space="preserve"> </t>
    </r>
    <r>
      <rPr>
        <b/>
        <sz val="8"/>
        <color rgb="FFFFFF00"/>
        <rFont val="Consolas"/>
        <family val="3"/>
      </rPr>
      <t>60</t>
    </r>
    <r>
      <rPr>
        <b/>
        <sz val="8"/>
        <rFont val="Consolas"/>
        <family val="3"/>
      </rPr>
      <t>c NO</t>
    </r>
    <r>
      <rPr>
        <b/>
        <sz val="8"/>
        <color theme="0"/>
        <rFont val="Consolas"/>
        <family val="3"/>
      </rPr>
      <t>8</t>
    </r>
    <r>
      <rPr>
        <b/>
        <sz val="8"/>
        <rFont val="Consolas"/>
        <family val="3"/>
      </rPr>
      <t xml:space="preserve"> </t>
    </r>
    <r>
      <rPr>
        <b/>
        <sz val="8"/>
        <color rgb="FFFFFF00"/>
        <rFont val="Consolas"/>
        <family val="3"/>
      </rPr>
      <t>60</t>
    </r>
    <r>
      <rPr>
        <b/>
        <sz val="8"/>
        <rFont val="Consolas"/>
        <family val="3"/>
      </rPr>
      <t>c NO</t>
    </r>
    <r>
      <rPr>
        <b/>
        <sz val="8"/>
        <color theme="0"/>
        <rFont val="Consolas"/>
        <family val="3"/>
      </rPr>
      <t>9</t>
    </r>
    <r>
      <rPr>
        <b/>
        <sz val="8"/>
        <rFont val="Consolas"/>
        <family val="3"/>
      </rPr>
      <t xml:space="preserve"> </t>
    </r>
    <r>
      <rPr>
        <b/>
        <sz val="8"/>
        <color rgb="FFFFFF00"/>
        <rFont val="Consolas"/>
        <family val="3"/>
      </rPr>
      <t>60</t>
    </r>
    <r>
      <rPr>
        <b/>
        <sz val="8"/>
        <rFont val="Consolas"/>
        <family val="3"/>
      </rPr>
      <t>c NO</t>
    </r>
    <r>
      <rPr>
        <b/>
        <sz val="8"/>
        <color theme="0"/>
        <rFont val="Consolas"/>
        <family val="3"/>
      </rPr>
      <t>10</t>
    </r>
    <r>
      <rPr>
        <b/>
        <sz val="8"/>
        <rFont val="Consolas"/>
        <family val="3"/>
      </rPr>
      <t xml:space="preserve"> </t>
    </r>
    <r>
      <rPr>
        <b/>
        <sz val="8"/>
        <color rgb="FFFFFF00"/>
        <rFont val="Consolas"/>
        <family val="3"/>
      </rPr>
      <t>12</t>
    </r>
    <r>
      <rPr>
        <b/>
        <sz val="8"/>
        <rFont val="Consolas"/>
        <family val="3"/>
      </rPr>
      <t>c NO</t>
    </r>
    <r>
      <rPr>
        <b/>
        <sz val="8"/>
        <color theme="0"/>
        <rFont val="Consolas"/>
        <family val="3"/>
      </rPr>
      <t>14</t>
    </r>
    <r>
      <rPr>
        <b/>
        <sz val="8"/>
        <rFont val="Consolas"/>
        <family val="3"/>
      </rPr>
      <t xml:space="preserve"> </t>
    </r>
    <r>
      <rPr>
        <b/>
        <sz val="8"/>
        <color rgb="FFFFFF00"/>
        <rFont val="Consolas"/>
        <family val="3"/>
      </rPr>
      <t>2</t>
    </r>
    <r>
      <rPr>
        <b/>
        <sz val="8"/>
        <rFont val="Consolas"/>
        <family val="3"/>
      </rPr>
      <t>c NO</t>
    </r>
    <r>
      <rPr>
        <b/>
        <sz val="8"/>
        <color theme="0"/>
        <rFont val="Consolas"/>
        <family val="3"/>
      </rPr>
      <t>22</t>
    </r>
    <r>
      <rPr>
        <b/>
        <sz val="8"/>
        <rFont val="Consolas"/>
        <family val="3"/>
      </rPr>
      <t xml:space="preserve"> </t>
    </r>
    <r>
      <rPr>
        <b/>
        <sz val="8"/>
        <color rgb="FFFFFF00"/>
        <rFont val="Consolas"/>
        <family val="3"/>
      </rPr>
      <t>1</t>
    </r>
    <r>
      <rPr>
        <b/>
        <sz val="8"/>
        <rFont val="Consolas"/>
        <family val="3"/>
      </rPr>
      <t>c NO</t>
    </r>
    <r>
      <rPr>
        <b/>
        <sz val="8"/>
        <color theme="0"/>
        <rFont val="Consolas"/>
        <family val="3"/>
      </rPr>
      <t>27</t>
    </r>
    <r>
      <rPr>
        <b/>
        <sz val="8"/>
        <rFont val="Consolas"/>
        <family val="3"/>
      </rPr>
      <t xml:space="preserve"> </t>
    </r>
    <r>
      <rPr>
        <b/>
        <sz val="8"/>
        <color rgb="FFFFFF00"/>
        <rFont val="Consolas"/>
        <family val="3"/>
      </rPr>
      <t>1</t>
    </r>
    <r>
      <rPr>
        <b/>
        <sz val="8"/>
        <rFont val="Consolas"/>
        <family val="3"/>
      </rPr>
      <t>c NO</t>
    </r>
    <r>
      <rPr>
        <b/>
        <sz val="8"/>
        <color theme="0"/>
        <rFont val="Consolas"/>
        <family val="3"/>
      </rPr>
      <t>37</t>
    </r>
  </si>
  <si>
    <r>
      <rPr>
        <b/>
        <sz val="8"/>
        <color rgb="FFFFFF00"/>
        <rFont val="Consolas"/>
        <family val="3"/>
      </rPr>
      <t>60</t>
    </r>
    <r>
      <rPr>
        <b/>
        <sz val="8"/>
        <rFont val="Consolas"/>
        <family val="3"/>
      </rPr>
      <t>c NO</t>
    </r>
    <r>
      <rPr>
        <b/>
        <sz val="8"/>
        <color theme="0"/>
        <rFont val="Consolas"/>
        <family val="3"/>
      </rPr>
      <t>8</t>
    </r>
    <r>
      <rPr>
        <b/>
        <sz val="8"/>
        <rFont val="Consolas"/>
        <family val="3"/>
      </rPr>
      <t xml:space="preserve"> </t>
    </r>
    <r>
      <rPr>
        <b/>
        <sz val="8"/>
        <color rgb="FFFFFF00"/>
        <rFont val="Consolas"/>
        <family val="3"/>
      </rPr>
      <t>60</t>
    </r>
    <r>
      <rPr>
        <b/>
        <sz val="8"/>
        <rFont val="Consolas"/>
        <family val="3"/>
      </rPr>
      <t>c NO</t>
    </r>
    <r>
      <rPr>
        <b/>
        <sz val="8"/>
        <color theme="0"/>
        <rFont val="Consolas"/>
        <family val="3"/>
      </rPr>
      <t>9</t>
    </r>
    <r>
      <rPr>
        <b/>
        <sz val="8"/>
        <rFont val="Consolas"/>
        <family val="3"/>
      </rPr>
      <t xml:space="preserve"> </t>
    </r>
    <r>
      <rPr>
        <b/>
        <sz val="8"/>
        <color rgb="FFFFFF00"/>
        <rFont val="Consolas"/>
        <family val="3"/>
      </rPr>
      <t>60</t>
    </r>
    <r>
      <rPr>
        <b/>
        <sz val="8"/>
        <rFont val="Consolas"/>
        <family val="3"/>
      </rPr>
      <t>c NO</t>
    </r>
    <r>
      <rPr>
        <b/>
        <sz val="8"/>
        <color theme="0"/>
        <rFont val="Consolas"/>
        <family val="3"/>
      </rPr>
      <t>10</t>
    </r>
    <r>
      <rPr>
        <b/>
        <sz val="8"/>
        <rFont val="Consolas"/>
        <family val="3"/>
      </rPr>
      <t xml:space="preserve"> </t>
    </r>
    <r>
      <rPr>
        <b/>
        <sz val="8"/>
        <color rgb="FFFFFF00"/>
        <rFont val="Consolas"/>
        <family val="3"/>
      </rPr>
      <t>60</t>
    </r>
    <r>
      <rPr>
        <b/>
        <sz val="8"/>
        <rFont val="Consolas"/>
        <family val="3"/>
      </rPr>
      <t>c NO</t>
    </r>
    <r>
      <rPr>
        <b/>
        <sz val="8"/>
        <color theme="0"/>
        <rFont val="Consolas"/>
        <family val="3"/>
      </rPr>
      <t>11</t>
    </r>
    <r>
      <rPr>
        <b/>
        <sz val="8"/>
        <rFont val="Consolas"/>
        <family val="3"/>
      </rPr>
      <t xml:space="preserve"> </t>
    </r>
    <r>
      <rPr>
        <b/>
        <sz val="8"/>
        <color rgb="FFFFFF00"/>
        <rFont val="Consolas"/>
        <family val="3"/>
      </rPr>
      <t>12</t>
    </r>
    <r>
      <rPr>
        <b/>
        <sz val="8"/>
        <rFont val="Consolas"/>
        <family val="3"/>
      </rPr>
      <t>c NO</t>
    </r>
    <r>
      <rPr>
        <b/>
        <sz val="8"/>
        <color theme="0"/>
        <rFont val="Consolas"/>
        <family val="3"/>
      </rPr>
      <t>15</t>
    </r>
    <r>
      <rPr>
        <b/>
        <sz val="8"/>
        <rFont val="Consolas"/>
        <family val="3"/>
      </rPr>
      <t xml:space="preserve"> </t>
    </r>
    <r>
      <rPr>
        <b/>
        <sz val="8"/>
        <color rgb="FFFFFF00"/>
        <rFont val="Consolas"/>
        <family val="3"/>
      </rPr>
      <t>2</t>
    </r>
    <r>
      <rPr>
        <b/>
        <sz val="8"/>
        <rFont val="Consolas"/>
        <family val="3"/>
      </rPr>
      <t>c NO</t>
    </r>
    <r>
      <rPr>
        <b/>
        <sz val="8"/>
        <color theme="0"/>
        <rFont val="Consolas"/>
        <family val="3"/>
      </rPr>
      <t>23</t>
    </r>
    <r>
      <rPr>
        <b/>
        <sz val="8"/>
        <rFont val="Consolas"/>
        <family val="3"/>
      </rPr>
      <t xml:space="preserve"> </t>
    </r>
    <r>
      <rPr>
        <b/>
        <sz val="8"/>
        <color rgb="FFFFFF00"/>
        <rFont val="Consolas"/>
        <family val="3"/>
      </rPr>
      <t>1</t>
    </r>
    <r>
      <rPr>
        <b/>
        <sz val="8"/>
        <rFont val="Consolas"/>
        <family val="3"/>
      </rPr>
      <t>c NO</t>
    </r>
    <r>
      <rPr>
        <b/>
        <sz val="8"/>
        <color theme="0"/>
        <rFont val="Consolas"/>
        <family val="3"/>
      </rPr>
      <t>28</t>
    </r>
    <r>
      <rPr>
        <b/>
        <sz val="8"/>
        <rFont val="Consolas"/>
        <family val="3"/>
      </rPr>
      <t xml:space="preserve"> </t>
    </r>
    <r>
      <rPr>
        <b/>
        <sz val="8"/>
        <color rgb="FFFFFF00"/>
        <rFont val="Consolas"/>
        <family val="3"/>
      </rPr>
      <t>1</t>
    </r>
    <r>
      <rPr>
        <b/>
        <sz val="8"/>
        <rFont val="Consolas"/>
        <family val="3"/>
      </rPr>
      <t>c NO</t>
    </r>
    <r>
      <rPr>
        <b/>
        <sz val="8"/>
        <color theme="0"/>
        <rFont val="Consolas"/>
        <family val="3"/>
      </rPr>
      <t>38</t>
    </r>
  </si>
  <si>
    <r>
      <rPr>
        <b/>
        <sz val="8"/>
        <color rgb="FFFFFF00"/>
        <rFont val="Consolas"/>
        <family val="3"/>
      </rPr>
      <t>60</t>
    </r>
    <r>
      <rPr>
        <b/>
        <sz val="8"/>
        <rFont val="Consolas"/>
        <family val="3"/>
      </rPr>
      <t>c NO</t>
    </r>
    <r>
      <rPr>
        <b/>
        <sz val="8"/>
        <color theme="0"/>
        <rFont val="Consolas"/>
        <family val="3"/>
      </rPr>
      <t>9</t>
    </r>
    <r>
      <rPr>
        <b/>
        <sz val="8"/>
        <rFont val="Consolas"/>
        <family val="3"/>
      </rPr>
      <t xml:space="preserve"> </t>
    </r>
    <r>
      <rPr>
        <b/>
        <sz val="8"/>
        <color rgb="FFFFFF00"/>
        <rFont val="Consolas"/>
        <family val="3"/>
      </rPr>
      <t>60</t>
    </r>
    <r>
      <rPr>
        <b/>
        <sz val="8"/>
        <rFont val="Consolas"/>
        <family val="3"/>
      </rPr>
      <t>c NO</t>
    </r>
    <r>
      <rPr>
        <b/>
        <sz val="8"/>
        <color theme="0"/>
        <rFont val="Consolas"/>
        <family val="3"/>
      </rPr>
      <t>10</t>
    </r>
    <r>
      <rPr>
        <b/>
        <sz val="8"/>
        <rFont val="Consolas"/>
        <family val="3"/>
      </rPr>
      <t xml:space="preserve"> </t>
    </r>
    <r>
      <rPr>
        <b/>
        <sz val="8"/>
        <color rgb="FFFFFF00"/>
        <rFont val="Consolas"/>
        <family val="3"/>
      </rPr>
      <t>60</t>
    </r>
    <r>
      <rPr>
        <b/>
        <sz val="8"/>
        <rFont val="Consolas"/>
        <family val="3"/>
      </rPr>
      <t>c NO</t>
    </r>
    <r>
      <rPr>
        <b/>
        <sz val="8"/>
        <color theme="0"/>
        <rFont val="Consolas"/>
        <family val="3"/>
      </rPr>
      <t>11</t>
    </r>
    <r>
      <rPr>
        <b/>
        <sz val="8"/>
        <rFont val="Consolas"/>
        <family val="3"/>
      </rPr>
      <t xml:space="preserve"> </t>
    </r>
    <r>
      <rPr>
        <b/>
        <sz val="8"/>
        <color rgb="FFFFFF00"/>
        <rFont val="Consolas"/>
        <family val="3"/>
      </rPr>
      <t>60</t>
    </r>
    <r>
      <rPr>
        <b/>
        <sz val="8"/>
        <rFont val="Consolas"/>
        <family val="3"/>
      </rPr>
      <t>c NO</t>
    </r>
    <r>
      <rPr>
        <b/>
        <sz val="8"/>
        <color theme="0"/>
        <rFont val="Consolas"/>
        <family val="3"/>
      </rPr>
      <t>12</t>
    </r>
    <r>
      <rPr>
        <b/>
        <sz val="8"/>
        <rFont val="Consolas"/>
        <family val="3"/>
      </rPr>
      <t xml:space="preserve"> </t>
    </r>
    <r>
      <rPr>
        <b/>
        <sz val="8"/>
        <color rgb="FFFFFF00"/>
        <rFont val="Consolas"/>
        <family val="3"/>
      </rPr>
      <t>12</t>
    </r>
    <r>
      <rPr>
        <b/>
        <sz val="8"/>
        <rFont val="Consolas"/>
        <family val="3"/>
      </rPr>
      <t>c NO</t>
    </r>
    <r>
      <rPr>
        <b/>
        <sz val="8"/>
        <color theme="0"/>
        <rFont val="Consolas"/>
        <family val="3"/>
      </rPr>
      <t>16</t>
    </r>
    <r>
      <rPr>
        <b/>
        <sz val="8"/>
        <rFont val="Consolas"/>
        <family val="3"/>
      </rPr>
      <t xml:space="preserve"> </t>
    </r>
    <r>
      <rPr>
        <b/>
        <sz val="8"/>
        <color rgb="FFFFFF00"/>
        <rFont val="Consolas"/>
        <family val="3"/>
      </rPr>
      <t>2</t>
    </r>
    <r>
      <rPr>
        <b/>
        <sz val="8"/>
        <rFont val="Consolas"/>
        <family val="3"/>
      </rPr>
      <t>c NO</t>
    </r>
    <r>
      <rPr>
        <b/>
        <sz val="8"/>
        <color theme="0"/>
        <rFont val="Consolas"/>
        <family val="3"/>
      </rPr>
      <t>24</t>
    </r>
    <r>
      <rPr>
        <b/>
        <sz val="8"/>
        <rFont val="Consolas"/>
        <family val="3"/>
      </rPr>
      <t xml:space="preserve"> </t>
    </r>
    <r>
      <rPr>
        <b/>
        <sz val="8"/>
        <color rgb="FFFFFF00"/>
        <rFont val="Consolas"/>
        <family val="3"/>
      </rPr>
      <t>1</t>
    </r>
    <r>
      <rPr>
        <b/>
        <sz val="8"/>
        <rFont val="Consolas"/>
        <family val="3"/>
      </rPr>
      <t>c NO</t>
    </r>
    <r>
      <rPr>
        <b/>
        <sz val="8"/>
        <color theme="0"/>
        <rFont val="Consolas"/>
        <family val="3"/>
      </rPr>
      <t>29</t>
    </r>
    <r>
      <rPr>
        <b/>
        <sz val="8"/>
        <rFont val="Consolas"/>
        <family val="3"/>
      </rPr>
      <t xml:space="preserve"> </t>
    </r>
    <r>
      <rPr>
        <b/>
        <sz val="8"/>
        <color rgb="FFFFFF00"/>
        <rFont val="Consolas"/>
        <family val="3"/>
      </rPr>
      <t>1</t>
    </r>
    <r>
      <rPr>
        <b/>
        <sz val="8"/>
        <rFont val="Consolas"/>
        <family val="3"/>
      </rPr>
      <t>c NO</t>
    </r>
    <r>
      <rPr>
        <b/>
        <sz val="8"/>
        <color theme="0"/>
        <rFont val="Consolas"/>
        <family val="3"/>
      </rPr>
      <t>39</t>
    </r>
  </si>
  <si>
    <r>
      <rPr>
        <b/>
        <sz val="8"/>
        <color rgb="FFFFFF00"/>
        <rFont val="Consolas"/>
        <family val="3"/>
      </rPr>
      <t>60</t>
    </r>
    <r>
      <rPr>
        <b/>
        <sz val="8"/>
        <rFont val="Consolas"/>
        <family val="3"/>
      </rPr>
      <t>c NO</t>
    </r>
    <r>
      <rPr>
        <b/>
        <sz val="8"/>
        <color theme="0"/>
        <rFont val="Consolas"/>
        <family val="3"/>
      </rPr>
      <t>10</t>
    </r>
    <r>
      <rPr>
        <b/>
        <sz val="8"/>
        <rFont val="Consolas"/>
        <family val="3"/>
      </rPr>
      <t xml:space="preserve"> </t>
    </r>
    <r>
      <rPr>
        <b/>
        <sz val="8"/>
        <color rgb="FFFFFF00"/>
        <rFont val="Consolas"/>
        <family val="3"/>
      </rPr>
      <t>60</t>
    </r>
    <r>
      <rPr>
        <b/>
        <sz val="8"/>
        <rFont val="Consolas"/>
        <family val="3"/>
      </rPr>
      <t>c NO</t>
    </r>
    <r>
      <rPr>
        <b/>
        <sz val="8"/>
        <color theme="0"/>
        <rFont val="Consolas"/>
        <family val="3"/>
      </rPr>
      <t>11</t>
    </r>
    <r>
      <rPr>
        <b/>
        <sz val="8"/>
        <rFont val="Consolas"/>
        <family val="3"/>
      </rPr>
      <t xml:space="preserve"> </t>
    </r>
    <r>
      <rPr>
        <b/>
        <sz val="8"/>
        <color rgb="FFFFFF00"/>
        <rFont val="Consolas"/>
        <family val="3"/>
      </rPr>
      <t>60</t>
    </r>
    <r>
      <rPr>
        <b/>
        <sz val="8"/>
        <rFont val="Consolas"/>
        <family val="3"/>
      </rPr>
      <t>c NO</t>
    </r>
    <r>
      <rPr>
        <b/>
        <sz val="8"/>
        <color theme="0"/>
        <rFont val="Consolas"/>
        <family val="3"/>
      </rPr>
      <t>12</t>
    </r>
    <r>
      <rPr>
        <b/>
        <sz val="8"/>
        <rFont val="Consolas"/>
        <family val="3"/>
      </rPr>
      <t xml:space="preserve"> </t>
    </r>
    <r>
      <rPr>
        <b/>
        <sz val="8"/>
        <color rgb="FFFFFF00"/>
        <rFont val="Consolas"/>
        <family val="3"/>
      </rPr>
      <t>60</t>
    </r>
    <r>
      <rPr>
        <b/>
        <sz val="8"/>
        <rFont val="Consolas"/>
        <family val="3"/>
      </rPr>
      <t>c NO</t>
    </r>
    <r>
      <rPr>
        <b/>
        <sz val="8"/>
        <color theme="0"/>
        <rFont val="Consolas"/>
        <family val="3"/>
      </rPr>
      <t>13</t>
    </r>
    <r>
      <rPr>
        <b/>
        <sz val="8"/>
        <rFont val="Consolas"/>
        <family val="3"/>
      </rPr>
      <t xml:space="preserve"> </t>
    </r>
    <r>
      <rPr>
        <b/>
        <sz val="8"/>
        <color rgb="FFFFFF00"/>
        <rFont val="Consolas"/>
        <family val="3"/>
      </rPr>
      <t>12</t>
    </r>
    <r>
      <rPr>
        <b/>
        <sz val="8"/>
        <rFont val="Consolas"/>
        <family val="3"/>
      </rPr>
      <t>c NO</t>
    </r>
    <r>
      <rPr>
        <b/>
        <sz val="8"/>
        <color theme="0"/>
        <rFont val="Consolas"/>
        <family val="3"/>
      </rPr>
      <t>17</t>
    </r>
    <r>
      <rPr>
        <b/>
        <sz val="8"/>
        <rFont val="Consolas"/>
        <family val="3"/>
      </rPr>
      <t xml:space="preserve"> </t>
    </r>
    <r>
      <rPr>
        <b/>
        <sz val="8"/>
        <color rgb="FFFFFF00"/>
        <rFont val="Consolas"/>
        <family val="3"/>
      </rPr>
      <t>2</t>
    </r>
    <r>
      <rPr>
        <b/>
        <sz val="8"/>
        <rFont val="Consolas"/>
        <family val="3"/>
      </rPr>
      <t>c NO</t>
    </r>
    <r>
      <rPr>
        <b/>
        <sz val="8"/>
        <color theme="0"/>
        <rFont val="Consolas"/>
        <family val="3"/>
      </rPr>
      <t>25</t>
    </r>
    <r>
      <rPr>
        <b/>
        <sz val="8"/>
        <rFont val="Consolas"/>
        <family val="3"/>
      </rPr>
      <t xml:space="preserve"> </t>
    </r>
    <r>
      <rPr>
        <b/>
        <sz val="8"/>
        <color rgb="FFFFFF00"/>
        <rFont val="Consolas"/>
        <family val="3"/>
      </rPr>
      <t>1</t>
    </r>
    <r>
      <rPr>
        <b/>
        <sz val="8"/>
        <rFont val="Consolas"/>
        <family val="3"/>
      </rPr>
      <t>c NO</t>
    </r>
    <r>
      <rPr>
        <b/>
        <sz val="8"/>
        <color theme="0"/>
        <rFont val="Consolas"/>
        <family val="3"/>
      </rPr>
      <t>30</t>
    </r>
    <r>
      <rPr>
        <b/>
        <sz val="8"/>
        <rFont val="Consolas"/>
        <family val="3"/>
      </rPr>
      <t xml:space="preserve"> </t>
    </r>
    <r>
      <rPr>
        <b/>
        <sz val="8"/>
        <color rgb="FFFFFF00"/>
        <rFont val="Consolas"/>
        <family val="3"/>
      </rPr>
      <t>1</t>
    </r>
    <r>
      <rPr>
        <b/>
        <sz val="8"/>
        <rFont val="Consolas"/>
        <family val="3"/>
      </rPr>
      <t>c NO</t>
    </r>
    <r>
      <rPr>
        <b/>
        <sz val="8"/>
        <color theme="0"/>
        <rFont val="Consolas"/>
        <family val="3"/>
      </rPr>
      <t>40</t>
    </r>
  </si>
  <si>
    <r>
      <rPr>
        <b/>
        <sz val="8"/>
        <color rgb="FFFFFF00"/>
        <rFont val="Consolas"/>
        <family val="3"/>
      </rPr>
      <t>60</t>
    </r>
    <r>
      <rPr>
        <b/>
        <sz val="8"/>
        <rFont val="Consolas"/>
        <family val="3"/>
      </rPr>
      <t>c NO</t>
    </r>
    <r>
      <rPr>
        <b/>
        <sz val="8"/>
        <color theme="0"/>
        <rFont val="Consolas"/>
        <family val="3"/>
      </rPr>
      <t>11</t>
    </r>
    <r>
      <rPr>
        <b/>
        <sz val="8"/>
        <rFont val="Consolas"/>
        <family val="3"/>
      </rPr>
      <t xml:space="preserve"> </t>
    </r>
    <r>
      <rPr>
        <b/>
        <sz val="8"/>
        <color rgb="FFFFFF00"/>
        <rFont val="Consolas"/>
        <family val="3"/>
      </rPr>
      <t>60</t>
    </r>
    <r>
      <rPr>
        <b/>
        <sz val="8"/>
        <rFont val="Consolas"/>
        <family val="3"/>
      </rPr>
      <t>c NO</t>
    </r>
    <r>
      <rPr>
        <b/>
        <sz val="8"/>
        <color theme="0"/>
        <rFont val="Consolas"/>
        <family val="3"/>
      </rPr>
      <t>12</t>
    </r>
    <r>
      <rPr>
        <b/>
        <sz val="8"/>
        <rFont val="Consolas"/>
        <family val="3"/>
      </rPr>
      <t xml:space="preserve"> </t>
    </r>
    <r>
      <rPr>
        <b/>
        <sz val="8"/>
        <color rgb="FFFFFF00"/>
        <rFont val="Consolas"/>
        <family val="3"/>
      </rPr>
      <t>60</t>
    </r>
    <r>
      <rPr>
        <b/>
        <sz val="8"/>
        <rFont val="Consolas"/>
        <family val="3"/>
      </rPr>
      <t>c NO</t>
    </r>
    <r>
      <rPr>
        <b/>
        <sz val="8"/>
        <color theme="0"/>
        <rFont val="Consolas"/>
        <family val="3"/>
      </rPr>
      <t>13</t>
    </r>
    <r>
      <rPr>
        <b/>
        <sz val="8"/>
        <rFont val="Consolas"/>
        <family val="3"/>
      </rPr>
      <t xml:space="preserve"> </t>
    </r>
    <r>
      <rPr>
        <b/>
        <sz val="8"/>
        <color rgb="FFFFFF00"/>
        <rFont val="Consolas"/>
        <family val="3"/>
      </rPr>
      <t>60</t>
    </r>
    <r>
      <rPr>
        <b/>
        <sz val="8"/>
        <rFont val="Consolas"/>
        <family val="3"/>
      </rPr>
      <t>c NO</t>
    </r>
    <r>
      <rPr>
        <b/>
        <sz val="8"/>
        <color theme="0"/>
        <rFont val="Consolas"/>
        <family val="3"/>
      </rPr>
      <t>14</t>
    </r>
    <r>
      <rPr>
        <b/>
        <sz val="8"/>
        <rFont val="Consolas"/>
        <family val="3"/>
      </rPr>
      <t xml:space="preserve"> </t>
    </r>
    <r>
      <rPr>
        <b/>
        <sz val="8"/>
        <color rgb="FFFFFF00"/>
        <rFont val="Consolas"/>
        <family val="3"/>
      </rPr>
      <t>12</t>
    </r>
    <r>
      <rPr>
        <b/>
        <sz val="8"/>
        <rFont val="Consolas"/>
        <family val="3"/>
      </rPr>
      <t>c NO</t>
    </r>
    <r>
      <rPr>
        <b/>
        <sz val="8"/>
        <color theme="0"/>
        <rFont val="Consolas"/>
        <family val="3"/>
      </rPr>
      <t>18</t>
    </r>
    <r>
      <rPr>
        <b/>
        <sz val="8"/>
        <rFont val="Consolas"/>
        <family val="3"/>
      </rPr>
      <t xml:space="preserve"> </t>
    </r>
    <r>
      <rPr>
        <b/>
        <sz val="8"/>
        <color rgb="FFFFFF00"/>
        <rFont val="Consolas"/>
        <family val="3"/>
      </rPr>
      <t>2</t>
    </r>
    <r>
      <rPr>
        <b/>
        <sz val="8"/>
        <rFont val="Consolas"/>
        <family val="3"/>
      </rPr>
      <t>c NO</t>
    </r>
    <r>
      <rPr>
        <b/>
        <sz val="8"/>
        <color theme="0"/>
        <rFont val="Consolas"/>
        <family val="3"/>
      </rPr>
      <t>26</t>
    </r>
    <r>
      <rPr>
        <b/>
        <sz val="8"/>
        <rFont val="Consolas"/>
        <family val="3"/>
      </rPr>
      <t xml:space="preserve"> </t>
    </r>
    <r>
      <rPr>
        <b/>
        <sz val="8"/>
        <color rgb="FFFFFF00"/>
        <rFont val="Consolas"/>
        <family val="3"/>
      </rPr>
      <t>1</t>
    </r>
    <r>
      <rPr>
        <b/>
        <sz val="8"/>
        <rFont val="Consolas"/>
        <family val="3"/>
      </rPr>
      <t>c NO</t>
    </r>
    <r>
      <rPr>
        <b/>
        <sz val="8"/>
        <color theme="0"/>
        <rFont val="Consolas"/>
        <family val="3"/>
      </rPr>
      <t>31</t>
    </r>
    <r>
      <rPr>
        <b/>
        <sz val="8"/>
        <rFont val="Consolas"/>
        <family val="3"/>
      </rPr>
      <t xml:space="preserve"> </t>
    </r>
    <r>
      <rPr>
        <b/>
        <sz val="8"/>
        <color rgb="FFFFFF00"/>
        <rFont val="Consolas"/>
        <family val="3"/>
      </rPr>
      <t>1</t>
    </r>
    <r>
      <rPr>
        <b/>
        <sz val="8"/>
        <rFont val="Consolas"/>
        <family val="3"/>
      </rPr>
      <t>c NO</t>
    </r>
    <r>
      <rPr>
        <b/>
        <sz val="8"/>
        <color theme="0"/>
        <rFont val="Consolas"/>
        <family val="3"/>
      </rPr>
      <t>41</t>
    </r>
  </si>
  <si>
    <r>
      <rPr>
        <b/>
        <sz val="8"/>
        <color rgb="FFFFFF00"/>
        <rFont val="Consolas"/>
        <family val="3"/>
      </rPr>
      <t>60</t>
    </r>
    <r>
      <rPr>
        <b/>
        <sz val="8"/>
        <rFont val="Consolas"/>
        <family val="3"/>
      </rPr>
      <t>c NO</t>
    </r>
    <r>
      <rPr>
        <b/>
        <sz val="8"/>
        <color theme="0"/>
        <rFont val="Consolas"/>
        <family val="3"/>
      </rPr>
      <t>12</t>
    </r>
    <r>
      <rPr>
        <b/>
        <sz val="8"/>
        <rFont val="Consolas"/>
        <family val="3"/>
      </rPr>
      <t xml:space="preserve"> </t>
    </r>
    <r>
      <rPr>
        <b/>
        <sz val="8"/>
        <color rgb="FFFFFF00"/>
        <rFont val="Consolas"/>
        <family val="3"/>
      </rPr>
      <t>60</t>
    </r>
    <r>
      <rPr>
        <b/>
        <sz val="8"/>
        <rFont val="Consolas"/>
        <family val="3"/>
      </rPr>
      <t>c NO</t>
    </r>
    <r>
      <rPr>
        <b/>
        <sz val="8"/>
        <color theme="0"/>
        <rFont val="Consolas"/>
        <family val="3"/>
      </rPr>
      <t>13</t>
    </r>
    <r>
      <rPr>
        <b/>
        <sz val="8"/>
        <rFont val="Consolas"/>
        <family val="3"/>
      </rPr>
      <t xml:space="preserve"> </t>
    </r>
    <r>
      <rPr>
        <b/>
        <sz val="8"/>
        <color rgb="FFFFFF00"/>
        <rFont val="Consolas"/>
        <family val="3"/>
      </rPr>
      <t>60</t>
    </r>
    <r>
      <rPr>
        <b/>
        <sz val="8"/>
        <rFont val="Consolas"/>
        <family val="3"/>
      </rPr>
      <t>c NO</t>
    </r>
    <r>
      <rPr>
        <b/>
        <sz val="8"/>
        <color theme="0"/>
        <rFont val="Consolas"/>
        <family val="3"/>
      </rPr>
      <t>14</t>
    </r>
    <r>
      <rPr>
        <b/>
        <sz val="8"/>
        <rFont val="Consolas"/>
        <family val="3"/>
      </rPr>
      <t xml:space="preserve"> </t>
    </r>
    <r>
      <rPr>
        <b/>
        <sz val="8"/>
        <color rgb="FFFFFF00"/>
        <rFont val="Consolas"/>
        <family val="3"/>
      </rPr>
      <t>60</t>
    </r>
    <r>
      <rPr>
        <b/>
        <sz val="8"/>
        <rFont val="Consolas"/>
        <family val="3"/>
      </rPr>
      <t>c NO</t>
    </r>
    <r>
      <rPr>
        <b/>
        <sz val="8"/>
        <color theme="0"/>
        <rFont val="Consolas"/>
        <family val="3"/>
      </rPr>
      <t>15</t>
    </r>
    <r>
      <rPr>
        <b/>
        <sz val="8"/>
        <rFont val="Consolas"/>
        <family val="3"/>
      </rPr>
      <t xml:space="preserve"> </t>
    </r>
    <r>
      <rPr>
        <b/>
        <sz val="8"/>
        <color rgb="FFFFFF00"/>
        <rFont val="Consolas"/>
        <family val="3"/>
      </rPr>
      <t>12</t>
    </r>
    <r>
      <rPr>
        <b/>
        <sz val="8"/>
        <rFont val="Consolas"/>
        <family val="3"/>
      </rPr>
      <t>c NO</t>
    </r>
    <r>
      <rPr>
        <b/>
        <sz val="8"/>
        <color theme="0"/>
        <rFont val="Consolas"/>
        <family val="3"/>
      </rPr>
      <t>19</t>
    </r>
    <r>
      <rPr>
        <b/>
        <sz val="8"/>
        <rFont val="Consolas"/>
        <family val="3"/>
      </rPr>
      <t xml:space="preserve"> </t>
    </r>
    <r>
      <rPr>
        <b/>
        <sz val="8"/>
        <color rgb="FFFFFF00"/>
        <rFont val="Consolas"/>
        <family val="3"/>
      </rPr>
      <t>2</t>
    </r>
    <r>
      <rPr>
        <b/>
        <sz val="8"/>
        <rFont val="Consolas"/>
        <family val="3"/>
      </rPr>
      <t>c NO</t>
    </r>
    <r>
      <rPr>
        <b/>
        <sz val="8"/>
        <color theme="0"/>
        <rFont val="Consolas"/>
        <family val="3"/>
      </rPr>
      <t>27</t>
    </r>
    <r>
      <rPr>
        <b/>
        <sz val="8"/>
        <rFont val="Consolas"/>
        <family val="3"/>
      </rPr>
      <t xml:space="preserve"> </t>
    </r>
    <r>
      <rPr>
        <b/>
        <sz val="8"/>
        <color rgb="FFFFFF00"/>
        <rFont val="Consolas"/>
        <family val="3"/>
      </rPr>
      <t>1</t>
    </r>
    <r>
      <rPr>
        <b/>
        <sz val="8"/>
        <rFont val="Consolas"/>
        <family val="3"/>
      </rPr>
      <t>c NO</t>
    </r>
    <r>
      <rPr>
        <b/>
        <sz val="8"/>
        <color theme="0"/>
        <rFont val="Consolas"/>
        <family val="3"/>
      </rPr>
      <t>32</t>
    </r>
    <r>
      <rPr>
        <b/>
        <sz val="8"/>
        <rFont val="Consolas"/>
        <family val="3"/>
      </rPr>
      <t xml:space="preserve"> </t>
    </r>
    <r>
      <rPr>
        <b/>
        <sz val="8"/>
        <color rgb="FFFFFF00"/>
        <rFont val="Consolas"/>
        <family val="3"/>
      </rPr>
      <t>1</t>
    </r>
    <r>
      <rPr>
        <b/>
        <sz val="8"/>
        <rFont val="Consolas"/>
        <family val="3"/>
      </rPr>
      <t>c NO</t>
    </r>
    <r>
      <rPr>
        <b/>
        <sz val="8"/>
        <color theme="0"/>
        <rFont val="Consolas"/>
        <family val="3"/>
      </rPr>
      <t>42</t>
    </r>
  </si>
  <si>
    <r>
      <rPr>
        <b/>
        <sz val="8"/>
        <color rgb="FFFFFF00"/>
        <rFont val="Consolas"/>
        <family val="3"/>
      </rPr>
      <t>60</t>
    </r>
    <r>
      <rPr>
        <b/>
        <sz val="8"/>
        <rFont val="Consolas"/>
        <family val="3"/>
      </rPr>
      <t>c NO</t>
    </r>
    <r>
      <rPr>
        <b/>
        <sz val="8"/>
        <color theme="0"/>
        <rFont val="Consolas"/>
        <family val="3"/>
      </rPr>
      <t>13</t>
    </r>
    <r>
      <rPr>
        <b/>
        <sz val="8"/>
        <rFont val="Consolas"/>
        <family val="3"/>
      </rPr>
      <t xml:space="preserve"> </t>
    </r>
    <r>
      <rPr>
        <b/>
        <sz val="8"/>
        <color rgb="FFFFFF00"/>
        <rFont val="Consolas"/>
        <family val="3"/>
      </rPr>
      <t>60</t>
    </r>
    <r>
      <rPr>
        <b/>
        <sz val="8"/>
        <rFont val="Consolas"/>
        <family val="3"/>
      </rPr>
      <t>c NO</t>
    </r>
    <r>
      <rPr>
        <b/>
        <sz val="8"/>
        <color theme="0"/>
        <rFont val="Consolas"/>
        <family val="3"/>
      </rPr>
      <t>14</t>
    </r>
    <r>
      <rPr>
        <b/>
        <sz val="8"/>
        <rFont val="Consolas"/>
        <family val="3"/>
      </rPr>
      <t xml:space="preserve"> </t>
    </r>
    <r>
      <rPr>
        <b/>
        <sz val="8"/>
        <color rgb="FFFFFF00"/>
        <rFont val="Consolas"/>
        <family val="3"/>
      </rPr>
      <t>60</t>
    </r>
    <r>
      <rPr>
        <b/>
        <sz val="8"/>
        <rFont val="Consolas"/>
        <family val="3"/>
      </rPr>
      <t>c NO</t>
    </r>
    <r>
      <rPr>
        <b/>
        <sz val="8"/>
        <color theme="0"/>
        <rFont val="Consolas"/>
        <family val="3"/>
      </rPr>
      <t>15</t>
    </r>
    <r>
      <rPr>
        <b/>
        <sz val="8"/>
        <rFont val="Consolas"/>
        <family val="3"/>
      </rPr>
      <t xml:space="preserve"> </t>
    </r>
    <r>
      <rPr>
        <b/>
        <sz val="8"/>
        <color rgb="FFFFFF00"/>
        <rFont val="Consolas"/>
        <family val="3"/>
      </rPr>
      <t>60</t>
    </r>
    <r>
      <rPr>
        <b/>
        <sz val="8"/>
        <rFont val="Consolas"/>
        <family val="3"/>
      </rPr>
      <t>c NO</t>
    </r>
    <r>
      <rPr>
        <b/>
        <sz val="8"/>
        <color theme="0"/>
        <rFont val="Consolas"/>
        <family val="3"/>
      </rPr>
      <t>16</t>
    </r>
    <r>
      <rPr>
        <b/>
        <sz val="8"/>
        <rFont val="Consolas"/>
        <family val="3"/>
      </rPr>
      <t xml:space="preserve"> </t>
    </r>
    <r>
      <rPr>
        <b/>
        <sz val="8"/>
        <color rgb="FFFFFF00"/>
        <rFont val="Consolas"/>
        <family val="3"/>
      </rPr>
      <t>12</t>
    </r>
    <r>
      <rPr>
        <b/>
        <sz val="8"/>
        <rFont val="Consolas"/>
        <family val="3"/>
      </rPr>
      <t>c NO</t>
    </r>
    <r>
      <rPr>
        <b/>
        <sz val="8"/>
        <color theme="0"/>
        <rFont val="Consolas"/>
        <family val="3"/>
      </rPr>
      <t>20</t>
    </r>
    <r>
      <rPr>
        <b/>
        <sz val="8"/>
        <rFont val="Consolas"/>
        <family val="3"/>
      </rPr>
      <t xml:space="preserve"> </t>
    </r>
    <r>
      <rPr>
        <b/>
        <sz val="8"/>
        <color rgb="FFFFFF00"/>
        <rFont val="Consolas"/>
        <family val="3"/>
      </rPr>
      <t>2</t>
    </r>
    <r>
      <rPr>
        <b/>
        <sz val="8"/>
        <rFont val="Consolas"/>
        <family val="3"/>
      </rPr>
      <t>c NO</t>
    </r>
    <r>
      <rPr>
        <b/>
        <sz val="8"/>
        <color theme="0"/>
        <rFont val="Consolas"/>
        <family val="3"/>
      </rPr>
      <t>28</t>
    </r>
    <r>
      <rPr>
        <b/>
        <sz val="8"/>
        <rFont val="Consolas"/>
        <family val="3"/>
      </rPr>
      <t xml:space="preserve"> </t>
    </r>
    <r>
      <rPr>
        <b/>
        <sz val="8"/>
        <color rgb="FFFFFF00"/>
        <rFont val="Consolas"/>
        <family val="3"/>
      </rPr>
      <t>1</t>
    </r>
    <r>
      <rPr>
        <b/>
        <sz val="8"/>
        <rFont val="Consolas"/>
        <family val="3"/>
      </rPr>
      <t>c NO</t>
    </r>
    <r>
      <rPr>
        <b/>
        <sz val="8"/>
        <color theme="0"/>
        <rFont val="Consolas"/>
        <family val="3"/>
      </rPr>
      <t>33</t>
    </r>
    <r>
      <rPr>
        <b/>
        <sz val="8"/>
        <rFont val="Consolas"/>
        <family val="3"/>
      </rPr>
      <t xml:space="preserve"> </t>
    </r>
    <r>
      <rPr>
        <b/>
        <sz val="8"/>
        <color rgb="FFFFFF00"/>
        <rFont val="Consolas"/>
        <family val="3"/>
      </rPr>
      <t>1</t>
    </r>
    <r>
      <rPr>
        <b/>
        <sz val="8"/>
        <rFont val="Consolas"/>
        <family val="3"/>
      </rPr>
      <t>c NO</t>
    </r>
    <r>
      <rPr>
        <b/>
        <sz val="8"/>
        <color theme="0"/>
        <rFont val="Consolas"/>
        <family val="3"/>
      </rPr>
      <t>43</t>
    </r>
  </si>
  <si>
    <r>
      <rPr>
        <b/>
        <sz val="8"/>
        <color rgb="FFFFFF00"/>
        <rFont val="Consolas"/>
        <family val="3"/>
      </rPr>
      <t>60</t>
    </r>
    <r>
      <rPr>
        <b/>
        <sz val="8"/>
        <rFont val="Consolas"/>
        <family val="3"/>
      </rPr>
      <t>c NO</t>
    </r>
    <r>
      <rPr>
        <b/>
        <sz val="8"/>
        <color theme="0"/>
        <rFont val="Consolas"/>
        <family val="3"/>
      </rPr>
      <t>14</t>
    </r>
    <r>
      <rPr>
        <b/>
        <sz val="8"/>
        <rFont val="Consolas"/>
        <family val="3"/>
      </rPr>
      <t xml:space="preserve"> </t>
    </r>
    <r>
      <rPr>
        <b/>
        <sz val="8"/>
        <color rgb="FFFFFF00"/>
        <rFont val="Consolas"/>
        <family val="3"/>
      </rPr>
      <t>60</t>
    </r>
    <r>
      <rPr>
        <b/>
        <sz val="8"/>
        <rFont val="Consolas"/>
        <family val="3"/>
      </rPr>
      <t>c NO</t>
    </r>
    <r>
      <rPr>
        <b/>
        <sz val="8"/>
        <color theme="0"/>
        <rFont val="Consolas"/>
        <family val="3"/>
      </rPr>
      <t>15</t>
    </r>
    <r>
      <rPr>
        <b/>
        <sz val="8"/>
        <rFont val="Consolas"/>
        <family val="3"/>
      </rPr>
      <t xml:space="preserve"> </t>
    </r>
    <r>
      <rPr>
        <b/>
        <sz val="8"/>
        <color rgb="FFFFFF00"/>
        <rFont val="Consolas"/>
        <family val="3"/>
      </rPr>
      <t>60</t>
    </r>
    <r>
      <rPr>
        <b/>
        <sz val="8"/>
        <rFont val="Consolas"/>
        <family val="3"/>
      </rPr>
      <t>c NO</t>
    </r>
    <r>
      <rPr>
        <b/>
        <sz val="8"/>
        <color theme="0"/>
        <rFont val="Consolas"/>
        <family val="3"/>
      </rPr>
      <t>16</t>
    </r>
    <r>
      <rPr>
        <b/>
        <sz val="8"/>
        <rFont val="Consolas"/>
        <family val="3"/>
      </rPr>
      <t xml:space="preserve"> </t>
    </r>
    <r>
      <rPr>
        <b/>
        <sz val="8"/>
        <color rgb="FFFFFF00"/>
        <rFont val="Consolas"/>
        <family val="3"/>
      </rPr>
      <t>60</t>
    </r>
    <r>
      <rPr>
        <b/>
        <sz val="8"/>
        <rFont val="Consolas"/>
        <family val="3"/>
      </rPr>
      <t>c NO</t>
    </r>
    <r>
      <rPr>
        <b/>
        <sz val="8"/>
        <color theme="0"/>
        <rFont val="Consolas"/>
        <family val="3"/>
      </rPr>
      <t>17</t>
    </r>
    <r>
      <rPr>
        <b/>
        <sz val="8"/>
        <rFont val="Consolas"/>
        <family val="3"/>
      </rPr>
      <t xml:space="preserve"> </t>
    </r>
    <r>
      <rPr>
        <b/>
        <sz val="8"/>
        <color rgb="FFFFFF00"/>
        <rFont val="Consolas"/>
        <family val="3"/>
      </rPr>
      <t>12</t>
    </r>
    <r>
      <rPr>
        <b/>
        <sz val="8"/>
        <rFont val="Consolas"/>
        <family val="3"/>
      </rPr>
      <t>c NO</t>
    </r>
    <r>
      <rPr>
        <b/>
        <sz val="8"/>
        <color theme="0"/>
        <rFont val="Consolas"/>
        <family val="3"/>
      </rPr>
      <t>21</t>
    </r>
    <r>
      <rPr>
        <b/>
        <sz val="8"/>
        <rFont val="Consolas"/>
        <family val="3"/>
      </rPr>
      <t xml:space="preserve"> </t>
    </r>
    <r>
      <rPr>
        <b/>
        <sz val="8"/>
        <color rgb="FFFFFF00"/>
        <rFont val="Consolas"/>
        <family val="3"/>
      </rPr>
      <t>2</t>
    </r>
    <r>
      <rPr>
        <b/>
        <sz val="8"/>
        <rFont val="Consolas"/>
        <family val="3"/>
      </rPr>
      <t>c NO</t>
    </r>
    <r>
      <rPr>
        <b/>
        <sz val="8"/>
        <color theme="0"/>
        <rFont val="Consolas"/>
        <family val="3"/>
      </rPr>
      <t>29</t>
    </r>
    <r>
      <rPr>
        <b/>
        <sz val="8"/>
        <rFont val="Consolas"/>
        <family val="3"/>
      </rPr>
      <t xml:space="preserve"> </t>
    </r>
    <r>
      <rPr>
        <b/>
        <sz val="8"/>
        <color rgb="FFFFFF00"/>
        <rFont val="Consolas"/>
        <family val="3"/>
      </rPr>
      <t>1</t>
    </r>
    <r>
      <rPr>
        <b/>
        <sz val="8"/>
        <rFont val="Consolas"/>
        <family val="3"/>
      </rPr>
      <t>c NO</t>
    </r>
    <r>
      <rPr>
        <b/>
        <sz val="8"/>
        <color theme="0"/>
        <rFont val="Consolas"/>
        <family val="3"/>
      </rPr>
      <t>34</t>
    </r>
    <r>
      <rPr>
        <b/>
        <sz val="8"/>
        <rFont val="Consolas"/>
        <family val="3"/>
      </rPr>
      <t xml:space="preserve"> </t>
    </r>
    <r>
      <rPr>
        <b/>
        <sz val="8"/>
        <color rgb="FFFFFF00"/>
        <rFont val="Consolas"/>
        <family val="3"/>
      </rPr>
      <t>1</t>
    </r>
    <r>
      <rPr>
        <b/>
        <sz val="8"/>
        <rFont val="Consolas"/>
        <family val="3"/>
      </rPr>
      <t>c NO</t>
    </r>
    <r>
      <rPr>
        <b/>
        <sz val="8"/>
        <color theme="0"/>
        <rFont val="Consolas"/>
        <family val="3"/>
      </rPr>
      <t>44</t>
    </r>
  </si>
  <si>
    <r>
      <rPr>
        <b/>
        <sz val="8"/>
        <color rgb="FFFFFF00"/>
        <rFont val="Consolas"/>
        <family val="3"/>
      </rPr>
      <t>60</t>
    </r>
    <r>
      <rPr>
        <b/>
        <sz val="8"/>
        <rFont val="Consolas"/>
        <family val="3"/>
      </rPr>
      <t>c NO</t>
    </r>
    <r>
      <rPr>
        <b/>
        <sz val="8"/>
        <color theme="0"/>
        <rFont val="Consolas"/>
        <family val="3"/>
      </rPr>
      <t>15</t>
    </r>
    <r>
      <rPr>
        <b/>
        <sz val="8"/>
        <rFont val="Consolas"/>
        <family val="3"/>
      </rPr>
      <t xml:space="preserve"> </t>
    </r>
    <r>
      <rPr>
        <b/>
        <sz val="8"/>
        <color rgb="FFFFFF00"/>
        <rFont val="Consolas"/>
        <family val="3"/>
      </rPr>
      <t>60</t>
    </r>
    <r>
      <rPr>
        <b/>
        <sz val="8"/>
        <rFont val="Consolas"/>
        <family val="3"/>
      </rPr>
      <t>c NO</t>
    </r>
    <r>
      <rPr>
        <b/>
        <sz val="8"/>
        <color theme="0"/>
        <rFont val="Consolas"/>
        <family val="3"/>
      </rPr>
      <t>16</t>
    </r>
    <r>
      <rPr>
        <b/>
        <sz val="8"/>
        <rFont val="Consolas"/>
        <family val="3"/>
      </rPr>
      <t xml:space="preserve"> </t>
    </r>
    <r>
      <rPr>
        <b/>
        <sz val="8"/>
        <color rgb="FFFFFF00"/>
        <rFont val="Consolas"/>
        <family val="3"/>
      </rPr>
      <t>60</t>
    </r>
    <r>
      <rPr>
        <b/>
        <sz val="8"/>
        <rFont val="Consolas"/>
        <family val="3"/>
      </rPr>
      <t>c NO</t>
    </r>
    <r>
      <rPr>
        <b/>
        <sz val="8"/>
        <color theme="0"/>
        <rFont val="Consolas"/>
        <family val="3"/>
      </rPr>
      <t>17</t>
    </r>
    <r>
      <rPr>
        <b/>
        <sz val="8"/>
        <rFont val="Consolas"/>
        <family val="3"/>
      </rPr>
      <t xml:space="preserve"> </t>
    </r>
    <r>
      <rPr>
        <b/>
        <sz val="8"/>
        <color rgb="FFFFFF00"/>
        <rFont val="Consolas"/>
        <family val="3"/>
      </rPr>
      <t>60</t>
    </r>
    <r>
      <rPr>
        <b/>
        <sz val="8"/>
        <rFont val="Consolas"/>
        <family val="3"/>
      </rPr>
      <t>c NO</t>
    </r>
    <r>
      <rPr>
        <b/>
        <sz val="8"/>
        <color theme="0"/>
        <rFont val="Consolas"/>
        <family val="3"/>
      </rPr>
      <t>18</t>
    </r>
    <r>
      <rPr>
        <b/>
        <sz val="8"/>
        <rFont val="Consolas"/>
        <family val="3"/>
      </rPr>
      <t xml:space="preserve"> </t>
    </r>
    <r>
      <rPr>
        <b/>
        <sz val="8"/>
        <color rgb="FFFFFF00"/>
        <rFont val="Consolas"/>
        <family val="3"/>
      </rPr>
      <t>12</t>
    </r>
    <r>
      <rPr>
        <b/>
        <sz val="8"/>
        <rFont val="Consolas"/>
        <family val="3"/>
      </rPr>
      <t>c NO</t>
    </r>
    <r>
      <rPr>
        <b/>
        <sz val="8"/>
        <color theme="0"/>
        <rFont val="Consolas"/>
        <family val="3"/>
      </rPr>
      <t>22</t>
    </r>
    <r>
      <rPr>
        <b/>
        <sz val="8"/>
        <rFont val="Consolas"/>
        <family val="3"/>
      </rPr>
      <t xml:space="preserve"> </t>
    </r>
    <r>
      <rPr>
        <b/>
        <sz val="8"/>
        <color rgb="FFFFFF00"/>
        <rFont val="Consolas"/>
        <family val="3"/>
      </rPr>
      <t>2</t>
    </r>
    <r>
      <rPr>
        <b/>
        <sz val="8"/>
        <rFont val="Consolas"/>
        <family val="3"/>
      </rPr>
      <t>c NO</t>
    </r>
    <r>
      <rPr>
        <b/>
        <sz val="8"/>
        <color theme="0"/>
        <rFont val="Consolas"/>
        <family val="3"/>
      </rPr>
      <t>30</t>
    </r>
    <r>
      <rPr>
        <b/>
        <sz val="8"/>
        <rFont val="Consolas"/>
        <family val="3"/>
      </rPr>
      <t xml:space="preserve"> </t>
    </r>
    <r>
      <rPr>
        <b/>
        <sz val="8"/>
        <color rgb="FFFFFF00"/>
        <rFont val="Consolas"/>
        <family val="3"/>
      </rPr>
      <t>1</t>
    </r>
    <r>
      <rPr>
        <b/>
        <sz val="8"/>
        <rFont val="Consolas"/>
        <family val="3"/>
      </rPr>
      <t>c NO</t>
    </r>
    <r>
      <rPr>
        <b/>
        <sz val="8"/>
        <color theme="0"/>
        <rFont val="Consolas"/>
        <family val="3"/>
      </rPr>
      <t>35</t>
    </r>
    <r>
      <rPr>
        <b/>
        <sz val="8"/>
        <rFont val="Consolas"/>
        <family val="3"/>
      </rPr>
      <t xml:space="preserve"> </t>
    </r>
    <r>
      <rPr>
        <b/>
        <sz val="8"/>
        <color rgb="FFFFFF00"/>
        <rFont val="Consolas"/>
        <family val="3"/>
      </rPr>
      <t>1</t>
    </r>
    <r>
      <rPr>
        <b/>
        <sz val="8"/>
        <rFont val="Consolas"/>
        <family val="3"/>
      </rPr>
      <t>c NO</t>
    </r>
    <r>
      <rPr>
        <b/>
        <sz val="8"/>
        <color theme="0"/>
        <rFont val="Consolas"/>
        <family val="3"/>
      </rPr>
      <t>45</t>
    </r>
  </si>
  <si>
    <r>
      <rPr>
        <b/>
        <sz val="8"/>
        <color rgb="FFFFFF00"/>
        <rFont val="Consolas"/>
        <family val="3"/>
      </rPr>
      <t>60</t>
    </r>
    <r>
      <rPr>
        <b/>
        <sz val="8"/>
        <rFont val="Consolas"/>
        <family val="3"/>
      </rPr>
      <t>c NO</t>
    </r>
    <r>
      <rPr>
        <b/>
        <sz val="8"/>
        <color theme="0"/>
        <rFont val="Consolas"/>
        <family val="3"/>
      </rPr>
      <t>16</t>
    </r>
    <r>
      <rPr>
        <b/>
        <sz val="8"/>
        <rFont val="Consolas"/>
        <family val="3"/>
      </rPr>
      <t xml:space="preserve"> </t>
    </r>
    <r>
      <rPr>
        <b/>
        <sz val="8"/>
        <color rgb="FFFFFF00"/>
        <rFont val="Consolas"/>
        <family val="3"/>
      </rPr>
      <t>60</t>
    </r>
    <r>
      <rPr>
        <b/>
        <sz val="8"/>
        <rFont val="Consolas"/>
        <family val="3"/>
      </rPr>
      <t>c NO</t>
    </r>
    <r>
      <rPr>
        <b/>
        <sz val="8"/>
        <color theme="0"/>
        <rFont val="Consolas"/>
        <family val="3"/>
      </rPr>
      <t>17</t>
    </r>
    <r>
      <rPr>
        <b/>
        <sz val="8"/>
        <rFont val="Consolas"/>
        <family val="3"/>
      </rPr>
      <t xml:space="preserve"> </t>
    </r>
    <r>
      <rPr>
        <b/>
        <sz val="8"/>
        <color rgb="FFFFFF00"/>
        <rFont val="Consolas"/>
        <family val="3"/>
      </rPr>
      <t>60</t>
    </r>
    <r>
      <rPr>
        <b/>
        <sz val="8"/>
        <rFont val="Consolas"/>
        <family val="3"/>
      </rPr>
      <t>c NO</t>
    </r>
    <r>
      <rPr>
        <b/>
        <sz val="8"/>
        <color theme="0"/>
        <rFont val="Consolas"/>
        <family val="3"/>
      </rPr>
      <t>19</t>
    </r>
    <r>
      <rPr>
        <b/>
        <sz val="8"/>
        <rFont val="Consolas"/>
        <family val="3"/>
      </rPr>
      <t xml:space="preserve"> </t>
    </r>
    <r>
      <rPr>
        <b/>
        <sz val="8"/>
        <color rgb="FFFFFF00"/>
        <rFont val="Consolas"/>
        <family val="3"/>
      </rPr>
      <t>40</t>
    </r>
    <r>
      <rPr>
        <b/>
        <sz val="8"/>
        <rFont val="Consolas"/>
        <family val="3"/>
      </rPr>
      <t>c NO</t>
    </r>
    <r>
      <rPr>
        <b/>
        <sz val="8"/>
        <color theme="0"/>
        <rFont val="Consolas"/>
        <family val="3"/>
      </rPr>
      <t>18</t>
    </r>
    <r>
      <rPr>
        <b/>
        <sz val="8"/>
        <rFont val="Consolas"/>
        <family val="3"/>
      </rPr>
      <t xml:space="preserve"> </t>
    </r>
    <r>
      <rPr>
        <b/>
        <sz val="8"/>
        <color rgb="FFFFFF00"/>
        <rFont val="Consolas"/>
        <family val="3"/>
      </rPr>
      <t>20</t>
    </r>
    <r>
      <rPr>
        <b/>
        <sz val="8"/>
        <rFont val="Consolas"/>
        <family val="3"/>
      </rPr>
      <t>c NO</t>
    </r>
    <r>
      <rPr>
        <b/>
        <sz val="8"/>
        <color theme="0"/>
        <rFont val="Consolas"/>
        <family val="3"/>
      </rPr>
      <t>92</t>
    </r>
    <r>
      <rPr>
        <b/>
        <sz val="8"/>
        <rFont val="Consolas"/>
        <family val="3"/>
      </rPr>
      <t xml:space="preserve"> </t>
    </r>
    <r>
      <rPr>
        <b/>
        <sz val="8"/>
        <color rgb="FFFFFF00"/>
        <rFont val="Consolas"/>
        <family val="3"/>
      </rPr>
      <t>12</t>
    </r>
    <r>
      <rPr>
        <b/>
        <sz val="8"/>
        <rFont val="Consolas"/>
        <family val="3"/>
      </rPr>
      <t>c NO</t>
    </r>
    <r>
      <rPr>
        <b/>
        <sz val="8"/>
        <color theme="0"/>
        <rFont val="Consolas"/>
        <family val="3"/>
      </rPr>
      <t>23</t>
    </r>
    <r>
      <rPr>
        <b/>
        <sz val="8"/>
        <rFont val="Consolas"/>
        <family val="3"/>
      </rPr>
      <t xml:space="preserve"> </t>
    </r>
    <r>
      <rPr>
        <b/>
        <sz val="8"/>
        <color rgb="FFFFFF00"/>
        <rFont val="Consolas"/>
        <family val="3"/>
      </rPr>
      <t>2</t>
    </r>
    <r>
      <rPr>
        <b/>
        <sz val="8"/>
        <rFont val="Consolas"/>
        <family val="3"/>
      </rPr>
      <t>c NO</t>
    </r>
    <r>
      <rPr>
        <b/>
        <sz val="8"/>
        <color theme="0"/>
        <rFont val="Consolas"/>
        <family val="3"/>
      </rPr>
      <t>31</t>
    </r>
    <r>
      <rPr>
        <b/>
        <sz val="8"/>
        <rFont val="Consolas"/>
        <family val="3"/>
      </rPr>
      <t xml:space="preserve"> </t>
    </r>
    <r>
      <rPr>
        <b/>
        <sz val="8"/>
        <color rgb="FFFFFF00"/>
        <rFont val="Consolas"/>
        <family val="3"/>
      </rPr>
      <t>1</t>
    </r>
    <r>
      <rPr>
        <b/>
        <sz val="8"/>
        <rFont val="Consolas"/>
        <family val="3"/>
      </rPr>
      <t>c NO</t>
    </r>
    <r>
      <rPr>
        <b/>
        <sz val="8"/>
        <color theme="0"/>
        <rFont val="Consolas"/>
        <family val="3"/>
      </rPr>
      <t>36</t>
    </r>
    <r>
      <rPr>
        <b/>
        <sz val="8"/>
        <rFont val="Consolas"/>
        <family val="3"/>
      </rPr>
      <t xml:space="preserve"> </t>
    </r>
    <r>
      <rPr>
        <b/>
        <sz val="8"/>
        <color rgb="FFFFFF00"/>
        <rFont val="Consolas"/>
        <family val="3"/>
      </rPr>
      <t>1</t>
    </r>
    <r>
      <rPr>
        <b/>
        <sz val="8"/>
        <rFont val="Consolas"/>
        <family val="3"/>
      </rPr>
      <t>c NO</t>
    </r>
    <r>
      <rPr>
        <b/>
        <sz val="8"/>
        <color theme="0"/>
        <rFont val="Consolas"/>
        <family val="3"/>
      </rPr>
      <t>46</t>
    </r>
  </si>
  <si>
    <r>
      <rPr>
        <b/>
        <sz val="8"/>
        <color rgb="FFFFFF00"/>
        <rFont val="Consolas"/>
        <family val="3"/>
      </rPr>
      <t>60</t>
    </r>
    <r>
      <rPr>
        <b/>
        <sz val="8"/>
        <rFont val="Consolas"/>
        <family val="3"/>
      </rPr>
      <t>c NO</t>
    </r>
    <r>
      <rPr>
        <b/>
        <sz val="8"/>
        <color theme="0"/>
        <rFont val="Consolas"/>
        <family val="3"/>
      </rPr>
      <t>17</t>
    </r>
    <r>
      <rPr>
        <b/>
        <sz val="8"/>
        <rFont val="Consolas"/>
        <family val="3"/>
      </rPr>
      <t xml:space="preserve"> </t>
    </r>
    <r>
      <rPr>
        <b/>
        <sz val="8"/>
        <color rgb="FFFFFF00"/>
        <rFont val="Consolas"/>
        <family val="3"/>
      </rPr>
      <t>60</t>
    </r>
    <r>
      <rPr>
        <b/>
        <sz val="8"/>
        <rFont val="Consolas"/>
        <family val="3"/>
      </rPr>
      <t>c NO</t>
    </r>
    <r>
      <rPr>
        <b/>
        <sz val="8"/>
        <color theme="0"/>
        <rFont val="Consolas"/>
        <family val="3"/>
      </rPr>
      <t>18</t>
    </r>
    <r>
      <rPr>
        <b/>
        <sz val="8"/>
        <rFont val="Consolas"/>
        <family val="3"/>
      </rPr>
      <t xml:space="preserve"> </t>
    </r>
    <r>
      <rPr>
        <b/>
        <sz val="8"/>
        <color rgb="FFFFFF00"/>
        <rFont val="Consolas"/>
        <family val="3"/>
      </rPr>
      <t>60</t>
    </r>
    <r>
      <rPr>
        <b/>
        <sz val="8"/>
        <rFont val="Consolas"/>
        <family val="3"/>
      </rPr>
      <t>c NO</t>
    </r>
    <r>
      <rPr>
        <b/>
        <sz val="8"/>
        <color theme="0"/>
        <rFont val="Consolas"/>
        <family val="3"/>
      </rPr>
      <t>19</t>
    </r>
    <r>
      <rPr>
        <b/>
        <sz val="8"/>
        <rFont val="Consolas"/>
        <family val="3"/>
      </rPr>
      <t xml:space="preserve"> </t>
    </r>
    <r>
      <rPr>
        <b/>
        <sz val="8"/>
        <color rgb="FFFFFF00"/>
        <rFont val="Consolas"/>
        <family val="3"/>
      </rPr>
      <t>60</t>
    </r>
    <r>
      <rPr>
        <b/>
        <sz val="8"/>
        <rFont val="Consolas"/>
        <family val="3"/>
      </rPr>
      <t>c NO</t>
    </r>
    <r>
      <rPr>
        <b/>
        <sz val="8"/>
        <color theme="0"/>
        <rFont val="Consolas"/>
        <family val="3"/>
      </rPr>
      <t>20</t>
    </r>
    <r>
      <rPr>
        <b/>
        <sz val="8"/>
        <rFont val="Consolas"/>
        <family val="3"/>
      </rPr>
      <t xml:space="preserve"> </t>
    </r>
    <r>
      <rPr>
        <b/>
        <sz val="8"/>
        <color rgb="FFFFFF00"/>
        <rFont val="Consolas"/>
        <family val="3"/>
      </rPr>
      <t>12</t>
    </r>
    <r>
      <rPr>
        <b/>
        <sz val="8"/>
        <rFont val="Consolas"/>
        <family val="3"/>
      </rPr>
      <t>c NO</t>
    </r>
    <r>
      <rPr>
        <b/>
        <sz val="8"/>
        <color theme="0"/>
        <rFont val="Consolas"/>
        <family val="3"/>
      </rPr>
      <t>24</t>
    </r>
    <r>
      <rPr>
        <b/>
        <sz val="8"/>
        <rFont val="Consolas"/>
        <family val="3"/>
      </rPr>
      <t xml:space="preserve"> </t>
    </r>
    <r>
      <rPr>
        <b/>
        <sz val="8"/>
        <color rgb="FFFFFF00"/>
        <rFont val="Consolas"/>
        <family val="3"/>
      </rPr>
      <t>2</t>
    </r>
    <r>
      <rPr>
        <b/>
        <sz val="8"/>
        <rFont val="Consolas"/>
        <family val="3"/>
      </rPr>
      <t>c NO</t>
    </r>
    <r>
      <rPr>
        <b/>
        <sz val="8"/>
        <color theme="0"/>
        <rFont val="Consolas"/>
        <family val="3"/>
      </rPr>
      <t>32</t>
    </r>
    <r>
      <rPr>
        <b/>
        <sz val="8"/>
        <rFont val="Consolas"/>
        <family val="3"/>
      </rPr>
      <t xml:space="preserve"> </t>
    </r>
    <r>
      <rPr>
        <b/>
        <sz val="8"/>
        <color rgb="FFFFFF00"/>
        <rFont val="Consolas"/>
        <family val="3"/>
      </rPr>
      <t>1</t>
    </r>
    <r>
      <rPr>
        <b/>
        <sz val="8"/>
        <rFont val="Consolas"/>
        <family val="3"/>
      </rPr>
      <t>c NO</t>
    </r>
    <r>
      <rPr>
        <b/>
        <sz val="8"/>
        <color theme="0"/>
        <rFont val="Consolas"/>
        <family val="3"/>
      </rPr>
      <t>37</t>
    </r>
    <r>
      <rPr>
        <b/>
        <sz val="8"/>
        <rFont val="Consolas"/>
        <family val="3"/>
      </rPr>
      <t xml:space="preserve"> </t>
    </r>
    <r>
      <rPr>
        <b/>
        <sz val="8"/>
        <color rgb="FFFFFF00"/>
        <rFont val="Consolas"/>
        <family val="3"/>
      </rPr>
      <t>1</t>
    </r>
    <r>
      <rPr>
        <b/>
        <sz val="8"/>
        <rFont val="Consolas"/>
        <family val="3"/>
      </rPr>
      <t>c NO</t>
    </r>
    <r>
      <rPr>
        <b/>
        <sz val="8"/>
        <color theme="0"/>
        <rFont val="Consolas"/>
        <family val="3"/>
      </rPr>
      <t>47</t>
    </r>
  </si>
  <si>
    <r>
      <rPr>
        <b/>
        <sz val="8"/>
        <color rgb="FFFFFF00"/>
        <rFont val="Consolas"/>
        <family val="3"/>
      </rPr>
      <t>60</t>
    </r>
    <r>
      <rPr>
        <b/>
        <sz val="8"/>
        <rFont val="Consolas"/>
        <family val="3"/>
      </rPr>
      <t>c NO</t>
    </r>
    <r>
      <rPr>
        <b/>
        <sz val="8"/>
        <color theme="0"/>
        <rFont val="Consolas"/>
        <family val="3"/>
      </rPr>
      <t>18</t>
    </r>
    <r>
      <rPr>
        <b/>
        <sz val="8"/>
        <rFont val="Consolas"/>
        <family val="3"/>
      </rPr>
      <t xml:space="preserve"> </t>
    </r>
    <r>
      <rPr>
        <b/>
        <sz val="8"/>
        <color rgb="FFFFFF00"/>
        <rFont val="Consolas"/>
        <family val="3"/>
      </rPr>
      <t>60</t>
    </r>
    <r>
      <rPr>
        <b/>
        <sz val="8"/>
        <rFont val="Consolas"/>
        <family val="3"/>
      </rPr>
      <t>c NO</t>
    </r>
    <r>
      <rPr>
        <b/>
        <sz val="8"/>
        <color theme="0"/>
        <rFont val="Consolas"/>
        <family val="3"/>
      </rPr>
      <t>19</t>
    </r>
    <r>
      <rPr>
        <b/>
        <sz val="8"/>
        <rFont val="Consolas"/>
        <family val="3"/>
      </rPr>
      <t xml:space="preserve"> </t>
    </r>
    <r>
      <rPr>
        <b/>
        <sz val="8"/>
        <color rgb="FFFFFF00"/>
        <rFont val="Consolas"/>
        <family val="3"/>
      </rPr>
      <t>60</t>
    </r>
    <r>
      <rPr>
        <b/>
        <sz val="8"/>
        <rFont val="Consolas"/>
        <family val="3"/>
      </rPr>
      <t>c NO</t>
    </r>
    <r>
      <rPr>
        <b/>
        <sz val="8"/>
        <color theme="0"/>
        <rFont val="Consolas"/>
        <family val="3"/>
      </rPr>
      <t>20</t>
    </r>
    <r>
      <rPr>
        <b/>
        <sz val="8"/>
        <rFont val="Consolas"/>
        <family val="3"/>
      </rPr>
      <t xml:space="preserve"> </t>
    </r>
    <r>
      <rPr>
        <b/>
        <sz val="8"/>
        <color rgb="FFFFFF00"/>
        <rFont val="Consolas"/>
        <family val="3"/>
      </rPr>
      <t>60</t>
    </r>
    <r>
      <rPr>
        <b/>
        <sz val="8"/>
        <rFont val="Consolas"/>
        <family val="3"/>
      </rPr>
      <t>c NO</t>
    </r>
    <r>
      <rPr>
        <b/>
        <sz val="8"/>
        <color theme="0"/>
        <rFont val="Consolas"/>
        <family val="3"/>
      </rPr>
      <t>21</t>
    </r>
    <r>
      <rPr>
        <b/>
        <sz val="8"/>
        <rFont val="Consolas"/>
        <family val="3"/>
      </rPr>
      <t xml:space="preserve"> </t>
    </r>
    <r>
      <rPr>
        <b/>
        <sz val="8"/>
        <color rgb="FFFFFF00"/>
        <rFont val="Consolas"/>
        <family val="3"/>
      </rPr>
      <t>12</t>
    </r>
    <r>
      <rPr>
        <b/>
        <sz val="8"/>
        <rFont val="Consolas"/>
        <family val="3"/>
      </rPr>
      <t>c NO</t>
    </r>
    <r>
      <rPr>
        <b/>
        <sz val="8"/>
        <color theme="0"/>
        <rFont val="Consolas"/>
        <family val="3"/>
      </rPr>
      <t>25</t>
    </r>
    <r>
      <rPr>
        <b/>
        <sz val="8"/>
        <rFont val="Consolas"/>
        <family val="3"/>
      </rPr>
      <t xml:space="preserve"> </t>
    </r>
    <r>
      <rPr>
        <b/>
        <sz val="8"/>
        <color rgb="FFFFFF00"/>
        <rFont val="Consolas"/>
        <family val="3"/>
      </rPr>
      <t>2</t>
    </r>
    <r>
      <rPr>
        <b/>
        <sz val="8"/>
        <rFont val="Consolas"/>
        <family val="3"/>
      </rPr>
      <t>c NO</t>
    </r>
    <r>
      <rPr>
        <b/>
        <sz val="8"/>
        <color theme="0"/>
        <rFont val="Consolas"/>
        <family val="3"/>
      </rPr>
      <t>33</t>
    </r>
    <r>
      <rPr>
        <b/>
        <sz val="8"/>
        <rFont val="Consolas"/>
        <family val="3"/>
      </rPr>
      <t xml:space="preserve"> </t>
    </r>
    <r>
      <rPr>
        <b/>
        <sz val="8"/>
        <color rgb="FFFFFF00"/>
        <rFont val="Consolas"/>
        <family val="3"/>
      </rPr>
      <t>1</t>
    </r>
    <r>
      <rPr>
        <b/>
        <sz val="8"/>
        <rFont val="Consolas"/>
        <family val="3"/>
      </rPr>
      <t>c NO</t>
    </r>
    <r>
      <rPr>
        <b/>
        <sz val="8"/>
        <color theme="0"/>
        <rFont val="Consolas"/>
        <family val="3"/>
      </rPr>
      <t>38</t>
    </r>
    <r>
      <rPr>
        <b/>
        <sz val="8"/>
        <rFont val="Consolas"/>
        <family val="3"/>
      </rPr>
      <t xml:space="preserve"> </t>
    </r>
    <r>
      <rPr>
        <b/>
        <sz val="8"/>
        <color rgb="FFFFFF00"/>
        <rFont val="Consolas"/>
        <family val="3"/>
      </rPr>
      <t>1</t>
    </r>
    <r>
      <rPr>
        <b/>
        <sz val="8"/>
        <rFont val="Consolas"/>
        <family val="3"/>
      </rPr>
      <t>c NO</t>
    </r>
    <r>
      <rPr>
        <b/>
        <sz val="8"/>
        <color theme="0"/>
        <rFont val="Consolas"/>
        <family val="3"/>
      </rPr>
      <t>48</t>
    </r>
  </si>
  <si>
    <t xml:space="preserve">En appliquant la règle ci-dessus dans le but de déterminer les types de carte du jeu de cartes "Classique numéro 31" par exemple, on obtient le résultat suivant :
* type de carte 1 : NO31 Ateuchus (ligne "31" de la "Table des Jeux de Cartes Classiques");
* type de carte 2 : NO32 Pavoris (ligne "32" de la "Table des Jeux de Cartes Classiques");
* type de carte 3 : NO33 Tanksgivin (ligne "33" de la "Table des Jeux de Cartes Classiques");
* type de carte 4 : NO34 Strowbear (ligne "34" de la "Table des Jeux de Cartes Classiques");
* type de carte 5 : NO38 Hectoculus (ligne "38" de la "Table des Jeux de Cartes Classiques");
* type de carte 6 : NO46 Tomberry (ligne "46" de la "Table des Jeux de Cartes Classiques");
* type de carte 7 : NO78 SLR (ligne "51" de la "Table des Jeux de Cartes Classiques");
* type de carte 8 : NO95 Lindblum (ligne "61" de la "Table des Jeux de Cartes Classiques").
</t>
  </si>
  <si>
    <t xml:space="preserve"> 11</t>
  </si>
  <si>
    <t xml:space="preserve">  9</t>
  </si>
  <si>
    <t xml:space="preserve">  7</t>
  </si>
  <si>
    <t xml:space="preserve">  1</t>
  </si>
  <si>
    <t xml:space="preserve">  5</t>
  </si>
  <si>
    <r>
      <rPr>
        <b/>
        <sz val="8"/>
        <color rgb="FFFFFF00"/>
        <rFont val="Consolas"/>
        <family val="3"/>
      </rPr>
      <t>60</t>
    </r>
    <r>
      <rPr>
        <b/>
        <sz val="8"/>
        <rFont val="Consolas"/>
        <family val="3"/>
      </rPr>
      <t>c NO</t>
    </r>
    <r>
      <rPr>
        <b/>
        <sz val="8"/>
        <color theme="0"/>
        <rFont val="Consolas"/>
        <family val="3"/>
      </rPr>
      <t>19</t>
    </r>
    <r>
      <rPr>
        <b/>
        <sz val="8"/>
        <rFont val="Consolas"/>
        <family val="3"/>
      </rPr>
      <t xml:space="preserve"> </t>
    </r>
    <r>
      <rPr>
        <b/>
        <sz val="8"/>
        <color rgb="FFFFFF00"/>
        <rFont val="Consolas"/>
        <family val="3"/>
      </rPr>
      <t>60</t>
    </r>
    <r>
      <rPr>
        <b/>
        <sz val="8"/>
        <rFont val="Consolas"/>
        <family val="3"/>
      </rPr>
      <t>c NO</t>
    </r>
    <r>
      <rPr>
        <b/>
        <sz val="8"/>
        <color theme="0"/>
        <rFont val="Consolas"/>
        <family val="3"/>
      </rPr>
      <t>20</t>
    </r>
    <r>
      <rPr>
        <b/>
        <sz val="8"/>
        <rFont val="Consolas"/>
        <family val="3"/>
      </rPr>
      <t xml:space="preserve"> </t>
    </r>
    <r>
      <rPr>
        <b/>
        <sz val="8"/>
        <color rgb="FFFFFF00"/>
        <rFont val="Consolas"/>
        <family val="3"/>
      </rPr>
      <t>60</t>
    </r>
    <r>
      <rPr>
        <b/>
        <sz val="8"/>
        <rFont val="Consolas"/>
        <family val="3"/>
      </rPr>
      <t>c NO</t>
    </r>
    <r>
      <rPr>
        <b/>
        <sz val="8"/>
        <color theme="0"/>
        <rFont val="Consolas"/>
        <family val="3"/>
      </rPr>
      <t>21</t>
    </r>
    <r>
      <rPr>
        <b/>
        <sz val="8"/>
        <rFont val="Consolas"/>
        <family val="3"/>
      </rPr>
      <t xml:space="preserve"> </t>
    </r>
    <r>
      <rPr>
        <b/>
        <sz val="8"/>
        <color rgb="FFFFFF00"/>
        <rFont val="Consolas"/>
        <family val="3"/>
      </rPr>
      <t>60</t>
    </r>
    <r>
      <rPr>
        <b/>
        <sz val="8"/>
        <rFont val="Consolas"/>
        <family val="3"/>
      </rPr>
      <t>c NO</t>
    </r>
    <r>
      <rPr>
        <b/>
        <sz val="8"/>
        <color theme="0"/>
        <rFont val="Consolas"/>
        <family val="3"/>
      </rPr>
      <t>22</t>
    </r>
    <r>
      <rPr>
        <b/>
        <sz val="8"/>
        <rFont val="Consolas"/>
        <family val="3"/>
      </rPr>
      <t xml:space="preserve"> </t>
    </r>
    <r>
      <rPr>
        <b/>
        <sz val="8"/>
        <color rgb="FFFFFF00"/>
        <rFont val="Consolas"/>
        <family val="3"/>
      </rPr>
      <t>12</t>
    </r>
    <r>
      <rPr>
        <b/>
        <sz val="8"/>
        <rFont val="Consolas"/>
        <family val="3"/>
      </rPr>
      <t>c NO</t>
    </r>
    <r>
      <rPr>
        <b/>
        <sz val="8"/>
        <color theme="0"/>
        <rFont val="Consolas"/>
        <family val="3"/>
      </rPr>
      <t>26</t>
    </r>
    <r>
      <rPr>
        <b/>
        <sz val="8"/>
        <rFont val="Consolas"/>
        <family val="3"/>
      </rPr>
      <t xml:space="preserve"> </t>
    </r>
    <r>
      <rPr>
        <b/>
        <sz val="8"/>
        <color rgb="FFFFFF00"/>
        <rFont val="Consolas"/>
        <family val="3"/>
      </rPr>
      <t>2</t>
    </r>
    <r>
      <rPr>
        <b/>
        <sz val="8"/>
        <rFont val="Consolas"/>
        <family val="3"/>
      </rPr>
      <t>c NO</t>
    </r>
    <r>
      <rPr>
        <b/>
        <sz val="8"/>
        <color theme="0"/>
        <rFont val="Consolas"/>
        <family val="3"/>
      </rPr>
      <t>34</t>
    </r>
    <r>
      <rPr>
        <b/>
        <sz val="8"/>
        <rFont val="Consolas"/>
        <family val="3"/>
      </rPr>
      <t xml:space="preserve"> </t>
    </r>
    <r>
      <rPr>
        <b/>
        <sz val="8"/>
        <color rgb="FFFFFF00"/>
        <rFont val="Consolas"/>
        <family val="3"/>
      </rPr>
      <t>1</t>
    </r>
    <r>
      <rPr>
        <b/>
        <sz val="8"/>
        <rFont val="Consolas"/>
        <family val="3"/>
      </rPr>
      <t>c NO</t>
    </r>
    <r>
      <rPr>
        <b/>
        <sz val="8"/>
        <color theme="0"/>
        <rFont val="Consolas"/>
        <family val="3"/>
      </rPr>
      <t>39</t>
    </r>
    <r>
      <rPr>
        <b/>
        <sz val="8"/>
        <rFont val="Consolas"/>
        <family val="3"/>
      </rPr>
      <t xml:space="preserve"> </t>
    </r>
    <r>
      <rPr>
        <b/>
        <sz val="8"/>
        <color rgb="FFFFFF00"/>
        <rFont val="Consolas"/>
        <family val="3"/>
      </rPr>
      <t>1</t>
    </r>
    <r>
      <rPr>
        <b/>
        <sz val="8"/>
        <rFont val="Consolas"/>
        <family val="3"/>
      </rPr>
      <t>c NO</t>
    </r>
    <r>
      <rPr>
        <b/>
        <sz val="8"/>
        <color theme="0"/>
        <rFont val="Consolas"/>
        <family val="3"/>
      </rPr>
      <t>49</t>
    </r>
  </si>
  <si>
    <r>
      <rPr>
        <b/>
        <sz val="8"/>
        <color rgb="FFFFFF00"/>
        <rFont val="Consolas"/>
        <family val="3"/>
      </rPr>
      <t>60</t>
    </r>
    <r>
      <rPr>
        <b/>
        <sz val="8"/>
        <rFont val="Consolas"/>
        <family val="3"/>
      </rPr>
      <t>c NO</t>
    </r>
    <r>
      <rPr>
        <b/>
        <sz val="8"/>
        <color theme="0"/>
        <rFont val="Consolas"/>
        <family val="3"/>
      </rPr>
      <t>20</t>
    </r>
    <r>
      <rPr>
        <b/>
        <sz val="8"/>
        <rFont val="Consolas"/>
        <family val="3"/>
      </rPr>
      <t xml:space="preserve"> </t>
    </r>
    <r>
      <rPr>
        <b/>
        <sz val="8"/>
        <color rgb="FFFFFF00"/>
        <rFont val="Consolas"/>
        <family val="3"/>
      </rPr>
      <t>60</t>
    </r>
    <r>
      <rPr>
        <b/>
        <sz val="8"/>
        <rFont val="Consolas"/>
        <family val="3"/>
      </rPr>
      <t>c NO</t>
    </r>
    <r>
      <rPr>
        <b/>
        <sz val="8"/>
        <color theme="0"/>
        <rFont val="Consolas"/>
        <family val="3"/>
      </rPr>
      <t>21</t>
    </r>
    <r>
      <rPr>
        <b/>
        <sz val="8"/>
        <rFont val="Consolas"/>
        <family val="3"/>
      </rPr>
      <t xml:space="preserve"> </t>
    </r>
    <r>
      <rPr>
        <b/>
        <sz val="8"/>
        <color rgb="FFFFFF00"/>
        <rFont val="Consolas"/>
        <family val="3"/>
      </rPr>
      <t>60</t>
    </r>
    <r>
      <rPr>
        <b/>
        <sz val="8"/>
        <rFont val="Consolas"/>
        <family val="3"/>
      </rPr>
      <t>c NO</t>
    </r>
    <r>
      <rPr>
        <b/>
        <sz val="8"/>
        <color theme="0"/>
        <rFont val="Consolas"/>
        <family val="3"/>
      </rPr>
      <t>22</t>
    </r>
    <r>
      <rPr>
        <b/>
        <sz val="8"/>
        <rFont val="Consolas"/>
        <family val="3"/>
      </rPr>
      <t xml:space="preserve"> </t>
    </r>
    <r>
      <rPr>
        <b/>
        <sz val="8"/>
        <color rgb="FFFFFF00"/>
        <rFont val="Consolas"/>
        <family val="3"/>
      </rPr>
      <t>60</t>
    </r>
    <r>
      <rPr>
        <b/>
        <sz val="8"/>
        <rFont val="Consolas"/>
        <family val="3"/>
      </rPr>
      <t>c NO</t>
    </r>
    <r>
      <rPr>
        <b/>
        <sz val="8"/>
        <color theme="0"/>
        <rFont val="Consolas"/>
        <family val="3"/>
      </rPr>
      <t>23</t>
    </r>
    <r>
      <rPr>
        <b/>
        <sz val="8"/>
        <rFont val="Consolas"/>
        <family val="3"/>
      </rPr>
      <t xml:space="preserve"> </t>
    </r>
    <r>
      <rPr>
        <b/>
        <sz val="8"/>
        <color rgb="FFFFFF00"/>
        <rFont val="Consolas"/>
        <family val="3"/>
      </rPr>
      <t>12</t>
    </r>
    <r>
      <rPr>
        <b/>
        <sz val="8"/>
        <rFont val="Consolas"/>
        <family val="3"/>
      </rPr>
      <t>c NO</t>
    </r>
    <r>
      <rPr>
        <b/>
        <sz val="8"/>
        <color theme="0"/>
        <rFont val="Consolas"/>
        <family val="3"/>
      </rPr>
      <t>27</t>
    </r>
    <r>
      <rPr>
        <b/>
        <sz val="8"/>
        <rFont val="Consolas"/>
        <family val="3"/>
      </rPr>
      <t xml:space="preserve"> </t>
    </r>
    <r>
      <rPr>
        <b/>
        <sz val="8"/>
        <color rgb="FFFFFF00"/>
        <rFont val="Consolas"/>
        <family val="3"/>
      </rPr>
      <t>2</t>
    </r>
    <r>
      <rPr>
        <b/>
        <sz val="8"/>
        <rFont val="Consolas"/>
        <family val="3"/>
      </rPr>
      <t>c NO</t>
    </r>
    <r>
      <rPr>
        <b/>
        <sz val="8"/>
        <color theme="0"/>
        <rFont val="Consolas"/>
        <family val="3"/>
      </rPr>
      <t>35</t>
    </r>
    <r>
      <rPr>
        <b/>
        <sz val="8"/>
        <rFont val="Consolas"/>
        <family val="3"/>
      </rPr>
      <t xml:space="preserve"> </t>
    </r>
    <r>
      <rPr>
        <b/>
        <sz val="8"/>
        <color rgb="FFFFFF00"/>
        <rFont val="Consolas"/>
        <family val="3"/>
      </rPr>
      <t>1</t>
    </r>
    <r>
      <rPr>
        <b/>
        <sz val="8"/>
        <rFont val="Consolas"/>
        <family val="3"/>
      </rPr>
      <t>c NO</t>
    </r>
    <r>
      <rPr>
        <b/>
        <sz val="8"/>
        <color theme="0"/>
        <rFont val="Consolas"/>
        <family val="3"/>
      </rPr>
      <t>40</t>
    </r>
    <r>
      <rPr>
        <b/>
        <sz val="8"/>
        <rFont val="Consolas"/>
        <family val="3"/>
      </rPr>
      <t xml:space="preserve"> </t>
    </r>
    <r>
      <rPr>
        <b/>
        <sz val="8"/>
        <color rgb="FFFFFF00"/>
        <rFont val="Consolas"/>
        <family val="3"/>
      </rPr>
      <t>1</t>
    </r>
    <r>
      <rPr>
        <b/>
        <sz val="8"/>
        <rFont val="Consolas"/>
        <family val="3"/>
      </rPr>
      <t>c NO</t>
    </r>
    <r>
      <rPr>
        <b/>
        <sz val="8"/>
        <color theme="0"/>
        <rFont val="Consolas"/>
        <family val="3"/>
      </rPr>
      <t>97</t>
    </r>
  </si>
  <si>
    <r>
      <rPr>
        <b/>
        <sz val="8"/>
        <color rgb="FFFFFF00"/>
        <rFont val="Consolas"/>
        <family val="3"/>
      </rPr>
      <t>60</t>
    </r>
    <r>
      <rPr>
        <b/>
        <sz val="8"/>
        <rFont val="Consolas"/>
        <family val="3"/>
      </rPr>
      <t>c NO</t>
    </r>
    <r>
      <rPr>
        <b/>
        <sz val="8"/>
        <color theme="0"/>
        <rFont val="Consolas"/>
        <family val="3"/>
      </rPr>
      <t>21</t>
    </r>
    <r>
      <rPr>
        <b/>
        <sz val="8"/>
        <rFont val="Consolas"/>
        <family val="3"/>
      </rPr>
      <t xml:space="preserve"> </t>
    </r>
    <r>
      <rPr>
        <b/>
        <sz val="8"/>
        <color rgb="FFFFFF00"/>
        <rFont val="Consolas"/>
        <family val="3"/>
      </rPr>
      <t>60</t>
    </r>
    <r>
      <rPr>
        <b/>
        <sz val="8"/>
        <rFont val="Consolas"/>
        <family val="3"/>
      </rPr>
      <t>c NO</t>
    </r>
    <r>
      <rPr>
        <b/>
        <sz val="8"/>
        <color theme="0"/>
        <rFont val="Consolas"/>
        <family val="3"/>
      </rPr>
      <t>22</t>
    </r>
    <r>
      <rPr>
        <b/>
        <sz val="8"/>
        <rFont val="Consolas"/>
        <family val="3"/>
      </rPr>
      <t xml:space="preserve"> </t>
    </r>
    <r>
      <rPr>
        <b/>
        <sz val="8"/>
        <color rgb="FFFFFF00"/>
        <rFont val="Consolas"/>
        <family val="3"/>
      </rPr>
      <t>60</t>
    </r>
    <r>
      <rPr>
        <b/>
        <sz val="8"/>
        <rFont val="Consolas"/>
        <family val="3"/>
      </rPr>
      <t>c NO</t>
    </r>
    <r>
      <rPr>
        <b/>
        <sz val="8"/>
        <color theme="0"/>
        <rFont val="Consolas"/>
        <family val="3"/>
      </rPr>
      <t>23</t>
    </r>
    <r>
      <rPr>
        <b/>
        <sz val="8"/>
        <rFont val="Consolas"/>
        <family val="3"/>
      </rPr>
      <t xml:space="preserve"> </t>
    </r>
    <r>
      <rPr>
        <b/>
        <sz val="8"/>
        <color rgb="FFFFFF00"/>
        <rFont val="Consolas"/>
        <family val="3"/>
      </rPr>
      <t>60</t>
    </r>
    <r>
      <rPr>
        <b/>
        <sz val="8"/>
        <rFont val="Consolas"/>
        <family val="3"/>
      </rPr>
      <t>c NO</t>
    </r>
    <r>
      <rPr>
        <b/>
        <sz val="8"/>
        <color theme="0"/>
        <rFont val="Consolas"/>
        <family val="3"/>
      </rPr>
      <t>24</t>
    </r>
    <r>
      <rPr>
        <b/>
        <sz val="8"/>
        <rFont val="Consolas"/>
        <family val="3"/>
      </rPr>
      <t xml:space="preserve"> </t>
    </r>
    <r>
      <rPr>
        <b/>
        <sz val="8"/>
        <color rgb="FFFFFF00"/>
        <rFont val="Consolas"/>
        <family val="3"/>
      </rPr>
      <t>12</t>
    </r>
    <r>
      <rPr>
        <b/>
        <sz val="8"/>
        <rFont val="Consolas"/>
        <family val="3"/>
      </rPr>
      <t>c NO</t>
    </r>
    <r>
      <rPr>
        <b/>
        <sz val="8"/>
        <color theme="0"/>
        <rFont val="Consolas"/>
        <family val="3"/>
      </rPr>
      <t>28</t>
    </r>
    <r>
      <rPr>
        <b/>
        <sz val="8"/>
        <rFont val="Consolas"/>
        <family val="3"/>
      </rPr>
      <t xml:space="preserve"> </t>
    </r>
    <r>
      <rPr>
        <b/>
        <sz val="8"/>
        <color rgb="FFFFFF00"/>
        <rFont val="Consolas"/>
        <family val="3"/>
      </rPr>
      <t>2</t>
    </r>
    <r>
      <rPr>
        <b/>
        <sz val="8"/>
        <rFont val="Consolas"/>
        <family val="3"/>
      </rPr>
      <t>c NO</t>
    </r>
    <r>
      <rPr>
        <b/>
        <sz val="8"/>
        <color theme="0"/>
        <rFont val="Consolas"/>
        <family val="3"/>
      </rPr>
      <t>36</t>
    </r>
    <r>
      <rPr>
        <b/>
        <sz val="8"/>
        <rFont val="Consolas"/>
        <family val="3"/>
      </rPr>
      <t xml:space="preserve"> </t>
    </r>
    <r>
      <rPr>
        <b/>
        <sz val="8"/>
        <color rgb="FFFFFF00"/>
        <rFont val="Consolas"/>
        <family val="3"/>
      </rPr>
      <t>1</t>
    </r>
    <r>
      <rPr>
        <b/>
        <sz val="8"/>
        <rFont val="Consolas"/>
        <family val="3"/>
      </rPr>
      <t>c NO</t>
    </r>
    <r>
      <rPr>
        <b/>
        <sz val="8"/>
        <color theme="0"/>
        <rFont val="Consolas"/>
        <family val="3"/>
      </rPr>
      <t>41</t>
    </r>
    <r>
      <rPr>
        <b/>
        <sz val="8"/>
        <rFont val="Consolas"/>
        <family val="3"/>
      </rPr>
      <t xml:space="preserve"> </t>
    </r>
    <r>
      <rPr>
        <b/>
        <sz val="8"/>
        <color rgb="FFFFFF00"/>
        <rFont val="Consolas"/>
        <family val="3"/>
      </rPr>
      <t>1</t>
    </r>
    <r>
      <rPr>
        <b/>
        <sz val="8"/>
        <rFont val="Consolas"/>
        <family val="3"/>
      </rPr>
      <t>c NO</t>
    </r>
    <r>
      <rPr>
        <b/>
        <sz val="8"/>
        <color theme="0"/>
        <rFont val="Consolas"/>
        <family val="3"/>
      </rPr>
      <t>78</t>
    </r>
  </si>
  <si>
    <r>
      <rPr>
        <b/>
        <sz val="8"/>
        <color rgb="FFFFFF00"/>
        <rFont val="Consolas"/>
        <family val="3"/>
      </rPr>
      <t>60</t>
    </r>
    <r>
      <rPr>
        <b/>
        <sz val="8"/>
        <rFont val="Consolas"/>
        <family val="3"/>
      </rPr>
      <t>c NO</t>
    </r>
    <r>
      <rPr>
        <b/>
        <sz val="8"/>
        <color theme="0"/>
        <rFont val="Consolas"/>
        <family val="3"/>
      </rPr>
      <t>22</t>
    </r>
    <r>
      <rPr>
        <b/>
        <sz val="8"/>
        <rFont val="Consolas"/>
        <family val="3"/>
      </rPr>
      <t xml:space="preserve"> </t>
    </r>
    <r>
      <rPr>
        <b/>
        <sz val="8"/>
        <color rgb="FFFFFF00"/>
        <rFont val="Consolas"/>
        <family val="3"/>
      </rPr>
      <t>60</t>
    </r>
    <r>
      <rPr>
        <b/>
        <sz val="8"/>
        <rFont val="Consolas"/>
        <family val="3"/>
      </rPr>
      <t>c NO</t>
    </r>
    <r>
      <rPr>
        <b/>
        <sz val="8"/>
        <color theme="0"/>
        <rFont val="Consolas"/>
        <family val="3"/>
      </rPr>
      <t>23</t>
    </r>
    <r>
      <rPr>
        <b/>
        <sz val="8"/>
        <rFont val="Consolas"/>
        <family val="3"/>
      </rPr>
      <t xml:space="preserve"> </t>
    </r>
    <r>
      <rPr>
        <b/>
        <sz val="8"/>
        <color rgb="FFFFFF00"/>
        <rFont val="Consolas"/>
        <family val="3"/>
      </rPr>
      <t>60</t>
    </r>
    <r>
      <rPr>
        <b/>
        <sz val="8"/>
        <rFont val="Consolas"/>
        <family val="3"/>
      </rPr>
      <t>c NO</t>
    </r>
    <r>
      <rPr>
        <b/>
        <sz val="8"/>
        <color theme="0"/>
        <rFont val="Consolas"/>
        <family val="3"/>
      </rPr>
      <t>24</t>
    </r>
    <r>
      <rPr>
        <b/>
        <sz val="8"/>
        <rFont val="Consolas"/>
        <family val="3"/>
      </rPr>
      <t xml:space="preserve"> </t>
    </r>
    <r>
      <rPr>
        <b/>
        <sz val="8"/>
        <color rgb="FFFFFF00"/>
        <rFont val="Consolas"/>
        <family val="3"/>
      </rPr>
      <t>60</t>
    </r>
    <r>
      <rPr>
        <b/>
        <sz val="8"/>
        <rFont val="Consolas"/>
        <family val="3"/>
      </rPr>
      <t>c NO</t>
    </r>
    <r>
      <rPr>
        <b/>
        <sz val="8"/>
        <color theme="0"/>
        <rFont val="Consolas"/>
        <family val="3"/>
      </rPr>
      <t>25</t>
    </r>
    <r>
      <rPr>
        <b/>
        <sz val="8"/>
        <rFont val="Consolas"/>
        <family val="3"/>
      </rPr>
      <t xml:space="preserve"> </t>
    </r>
    <r>
      <rPr>
        <b/>
        <sz val="8"/>
        <color rgb="FFFFFF00"/>
        <rFont val="Consolas"/>
        <family val="3"/>
      </rPr>
      <t>12</t>
    </r>
    <r>
      <rPr>
        <b/>
        <sz val="8"/>
        <rFont val="Consolas"/>
        <family val="3"/>
      </rPr>
      <t>c NO</t>
    </r>
    <r>
      <rPr>
        <b/>
        <sz val="8"/>
        <color theme="0"/>
        <rFont val="Consolas"/>
        <family val="3"/>
      </rPr>
      <t>29</t>
    </r>
    <r>
      <rPr>
        <b/>
        <sz val="8"/>
        <rFont val="Consolas"/>
        <family val="3"/>
      </rPr>
      <t xml:space="preserve"> </t>
    </r>
    <r>
      <rPr>
        <b/>
        <sz val="8"/>
        <color rgb="FFFFFF00"/>
        <rFont val="Consolas"/>
        <family val="3"/>
      </rPr>
      <t>2</t>
    </r>
    <r>
      <rPr>
        <b/>
        <sz val="8"/>
        <rFont val="Consolas"/>
        <family val="3"/>
      </rPr>
      <t>c NO</t>
    </r>
    <r>
      <rPr>
        <b/>
        <sz val="8"/>
        <color theme="0"/>
        <rFont val="Consolas"/>
        <family val="3"/>
      </rPr>
      <t>37</t>
    </r>
    <r>
      <rPr>
        <b/>
        <sz val="8"/>
        <rFont val="Consolas"/>
        <family val="3"/>
      </rPr>
      <t xml:space="preserve"> </t>
    </r>
    <r>
      <rPr>
        <b/>
        <sz val="8"/>
        <color rgb="FFFFFF00"/>
        <rFont val="Consolas"/>
        <family val="3"/>
      </rPr>
      <t>1</t>
    </r>
    <r>
      <rPr>
        <b/>
        <sz val="8"/>
        <rFont val="Consolas"/>
        <family val="3"/>
      </rPr>
      <t>c NO</t>
    </r>
    <r>
      <rPr>
        <b/>
        <sz val="8"/>
        <color theme="0"/>
        <rFont val="Consolas"/>
        <family val="3"/>
      </rPr>
      <t>42</t>
    </r>
    <r>
      <rPr>
        <b/>
        <sz val="8"/>
        <rFont val="Consolas"/>
        <family val="3"/>
      </rPr>
      <t xml:space="preserve"> </t>
    </r>
    <r>
      <rPr>
        <b/>
        <sz val="8"/>
        <color rgb="FFFFFF00"/>
        <rFont val="Consolas"/>
        <family val="3"/>
      </rPr>
      <t>1</t>
    </r>
    <r>
      <rPr>
        <b/>
        <sz val="8"/>
        <rFont val="Consolas"/>
        <family val="3"/>
      </rPr>
      <t>c NO</t>
    </r>
    <r>
      <rPr>
        <b/>
        <sz val="8"/>
        <color theme="0"/>
        <rFont val="Consolas"/>
        <family val="3"/>
      </rPr>
      <t>60</t>
    </r>
  </si>
  <si>
    <r>
      <rPr>
        <b/>
        <sz val="8"/>
        <color rgb="FFFFFF00"/>
        <rFont val="Consolas"/>
        <family val="3"/>
      </rPr>
      <t>60</t>
    </r>
    <r>
      <rPr>
        <b/>
        <sz val="8"/>
        <rFont val="Consolas"/>
        <family val="3"/>
      </rPr>
      <t>c NO</t>
    </r>
    <r>
      <rPr>
        <b/>
        <sz val="8"/>
        <color theme="0"/>
        <rFont val="Consolas"/>
        <family val="3"/>
      </rPr>
      <t>23</t>
    </r>
    <r>
      <rPr>
        <b/>
        <sz val="8"/>
        <rFont val="Consolas"/>
        <family val="3"/>
      </rPr>
      <t xml:space="preserve"> </t>
    </r>
    <r>
      <rPr>
        <b/>
        <sz val="8"/>
        <color rgb="FFFFFF00"/>
        <rFont val="Consolas"/>
        <family val="3"/>
      </rPr>
      <t>60</t>
    </r>
    <r>
      <rPr>
        <b/>
        <sz val="8"/>
        <rFont val="Consolas"/>
        <family val="3"/>
      </rPr>
      <t>c NO</t>
    </r>
    <r>
      <rPr>
        <b/>
        <sz val="8"/>
        <color theme="0"/>
        <rFont val="Consolas"/>
        <family val="3"/>
      </rPr>
      <t>24</t>
    </r>
    <r>
      <rPr>
        <b/>
        <sz val="8"/>
        <rFont val="Consolas"/>
        <family val="3"/>
      </rPr>
      <t xml:space="preserve"> </t>
    </r>
    <r>
      <rPr>
        <b/>
        <sz val="8"/>
        <color rgb="FFFFFF00"/>
        <rFont val="Consolas"/>
        <family val="3"/>
      </rPr>
      <t>60</t>
    </r>
    <r>
      <rPr>
        <b/>
        <sz val="8"/>
        <rFont val="Consolas"/>
        <family val="3"/>
      </rPr>
      <t>c NO</t>
    </r>
    <r>
      <rPr>
        <b/>
        <sz val="8"/>
        <color theme="0"/>
        <rFont val="Consolas"/>
        <family val="3"/>
      </rPr>
      <t>25</t>
    </r>
    <r>
      <rPr>
        <b/>
        <sz val="8"/>
        <rFont val="Consolas"/>
        <family val="3"/>
      </rPr>
      <t xml:space="preserve"> </t>
    </r>
    <r>
      <rPr>
        <b/>
        <sz val="8"/>
        <color rgb="FFFFFF00"/>
        <rFont val="Consolas"/>
        <family val="3"/>
      </rPr>
      <t>60</t>
    </r>
    <r>
      <rPr>
        <b/>
        <sz val="8"/>
        <rFont val="Consolas"/>
        <family val="3"/>
      </rPr>
      <t>c NO</t>
    </r>
    <r>
      <rPr>
        <b/>
        <sz val="8"/>
        <color theme="0"/>
        <rFont val="Consolas"/>
        <family val="3"/>
      </rPr>
      <t>26</t>
    </r>
    <r>
      <rPr>
        <b/>
        <sz val="8"/>
        <rFont val="Consolas"/>
        <family val="3"/>
      </rPr>
      <t xml:space="preserve"> </t>
    </r>
    <r>
      <rPr>
        <b/>
        <sz val="8"/>
        <color rgb="FFFFFF00"/>
        <rFont val="Consolas"/>
        <family val="3"/>
      </rPr>
      <t>12</t>
    </r>
    <r>
      <rPr>
        <b/>
        <sz val="8"/>
        <rFont val="Consolas"/>
        <family val="3"/>
      </rPr>
      <t>c NO</t>
    </r>
    <r>
      <rPr>
        <b/>
        <sz val="8"/>
        <color theme="0"/>
        <rFont val="Consolas"/>
        <family val="3"/>
      </rPr>
      <t>30</t>
    </r>
    <r>
      <rPr>
        <b/>
        <sz val="8"/>
        <rFont val="Consolas"/>
        <family val="3"/>
      </rPr>
      <t xml:space="preserve"> </t>
    </r>
    <r>
      <rPr>
        <b/>
        <sz val="8"/>
        <color rgb="FFFFFF00"/>
        <rFont val="Consolas"/>
        <family val="3"/>
      </rPr>
      <t>2</t>
    </r>
    <r>
      <rPr>
        <b/>
        <sz val="8"/>
        <rFont val="Consolas"/>
        <family val="3"/>
      </rPr>
      <t>c NO</t>
    </r>
    <r>
      <rPr>
        <b/>
        <sz val="8"/>
        <color theme="0"/>
        <rFont val="Consolas"/>
        <family val="3"/>
      </rPr>
      <t>38</t>
    </r>
    <r>
      <rPr>
        <b/>
        <sz val="8"/>
        <rFont val="Consolas"/>
        <family val="3"/>
      </rPr>
      <t xml:space="preserve"> </t>
    </r>
    <r>
      <rPr>
        <b/>
        <sz val="8"/>
        <color rgb="FFFFFF00"/>
        <rFont val="Consolas"/>
        <family val="3"/>
      </rPr>
      <t>1</t>
    </r>
    <r>
      <rPr>
        <b/>
        <sz val="8"/>
        <rFont val="Consolas"/>
        <family val="3"/>
      </rPr>
      <t>c NO</t>
    </r>
    <r>
      <rPr>
        <b/>
        <sz val="8"/>
        <color theme="0"/>
        <rFont val="Consolas"/>
        <family val="3"/>
      </rPr>
      <t>43</t>
    </r>
    <r>
      <rPr>
        <b/>
        <sz val="8"/>
        <rFont val="Consolas"/>
        <family val="3"/>
      </rPr>
      <t xml:space="preserve"> </t>
    </r>
    <r>
      <rPr>
        <b/>
        <sz val="8"/>
        <color rgb="FFFFFF00"/>
        <rFont val="Consolas"/>
        <family val="3"/>
      </rPr>
      <t>1</t>
    </r>
    <r>
      <rPr>
        <b/>
        <sz val="8"/>
        <rFont val="Consolas"/>
        <family val="3"/>
      </rPr>
      <t>c NO</t>
    </r>
    <r>
      <rPr>
        <b/>
        <sz val="8"/>
        <color theme="0"/>
        <rFont val="Consolas"/>
        <family val="3"/>
      </rPr>
      <t>68</t>
    </r>
  </si>
  <si>
    <r>
      <rPr>
        <b/>
        <sz val="8"/>
        <color rgb="FFFFFF00"/>
        <rFont val="Consolas"/>
        <family val="3"/>
      </rPr>
      <t>60</t>
    </r>
    <r>
      <rPr>
        <b/>
        <sz val="8"/>
        <rFont val="Consolas"/>
        <family val="3"/>
      </rPr>
      <t>c NO</t>
    </r>
    <r>
      <rPr>
        <b/>
        <sz val="8"/>
        <color theme="0"/>
        <rFont val="Consolas"/>
        <family val="3"/>
      </rPr>
      <t>24</t>
    </r>
    <r>
      <rPr>
        <b/>
        <sz val="8"/>
        <rFont val="Consolas"/>
        <family val="3"/>
      </rPr>
      <t xml:space="preserve"> </t>
    </r>
    <r>
      <rPr>
        <b/>
        <sz val="8"/>
        <color rgb="FFFFFF00"/>
        <rFont val="Consolas"/>
        <family val="3"/>
      </rPr>
      <t>60</t>
    </r>
    <r>
      <rPr>
        <b/>
        <sz val="8"/>
        <rFont val="Consolas"/>
        <family val="3"/>
      </rPr>
      <t>c NO</t>
    </r>
    <r>
      <rPr>
        <b/>
        <sz val="8"/>
        <color theme="0"/>
        <rFont val="Consolas"/>
        <family val="3"/>
      </rPr>
      <t>25</t>
    </r>
    <r>
      <rPr>
        <b/>
        <sz val="8"/>
        <rFont val="Consolas"/>
        <family val="3"/>
      </rPr>
      <t xml:space="preserve"> </t>
    </r>
    <r>
      <rPr>
        <b/>
        <sz val="8"/>
        <color rgb="FFFFFF00"/>
        <rFont val="Consolas"/>
        <family val="3"/>
      </rPr>
      <t>60</t>
    </r>
    <r>
      <rPr>
        <b/>
        <sz val="8"/>
        <rFont val="Consolas"/>
        <family val="3"/>
      </rPr>
      <t>c NO</t>
    </r>
    <r>
      <rPr>
        <b/>
        <sz val="8"/>
        <color theme="0"/>
        <rFont val="Consolas"/>
        <family val="3"/>
      </rPr>
      <t>26</t>
    </r>
    <r>
      <rPr>
        <b/>
        <sz val="8"/>
        <rFont val="Consolas"/>
        <family val="3"/>
      </rPr>
      <t xml:space="preserve"> </t>
    </r>
    <r>
      <rPr>
        <b/>
        <sz val="8"/>
        <color rgb="FFFFFF00"/>
        <rFont val="Consolas"/>
        <family val="3"/>
      </rPr>
      <t>60</t>
    </r>
    <r>
      <rPr>
        <b/>
        <sz val="8"/>
        <rFont val="Consolas"/>
        <family val="3"/>
      </rPr>
      <t>c NO</t>
    </r>
    <r>
      <rPr>
        <b/>
        <sz val="8"/>
        <color theme="0"/>
        <rFont val="Consolas"/>
        <family val="3"/>
      </rPr>
      <t>27</t>
    </r>
    <r>
      <rPr>
        <b/>
        <sz val="8"/>
        <rFont val="Consolas"/>
        <family val="3"/>
      </rPr>
      <t xml:space="preserve"> </t>
    </r>
    <r>
      <rPr>
        <b/>
        <sz val="8"/>
        <color rgb="FFFFFF00"/>
        <rFont val="Consolas"/>
        <family val="3"/>
      </rPr>
      <t>12</t>
    </r>
    <r>
      <rPr>
        <b/>
        <sz val="8"/>
        <rFont val="Consolas"/>
        <family val="3"/>
      </rPr>
      <t>c NO</t>
    </r>
    <r>
      <rPr>
        <b/>
        <sz val="8"/>
        <color theme="0"/>
        <rFont val="Consolas"/>
        <family val="3"/>
      </rPr>
      <t>31</t>
    </r>
    <r>
      <rPr>
        <b/>
        <sz val="8"/>
        <rFont val="Consolas"/>
        <family val="3"/>
      </rPr>
      <t xml:space="preserve"> </t>
    </r>
    <r>
      <rPr>
        <b/>
        <sz val="8"/>
        <color rgb="FFFFFF00"/>
        <rFont val="Consolas"/>
        <family val="3"/>
      </rPr>
      <t>2</t>
    </r>
    <r>
      <rPr>
        <b/>
        <sz val="8"/>
        <rFont val="Consolas"/>
        <family val="3"/>
      </rPr>
      <t>c NO</t>
    </r>
    <r>
      <rPr>
        <b/>
        <sz val="8"/>
        <color theme="0"/>
        <rFont val="Consolas"/>
        <family val="3"/>
      </rPr>
      <t>39</t>
    </r>
    <r>
      <rPr>
        <b/>
        <sz val="8"/>
        <rFont val="Consolas"/>
        <family val="3"/>
      </rPr>
      <t xml:space="preserve"> </t>
    </r>
    <r>
      <rPr>
        <b/>
        <sz val="8"/>
        <color rgb="FFFFFF00"/>
        <rFont val="Consolas"/>
        <family val="3"/>
      </rPr>
      <t>1</t>
    </r>
    <r>
      <rPr>
        <b/>
        <sz val="8"/>
        <rFont val="Consolas"/>
        <family val="3"/>
      </rPr>
      <t>c NO</t>
    </r>
    <r>
      <rPr>
        <b/>
        <sz val="8"/>
        <color theme="0"/>
        <rFont val="Consolas"/>
        <family val="3"/>
      </rPr>
      <t>44</t>
    </r>
    <r>
      <rPr>
        <b/>
        <sz val="8"/>
        <rFont val="Consolas"/>
        <family val="3"/>
      </rPr>
      <t xml:space="preserve"> </t>
    </r>
    <r>
      <rPr>
        <b/>
        <sz val="8"/>
        <color rgb="FFFFFF00"/>
        <rFont val="Consolas"/>
        <family val="3"/>
      </rPr>
      <t>1</t>
    </r>
    <r>
      <rPr>
        <b/>
        <sz val="8"/>
        <rFont val="Consolas"/>
        <family val="3"/>
      </rPr>
      <t>c NO</t>
    </r>
    <r>
      <rPr>
        <b/>
        <sz val="8"/>
        <color theme="0"/>
        <rFont val="Consolas"/>
        <family val="3"/>
      </rPr>
      <t>62</t>
    </r>
  </si>
  <si>
    <r>
      <rPr>
        <b/>
        <sz val="8"/>
        <color rgb="FFFFFF00"/>
        <rFont val="Consolas"/>
        <family val="3"/>
      </rPr>
      <t>60</t>
    </r>
    <r>
      <rPr>
        <b/>
        <sz val="8"/>
        <rFont val="Consolas"/>
        <family val="3"/>
      </rPr>
      <t>c NO</t>
    </r>
    <r>
      <rPr>
        <b/>
        <sz val="8"/>
        <color theme="0"/>
        <rFont val="Consolas"/>
        <family val="3"/>
      </rPr>
      <t>25</t>
    </r>
    <r>
      <rPr>
        <b/>
        <sz val="8"/>
        <rFont val="Consolas"/>
        <family val="3"/>
      </rPr>
      <t xml:space="preserve"> </t>
    </r>
    <r>
      <rPr>
        <b/>
        <sz val="8"/>
        <color rgb="FFFFFF00"/>
        <rFont val="Consolas"/>
        <family val="3"/>
      </rPr>
      <t>60</t>
    </r>
    <r>
      <rPr>
        <b/>
        <sz val="8"/>
        <rFont val="Consolas"/>
        <family val="3"/>
      </rPr>
      <t>c NO</t>
    </r>
    <r>
      <rPr>
        <b/>
        <sz val="8"/>
        <color theme="0"/>
        <rFont val="Consolas"/>
        <family val="3"/>
      </rPr>
      <t>26</t>
    </r>
    <r>
      <rPr>
        <b/>
        <sz val="8"/>
        <rFont val="Consolas"/>
        <family val="3"/>
      </rPr>
      <t xml:space="preserve"> </t>
    </r>
    <r>
      <rPr>
        <b/>
        <sz val="8"/>
        <color rgb="FFFFFF00"/>
        <rFont val="Consolas"/>
        <family val="3"/>
      </rPr>
      <t>60</t>
    </r>
    <r>
      <rPr>
        <b/>
        <sz val="8"/>
        <rFont val="Consolas"/>
        <family val="3"/>
      </rPr>
      <t>c NO</t>
    </r>
    <r>
      <rPr>
        <b/>
        <sz val="8"/>
        <color theme="0"/>
        <rFont val="Consolas"/>
        <family val="3"/>
      </rPr>
      <t>27</t>
    </r>
    <r>
      <rPr>
        <b/>
        <sz val="8"/>
        <rFont val="Consolas"/>
        <family val="3"/>
      </rPr>
      <t xml:space="preserve"> </t>
    </r>
    <r>
      <rPr>
        <b/>
        <sz val="8"/>
        <color rgb="FFFFFF00"/>
        <rFont val="Consolas"/>
        <family val="3"/>
      </rPr>
      <t>60</t>
    </r>
    <r>
      <rPr>
        <b/>
        <sz val="8"/>
        <rFont val="Consolas"/>
        <family val="3"/>
      </rPr>
      <t>c NO</t>
    </r>
    <r>
      <rPr>
        <b/>
        <sz val="8"/>
        <color theme="0"/>
        <rFont val="Consolas"/>
        <family val="3"/>
      </rPr>
      <t>28</t>
    </r>
    <r>
      <rPr>
        <b/>
        <sz val="8"/>
        <rFont val="Consolas"/>
        <family val="3"/>
      </rPr>
      <t xml:space="preserve"> </t>
    </r>
    <r>
      <rPr>
        <b/>
        <sz val="8"/>
        <color rgb="FFFFFF00"/>
        <rFont val="Consolas"/>
        <family val="3"/>
      </rPr>
      <t>12</t>
    </r>
    <r>
      <rPr>
        <b/>
        <sz val="8"/>
        <rFont val="Consolas"/>
        <family val="3"/>
      </rPr>
      <t>c NO</t>
    </r>
    <r>
      <rPr>
        <b/>
        <sz val="8"/>
        <color theme="0"/>
        <rFont val="Consolas"/>
        <family val="3"/>
      </rPr>
      <t>32</t>
    </r>
    <r>
      <rPr>
        <b/>
        <sz val="8"/>
        <rFont val="Consolas"/>
        <family val="3"/>
      </rPr>
      <t xml:space="preserve"> </t>
    </r>
    <r>
      <rPr>
        <b/>
        <sz val="8"/>
        <color rgb="FFFFFF00"/>
        <rFont val="Consolas"/>
        <family val="3"/>
      </rPr>
      <t>2</t>
    </r>
    <r>
      <rPr>
        <b/>
        <sz val="8"/>
        <rFont val="Consolas"/>
        <family val="3"/>
      </rPr>
      <t>c NO</t>
    </r>
    <r>
      <rPr>
        <b/>
        <sz val="8"/>
        <color theme="0"/>
        <rFont val="Consolas"/>
        <family val="3"/>
      </rPr>
      <t>40</t>
    </r>
    <r>
      <rPr>
        <b/>
        <sz val="8"/>
        <rFont val="Consolas"/>
        <family val="3"/>
      </rPr>
      <t xml:space="preserve"> </t>
    </r>
    <r>
      <rPr>
        <b/>
        <sz val="8"/>
        <color rgb="FFFFFF00"/>
        <rFont val="Consolas"/>
        <family val="3"/>
      </rPr>
      <t>1</t>
    </r>
    <r>
      <rPr>
        <b/>
        <sz val="8"/>
        <rFont val="Consolas"/>
        <family val="3"/>
      </rPr>
      <t>c NO</t>
    </r>
    <r>
      <rPr>
        <b/>
        <sz val="8"/>
        <color theme="0"/>
        <rFont val="Consolas"/>
        <family val="3"/>
      </rPr>
      <t>45</t>
    </r>
    <r>
      <rPr>
        <b/>
        <sz val="8"/>
        <rFont val="Consolas"/>
        <family val="3"/>
      </rPr>
      <t xml:space="preserve"> </t>
    </r>
    <r>
      <rPr>
        <b/>
        <sz val="8"/>
        <color rgb="FFFFFF00"/>
        <rFont val="Consolas"/>
        <family val="3"/>
      </rPr>
      <t>1</t>
    </r>
    <r>
      <rPr>
        <b/>
        <sz val="8"/>
        <rFont val="Consolas"/>
        <family val="3"/>
      </rPr>
      <t>c NO</t>
    </r>
    <r>
      <rPr>
        <b/>
        <sz val="8"/>
        <color theme="0"/>
        <rFont val="Consolas"/>
        <family val="3"/>
      </rPr>
      <t>57</t>
    </r>
  </si>
  <si>
    <r>
      <rPr>
        <b/>
        <sz val="8"/>
        <color rgb="FFFFFF00"/>
        <rFont val="Consolas"/>
        <family val="3"/>
      </rPr>
      <t>60</t>
    </r>
    <r>
      <rPr>
        <b/>
        <sz val="8"/>
        <rFont val="Consolas"/>
        <family val="3"/>
      </rPr>
      <t>c NO</t>
    </r>
    <r>
      <rPr>
        <b/>
        <sz val="8"/>
        <color theme="0"/>
        <rFont val="Consolas"/>
        <family val="3"/>
      </rPr>
      <t>26</t>
    </r>
    <r>
      <rPr>
        <b/>
        <sz val="8"/>
        <rFont val="Consolas"/>
        <family val="3"/>
      </rPr>
      <t xml:space="preserve"> </t>
    </r>
    <r>
      <rPr>
        <b/>
        <sz val="8"/>
        <color rgb="FFFFFF00"/>
        <rFont val="Consolas"/>
        <family val="3"/>
      </rPr>
      <t>60</t>
    </r>
    <r>
      <rPr>
        <b/>
        <sz val="8"/>
        <rFont val="Consolas"/>
        <family val="3"/>
      </rPr>
      <t>c NO</t>
    </r>
    <r>
      <rPr>
        <b/>
        <sz val="8"/>
        <color theme="0"/>
        <rFont val="Consolas"/>
        <family val="3"/>
      </rPr>
      <t>27</t>
    </r>
    <r>
      <rPr>
        <b/>
        <sz val="8"/>
        <rFont val="Consolas"/>
        <family val="3"/>
      </rPr>
      <t xml:space="preserve"> </t>
    </r>
    <r>
      <rPr>
        <b/>
        <sz val="8"/>
        <color rgb="FFFFFF00"/>
        <rFont val="Consolas"/>
        <family val="3"/>
      </rPr>
      <t>60</t>
    </r>
    <r>
      <rPr>
        <b/>
        <sz val="8"/>
        <rFont val="Consolas"/>
        <family val="3"/>
      </rPr>
      <t>c NO</t>
    </r>
    <r>
      <rPr>
        <b/>
        <sz val="8"/>
        <color theme="0"/>
        <rFont val="Consolas"/>
        <family val="3"/>
      </rPr>
      <t>28</t>
    </r>
    <r>
      <rPr>
        <b/>
        <sz val="8"/>
        <rFont val="Consolas"/>
        <family val="3"/>
      </rPr>
      <t xml:space="preserve"> </t>
    </r>
    <r>
      <rPr>
        <b/>
        <sz val="8"/>
        <color rgb="FFFFFF00"/>
        <rFont val="Consolas"/>
        <family val="3"/>
      </rPr>
      <t>60</t>
    </r>
    <r>
      <rPr>
        <b/>
        <sz val="8"/>
        <rFont val="Consolas"/>
        <family val="3"/>
      </rPr>
      <t>c NO</t>
    </r>
    <r>
      <rPr>
        <b/>
        <sz val="8"/>
        <color theme="0"/>
        <rFont val="Consolas"/>
        <family val="3"/>
      </rPr>
      <t>29</t>
    </r>
    <r>
      <rPr>
        <b/>
        <sz val="8"/>
        <rFont val="Consolas"/>
        <family val="3"/>
      </rPr>
      <t xml:space="preserve"> </t>
    </r>
    <r>
      <rPr>
        <b/>
        <sz val="8"/>
        <color rgb="FFFFFF00"/>
        <rFont val="Consolas"/>
        <family val="3"/>
      </rPr>
      <t>12</t>
    </r>
    <r>
      <rPr>
        <b/>
        <sz val="8"/>
        <rFont val="Consolas"/>
        <family val="3"/>
      </rPr>
      <t>c NO</t>
    </r>
    <r>
      <rPr>
        <b/>
        <sz val="8"/>
        <color theme="0"/>
        <rFont val="Consolas"/>
        <family val="3"/>
      </rPr>
      <t>33</t>
    </r>
    <r>
      <rPr>
        <b/>
        <sz val="8"/>
        <rFont val="Consolas"/>
        <family val="3"/>
      </rPr>
      <t xml:space="preserve"> </t>
    </r>
    <r>
      <rPr>
        <b/>
        <sz val="8"/>
        <color rgb="FFFFFF00"/>
        <rFont val="Consolas"/>
        <family val="3"/>
      </rPr>
      <t>2</t>
    </r>
    <r>
      <rPr>
        <b/>
        <sz val="8"/>
        <rFont val="Consolas"/>
        <family val="3"/>
      </rPr>
      <t>c NO</t>
    </r>
    <r>
      <rPr>
        <b/>
        <sz val="8"/>
        <color theme="0"/>
        <rFont val="Consolas"/>
        <family val="3"/>
      </rPr>
      <t>41</t>
    </r>
    <r>
      <rPr>
        <b/>
        <sz val="8"/>
        <rFont val="Consolas"/>
        <family val="3"/>
      </rPr>
      <t xml:space="preserve"> </t>
    </r>
    <r>
      <rPr>
        <b/>
        <sz val="8"/>
        <color rgb="FFFFFF00"/>
        <rFont val="Consolas"/>
        <family val="3"/>
      </rPr>
      <t>1</t>
    </r>
    <r>
      <rPr>
        <b/>
        <sz val="8"/>
        <rFont val="Consolas"/>
        <family val="3"/>
      </rPr>
      <t>c NO</t>
    </r>
    <r>
      <rPr>
        <b/>
        <sz val="8"/>
        <color theme="0"/>
        <rFont val="Consolas"/>
        <family val="3"/>
      </rPr>
      <t>46</t>
    </r>
    <r>
      <rPr>
        <b/>
        <sz val="8"/>
        <rFont val="Consolas"/>
        <family val="3"/>
      </rPr>
      <t xml:space="preserve"> </t>
    </r>
    <r>
      <rPr>
        <b/>
        <sz val="8"/>
        <color rgb="FFFFFF00"/>
        <rFont val="Consolas"/>
        <family val="3"/>
      </rPr>
      <t>1</t>
    </r>
    <r>
      <rPr>
        <b/>
        <sz val="8"/>
        <rFont val="Consolas"/>
        <family val="3"/>
      </rPr>
      <t>c NO</t>
    </r>
    <r>
      <rPr>
        <b/>
        <sz val="8"/>
        <color theme="0"/>
        <rFont val="Consolas"/>
        <family val="3"/>
      </rPr>
      <t>59</t>
    </r>
  </si>
  <si>
    <r>
      <rPr>
        <b/>
        <sz val="8"/>
        <color rgb="FFFFFF00"/>
        <rFont val="Consolas"/>
        <family val="3"/>
      </rPr>
      <t>60</t>
    </r>
    <r>
      <rPr>
        <b/>
        <sz val="8"/>
        <rFont val="Consolas"/>
        <family val="3"/>
      </rPr>
      <t>c NO</t>
    </r>
    <r>
      <rPr>
        <b/>
        <sz val="8"/>
        <color theme="0"/>
        <rFont val="Consolas"/>
        <family val="3"/>
      </rPr>
      <t>27</t>
    </r>
    <r>
      <rPr>
        <b/>
        <sz val="8"/>
        <rFont val="Consolas"/>
        <family val="3"/>
      </rPr>
      <t xml:space="preserve"> </t>
    </r>
    <r>
      <rPr>
        <b/>
        <sz val="8"/>
        <color rgb="FFFFFF00"/>
        <rFont val="Consolas"/>
        <family val="3"/>
      </rPr>
      <t>60</t>
    </r>
    <r>
      <rPr>
        <b/>
        <sz val="8"/>
        <rFont val="Consolas"/>
        <family val="3"/>
      </rPr>
      <t>c NO</t>
    </r>
    <r>
      <rPr>
        <b/>
        <sz val="8"/>
        <color theme="0"/>
        <rFont val="Consolas"/>
        <family val="3"/>
      </rPr>
      <t>29</t>
    </r>
    <r>
      <rPr>
        <b/>
        <sz val="8"/>
        <rFont val="Consolas"/>
        <family val="3"/>
      </rPr>
      <t xml:space="preserve"> </t>
    </r>
    <r>
      <rPr>
        <b/>
        <sz val="8"/>
        <color rgb="FFFFFF00"/>
        <rFont val="Consolas"/>
        <family val="3"/>
      </rPr>
      <t>60</t>
    </r>
    <r>
      <rPr>
        <b/>
        <sz val="8"/>
        <rFont val="Consolas"/>
        <family val="3"/>
      </rPr>
      <t>c NO</t>
    </r>
    <r>
      <rPr>
        <b/>
        <sz val="8"/>
        <color theme="0"/>
        <rFont val="Consolas"/>
        <family val="3"/>
      </rPr>
      <t>30</t>
    </r>
    <r>
      <rPr>
        <b/>
        <sz val="8"/>
        <rFont val="Consolas"/>
        <family val="3"/>
      </rPr>
      <t xml:space="preserve"> </t>
    </r>
    <r>
      <rPr>
        <b/>
        <sz val="8"/>
        <color rgb="FFFFFF00"/>
        <rFont val="Consolas"/>
        <family val="3"/>
      </rPr>
      <t>40</t>
    </r>
    <r>
      <rPr>
        <b/>
        <sz val="8"/>
        <rFont val="Consolas"/>
        <family val="3"/>
      </rPr>
      <t>c NO</t>
    </r>
    <r>
      <rPr>
        <b/>
        <sz val="8"/>
        <color theme="0"/>
        <rFont val="Consolas"/>
        <family val="3"/>
      </rPr>
      <t>28</t>
    </r>
    <r>
      <rPr>
        <b/>
        <sz val="8"/>
        <rFont val="Consolas"/>
        <family val="3"/>
      </rPr>
      <t xml:space="preserve"> </t>
    </r>
    <r>
      <rPr>
        <b/>
        <sz val="8"/>
        <color rgb="FFFFFF00"/>
        <rFont val="Consolas"/>
        <family val="3"/>
      </rPr>
      <t>20</t>
    </r>
    <r>
      <rPr>
        <b/>
        <sz val="8"/>
        <rFont val="Consolas"/>
        <family val="3"/>
      </rPr>
      <t>c NO</t>
    </r>
    <r>
      <rPr>
        <b/>
        <sz val="8"/>
        <color theme="0"/>
        <rFont val="Consolas"/>
        <family val="3"/>
      </rPr>
      <t>92</t>
    </r>
    <r>
      <rPr>
        <b/>
        <sz val="8"/>
        <rFont val="Consolas"/>
        <family val="3"/>
      </rPr>
      <t xml:space="preserve"> </t>
    </r>
    <r>
      <rPr>
        <b/>
        <sz val="8"/>
        <color rgb="FFFFFF00"/>
        <rFont val="Consolas"/>
        <family val="3"/>
      </rPr>
      <t>12</t>
    </r>
    <r>
      <rPr>
        <b/>
        <sz val="8"/>
        <rFont val="Consolas"/>
        <family val="3"/>
      </rPr>
      <t>c NO</t>
    </r>
    <r>
      <rPr>
        <b/>
        <sz val="8"/>
        <color theme="0"/>
        <rFont val="Consolas"/>
        <family val="3"/>
      </rPr>
      <t>34</t>
    </r>
    <r>
      <rPr>
        <b/>
        <sz val="8"/>
        <rFont val="Consolas"/>
        <family val="3"/>
      </rPr>
      <t xml:space="preserve"> </t>
    </r>
    <r>
      <rPr>
        <b/>
        <sz val="8"/>
        <color rgb="FFFFFF00"/>
        <rFont val="Consolas"/>
        <family val="3"/>
      </rPr>
      <t>2</t>
    </r>
    <r>
      <rPr>
        <b/>
        <sz val="8"/>
        <rFont val="Consolas"/>
        <family val="3"/>
      </rPr>
      <t>c NO</t>
    </r>
    <r>
      <rPr>
        <b/>
        <sz val="8"/>
        <color theme="0"/>
        <rFont val="Consolas"/>
        <family val="3"/>
      </rPr>
      <t>42</t>
    </r>
    <r>
      <rPr>
        <b/>
        <sz val="8"/>
        <rFont val="Consolas"/>
        <family val="3"/>
      </rPr>
      <t xml:space="preserve"> </t>
    </r>
    <r>
      <rPr>
        <b/>
        <sz val="8"/>
        <color rgb="FFFFFF00"/>
        <rFont val="Consolas"/>
        <family val="3"/>
      </rPr>
      <t>1</t>
    </r>
    <r>
      <rPr>
        <b/>
        <sz val="8"/>
        <rFont val="Consolas"/>
        <family val="3"/>
      </rPr>
      <t>c NO</t>
    </r>
    <r>
      <rPr>
        <b/>
        <sz val="8"/>
        <color theme="0"/>
        <rFont val="Consolas"/>
        <family val="3"/>
      </rPr>
      <t xml:space="preserve">47 </t>
    </r>
    <r>
      <rPr>
        <b/>
        <sz val="8"/>
        <color rgb="FFFFFF00"/>
        <rFont val="Consolas"/>
        <family val="3"/>
      </rPr>
      <t>1</t>
    </r>
    <r>
      <rPr>
        <b/>
        <sz val="8"/>
        <rFont val="Consolas"/>
        <family val="3"/>
      </rPr>
      <t>c NO</t>
    </r>
    <r>
      <rPr>
        <b/>
        <sz val="8"/>
        <color theme="0"/>
        <rFont val="Consolas"/>
        <family val="3"/>
      </rPr>
      <t>63</t>
    </r>
  </si>
  <si>
    <r>
      <rPr>
        <b/>
        <sz val="8"/>
        <color rgb="FFFFFF00"/>
        <rFont val="Consolas"/>
        <family val="3"/>
      </rPr>
      <t>60</t>
    </r>
    <r>
      <rPr>
        <b/>
        <sz val="8"/>
        <rFont val="Consolas"/>
        <family val="3"/>
      </rPr>
      <t>c NO</t>
    </r>
    <r>
      <rPr>
        <b/>
        <sz val="8"/>
        <color theme="0"/>
        <rFont val="Consolas"/>
        <family val="3"/>
      </rPr>
      <t>28</t>
    </r>
    <r>
      <rPr>
        <b/>
        <sz val="8"/>
        <rFont val="Consolas"/>
        <family val="3"/>
      </rPr>
      <t xml:space="preserve"> </t>
    </r>
    <r>
      <rPr>
        <b/>
        <sz val="8"/>
        <color rgb="FFFFFF00"/>
        <rFont val="Consolas"/>
        <family val="3"/>
      </rPr>
      <t>60</t>
    </r>
    <r>
      <rPr>
        <b/>
        <sz val="8"/>
        <rFont val="Consolas"/>
        <family val="3"/>
      </rPr>
      <t>c NO</t>
    </r>
    <r>
      <rPr>
        <b/>
        <sz val="8"/>
        <color theme="0"/>
        <rFont val="Consolas"/>
        <family val="3"/>
      </rPr>
      <t>29</t>
    </r>
    <r>
      <rPr>
        <b/>
        <sz val="8"/>
        <rFont val="Consolas"/>
        <family val="3"/>
      </rPr>
      <t xml:space="preserve"> </t>
    </r>
    <r>
      <rPr>
        <b/>
        <sz val="8"/>
        <color rgb="FFFFFF00"/>
        <rFont val="Consolas"/>
        <family val="3"/>
      </rPr>
      <t>60</t>
    </r>
    <r>
      <rPr>
        <b/>
        <sz val="8"/>
        <rFont val="Consolas"/>
        <family val="3"/>
      </rPr>
      <t>c NO</t>
    </r>
    <r>
      <rPr>
        <b/>
        <sz val="8"/>
        <color theme="0"/>
        <rFont val="Consolas"/>
        <family val="3"/>
      </rPr>
      <t>30</t>
    </r>
    <r>
      <rPr>
        <b/>
        <sz val="8"/>
        <rFont val="Consolas"/>
        <family val="3"/>
      </rPr>
      <t xml:space="preserve"> </t>
    </r>
    <r>
      <rPr>
        <b/>
        <sz val="8"/>
        <color rgb="FFFFFF00"/>
        <rFont val="Consolas"/>
        <family val="3"/>
      </rPr>
      <t>60</t>
    </r>
    <r>
      <rPr>
        <b/>
        <sz val="8"/>
        <rFont val="Consolas"/>
        <family val="3"/>
      </rPr>
      <t>c NO</t>
    </r>
    <r>
      <rPr>
        <b/>
        <sz val="8"/>
        <color theme="0"/>
        <rFont val="Consolas"/>
        <family val="3"/>
      </rPr>
      <t>31</t>
    </r>
    <r>
      <rPr>
        <b/>
        <sz val="8"/>
        <rFont val="Consolas"/>
        <family val="3"/>
      </rPr>
      <t xml:space="preserve"> </t>
    </r>
    <r>
      <rPr>
        <b/>
        <sz val="8"/>
        <color rgb="FFFFFF00"/>
        <rFont val="Consolas"/>
        <family val="3"/>
      </rPr>
      <t>12</t>
    </r>
    <r>
      <rPr>
        <b/>
        <sz val="8"/>
        <rFont val="Consolas"/>
        <family val="3"/>
      </rPr>
      <t>c NO</t>
    </r>
    <r>
      <rPr>
        <b/>
        <sz val="8"/>
        <color theme="0"/>
        <rFont val="Consolas"/>
        <family val="3"/>
      </rPr>
      <t>35</t>
    </r>
    <r>
      <rPr>
        <b/>
        <sz val="8"/>
        <rFont val="Consolas"/>
        <family val="3"/>
      </rPr>
      <t xml:space="preserve"> </t>
    </r>
    <r>
      <rPr>
        <b/>
        <sz val="8"/>
        <color rgb="FFFFFF00"/>
        <rFont val="Consolas"/>
        <family val="3"/>
      </rPr>
      <t>2</t>
    </r>
    <r>
      <rPr>
        <b/>
        <sz val="8"/>
        <rFont val="Consolas"/>
        <family val="3"/>
      </rPr>
      <t>c NO</t>
    </r>
    <r>
      <rPr>
        <b/>
        <sz val="8"/>
        <color theme="0"/>
        <rFont val="Consolas"/>
        <family val="3"/>
      </rPr>
      <t>43</t>
    </r>
    <r>
      <rPr>
        <b/>
        <sz val="8"/>
        <rFont val="Consolas"/>
        <family val="3"/>
      </rPr>
      <t xml:space="preserve"> </t>
    </r>
    <r>
      <rPr>
        <b/>
        <sz val="8"/>
        <color rgb="FFFFFF00"/>
        <rFont val="Consolas"/>
        <family val="3"/>
      </rPr>
      <t>1</t>
    </r>
    <r>
      <rPr>
        <b/>
        <sz val="8"/>
        <rFont val="Consolas"/>
        <family val="3"/>
      </rPr>
      <t>c NO</t>
    </r>
    <r>
      <rPr>
        <b/>
        <sz val="8"/>
        <color theme="0"/>
        <rFont val="Consolas"/>
        <family val="3"/>
      </rPr>
      <t>48</t>
    </r>
    <r>
      <rPr>
        <b/>
        <sz val="8"/>
        <rFont val="Consolas"/>
        <family val="3"/>
      </rPr>
      <t xml:space="preserve"> </t>
    </r>
    <r>
      <rPr>
        <b/>
        <sz val="8"/>
        <color rgb="FFFFFF00"/>
        <rFont val="Consolas"/>
        <family val="3"/>
      </rPr>
      <t>1</t>
    </r>
    <r>
      <rPr>
        <b/>
        <sz val="8"/>
        <rFont val="Consolas"/>
        <family val="3"/>
      </rPr>
      <t>c NO</t>
    </r>
    <r>
      <rPr>
        <b/>
        <sz val="8"/>
        <color theme="0"/>
        <rFont val="Consolas"/>
        <family val="3"/>
      </rPr>
      <t>61</t>
    </r>
  </si>
  <si>
    <r>
      <rPr>
        <b/>
        <sz val="8"/>
        <color rgb="FFFFFF00"/>
        <rFont val="Consolas"/>
        <family val="3"/>
      </rPr>
      <t>60</t>
    </r>
    <r>
      <rPr>
        <b/>
        <sz val="8"/>
        <rFont val="Consolas"/>
        <family val="3"/>
      </rPr>
      <t>c NO</t>
    </r>
    <r>
      <rPr>
        <b/>
        <sz val="8"/>
        <color theme="0"/>
        <rFont val="Consolas"/>
        <family val="3"/>
      </rPr>
      <t>29</t>
    </r>
    <r>
      <rPr>
        <b/>
        <sz val="8"/>
        <rFont val="Consolas"/>
        <family val="3"/>
      </rPr>
      <t xml:space="preserve"> </t>
    </r>
    <r>
      <rPr>
        <b/>
        <sz val="8"/>
        <color rgb="FFFFFF00"/>
        <rFont val="Consolas"/>
        <family val="3"/>
      </rPr>
      <t>60</t>
    </r>
    <r>
      <rPr>
        <b/>
        <sz val="8"/>
        <rFont val="Consolas"/>
        <family val="3"/>
      </rPr>
      <t>c NO</t>
    </r>
    <r>
      <rPr>
        <b/>
        <sz val="8"/>
        <color theme="0"/>
        <rFont val="Consolas"/>
        <family val="3"/>
      </rPr>
      <t>30</t>
    </r>
    <r>
      <rPr>
        <b/>
        <sz val="8"/>
        <rFont val="Consolas"/>
        <family val="3"/>
      </rPr>
      <t xml:space="preserve"> </t>
    </r>
    <r>
      <rPr>
        <b/>
        <sz val="8"/>
        <color rgb="FFFFFF00"/>
        <rFont val="Consolas"/>
        <family val="3"/>
      </rPr>
      <t>60</t>
    </r>
    <r>
      <rPr>
        <b/>
        <sz val="8"/>
        <rFont val="Consolas"/>
        <family val="3"/>
      </rPr>
      <t>c NO</t>
    </r>
    <r>
      <rPr>
        <b/>
        <sz val="8"/>
        <color theme="0"/>
        <rFont val="Consolas"/>
        <family val="3"/>
      </rPr>
      <t>31</t>
    </r>
    <r>
      <rPr>
        <b/>
        <sz val="8"/>
        <rFont val="Consolas"/>
        <family val="3"/>
      </rPr>
      <t xml:space="preserve"> </t>
    </r>
    <r>
      <rPr>
        <b/>
        <sz val="8"/>
        <color rgb="FFFFFF00"/>
        <rFont val="Consolas"/>
        <family val="3"/>
      </rPr>
      <t>60</t>
    </r>
    <r>
      <rPr>
        <b/>
        <sz val="8"/>
        <rFont val="Consolas"/>
        <family val="3"/>
      </rPr>
      <t>c NO</t>
    </r>
    <r>
      <rPr>
        <b/>
        <sz val="8"/>
        <color theme="0"/>
        <rFont val="Consolas"/>
        <family val="3"/>
      </rPr>
      <t>32</t>
    </r>
    <r>
      <rPr>
        <b/>
        <sz val="8"/>
        <rFont val="Consolas"/>
        <family val="3"/>
      </rPr>
      <t xml:space="preserve"> </t>
    </r>
    <r>
      <rPr>
        <b/>
        <sz val="8"/>
        <color rgb="FFFFFF00"/>
        <rFont val="Consolas"/>
        <family val="3"/>
      </rPr>
      <t>12</t>
    </r>
    <r>
      <rPr>
        <b/>
        <sz val="8"/>
        <rFont val="Consolas"/>
        <family val="3"/>
      </rPr>
      <t>c NO</t>
    </r>
    <r>
      <rPr>
        <b/>
        <sz val="8"/>
        <color theme="0"/>
        <rFont val="Consolas"/>
        <family val="3"/>
      </rPr>
      <t>36</t>
    </r>
    <r>
      <rPr>
        <b/>
        <sz val="8"/>
        <rFont val="Consolas"/>
        <family val="3"/>
      </rPr>
      <t xml:space="preserve"> </t>
    </r>
    <r>
      <rPr>
        <b/>
        <sz val="8"/>
        <color rgb="FFFFFF00"/>
        <rFont val="Consolas"/>
        <family val="3"/>
      </rPr>
      <t>2</t>
    </r>
    <r>
      <rPr>
        <b/>
        <sz val="8"/>
        <rFont val="Consolas"/>
        <family val="3"/>
      </rPr>
      <t>c NO</t>
    </r>
    <r>
      <rPr>
        <b/>
        <sz val="8"/>
        <color theme="0"/>
        <rFont val="Consolas"/>
        <family val="3"/>
      </rPr>
      <t>44</t>
    </r>
    <r>
      <rPr>
        <b/>
        <sz val="8"/>
        <rFont val="Consolas"/>
        <family val="3"/>
      </rPr>
      <t xml:space="preserve"> </t>
    </r>
    <r>
      <rPr>
        <b/>
        <sz val="8"/>
        <color rgb="FFFFFF00"/>
        <rFont val="Consolas"/>
        <family val="3"/>
      </rPr>
      <t>1</t>
    </r>
    <r>
      <rPr>
        <b/>
        <sz val="8"/>
        <rFont val="Consolas"/>
        <family val="3"/>
      </rPr>
      <t>c NO</t>
    </r>
    <r>
      <rPr>
        <b/>
        <sz val="8"/>
        <color theme="0"/>
        <rFont val="Consolas"/>
        <family val="3"/>
      </rPr>
      <t>49</t>
    </r>
    <r>
      <rPr>
        <b/>
        <sz val="8"/>
        <rFont val="Consolas"/>
        <family val="3"/>
      </rPr>
      <t xml:space="preserve"> </t>
    </r>
    <r>
      <rPr>
        <b/>
        <sz val="8"/>
        <color rgb="FFFFFF00"/>
        <rFont val="Consolas"/>
        <family val="3"/>
      </rPr>
      <t>1</t>
    </r>
    <r>
      <rPr>
        <b/>
        <sz val="8"/>
        <rFont val="Consolas"/>
        <family val="3"/>
      </rPr>
      <t>c NO</t>
    </r>
    <r>
      <rPr>
        <b/>
        <sz val="8"/>
        <color theme="0"/>
        <rFont val="Consolas"/>
        <family val="3"/>
      </rPr>
      <t>94</t>
    </r>
  </si>
  <si>
    <r>
      <rPr>
        <b/>
        <sz val="8"/>
        <color rgb="FFFFFF00"/>
        <rFont val="Consolas"/>
        <family val="3"/>
      </rPr>
      <t>60</t>
    </r>
    <r>
      <rPr>
        <b/>
        <sz val="8"/>
        <rFont val="Consolas"/>
        <family val="3"/>
      </rPr>
      <t>c NO</t>
    </r>
    <r>
      <rPr>
        <b/>
        <sz val="8"/>
        <color theme="0"/>
        <rFont val="Consolas"/>
        <family val="3"/>
      </rPr>
      <t>30</t>
    </r>
    <r>
      <rPr>
        <b/>
        <sz val="8"/>
        <rFont val="Consolas"/>
        <family val="3"/>
      </rPr>
      <t xml:space="preserve"> </t>
    </r>
    <r>
      <rPr>
        <b/>
        <sz val="8"/>
        <color rgb="FFFFFF00"/>
        <rFont val="Consolas"/>
        <family val="3"/>
      </rPr>
      <t>60</t>
    </r>
    <r>
      <rPr>
        <b/>
        <sz val="8"/>
        <rFont val="Consolas"/>
        <family val="3"/>
      </rPr>
      <t>c NO</t>
    </r>
    <r>
      <rPr>
        <b/>
        <sz val="8"/>
        <color theme="0"/>
        <rFont val="Consolas"/>
        <family val="3"/>
      </rPr>
      <t>31</t>
    </r>
    <r>
      <rPr>
        <b/>
        <sz val="8"/>
        <rFont val="Consolas"/>
        <family val="3"/>
      </rPr>
      <t xml:space="preserve"> </t>
    </r>
    <r>
      <rPr>
        <b/>
        <sz val="8"/>
        <color rgb="FFFFFF00"/>
        <rFont val="Consolas"/>
        <family val="3"/>
      </rPr>
      <t>60</t>
    </r>
    <r>
      <rPr>
        <b/>
        <sz val="8"/>
        <rFont val="Consolas"/>
        <family val="3"/>
      </rPr>
      <t>c NO</t>
    </r>
    <r>
      <rPr>
        <b/>
        <sz val="8"/>
        <color theme="0"/>
        <rFont val="Consolas"/>
        <family val="3"/>
      </rPr>
      <t>32</t>
    </r>
    <r>
      <rPr>
        <b/>
        <sz val="8"/>
        <rFont val="Consolas"/>
        <family val="3"/>
      </rPr>
      <t xml:space="preserve"> </t>
    </r>
    <r>
      <rPr>
        <b/>
        <sz val="8"/>
        <color rgb="FFFFFF00"/>
        <rFont val="Consolas"/>
        <family val="3"/>
      </rPr>
      <t>60</t>
    </r>
    <r>
      <rPr>
        <b/>
        <sz val="8"/>
        <rFont val="Consolas"/>
        <family val="3"/>
      </rPr>
      <t>c NO</t>
    </r>
    <r>
      <rPr>
        <b/>
        <sz val="8"/>
        <color theme="0"/>
        <rFont val="Consolas"/>
        <family val="3"/>
      </rPr>
      <t>33</t>
    </r>
    <r>
      <rPr>
        <b/>
        <sz val="8"/>
        <rFont val="Consolas"/>
        <family val="3"/>
      </rPr>
      <t xml:space="preserve"> </t>
    </r>
    <r>
      <rPr>
        <b/>
        <sz val="8"/>
        <color rgb="FFFFFF00"/>
        <rFont val="Consolas"/>
        <family val="3"/>
      </rPr>
      <t>12</t>
    </r>
    <r>
      <rPr>
        <b/>
        <sz val="8"/>
        <rFont val="Consolas"/>
        <family val="3"/>
      </rPr>
      <t>c NO</t>
    </r>
    <r>
      <rPr>
        <b/>
        <sz val="8"/>
        <color theme="0"/>
        <rFont val="Consolas"/>
        <family val="3"/>
      </rPr>
      <t>37</t>
    </r>
    <r>
      <rPr>
        <b/>
        <sz val="8"/>
        <rFont val="Consolas"/>
        <family val="3"/>
      </rPr>
      <t xml:space="preserve"> </t>
    </r>
    <r>
      <rPr>
        <b/>
        <sz val="8"/>
        <color rgb="FFFFFF00"/>
        <rFont val="Consolas"/>
        <family val="3"/>
      </rPr>
      <t>2</t>
    </r>
    <r>
      <rPr>
        <b/>
        <sz val="8"/>
        <rFont val="Consolas"/>
        <family val="3"/>
      </rPr>
      <t>c NO</t>
    </r>
    <r>
      <rPr>
        <b/>
        <sz val="8"/>
        <color theme="0"/>
        <rFont val="Consolas"/>
        <family val="3"/>
      </rPr>
      <t>45</t>
    </r>
    <r>
      <rPr>
        <b/>
        <sz val="8"/>
        <rFont val="Consolas"/>
        <family val="3"/>
      </rPr>
      <t xml:space="preserve"> </t>
    </r>
    <r>
      <rPr>
        <b/>
        <sz val="8"/>
        <color rgb="FFFFFF00"/>
        <rFont val="Consolas"/>
        <family val="3"/>
      </rPr>
      <t>1</t>
    </r>
    <r>
      <rPr>
        <b/>
        <sz val="8"/>
        <rFont val="Consolas"/>
        <family val="3"/>
      </rPr>
      <t>c NO</t>
    </r>
    <r>
      <rPr>
        <b/>
        <sz val="8"/>
        <color theme="0"/>
        <rFont val="Consolas"/>
        <family val="3"/>
      </rPr>
      <t>97</t>
    </r>
    <r>
      <rPr>
        <b/>
        <sz val="8"/>
        <rFont val="Consolas"/>
        <family val="3"/>
      </rPr>
      <t xml:space="preserve"> </t>
    </r>
    <r>
      <rPr>
        <b/>
        <sz val="8"/>
        <color rgb="FFFFFF00"/>
        <rFont val="Consolas"/>
        <family val="3"/>
      </rPr>
      <t>1</t>
    </r>
    <r>
      <rPr>
        <b/>
        <sz val="8"/>
        <rFont val="Consolas"/>
        <family val="3"/>
      </rPr>
      <t>c NO</t>
    </r>
    <r>
      <rPr>
        <b/>
        <sz val="8"/>
        <color theme="0"/>
        <rFont val="Consolas"/>
        <family val="3"/>
      </rPr>
      <t>69</t>
    </r>
  </si>
  <si>
    <r>
      <rPr>
        <b/>
        <sz val="8"/>
        <color rgb="FFFFFF00"/>
        <rFont val="Consolas"/>
        <family val="3"/>
      </rPr>
      <t>60</t>
    </r>
    <r>
      <rPr>
        <b/>
        <sz val="8"/>
        <rFont val="Consolas"/>
        <family val="3"/>
      </rPr>
      <t>c NO</t>
    </r>
    <r>
      <rPr>
        <b/>
        <sz val="8"/>
        <color theme="0"/>
        <rFont val="Consolas"/>
        <family val="3"/>
      </rPr>
      <t>31</t>
    </r>
    <r>
      <rPr>
        <b/>
        <sz val="8"/>
        <rFont val="Consolas"/>
        <family val="3"/>
      </rPr>
      <t xml:space="preserve"> </t>
    </r>
    <r>
      <rPr>
        <b/>
        <sz val="8"/>
        <color rgb="FFFFFF00"/>
        <rFont val="Consolas"/>
        <family val="3"/>
      </rPr>
      <t>60</t>
    </r>
    <r>
      <rPr>
        <b/>
        <sz val="8"/>
        <rFont val="Consolas"/>
        <family val="3"/>
      </rPr>
      <t>c NO</t>
    </r>
    <r>
      <rPr>
        <b/>
        <sz val="8"/>
        <color theme="0"/>
        <rFont val="Consolas"/>
        <family val="3"/>
      </rPr>
      <t>32</t>
    </r>
    <r>
      <rPr>
        <b/>
        <sz val="8"/>
        <rFont val="Consolas"/>
        <family val="3"/>
      </rPr>
      <t xml:space="preserve"> </t>
    </r>
    <r>
      <rPr>
        <b/>
        <sz val="8"/>
        <color rgb="FFFFFF00"/>
        <rFont val="Consolas"/>
        <family val="3"/>
      </rPr>
      <t>60</t>
    </r>
    <r>
      <rPr>
        <b/>
        <sz val="8"/>
        <rFont val="Consolas"/>
        <family val="3"/>
      </rPr>
      <t>c NO</t>
    </r>
    <r>
      <rPr>
        <b/>
        <sz val="8"/>
        <color theme="0"/>
        <rFont val="Consolas"/>
        <family val="3"/>
      </rPr>
      <t>33</t>
    </r>
    <r>
      <rPr>
        <b/>
        <sz val="8"/>
        <rFont val="Consolas"/>
        <family val="3"/>
      </rPr>
      <t xml:space="preserve"> </t>
    </r>
    <r>
      <rPr>
        <b/>
        <sz val="8"/>
        <color rgb="FFFFFF00"/>
        <rFont val="Consolas"/>
        <family val="3"/>
      </rPr>
      <t>60</t>
    </r>
    <r>
      <rPr>
        <b/>
        <sz val="8"/>
        <rFont val="Consolas"/>
        <family val="3"/>
      </rPr>
      <t>c NO</t>
    </r>
    <r>
      <rPr>
        <b/>
        <sz val="8"/>
        <color theme="0"/>
        <rFont val="Consolas"/>
        <family val="3"/>
      </rPr>
      <t>34</t>
    </r>
    <r>
      <rPr>
        <b/>
        <sz val="8"/>
        <rFont val="Consolas"/>
        <family val="3"/>
      </rPr>
      <t xml:space="preserve"> </t>
    </r>
    <r>
      <rPr>
        <b/>
        <sz val="8"/>
        <color rgb="FFFFFF00"/>
        <rFont val="Consolas"/>
        <family val="3"/>
      </rPr>
      <t>12</t>
    </r>
    <r>
      <rPr>
        <b/>
        <sz val="8"/>
        <rFont val="Consolas"/>
        <family val="3"/>
      </rPr>
      <t>c NO</t>
    </r>
    <r>
      <rPr>
        <b/>
        <sz val="8"/>
        <color theme="0"/>
        <rFont val="Consolas"/>
        <family val="3"/>
      </rPr>
      <t>38</t>
    </r>
    <r>
      <rPr>
        <b/>
        <sz val="8"/>
        <rFont val="Consolas"/>
        <family val="3"/>
      </rPr>
      <t xml:space="preserve"> </t>
    </r>
    <r>
      <rPr>
        <b/>
        <sz val="8"/>
        <color rgb="FFFFFF00"/>
        <rFont val="Consolas"/>
        <family val="3"/>
      </rPr>
      <t>2</t>
    </r>
    <r>
      <rPr>
        <b/>
        <sz val="8"/>
        <rFont val="Consolas"/>
        <family val="3"/>
      </rPr>
      <t>c NO</t>
    </r>
    <r>
      <rPr>
        <b/>
        <sz val="8"/>
        <color theme="0"/>
        <rFont val="Consolas"/>
        <family val="3"/>
      </rPr>
      <t>46</t>
    </r>
    <r>
      <rPr>
        <b/>
        <sz val="8"/>
        <rFont val="Consolas"/>
        <family val="3"/>
      </rPr>
      <t xml:space="preserve"> </t>
    </r>
    <r>
      <rPr>
        <b/>
        <sz val="8"/>
        <color rgb="FFFFFF00"/>
        <rFont val="Consolas"/>
        <family val="3"/>
      </rPr>
      <t>1</t>
    </r>
    <r>
      <rPr>
        <b/>
        <sz val="8"/>
        <rFont val="Consolas"/>
        <family val="3"/>
      </rPr>
      <t>c NO</t>
    </r>
    <r>
      <rPr>
        <b/>
        <sz val="8"/>
        <color theme="0"/>
        <rFont val="Consolas"/>
        <family val="3"/>
      </rPr>
      <t>78</t>
    </r>
    <r>
      <rPr>
        <b/>
        <sz val="8"/>
        <rFont val="Consolas"/>
        <family val="3"/>
      </rPr>
      <t xml:space="preserve"> </t>
    </r>
    <r>
      <rPr>
        <b/>
        <sz val="8"/>
        <color rgb="FFFFFF00"/>
        <rFont val="Consolas"/>
        <family val="3"/>
      </rPr>
      <t>1</t>
    </r>
    <r>
      <rPr>
        <b/>
        <sz val="8"/>
        <rFont val="Consolas"/>
        <family val="3"/>
      </rPr>
      <t>c NO</t>
    </r>
    <r>
      <rPr>
        <b/>
        <sz val="8"/>
        <color theme="0"/>
        <rFont val="Consolas"/>
        <family val="3"/>
      </rPr>
      <t>95</t>
    </r>
  </si>
  <si>
    <r>
      <rPr>
        <b/>
        <sz val="8"/>
        <color rgb="FFFFFF00"/>
        <rFont val="Consolas"/>
        <family val="3"/>
      </rPr>
      <t>60</t>
    </r>
    <r>
      <rPr>
        <b/>
        <sz val="8"/>
        <rFont val="Consolas"/>
        <family val="3"/>
      </rPr>
      <t>c NO</t>
    </r>
    <r>
      <rPr>
        <b/>
        <sz val="8"/>
        <color theme="0"/>
        <rFont val="Consolas"/>
        <family val="3"/>
      </rPr>
      <t>32</t>
    </r>
    <r>
      <rPr>
        <b/>
        <sz val="8"/>
        <rFont val="Consolas"/>
        <family val="3"/>
      </rPr>
      <t xml:space="preserve"> </t>
    </r>
    <r>
      <rPr>
        <b/>
        <sz val="8"/>
        <color rgb="FFFFFF00"/>
        <rFont val="Consolas"/>
        <family val="3"/>
      </rPr>
      <t>60</t>
    </r>
    <r>
      <rPr>
        <b/>
        <sz val="8"/>
        <rFont val="Consolas"/>
        <family val="3"/>
      </rPr>
      <t>c NO</t>
    </r>
    <r>
      <rPr>
        <b/>
        <sz val="8"/>
        <color theme="0"/>
        <rFont val="Consolas"/>
        <family val="3"/>
      </rPr>
      <t>33</t>
    </r>
    <r>
      <rPr>
        <b/>
        <sz val="8"/>
        <rFont val="Consolas"/>
        <family val="3"/>
      </rPr>
      <t xml:space="preserve"> </t>
    </r>
    <r>
      <rPr>
        <b/>
        <sz val="8"/>
        <color rgb="FFFFFF00"/>
        <rFont val="Consolas"/>
        <family val="3"/>
      </rPr>
      <t>60</t>
    </r>
    <r>
      <rPr>
        <b/>
        <sz val="8"/>
        <rFont val="Consolas"/>
        <family val="3"/>
      </rPr>
      <t>c NO</t>
    </r>
    <r>
      <rPr>
        <b/>
        <sz val="8"/>
        <color theme="0"/>
        <rFont val="Consolas"/>
        <family val="3"/>
      </rPr>
      <t>34</t>
    </r>
    <r>
      <rPr>
        <b/>
        <sz val="8"/>
        <rFont val="Consolas"/>
        <family val="3"/>
      </rPr>
      <t xml:space="preserve"> </t>
    </r>
    <r>
      <rPr>
        <b/>
        <sz val="8"/>
        <color rgb="FFFFFF00"/>
        <rFont val="Consolas"/>
        <family val="3"/>
      </rPr>
      <t>60</t>
    </r>
    <r>
      <rPr>
        <b/>
        <sz val="8"/>
        <rFont val="Consolas"/>
        <family val="3"/>
      </rPr>
      <t>c NO</t>
    </r>
    <r>
      <rPr>
        <b/>
        <sz val="8"/>
        <color theme="0"/>
        <rFont val="Consolas"/>
        <family val="3"/>
      </rPr>
      <t>35</t>
    </r>
    <r>
      <rPr>
        <b/>
        <sz val="8"/>
        <rFont val="Consolas"/>
        <family val="3"/>
      </rPr>
      <t xml:space="preserve"> </t>
    </r>
    <r>
      <rPr>
        <b/>
        <sz val="8"/>
        <color rgb="FFFFFF00"/>
        <rFont val="Consolas"/>
        <family val="3"/>
      </rPr>
      <t>12</t>
    </r>
    <r>
      <rPr>
        <b/>
        <sz val="8"/>
        <rFont val="Consolas"/>
        <family val="3"/>
      </rPr>
      <t>c NO</t>
    </r>
    <r>
      <rPr>
        <b/>
        <sz val="8"/>
        <color theme="0"/>
        <rFont val="Consolas"/>
        <family val="3"/>
      </rPr>
      <t>39</t>
    </r>
    <r>
      <rPr>
        <b/>
        <sz val="8"/>
        <rFont val="Consolas"/>
        <family val="3"/>
      </rPr>
      <t xml:space="preserve"> </t>
    </r>
    <r>
      <rPr>
        <b/>
        <sz val="8"/>
        <color rgb="FFFFFF00"/>
        <rFont val="Consolas"/>
        <family val="3"/>
      </rPr>
      <t>2</t>
    </r>
    <r>
      <rPr>
        <b/>
        <sz val="8"/>
        <rFont val="Consolas"/>
        <family val="3"/>
      </rPr>
      <t>c NO</t>
    </r>
    <r>
      <rPr>
        <b/>
        <sz val="8"/>
        <color theme="0"/>
        <rFont val="Consolas"/>
        <family val="3"/>
      </rPr>
      <t>47</t>
    </r>
    <r>
      <rPr>
        <b/>
        <sz val="8"/>
        <rFont val="Consolas"/>
        <family val="3"/>
      </rPr>
      <t xml:space="preserve"> </t>
    </r>
    <r>
      <rPr>
        <b/>
        <sz val="8"/>
        <color rgb="FFFFFF00"/>
        <rFont val="Consolas"/>
        <family val="3"/>
      </rPr>
      <t>1</t>
    </r>
    <r>
      <rPr>
        <b/>
        <sz val="8"/>
        <rFont val="Consolas"/>
        <family val="3"/>
      </rPr>
      <t>c NO</t>
    </r>
    <r>
      <rPr>
        <b/>
        <sz val="8"/>
        <color theme="0"/>
        <rFont val="Consolas"/>
        <family val="3"/>
      </rPr>
      <t>60</t>
    </r>
    <r>
      <rPr>
        <b/>
        <sz val="8"/>
        <rFont val="Consolas"/>
        <family val="3"/>
      </rPr>
      <t xml:space="preserve"> </t>
    </r>
    <r>
      <rPr>
        <b/>
        <sz val="8"/>
        <color rgb="FFFFFF00"/>
        <rFont val="Consolas"/>
        <family val="3"/>
      </rPr>
      <t>1</t>
    </r>
    <r>
      <rPr>
        <b/>
        <sz val="8"/>
        <rFont val="Consolas"/>
        <family val="3"/>
      </rPr>
      <t>c NO</t>
    </r>
    <r>
      <rPr>
        <b/>
        <sz val="8"/>
        <color theme="0"/>
        <rFont val="Consolas"/>
        <family val="3"/>
      </rPr>
      <t>96</t>
    </r>
  </si>
  <si>
    <r>
      <rPr>
        <b/>
        <sz val="8"/>
        <color rgb="FFFFFF00"/>
        <rFont val="Consolas"/>
        <family val="3"/>
      </rPr>
      <t>60</t>
    </r>
    <r>
      <rPr>
        <b/>
        <sz val="8"/>
        <rFont val="Consolas"/>
        <family val="3"/>
      </rPr>
      <t>c NO</t>
    </r>
    <r>
      <rPr>
        <b/>
        <sz val="8"/>
        <color theme="0"/>
        <rFont val="Consolas"/>
        <family val="3"/>
      </rPr>
      <t>33</t>
    </r>
    <r>
      <rPr>
        <b/>
        <sz val="8"/>
        <rFont val="Consolas"/>
        <family val="3"/>
      </rPr>
      <t xml:space="preserve"> </t>
    </r>
    <r>
      <rPr>
        <b/>
        <sz val="8"/>
        <color rgb="FFFFFF00"/>
        <rFont val="Consolas"/>
        <family val="3"/>
      </rPr>
      <t>60</t>
    </r>
    <r>
      <rPr>
        <b/>
        <sz val="8"/>
        <rFont val="Consolas"/>
        <family val="3"/>
      </rPr>
      <t>c NO</t>
    </r>
    <r>
      <rPr>
        <b/>
        <sz val="8"/>
        <color theme="0"/>
        <rFont val="Consolas"/>
        <family val="3"/>
      </rPr>
      <t>34</t>
    </r>
    <r>
      <rPr>
        <b/>
        <sz val="8"/>
        <rFont val="Consolas"/>
        <family val="3"/>
      </rPr>
      <t xml:space="preserve"> </t>
    </r>
    <r>
      <rPr>
        <b/>
        <sz val="8"/>
        <color rgb="FFFFFF00"/>
        <rFont val="Consolas"/>
        <family val="3"/>
      </rPr>
      <t>60</t>
    </r>
    <r>
      <rPr>
        <b/>
        <sz val="8"/>
        <rFont val="Consolas"/>
        <family val="3"/>
      </rPr>
      <t>c NO</t>
    </r>
    <r>
      <rPr>
        <b/>
        <sz val="8"/>
        <color theme="0"/>
        <rFont val="Consolas"/>
        <family val="3"/>
      </rPr>
      <t>35</t>
    </r>
    <r>
      <rPr>
        <b/>
        <sz val="8"/>
        <rFont val="Consolas"/>
        <family val="3"/>
      </rPr>
      <t xml:space="preserve"> </t>
    </r>
    <r>
      <rPr>
        <b/>
        <sz val="8"/>
        <color rgb="FFFFFF00"/>
        <rFont val="Consolas"/>
        <family val="3"/>
      </rPr>
      <t>60</t>
    </r>
    <r>
      <rPr>
        <b/>
        <sz val="8"/>
        <rFont val="Consolas"/>
        <family val="3"/>
      </rPr>
      <t>c NO</t>
    </r>
    <r>
      <rPr>
        <b/>
        <sz val="8"/>
        <color theme="0"/>
        <rFont val="Consolas"/>
        <family val="3"/>
      </rPr>
      <t>36</t>
    </r>
    <r>
      <rPr>
        <b/>
        <sz val="8"/>
        <rFont val="Consolas"/>
        <family val="3"/>
      </rPr>
      <t xml:space="preserve"> </t>
    </r>
    <r>
      <rPr>
        <b/>
        <sz val="8"/>
        <color rgb="FFFFFF00"/>
        <rFont val="Consolas"/>
        <family val="3"/>
      </rPr>
      <t>12</t>
    </r>
    <r>
      <rPr>
        <b/>
        <sz val="8"/>
        <rFont val="Consolas"/>
        <family val="3"/>
      </rPr>
      <t>c NO</t>
    </r>
    <r>
      <rPr>
        <b/>
        <sz val="8"/>
        <color theme="0"/>
        <rFont val="Consolas"/>
        <family val="3"/>
      </rPr>
      <t>40</t>
    </r>
    <r>
      <rPr>
        <b/>
        <sz val="8"/>
        <rFont val="Consolas"/>
        <family val="3"/>
      </rPr>
      <t xml:space="preserve"> </t>
    </r>
    <r>
      <rPr>
        <b/>
        <sz val="8"/>
        <color rgb="FFFFFF00"/>
        <rFont val="Consolas"/>
        <family val="3"/>
      </rPr>
      <t>2</t>
    </r>
    <r>
      <rPr>
        <b/>
        <sz val="8"/>
        <rFont val="Consolas"/>
        <family val="3"/>
      </rPr>
      <t>c NO</t>
    </r>
    <r>
      <rPr>
        <b/>
        <sz val="8"/>
        <color theme="0"/>
        <rFont val="Consolas"/>
        <family val="3"/>
      </rPr>
      <t>48</t>
    </r>
    <r>
      <rPr>
        <b/>
        <sz val="8"/>
        <rFont val="Consolas"/>
        <family val="3"/>
      </rPr>
      <t xml:space="preserve"> </t>
    </r>
    <r>
      <rPr>
        <b/>
        <sz val="8"/>
        <color rgb="FFFFFF00"/>
        <rFont val="Consolas"/>
        <family val="3"/>
      </rPr>
      <t>1</t>
    </r>
    <r>
      <rPr>
        <b/>
        <sz val="8"/>
        <rFont val="Consolas"/>
        <family val="3"/>
      </rPr>
      <t>c NO</t>
    </r>
    <r>
      <rPr>
        <b/>
        <sz val="8"/>
        <color theme="0"/>
        <rFont val="Consolas"/>
        <family val="3"/>
      </rPr>
      <t>68</t>
    </r>
    <r>
      <rPr>
        <b/>
        <sz val="8"/>
        <rFont val="Consolas"/>
        <family val="3"/>
      </rPr>
      <t xml:space="preserve"> </t>
    </r>
    <r>
      <rPr>
        <b/>
        <sz val="8"/>
        <color rgb="FFFFFF00"/>
        <rFont val="Consolas"/>
        <family val="3"/>
      </rPr>
      <t>1</t>
    </r>
    <r>
      <rPr>
        <b/>
        <sz val="8"/>
        <rFont val="Consolas"/>
        <family val="3"/>
      </rPr>
      <t>c NO</t>
    </r>
    <r>
      <rPr>
        <b/>
        <sz val="8"/>
        <color theme="0"/>
        <rFont val="Consolas"/>
        <family val="3"/>
      </rPr>
      <t>79</t>
    </r>
  </si>
  <si>
    <r>
      <rPr>
        <b/>
        <sz val="8"/>
        <color rgb="FFFFFF00"/>
        <rFont val="Consolas"/>
        <family val="3"/>
      </rPr>
      <t>60</t>
    </r>
    <r>
      <rPr>
        <b/>
        <sz val="8"/>
        <rFont val="Consolas"/>
        <family val="3"/>
      </rPr>
      <t>c NO</t>
    </r>
    <r>
      <rPr>
        <b/>
        <sz val="8"/>
        <color theme="0"/>
        <rFont val="Consolas"/>
        <family val="3"/>
      </rPr>
      <t>34</t>
    </r>
    <r>
      <rPr>
        <b/>
        <sz val="8"/>
        <rFont val="Consolas"/>
        <family val="3"/>
      </rPr>
      <t xml:space="preserve"> </t>
    </r>
    <r>
      <rPr>
        <b/>
        <sz val="8"/>
        <color rgb="FFFFFF00"/>
        <rFont val="Consolas"/>
        <family val="3"/>
      </rPr>
      <t>60</t>
    </r>
    <r>
      <rPr>
        <b/>
        <sz val="8"/>
        <rFont val="Consolas"/>
        <family val="3"/>
      </rPr>
      <t>c NO</t>
    </r>
    <r>
      <rPr>
        <b/>
        <sz val="8"/>
        <color theme="0"/>
        <rFont val="Consolas"/>
        <family val="3"/>
      </rPr>
      <t>35</t>
    </r>
    <r>
      <rPr>
        <b/>
        <sz val="8"/>
        <rFont val="Consolas"/>
        <family val="3"/>
      </rPr>
      <t xml:space="preserve"> </t>
    </r>
    <r>
      <rPr>
        <b/>
        <sz val="8"/>
        <color rgb="FFFFFF00"/>
        <rFont val="Consolas"/>
        <family val="3"/>
      </rPr>
      <t>60</t>
    </r>
    <r>
      <rPr>
        <b/>
        <sz val="8"/>
        <rFont val="Consolas"/>
        <family val="3"/>
      </rPr>
      <t>c NO</t>
    </r>
    <r>
      <rPr>
        <b/>
        <sz val="8"/>
        <color theme="0"/>
        <rFont val="Consolas"/>
        <family val="3"/>
      </rPr>
      <t>36</t>
    </r>
    <r>
      <rPr>
        <b/>
        <sz val="8"/>
        <rFont val="Consolas"/>
        <family val="3"/>
      </rPr>
      <t xml:space="preserve"> </t>
    </r>
    <r>
      <rPr>
        <b/>
        <sz val="8"/>
        <color rgb="FFFFFF00"/>
        <rFont val="Consolas"/>
        <family val="3"/>
      </rPr>
      <t>60</t>
    </r>
    <r>
      <rPr>
        <b/>
        <sz val="8"/>
        <rFont val="Consolas"/>
        <family val="3"/>
      </rPr>
      <t>c NO</t>
    </r>
    <r>
      <rPr>
        <b/>
        <sz val="8"/>
        <color theme="0"/>
        <rFont val="Consolas"/>
        <family val="3"/>
      </rPr>
      <t>37</t>
    </r>
    <r>
      <rPr>
        <b/>
        <sz val="8"/>
        <rFont val="Consolas"/>
        <family val="3"/>
      </rPr>
      <t xml:space="preserve"> </t>
    </r>
    <r>
      <rPr>
        <b/>
        <sz val="8"/>
        <color rgb="FFFFFF00"/>
        <rFont val="Consolas"/>
        <family val="3"/>
      </rPr>
      <t>12</t>
    </r>
    <r>
      <rPr>
        <b/>
        <sz val="8"/>
        <rFont val="Consolas"/>
        <family val="3"/>
      </rPr>
      <t>c NO</t>
    </r>
    <r>
      <rPr>
        <b/>
        <sz val="8"/>
        <color theme="0"/>
        <rFont val="Consolas"/>
        <family val="3"/>
      </rPr>
      <t>41</t>
    </r>
    <r>
      <rPr>
        <b/>
        <sz val="8"/>
        <rFont val="Consolas"/>
        <family val="3"/>
      </rPr>
      <t xml:space="preserve"> </t>
    </r>
    <r>
      <rPr>
        <b/>
        <sz val="8"/>
        <color rgb="FFFFFF00"/>
        <rFont val="Consolas"/>
        <family val="3"/>
      </rPr>
      <t>2</t>
    </r>
    <r>
      <rPr>
        <b/>
        <sz val="8"/>
        <rFont val="Consolas"/>
        <family val="3"/>
      </rPr>
      <t>c NO</t>
    </r>
    <r>
      <rPr>
        <b/>
        <sz val="8"/>
        <color theme="0"/>
        <rFont val="Consolas"/>
        <family val="3"/>
      </rPr>
      <t>49</t>
    </r>
    <r>
      <rPr>
        <b/>
        <sz val="8"/>
        <rFont val="Consolas"/>
        <family val="3"/>
      </rPr>
      <t xml:space="preserve"> </t>
    </r>
    <r>
      <rPr>
        <b/>
        <sz val="8"/>
        <color rgb="FFFFFF00"/>
        <rFont val="Consolas"/>
        <family val="3"/>
      </rPr>
      <t>1</t>
    </r>
    <r>
      <rPr>
        <b/>
        <sz val="8"/>
        <rFont val="Consolas"/>
        <family val="3"/>
      </rPr>
      <t>c NO</t>
    </r>
    <r>
      <rPr>
        <b/>
        <sz val="8"/>
        <color theme="0"/>
        <rFont val="Consolas"/>
        <family val="3"/>
      </rPr>
      <t>62</t>
    </r>
    <r>
      <rPr>
        <b/>
        <sz val="8"/>
        <rFont val="Consolas"/>
        <family val="3"/>
      </rPr>
      <t xml:space="preserve"> </t>
    </r>
    <r>
      <rPr>
        <b/>
        <sz val="8"/>
        <color rgb="FFFFFF00"/>
        <rFont val="Consolas"/>
        <family val="3"/>
      </rPr>
      <t>1</t>
    </r>
    <r>
      <rPr>
        <b/>
        <sz val="8"/>
        <rFont val="Consolas"/>
        <family val="3"/>
      </rPr>
      <t>c NO</t>
    </r>
    <r>
      <rPr>
        <b/>
        <sz val="8"/>
        <color theme="0"/>
        <rFont val="Consolas"/>
        <family val="3"/>
      </rPr>
      <t>74</t>
    </r>
  </si>
  <si>
    <r>
      <rPr>
        <b/>
        <sz val="8"/>
        <color rgb="FFFFFF00"/>
        <rFont val="Consolas"/>
        <family val="3"/>
      </rPr>
      <t>60</t>
    </r>
    <r>
      <rPr>
        <b/>
        <sz val="8"/>
        <rFont val="Consolas"/>
        <family val="3"/>
      </rPr>
      <t>c NO</t>
    </r>
    <r>
      <rPr>
        <b/>
        <sz val="8"/>
        <color theme="0"/>
        <rFont val="Consolas"/>
        <family val="3"/>
      </rPr>
      <t>35</t>
    </r>
    <r>
      <rPr>
        <b/>
        <sz val="8"/>
        <rFont val="Consolas"/>
        <family val="3"/>
      </rPr>
      <t xml:space="preserve"> </t>
    </r>
    <r>
      <rPr>
        <b/>
        <sz val="8"/>
        <color rgb="FFFFFF00"/>
        <rFont val="Consolas"/>
        <family val="3"/>
      </rPr>
      <t>60</t>
    </r>
    <r>
      <rPr>
        <b/>
        <sz val="8"/>
        <rFont val="Consolas"/>
        <family val="3"/>
      </rPr>
      <t>c NO</t>
    </r>
    <r>
      <rPr>
        <b/>
        <sz val="8"/>
        <color theme="0"/>
        <rFont val="Consolas"/>
        <family val="3"/>
      </rPr>
      <t>36</t>
    </r>
    <r>
      <rPr>
        <b/>
        <sz val="8"/>
        <rFont val="Consolas"/>
        <family val="3"/>
      </rPr>
      <t xml:space="preserve"> </t>
    </r>
    <r>
      <rPr>
        <b/>
        <sz val="8"/>
        <color rgb="FFFFFF00"/>
        <rFont val="Consolas"/>
        <family val="3"/>
      </rPr>
      <t>60</t>
    </r>
    <r>
      <rPr>
        <b/>
        <sz val="8"/>
        <rFont val="Consolas"/>
        <family val="3"/>
      </rPr>
      <t>c NO</t>
    </r>
    <r>
      <rPr>
        <b/>
        <sz val="8"/>
        <color theme="0"/>
        <rFont val="Consolas"/>
        <family val="3"/>
      </rPr>
      <t>37</t>
    </r>
    <r>
      <rPr>
        <b/>
        <sz val="8"/>
        <rFont val="Consolas"/>
        <family val="3"/>
      </rPr>
      <t xml:space="preserve"> </t>
    </r>
    <r>
      <rPr>
        <b/>
        <sz val="8"/>
        <color rgb="FFFFFF00"/>
        <rFont val="Consolas"/>
        <family val="3"/>
      </rPr>
      <t>60</t>
    </r>
    <r>
      <rPr>
        <b/>
        <sz val="8"/>
        <rFont val="Consolas"/>
        <family val="3"/>
      </rPr>
      <t>c NO</t>
    </r>
    <r>
      <rPr>
        <b/>
        <sz val="8"/>
        <color theme="0"/>
        <rFont val="Consolas"/>
        <family val="3"/>
      </rPr>
      <t>38</t>
    </r>
    <r>
      <rPr>
        <b/>
        <sz val="8"/>
        <rFont val="Consolas"/>
        <family val="3"/>
      </rPr>
      <t xml:space="preserve"> </t>
    </r>
    <r>
      <rPr>
        <b/>
        <sz val="8"/>
        <color rgb="FFFFFF00"/>
        <rFont val="Consolas"/>
        <family val="3"/>
      </rPr>
      <t>12</t>
    </r>
    <r>
      <rPr>
        <b/>
        <sz val="8"/>
        <rFont val="Consolas"/>
        <family val="3"/>
      </rPr>
      <t>c NO</t>
    </r>
    <r>
      <rPr>
        <b/>
        <sz val="8"/>
        <color theme="0"/>
        <rFont val="Consolas"/>
        <family val="3"/>
      </rPr>
      <t>42</t>
    </r>
    <r>
      <rPr>
        <b/>
        <sz val="8"/>
        <rFont val="Consolas"/>
        <family val="3"/>
      </rPr>
      <t xml:space="preserve"> </t>
    </r>
    <r>
      <rPr>
        <b/>
        <sz val="8"/>
        <color rgb="FFFFFF00"/>
        <rFont val="Consolas"/>
        <family val="3"/>
      </rPr>
      <t>2</t>
    </r>
    <r>
      <rPr>
        <b/>
        <sz val="8"/>
        <rFont val="Consolas"/>
        <family val="3"/>
      </rPr>
      <t>c NO</t>
    </r>
    <r>
      <rPr>
        <b/>
        <sz val="8"/>
        <color theme="0"/>
        <rFont val="Consolas"/>
        <family val="3"/>
      </rPr>
      <t>97</t>
    </r>
    <r>
      <rPr>
        <b/>
        <sz val="8"/>
        <rFont val="Consolas"/>
        <family val="3"/>
      </rPr>
      <t xml:space="preserve"> </t>
    </r>
    <r>
      <rPr>
        <b/>
        <sz val="8"/>
        <color rgb="FFFFFF00"/>
        <rFont val="Consolas"/>
        <family val="3"/>
      </rPr>
      <t>1</t>
    </r>
    <r>
      <rPr>
        <b/>
        <sz val="8"/>
        <rFont val="Consolas"/>
        <family val="3"/>
      </rPr>
      <t>c NO</t>
    </r>
    <r>
      <rPr>
        <b/>
        <sz val="8"/>
        <color theme="0"/>
        <rFont val="Consolas"/>
        <family val="3"/>
      </rPr>
      <t>57</t>
    </r>
    <r>
      <rPr>
        <b/>
        <sz val="8"/>
        <rFont val="Consolas"/>
        <family val="3"/>
      </rPr>
      <t xml:space="preserve"> </t>
    </r>
    <r>
      <rPr>
        <b/>
        <sz val="8"/>
        <color rgb="FFFFFF00"/>
        <rFont val="Consolas"/>
        <family val="3"/>
      </rPr>
      <t>1</t>
    </r>
    <r>
      <rPr>
        <b/>
        <sz val="8"/>
        <rFont val="Consolas"/>
        <family val="3"/>
      </rPr>
      <t>c NO</t>
    </r>
    <r>
      <rPr>
        <b/>
        <sz val="8"/>
        <color theme="0"/>
        <rFont val="Consolas"/>
        <family val="3"/>
      </rPr>
      <t>65</t>
    </r>
  </si>
  <si>
    <r>
      <rPr>
        <b/>
        <sz val="8"/>
        <color rgb="FFFFFF00"/>
        <rFont val="Consolas"/>
        <family val="3"/>
      </rPr>
      <t>60</t>
    </r>
    <r>
      <rPr>
        <b/>
        <sz val="8"/>
        <rFont val="Consolas"/>
        <family val="3"/>
      </rPr>
      <t>c NO</t>
    </r>
    <r>
      <rPr>
        <b/>
        <sz val="8"/>
        <color theme="0"/>
        <rFont val="Consolas"/>
        <family val="3"/>
      </rPr>
      <t>36</t>
    </r>
    <r>
      <rPr>
        <b/>
        <sz val="8"/>
        <rFont val="Consolas"/>
        <family val="3"/>
      </rPr>
      <t xml:space="preserve"> </t>
    </r>
    <r>
      <rPr>
        <b/>
        <sz val="8"/>
        <color rgb="FFFFFF00"/>
        <rFont val="Consolas"/>
        <family val="3"/>
      </rPr>
      <t>60</t>
    </r>
    <r>
      <rPr>
        <b/>
        <sz val="8"/>
        <rFont val="Consolas"/>
        <family val="3"/>
      </rPr>
      <t>c NO</t>
    </r>
    <r>
      <rPr>
        <b/>
        <sz val="8"/>
        <color theme="0"/>
        <rFont val="Consolas"/>
        <family val="3"/>
      </rPr>
      <t>37</t>
    </r>
    <r>
      <rPr>
        <b/>
        <sz val="8"/>
        <rFont val="Consolas"/>
        <family val="3"/>
      </rPr>
      <t xml:space="preserve"> </t>
    </r>
    <r>
      <rPr>
        <b/>
        <sz val="8"/>
        <color rgb="FFFFFF00"/>
        <rFont val="Consolas"/>
        <family val="3"/>
      </rPr>
      <t>60</t>
    </r>
    <r>
      <rPr>
        <b/>
        <sz val="8"/>
        <rFont val="Consolas"/>
        <family val="3"/>
      </rPr>
      <t>c NO</t>
    </r>
    <r>
      <rPr>
        <b/>
        <sz val="8"/>
        <color theme="0"/>
        <rFont val="Consolas"/>
        <family val="3"/>
      </rPr>
      <t>38</t>
    </r>
    <r>
      <rPr>
        <b/>
        <sz val="8"/>
        <rFont val="Consolas"/>
        <family val="3"/>
      </rPr>
      <t xml:space="preserve"> </t>
    </r>
    <r>
      <rPr>
        <b/>
        <sz val="8"/>
        <color rgb="FFFFFF00"/>
        <rFont val="Consolas"/>
        <family val="3"/>
      </rPr>
      <t>60</t>
    </r>
    <r>
      <rPr>
        <b/>
        <sz val="8"/>
        <rFont val="Consolas"/>
        <family val="3"/>
      </rPr>
      <t>c NO</t>
    </r>
    <r>
      <rPr>
        <b/>
        <sz val="8"/>
        <color theme="0"/>
        <rFont val="Consolas"/>
        <family val="3"/>
      </rPr>
      <t>39</t>
    </r>
    <r>
      <rPr>
        <b/>
        <sz val="8"/>
        <rFont val="Consolas"/>
        <family val="3"/>
      </rPr>
      <t xml:space="preserve"> </t>
    </r>
    <r>
      <rPr>
        <b/>
        <sz val="8"/>
        <color rgb="FFFFFF00"/>
        <rFont val="Consolas"/>
        <family val="3"/>
      </rPr>
      <t>12</t>
    </r>
    <r>
      <rPr>
        <b/>
        <sz val="8"/>
        <rFont val="Consolas"/>
        <family val="3"/>
      </rPr>
      <t>c NO</t>
    </r>
    <r>
      <rPr>
        <b/>
        <sz val="8"/>
        <color theme="0"/>
        <rFont val="Consolas"/>
        <family val="3"/>
      </rPr>
      <t>43</t>
    </r>
    <r>
      <rPr>
        <b/>
        <sz val="8"/>
        <rFont val="Consolas"/>
        <family val="3"/>
      </rPr>
      <t xml:space="preserve"> </t>
    </r>
    <r>
      <rPr>
        <b/>
        <sz val="8"/>
        <color rgb="FFFFFF00"/>
        <rFont val="Consolas"/>
        <family val="3"/>
      </rPr>
      <t>2</t>
    </r>
    <r>
      <rPr>
        <b/>
        <sz val="8"/>
        <rFont val="Consolas"/>
        <family val="3"/>
      </rPr>
      <t>c NO</t>
    </r>
    <r>
      <rPr>
        <b/>
        <sz val="8"/>
        <color theme="0"/>
        <rFont val="Consolas"/>
        <family val="3"/>
      </rPr>
      <t>78</t>
    </r>
    <r>
      <rPr>
        <b/>
        <sz val="8"/>
        <rFont val="Consolas"/>
        <family val="3"/>
      </rPr>
      <t xml:space="preserve"> </t>
    </r>
    <r>
      <rPr>
        <b/>
        <sz val="8"/>
        <color rgb="FFFFFF00"/>
        <rFont val="Consolas"/>
        <family val="3"/>
      </rPr>
      <t>1</t>
    </r>
    <r>
      <rPr>
        <b/>
        <sz val="8"/>
        <rFont val="Consolas"/>
        <family val="3"/>
      </rPr>
      <t>c NO</t>
    </r>
    <r>
      <rPr>
        <b/>
        <sz val="8"/>
        <color theme="0"/>
        <rFont val="Consolas"/>
        <family val="3"/>
      </rPr>
      <t>5</t>
    </r>
    <r>
      <rPr>
        <b/>
        <sz val="8"/>
        <rFont val="Consolas"/>
        <family val="3"/>
      </rPr>
      <t xml:space="preserve">9 </t>
    </r>
    <r>
      <rPr>
        <b/>
        <sz val="8"/>
        <color rgb="FFFFFF00"/>
        <rFont val="Consolas"/>
        <family val="3"/>
      </rPr>
      <t>1</t>
    </r>
    <r>
      <rPr>
        <b/>
        <sz val="8"/>
        <rFont val="Consolas"/>
        <family val="3"/>
      </rPr>
      <t>c NO</t>
    </r>
    <r>
      <rPr>
        <b/>
        <sz val="8"/>
        <color theme="0"/>
        <rFont val="Consolas"/>
        <family val="3"/>
      </rPr>
      <t>58</t>
    </r>
  </si>
  <si>
    <r>
      <rPr>
        <b/>
        <sz val="8"/>
        <color rgb="FFFFFF00"/>
        <rFont val="Consolas"/>
        <family val="3"/>
      </rPr>
      <t>60</t>
    </r>
    <r>
      <rPr>
        <b/>
        <sz val="8"/>
        <rFont val="Consolas"/>
        <family val="3"/>
      </rPr>
      <t>c NO</t>
    </r>
    <r>
      <rPr>
        <b/>
        <sz val="8"/>
        <color theme="0"/>
        <rFont val="Consolas"/>
        <family val="3"/>
      </rPr>
      <t>37</t>
    </r>
    <r>
      <rPr>
        <b/>
        <sz val="8"/>
        <rFont val="Consolas"/>
        <family val="3"/>
      </rPr>
      <t xml:space="preserve"> </t>
    </r>
    <r>
      <rPr>
        <b/>
        <sz val="8"/>
        <color rgb="FFFFFF00"/>
        <rFont val="Consolas"/>
        <family val="3"/>
      </rPr>
      <t>60</t>
    </r>
    <r>
      <rPr>
        <b/>
        <sz val="8"/>
        <rFont val="Consolas"/>
        <family val="3"/>
      </rPr>
      <t>c NO</t>
    </r>
    <r>
      <rPr>
        <b/>
        <sz val="8"/>
        <color theme="0"/>
        <rFont val="Consolas"/>
        <family val="3"/>
      </rPr>
      <t>38</t>
    </r>
    <r>
      <rPr>
        <b/>
        <sz val="8"/>
        <rFont val="Consolas"/>
        <family val="3"/>
      </rPr>
      <t xml:space="preserve"> </t>
    </r>
    <r>
      <rPr>
        <b/>
        <sz val="8"/>
        <color rgb="FFFFFF00"/>
        <rFont val="Consolas"/>
        <family val="3"/>
      </rPr>
      <t>60</t>
    </r>
    <r>
      <rPr>
        <b/>
        <sz val="8"/>
        <rFont val="Consolas"/>
        <family val="3"/>
      </rPr>
      <t>c NO</t>
    </r>
    <r>
      <rPr>
        <b/>
        <sz val="8"/>
        <color theme="0"/>
        <rFont val="Consolas"/>
        <family val="3"/>
      </rPr>
      <t>39</t>
    </r>
    <r>
      <rPr>
        <b/>
        <sz val="8"/>
        <rFont val="Consolas"/>
        <family val="3"/>
      </rPr>
      <t xml:space="preserve"> </t>
    </r>
    <r>
      <rPr>
        <b/>
        <sz val="8"/>
        <color rgb="FFFFFF00"/>
        <rFont val="Consolas"/>
        <family val="3"/>
      </rPr>
      <t>40</t>
    </r>
    <r>
      <rPr>
        <b/>
        <sz val="8"/>
        <rFont val="Consolas"/>
        <family val="3"/>
      </rPr>
      <t>c NO</t>
    </r>
    <r>
      <rPr>
        <b/>
        <sz val="8"/>
        <color theme="0"/>
        <rFont val="Consolas"/>
        <family val="3"/>
      </rPr>
      <t>40</t>
    </r>
    <r>
      <rPr>
        <b/>
        <sz val="8"/>
        <rFont val="Consolas"/>
        <family val="3"/>
      </rPr>
      <t xml:space="preserve"> </t>
    </r>
    <r>
      <rPr>
        <b/>
        <sz val="8"/>
        <color rgb="FFFFFF00"/>
        <rFont val="Consolas"/>
        <family val="3"/>
      </rPr>
      <t>20</t>
    </r>
    <r>
      <rPr>
        <b/>
        <sz val="8"/>
        <rFont val="Consolas"/>
        <family val="3"/>
      </rPr>
      <t>c NO</t>
    </r>
    <r>
      <rPr>
        <b/>
        <sz val="8"/>
        <color theme="0"/>
        <rFont val="Consolas"/>
        <family val="3"/>
      </rPr>
      <t>64</t>
    </r>
    <r>
      <rPr>
        <b/>
        <sz val="8"/>
        <rFont val="Consolas"/>
        <family val="3"/>
      </rPr>
      <t xml:space="preserve"> </t>
    </r>
    <r>
      <rPr>
        <b/>
        <sz val="8"/>
        <color rgb="FFFFFF00"/>
        <rFont val="Consolas"/>
        <family val="3"/>
      </rPr>
      <t>12</t>
    </r>
    <r>
      <rPr>
        <b/>
        <sz val="8"/>
        <rFont val="Consolas"/>
        <family val="3"/>
      </rPr>
      <t>c NO</t>
    </r>
    <r>
      <rPr>
        <b/>
        <sz val="8"/>
        <color theme="0"/>
        <rFont val="Consolas"/>
        <family val="3"/>
      </rPr>
      <t>44</t>
    </r>
    <r>
      <rPr>
        <b/>
        <sz val="8"/>
        <rFont val="Consolas"/>
        <family val="3"/>
      </rPr>
      <t xml:space="preserve"> </t>
    </r>
    <r>
      <rPr>
        <b/>
        <sz val="8"/>
        <color rgb="FFFFFF00"/>
        <rFont val="Consolas"/>
        <family val="3"/>
      </rPr>
      <t>2</t>
    </r>
    <r>
      <rPr>
        <b/>
        <sz val="8"/>
        <rFont val="Consolas"/>
        <family val="3"/>
      </rPr>
      <t>c NO</t>
    </r>
    <r>
      <rPr>
        <b/>
        <sz val="8"/>
        <color theme="0"/>
        <rFont val="Consolas"/>
        <family val="3"/>
      </rPr>
      <t>60</t>
    </r>
    <r>
      <rPr>
        <b/>
        <sz val="8"/>
        <rFont val="Consolas"/>
        <family val="3"/>
      </rPr>
      <t xml:space="preserve"> </t>
    </r>
    <r>
      <rPr>
        <b/>
        <sz val="8"/>
        <color rgb="FFFFFF00"/>
        <rFont val="Consolas"/>
        <family val="3"/>
      </rPr>
      <t>1</t>
    </r>
    <r>
      <rPr>
        <b/>
        <sz val="8"/>
        <rFont val="Consolas"/>
        <family val="3"/>
      </rPr>
      <t>c NO</t>
    </r>
    <r>
      <rPr>
        <b/>
        <sz val="8"/>
        <color theme="0"/>
        <rFont val="Consolas"/>
        <family val="3"/>
      </rPr>
      <t>63</t>
    </r>
    <r>
      <rPr>
        <b/>
        <sz val="8"/>
        <rFont val="Consolas"/>
        <family val="3"/>
      </rPr>
      <t xml:space="preserve"> </t>
    </r>
    <r>
      <rPr>
        <b/>
        <sz val="8"/>
        <color rgb="FFFFFF00"/>
        <rFont val="Consolas"/>
        <family val="3"/>
      </rPr>
      <t>1</t>
    </r>
    <r>
      <rPr>
        <b/>
        <sz val="8"/>
        <rFont val="Consolas"/>
        <family val="3"/>
      </rPr>
      <t>c NO</t>
    </r>
    <r>
      <rPr>
        <b/>
        <sz val="8"/>
        <color theme="0"/>
        <rFont val="Consolas"/>
        <family val="3"/>
      </rPr>
      <t>72</t>
    </r>
  </si>
  <si>
    <r>
      <rPr>
        <b/>
        <sz val="8"/>
        <color rgb="FFFFFF00"/>
        <rFont val="Consolas"/>
        <family val="3"/>
      </rPr>
      <t>60</t>
    </r>
    <r>
      <rPr>
        <b/>
        <sz val="8"/>
        <rFont val="Consolas"/>
        <family val="3"/>
      </rPr>
      <t>c NO</t>
    </r>
    <r>
      <rPr>
        <b/>
        <sz val="8"/>
        <color theme="0"/>
        <rFont val="Consolas"/>
        <family val="3"/>
      </rPr>
      <t>38</t>
    </r>
    <r>
      <rPr>
        <b/>
        <sz val="8"/>
        <rFont val="Consolas"/>
        <family val="3"/>
      </rPr>
      <t xml:space="preserve"> </t>
    </r>
    <r>
      <rPr>
        <b/>
        <sz val="8"/>
        <color rgb="FFFFFF00"/>
        <rFont val="Consolas"/>
        <family val="3"/>
      </rPr>
      <t>60</t>
    </r>
    <r>
      <rPr>
        <b/>
        <sz val="8"/>
        <rFont val="Consolas"/>
        <family val="3"/>
      </rPr>
      <t>c NO</t>
    </r>
    <r>
      <rPr>
        <b/>
        <sz val="8"/>
        <color theme="0"/>
        <rFont val="Consolas"/>
        <family val="3"/>
      </rPr>
      <t>39</t>
    </r>
    <r>
      <rPr>
        <b/>
        <sz val="8"/>
        <rFont val="Consolas"/>
        <family val="3"/>
      </rPr>
      <t xml:space="preserve"> </t>
    </r>
    <r>
      <rPr>
        <b/>
        <sz val="8"/>
        <color rgb="FFFFFF00"/>
        <rFont val="Consolas"/>
        <family val="3"/>
      </rPr>
      <t>60</t>
    </r>
    <r>
      <rPr>
        <b/>
        <sz val="8"/>
        <rFont val="Consolas"/>
        <family val="3"/>
      </rPr>
      <t>c NO</t>
    </r>
    <r>
      <rPr>
        <b/>
        <sz val="8"/>
        <color theme="0"/>
        <rFont val="Consolas"/>
        <family val="3"/>
      </rPr>
      <t>40</t>
    </r>
    <r>
      <rPr>
        <b/>
        <sz val="8"/>
        <rFont val="Consolas"/>
        <family val="3"/>
      </rPr>
      <t xml:space="preserve"> </t>
    </r>
    <r>
      <rPr>
        <b/>
        <sz val="8"/>
        <color rgb="FFFFFF00"/>
        <rFont val="Consolas"/>
        <family val="3"/>
      </rPr>
      <t>60</t>
    </r>
    <r>
      <rPr>
        <b/>
        <sz val="8"/>
        <rFont val="Consolas"/>
        <family val="3"/>
      </rPr>
      <t>c NO</t>
    </r>
    <r>
      <rPr>
        <b/>
        <sz val="8"/>
        <color theme="0"/>
        <rFont val="Consolas"/>
        <family val="3"/>
      </rPr>
      <t>41</t>
    </r>
    <r>
      <rPr>
        <b/>
        <sz val="8"/>
        <rFont val="Consolas"/>
        <family val="3"/>
      </rPr>
      <t xml:space="preserve"> </t>
    </r>
    <r>
      <rPr>
        <b/>
        <sz val="8"/>
        <color rgb="FFFFFF00"/>
        <rFont val="Consolas"/>
        <family val="3"/>
      </rPr>
      <t>12</t>
    </r>
    <r>
      <rPr>
        <b/>
        <sz val="8"/>
        <rFont val="Consolas"/>
        <family val="3"/>
      </rPr>
      <t>c NO</t>
    </r>
    <r>
      <rPr>
        <b/>
        <sz val="8"/>
        <color theme="0"/>
        <rFont val="Consolas"/>
        <family val="3"/>
      </rPr>
      <t>45</t>
    </r>
    <r>
      <rPr>
        <b/>
        <sz val="8"/>
        <rFont val="Consolas"/>
        <family val="3"/>
      </rPr>
      <t xml:space="preserve"> </t>
    </r>
    <r>
      <rPr>
        <b/>
        <sz val="8"/>
        <color rgb="FFFFFF00"/>
        <rFont val="Consolas"/>
        <family val="3"/>
      </rPr>
      <t>2</t>
    </r>
    <r>
      <rPr>
        <b/>
        <sz val="8"/>
        <rFont val="Consolas"/>
        <family val="3"/>
      </rPr>
      <t>c NO</t>
    </r>
    <r>
      <rPr>
        <b/>
        <sz val="8"/>
        <color theme="0"/>
        <rFont val="Consolas"/>
        <family val="3"/>
      </rPr>
      <t>68</t>
    </r>
    <r>
      <rPr>
        <b/>
        <sz val="8"/>
        <rFont val="Consolas"/>
        <family val="3"/>
      </rPr>
      <t xml:space="preserve"> </t>
    </r>
    <r>
      <rPr>
        <b/>
        <sz val="8"/>
        <color rgb="FFFFFF00"/>
        <rFont val="Consolas"/>
        <family val="3"/>
      </rPr>
      <t>1</t>
    </r>
    <r>
      <rPr>
        <b/>
        <sz val="8"/>
        <rFont val="Consolas"/>
        <family val="3"/>
      </rPr>
      <t>c NO</t>
    </r>
    <r>
      <rPr>
        <b/>
        <sz val="8"/>
        <color theme="0"/>
        <rFont val="Consolas"/>
        <family val="3"/>
      </rPr>
      <t>61</t>
    </r>
    <r>
      <rPr>
        <b/>
        <sz val="8"/>
        <rFont val="Consolas"/>
        <family val="3"/>
      </rPr>
      <t xml:space="preserve"> </t>
    </r>
    <r>
      <rPr>
        <b/>
        <sz val="8"/>
        <color rgb="FFFFFF00"/>
        <rFont val="Consolas"/>
        <family val="3"/>
      </rPr>
      <t>1</t>
    </r>
    <r>
      <rPr>
        <b/>
        <sz val="8"/>
        <rFont val="Consolas"/>
        <family val="3"/>
      </rPr>
      <t>c NO</t>
    </r>
    <r>
      <rPr>
        <b/>
        <sz val="8"/>
        <color theme="0"/>
        <rFont val="Consolas"/>
        <family val="3"/>
      </rPr>
      <t>64</t>
    </r>
  </si>
  <si>
    <r>
      <rPr>
        <b/>
        <sz val="8"/>
        <color rgb="FFFFFF00"/>
        <rFont val="Consolas"/>
        <family val="3"/>
      </rPr>
      <t>60</t>
    </r>
    <r>
      <rPr>
        <b/>
        <sz val="8"/>
        <rFont val="Consolas"/>
        <family val="3"/>
      </rPr>
      <t>c NO</t>
    </r>
    <r>
      <rPr>
        <b/>
        <sz val="8"/>
        <color theme="0"/>
        <rFont val="Consolas"/>
        <family val="3"/>
      </rPr>
      <t>39</t>
    </r>
    <r>
      <rPr>
        <b/>
        <sz val="8"/>
        <rFont val="Consolas"/>
        <family val="3"/>
      </rPr>
      <t xml:space="preserve"> </t>
    </r>
    <r>
      <rPr>
        <b/>
        <sz val="8"/>
        <color rgb="FFFFFF00"/>
        <rFont val="Consolas"/>
        <family val="3"/>
      </rPr>
      <t>60</t>
    </r>
    <r>
      <rPr>
        <b/>
        <sz val="8"/>
        <rFont val="Consolas"/>
        <family val="3"/>
      </rPr>
      <t>c NO</t>
    </r>
    <r>
      <rPr>
        <b/>
        <sz val="8"/>
        <color theme="0"/>
        <rFont val="Consolas"/>
        <family val="3"/>
      </rPr>
      <t>40</t>
    </r>
    <r>
      <rPr>
        <b/>
        <sz val="8"/>
        <rFont val="Consolas"/>
        <family val="3"/>
      </rPr>
      <t xml:space="preserve"> </t>
    </r>
    <r>
      <rPr>
        <b/>
        <sz val="8"/>
        <color rgb="FFFFFF00"/>
        <rFont val="Consolas"/>
        <family val="3"/>
      </rPr>
      <t>60</t>
    </r>
    <r>
      <rPr>
        <b/>
        <sz val="8"/>
        <rFont val="Consolas"/>
        <family val="3"/>
      </rPr>
      <t>c NO</t>
    </r>
    <r>
      <rPr>
        <b/>
        <sz val="8"/>
        <color theme="0"/>
        <rFont val="Consolas"/>
        <family val="3"/>
      </rPr>
      <t>41</t>
    </r>
    <r>
      <rPr>
        <b/>
        <sz val="8"/>
        <rFont val="Consolas"/>
        <family val="3"/>
      </rPr>
      <t xml:space="preserve"> </t>
    </r>
    <r>
      <rPr>
        <b/>
        <sz val="8"/>
        <color rgb="FFFFFF00"/>
        <rFont val="Consolas"/>
        <family val="3"/>
      </rPr>
      <t>60</t>
    </r>
    <r>
      <rPr>
        <b/>
        <sz val="8"/>
        <rFont val="Consolas"/>
        <family val="3"/>
      </rPr>
      <t>c NO</t>
    </r>
    <r>
      <rPr>
        <b/>
        <sz val="8"/>
        <color theme="0"/>
        <rFont val="Consolas"/>
        <family val="3"/>
      </rPr>
      <t>42</t>
    </r>
    <r>
      <rPr>
        <b/>
        <sz val="8"/>
        <rFont val="Consolas"/>
        <family val="3"/>
      </rPr>
      <t xml:space="preserve"> </t>
    </r>
    <r>
      <rPr>
        <b/>
        <sz val="8"/>
        <color rgb="FFFFFF00"/>
        <rFont val="Consolas"/>
        <family val="3"/>
      </rPr>
      <t>12</t>
    </r>
    <r>
      <rPr>
        <b/>
        <sz val="8"/>
        <rFont val="Consolas"/>
        <family val="3"/>
      </rPr>
      <t>c NO</t>
    </r>
    <r>
      <rPr>
        <b/>
        <sz val="8"/>
        <color theme="0"/>
        <rFont val="Consolas"/>
        <family val="3"/>
      </rPr>
      <t>46</t>
    </r>
    <r>
      <rPr>
        <b/>
        <sz val="8"/>
        <rFont val="Consolas"/>
        <family val="3"/>
      </rPr>
      <t xml:space="preserve"> </t>
    </r>
    <r>
      <rPr>
        <b/>
        <sz val="8"/>
        <color rgb="FFFFFF00"/>
        <rFont val="Consolas"/>
        <family val="3"/>
      </rPr>
      <t>2</t>
    </r>
    <r>
      <rPr>
        <b/>
        <sz val="8"/>
        <rFont val="Consolas"/>
        <family val="3"/>
      </rPr>
      <t>c NO</t>
    </r>
    <r>
      <rPr>
        <b/>
        <sz val="8"/>
        <color theme="0"/>
        <rFont val="Consolas"/>
        <family val="3"/>
      </rPr>
      <t>62</t>
    </r>
    <r>
      <rPr>
        <b/>
        <sz val="8"/>
        <rFont val="Consolas"/>
        <family val="3"/>
      </rPr>
      <t xml:space="preserve"> </t>
    </r>
    <r>
      <rPr>
        <b/>
        <sz val="8"/>
        <color rgb="FFFFFF00"/>
        <rFont val="Consolas"/>
        <family val="3"/>
      </rPr>
      <t>1</t>
    </r>
    <r>
      <rPr>
        <b/>
        <sz val="8"/>
        <rFont val="Consolas"/>
        <family val="3"/>
      </rPr>
      <t>c NO</t>
    </r>
    <r>
      <rPr>
        <b/>
        <sz val="8"/>
        <color theme="0"/>
        <rFont val="Consolas"/>
        <family val="3"/>
      </rPr>
      <t>94</t>
    </r>
    <r>
      <rPr>
        <b/>
        <sz val="8"/>
        <rFont val="Consolas"/>
        <family val="3"/>
      </rPr>
      <t xml:space="preserve"> </t>
    </r>
    <r>
      <rPr>
        <b/>
        <sz val="8"/>
        <color rgb="FFFFFF00"/>
        <rFont val="Consolas"/>
        <family val="3"/>
      </rPr>
      <t>1</t>
    </r>
    <r>
      <rPr>
        <b/>
        <sz val="8"/>
        <rFont val="Consolas"/>
        <family val="3"/>
      </rPr>
      <t>c NO</t>
    </r>
    <r>
      <rPr>
        <b/>
        <sz val="8"/>
        <color theme="0"/>
        <rFont val="Consolas"/>
        <family val="3"/>
      </rPr>
      <t>73</t>
    </r>
  </si>
  <si>
    <r>
      <rPr>
        <b/>
        <sz val="8"/>
        <color rgb="FFFFFF00"/>
        <rFont val="Consolas"/>
        <family val="3"/>
      </rPr>
      <t>60</t>
    </r>
    <r>
      <rPr>
        <b/>
        <sz val="8"/>
        <rFont val="Consolas"/>
        <family val="3"/>
      </rPr>
      <t>c NO</t>
    </r>
    <r>
      <rPr>
        <b/>
        <sz val="8"/>
        <color theme="0"/>
        <rFont val="Consolas"/>
        <family val="3"/>
      </rPr>
      <t>40</t>
    </r>
    <r>
      <rPr>
        <b/>
        <sz val="8"/>
        <rFont val="Consolas"/>
        <family val="3"/>
      </rPr>
      <t xml:space="preserve"> </t>
    </r>
    <r>
      <rPr>
        <b/>
        <sz val="8"/>
        <color rgb="FFFFFF00"/>
        <rFont val="Consolas"/>
        <family val="3"/>
      </rPr>
      <t>60</t>
    </r>
    <r>
      <rPr>
        <b/>
        <sz val="8"/>
        <rFont val="Consolas"/>
        <family val="3"/>
      </rPr>
      <t>c NO</t>
    </r>
    <r>
      <rPr>
        <b/>
        <sz val="8"/>
        <color theme="0"/>
        <rFont val="Consolas"/>
        <family val="3"/>
      </rPr>
      <t>41</t>
    </r>
    <r>
      <rPr>
        <b/>
        <sz val="8"/>
        <rFont val="Consolas"/>
        <family val="3"/>
      </rPr>
      <t xml:space="preserve"> </t>
    </r>
    <r>
      <rPr>
        <b/>
        <sz val="8"/>
        <color rgb="FFFFFF00"/>
        <rFont val="Consolas"/>
        <family val="3"/>
      </rPr>
      <t>60</t>
    </r>
    <r>
      <rPr>
        <b/>
        <sz val="8"/>
        <rFont val="Consolas"/>
        <family val="3"/>
      </rPr>
      <t>c NO</t>
    </r>
    <r>
      <rPr>
        <b/>
        <sz val="8"/>
        <color theme="0"/>
        <rFont val="Consolas"/>
        <family val="3"/>
      </rPr>
      <t>43</t>
    </r>
    <r>
      <rPr>
        <b/>
        <sz val="8"/>
        <rFont val="Consolas"/>
        <family val="3"/>
      </rPr>
      <t xml:space="preserve"> </t>
    </r>
    <r>
      <rPr>
        <b/>
        <sz val="8"/>
        <color rgb="FFFFFF00"/>
        <rFont val="Consolas"/>
        <family val="3"/>
      </rPr>
      <t>40</t>
    </r>
    <r>
      <rPr>
        <b/>
        <sz val="8"/>
        <rFont val="Consolas"/>
        <family val="3"/>
      </rPr>
      <t>c NO</t>
    </r>
    <r>
      <rPr>
        <b/>
        <sz val="8"/>
        <color theme="0"/>
        <rFont val="Consolas"/>
        <family val="3"/>
      </rPr>
      <t>42</t>
    </r>
    <r>
      <rPr>
        <b/>
        <sz val="8"/>
        <rFont val="Consolas"/>
        <family val="3"/>
      </rPr>
      <t xml:space="preserve"> </t>
    </r>
    <r>
      <rPr>
        <b/>
        <sz val="8"/>
        <color rgb="FFFFFF00"/>
        <rFont val="Consolas"/>
        <family val="3"/>
      </rPr>
      <t>20</t>
    </r>
    <r>
      <rPr>
        <b/>
        <sz val="8"/>
        <rFont val="Consolas"/>
        <family val="3"/>
      </rPr>
      <t>c NO</t>
    </r>
    <r>
      <rPr>
        <b/>
        <sz val="8"/>
        <color theme="0"/>
        <rFont val="Consolas"/>
        <family val="3"/>
      </rPr>
      <t>77</t>
    </r>
    <r>
      <rPr>
        <b/>
        <sz val="8"/>
        <rFont val="Consolas"/>
        <family val="3"/>
      </rPr>
      <t xml:space="preserve"> </t>
    </r>
    <r>
      <rPr>
        <b/>
        <sz val="8"/>
        <color rgb="FFFFFF00"/>
        <rFont val="Consolas"/>
        <family val="3"/>
      </rPr>
      <t>12</t>
    </r>
    <r>
      <rPr>
        <b/>
        <sz val="8"/>
        <rFont val="Consolas"/>
        <family val="3"/>
      </rPr>
      <t>c NO</t>
    </r>
    <r>
      <rPr>
        <b/>
        <sz val="8"/>
        <color theme="0"/>
        <rFont val="Consolas"/>
        <family val="3"/>
      </rPr>
      <t>47</t>
    </r>
    <r>
      <rPr>
        <b/>
        <sz val="8"/>
        <rFont val="Consolas"/>
        <family val="3"/>
      </rPr>
      <t xml:space="preserve"> </t>
    </r>
    <r>
      <rPr>
        <b/>
        <sz val="8"/>
        <color rgb="FFFFFF00"/>
        <rFont val="Consolas"/>
        <family val="3"/>
      </rPr>
      <t>2</t>
    </r>
    <r>
      <rPr>
        <b/>
        <sz val="8"/>
        <rFont val="Consolas"/>
        <family val="3"/>
      </rPr>
      <t>c NO</t>
    </r>
    <r>
      <rPr>
        <b/>
        <sz val="8"/>
        <color theme="0"/>
        <rFont val="Consolas"/>
        <family val="3"/>
      </rPr>
      <t>57</t>
    </r>
    <r>
      <rPr>
        <b/>
        <sz val="8"/>
        <rFont val="Consolas"/>
        <family val="3"/>
      </rPr>
      <t xml:space="preserve"> </t>
    </r>
    <r>
      <rPr>
        <b/>
        <sz val="8"/>
        <color rgb="FFFFFF00"/>
        <rFont val="Consolas"/>
        <family val="3"/>
      </rPr>
      <t>1</t>
    </r>
    <r>
      <rPr>
        <b/>
        <sz val="8"/>
        <rFont val="Consolas"/>
        <family val="3"/>
      </rPr>
      <t>c NO</t>
    </r>
    <r>
      <rPr>
        <b/>
        <sz val="8"/>
        <color theme="0"/>
        <rFont val="Consolas"/>
        <family val="3"/>
      </rPr>
      <t>69</t>
    </r>
    <r>
      <rPr>
        <b/>
        <sz val="8"/>
        <rFont val="Consolas"/>
        <family val="3"/>
      </rPr>
      <t xml:space="preserve"> </t>
    </r>
    <r>
      <rPr>
        <b/>
        <sz val="8"/>
        <color rgb="FFFFFF00"/>
        <rFont val="Consolas"/>
        <family val="3"/>
      </rPr>
      <t>1</t>
    </r>
    <r>
      <rPr>
        <b/>
        <sz val="8"/>
        <rFont val="Consolas"/>
        <family val="3"/>
      </rPr>
      <t>c NO</t>
    </r>
    <r>
      <rPr>
        <b/>
        <sz val="8"/>
        <color theme="0"/>
        <rFont val="Consolas"/>
        <family val="3"/>
      </rPr>
      <t>76</t>
    </r>
  </si>
  <si>
    <r>
      <rPr>
        <b/>
        <sz val="8"/>
        <color rgb="FFFFFF00"/>
        <rFont val="Consolas"/>
        <family val="3"/>
      </rPr>
      <t>60</t>
    </r>
    <r>
      <rPr>
        <b/>
        <sz val="8"/>
        <rFont val="Consolas"/>
        <family val="3"/>
      </rPr>
      <t>c NO</t>
    </r>
    <r>
      <rPr>
        <b/>
        <sz val="8"/>
        <color theme="0"/>
        <rFont val="Consolas"/>
        <family val="3"/>
      </rPr>
      <t>41</t>
    </r>
    <r>
      <rPr>
        <b/>
        <sz val="8"/>
        <rFont val="Consolas"/>
        <family val="3"/>
      </rPr>
      <t xml:space="preserve"> </t>
    </r>
    <r>
      <rPr>
        <b/>
        <sz val="8"/>
        <color rgb="FFFFFF00"/>
        <rFont val="Consolas"/>
        <family val="3"/>
      </rPr>
      <t>60</t>
    </r>
    <r>
      <rPr>
        <b/>
        <sz val="8"/>
        <rFont val="Consolas"/>
        <family val="3"/>
      </rPr>
      <t>c NO</t>
    </r>
    <r>
      <rPr>
        <b/>
        <sz val="8"/>
        <color theme="0"/>
        <rFont val="Consolas"/>
        <family val="3"/>
      </rPr>
      <t>42</t>
    </r>
    <r>
      <rPr>
        <b/>
        <sz val="8"/>
        <rFont val="Consolas"/>
        <family val="3"/>
      </rPr>
      <t xml:space="preserve"> </t>
    </r>
    <r>
      <rPr>
        <b/>
        <sz val="8"/>
        <color rgb="FFFFFF00"/>
        <rFont val="Consolas"/>
        <family val="3"/>
      </rPr>
      <t>60</t>
    </r>
    <r>
      <rPr>
        <b/>
        <sz val="8"/>
        <rFont val="Consolas"/>
        <family val="3"/>
      </rPr>
      <t>c NO</t>
    </r>
    <r>
      <rPr>
        <b/>
        <sz val="8"/>
        <color theme="0"/>
        <rFont val="Consolas"/>
        <family val="3"/>
      </rPr>
      <t>43</t>
    </r>
    <r>
      <rPr>
        <b/>
        <sz val="8"/>
        <rFont val="Consolas"/>
        <family val="3"/>
      </rPr>
      <t xml:space="preserve"> </t>
    </r>
    <r>
      <rPr>
        <b/>
        <sz val="8"/>
        <color rgb="FFFFFF00"/>
        <rFont val="Consolas"/>
        <family val="3"/>
      </rPr>
      <t>60</t>
    </r>
    <r>
      <rPr>
        <b/>
        <sz val="8"/>
        <rFont val="Consolas"/>
        <family val="3"/>
      </rPr>
      <t>c NO</t>
    </r>
    <r>
      <rPr>
        <b/>
        <sz val="8"/>
        <color theme="0"/>
        <rFont val="Consolas"/>
        <family val="3"/>
      </rPr>
      <t>44</t>
    </r>
    <r>
      <rPr>
        <b/>
        <sz val="8"/>
        <rFont val="Consolas"/>
        <family val="3"/>
      </rPr>
      <t xml:space="preserve"> </t>
    </r>
    <r>
      <rPr>
        <b/>
        <sz val="8"/>
        <color rgb="FFFFFF00"/>
        <rFont val="Consolas"/>
        <family val="3"/>
      </rPr>
      <t>12</t>
    </r>
    <r>
      <rPr>
        <b/>
        <sz val="8"/>
        <rFont val="Consolas"/>
        <family val="3"/>
      </rPr>
      <t>c NO</t>
    </r>
    <r>
      <rPr>
        <b/>
        <sz val="8"/>
        <color theme="0"/>
        <rFont val="Consolas"/>
        <family val="3"/>
      </rPr>
      <t>48</t>
    </r>
    <r>
      <rPr>
        <b/>
        <sz val="8"/>
        <color rgb="FFFFFF00"/>
        <rFont val="Consolas"/>
        <family val="3"/>
      </rPr>
      <t xml:space="preserve"> 2</t>
    </r>
    <r>
      <rPr>
        <b/>
        <sz val="8"/>
        <rFont val="Consolas"/>
        <family val="3"/>
      </rPr>
      <t>c NO</t>
    </r>
    <r>
      <rPr>
        <b/>
        <sz val="8"/>
        <color theme="0"/>
        <rFont val="Consolas"/>
        <family val="3"/>
      </rPr>
      <t>59</t>
    </r>
    <r>
      <rPr>
        <b/>
        <sz val="8"/>
        <rFont val="Consolas"/>
        <family val="3"/>
      </rPr>
      <t xml:space="preserve"> </t>
    </r>
    <r>
      <rPr>
        <b/>
        <sz val="8"/>
        <color rgb="FFFFFF00"/>
        <rFont val="Consolas"/>
        <family val="3"/>
      </rPr>
      <t>1</t>
    </r>
    <r>
      <rPr>
        <b/>
        <sz val="8"/>
        <rFont val="Consolas"/>
        <family val="3"/>
      </rPr>
      <t>c NO</t>
    </r>
    <r>
      <rPr>
        <b/>
        <sz val="8"/>
        <color theme="0"/>
        <rFont val="Consolas"/>
        <family val="3"/>
      </rPr>
      <t>95</t>
    </r>
    <r>
      <rPr>
        <b/>
        <sz val="8"/>
        <color rgb="FFFFFF00"/>
        <rFont val="Consolas"/>
        <family val="3"/>
      </rPr>
      <t xml:space="preserve"> 1</t>
    </r>
    <r>
      <rPr>
        <b/>
        <sz val="8"/>
        <rFont val="Consolas"/>
        <family val="3"/>
      </rPr>
      <t>c NO</t>
    </r>
    <r>
      <rPr>
        <b/>
        <sz val="8"/>
        <color theme="0"/>
        <rFont val="Consolas"/>
        <family val="3"/>
      </rPr>
      <t>50</t>
    </r>
  </si>
  <si>
    <r>
      <rPr>
        <b/>
        <sz val="8"/>
        <color rgb="FFFFFF00"/>
        <rFont val="Consolas"/>
        <family val="3"/>
      </rPr>
      <t>60</t>
    </r>
    <r>
      <rPr>
        <b/>
        <sz val="8"/>
        <rFont val="Consolas"/>
        <family val="3"/>
      </rPr>
      <t>c NO</t>
    </r>
    <r>
      <rPr>
        <b/>
        <sz val="8"/>
        <color theme="0"/>
        <rFont val="Consolas"/>
        <family val="3"/>
      </rPr>
      <t>42</t>
    </r>
    <r>
      <rPr>
        <b/>
        <sz val="8"/>
        <rFont val="Consolas"/>
        <family val="3"/>
      </rPr>
      <t xml:space="preserve"> </t>
    </r>
    <r>
      <rPr>
        <b/>
        <sz val="8"/>
        <color rgb="FFFFFF00"/>
        <rFont val="Consolas"/>
        <family val="3"/>
      </rPr>
      <t>60</t>
    </r>
    <r>
      <rPr>
        <b/>
        <sz val="8"/>
        <rFont val="Consolas"/>
        <family val="3"/>
      </rPr>
      <t>c NO</t>
    </r>
    <r>
      <rPr>
        <b/>
        <sz val="8"/>
        <color theme="0"/>
        <rFont val="Consolas"/>
        <family val="3"/>
      </rPr>
      <t>43</t>
    </r>
    <r>
      <rPr>
        <b/>
        <sz val="8"/>
        <rFont val="Consolas"/>
        <family val="3"/>
      </rPr>
      <t xml:space="preserve"> </t>
    </r>
    <r>
      <rPr>
        <b/>
        <sz val="8"/>
        <color rgb="FFFFFF00"/>
        <rFont val="Consolas"/>
        <family val="3"/>
      </rPr>
      <t>60</t>
    </r>
    <r>
      <rPr>
        <b/>
        <sz val="8"/>
        <rFont val="Consolas"/>
        <family val="3"/>
      </rPr>
      <t>c NO</t>
    </r>
    <r>
      <rPr>
        <b/>
        <sz val="8"/>
        <color theme="0"/>
        <rFont val="Consolas"/>
        <family val="3"/>
      </rPr>
      <t>44</t>
    </r>
    <r>
      <rPr>
        <b/>
        <sz val="8"/>
        <rFont val="Consolas"/>
        <family val="3"/>
      </rPr>
      <t xml:space="preserve"> </t>
    </r>
    <r>
      <rPr>
        <b/>
        <sz val="8"/>
        <color rgb="FFFFFF00"/>
        <rFont val="Consolas"/>
        <family val="3"/>
      </rPr>
      <t>60</t>
    </r>
    <r>
      <rPr>
        <b/>
        <sz val="8"/>
        <rFont val="Consolas"/>
        <family val="3"/>
      </rPr>
      <t>c NO</t>
    </r>
    <r>
      <rPr>
        <b/>
        <sz val="8"/>
        <color theme="0"/>
        <rFont val="Consolas"/>
        <family val="3"/>
      </rPr>
      <t>45</t>
    </r>
    <r>
      <rPr>
        <b/>
        <sz val="8"/>
        <rFont val="Consolas"/>
        <family val="3"/>
      </rPr>
      <t xml:space="preserve"> </t>
    </r>
    <r>
      <rPr>
        <b/>
        <sz val="8"/>
        <color rgb="FFFFFF00"/>
        <rFont val="Consolas"/>
        <family val="3"/>
      </rPr>
      <t>12</t>
    </r>
    <r>
      <rPr>
        <b/>
        <sz val="8"/>
        <rFont val="Consolas"/>
        <family val="3"/>
      </rPr>
      <t>c NO</t>
    </r>
    <r>
      <rPr>
        <b/>
        <sz val="8"/>
        <color theme="0"/>
        <rFont val="Consolas"/>
        <family val="3"/>
      </rPr>
      <t>49</t>
    </r>
    <r>
      <rPr>
        <b/>
        <sz val="8"/>
        <color rgb="FFFFFF00"/>
        <rFont val="Consolas"/>
        <family val="3"/>
      </rPr>
      <t xml:space="preserve"> 2</t>
    </r>
    <r>
      <rPr>
        <b/>
        <sz val="8"/>
        <rFont val="Consolas"/>
        <family val="3"/>
      </rPr>
      <t>c NO</t>
    </r>
    <r>
      <rPr>
        <b/>
        <sz val="8"/>
        <color theme="0"/>
        <rFont val="Consolas"/>
        <family val="3"/>
      </rPr>
      <t>63</t>
    </r>
    <r>
      <rPr>
        <b/>
        <sz val="8"/>
        <rFont val="Consolas"/>
        <family val="3"/>
      </rPr>
      <t xml:space="preserve"> </t>
    </r>
    <r>
      <rPr>
        <b/>
        <sz val="8"/>
        <color rgb="FFFFFF00"/>
        <rFont val="Consolas"/>
        <family val="3"/>
      </rPr>
      <t>1</t>
    </r>
    <r>
      <rPr>
        <b/>
        <sz val="8"/>
        <rFont val="Consolas"/>
        <family val="3"/>
      </rPr>
      <t>c NO</t>
    </r>
    <r>
      <rPr>
        <b/>
        <sz val="8"/>
        <color theme="0"/>
        <rFont val="Consolas"/>
        <family val="3"/>
      </rPr>
      <t>96</t>
    </r>
    <r>
      <rPr>
        <b/>
        <sz val="8"/>
        <color rgb="FFFFFF00"/>
        <rFont val="Consolas"/>
        <family val="3"/>
      </rPr>
      <t xml:space="preserve"> 1</t>
    </r>
    <r>
      <rPr>
        <b/>
        <sz val="8"/>
        <rFont val="Consolas"/>
        <family val="3"/>
      </rPr>
      <t>c NO</t>
    </r>
    <r>
      <rPr>
        <b/>
        <sz val="8"/>
        <color theme="0"/>
        <rFont val="Consolas"/>
        <family val="3"/>
      </rPr>
      <t>51</t>
    </r>
  </si>
  <si>
    <r>
      <rPr>
        <b/>
        <sz val="8"/>
        <color rgb="FFFFFF00"/>
        <rFont val="Consolas"/>
        <family val="3"/>
      </rPr>
      <t>60</t>
    </r>
    <r>
      <rPr>
        <b/>
        <sz val="8"/>
        <rFont val="Consolas"/>
        <family val="3"/>
      </rPr>
      <t>c NO</t>
    </r>
    <r>
      <rPr>
        <b/>
        <sz val="8"/>
        <color theme="0"/>
        <rFont val="Consolas"/>
        <family val="3"/>
      </rPr>
      <t>43</t>
    </r>
    <r>
      <rPr>
        <b/>
        <sz val="8"/>
        <rFont val="Consolas"/>
        <family val="3"/>
      </rPr>
      <t xml:space="preserve"> </t>
    </r>
    <r>
      <rPr>
        <b/>
        <sz val="8"/>
        <color rgb="FFFFFF00"/>
        <rFont val="Consolas"/>
        <family val="3"/>
      </rPr>
      <t>60</t>
    </r>
    <r>
      <rPr>
        <b/>
        <sz val="8"/>
        <rFont val="Consolas"/>
        <family val="3"/>
      </rPr>
      <t>c NO</t>
    </r>
    <r>
      <rPr>
        <b/>
        <sz val="8"/>
        <color theme="0"/>
        <rFont val="Consolas"/>
        <family val="3"/>
      </rPr>
      <t>44</t>
    </r>
    <r>
      <rPr>
        <b/>
        <sz val="8"/>
        <rFont val="Consolas"/>
        <family val="3"/>
      </rPr>
      <t xml:space="preserve"> </t>
    </r>
    <r>
      <rPr>
        <b/>
        <sz val="8"/>
        <color rgb="FFFFFF00"/>
        <rFont val="Consolas"/>
        <family val="3"/>
      </rPr>
      <t>60</t>
    </r>
    <r>
      <rPr>
        <b/>
        <sz val="8"/>
        <rFont val="Consolas"/>
        <family val="3"/>
      </rPr>
      <t>c NO</t>
    </r>
    <r>
      <rPr>
        <b/>
        <sz val="8"/>
        <color theme="0"/>
        <rFont val="Consolas"/>
        <family val="3"/>
      </rPr>
      <t>45</t>
    </r>
    <r>
      <rPr>
        <b/>
        <sz val="8"/>
        <rFont val="Consolas"/>
        <family val="3"/>
      </rPr>
      <t xml:space="preserve"> </t>
    </r>
    <r>
      <rPr>
        <b/>
        <sz val="8"/>
        <color rgb="FFFFFF00"/>
        <rFont val="Consolas"/>
        <family val="3"/>
      </rPr>
      <t>60</t>
    </r>
    <r>
      <rPr>
        <b/>
        <sz val="8"/>
        <rFont val="Consolas"/>
        <family val="3"/>
      </rPr>
      <t>c NO</t>
    </r>
    <r>
      <rPr>
        <b/>
        <sz val="8"/>
        <color theme="0"/>
        <rFont val="Consolas"/>
        <family val="3"/>
      </rPr>
      <t>46</t>
    </r>
    <r>
      <rPr>
        <b/>
        <sz val="8"/>
        <rFont val="Consolas"/>
        <family val="3"/>
      </rPr>
      <t xml:space="preserve"> </t>
    </r>
    <r>
      <rPr>
        <b/>
        <sz val="8"/>
        <color rgb="FFFFFF00"/>
        <rFont val="Consolas"/>
        <family val="3"/>
      </rPr>
      <t>12</t>
    </r>
    <r>
      <rPr>
        <b/>
        <sz val="8"/>
        <rFont val="Consolas"/>
        <family val="3"/>
      </rPr>
      <t>c NO</t>
    </r>
    <r>
      <rPr>
        <b/>
        <sz val="8"/>
        <color theme="0"/>
        <rFont val="Consolas"/>
        <family val="3"/>
      </rPr>
      <t>97</t>
    </r>
    <r>
      <rPr>
        <b/>
        <sz val="8"/>
        <rFont val="Consolas"/>
        <family val="3"/>
      </rPr>
      <t xml:space="preserve"> </t>
    </r>
    <r>
      <rPr>
        <b/>
        <sz val="8"/>
        <color rgb="FFFFFF00"/>
        <rFont val="Consolas"/>
        <family val="3"/>
      </rPr>
      <t>2</t>
    </r>
    <r>
      <rPr>
        <b/>
        <sz val="8"/>
        <rFont val="Consolas"/>
        <family val="3"/>
      </rPr>
      <t>c NO</t>
    </r>
    <r>
      <rPr>
        <b/>
        <sz val="8"/>
        <color theme="0"/>
        <rFont val="Consolas"/>
        <family val="3"/>
      </rPr>
      <t>61</t>
    </r>
    <r>
      <rPr>
        <b/>
        <sz val="8"/>
        <rFont val="Consolas"/>
        <family val="3"/>
      </rPr>
      <t xml:space="preserve"> </t>
    </r>
    <r>
      <rPr>
        <b/>
        <sz val="8"/>
        <color rgb="FFFFFF00"/>
        <rFont val="Consolas"/>
        <family val="3"/>
      </rPr>
      <t>1</t>
    </r>
    <r>
      <rPr>
        <b/>
        <sz val="8"/>
        <rFont val="Consolas"/>
        <family val="3"/>
      </rPr>
      <t>c NO</t>
    </r>
    <r>
      <rPr>
        <b/>
        <sz val="8"/>
        <color theme="0"/>
        <rFont val="Consolas"/>
        <family val="3"/>
      </rPr>
      <t>79</t>
    </r>
    <r>
      <rPr>
        <b/>
        <sz val="8"/>
        <rFont val="Consolas"/>
        <family val="3"/>
      </rPr>
      <t xml:space="preserve"> </t>
    </r>
    <r>
      <rPr>
        <b/>
        <sz val="8"/>
        <color rgb="FFFFFF00"/>
        <rFont val="Consolas"/>
        <family val="3"/>
      </rPr>
      <t>1</t>
    </r>
    <r>
      <rPr>
        <b/>
        <sz val="8"/>
        <rFont val="Consolas"/>
        <family val="3"/>
      </rPr>
      <t>c NO</t>
    </r>
    <r>
      <rPr>
        <b/>
        <sz val="8"/>
        <color theme="0"/>
        <rFont val="Consolas"/>
        <family val="3"/>
      </rPr>
      <t>52</t>
    </r>
  </si>
  <si>
    <r>
      <rPr>
        <b/>
        <sz val="8"/>
        <color rgb="FFFFFF00"/>
        <rFont val="Consolas"/>
        <family val="3"/>
      </rPr>
      <t>60</t>
    </r>
    <r>
      <rPr>
        <b/>
        <sz val="8"/>
        <rFont val="Consolas"/>
        <family val="3"/>
      </rPr>
      <t>c NO</t>
    </r>
    <r>
      <rPr>
        <b/>
        <sz val="8"/>
        <color theme="0"/>
        <rFont val="Consolas"/>
        <family val="3"/>
      </rPr>
      <t>44</t>
    </r>
    <r>
      <rPr>
        <b/>
        <sz val="8"/>
        <rFont val="Consolas"/>
        <family val="3"/>
      </rPr>
      <t xml:space="preserve"> </t>
    </r>
    <r>
      <rPr>
        <b/>
        <sz val="8"/>
        <color rgb="FFFFFF00"/>
        <rFont val="Consolas"/>
        <family val="3"/>
      </rPr>
      <t>60</t>
    </r>
    <r>
      <rPr>
        <b/>
        <sz val="8"/>
        <rFont val="Consolas"/>
        <family val="3"/>
      </rPr>
      <t>c NO</t>
    </r>
    <r>
      <rPr>
        <b/>
        <sz val="8"/>
        <color theme="0"/>
        <rFont val="Consolas"/>
        <family val="3"/>
      </rPr>
      <t>45</t>
    </r>
    <r>
      <rPr>
        <b/>
        <sz val="8"/>
        <rFont val="Consolas"/>
        <family val="3"/>
      </rPr>
      <t xml:space="preserve"> </t>
    </r>
    <r>
      <rPr>
        <b/>
        <sz val="8"/>
        <color rgb="FFFFFF00"/>
        <rFont val="Consolas"/>
        <family val="3"/>
      </rPr>
      <t>60</t>
    </r>
    <r>
      <rPr>
        <b/>
        <sz val="8"/>
        <rFont val="Consolas"/>
        <family val="3"/>
      </rPr>
      <t>c NO</t>
    </r>
    <r>
      <rPr>
        <b/>
        <sz val="8"/>
        <color theme="0"/>
        <rFont val="Consolas"/>
        <family val="3"/>
      </rPr>
      <t>46</t>
    </r>
    <r>
      <rPr>
        <b/>
        <sz val="8"/>
        <color rgb="FFFFFF00"/>
        <rFont val="Consolas"/>
        <family val="3"/>
      </rPr>
      <t xml:space="preserve"> 60</t>
    </r>
    <r>
      <rPr>
        <b/>
        <sz val="8"/>
        <rFont val="Consolas"/>
        <family val="3"/>
      </rPr>
      <t>c NO</t>
    </r>
    <r>
      <rPr>
        <b/>
        <sz val="8"/>
        <color theme="0"/>
        <rFont val="Consolas"/>
        <family val="3"/>
      </rPr>
      <t>47</t>
    </r>
    <r>
      <rPr>
        <b/>
        <sz val="8"/>
        <rFont val="Consolas"/>
        <family val="3"/>
      </rPr>
      <t xml:space="preserve"> </t>
    </r>
    <r>
      <rPr>
        <b/>
        <sz val="8"/>
        <color rgb="FFFFFF00"/>
        <rFont val="Consolas"/>
        <family val="3"/>
      </rPr>
      <t>12</t>
    </r>
    <r>
      <rPr>
        <b/>
        <sz val="8"/>
        <rFont val="Consolas"/>
        <family val="3"/>
      </rPr>
      <t>c NO</t>
    </r>
    <r>
      <rPr>
        <b/>
        <sz val="8"/>
        <color theme="0"/>
        <rFont val="Consolas"/>
        <family val="3"/>
      </rPr>
      <t>78</t>
    </r>
    <r>
      <rPr>
        <b/>
        <sz val="8"/>
        <rFont val="Consolas"/>
        <family val="3"/>
      </rPr>
      <t xml:space="preserve"> </t>
    </r>
    <r>
      <rPr>
        <b/>
        <sz val="8"/>
        <color rgb="FFFFFF00"/>
        <rFont val="Consolas"/>
        <family val="3"/>
      </rPr>
      <t>2</t>
    </r>
    <r>
      <rPr>
        <b/>
        <sz val="8"/>
        <rFont val="Consolas"/>
        <family val="3"/>
      </rPr>
      <t>c NO</t>
    </r>
    <r>
      <rPr>
        <b/>
        <sz val="8"/>
        <color theme="0"/>
        <rFont val="Consolas"/>
        <family val="3"/>
      </rPr>
      <t xml:space="preserve">94 </t>
    </r>
    <r>
      <rPr>
        <b/>
        <sz val="8"/>
        <color rgb="FFFFFF00"/>
        <rFont val="Consolas"/>
        <family val="3"/>
      </rPr>
      <t>1</t>
    </r>
    <r>
      <rPr>
        <b/>
        <sz val="8"/>
        <rFont val="Consolas"/>
        <family val="3"/>
      </rPr>
      <t>c NO</t>
    </r>
    <r>
      <rPr>
        <b/>
        <sz val="8"/>
        <color theme="0"/>
        <rFont val="Consolas"/>
        <family val="3"/>
      </rPr>
      <t xml:space="preserve">74 </t>
    </r>
    <r>
      <rPr>
        <b/>
        <sz val="8"/>
        <color rgb="FFFFFF00"/>
        <rFont val="Consolas"/>
        <family val="3"/>
      </rPr>
      <t>1</t>
    </r>
    <r>
      <rPr>
        <b/>
        <sz val="8"/>
        <rFont val="Consolas"/>
        <family val="3"/>
      </rPr>
      <t>c NO</t>
    </r>
    <r>
      <rPr>
        <b/>
        <sz val="8"/>
        <color theme="0"/>
        <rFont val="Consolas"/>
        <family val="3"/>
      </rPr>
      <t>53</t>
    </r>
  </si>
  <si>
    <r>
      <rPr>
        <b/>
        <sz val="8"/>
        <color rgb="FFFFFF00"/>
        <rFont val="Consolas"/>
        <family val="3"/>
      </rPr>
      <t>60</t>
    </r>
    <r>
      <rPr>
        <b/>
        <sz val="8"/>
        <rFont val="Consolas"/>
        <family val="3"/>
      </rPr>
      <t>c NO</t>
    </r>
    <r>
      <rPr>
        <b/>
        <sz val="8"/>
        <color theme="0"/>
        <rFont val="Consolas"/>
        <family val="3"/>
      </rPr>
      <t>45</t>
    </r>
    <r>
      <rPr>
        <b/>
        <sz val="8"/>
        <rFont val="Consolas"/>
        <family val="3"/>
      </rPr>
      <t xml:space="preserve"> </t>
    </r>
    <r>
      <rPr>
        <b/>
        <sz val="8"/>
        <color rgb="FFFFFF00"/>
        <rFont val="Consolas"/>
        <family val="3"/>
      </rPr>
      <t>60</t>
    </r>
    <r>
      <rPr>
        <b/>
        <sz val="8"/>
        <rFont val="Consolas"/>
        <family val="3"/>
      </rPr>
      <t>c NO</t>
    </r>
    <r>
      <rPr>
        <b/>
        <sz val="8"/>
        <color theme="0"/>
        <rFont val="Consolas"/>
        <family val="3"/>
      </rPr>
      <t>46</t>
    </r>
    <r>
      <rPr>
        <b/>
        <sz val="8"/>
        <rFont val="Consolas"/>
        <family val="3"/>
      </rPr>
      <t xml:space="preserve"> </t>
    </r>
    <r>
      <rPr>
        <b/>
        <sz val="8"/>
        <color rgb="FFFFFF00"/>
        <rFont val="Consolas"/>
        <family val="3"/>
      </rPr>
      <t>60</t>
    </r>
    <r>
      <rPr>
        <b/>
        <sz val="8"/>
        <rFont val="Consolas"/>
        <family val="3"/>
      </rPr>
      <t>c NO</t>
    </r>
    <r>
      <rPr>
        <b/>
        <sz val="8"/>
        <color theme="0"/>
        <rFont val="Consolas"/>
        <family val="3"/>
      </rPr>
      <t>47</t>
    </r>
    <r>
      <rPr>
        <b/>
        <sz val="8"/>
        <rFont val="Consolas"/>
        <family val="3"/>
      </rPr>
      <t xml:space="preserve"> </t>
    </r>
    <r>
      <rPr>
        <b/>
        <sz val="8"/>
        <color rgb="FFFFFF00"/>
        <rFont val="Consolas"/>
        <family val="3"/>
      </rPr>
      <t>40</t>
    </r>
    <r>
      <rPr>
        <b/>
        <sz val="8"/>
        <rFont val="Consolas"/>
        <family val="3"/>
      </rPr>
      <t>c NO</t>
    </r>
    <r>
      <rPr>
        <b/>
        <sz val="8"/>
        <color theme="0"/>
        <rFont val="Consolas"/>
        <family val="3"/>
      </rPr>
      <t>48</t>
    </r>
    <r>
      <rPr>
        <b/>
        <sz val="8"/>
        <rFont val="Consolas"/>
        <family val="3"/>
      </rPr>
      <t xml:space="preserve"> </t>
    </r>
    <r>
      <rPr>
        <b/>
        <sz val="8"/>
        <color rgb="FFFFFF00"/>
        <rFont val="Consolas"/>
        <family val="3"/>
      </rPr>
      <t>20</t>
    </r>
    <r>
      <rPr>
        <b/>
        <sz val="8"/>
        <rFont val="Consolas"/>
        <family val="3"/>
      </rPr>
      <t>c NO</t>
    </r>
    <r>
      <rPr>
        <b/>
        <sz val="8"/>
        <color theme="0"/>
        <rFont val="Consolas"/>
        <family val="3"/>
      </rPr>
      <t>60</t>
    </r>
    <r>
      <rPr>
        <b/>
        <sz val="8"/>
        <rFont val="Consolas"/>
        <family val="3"/>
      </rPr>
      <t xml:space="preserve"> </t>
    </r>
    <r>
      <rPr>
        <b/>
        <sz val="8"/>
        <color rgb="FFFFFF00"/>
        <rFont val="Consolas"/>
        <family val="3"/>
      </rPr>
      <t>12</t>
    </r>
    <r>
      <rPr>
        <b/>
        <sz val="8"/>
        <rFont val="Consolas"/>
        <family val="3"/>
      </rPr>
      <t>c NO</t>
    </r>
    <r>
      <rPr>
        <b/>
        <sz val="8"/>
        <color theme="0"/>
        <rFont val="Consolas"/>
        <family val="3"/>
      </rPr>
      <t>72</t>
    </r>
    <r>
      <rPr>
        <b/>
        <sz val="8"/>
        <rFont val="Consolas"/>
        <family val="3"/>
      </rPr>
      <t xml:space="preserve"> </t>
    </r>
    <r>
      <rPr>
        <b/>
        <sz val="8"/>
        <color rgb="FFFFFF00"/>
        <rFont val="Consolas"/>
        <family val="3"/>
      </rPr>
      <t>2</t>
    </r>
    <r>
      <rPr>
        <b/>
        <sz val="8"/>
        <rFont val="Consolas"/>
        <family val="3"/>
      </rPr>
      <t>c NO</t>
    </r>
    <r>
      <rPr>
        <b/>
        <sz val="8"/>
        <color theme="0"/>
        <rFont val="Consolas"/>
        <family val="3"/>
      </rPr>
      <t>69</t>
    </r>
    <r>
      <rPr>
        <b/>
        <sz val="8"/>
        <rFont val="Consolas"/>
        <family val="3"/>
      </rPr>
      <t xml:space="preserve"> </t>
    </r>
    <r>
      <rPr>
        <b/>
        <sz val="8"/>
        <color rgb="FFFFFF00"/>
        <rFont val="Consolas"/>
        <family val="3"/>
      </rPr>
      <t>1</t>
    </r>
    <r>
      <rPr>
        <b/>
        <sz val="8"/>
        <rFont val="Consolas"/>
        <family val="3"/>
      </rPr>
      <t>c NO</t>
    </r>
    <r>
      <rPr>
        <b/>
        <sz val="8"/>
        <color theme="0"/>
        <rFont val="Consolas"/>
        <family val="3"/>
      </rPr>
      <t>65</t>
    </r>
    <r>
      <rPr>
        <b/>
        <sz val="8"/>
        <rFont val="Consolas"/>
        <family val="3"/>
      </rPr>
      <t xml:space="preserve"> </t>
    </r>
    <r>
      <rPr>
        <b/>
        <sz val="8"/>
        <color rgb="FFFFFF00"/>
        <rFont val="Consolas"/>
        <family val="3"/>
      </rPr>
      <t>1</t>
    </r>
    <r>
      <rPr>
        <b/>
        <sz val="8"/>
        <rFont val="Consolas"/>
        <family val="3"/>
      </rPr>
      <t>c NO</t>
    </r>
    <r>
      <rPr>
        <b/>
        <sz val="8"/>
        <color theme="0"/>
        <rFont val="Consolas"/>
        <family val="3"/>
      </rPr>
      <t>54</t>
    </r>
  </si>
  <si>
    <r>
      <rPr>
        <b/>
        <sz val="8"/>
        <color rgb="FFFFFF00"/>
        <rFont val="Consolas"/>
        <family val="3"/>
      </rPr>
      <t>20</t>
    </r>
    <r>
      <rPr>
        <b/>
        <sz val="8"/>
        <rFont val="Consolas"/>
        <family val="3"/>
      </rPr>
      <t>c NO</t>
    </r>
    <r>
      <rPr>
        <b/>
        <sz val="8"/>
        <color theme="0"/>
        <rFont val="Consolas"/>
        <family val="3"/>
      </rPr>
      <t>8</t>
    </r>
    <r>
      <rPr>
        <b/>
        <sz val="8"/>
        <rFont val="Consolas"/>
        <family val="3"/>
      </rPr>
      <t xml:space="preserve"> </t>
    </r>
    <r>
      <rPr>
        <b/>
        <sz val="8"/>
        <color rgb="FFFFFF00"/>
        <rFont val="Consolas"/>
        <family val="3"/>
      </rPr>
      <t>20</t>
    </r>
    <r>
      <rPr>
        <b/>
        <sz val="8"/>
        <rFont val="Consolas"/>
        <family val="3"/>
      </rPr>
      <t>c NO</t>
    </r>
    <r>
      <rPr>
        <b/>
        <sz val="8"/>
        <color theme="0"/>
        <rFont val="Consolas"/>
        <family val="3"/>
      </rPr>
      <t>9</t>
    </r>
    <r>
      <rPr>
        <b/>
        <sz val="8"/>
        <rFont val="Consolas"/>
        <family val="3"/>
      </rPr>
      <t xml:space="preserve"> </t>
    </r>
    <r>
      <rPr>
        <b/>
        <sz val="8"/>
        <color rgb="FFFFFF00"/>
        <rFont val="Consolas"/>
        <family val="3"/>
      </rPr>
      <t>20</t>
    </r>
    <r>
      <rPr>
        <b/>
        <sz val="8"/>
        <rFont val="Consolas"/>
        <family val="3"/>
      </rPr>
      <t>c NO</t>
    </r>
    <r>
      <rPr>
        <b/>
        <sz val="8"/>
        <color theme="0"/>
        <rFont val="Consolas"/>
        <family val="3"/>
      </rPr>
      <t>10</t>
    </r>
    <r>
      <rPr>
        <b/>
        <sz val="8"/>
        <rFont val="Consolas"/>
        <family val="3"/>
      </rPr>
      <t xml:space="preserve"> </t>
    </r>
    <r>
      <rPr>
        <b/>
        <sz val="8"/>
        <color rgb="FFFFFF00"/>
        <rFont val="Consolas"/>
        <family val="3"/>
      </rPr>
      <t>20</t>
    </r>
    <r>
      <rPr>
        <b/>
        <sz val="8"/>
        <rFont val="Consolas"/>
        <family val="3"/>
      </rPr>
      <t>c NO</t>
    </r>
    <r>
      <rPr>
        <b/>
        <sz val="8"/>
        <color theme="0"/>
        <rFont val="Consolas"/>
        <family val="3"/>
      </rPr>
      <t>11</t>
    </r>
    <r>
      <rPr>
        <b/>
        <sz val="8"/>
        <rFont val="Consolas"/>
        <family val="3"/>
      </rPr>
      <t xml:space="preserve"> </t>
    </r>
    <r>
      <rPr>
        <b/>
        <sz val="8"/>
        <color rgb="FFFFFF00"/>
        <rFont val="Consolas"/>
        <family val="3"/>
      </rPr>
      <t>20</t>
    </r>
    <r>
      <rPr>
        <b/>
        <sz val="8"/>
        <rFont val="Consolas"/>
        <family val="3"/>
      </rPr>
      <t>c NO</t>
    </r>
    <r>
      <rPr>
        <b/>
        <sz val="8"/>
        <color theme="0"/>
        <rFont val="Consolas"/>
        <family val="3"/>
      </rPr>
      <t>12</t>
    </r>
    <r>
      <rPr>
        <b/>
        <sz val="8"/>
        <rFont val="Consolas"/>
        <family val="3"/>
      </rPr>
      <t xml:space="preserve"> </t>
    </r>
    <r>
      <rPr>
        <b/>
        <sz val="8"/>
        <color rgb="FFFFFF00"/>
        <rFont val="Consolas"/>
        <family val="3"/>
      </rPr>
      <t>20</t>
    </r>
    <r>
      <rPr>
        <b/>
        <sz val="8"/>
        <rFont val="Consolas"/>
        <family val="3"/>
      </rPr>
      <t>c NO</t>
    </r>
    <r>
      <rPr>
        <b/>
        <sz val="8"/>
        <color theme="0"/>
        <rFont val="Consolas"/>
        <family val="3"/>
      </rPr>
      <t>13</t>
    </r>
    <r>
      <rPr>
        <b/>
        <sz val="8"/>
        <rFont val="Consolas"/>
        <family val="3"/>
      </rPr>
      <t xml:space="preserve"> </t>
    </r>
    <r>
      <rPr>
        <b/>
        <sz val="8"/>
        <color rgb="FFFFFF00"/>
        <rFont val="Consolas"/>
        <family val="3"/>
      </rPr>
      <t>20</t>
    </r>
    <r>
      <rPr>
        <b/>
        <sz val="8"/>
        <rFont val="Consolas"/>
        <family val="3"/>
      </rPr>
      <t>c NO</t>
    </r>
    <r>
      <rPr>
        <b/>
        <sz val="8"/>
        <color theme="0"/>
        <rFont val="Consolas"/>
        <family val="3"/>
      </rPr>
      <t>14</t>
    </r>
    <r>
      <rPr>
        <b/>
        <sz val="8"/>
        <rFont val="Consolas"/>
        <family val="3"/>
      </rPr>
      <t xml:space="preserve"> </t>
    </r>
    <r>
      <rPr>
        <b/>
        <sz val="8"/>
        <color rgb="FFFFFF00"/>
        <rFont val="Consolas"/>
        <family val="3"/>
      </rPr>
      <t>20</t>
    </r>
    <r>
      <rPr>
        <b/>
        <sz val="8"/>
        <rFont val="Consolas"/>
        <family val="3"/>
      </rPr>
      <t>c NO</t>
    </r>
    <r>
      <rPr>
        <b/>
        <sz val="8"/>
        <color theme="0"/>
        <rFont val="Consolas"/>
        <family val="3"/>
      </rPr>
      <t>15</t>
    </r>
    <r>
      <rPr>
        <b/>
        <sz val="8"/>
        <rFont val="Consolas"/>
        <family val="3"/>
      </rPr>
      <t xml:space="preserve"> </t>
    </r>
    <r>
      <rPr>
        <b/>
        <sz val="8"/>
        <color rgb="FFFFFF00"/>
        <rFont val="Consolas"/>
        <family val="3"/>
      </rPr>
      <t>20</t>
    </r>
    <r>
      <rPr>
        <b/>
        <sz val="8"/>
        <rFont val="Consolas"/>
        <family val="3"/>
      </rPr>
      <t>c NO</t>
    </r>
    <r>
      <rPr>
        <b/>
        <sz val="8"/>
        <color theme="0"/>
        <rFont val="Consolas"/>
        <family val="3"/>
      </rPr>
      <t>16</t>
    </r>
    <r>
      <rPr>
        <b/>
        <sz val="8"/>
        <rFont val="Consolas"/>
        <family val="3"/>
      </rPr>
      <t xml:space="preserve"> </t>
    </r>
    <r>
      <rPr>
        <b/>
        <sz val="8"/>
        <color rgb="FFFFFF00"/>
        <rFont val="Consolas"/>
        <family val="3"/>
      </rPr>
      <t>20</t>
    </r>
    <r>
      <rPr>
        <b/>
        <sz val="8"/>
        <rFont val="Consolas"/>
        <family val="3"/>
      </rPr>
      <t>c NO</t>
    </r>
    <r>
      <rPr>
        <b/>
        <sz val="8"/>
        <color theme="0"/>
        <rFont val="Consolas"/>
        <family val="3"/>
      </rPr>
      <t>17</t>
    </r>
    <r>
      <rPr>
        <b/>
        <sz val="8"/>
        <rFont val="Consolas"/>
        <family val="3"/>
      </rPr>
      <t xml:space="preserve"> </t>
    </r>
    <r>
      <rPr>
        <b/>
        <sz val="8"/>
        <color rgb="FFFFFF00"/>
        <rFont val="Consolas"/>
        <family val="3"/>
      </rPr>
      <t>20</t>
    </r>
    <r>
      <rPr>
        <b/>
        <sz val="8"/>
        <rFont val="Consolas"/>
        <family val="3"/>
      </rPr>
      <t>c NO</t>
    </r>
    <r>
      <rPr>
        <b/>
        <sz val="8"/>
        <color theme="0"/>
        <rFont val="Consolas"/>
        <family val="3"/>
      </rPr>
      <t>18</t>
    </r>
    <r>
      <rPr>
        <b/>
        <sz val="8"/>
        <rFont val="Consolas"/>
        <family val="3"/>
      </rPr>
      <t xml:space="preserve"> </t>
    </r>
    <r>
      <rPr>
        <b/>
        <sz val="8"/>
        <color rgb="FFFFFF00"/>
        <rFont val="Consolas"/>
        <family val="3"/>
      </rPr>
      <t>20</t>
    </r>
    <r>
      <rPr>
        <b/>
        <sz val="8"/>
        <rFont val="Consolas"/>
        <family val="3"/>
      </rPr>
      <t>c NO</t>
    </r>
    <r>
      <rPr>
        <b/>
        <sz val="8"/>
        <color theme="0"/>
        <rFont val="Consolas"/>
        <family val="3"/>
      </rPr>
      <t>19</t>
    </r>
    <r>
      <rPr>
        <b/>
        <sz val="8"/>
        <rFont val="Consolas"/>
        <family val="3"/>
      </rPr>
      <t xml:space="preserve"> </t>
    </r>
    <r>
      <rPr>
        <b/>
        <sz val="8"/>
        <color rgb="FFFFFF00"/>
        <rFont val="Consolas"/>
        <family val="3"/>
      </rPr>
      <t>12</t>
    </r>
    <r>
      <rPr>
        <b/>
        <sz val="8"/>
        <rFont val="Consolas"/>
        <family val="3"/>
      </rPr>
      <t>c NO</t>
    </r>
    <r>
      <rPr>
        <b/>
        <sz val="8"/>
        <color theme="0"/>
        <rFont val="Consolas"/>
        <family val="3"/>
      </rPr>
      <t>20</t>
    </r>
    <r>
      <rPr>
        <b/>
        <sz val="8"/>
        <rFont val="Consolas"/>
        <family val="3"/>
      </rPr>
      <t xml:space="preserve"> </t>
    </r>
    <r>
      <rPr>
        <b/>
        <sz val="8"/>
        <color rgb="FFFFFF00"/>
        <rFont val="Consolas"/>
        <family val="3"/>
      </rPr>
      <t>2</t>
    </r>
    <r>
      <rPr>
        <b/>
        <sz val="8"/>
        <rFont val="Consolas"/>
        <family val="3"/>
      </rPr>
      <t>c NO</t>
    </r>
    <r>
      <rPr>
        <b/>
        <sz val="8"/>
        <color theme="0"/>
        <rFont val="Consolas"/>
        <family val="3"/>
      </rPr>
      <t>21</t>
    </r>
    <r>
      <rPr>
        <b/>
        <sz val="8"/>
        <rFont val="Consolas"/>
        <family val="3"/>
      </rPr>
      <t xml:space="preserve"> </t>
    </r>
    <r>
      <rPr>
        <b/>
        <sz val="8"/>
        <color rgb="FFFFFF00"/>
        <rFont val="Consolas"/>
        <family val="3"/>
      </rPr>
      <t>1</t>
    </r>
    <r>
      <rPr>
        <b/>
        <sz val="8"/>
        <rFont val="Consolas"/>
        <family val="3"/>
      </rPr>
      <t>c NO</t>
    </r>
    <r>
      <rPr>
        <b/>
        <sz val="8"/>
        <color theme="0"/>
        <rFont val="Consolas"/>
        <family val="3"/>
      </rPr>
      <t>22</t>
    </r>
    <r>
      <rPr>
        <b/>
        <sz val="8"/>
        <rFont val="Consolas"/>
        <family val="3"/>
      </rPr>
      <t xml:space="preserve"> </t>
    </r>
    <r>
      <rPr>
        <b/>
        <sz val="8"/>
        <color rgb="FFFFFF00"/>
        <rFont val="Consolas"/>
        <family val="3"/>
      </rPr>
      <t>1</t>
    </r>
    <r>
      <rPr>
        <b/>
        <sz val="8"/>
        <rFont val="Consolas"/>
        <family val="3"/>
      </rPr>
      <t>c NO</t>
    </r>
    <r>
      <rPr>
        <b/>
        <sz val="8"/>
        <color theme="0"/>
        <rFont val="Consolas"/>
        <family val="3"/>
      </rPr>
      <t>23</t>
    </r>
  </si>
  <si>
    <r>
      <rPr>
        <b/>
        <sz val="8"/>
        <color rgb="FFFFFF00"/>
        <rFont val="Consolas"/>
        <family val="3"/>
      </rPr>
      <t>20</t>
    </r>
    <r>
      <rPr>
        <b/>
        <sz val="8"/>
        <rFont val="Consolas"/>
        <family val="3"/>
      </rPr>
      <t>c NO</t>
    </r>
    <r>
      <rPr>
        <b/>
        <sz val="8"/>
        <color theme="0"/>
        <rFont val="Consolas"/>
        <family val="3"/>
      </rPr>
      <t>11</t>
    </r>
    <r>
      <rPr>
        <b/>
        <sz val="8"/>
        <rFont val="Consolas"/>
        <family val="3"/>
      </rPr>
      <t xml:space="preserve"> </t>
    </r>
    <r>
      <rPr>
        <b/>
        <sz val="8"/>
        <color rgb="FFFFFF00"/>
        <rFont val="Consolas"/>
        <family val="3"/>
      </rPr>
      <t>20</t>
    </r>
    <r>
      <rPr>
        <b/>
        <sz val="8"/>
        <rFont val="Consolas"/>
        <family val="3"/>
      </rPr>
      <t>c NO</t>
    </r>
    <r>
      <rPr>
        <b/>
        <sz val="8"/>
        <color theme="0"/>
        <rFont val="Consolas"/>
        <family val="3"/>
      </rPr>
      <t>12</t>
    </r>
    <r>
      <rPr>
        <b/>
        <sz val="8"/>
        <rFont val="Consolas"/>
        <family val="3"/>
      </rPr>
      <t xml:space="preserve"> </t>
    </r>
    <r>
      <rPr>
        <b/>
        <sz val="8"/>
        <color rgb="FFFFFF00"/>
        <rFont val="Consolas"/>
        <family val="3"/>
      </rPr>
      <t>20</t>
    </r>
    <r>
      <rPr>
        <b/>
        <sz val="8"/>
        <rFont val="Consolas"/>
        <family val="3"/>
      </rPr>
      <t>c NO</t>
    </r>
    <r>
      <rPr>
        <b/>
        <sz val="8"/>
        <color theme="0"/>
        <rFont val="Consolas"/>
        <family val="3"/>
      </rPr>
      <t>13</t>
    </r>
    <r>
      <rPr>
        <b/>
        <sz val="8"/>
        <rFont val="Consolas"/>
        <family val="3"/>
      </rPr>
      <t xml:space="preserve"> </t>
    </r>
    <r>
      <rPr>
        <b/>
        <sz val="8"/>
        <color rgb="FFFFFF00"/>
        <rFont val="Consolas"/>
        <family val="3"/>
      </rPr>
      <t>20</t>
    </r>
    <r>
      <rPr>
        <b/>
        <sz val="8"/>
        <rFont val="Consolas"/>
        <family val="3"/>
      </rPr>
      <t>c NO</t>
    </r>
    <r>
      <rPr>
        <b/>
        <sz val="8"/>
        <color theme="0"/>
        <rFont val="Consolas"/>
        <family val="3"/>
      </rPr>
      <t>14</t>
    </r>
    <r>
      <rPr>
        <b/>
        <sz val="8"/>
        <rFont val="Consolas"/>
        <family val="3"/>
      </rPr>
      <t xml:space="preserve"> </t>
    </r>
    <r>
      <rPr>
        <b/>
        <sz val="8"/>
        <color rgb="FFFFFF00"/>
        <rFont val="Consolas"/>
        <family val="3"/>
      </rPr>
      <t>20</t>
    </r>
    <r>
      <rPr>
        <b/>
        <sz val="8"/>
        <rFont val="Consolas"/>
        <family val="3"/>
      </rPr>
      <t>c NO</t>
    </r>
    <r>
      <rPr>
        <b/>
        <sz val="8"/>
        <color theme="0"/>
        <rFont val="Consolas"/>
        <family val="3"/>
      </rPr>
      <t>15</t>
    </r>
    <r>
      <rPr>
        <b/>
        <sz val="8"/>
        <rFont val="Consolas"/>
        <family val="3"/>
      </rPr>
      <t xml:space="preserve"> </t>
    </r>
    <r>
      <rPr>
        <b/>
        <sz val="8"/>
        <color rgb="FFFFFF00"/>
        <rFont val="Consolas"/>
        <family val="3"/>
      </rPr>
      <t>20</t>
    </r>
    <r>
      <rPr>
        <b/>
        <sz val="8"/>
        <rFont val="Consolas"/>
        <family val="3"/>
      </rPr>
      <t>c NO</t>
    </r>
    <r>
      <rPr>
        <b/>
        <sz val="8"/>
        <color theme="0"/>
        <rFont val="Consolas"/>
        <family val="3"/>
      </rPr>
      <t>16</t>
    </r>
    <r>
      <rPr>
        <b/>
        <sz val="8"/>
        <rFont val="Consolas"/>
        <family val="3"/>
      </rPr>
      <t xml:space="preserve"> </t>
    </r>
    <r>
      <rPr>
        <b/>
        <sz val="8"/>
        <color rgb="FFFFFF00"/>
        <rFont val="Consolas"/>
        <family val="3"/>
      </rPr>
      <t>20</t>
    </r>
    <r>
      <rPr>
        <b/>
        <sz val="8"/>
        <rFont val="Consolas"/>
        <family val="3"/>
      </rPr>
      <t>c NO</t>
    </r>
    <r>
      <rPr>
        <b/>
        <sz val="8"/>
        <color theme="0"/>
        <rFont val="Consolas"/>
        <family val="3"/>
      </rPr>
      <t>17</t>
    </r>
    <r>
      <rPr>
        <b/>
        <sz val="8"/>
        <color rgb="FFFFFF00"/>
        <rFont val="Consolas"/>
        <family val="3"/>
      </rPr>
      <t xml:space="preserve"> 20</t>
    </r>
    <r>
      <rPr>
        <b/>
        <sz val="8"/>
        <rFont val="Consolas"/>
        <family val="3"/>
      </rPr>
      <t>c NO</t>
    </r>
    <r>
      <rPr>
        <b/>
        <sz val="8"/>
        <color theme="0"/>
        <rFont val="Consolas"/>
        <family val="3"/>
      </rPr>
      <t xml:space="preserve">18 </t>
    </r>
    <r>
      <rPr>
        <b/>
        <sz val="8"/>
        <color rgb="FFFFFF00"/>
        <rFont val="Consolas"/>
        <family val="3"/>
      </rPr>
      <t>20</t>
    </r>
    <r>
      <rPr>
        <b/>
        <sz val="8"/>
        <rFont val="Consolas"/>
        <family val="3"/>
      </rPr>
      <t>c NO</t>
    </r>
    <r>
      <rPr>
        <b/>
        <sz val="8"/>
        <color theme="0"/>
        <rFont val="Consolas"/>
        <family val="3"/>
      </rPr>
      <t>19</t>
    </r>
    <r>
      <rPr>
        <b/>
        <sz val="8"/>
        <rFont val="Consolas"/>
        <family val="3"/>
      </rPr>
      <t xml:space="preserve"> </t>
    </r>
    <r>
      <rPr>
        <b/>
        <sz val="8"/>
        <color rgb="FFFFFF00"/>
        <rFont val="Consolas"/>
        <family val="3"/>
      </rPr>
      <t>20</t>
    </r>
    <r>
      <rPr>
        <b/>
        <sz val="8"/>
        <rFont val="Consolas"/>
        <family val="3"/>
      </rPr>
      <t>c NO</t>
    </r>
    <r>
      <rPr>
        <b/>
        <sz val="8"/>
        <color theme="0"/>
        <rFont val="Consolas"/>
        <family val="3"/>
      </rPr>
      <t>20</t>
    </r>
    <r>
      <rPr>
        <b/>
        <sz val="8"/>
        <rFont val="Consolas"/>
        <family val="3"/>
      </rPr>
      <t xml:space="preserve"> </t>
    </r>
    <r>
      <rPr>
        <b/>
        <sz val="8"/>
        <color rgb="FFFFFF00"/>
        <rFont val="Consolas"/>
        <family val="3"/>
      </rPr>
      <t>20</t>
    </r>
    <r>
      <rPr>
        <b/>
        <sz val="8"/>
        <rFont val="Consolas"/>
        <family val="3"/>
      </rPr>
      <t>c NO</t>
    </r>
    <r>
      <rPr>
        <b/>
        <sz val="8"/>
        <color theme="0"/>
        <rFont val="Consolas"/>
        <family val="3"/>
      </rPr>
      <t>21</t>
    </r>
    <r>
      <rPr>
        <b/>
        <sz val="8"/>
        <rFont val="Consolas"/>
        <family val="3"/>
      </rPr>
      <t xml:space="preserve"> </t>
    </r>
    <r>
      <rPr>
        <b/>
        <sz val="8"/>
        <color rgb="FFFFFF00"/>
        <rFont val="Consolas"/>
        <family val="3"/>
      </rPr>
      <t>20</t>
    </r>
    <r>
      <rPr>
        <b/>
        <sz val="8"/>
        <rFont val="Consolas"/>
        <family val="3"/>
      </rPr>
      <t>c NO</t>
    </r>
    <r>
      <rPr>
        <b/>
        <sz val="8"/>
        <color theme="0"/>
        <rFont val="Consolas"/>
        <family val="3"/>
      </rPr>
      <t>22</t>
    </r>
    <r>
      <rPr>
        <b/>
        <sz val="8"/>
        <rFont val="Consolas"/>
        <family val="3"/>
      </rPr>
      <t xml:space="preserve"> </t>
    </r>
    <r>
      <rPr>
        <b/>
        <sz val="8"/>
        <color rgb="FFFFFF00"/>
        <rFont val="Consolas"/>
        <family val="3"/>
      </rPr>
      <t>12</t>
    </r>
    <r>
      <rPr>
        <b/>
        <sz val="8"/>
        <rFont val="Consolas"/>
        <family val="3"/>
      </rPr>
      <t>c NO</t>
    </r>
    <r>
      <rPr>
        <b/>
        <sz val="8"/>
        <color theme="0"/>
        <rFont val="Consolas"/>
        <family val="3"/>
      </rPr>
      <t>31</t>
    </r>
    <r>
      <rPr>
        <b/>
        <sz val="8"/>
        <rFont val="Consolas"/>
        <family val="3"/>
      </rPr>
      <t xml:space="preserve"> </t>
    </r>
    <r>
      <rPr>
        <b/>
        <sz val="8"/>
        <color rgb="FFFFFF00"/>
        <rFont val="Consolas"/>
        <family val="3"/>
      </rPr>
      <t>2</t>
    </r>
    <r>
      <rPr>
        <b/>
        <sz val="8"/>
        <rFont val="Consolas"/>
        <family val="3"/>
      </rPr>
      <t>c NO</t>
    </r>
    <r>
      <rPr>
        <b/>
        <sz val="8"/>
        <color theme="0"/>
        <rFont val="Consolas"/>
        <family val="3"/>
      </rPr>
      <t>32</t>
    </r>
    <r>
      <rPr>
        <b/>
        <sz val="8"/>
        <rFont val="Consolas"/>
        <family val="3"/>
      </rPr>
      <t xml:space="preserve"> </t>
    </r>
    <r>
      <rPr>
        <b/>
        <sz val="8"/>
        <color rgb="FFFFFF00"/>
        <rFont val="Consolas"/>
        <family val="3"/>
      </rPr>
      <t>1</t>
    </r>
    <r>
      <rPr>
        <b/>
        <sz val="8"/>
        <rFont val="Consolas"/>
        <family val="3"/>
      </rPr>
      <t>c NO</t>
    </r>
    <r>
      <rPr>
        <b/>
        <sz val="8"/>
        <color theme="0"/>
        <rFont val="Consolas"/>
        <family val="3"/>
      </rPr>
      <t xml:space="preserve">33 </t>
    </r>
    <r>
      <rPr>
        <b/>
        <sz val="8"/>
        <color rgb="FFFFFF00"/>
        <rFont val="Consolas"/>
        <family val="3"/>
      </rPr>
      <t>1</t>
    </r>
    <r>
      <rPr>
        <b/>
        <sz val="8"/>
        <rFont val="Consolas"/>
        <family val="3"/>
      </rPr>
      <t>c NO</t>
    </r>
    <r>
      <rPr>
        <b/>
        <sz val="8"/>
        <color theme="0"/>
        <rFont val="Consolas"/>
        <family val="3"/>
      </rPr>
      <t>34</t>
    </r>
  </si>
  <si>
    <r>
      <rPr>
        <b/>
        <sz val="8"/>
        <color rgb="FFFFFF00"/>
        <rFont val="Consolas"/>
        <family val="3"/>
      </rPr>
      <t>64</t>
    </r>
    <r>
      <rPr>
        <b/>
        <sz val="8"/>
        <rFont val="Consolas"/>
        <family val="3"/>
      </rPr>
      <t>c NO</t>
    </r>
    <r>
      <rPr>
        <b/>
        <sz val="8"/>
        <color theme="0"/>
        <rFont val="Consolas"/>
        <family val="3"/>
      </rPr>
      <t>98</t>
    </r>
    <r>
      <rPr>
        <b/>
        <sz val="8"/>
        <rFont val="Consolas"/>
        <family val="3"/>
      </rPr>
      <t xml:space="preserve"> </t>
    </r>
    <r>
      <rPr>
        <b/>
        <sz val="8"/>
        <color rgb="FFFFFF00"/>
        <rFont val="Consolas"/>
        <family val="3"/>
      </rPr>
      <t>20</t>
    </r>
    <r>
      <rPr>
        <b/>
        <sz val="8"/>
        <rFont val="Consolas"/>
        <family val="3"/>
      </rPr>
      <t>c NO</t>
    </r>
    <r>
      <rPr>
        <b/>
        <sz val="8"/>
        <color theme="0"/>
        <rFont val="Consolas"/>
        <family val="3"/>
      </rPr>
      <t>14</t>
    </r>
    <r>
      <rPr>
        <b/>
        <sz val="8"/>
        <rFont val="Consolas"/>
        <family val="3"/>
      </rPr>
      <t xml:space="preserve"> </t>
    </r>
    <r>
      <rPr>
        <b/>
        <sz val="8"/>
        <color rgb="FFFFFF00"/>
        <rFont val="Consolas"/>
        <family val="3"/>
      </rPr>
      <t>20</t>
    </r>
    <r>
      <rPr>
        <b/>
        <sz val="8"/>
        <rFont val="Consolas"/>
        <family val="3"/>
      </rPr>
      <t>c NO</t>
    </r>
    <r>
      <rPr>
        <b/>
        <sz val="8"/>
        <color theme="0"/>
        <rFont val="Consolas"/>
        <family val="3"/>
      </rPr>
      <t xml:space="preserve">15 </t>
    </r>
    <r>
      <rPr>
        <b/>
        <sz val="8"/>
        <color rgb="FFFFFF00"/>
        <rFont val="Consolas"/>
        <family val="3"/>
      </rPr>
      <t>20</t>
    </r>
    <r>
      <rPr>
        <b/>
        <sz val="8"/>
        <rFont val="Consolas"/>
        <family val="3"/>
      </rPr>
      <t>c NO</t>
    </r>
    <r>
      <rPr>
        <b/>
        <sz val="8"/>
        <color theme="0"/>
        <rFont val="Consolas"/>
        <family val="3"/>
      </rPr>
      <t>16</t>
    </r>
    <r>
      <rPr>
        <b/>
        <sz val="8"/>
        <rFont val="Consolas"/>
        <family val="3"/>
      </rPr>
      <t xml:space="preserve"> </t>
    </r>
    <r>
      <rPr>
        <b/>
        <sz val="8"/>
        <color rgb="FFFFFF00"/>
        <rFont val="Consolas"/>
        <family val="3"/>
      </rPr>
      <t>20</t>
    </r>
    <r>
      <rPr>
        <b/>
        <sz val="8"/>
        <rFont val="Consolas"/>
        <family val="3"/>
      </rPr>
      <t>c NO</t>
    </r>
    <r>
      <rPr>
        <b/>
        <sz val="8"/>
        <color theme="0"/>
        <rFont val="Consolas"/>
        <family val="3"/>
      </rPr>
      <t>17</t>
    </r>
    <r>
      <rPr>
        <b/>
        <sz val="8"/>
        <rFont val="Consolas"/>
        <family val="3"/>
      </rPr>
      <t xml:space="preserve"> </t>
    </r>
    <r>
      <rPr>
        <b/>
        <sz val="8"/>
        <color rgb="FFFFFF00"/>
        <rFont val="Consolas"/>
        <family val="3"/>
      </rPr>
      <t>20</t>
    </r>
    <r>
      <rPr>
        <b/>
        <sz val="8"/>
        <rFont val="Consolas"/>
        <family val="3"/>
      </rPr>
      <t>c NO</t>
    </r>
    <r>
      <rPr>
        <b/>
        <sz val="8"/>
        <color theme="0"/>
        <rFont val="Consolas"/>
        <family val="3"/>
      </rPr>
      <t>18</t>
    </r>
    <r>
      <rPr>
        <b/>
        <sz val="8"/>
        <rFont val="Consolas"/>
        <family val="3"/>
      </rPr>
      <t xml:space="preserve"> </t>
    </r>
    <r>
      <rPr>
        <b/>
        <sz val="8"/>
        <color rgb="FFFFFF00"/>
        <rFont val="Consolas"/>
        <family val="3"/>
      </rPr>
      <t>20</t>
    </r>
    <r>
      <rPr>
        <b/>
        <sz val="8"/>
        <rFont val="Consolas"/>
        <family val="3"/>
      </rPr>
      <t>c NO</t>
    </r>
    <r>
      <rPr>
        <b/>
        <sz val="8"/>
        <color theme="0"/>
        <rFont val="Consolas"/>
        <family val="3"/>
      </rPr>
      <t>19</t>
    </r>
    <r>
      <rPr>
        <b/>
        <sz val="8"/>
        <rFont val="Consolas"/>
        <family val="3"/>
      </rPr>
      <t xml:space="preserve"> </t>
    </r>
    <r>
      <rPr>
        <b/>
        <sz val="8"/>
        <color rgb="FFFFFF00"/>
        <rFont val="Consolas"/>
        <family val="3"/>
      </rPr>
      <t>20</t>
    </r>
    <r>
      <rPr>
        <b/>
        <sz val="8"/>
        <rFont val="Consolas"/>
        <family val="3"/>
      </rPr>
      <t>c NO</t>
    </r>
    <r>
      <rPr>
        <b/>
        <sz val="8"/>
        <color theme="0"/>
        <rFont val="Consolas"/>
        <family val="3"/>
      </rPr>
      <t>20</t>
    </r>
    <r>
      <rPr>
        <b/>
        <sz val="8"/>
        <rFont val="Consolas"/>
        <family val="3"/>
      </rPr>
      <t xml:space="preserve"> </t>
    </r>
    <r>
      <rPr>
        <b/>
        <sz val="8"/>
        <color rgb="FFFFFF00"/>
        <rFont val="Consolas"/>
        <family val="3"/>
      </rPr>
      <t>20</t>
    </r>
    <r>
      <rPr>
        <b/>
        <sz val="8"/>
        <rFont val="Consolas"/>
        <family val="3"/>
      </rPr>
      <t>c NO</t>
    </r>
    <r>
      <rPr>
        <b/>
        <sz val="8"/>
        <color theme="0"/>
        <rFont val="Consolas"/>
        <family val="3"/>
      </rPr>
      <t>92</t>
    </r>
    <r>
      <rPr>
        <b/>
        <sz val="8"/>
        <rFont val="Consolas"/>
        <family val="3"/>
      </rPr>
      <t xml:space="preserve"> </t>
    </r>
    <r>
      <rPr>
        <b/>
        <sz val="8"/>
        <color rgb="FFFFFF00"/>
        <rFont val="Consolas"/>
        <family val="3"/>
      </rPr>
      <t>20</t>
    </r>
    <r>
      <rPr>
        <b/>
        <sz val="8"/>
        <rFont val="Consolas"/>
        <family val="3"/>
      </rPr>
      <t>c NO</t>
    </r>
    <r>
      <rPr>
        <b/>
        <sz val="8"/>
        <color theme="0"/>
        <rFont val="Consolas"/>
        <family val="3"/>
      </rPr>
      <t>77</t>
    </r>
    <r>
      <rPr>
        <b/>
        <sz val="8"/>
        <rFont val="Consolas"/>
        <family val="3"/>
      </rPr>
      <t xml:space="preserve"> </t>
    </r>
    <r>
      <rPr>
        <b/>
        <sz val="8"/>
        <color rgb="FFFFFF00"/>
        <rFont val="Consolas"/>
        <family val="3"/>
      </rPr>
      <t>12</t>
    </r>
    <r>
      <rPr>
        <b/>
        <sz val="8"/>
        <rFont val="Consolas"/>
        <family val="3"/>
      </rPr>
      <t>c NO</t>
    </r>
    <r>
      <rPr>
        <b/>
        <sz val="8"/>
        <color theme="0"/>
        <rFont val="Consolas"/>
        <family val="3"/>
      </rPr>
      <t>80</t>
    </r>
  </si>
  <si>
    <r>
      <rPr>
        <b/>
        <sz val="8"/>
        <color rgb="FFFFFF00"/>
        <rFont val="Consolas"/>
        <family val="3"/>
      </rPr>
      <t>256</t>
    </r>
    <r>
      <rPr>
        <b/>
        <sz val="8"/>
        <rFont val="Consolas"/>
        <family val="3"/>
      </rPr>
      <t>c NO</t>
    </r>
    <r>
      <rPr>
        <b/>
        <sz val="8"/>
        <color theme="0"/>
        <rFont val="Consolas"/>
        <family val="3"/>
      </rPr>
      <t>93</t>
    </r>
  </si>
  <si>
    <r>
      <rPr>
        <b/>
        <sz val="8"/>
        <color rgb="FFFFFF00"/>
        <rFont val="Consolas"/>
        <family val="3"/>
      </rPr>
      <t>254</t>
    </r>
    <r>
      <rPr>
        <b/>
        <sz val="8"/>
        <rFont val="Consolas"/>
        <family val="3"/>
      </rPr>
      <t>c NO</t>
    </r>
    <r>
      <rPr>
        <b/>
        <sz val="8"/>
        <color theme="0"/>
        <rFont val="Consolas"/>
        <family val="3"/>
      </rPr>
      <t>89</t>
    </r>
    <r>
      <rPr>
        <b/>
        <sz val="8"/>
        <rFont val="Consolas"/>
        <family val="3"/>
      </rPr>
      <t xml:space="preserve"> </t>
    </r>
    <r>
      <rPr>
        <b/>
        <sz val="8"/>
        <color rgb="FFFFFF00"/>
        <rFont val="Consolas"/>
        <family val="3"/>
      </rPr>
      <t>1</t>
    </r>
    <r>
      <rPr>
        <b/>
        <sz val="8"/>
        <rFont val="Consolas"/>
        <family val="3"/>
      </rPr>
      <t>c NO</t>
    </r>
    <r>
      <rPr>
        <b/>
        <sz val="8"/>
        <color theme="0"/>
        <rFont val="Consolas"/>
        <family val="3"/>
      </rPr>
      <t>90</t>
    </r>
    <r>
      <rPr>
        <b/>
        <sz val="8"/>
        <rFont val="Consolas"/>
        <family val="3"/>
      </rPr>
      <t xml:space="preserve"> </t>
    </r>
    <r>
      <rPr>
        <b/>
        <sz val="8"/>
        <color rgb="FFFFFF00"/>
        <rFont val="Consolas"/>
        <family val="3"/>
      </rPr>
      <t>1</t>
    </r>
    <r>
      <rPr>
        <b/>
        <sz val="8"/>
        <rFont val="Consolas"/>
        <family val="3"/>
      </rPr>
      <t>c NO</t>
    </r>
    <r>
      <rPr>
        <b/>
        <sz val="8"/>
        <color theme="0"/>
        <rFont val="Consolas"/>
        <family val="3"/>
      </rPr>
      <t>99</t>
    </r>
  </si>
  <si>
    <r>
      <rPr>
        <b/>
        <sz val="8"/>
        <color rgb="FFFFFF00"/>
        <rFont val="Consolas"/>
        <family val="3"/>
      </rPr>
      <t>60</t>
    </r>
    <r>
      <rPr>
        <b/>
        <sz val="8"/>
        <rFont val="Consolas"/>
        <family val="3"/>
      </rPr>
      <t>c NO</t>
    </r>
    <r>
      <rPr>
        <b/>
        <sz val="8"/>
        <color theme="0"/>
        <rFont val="Consolas"/>
        <family val="3"/>
      </rPr>
      <t>84</t>
    </r>
    <r>
      <rPr>
        <b/>
        <sz val="8"/>
        <rFont val="Consolas"/>
        <family val="3"/>
      </rPr>
      <t xml:space="preserve"> </t>
    </r>
    <r>
      <rPr>
        <b/>
        <sz val="8"/>
        <color rgb="FFFFFF00"/>
        <rFont val="Consolas"/>
        <family val="3"/>
      </rPr>
      <t>60</t>
    </r>
    <r>
      <rPr>
        <b/>
        <sz val="8"/>
        <rFont val="Consolas"/>
        <family val="3"/>
      </rPr>
      <t>c NO</t>
    </r>
    <r>
      <rPr>
        <b/>
        <sz val="8"/>
        <color theme="0"/>
        <rFont val="Consolas"/>
        <family val="3"/>
      </rPr>
      <t>87</t>
    </r>
    <r>
      <rPr>
        <b/>
        <sz val="8"/>
        <rFont val="Consolas"/>
        <family val="3"/>
      </rPr>
      <t xml:space="preserve"> </t>
    </r>
    <r>
      <rPr>
        <b/>
        <sz val="8"/>
        <color rgb="FFFFFF00"/>
        <rFont val="Consolas"/>
        <family val="3"/>
      </rPr>
      <t>40</t>
    </r>
    <r>
      <rPr>
        <b/>
        <sz val="8"/>
        <rFont val="Consolas"/>
        <family val="3"/>
      </rPr>
      <t>c NO</t>
    </r>
    <r>
      <rPr>
        <b/>
        <sz val="8"/>
        <color theme="0"/>
        <rFont val="Consolas"/>
        <family val="3"/>
      </rPr>
      <t>82</t>
    </r>
    <r>
      <rPr>
        <b/>
        <sz val="8"/>
        <rFont val="Consolas"/>
        <family val="3"/>
      </rPr>
      <t xml:space="preserve"> </t>
    </r>
    <r>
      <rPr>
        <b/>
        <sz val="8"/>
        <color rgb="FFFFFF00"/>
        <rFont val="Consolas"/>
        <family val="3"/>
      </rPr>
      <t>40</t>
    </r>
    <r>
      <rPr>
        <b/>
        <sz val="8"/>
        <rFont val="Consolas"/>
        <family val="3"/>
      </rPr>
      <t>c NO</t>
    </r>
    <r>
      <rPr>
        <b/>
        <sz val="8"/>
        <color theme="0"/>
        <rFont val="Consolas"/>
        <family val="3"/>
      </rPr>
      <t>85</t>
    </r>
    <r>
      <rPr>
        <b/>
        <sz val="8"/>
        <rFont val="Consolas"/>
        <family val="3"/>
      </rPr>
      <t xml:space="preserve"> </t>
    </r>
    <r>
      <rPr>
        <b/>
        <sz val="8"/>
        <color rgb="FFFFFF00"/>
        <rFont val="Consolas"/>
        <family val="3"/>
      </rPr>
      <t>40</t>
    </r>
    <r>
      <rPr>
        <b/>
        <sz val="8"/>
        <rFont val="Consolas"/>
        <family val="3"/>
      </rPr>
      <t>c NO</t>
    </r>
    <r>
      <rPr>
        <b/>
        <sz val="8"/>
        <color theme="0"/>
        <rFont val="Consolas"/>
        <family val="3"/>
      </rPr>
      <t xml:space="preserve">81 </t>
    </r>
    <r>
      <rPr>
        <b/>
        <sz val="8"/>
        <color rgb="FFFFFF00"/>
        <rFont val="Consolas"/>
        <family val="3"/>
      </rPr>
      <t>12</t>
    </r>
    <r>
      <rPr>
        <b/>
        <sz val="8"/>
        <rFont val="Consolas"/>
        <family val="3"/>
      </rPr>
      <t>c NO</t>
    </r>
    <r>
      <rPr>
        <b/>
        <sz val="8"/>
        <color theme="0"/>
        <rFont val="Consolas"/>
        <family val="3"/>
      </rPr>
      <t>86</t>
    </r>
    <r>
      <rPr>
        <b/>
        <sz val="8"/>
        <rFont val="Consolas"/>
        <family val="3"/>
      </rPr>
      <t xml:space="preserve"> </t>
    </r>
    <r>
      <rPr>
        <b/>
        <sz val="8"/>
        <color rgb="FFFFFF00"/>
        <rFont val="Consolas"/>
        <family val="3"/>
      </rPr>
      <t>2</t>
    </r>
    <r>
      <rPr>
        <b/>
        <sz val="8"/>
        <rFont val="Consolas"/>
        <family val="3"/>
      </rPr>
      <t>c NO</t>
    </r>
    <r>
      <rPr>
        <b/>
        <sz val="8"/>
        <color theme="0"/>
        <rFont val="Consolas"/>
        <family val="3"/>
      </rPr>
      <t xml:space="preserve">88 </t>
    </r>
    <r>
      <rPr>
        <b/>
        <sz val="8"/>
        <color rgb="FFFFFF00"/>
        <rFont val="Consolas"/>
        <family val="3"/>
      </rPr>
      <t>2</t>
    </r>
    <r>
      <rPr>
        <b/>
        <sz val="8"/>
        <rFont val="Consolas"/>
        <family val="3"/>
      </rPr>
      <t>c NO</t>
    </r>
    <r>
      <rPr>
        <b/>
        <sz val="8"/>
        <color theme="0"/>
        <rFont val="Consolas"/>
        <family val="3"/>
      </rPr>
      <t>83</t>
    </r>
  </si>
  <si>
    <r>
      <rPr>
        <b/>
        <sz val="8"/>
        <color rgb="FFFFFF00"/>
        <rFont val="Consolas"/>
        <family val="3"/>
      </rPr>
      <t>256</t>
    </r>
    <r>
      <rPr>
        <b/>
        <sz val="8"/>
        <rFont val="Consolas"/>
        <family val="3"/>
      </rPr>
      <t>c NO</t>
    </r>
    <r>
      <rPr>
        <b/>
        <sz val="8"/>
        <color theme="0"/>
        <rFont val="Consolas"/>
        <family val="3"/>
      </rPr>
      <t>8</t>
    </r>
  </si>
  <si>
    <r>
      <rPr>
        <b/>
        <sz val="8"/>
        <color rgb="FFFFFF00"/>
        <rFont val="Consolas"/>
        <family val="3"/>
      </rPr>
      <t>240</t>
    </r>
    <r>
      <rPr>
        <b/>
        <sz val="8"/>
        <rFont val="Consolas"/>
        <family val="3"/>
      </rPr>
      <t>c NO</t>
    </r>
    <r>
      <rPr>
        <b/>
        <sz val="8"/>
        <color theme="0"/>
        <rFont val="Consolas"/>
        <family val="3"/>
      </rPr>
      <t>49</t>
    </r>
    <r>
      <rPr>
        <b/>
        <sz val="8"/>
        <rFont val="Consolas"/>
        <family val="3"/>
      </rPr>
      <t xml:space="preserve"> </t>
    </r>
    <r>
      <rPr>
        <b/>
        <sz val="8"/>
        <color rgb="FFFFFF00"/>
        <rFont val="Consolas"/>
        <family val="3"/>
      </rPr>
      <t>16</t>
    </r>
    <r>
      <rPr>
        <b/>
        <sz val="8"/>
        <rFont val="Consolas"/>
        <family val="3"/>
      </rPr>
      <t>c NO</t>
    </r>
    <r>
      <rPr>
        <b/>
        <sz val="8"/>
        <color theme="0"/>
        <rFont val="Consolas"/>
        <family val="3"/>
      </rPr>
      <t>93</t>
    </r>
  </si>
  <si>
    <r>
      <rPr>
        <b/>
        <sz val="8"/>
        <color rgb="FFFFFF00"/>
        <rFont val="Consolas"/>
        <family val="3"/>
      </rPr>
      <t>256</t>
    </r>
    <r>
      <rPr>
        <b/>
        <sz val="8"/>
        <rFont val="Consolas"/>
        <family val="3"/>
      </rPr>
      <t>c NO</t>
    </r>
    <r>
      <rPr>
        <b/>
        <sz val="8"/>
        <color theme="0"/>
        <rFont val="Consolas"/>
        <family val="3"/>
      </rPr>
      <t>52</t>
    </r>
  </si>
  <si>
    <r>
      <rPr>
        <b/>
        <sz val="8"/>
        <color rgb="FFFFFF00"/>
        <rFont val="Consolas"/>
        <family val="3"/>
      </rPr>
      <t>256</t>
    </r>
    <r>
      <rPr>
        <b/>
        <sz val="8"/>
        <rFont val="Consolas"/>
        <family val="3"/>
      </rPr>
      <t>c NO</t>
    </r>
    <r>
      <rPr>
        <b/>
        <sz val="8"/>
        <color theme="0"/>
        <rFont val="Consolas"/>
        <family val="3"/>
      </rPr>
      <t>53</t>
    </r>
  </si>
  <si>
    <r>
      <rPr>
        <b/>
        <sz val="8"/>
        <color rgb="FFFFFF00"/>
        <rFont val="Consolas"/>
        <family val="3"/>
      </rPr>
      <t>40</t>
    </r>
    <r>
      <rPr>
        <b/>
        <sz val="8"/>
        <rFont val="Consolas"/>
        <family val="3"/>
      </rPr>
      <t>c NO</t>
    </r>
    <r>
      <rPr>
        <b/>
        <sz val="8"/>
        <color theme="0"/>
        <rFont val="Consolas"/>
        <family val="3"/>
      </rPr>
      <t>60</t>
    </r>
    <r>
      <rPr>
        <b/>
        <sz val="8"/>
        <rFont val="Consolas"/>
        <family val="3"/>
      </rPr>
      <t xml:space="preserve"> </t>
    </r>
    <r>
      <rPr>
        <b/>
        <sz val="8"/>
        <color rgb="FFFFFF00"/>
        <rFont val="Consolas"/>
        <family val="3"/>
      </rPr>
      <t>40</t>
    </r>
    <r>
      <rPr>
        <b/>
        <sz val="8"/>
        <rFont val="Consolas"/>
        <family val="3"/>
      </rPr>
      <t>c NO</t>
    </r>
    <r>
      <rPr>
        <b/>
        <sz val="8"/>
        <color theme="0"/>
        <rFont val="Consolas"/>
        <family val="3"/>
      </rPr>
      <t>61</t>
    </r>
    <r>
      <rPr>
        <b/>
        <sz val="8"/>
        <rFont val="Consolas"/>
        <family val="3"/>
      </rPr>
      <t xml:space="preserve"> </t>
    </r>
    <r>
      <rPr>
        <b/>
        <sz val="8"/>
        <color rgb="FFFFFF00"/>
        <rFont val="Consolas"/>
        <family val="3"/>
      </rPr>
      <t>40</t>
    </r>
    <r>
      <rPr>
        <b/>
        <sz val="8"/>
        <rFont val="Consolas"/>
        <family val="3"/>
      </rPr>
      <t>c NO</t>
    </r>
    <r>
      <rPr>
        <b/>
        <sz val="8"/>
        <color theme="0"/>
        <rFont val="Consolas"/>
        <family val="3"/>
      </rPr>
      <t xml:space="preserve">62 </t>
    </r>
    <r>
      <rPr>
        <b/>
        <sz val="8"/>
        <color rgb="FFFFFF00"/>
        <rFont val="Consolas"/>
        <family val="3"/>
      </rPr>
      <t>40</t>
    </r>
    <r>
      <rPr>
        <b/>
        <sz val="8"/>
        <rFont val="Consolas"/>
        <family val="3"/>
      </rPr>
      <t>c NO</t>
    </r>
    <r>
      <rPr>
        <b/>
        <sz val="8"/>
        <color theme="0"/>
        <rFont val="Consolas"/>
        <family val="3"/>
      </rPr>
      <t>63</t>
    </r>
    <r>
      <rPr>
        <b/>
        <sz val="8"/>
        <rFont val="Consolas"/>
        <family val="3"/>
      </rPr>
      <t xml:space="preserve"> </t>
    </r>
    <r>
      <rPr>
        <b/>
        <sz val="8"/>
        <color rgb="FFFFFF00"/>
        <rFont val="Consolas"/>
        <family val="3"/>
      </rPr>
      <t>20</t>
    </r>
    <r>
      <rPr>
        <b/>
        <sz val="8"/>
        <rFont val="Consolas"/>
        <family val="3"/>
      </rPr>
      <t>c NO</t>
    </r>
    <r>
      <rPr>
        <b/>
        <sz val="8"/>
        <color theme="0"/>
        <rFont val="Consolas"/>
        <family val="3"/>
      </rPr>
      <t>64</t>
    </r>
    <r>
      <rPr>
        <b/>
        <sz val="8"/>
        <rFont val="Consolas"/>
        <family val="3"/>
      </rPr>
      <t xml:space="preserve"> </t>
    </r>
    <r>
      <rPr>
        <b/>
        <sz val="8"/>
        <color rgb="FFFFFF00"/>
        <rFont val="Consolas"/>
        <family val="3"/>
      </rPr>
      <t>20</t>
    </r>
    <r>
      <rPr>
        <b/>
        <sz val="8"/>
        <rFont val="Consolas"/>
        <family val="3"/>
      </rPr>
      <t>c NO</t>
    </r>
    <r>
      <rPr>
        <b/>
        <sz val="8"/>
        <color theme="0"/>
        <rFont val="Consolas"/>
        <family val="3"/>
      </rPr>
      <t>65</t>
    </r>
    <r>
      <rPr>
        <b/>
        <sz val="8"/>
        <rFont val="Consolas"/>
        <family val="3"/>
      </rPr>
      <t xml:space="preserve"> </t>
    </r>
    <r>
      <rPr>
        <b/>
        <sz val="8"/>
        <color rgb="FFFFFF00"/>
        <rFont val="Consolas"/>
        <family val="3"/>
      </rPr>
      <t>20</t>
    </r>
    <r>
      <rPr>
        <b/>
        <sz val="8"/>
        <rFont val="Consolas"/>
        <family val="3"/>
      </rPr>
      <t>c NO</t>
    </r>
    <r>
      <rPr>
        <b/>
        <sz val="8"/>
        <color theme="0"/>
        <rFont val="Consolas"/>
        <family val="3"/>
      </rPr>
      <t>66</t>
    </r>
    <r>
      <rPr>
        <b/>
        <sz val="8"/>
        <rFont val="Consolas"/>
        <family val="3"/>
      </rPr>
      <t xml:space="preserve"> </t>
    </r>
    <r>
      <rPr>
        <b/>
        <sz val="8"/>
        <color rgb="FFFFFF00"/>
        <rFont val="Consolas"/>
        <family val="3"/>
      </rPr>
      <t>20</t>
    </r>
    <r>
      <rPr>
        <b/>
        <sz val="8"/>
        <rFont val="Consolas"/>
        <family val="3"/>
      </rPr>
      <t>c NO</t>
    </r>
    <r>
      <rPr>
        <b/>
        <sz val="8"/>
        <color theme="0"/>
        <rFont val="Consolas"/>
        <family val="3"/>
      </rPr>
      <t>67</t>
    </r>
    <r>
      <rPr>
        <b/>
        <sz val="8"/>
        <rFont val="Consolas"/>
        <family val="3"/>
      </rPr>
      <t xml:space="preserve"> </t>
    </r>
    <r>
      <rPr>
        <b/>
        <sz val="8"/>
        <color rgb="FFFFFF00"/>
        <rFont val="Consolas"/>
        <family val="3"/>
      </rPr>
      <t>12</t>
    </r>
    <r>
      <rPr>
        <b/>
        <sz val="8"/>
        <rFont val="Consolas"/>
        <family val="3"/>
      </rPr>
      <t>c NO</t>
    </r>
    <r>
      <rPr>
        <b/>
        <sz val="8"/>
        <color theme="0"/>
        <rFont val="Consolas"/>
        <family val="3"/>
      </rPr>
      <t>68</t>
    </r>
    <r>
      <rPr>
        <b/>
        <sz val="8"/>
        <rFont val="Consolas"/>
        <family val="3"/>
      </rPr>
      <t xml:space="preserve"> </t>
    </r>
    <r>
      <rPr>
        <b/>
        <sz val="8"/>
        <color rgb="FFFFFF00"/>
        <rFont val="Consolas"/>
        <family val="3"/>
      </rPr>
      <t>2</t>
    </r>
    <r>
      <rPr>
        <b/>
        <sz val="8"/>
        <rFont val="Consolas"/>
        <family val="3"/>
      </rPr>
      <t>c NO</t>
    </r>
    <r>
      <rPr>
        <b/>
        <sz val="8"/>
        <color theme="0"/>
        <rFont val="Consolas"/>
        <family val="3"/>
      </rPr>
      <t>69</t>
    </r>
    <r>
      <rPr>
        <b/>
        <sz val="8"/>
        <rFont val="Consolas"/>
        <family val="3"/>
      </rPr>
      <t xml:space="preserve"> </t>
    </r>
    <r>
      <rPr>
        <b/>
        <sz val="8"/>
        <color rgb="FFFFFF00"/>
        <rFont val="Consolas"/>
        <family val="3"/>
      </rPr>
      <t>2</t>
    </r>
    <r>
      <rPr>
        <b/>
        <sz val="8"/>
        <rFont val="Consolas"/>
        <family val="3"/>
      </rPr>
      <t>c NO</t>
    </r>
    <r>
      <rPr>
        <b/>
        <sz val="8"/>
        <color theme="0"/>
        <rFont val="Consolas"/>
        <family val="3"/>
      </rPr>
      <t>70</t>
    </r>
  </si>
  <si>
    <r>
      <rPr>
        <b/>
        <sz val="8"/>
        <color rgb="FFFFFF00"/>
        <rFont val="Consolas"/>
        <family val="3"/>
      </rPr>
      <t>80</t>
    </r>
    <r>
      <rPr>
        <b/>
        <sz val="8"/>
        <rFont val="Consolas"/>
        <family val="3"/>
      </rPr>
      <t>c NO</t>
    </r>
    <r>
      <rPr>
        <b/>
        <sz val="8"/>
        <color theme="0"/>
        <rFont val="Consolas"/>
        <family val="3"/>
      </rPr>
      <t>50</t>
    </r>
    <r>
      <rPr>
        <b/>
        <sz val="8"/>
        <rFont val="Consolas"/>
        <family val="3"/>
      </rPr>
      <t xml:space="preserve"> </t>
    </r>
    <r>
      <rPr>
        <b/>
        <sz val="8"/>
        <color rgb="FFFFFF00"/>
        <rFont val="Consolas"/>
        <family val="3"/>
      </rPr>
      <t>60</t>
    </r>
    <r>
      <rPr>
        <b/>
        <sz val="8"/>
        <rFont val="Consolas"/>
        <family val="3"/>
      </rPr>
      <t>c NO</t>
    </r>
    <r>
      <rPr>
        <b/>
        <sz val="8"/>
        <color theme="0"/>
        <rFont val="Consolas"/>
        <family val="3"/>
      </rPr>
      <t>51</t>
    </r>
    <r>
      <rPr>
        <b/>
        <sz val="8"/>
        <rFont val="Consolas"/>
        <family val="3"/>
      </rPr>
      <t xml:space="preserve"> </t>
    </r>
    <r>
      <rPr>
        <b/>
        <sz val="8"/>
        <color rgb="FFFFFF00"/>
        <rFont val="Consolas"/>
        <family val="3"/>
      </rPr>
      <t>60</t>
    </r>
    <r>
      <rPr>
        <b/>
        <sz val="8"/>
        <rFont val="Consolas"/>
        <family val="3"/>
      </rPr>
      <t>c NO</t>
    </r>
    <r>
      <rPr>
        <b/>
        <sz val="8"/>
        <color theme="0"/>
        <rFont val="Consolas"/>
        <family val="3"/>
      </rPr>
      <t>52</t>
    </r>
    <r>
      <rPr>
        <b/>
        <sz val="8"/>
        <rFont val="Consolas"/>
        <family val="3"/>
      </rPr>
      <t xml:space="preserve"> </t>
    </r>
    <r>
      <rPr>
        <b/>
        <sz val="8"/>
        <color rgb="FFFFFF00"/>
        <rFont val="Consolas"/>
        <family val="3"/>
      </rPr>
      <t>52</t>
    </r>
    <r>
      <rPr>
        <b/>
        <sz val="8"/>
        <rFont val="Consolas"/>
        <family val="3"/>
      </rPr>
      <t>c NO</t>
    </r>
    <r>
      <rPr>
        <b/>
        <sz val="8"/>
        <color theme="0"/>
        <rFont val="Consolas"/>
        <family val="3"/>
      </rPr>
      <t>53</t>
    </r>
    <r>
      <rPr>
        <b/>
        <sz val="8"/>
        <rFont val="Consolas"/>
        <family val="3"/>
      </rPr>
      <t xml:space="preserve"> </t>
    </r>
    <r>
      <rPr>
        <b/>
        <sz val="8"/>
        <color rgb="FFFFFF00"/>
        <rFont val="Consolas"/>
        <family val="3"/>
      </rPr>
      <t>3</t>
    </r>
    <r>
      <rPr>
        <b/>
        <sz val="8"/>
        <rFont val="Consolas"/>
        <family val="3"/>
      </rPr>
      <t>c NO</t>
    </r>
    <r>
      <rPr>
        <b/>
        <sz val="8"/>
        <color theme="0"/>
        <rFont val="Consolas"/>
        <family val="3"/>
      </rPr>
      <t>54</t>
    </r>
    <r>
      <rPr>
        <b/>
        <sz val="8"/>
        <rFont val="Consolas"/>
        <family val="3"/>
      </rPr>
      <t xml:space="preserve"> </t>
    </r>
    <r>
      <rPr>
        <b/>
        <sz val="8"/>
        <color rgb="FFFFFF00"/>
        <rFont val="Consolas"/>
        <family val="3"/>
      </rPr>
      <t>1</t>
    </r>
    <r>
      <rPr>
        <b/>
        <sz val="8"/>
        <rFont val="Consolas"/>
        <family val="3"/>
      </rPr>
      <t>c NO</t>
    </r>
    <r>
      <rPr>
        <b/>
        <sz val="8"/>
        <color theme="0"/>
        <rFont val="Consolas"/>
        <family val="3"/>
      </rPr>
      <t>55</t>
    </r>
  </si>
  <si>
    <r>
      <rPr>
        <b/>
        <sz val="8"/>
        <color rgb="FFFFFF00"/>
        <rFont val="Consolas"/>
        <family val="3"/>
      </rPr>
      <t>92</t>
    </r>
    <r>
      <rPr>
        <b/>
        <sz val="8"/>
        <rFont val="Consolas"/>
        <family val="3"/>
      </rPr>
      <t>c NO</t>
    </r>
    <r>
      <rPr>
        <b/>
        <sz val="8"/>
        <color theme="0"/>
        <rFont val="Consolas"/>
        <family val="3"/>
      </rPr>
      <t>57</t>
    </r>
    <r>
      <rPr>
        <b/>
        <sz val="8"/>
        <rFont val="Consolas"/>
        <family val="3"/>
      </rPr>
      <t xml:space="preserve"> </t>
    </r>
    <r>
      <rPr>
        <b/>
        <sz val="8"/>
        <color rgb="FFFFFF00"/>
        <rFont val="Consolas"/>
        <family val="3"/>
      </rPr>
      <t>82</t>
    </r>
    <r>
      <rPr>
        <b/>
        <sz val="8"/>
        <rFont val="Consolas"/>
        <family val="3"/>
      </rPr>
      <t>c NO</t>
    </r>
    <r>
      <rPr>
        <b/>
        <sz val="8"/>
        <color theme="0"/>
        <rFont val="Consolas"/>
        <family val="3"/>
      </rPr>
      <t>58</t>
    </r>
    <r>
      <rPr>
        <b/>
        <sz val="8"/>
        <rFont val="Consolas"/>
        <family val="3"/>
      </rPr>
      <t xml:space="preserve"> </t>
    </r>
    <r>
      <rPr>
        <b/>
        <sz val="8"/>
        <color rgb="FFFFFF00"/>
        <rFont val="Consolas"/>
        <family val="3"/>
      </rPr>
      <t>82</t>
    </r>
    <r>
      <rPr>
        <b/>
        <sz val="8"/>
        <rFont val="Consolas"/>
        <family val="3"/>
      </rPr>
      <t>c NO</t>
    </r>
    <r>
      <rPr>
        <b/>
        <sz val="8"/>
        <color theme="0"/>
        <rFont val="Consolas"/>
        <family val="3"/>
      </rPr>
      <t>59</t>
    </r>
  </si>
  <si>
    <r>
      <rPr>
        <b/>
        <sz val="8"/>
        <color rgb="FFFFFF00"/>
        <rFont val="Consolas"/>
        <family val="3"/>
      </rPr>
      <t>160</t>
    </r>
    <r>
      <rPr>
        <b/>
        <sz val="8"/>
        <rFont val="Consolas"/>
        <family val="3"/>
      </rPr>
      <t>c NO</t>
    </r>
    <r>
      <rPr>
        <b/>
        <sz val="8"/>
        <color theme="0"/>
        <rFont val="Consolas"/>
        <family val="3"/>
      </rPr>
      <t>80</t>
    </r>
    <r>
      <rPr>
        <b/>
        <sz val="8"/>
        <rFont val="Consolas"/>
        <family val="3"/>
      </rPr>
      <t xml:space="preserve"> </t>
    </r>
    <r>
      <rPr>
        <b/>
        <sz val="8"/>
        <color rgb="FFFFFF00"/>
        <rFont val="Consolas"/>
        <family val="3"/>
      </rPr>
      <t>60</t>
    </r>
    <r>
      <rPr>
        <b/>
        <sz val="8"/>
        <rFont val="Consolas"/>
        <family val="3"/>
      </rPr>
      <t>c NO</t>
    </r>
    <r>
      <rPr>
        <b/>
        <sz val="8"/>
        <color theme="0"/>
        <rFont val="Consolas"/>
        <family val="3"/>
      </rPr>
      <t>78</t>
    </r>
    <r>
      <rPr>
        <b/>
        <sz val="8"/>
        <rFont val="Consolas"/>
        <family val="3"/>
      </rPr>
      <t xml:space="preserve"> </t>
    </r>
    <r>
      <rPr>
        <b/>
        <sz val="8"/>
        <color rgb="FFFFFF00"/>
        <rFont val="Consolas"/>
        <family val="3"/>
      </rPr>
      <t>20</t>
    </r>
    <r>
      <rPr>
        <b/>
        <sz val="8"/>
        <rFont val="Consolas"/>
        <family val="3"/>
      </rPr>
      <t>c NO</t>
    </r>
    <r>
      <rPr>
        <b/>
        <sz val="8"/>
        <color theme="0"/>
        <rFont val="Consolas"/>
        <family val="3"/>
      </rPr>
      <t>72</t>
    </r>
    <r>
      <rPr>
        <b/>
        <sz val="8"/>
        <rFont val="Consolas"/>
        <family val="3"/>
      </rPr>
      <t xml:space="preserve"> </t>
    </r>
    <r>
      <rPr>
        <b/>
        <sz val="8"/>
        <color rgb="FFFFFF00"/>
        <rFont val="Consolas"/>
        <family val="3"/>
      </rPr>
      <t>12</t>
    </r>
    <r>
      <rPr>
        <b/>
        <sz val="8"/>
        <rFont val="Consolas"/>
        <family val="3"/>
      </rPr>
      <t>c NO</t>
    </r>
    <r>
      <rPr>
        <b/>
        <sz val="8"/>
        <color theme="0"/>
        <rFont val="Consolas"/>
        <family val="3"/>
      </rPr>
      <t>73</t>
    </r>
    <r>
      <rPr>
        <b/>
        <sz val="8"/>
        <rFont val="Consolas"/>
        <family val="3"/>
      </rPr>
      <t xml:space="preserve"> </t>
    </r>
    <r>
      <rPr>
        <b/>
        <sz val="8"/>
        <color rgb="FFFFFF00"/>
        <rFont val="Consolas"/>
        <family val="3"/>
      </rPr>
      <t>4</t>
    </r>
    <r>
      <rPr>
        <b/>
        <sz val="8"/>
        <rFont val="Consolas"/>
        <family val="3"/>
      </rPr>
      <t>c NO</t>
    </r>
    <r>
      <rPr>
        <b/>
        <sz val="8"/>
        <color theme="0"/>
        <rFont val="Consolas"/>
        <family val="3"/>
      </rPr>
      <t>71</t>
    </r>
  </si>
  <si>
    <r>
      <rPr>
        <b/>
        <sz val="8"/>
        <color rgb="FFFFFF00"/>
        <rFont val="Consolas"/>
        <family val="3"/>
      </rPr>
      <t>256</t>
    </r>
    <r>
      <rPr>
        <b/>
        <sz val="8"/>
        <rFont val="Consolas"/>
        <family val="3"/>
      </rPr>
      <t>c NO</t>
    </r>
    <r>
      <rPr>
        <b/>
        <sz val="8"/>
        <color theme="0"/>
        <rFont val="Consolas"/>
        <family val="3"/>
      </rPr>
      <t>76</t>
    </r>
  </si>
  <si>
    <r>
      <rPr>
        <b/>
        <sz val="8"/>
        <color rgb="FFFFFF00"/>
        <rFont val="Consolas"/>
        <family val="3"/>
      </rPr>
      <t>20</t>
    </r>
    <r>
      <rPr>
        <b/>
        <sz val="8"/>
        <rFont val="Consolas"/>
        <family val="3"/>
      </rPr>
      <t>c NO</t>
    </r>
    <r>
      <rPr>
        <b/>
        <sz val="8"/>
        <color theme="0"/>
        <rFont val="Consolas"/>
        <family val="3"/>
      </rPr>
      <t>57</t>
    </r>
    <r>
      <rPr>
        <b/>
        <sz val="8"/>
        <rFont val="Consolas"/>
        <family val="3"/>
      </rPr>
      <t xml:space="preserve"> </t>
    </r>
    <r>
      <rPr>
        <b/>
        <sz val="8"/>
        <color rgb="FFFFFF00"/>
        <rFont val="Consolas"/>
        <family val="3"/>
      </rPr>
      <t>20</t>
    </r>
    <r>
      <rPr>
        <b/>
        <sz val="8"/>
        <rFont val="Consolas"/>
        <family val="3"/>
      </rPr>
      <t>c NO</t>
    </r>
    <r>
      <rPr>
        <b/>
        <sz val="8"/>
        <color theme="0"/>
        <rFont val="Consolas"/>
        <family val="3"/>
      </rPr>
      <t>59</t>
    </r>
    <r>
      <rPr>
        <b/>
        <sz val="8"/>
        <rFont val="Consolas"/>
        <family val="3"/>
      </rPr>
      <t xml:space="preserve"> </t>
    </r>
    <r>
      <rPr>
        <b/>
        <sz val="8"/>
        <color rgb="FFFFFF00"/>
        <rFont val="Consolas"/>
        <family val="3"/>
      </rPr>
      <t>20</t>
    </r>
    <r>
      <rPr>
        <b/>
        <sz val="8"/>
        <rFont val="Consolas"/>
        <family val="3"/>
      </rPr>
      <t>c NO</t>
    </r>
    <r>
      <rPr>
        <b/>
        <sz val="8"/>
        <color theme="0"/>
        <rFont val="Consolas"/>
        <family val="3"/>
      </rPr>
      <t>63</t>
    </r>
    <r>
      <rPr>
        <b/>
        <sz val="8"/>
        <rFont val="Consolas"/>
        <family val="3"/>
      </rPr>
      <t xml:space="preserve"> </t>
    </r>
    <r>
      <rPr>
        <b/>
        <sz val="8"/>
        <color rgb="FFFFFF00"/>
        <rFont val="Consolas"/>
        <family val="3"/>
      </rPr>
      <t>20</t>
    </r>
    <r>
      <rPr>
        <b/>
        <sz val="8"/>
        <rFont val="Consolas"/>
        <family val="3"/>
      </rPr>
      <t>c NO</t>
    </r>
    <r>
      <rPr>
        <b/>
        <sz val="8"/>
        <color theme="0"/>
        <rFont val="Consolas"/>
        <family val="3"/>
      </rPr>
      <t>61</t>
    </r>
    <r>
      <rPr>
        <b/>
        <sz val="8"/>
        <rFont val="Consolas"/>
        <family val="3"/>
      </rPr>
      <t xml:space="preserve"> </t>
    </r>
    <r>
      <rPr>
        <b/>
        <sz val="8"/>
        <color rgb="FFFFFF00"/>
        <rFont val="Consolas"/>
        <family val="3"/>
      </rPr>
      <t>20</t>
    </r>
    <r>
      <rPr>
        <b/>
        <sz val="8"/>
        <rFont val="Consolas"/>
        <family val="3"/>
      </rPr>
      <t>c NO</t>
    </r>
    <r>
      <rPr>
        <b/>
        <sz val="8"/>
        <color theme="0"/>
        <rFont val="Consolas"/>
        <family val="3"/>
      </rPr>
      <t>94</t>
    </r>
    <r>
      <rPr>
        <b/>
        <sz val="8"/>
        <rFont val="Consolas"/>
        <family val="3"/>
      </rPr>
      <t xml:space="preserve"> </t>
    </r>
    <r>
      <rPr>
        <b/>
        <sz val="8"/>
        <color rgb="FFFFFF00"/>
        <rFont val="Consolas"/>
        <family val="3"/>
      </rPr>
      <t>20</t>
    </r>
    <r>
      <rPr>
        <b/>
        <sz val="8"/>
        <rFont val="Consolas"/>
        <family val="3"/>
      </rPr>
      <t>c NO</t>
    </r>
    <r>
      <rPr>
        <b/>
        <sz val="8"/>
        <color theme="0"/>
        <rFont val="Consolas"/>
        <family val="3"/>
      </rPr>
      <t>69</t>
    </r>
    <r>
      <rPr>
        <b/>
        <sz val="8"/>
        <rFont val="Consolas"/>
        <family val="3"/>
      </rPr>
      <t xml:space="preserve"> </t>
    </r>
    <r>
      <rPr>
        <b/>
        <sz val="8"/>
        <color rgb="FFFFFF00"/>
        <rFont val="Consolas"/>
        <family val="3"/>
      </rPr>
      <t>20</t>
    </r>
    <r>
      <rPr>
        <b/>
        <sz val="8"/>
        <rFont val="Consolas"/>
        <family val="3"/>
      </rPr>
      <t>c NO</t>
    </r>
    <r>
      <rPr>
        <b/>
        <sz val="8"/>
        <color theme="0"/>
        <rFont val="Consolas"/>
        <family val="3"/>
      </rPr>
      <t>95</t>
    </r>
    <r>
      <rPr>
        <b/>
        <sz val="8"/>
        <rFont val="Consolas"/>
        <family val="3"/>
      </rPr>
      <t xml:space="preserve"> </t>
    </r>
    <r>
      <rPr>
        <b/>
        <sz val="8"/>
        <color rgb="FFFFFF00"/>
        <rFont val="Consolas"/>
        <family val="3"/>
      </rPr>
      <t>20</t>
    </r>
    <r>
      <rPr>
        <b/>
        <sz val="8"/>
        <rFont val="Consolas"/>
        <family val="3"/>
      </rPr>
      <t>c NO</t>
    </r>
    <r>
      <rPr>
        <b/>
        <sz val="8"/>
        <color theme="0"/>
        <rFont val="Consolas"/>
        <family val="3"/>
      </rPr>
      <t>96</t>
    </r>
    <r>
      <rPr>
        <b/>
        <sz val="8"/>
        <rFont val="Consolas"/>
        <family val="3"/>
      </rPr>
      <t xml:space="preserve"> </t>
    </r>
    <r>
      <rPr>
        <b/>
        <sz val="8"/>
        <color rgb="FFFFFF00"/>
        <rFont val="Consolas"/>
        <family val="3"/>
      </rPr>
      <t>20</t>
    </r>
    <r>
      <rPr>
        <b/>
        <sz val="8"/>
        <rFont val="Consolas"/>
        <family val="3"/>
      </rPr>
      <t>c NO</t>
    </r>
    <r>
      <rPr>
        <b/>
        <sz val="8"/>
        <color theme="0"/>
        <rFont val="Consolas"/>
        <family val="3"/>
      </rPr>
      <t>79</t>
    </r>
    <r>
      <rPr>
        <b/>
        <sz val="8"/>
        <rFont val="Consolas"/>
        <family val="3"/>
      </rPr>
      <t xml:space="preserve"> </t>
    </r>
    <r>
      <rPr>
        <b/>
        <sz val="8"/>
        <color rgb="FFFFFF00"/>
        <rFont val="Consolas"/>
        <family val="3"/>
      </rPr>
      <t>20</t>
    </r>
    <r>
      <rPr>
        <b/>
        <sz val="8"/>
        <rFont val="Consolas"/>
        <family val="3"/>
      </rPr>
      <t>c N</t>
    </r>
    <r>
      <rPr>
        <b/>
        <sz val="8"/>
        <color theme="0"/>
        <rFont val="Consolas"/>
        <family val="3"/>
      </rPr>
      <t>O74</t>
    </r>
    <r>
      <rPr>
        <b/>
        <sz val="8"/>
        <rFont val="Consolas"/>
        <family val="3"/>
      </rPr>
      <t xml:space="preserve"> </t>
    </r>
    <r>
      <rPr>
        <b/>
        <sz val="8"/>
        <color rgb="FFFFFF00"/>
        <rFont val="Consolas"/>
        <family val="3"/>
      </rPr>
      <t>20</t>
    </r>
    <r>
      <rPr>
        <b/>
        <sz val="8"/>
        <rFont val="Consolas"/>
        <family val="3"/>
      </rPr>
      <t>c NO</t>
    </r>
    <r>
      <rPr>
        <b/>
        <sz val="8"/>
        <color theme="0"/>
        <rFont val="Consolas"/>
        <family val="3"/>
      </rPr>
      <t>65</t>
    </r>
    <r>
      <rPr>
        <b/>
        <sz val="8"/>
        <color rgb="FFFFFF00"/>
        <rFont val="Consolas"/>
        <family val="3"/>
      </rPr>
      <t xml:space="preserve"> 20</t>
    </r>
    <r>
      <rPr>
        <b/>
        <sz val="8"/>
        <rFont val="Consolas"/>
        <family val="3"/>
      </rPr>
      <t>c NO</t>
    </r>
    <r>
      <rPr>
        <b/>
        <sz val="8"/>
        <color theme="0"/>
        <rFont val="Consolas"/>
        <family val="3"/>
      </rPr>
      <t>58</t>
    </r>
    <r>
      <rPr>
        <b/>
        <sz val="8"/>
        <rFont val="Consolas"/>
        <family val="3"/>
      </rPr>
      <t xml:space="preserve"> </t>
    </r>
    <r>
      <rPr>
        <b/>
        <sz val="8"/>
        <color rgb="FFFFFF00"/>
        <rFont val="Consolas"/>
        <family val="3"/>
      </rPr>
      <t>12</t>
    </r>
    <r>
      <rPr>
        <b/>
        <sz val="8"/>
        <rFont val="Consolas"/>
        <family val="3"/>
      </rPr>
      <t>c NO</t>
    </r>
    <r>
      <rPr>
        <b/>
        <sz val="8"/>
        <color theme="0"/>
        <rFont val="Consolas"/>
        <family val="3"/>
      </rPr>
      <t>72</t>
    </r>
    <r>
      <rPr>
        <b/>
        <sz val="8"/>
        <rFont val="Consolas"/>
        <family val="3"/>
      </rPr>
      <t xml:space="preserve"> </t>
    </r>
    <r>
      <rPr>
        <b/>
        <sz val="8"/>
        <color rgb="FFFFFF00"/>
        <rFont val="Consolas"/>
        <family val="3"/>
      </rPr>
      <t>2</t>
    </r>
    <r>
      <rPr>
        <b/>
        <sz val="8"/>
        <rFont val="Consolas"/>
        <family val="3"/>
      </rPr>
      <t>c NO</t>
    </r>
    <r>
      <rPr>
        <b/>
        <sz val="8"/>
        <color theme="0"/>
        <rFont val="Consolas"/>
        <family val="3"/>
      </rPr>
      <t>64</t>
    </r>
    <r>
      <rPr>
        <b/>
        <sz val="8"/>
        <rFont val="Consolas"/>
        <family val="3"/>
      </rPr>
      <t xml:space="preserve"> </t>
    </r>
    <r>
      <rPr>
        <b/>
        <sz val="8"/>
        <color rgb="FFFFFF00"/>
        <rFont val="Consolas"/>
        <family val="3"/>
      </rPr>
      <t>1</t>
    </r>
    <r>
      <rPr>
        <b/>
        <sz val="8"/>
        <rFont val="Consolas"/>
        <family val="3"/>
      </rPr>
      <t>c NO</t>
    </r>
    <r>
      <rPr>
        <b/>
        <sz val="8"/>
        <color theme="0"/>
        <rFont val="Consolas"/>
        <family val="3"/>
      </rPr>
      <t>73</t>
    </r>
    <r>
      <rPr>
        <b/>
        <sz val="8"/>
        <rFont val="Consolas"/>
        <family val="3"/>
      </rPr>
      <t xml:space="preserve"> </t>
    </r>
    <r>
      <rPr>
        <b/>
        <sz val="8"/>
        <color rgb="FFFFFF00"/>
        <rFont val="Consolas"/>
        <family val="3"/>
      </rPr>
      <t>1</t>
    </r>
    <r>
      <rPr>
        <b/>
        <sz val="8"/>
        <rFont val="Consolas"/>
        <family val="3"/>
      </rPr>
      <t>c NO</t>
    </r>
    <r>
      <rPr>
        <b/>
        <sz val="8"/>
        <color theme="0"/>
        <rFont val="Consolas"/>
        <family val="3"/>
      </rPr>
      <t>76</t>
    </r>
  </si>
  <si>
    <r>
      <rPr>
        <b/>
        <sz val="8"/>
        <color rgb="FFFFFF00"/>
        <rFont val="Consolas"/>
        <family val="3"/>
      </rPr>
      <t>72</t>
    </r>
    <r>
      <rPr>
        <b/>
        <sz val="8"/>
        <rFont val="Consolas"/>
        <family val="3"/>
      </rPr>
      <t>c NO</t>
    </r>
    <r>
      <rPr>
        <b/>
        <sz val="8"/>
        <color theme="0"/>
        <rFont val="Consolas"/>
        <family val="3"/>
      </rPr>
      <t>56</t>
    </r>
    <r>
      <rPr>
        <b/>
        <sz val="8"/>
        <rFont val="Consolas"/>
        <family val="3"/>
      </rPr>
      <t xml:space="preserve"> </t>
    </r>
    <r>
      <rPr>
        <b/>
        <sz val="8"/>
        <color rgb="FFFFFF00"/>
        <rFont val="Consolas"/>
        <family val="3"/>
      </rPr>
      <t>62</t>
    </r>
    <r>
      <rPr>
        <b/>
        <sz val="8"/>
        <rFont val="Consolas"/>
        <family val="3"/>
      </rPr>
      <t>c NO</t>
    </r>
    <r>
      <rPr>
        <b/>
        <sz val="8"/>
        <color theme="0"/>
        <rFont val="Consolas"/>
        <family val="3"/>
      </rPr>
      <t>70</t>
    </r>
    <r>
      <rPr>
        <b/>
        <sz val="8"/>
        <rFont val="Consolas"/>
        <family val="3"/>
      </rPr>
      <t xml:space="preserve"> </t>
    </r>
    <r>
      <rPr>
        <b/>
        <sz val="8"/>
        <color rgb="FFFFFF00"/>
        <rFont val="Consolas"/>
        <family val="3"/>
      </rPr>
      <t>61</t>
    </r>
    <r>
      <rPr>
        <b/>
        <sz val="8"/>
        <rFont val="Consolas"/>
        <family val="3"/>
      </rPr>
      <t>c NO</t>
    </r>
    <r>
      <rPr>
        <b/>
        <sz val="8"/>
        <color theme="0"/>
        <rFont val="Consolas"/>
        <family val="3"/>
      </rPr>
      <t>83</t>
    </r>
    <r>
      <rPr>
        <b/>
        <sz val="8"/>
        <rFont val="Consolas"/>
        <family val="3"/>
      </rPr>
      <t xml:space="preserve"> </t>
    </r>
    <r>
      <rPr>
        <b/>
        <sz val="8"/>
        <color rgb="FFFFFF00"/>
        <rFont val="Consolas"/>
        <family val="3"/>
      </rPr>
      <t>61</t>
    </r>
    <r>
      <rPr>
        <b/>
        <sz val="8"/>
        <rFont val="Consolas"/>
        <family val="3"/>
      </rPr>
      <t>c NO</t>
    </r>
    <r>
      <rPr>
        <b/>
        <sz val="8"/>
        <color theme="0"/>
        <rFont val="Consolas"/>
        <family val="3"/>
      </rPr>
      <t>54</t>
    </r>
  </si>
  <si>
    <r>
      <rPr>
        <b/>
        <sz val="8"/>
        <color rgb="FFFFFF00"/>
        <rFont val="Consolas"/>
        <family val="3"/>
      </rPr>
      <t>21</t>
    </r>
    <r>
      <rPr>
        <b/>
        <sz val="8"/>
        <rFont val="Consolas"/>
        <family val="3"/>
      </rPr>
      <t>c NO</t>
    </r>
    <r>
      <rPr>
        <b/>
        <sz val="8"/>
        <color theme="0"/>
        <rFont val="Consolas"/>
        <family val="3"/>
      </rPr>
      <t>91</t>
    </r>
    <r>
      <rPr>
        <b/>
        <sz val="8"/>
        <rFont val="Consolas"/>
        <family val="3"/>
      </rPr>
      <t xml:space="preserve"> </t>
    </r>
    <r>
      <rPr>
        <b/>
        <sz val="8"/>
        <color rgb="FFFFFF00"/>
        <rFont val="Consolas"/>
        <family val="3"/>
      </rPr>
      <t>21</t>
    </r>
    <r>
      <rPr>
        <b/>
        <sz val="8"/>
        <rFont val="Consolas"/>
        <family val="3"/>
      </rPr>
      <t>c NO</t>
    </r>
    <r>
      <rPr>
        <b/>
        <sz val="8"/>
        <color theme="0"/>
        <rFont val="Consolas"/>
        <family val="3"/>
      </rPr>
      <t>100</t>
    </r>
    <r>
      <rPr>
        <b/>
        <sz val="8"/>
        <rFont val="Consolas"/>
        <family val="3"/>
      </rPr>
      <t xml:space="preserve"> </t>
    </r>
    <r>
      <rPr>
        <b/>
        <sz val="8"/>
        <color rgb="FFFFFF00"/>
        <rFont val="Consolas"/>
        <family val="3"/>
      </rPr>
      <t>20</t>
    </r>
    <r>
      <rPr>
        <b/>
        <sz val="8"/>
        <rFont val="Consolas"/>
        <family val="3"/>
      </rPr>
      <t>c NO</t>
    </r>
    <r>
      <rPr>
        <b/>
        <sz val="8"/>
        <color theme="0"/>
        <rFont val="Consolas"/>
        <family val="3"/>
      </rPr>
      <t>64</t>
    </r>
    <r>
      <rPr>
        <b/>
        <sz val="8"/>
        <rFont val="Consolas"/>
        <family val="3"/>
      </rPr>
      <t xml:space="preserve"> </t>
    </r>
    <r>
      <rPr>
        <b/>
        <sz val="8"/>
        <color rgb="FFFFFF00"/>
        <rFont val="Consolas"/>
        <family val="3"/>
      </rPr>
      <t>20</t>
    </r>
    <r>
      <rPr>
        <b/>
        <sz val="8"/>
        <rFont val="Consolas"/>
        <family val="3"/>
      </rPr>
      <t>c NO</t>
    </r>
    <r>
      <rPr>
        <b/>
        <sz val="8"/>
        <color theme="0"/>
        <rFont val="Consolas"/>
        <family val="3"/>
      </rPr>
      <t>73</t>
    </r>
    <r>
      <rPr>
        <b/>
        <sz val="8"/>
        <rFont val="Consolas"/>
        <family val="3"/>
      </rPr>
      <t xml:space="preserve"> </t>
    </r>
    <r>
      <rPr>
        <b/>
        <sz val="8"/>
        <color rgb="FFFFFF00"/>
        <rFont val="Consolas"/>
        <family val="3"/>
      </rPr>
      <t>20</t>
    </r>
    <r>
      <rPr>
        <b/>
        <sz val="8"/>
        <rFont val="Consolas"/>
        <family val="3"/>
      </rPr>
      <t>c NO</t>
    </r>
    <r>
      <rPr>
        <b/>
        <sz val="8"/>
        <color theme="0"/>
        <rFont val="Consolas"/>
        <family val="3"/>
      </rPr>
      <t>76</t>
    </r>
    <r>
      <rPr>
        <b/>
        <sz val="8"/>
        <rFont val="Consolas"/>
        <family val="3"/>
      </rPr>
      <t xml:space="preserve"> </t>
    </r>
    <r>
      <rPr>
        <b/>
        <sz val="8"/>
        <color rgb="FFFFFF00"/>
        <rFont val="Consolas"/>
        <family val="3"/>
      </rPr>
      <t>20</t>
    </r>
    <r>
      <rPr>
        <b/>
        <sz val="8"/>
        <rFont val="Consolas"/>
        <family val="3"/>
      </rPr>
      <t>c NO</t>
    </r>
    <r>
      <rPr>
        <b/>
        <sz val="8"/>
        <color theme="0"/>
        <rFont val="Consolas"/>
        <family val="3"/>
      </rPr>
      <t>74</t>
    </r>
    <r>
      <rPr>
        <b/>
        <sz val="8"/>
        <rFont val="Consolas"/>
        <family val="3"/>
      </rPr>
      <t xml:space="preserve"> </t>
    </r>
    <r>
      <rPr>
        <b/>
        <sz val="8"/>
        <color rgb="FFFFFF00"/>
        <rFont val="Consolas"/>
        <family val="3"/>
      </rPr>
      <t>20</t>
    </r>
    <r>
      <rPr>
        <b/>
        <sz val="8"/>
        <rFont val="Consolas"/>
        <family val="3"/>
      </rPr>
      <t>c NO</t>
    </r>
    <r>
      <rPr>
        <b/>
        <sz val="8"/>
        <color theme="0"/>
        <rFont val="Consolas"/>
        <family val="3"/>
      </rPr>
      <t>77</t>
    </r>
    <r>
      <rPr>
        <b/>
        <sz val="8"/>
        <rFont val="Consolas"/>
        <family val="3"/>
      </rPr>
      <t xml:space="preserve"> </t>
    </r>
    <r>
      <rPr>
        <b/>
        <sz val="8"/>
        <color rgb="FFFFFF00"/>
        <rFont val="Consolas"/>
        <family val="3"/>
      </rPr>
      <t>20</t>
    </r>
    <r>
      <rPr>
        <b/>
        <sz val="8"/>
        <rFont val="Consolas"/>
        <family val="3"/>
      </rPr>
      <t>c NO</t>
    </r>
    <r>
      <rPr>
        <b/>
        <sz val="8"/>
        <color theme="0"/>
        <rFont val="Consolas"/>
        <family val="3"/>
      </rPr>
      <t>79</t>
    </r>
    <r>
      <rPr>
        <b/>
        <sz val="8"/>
        <rFont val="Consolas"/>
        <family val="3"/>
      </rPr>
      <t xml:space="preserve"> </t>
    </r>
    <r>
      <rPr>
        <b/>
        <sz val="8"/>
        <color rgb="FFFFFF00"/>
        <rFont val="Consolas"/>
        <family val="3"/>
      </rPr>
      <t>20</t>
    </r>
    <r>
      <rPr>
        <b/>
        <sz val="8"/>
        <rFont val="Consolas"/>
        <family val="3"/>
      </rPr>
      <t>c NO</t>
    </r>
    <r>
      <rPr>
        <b/>
        <sz val="8"/>
        <color theme="0"/>
        <rFont val="Consolas"/>
        <family val="3"/>
      </rPr>
      <t>92</t>
    </r>
    <r>
      <rPr>
        <b/>
        <sz val="8"/>
        <rFont val="Consolas"/>
        <family val="3"/>
      </rPr>
      <t xml:space="preserve"> </t>
    </r>
    <r>
      <rPr>
        <b/>
        <sz val="8"/>
        <color rgb="FFFFFF00"/>
        <rFont val="Consolas"/>
        <family val="3"/>
      </rPr>
      <t>20</t>
    </r>
    <r>
      <rPr>
        <b/>
        <sz val="8"/>
        <rFont val="Consolas"/>
        <family val="3"/>
      </rPr>
      <t>c NO</t>
    </r>
    <r>
      <rPr>
        <b/>
        <sz val="8"/>
        <color theme="0"/>
        <rFont val="Consolas"/>
        <family val="3"/>
      </rPr>
      <t>95</t>
    </r>
    <r>
      <rPr>
        <b/>
        <sz val="8"/>
        <rFont val="Consolas"/>
        <family val="3"/>
      </rPr>
      <t xml:space="preserve"> </t>
    </r>
    <r>
      <rPr>
        <b/>
        <sz val="8"/>
        <color rgb="FFFFFF00"/>
        <rFont val="Consolas"/>
        <family val="3"/>
      </rPr>
      <t>20</t>
    </r>
    <r>
      <rPr>
        <b/>
        <sz val="8"/>
        <rFont val="Consolas"/>
        <family val="3"/>
      </rPr>
      <t>c NO</t>
    </r>
    <r>
      <rPr>
        <b/>
        <sz val="8"/>
        <color theme="0"/>
        <rFont val="Consolas"/>
        <family val="3"/>
      </rPr>
      <t>96</t>
    </r>
    <r>
      <rPr>
        <b/>
        <sz val="8"/>
        <rFont val="Consolas"/>
        <family val="3"/>
      </rPr>
      <t xml:space="preserve"> </t>
    </r>
    <r>
      <rPr>
        <b/>
        <sz val="8"/>
        <color rgb="FFFFFF00"/>
        <rFont val="Consolas"/>
        <family val="3"/>
      </rPr>
      <t>20</t>
    </r>
    <r>
      <rPr>
        <b/>
        <sz val="8"/>
        <rFont val="Consolas"/>
        <family val="3"/>
      </rPr>
      <t>c NO</t>
    </r>
    <r>
      <rPr>
        <b/>
        <sz val="8"/>
        <color theme="0"/>
        <rFont val="Consolas"/>
        <family val="3"/>
      </rPr>
      <t>99</t>
    </r>
    <r>
      <rPr>
        <b/>
        <sz val="8"/>
        <rFont val="Consolas"/>
        <family val="3"/>
      </rPr>
      <t xml:space="preserve"> </t>
    </r>
    <r>
      <rPr>
        <b/>
        <sz val="8"/>
        <color rgb="FFFFFF00"/>
        <rFont val="Consolas"/>
        <family val="3"/>
      </rPr>
      <t>14</t>
    </r>
    <r>
      <rPr>
        <b/>
        <sz val="8"/>
        <rFont val="Consolas"/>
        <family val="3"/>
      </rPr>
      <t>c NO</t>
    </r>
    <r>
      <rPr>
        <b/>
        <sz val="8"/>
        <color theme="0"/>
        <rFont val="Consolas"/>
        <family val="3"/>
      </rPr>
      <t>56</t>
    </r>
  </si>
  <si>
    <r>
      <rPr>
        <b/>
        <sz val="8"/>
        <color rgb="FFFFFF00"/>
        <rFont val="Consolas"/>
        <family val="3"/>
      </rPr>
      <t>240</t>
    </r>
    <r>
      <rPr>
        <b/>
        <sz val="8"/>
        <rFont val="Consolas"/>
        <family val="3"/>
      </rPr>
      <t>c NO</t>
    </r>
    <r>
      <rPr>
        <b/>
        <sz val="8"/>
        <color theme="0"/>
        <rFont val="Consolas"/>
        <family val="3"/>
      </rPr>
      <t>75</t>
    </r>
    <r>
      <rPr>
        <b/>
        <sz val="8"/>
        <rFont val="Consolas"/>
        <family val="3"/>
      </rPr>
      <t xml:space="preserve"> </t>
    </r>
    <r>
      <rPr>
        <b/>
        <sz val="8"/>
        <color rgb="FFFFFF00"/>
        <rFont val="Consolas"/>
        <family val="3"/>
      </rPr>
      <t>16</t>
    </r>
    <r>
      <rPr>
        <b/>
        <sz val="8"/>
        <rFont val="Consolas"/>
        <family val="3"/>
      </rPr>
      <t>c NO</t>
    </r>
    <r>
      <rPr>
        <b/>
        <sz val="8"/>
        <color theme="0"/>
        <rFont val="Consolas"/>
        <family val="3"/>
      </rPr>
      <t>55</t>
    </r>
  </si>
  <si>
    <t>Plusieurs adversaires</t>
  </si>
  <si>
    <t>41 et 42</t>
  </si>
  <si>
    <t>50 et 51</t>
  </si>
  <si>
    <t>15 et 16</t>
  </si>
  <si>
    <t>58 et 59</t>
  </si>
  <si>
    <t>Première sortie de l'écran d'arrière-plan "Entrée/Mag. Noi." après la scène consécutive au premier repos à l'auberge du Village des Mages Noirs et avant le premier accès à l'Atlas en sortant du Village des Mages Noirs</t>
  </si>
  <si>
    <r>
      <t xml:space="preserve">Plusieurs adversaires </t>
    </r>
    <r>
      <rPr>
        <b/>
        <sz val="8"/>
        <rFont val="Consolas"/>
        <family val="3"/>
      </rPr>
      <t>/</t>
    </r>
    <r>
      <rPr>
        <b/>
        <sz val="8"/>
        <color theme="9"/>
        <rFont val="Consolas"/>
        <family val="3"/>
      </rPr>
      <t xml:space="preserve"> </t>
    </r>
    <r>
      <rPr>
        <b/>
        <sz val="8"/>
        <color rgb="FFFF0000"/>
        <rFont val="Consolas"/>
        <family val="3"/>
      </rPr>
      <t>208</t>
    </r>
  </si>
  <si>
    <r>
      <rPr>
        <b/>
        <sz val="8"/>
        <color rgb="FF00B050"/>
        <rFont val="Consolas"/>
        <family val="3"/>
      </rPr>
      <t>Plusieurs adversaires</t>
    </r>
    <r>
      <rPr>
        <b/>
        <sz val="8"/>
        <color theme="1"/>
        <rFont val="Consolas"/>
        <family val="3"/>
      </rPr>
      <t xml:space="preserve"> /</t>
    </r>
    <r>
      <rPr>
        <b/>
        <sz val="8"/>
        <color theme="9"/>
        <rFont val="Consolas"/>
        <family val="3"/>
      </rPr>
      <t xml:space="preserve"> 207</t>
    </r>
  </si>
  <si>
    <t>195, 196 et 200</t>
  </si>
  <si>
    <t xml:space="preserve">  3</t>
  </si>
  <si>
    <t>Colonne 13 : Somme des limites de progression des 3 caractéristiques numériques de bataille du type de carte (semble être le critère de hiérarchisation des types de carte dont les créateurs du jeu tiennent compte)</t>
  </si>
  <si>
    <t>La comb. sans tr. (1%), une des 8 comb. à 1 tr. (8 %), une des 28 comb. à 2 tr. (25%), une des 56 comb. à 3 tr. (31%), une des 70 comb. à 4 tr. (18%), une des 56 comb. à 5 tr. (9%), une des 28 comb. à 6 tr. (5%), une des 8 comb. à 7 tr. (2%) ou la comb. à 8 tr. (1%)</t>
  </si>
  <si>
    <t>T1</t>
  </si>
  <si>
    <t>T2</t>
  </si>
  <si>
    <t>T3</t>
  </si>
  <si>
    <t>T4</t>
  </si>
  <si>
    <t>T5</t>
  </si>
  <si>
    <t>T6</t>
  </si>
  <si>
    <t>T7</t>
  </si>
  <si>
    <t>T8</t>
  </si>
  <si>
    <t>T9</t>
  </si>
  <si>
    <t>T10</t>
  </si>
  <si>
    <t>T11</t>
  </si>
  <si>
    <t>T12</t>
  </si>
  <si>
    <t>T13</t>
  </si>
  <si>
    <t>T14</t>
  </si>
  <si>
    <t>T15</t>
  </si>
  <si>
    <t>T16</t>
  </si>
  <si>
    <t>Historique des versions du guide :</t>
  </si>
  <si>
    <t>FREQUENCE</t>
  </si>
  <si>
    <t>IMAGE</t>
  </si>
  <si>
    <t>CARTES (4)</t>
  </si>
  <si>
    <t>1A</t>
  </si>
  <si>
    <t>1B</t>
  </si>
  <si>
    <t>Accès à l'écran d'arrière-plan dans le cas où le clocher détruit a été visité un nombre pair ("0" inclu) de fois</t>
  </si>
  <si>
    <t>Aucun</t>
  </si>
  <si>
    <t>Informations relatives à la "progression" d'une carte :</t>
  </si>
  <si>
    <t>Mes remerciements vont à "Square", société créatrice de Final Fantasy 9, et aux personnes suivantes grâces auxquelles j'ai eu accès à des éléments m'ayant permis de mettre deux fois à jour ce guide :</t>
  </si>
  <si>
    <r>
      <t xml:space="preserve">8 </t>
    </r>
    <r>
      <rPr>
        <b/>
        <sz val="8"/>
        <rFont val="Consolas"/>
        <family val="3"/>
      </rPr>
      <t>/</t>
    </r>
    <r>
      <rPr>
        <b/>
        <sz val="8"/>
        <color rgb="FF00B050"/>
        <rFont val="Consolas"/>
        <family val="3"/>
      </rPr>
      <t xml:space="preserve"> </t>
    </r>
    <r>
      <rPr>
        <b/>
        <sz val="8"/>
        <color theme="9"/>
        <rFont val="Consolas"/>
        <family val="3"/>
      </rPr>
      <t>plusieurs adversaires</t>
    </r>
  </si>
  <si>
    <r>
      <rPr>
        <b/>
        <sz val="8"/>
        <color rgb="FF00B050"/>
        <rFont val="Consolas"/>
        <family val="3"/>
      </rPr>
      <t>27</t>
    </r>
    <r>
      <rPr>
        <b/>
        <sz val="8"/>
        <color theme="1"/>
        <rFont val="Consolas"/>
        <family val="3"/>
      </rPr>
      <t xml:space="preserve"> / </t>
    </r>
    <r>
      <rPr>
        <b/>
        <sz val="8"/>
        <color rgb="FFFF0000"/>
        <rFont val="Consolas"/>
        <family val="3"/>
      </rPr>
      <t>26</t>
    </r>
  </si>
  <si>
    <r>
      <t xml:space="preserve">Plusieurs adversaires </t>
    </r>
    <r>
      <rPr>
        <b/>
        <sz val="8"/>
        <rFont val="Consolas"/>
        <family val="3"/>
      </rPr>
      <t>/</t>
    </r>
    <r>
      <rPr>
        <b/>
        <sz val="8"/>
        <color rgb="FF00B050"/>
        <rFont val="Consolas"/>
        <family val="3"/>
      </rPr>
      <t xml:space="preserve"> </t>
    </r>
    <r>
      <rPr>
        <b/>
        <sz val="8"/>
        <color rgb="FFFF0000"/>
        <rFont val="Consolas"/>
        <family val="3"/>
      </rPr>
      <t>8</t>
    </r>
  </si>
  <si>
    <t>110, 111 et 112</t>
  </si>
  <si>
    <t>Gare quart. com./Lind.</t>
  </si>
  <si>
    <t>Ely la bourgeoise</t>
  </si>
  <si>
    <t>Tactiques associées</t>
  </si>
  <si>
    <r>
      <rPr>
        <b/>
        <sz val="8"/>
        <color theme="3" tint="0.39997558519241921"/>
        <rFont val="Consolas"/>
        <family val="3"/>
      </rPr>
      <t>1</t>
    </r>
    <r>
      <rPr>
        <b/>
        <sz val="8"/>
        <rFont val="Consolas"/>
        <family val="3"/>
      </rPr>
      <t xml:space="preserve">, </t>
    </r>
    <r>
      <rPr>
        <b/>
        <sz val="8"/>
        <color rgb="FFA09502"/>
        <rFont val="Consolas"/>
        <family val="3"/>
      </rPr>
      <t>2</t>
    </r>
    <r>
      <rPr>
        <b/>
        <sz val="8"/>
        <rFont val="Consolas"/>
        <family val="3"/>
      </rPr>
      <t xml:space="preserve">, </t>
    </r>
    <r>
      <rPr>
        <b/>
        <sz val="8"/>
        <color rgb="FFFF0000"/>
        <rFont val="Consolas"/>
        <family val="3"/>
      </rPr>
      <t>3</t>
    </r>
    <r>
      <rPr>
        <b/>
        <sz val="8"/>
        <rFont val="Consolas"/>
        <family val="3"/>
      </rPr>
      <t xml:space="preserve"> et </t>
    </r>
    <r>
      <rPr>
        <b/>
        <sz val="8"/>
        <color rgb="FF00B050"/>
        <rFont val="Consolas"/>
        <family val="3"/>
      </rPr>
      <t>4</t>
    </r>
  </si>
  <si>
    <r>
      <rPr>
        <b/>
        <sz val="8"/>
        <color rgb="FFA09502"/>
        <rFont val="Consolas"/>
        <family val="3"/>
      </rPr>
      <t>2</t>
    </r>
    <r>
      <rPr>
        <b/>
        <sz val="8"/>
        <rFont val="Consolas"/>
        <family val="3"/>
      </rPr>
      <t xml:space="preserve">, </t>
    </r>
    <r>
      <rPr>
        <b/>
        <sz val="8"/>
        <color rgb="FFFF0000"/>
        <rFont val="Consolas"/>
        <family val="3"/>
      </rPr>
      <t>3</t>
    </r>
    <r>
      <rPr>
        <b/>
        <sz val="8"/>
        <rFont val="Consolas"/>
        <family val="3"/>
      </rPr>
      <t xml:space="preserve"> et </t>
    </r>
    <r>
      <rPr>
        <b/>
        <sz val="8"/>
        <color rgb="FF00B050"/>
        <rFont val="Consolas"/>
        <family val="3"/>
      </rPr>
      <t>4</t>
    </r>
  </si>
  <si>
    <r>
      <rPr>
        <b/>
        <sz val="8"/>
        <color rgb="FFFF0000"/>
        <rFont val="Consolas"/>
        <family val="3"/>
      </rPr>
      <t>3</t>
    </r>
    <r>
      <rPr>
        <b/>
        <sz val="8"/>
        <rFont val="Consolas"/>
        <family val="3"/>
      </rPr>
      <t xml:space="preserve"> et </t>
    </r>
    <r>
      <rPr>
        <b/>
        <sz val="8"/>
        <color rgb="FF00B050"/>
        <rFont val="Consolas"/>
        <family val="3"/>
      </rPr>
      <t>4</t>
    </r>
    <r>
      <rPr>
        <sz val="11"/>
        <color theme="1"/>
        <rFont val="Calibri"/>
        <family val="2"/>
        <scheme val="minor"/>
      </rPr>
      <t/>
    </r>
  </si>
  <si>
    <t>* les créateurs du guide japonais intitulé "FINAL FANTASY IX ULTIMANIA" et à la personne qui a mis en ligne les "scans" de ce guide que j'ai pu télécharger sur Emuparadise et qui m'a permis principalement d'établir - en recoupant les informations de cette source avec celles obtenues de "HadesWorkshop" - les théories sur les fréquences d'utilisation des types de carte de chaque jeu de cartes comme expliqué dans la feuille de calcul "3", et accessoirement d'inclure dans la feuille de calcul "2" de nouvelles informations relatives aux probabilités et aux valeurs potentielles des cartes.</t>
  </si>
  <si>
    <t>Hippo (Niveau 1)</t>
  </si>
  <si>
    <t>4. Note sur un personnage dont le nom figure dans une cellule dont l'arrière-plan est bleu</t>
  </si>
  <si>
    <t xml:space="preserve"> Armurier</t>
  </si>
  <si>
    <t>5. Note concernant un élément de la colonne "Ecran d'arrière-plan" qui figure dans une cellule dont l'arrière-plan est rouge ~ permet de différencier plusieurs écrans d'arrière-plan (dans lesquels il est possible d'ouvrir le menu) ayant le même nom (en tenant compte de tous les écrans d'arrière-plan du jeu) mais une animation ou un élément graphique différent</t>
  </si>
  <si>
    <t>1B. Types de carte (images) des plus communs aux plus rares du jeu de cartes de l'adversaire et leurs fréquences d'utilisation sur 256</t>
  </si>
  <si>
    <t>1A. Types de carte (numéros) des plus communs aux plus rares du jeu de cartes de l'adversaire et leurs fréquences d'utilisation sur 256</t>
  </si>
  <si>
    <t>Le "Circuit d'Ilya" et le "Circuit de Ryan" sont expliqués dans la feuille de calcul "8" et font référence à ce qui détermine les actions que peuvent effectuer les adversaires "22" et "172".</t>
  </si>
  <si>
    <t>Circuit de Ryan</t>
  </si>
  <si>
    <t>-&gt; Il est recommandé de télécharger le fichier à nouveau si cette cellule affiche un message d'alerte.</t>
  </si>
  <si>
    <t>Important :</t>
  </si>
  <si>
    <t>Il est à noter que les noms concernées par ce groupe de colonnes sont ceux affichés en utilisant le bouton "Carré" en étant en possession d'au moins 5 cartes; le nom affiché dans la bulle de dialogue peut être différent dans le cas où le bouton "Croix" est utilisé ou dans le cas où le bouton "Carré" est utilisé si le joueur possède moins de 5 cartes. Il est à noter également que j'ai essayé de retranscrire les noms des adversaires de manière fidèle (c'est-à-dire en conservant les rares fautes d'orthographe ou de retrait commises par l'équipe de traduction française).</t>
  </si>
  <si>
    <t>Il est vivement recommandé de restreindre les actions à effectuer sur ce fichier à l'utilisation des filtres des différentes feuilles de calcul et à la saisie de "X" dans les cellules assignées aux "évènements optionnels" (feuille de calcul "7") ou d'un numéro de type de carte dans la cellule dont l'arrière-plan est doré dans la colonne "2" du tableau de la feuille de calcul "7". La cellule ci-dessous, dont la couleur d'arrière-plan est bleue, affiche un message d'alerte dans le cas où une cellule qui doit contenir une formule est vide.</t>
  </si>
  <si>
    <t>Il est à noter que si les jeux de cartes des adversaires sont pris en compte, il existe 127 combinaisons différentes de "jeu de cartes + tactique" dans Final Fantasy 9.</t>
  </si>
  <si>
    <t>Colonne 4 : Valeur ou plage de valeurs représentant l'"attaque" relative au type de carte s'il caractérise une carte "générée par l'ordinateur" (c'est-à-dire sans que le joueur ne fasse progresser cette carte)</t>
  </si>
  <si>
    <t>Colonne 6 : Les deux valeurs représentant le "type d'attaque" relatif au type de carte s'il caractérise une carte générée par l'ordinateur</t>
  </si>
  <si>
    <t>Colonne 8 : Valeur ou plage de valeurs représentant la "défense physique" relative au type de carte s'il caractérise une carte générée par l'ordinateur</t>
  </si>
  <si>
    <t>Colonne 10 : Valeur ou plage de valeurs représentant la "défense magique" relative au type de carte s'il caractérise une carte générée par l'ordinateur</t>
  </si>
  <si>
    <t>Colonne 7 : Limite de progression de la valeur du "type d'attaque" relatif au type de carte</t>
  </si>
  <si>
    <t>12. Probabilité d'attribution de chacun des 8 groupes de "combinaison de triangle"</t>
  </si>
  <si>
    <t>Le "jeu de cartes" d'un adversaire comprend deux éléments que sont "son contenu" - c'est-à-dire le ou les types de carte qui peuvent caractériser les cartes jouées par cet adversaire - ainsi que la "fréquence d'utilisation" des éléments de ce "contenu". Il existe 64 jeux de cartes du Tetra Master dans Final Fantasy 9. En gardant l'ordre dans lequel se présentent les jeux de cartes dans la mémoire interne du jeu affichée en utilisant le logiciel "Cheat Engine" et l'émulateur "ePSXe", j'ai décidé de les présenter en deux catégories, à savoir les jeux de cartes "classiques" et les jeux de cartes "spéciaux", dans la liste sous la forme de tableau suivante (dont la deuxième colonne indique le nom que j'ai donné au jeu de cartes correspondant au code de ce dernier dans la première colonne) :</t>
  </si>
  <si>
    <t>EMPLACEMENTS DE FREQUENCE D'UTILISATION DU CONTENU</t>
  </si>
  <si>
    <t xml:space="preserve">Quelques remarques relatives aux jeux de cartes :
* le neuvième type de carte qui a été évoqué plus haut et que contiennent 10 des 45 jeux de cartes classiques occupe généralement un des emplacements parmi les 12 premiers (l'exception étant le jeu de cartes "Classique numéro 45" dans lequel ce neuvième type de carte occupe l'emplacement 13 en raison d'une erreur des créateurs du jeu ayant donné lieu à l'interversion des types de carte concernés par les emplacements 12 et 13);
* le jeu de cartes "Spécial numéro 18" est le seul moyen de gagner une carte de type "Nemingway" (NO98) - qui ne peut être obtenue après l'accès à l'Ile de Lumière - par le Tetra Master;
* les types de carte du jeu de cartes "Spécial numéro 13" correspondent aux 16 types de carte des lignes 55 à 70 dans la "Table des jeux de Cartes Classiques";
* le jeu de cartes "Spécial numéro 9" est le seul moyen de gagner des cartes dont le type de carte représente un vaisseau (excepté "Invincible") par le Tetra Master;
* les types de carte du jeu de cartes "Spécial numéro 11" sont les 4 plus importants types de carte par la somme des limites de progression des trois caractéristiques numériques de bataille d'une carte (la feuille de calcul "2" contient l'intégralité de ces valeurs), et cela constitue pour moi une autre preuve - après le classement des 21 types de carte des lignes 50 à 70 dans la "Table des Jeux de Cartes Classiques" et le classement des types de carte des jeux de cartes "Spécial numéro 9" et "Spécial numéro 10" des plus communs au plus rares - que les créateurs du jeu ont établi une hiérarchie entre les types de carte en fonction de la somme des limites de progression des trois caractéristiques numériques de bataille d'une carte.
</t>
  </si>
  <si>
    <t>Tous les types de carte (il en existe 100 dans Final Fantasy 9) sont contenus dans le tableau ci-dessous avec - entre autres éléments - les valeurs potentielles des caractéristiques qu'ils déterminent (les probabilités contenues dans les colonnes "6" et "12" sont des informations qui proviennent du guide intitulé "FINAL FANTASY IX ULTIMANIA").</t>
  </si>
  <si>
    <t>Ce guide suppose que le joueur dispose toujours d'au moins 5 cartes à partir de la phase dans laquelle il est possible de réunir 5 cartes pour la première fois, à savoir la phase "5", car avoir moins de 5 cartes peut provoquer l'impossibilité d'affronter des personnages et cela de manière permanente. Ainsi, avoir moins de 5 cartes à Alexandrie au DISQUE 1 (et après l'obtention de toutes les cartes du lieu) provoque l'impossibilité d'affronter les personnages qui s'y trouvent; avoir moins de 5 cartes en dialoguant avec la Grand-mère (d'Ilya) à Alexandrie au DISQUE 1 provoque l'impossibilité d'affronter le Grand-père (d'Ilya) dans la même pièce; avoir moins de 5 de cartes en assistant à la dispute à l'auberge d'Alexandrie (après la destruction du château d'Alexandrie) provoque l'impossibilité d'affronter Hippo et les deux Mages Rouges dans la même pièce.</t>
  </si>
  <si>
    <t>* les créateurs du logiciel "Cheat Engine" (et au membre de Gamefaqs "Atomos199" qui m'a informé de son existence) et de l'émulateur "ePSXe", avec lesquels j'ai pu - en analysant différentes adresses de mémoire du  fichier ISO ou du CD-ROM du jeu - donner un numéro à chacun des jeux de cartes;</t>
  </si>
  <si>
    <t>Informations sur les colonnes ou les groupes de colonnes figés du tableau de la feuille de calcul "7" :</t>
  </si>
  <si>
    <t xml:space="preserve">Le groupe de colonnes "Nom de l'adversaire" fait référence au texte (nom de l'adversaire) qui peut être affiché dans le jeu - si les conditions pour jouer au Tetra Master sont remplies - des trois façons suivantes :
* dans une bulle de dialogue en appuyant sur le bouton "Carré" après l'apparition du point d'exclamation qui représente où se trouve un personnage dans un écran d'arrière-plan (concerne l'adversaire nommé "GroChocobo" et les adversaires de Mémoria);
* dans une fenêtre classique en atteignant l'"intérieur" de la salle de jeux de Tréno (c'est-à-dire le passage gardé par le Guide dans l'écran d'arrière-plan "Salle de jeux/Tréno");
* dans une bulle de dialogue en s'adressant au modèle 3D du personnage avec le bouton "Carré" dans l'écran d'arrière-plan où il se situe.
</t>
  </si>
  <si>
    <t>La première colonne du groupe de colonne "6" (codes de ligne) comporte les codes des 239 lignes qui représentent tous les adversaires du jeu (en prenant en compte toutes les circonstances de disponibilité) tandis que la deuxième colonne du même groupe fait référence au code du "personnage Tetra Master" d'une ligne, c'est-à-dire une combinaison "personnage" (nom du personnage et son modèle 3D si disponibles), "jeu de cartes" et "tactique". Le code du "personnage Tetra Master" est contenu dans une cellule dont l'arrière-plan est coloré dans le cas où il apparait plusieurs fois dans la colonne concernée.</t>
  </si>
  <si>
    <t>La colonne "10", dont la cellule de la ligne est toujours vide en ce qui concerne les adversaires de l'"intérieur" de la salle des jeux de Tréno et ceux de Mémoria, décrit l'action du modèle 3D du personnage dans l'écran d'arrière-plan de la même ligne. Cette action peut être exprimée de trois manières :
* "Présence permanente" signifie que le personnage peut être statique, se déplacer ou quitter l'écran d'arrière-plan pour y revenir;
* "Sortie de l'écran d'arrière-plan" signifie qu'en cas d'attente de la part du joueur, le personnage se déplacera jusqu'à sortir de l'écran d'arrière-plan sans y revenir (accéder à ce dernier à nouveau fait réapparaitre le personnage si la sortie du personnage de l'écran d'arrière-plan n'est pas un "évènement optionnel" le rendant indisponible);
* "Circuit de Ryan, qui concerne uniquement le personnage Ryan qui est censé sortir de la place centrale d'Alexandrie - après l'attaque de l'Invincible - et y revenir en permanence, signifie qu'il est parfois nécessaire de s'adresser au Guide dans le même écran d'arrière-plan afin de faire réapparaitre ce personnage qui peut sortir de l'écran d'arrière-plan sans y revenir en fonction de la position du joueur dans la place centrale;</t>
  </si>
  <si>
    <t>Au DISQUE 1, Ilya peut être défiée dans l'écran d'arrière-plan "Place Clocher/Alex." (quand elle y court ou quand elle se trouve au bord de l'eau) en plus de l'écran d'arrière-plan de sa maison. Ilya se trouvera dans sa maison à chaque accès à la place du clocher, sauf dans le cas où l'accès à cette dernière se fait par la maison sans qu'Ilya ne s'y trouve, ce qui la rend indisponible dans les deux écrans d'arrière-plan (accéder à la place du clocher par la ruelle ou par le clocher est la seule façon de la rendre disponible à nouveau dans ce cas-là). Ilya peut sortir de sa maison et y retourner en fonction des 5 "zones" de la place du clocher où se trouve le joueur et qui sont délimitées par 4 "seuils", et cela après le choix au hasard d'un des deux "trajets" par l'ordinateur pendant qu'Ilya se trouve dans sa maison (pas de choix de "trajet" et donc pas de sortie d'Ilya de sa maison en cas de présence de Puck à la place du clocher). Le "seuil 1" se situe au niveau de l'angle près du passage vers la ruelle; le "seuil 2" se situe au niveau de l'entrée du clocher; le "seuil 3" se situe au niveau des rosiers près de l'escalier; le "seuil 4" se situe au niveau de la barque inoccupée; la "zone 1" s'étend du passage vers la ruelle au "seuil 1"; la "zone 2" s'étend du "seuil 1" au "seuil 2"; la "zone 3" s'étend du "seuil 2" au "seuil 3"; la "zone 4" s'étend du "seuil 3" au "seuil 4"; la "zone 5" s'étend (vers Tom et le Vieux marin) au-delà du "seuil 4"; le "trajet 1" peut s'appliquer si le joueur se trouve dans la "zone 1", et fait qu'Ilya sort en courant de sa maison pour s'arrêter au bord de l'eau (dans ce cas-là, accéder à la "zone 5" la fait regagner sa maison en courant); le "trajet 2" peut s'appliquer si le joueur se trouve dans la "zone 4" ou la "zone 5", et fait qu'Ilya sort en courant de sa maison pour sortir de la place du clocher par la ruelle (dans ce cas-là, se trouver dans la "zone 3", la "zone 4" ou la "zone 5" la fait regagner sa maison en courant). Dans les deux cas qui résultent des "trajets", accéder à la place du clocher après une sortie par la ruelle ou le clocher fait placer Ilya dans sa maison.</t>
  </si>
  <si>
    <t>* "Circuit d'Ilya" (qui concerne uniquement le personnage Ilya au DISQUE 1) signifie une "Présence permanente" ou une "Sortie de l'écran d'arrière-plan" en fonction des informations que j'ai décidé de présenter dans le texte suivant :</t>
  </si>
  <si>
    <t>La recherche d'un type de carte - en saisissant son numéro précédé de "NO" et suivi d'un espace si le numéro est un nombre inférieur à 11 - dans cette colonne se fait à l'aide du filtre de la colonne (voir la colonne "2" pour une méthode de recherche alternative); le nombre qui précède un "c" indique la fréquence d'utilisation (sur 256) du type de carte dont le numéro (précédé de "NO") suit le "c".</t>
  </si>
  <si>
    <t>Le valeur (chiffre) qui précède la parenthèse fermante dans le nom évolue en fonction du niveau d'Hippo au mini jeu de la course à pied</t>
  </si>
  <si>
    <t>Adversaire attribué en fonction du scénario après avoir accédé à l'"intérieur" de la salle de jeux et contre qui gagner (afin de progresser dans le jeu) ou perdre est le seul moyen de quitter l'écran Tetra Master une fois la partie débutée</t>
  </si>
  <si>
    <t>Adversaire attribué en fonction du scénario après avoir accédé à l'"intérieur" de la salle de jeux et contre qui gagner ou perdre (afin de progresser dans le jeu) est le seul moyen de quitter l'écran Tetra Master une fois la partie débutée</t>
  </si>
  <si>
    <t>Adversaire à choisir dans une liste après avoir accédé à l'"intérieur" de la salle de jeux</t>
  </si>
  <si>
    <t>Accès à l'écran d'arrière-plan en descendant d'un taxair</t>
  </si>
  <si>
    <t>Action à effectuer en fonction du "Circuit de Ryan" (voir la feuille de calcul "8")</t>
  </si>
  <si>
    <t>Première présence dans la maison de la Grand-mère à Alexandrie au DISQUE 1 alors que le Grand-père est hors de portée après la réalisation de l'évènement optionnel "1"</t>
  </si>
  <si>
    <t>Première sortie de la maison de la Grand-mère à Alexandrie après la réalisation de l'évènement optionnel "1"</t>
  </si>
  <si>
    <t>Première sortie de l'écran d'arrière-plan "Porte/Tréno" (par l'accès à un passage ou par la sélection d'un ATE) après la réalisation de l'évènement optionnel "11"</t>
  </si>
  <si>
    <t>Premier accès à la quincaillerie du Village des Mages Noirs après le refus de la proposition de se reposer consécutive à la scène du rassemblement de l'équipe à l'auberge du Village des Mages Noirs et avant la première décision de se reposer dans le même endroit en dialoguant avec Dagga ou le Mage Noir 234</t>
  </si>
  <si>
    <t>Première sortie du boulevard (avec une vue sur la façade de la taverne et un ciel bleu) d'Alexandrie après la scène de la collision entre Bibi et Frank et avant le premier accès au boulevard (avec une vue sur la façade de la quincaillerie et un ciel bleu) d'Alexandrie</t>
  </si>
  <si>
    <t>Première présence à l'auberge d'Alexandrie alors que Hippo est hors de portée après la réalisation de l'évènement optionnel "25" et avant celle de l'évènement optionnel "27"</t>
  </si>
  <si>
    <t>Première sortie de l'auberge d'Alexandrie après la réalisation de l'évènement optionnel "25"</t>
  </si>
  <si>
    <t>Premier accès à l'écran d'arrière-plan "Intérieur/Pic de Goulg" par le couloir (avec un toit de cabane en tuiles) du Pic de Goulg durant la période de l'enlèvement d'Eiko</t>
  </si>
  <si>
    <t>Premier dialogue avec Grochocobo après la réalisation de l'évènement optionnel "37"</t>
  </si>
  <si>
    <t>Choix de Saumoniac et Hippo afin de constituer les deux adversaires disponibles dans le cas où l'évènement optionnel "25" a été réalisé sans que l'évènement optionnel "26" ou "27" ne se soit encore produit (en d'autres termes le cas correspondant à la courte période de disponibilité d'Hippo après la destruction du château d'Alexandrie)</t>
  </si>
  <si>
    <t>Choix de Mage Rouge (homme) et Hippo afin de constituer les deux adversaires disponibles dans le cas où l'évènement optionnel "25" a été réalisé sans que l'évènement optionnel "26" ou "27" ne se soit encore produit (en d'autres termes le cas correspondant à la courte période de disponibilité d'Hippo après la destruction du château d'Alexandrie)</t>
  </si>
  <si>
    <t>Choix de Mage Rouge (femme) et Hippo afin de constituer les deux adversaires disponibles dans le cas où l'évènement optionnel "25" a été réalisé sans que l'évènement optionnel "26" ou "27" ne se soit encore produit (en d'autres termes le cas correspondant à la courte période de disponibilité d'Hippo après la destruction du château d'Alexandrie)</t>
  </si>
  <si>
    <t>Cette phase débute par le contrôle de Bibi au boulevard (avec une vue aérienne et deux fanions suspendus en plein soleil) d'Alexandrie - qui résulte de la fin de la phase précédente - et se termine par la fin de l'attente entre l'apparition du Souriceau et la collision entre Bibi et le Souriceau (Puck)</t>
  </si>
  <si>
    <t>Cette phase débute par le premier contrôle de Dagga à la salle d'attente de la Porte Sud - qui résulte de la fin de la phase précédente - et se termine par la sortie de la salle d'attente donnant lieu à la scène de l'apparition de Cina et Markus à la gare du sommet de la Porte Sud</t>
  </si>
  <si>
    <t>Cette phase débute par le premier contrôle de Djidane à la place centrale (avec une quincaillerie détruite et sans charpente) de Lindblum - qui résulte de la fin de la phase précédente - et se termine par la décision de partir avec l'Homme à la place centrale de Lindblum</t>
  </si>
  <si>
    <t>Cette phase débute par le premier contrôle de Djidane au Village des Mages Noirs - qui résulte de la fin de la phase précédente - et se termine par l'atteinte d'un seuil dans l'écran d'arrière-plan "Etang/Mag. Noi." donnant lieu à la scène du passage de Bibi dans l'étang en courant</t>
  </si>
  <si>
    <t>Cette phase débute par le premier contrôle de Djidane à Condéa - qui résulte de la fin de la phase précédente - et se termine par l'accès au Village des Mages Noirs par la Forêt morte</t>
  </si>
  <si>
    <t>Cette phase débute par le contrôle de Djidane à l'entrée de Condéa - qui résulte de la fin de la phase précédente - et se termine par le premier dialogue avec Ubu, Zabu ou Kinta (en utilisant le bouton "Croix") après le premier repos à l'auberge du Village des Mages Noirs</t>
  </si>
  <si>
    <t>Cette phase débute par le contrôle de Djidane à Condéa - qui résulte de la fin de la phase précédente - et se termine par le dialogue avec Katz</t>
  </si>
  <si>
    <t>Cette phase débute par le contrôle de Djidane - qui résulte de la fin de la phase précédente - et se termine par l'accès à la chambre de Madahine-salee donnant lieu à la scène du repas servi par Eiko</t>
  </si>
  <si>
    <t>Cette phase débute par le contrôle de Djidane à salle de jeux de Tréno - qui résulte de la fin de la phase précédente - et se termine par l'atteinte d'un seuil ("intérieur") dans la salle de jeux de Tréno donnant lieu à la scène de la participation de Cid à la finale du grand tournoi de cartes</t>
  </si>
  <si>
    <t>Cette phase débute par le premier contrôle de Djidane au Village des Mages Noirs au DISQUE 3 - qui résulte de la fin de la phase précédente - et se termine par l'accès au moulin du Village des Mages Noirs donnant lieu à la scène de la révélation de l'emplacement du Palais du Désert (repère de Kuja)</t>
  </si>
  <si>
    <t>Cette phase débute par le premier contrôle de Djidane à Terra - qui résulte de la fin de la phase précédente - et se termine par la sortie du pont de Branval à Terra donnant lieu à la scène dans laquelle Djidane et Dagga portent secours aux génomes</t>
  </si>
  <si>
    <t>Cette phase débute par le premier contrôle de Djidane à Mémoria - qui résulte de la fin de la phase précédente - et se termine par le premier accès à l'entrée de Mémoria</t>
  </si>
  <si>
    <r>
      <t xml:space="preserve">173 et 174 </t>
    </r>
    <r>
      <rPr>
        <b/>
        <sz val="8"/>
        <rFont val="Consolas"/>
        <family val="3"/>
      </rPr>
      <t>/</t>
    </r>
    <r>
      <rPr>
        <b/>
        <sz val="8"/>
        <color rgb="FF00B050"/>
        <rFont val="Consolas"/>
        <family val="3"/>
      </rPr>
      <t xml:space="preserve"> </t>
    </r>
    <r>
      <rPr>
        <b/>
        <sz val="8"/>
        <color theme="9"/>
        <rFont val="Consolas"/>
        <family val="3"/>
      </rPr>
      <t>175 et 176</t>
    </r>
  </si>
  <si>
    <r>
      <t xml:space="preserve">173 et 175 </t>
    </r>
    <r>
      <rPr>
        <b/>
        <sz val="8"/>
        <rFont val="Consolas"/>
        <family val="3"/>
      </rPr>
      <t>/</t>
    </r>
    <r>
      <rPr>
        <b/>
        <sz val="8"/>
        <color rgb="FF00B050"/>
        <rFont val="Consolas"/>
        <family val="3"/>
      </rPr>
      <t xml:space="preserve"> </t>
    </r>
    <r>
      <rPr>
        <b/>
        <sz val="8"/>
        <color theme="9"/>
        <rFont val="Consolas"/>
        <family val="3"/>
      </rPr>
      <t>174 et 176</t>
    </r>
  </si>
  <si>
    <r>
      <t xml:space="preserve">173 et 176 </t>
    </r>
    <r>
      <rPr>
        <b/>
        <sz val="8"/>
        <rFont val="Consolas"/>
        <family val="3"/>
      </rPr>
      <t>/</t>
    </r>
    <r>
      <rPr>
        <b/>
        <sz val="8"/>
        <color rgb="FF00B050"/>
        <rFont val="Consolas"/>
        <family val="3"/>
      </rPr>
      <t xml:space="preserve"> </t>
    </r>
    <r>
      <rPr>
        <b/>
        <sz val="8"/>
        <color theme="9"/>
        <rFont val="Consolas"/>
        <family val="3"/>
      </rPr>
      <t>174 et 175</t>
    </r>
  </si>
  <si>
    <r>
      <t xml:space="preserve">Plusieurs adversaires (dont 148) </t>
    </r>
    <r>
      <rPr>
        <b/>
        <sz val="8"/>
        <rFont val="Consolas"/>
        <family val="3"/>
      </rPr>
      <t>/</t>
    </r>
    <r>
      <rPr>
        <b/>
        <sz val="8"/>
        <color rgb="FF00B050"/>
        <rFont val="Consolas"/>
        <family val="3"/>
      </rPr>
      <t xml:space="preserve"> </t>
    </r>
    <r>
      <rPr>
        <b/>
        <sz val="8"/>
        <color rgb="FFFF0000"/>
        <rFont val="Consolas"/>
        <family val="3"/>
      </rPr>
      <t>147</t>
    </r>
  </si>
  <si>
    <r>
      <rPr>
        <b/>
        <sz val="8"/>
        <color rgb="FF00B050"/>
        <rFont val="Consolas"/>
        <family val="3"/>
      </rPr>
      <t xml:space="preserve">Plusieurs adversaires </t>
    </r>
    <r>
      <rPr>
        <b/>
        <sz val="8"/>
        <rFont val="Consolas"/>
        <family val="3"/>
      </rPr>
      <t>/</t>
    </r>
    <r>
      <rPr>
        <b/>
        <sz val="8"/>
        <color rgb="FFFF0000"/>
        <rFont val="Consolas"/>
        <family val="3"/>
      </rPr>
      <t xml:space="preserve"> 148</t>
    </r>
  </si>
  <si>
    <r>
      <rPr>
        <b/>
        <sz val="8"/>
        <color rgb="FF00B050"/>
        <rFont val="Consolas"/>
        <family val="3"/>
      </rPr>
      <t xml:space="preserve">Plusieurs adversaires (dont 57) </t>
    </r>
    <r>
      <rPr>
        <b/>
        <sz val="8"/>
        <color theme="1"/>
        <rFont val="Consolas"/>
        <family val="3"/>
      </rPr>
      <t xml:space="preserve">/ </t>
    </r>
    <r>
      <rPr>
        <b/>
        <sz val="8"/>
        <color rgb="FFFF0000"/>
        <rFont val="Consolas"/>
        <family val="3"/>
      </rPr>
      <t>56</t>
    </r>
  </si>
  <si>
    <r>
      <t>Plusieurs adversaires</t>
    </r>
    <r>
      <rPr>
        <b/>
        <sz val="8"/>
        <rFont val="Consolas"/>
        <family val="3"/>
      </rPr>
      <t xml:space="preserve"> /</t>
    </r>
    <r>
      <rPr>
        <b/>
        <sz val="8"/>
        <color rgb="FFFF0000"/>
        <rFont val="Consolas"/>
        <family val="3"/>
      </rPr>
      <t xml:space="preserve"> </t>
    </r>
    <r>
      <rPr>
        <b/>
        <sz val="8"/>
        <color theme="9"/>
        <rFont val="Consolas"/>
        <family val="3"/>
      </rPr>
      <t>87</t>
    </r>
  </si>
  <si>
    <r>
      <rPr>
        <b/>
        <sz val="8"/>
        <color rgb="FF00B050"/>
        <rFont val="Consolas"/>
        <family val="3"/>
      </rPr>
      <t>Plusieurs adversaires (dont 177)</t>
    </r>
    <r>
      <rPr>
        <b/>
        <sz val="8"/>
        <color theme="1"/>
        <rFont val="Consolas"/>
        <family val="3"/>
      </rPr>
      <t xml:space="preserve"> / </t>
    </r>
    <r>
      <rPr>
        <b/>
        <sz val="8"/>
        <color rgb="FFFF0000"/>
        <rFont val="Consolas"/>
        <family val="3"/>
      </rPr>
      <t>173, 175 et 176</t>
    </r>
  </si>
  <si>
    <t>56, 57, 58 et 59</t>
  </si>
  <si>
    <r>
      <rPr>
        <b/>
        <sz val="8"/>
        <color rgb="FF00B050"/>
        <rFont val="Consolas"/>
        <family val="3"/>
      </rPr>
      <t>56, 57, 58 et 59</t>
    </r>
    <r>
      <rPr>
        <b/>
        <sz val="8"/>
        <color theme="9"/>
        <rFont val="Consolas"/>
        <family val="3"/>
      </rPr>
      <t xml:space="preserve"> </t>
    </r>
    <r>
      <rPr>
        <b/>
        <sz val="8"/>
        <rFont val="Consolas"/>
        <family val="3"/>
      </rPr>
      <t>/</t>
    </r>
    <r>
      <rPr>
        <b/>
        <sz val="8"/>
        <color theme="9"/>
        <rFont val="Consolas"/>
        <family val="3"/>
      </rPr>
      <t xml:space="preserve"> Plusieurs adversaires</t>
    </r>
  </si>
  <si>
    <r>
      <rPr>
        <b/>
        <sz val="8"/>
        <color rgb="FF00B050"/>
        <rFont val="Consolas"/>
        <family val="3"/>
      </rPr>
      <t>56, 57, 58 et 59</t>
    </r>
    <r>
      <rPr>
        <b/>
        <sz val="8"/>
        <color rgb="FFFF0000"/>
        <rFont val="Consolas"/>
        <family val="3"/>
      </rPr>
      <t xml:space="preserve"> </t>
    </r>
    <r>
      <rPr>
        <b/>
        <sz val="8"/>
        <rFont val="Consolas"/>
        <family val="3"/>
      </rPr>
      <t>/</t>
    </r>
    <r>
      <rPr>
        <b/>
        <sz val="8"/>
        <color rgb="FFFF0000"/>
        <rFont val="Consolas"/>
        <family val="3"/>
      </rPr>
      <t xml:space="preserve"> 148</t>
    </r>
  </si>
  <si>
    <t>Une carte de Tetra Master se caractérise par six éléments, à savoir le "type de carte", l'"attaque", le "type d'attaque", la "défense physique", la "défense magique" et la "combinaison de triangle". Le "type de carte" d'une carte - qui peut être défini par son numéro, son nom ou son image - détermine les valeurs potentielles de toutes les autres caractéristiques de la carte à l'exception de la combinaison choisie parmi les 256 "combinaisons de triangle" du jeu (dont 1, 8, 28, 56, 70, 56, 28, 8 et 1 combinaisons contiennent 0, 1, 2, 3, 4, 5, 6, 7 et 8 triangles respectivement).</t>
  </si>
  <si>
    <t>Adversaire anonyme (1) attribué aléatoirement après avoir accédé à l'"intérieur" de la salle de jeux</t>
  </si>
  <si>
    <t>Adversaire anonyme (2) attribué aléatoirement après avoir accédé à l'"intérieur" de la salle de jeux</t>
  </si>
  <si>
    <t>Adversaire anonyme (3) attribué aléatoirement après avoir accédé à l'"intérieur" de la salle de jeux</t>
  </si>
  <si>
    <t>MODELE 3D</t>
  </si>
  <si>
    <t>Un "évènement optionnel" ne se distingue de l'évènement par lequel une "phase" s'achève que par l'impossibilité d'être défini comme étant un élément qui permet de progresser dans l'histoire du jeu. La réalisation de certains évènements optionnels est conditionnée par la réalisation d'autres évènements optionnels.</t>
  </si>
  <si>
    <t>Le tableau ci-dessous contient les 38 évènements optionnels en plus des 3 "options d'Hippo", dont une sert à choisir un adversaire afin de former avec Hippo le groupe de deux adversaires disponibles durant la courte période dans laquelle Hippo apparait après la destruction du château d'Alexandrie (il est impossible durant cette période de constituer un groupe de 3 "adversaires disponibles" selon la définition de cette notion qui figure dans la feuille de calcul "8").</t>
  </si>
  <si>
    <t>Colonne 1 : Code de l'évènement optionnel (1 à 38) ou de l'option d'Hippo ("A", "B" et "C") tel qu'il apparait dans la feuille de calcul "7" à côté d'une cellule dont la couleur d'arrière-plan est grise</t>
  </si>
  <si>
    <t>Colonne 2 : Description des actions correspondant aux évènements optionnels et description des options d'Hippo (le choix d'une seule des 3 options est obligatoire dans le tableau de la feuille de calcul "7" mais ne peut se faire que dans le cas où l'évènement optionnel "25" a été réalisé sans que l'évènement optionnel "26" ou "27" ne se soit encore produit)</t>
  </si>
  <si>
    <r>
      <t>Colonne 3 : Principaux adversaires sur lesquels les évènements optionnels peuvent avoir une incidence directe - mais pas forcément immédiate - sur la disponibilité (</t>
    </r>
    <r>
      <rPr>
        <b/>
        <sz val="8"/>
        <color rgb="FF00B050"/>
        <rFont val="Consolas"/>
        <family val="3"/>
      </rPr>
      <t>couleur de police verte = disponibilité</t>
    </r>
    <r>
      <rPr>
        <b/>
        <sz val="8"/>
        <color theme="0"/>
        <rFont val="Consolas"/>
        <family val="3"/>
      </rPr>
      <t xml:space="preserve">; </t>
    </r>
    <r>
      <rPr>
        <b/>
        <sz val="8"/>
        <color theme="9"/>
        <rFont val="Consolas"/>
        <family val="3"/>
      </rPr>
      <t>couleur de police orange = indisponibilité temporaire</t>
    </r>
    <r>
      <rPr>
        <b/>
        <sz val="8"/>
        <color theme="0"/>
        <rFont val="Consolas"/>
        <family val="3"/>
      </rPr>
      <t xml:space="preserve">; </t>
    </r>
    <r>
      <rPr>
        <b/>
        <sz val="8"/>
        <color rgb="FFFF0000"/>
        <rFont val="Consolas"/>
        <family val="3"/>
      </rPr>
      <t>couleur de police rouge = indisponibilité permanente</t>
    </r>
    <r>
      <rPr>
        <b/>
        <sz val="8"/>
        <color theme="0"/>
        <rFont val="Consolas"/>
        <family val="3"/>
      </rPr>
      <t>;</t>
    </r>
    <r>
      <rPr>
        <b/>
        <sz val="8"/>
        <color rgb="FFFF0000"/>
        <rFont val="Consolas"/>
        <family val="3"/>
      </rPr>
      <t xml:space="preserve"> </t>
    </r>
    <r>
      <rPr>
        <b/>
        <sz val="8"/>
        <color theme="0"/>
        <rFont val="Consolas"/>
        <family val="3"/>
      </rPr>
      <t>"Plusieurs adversaires" = groupe d'au moins 5 adversaires; chiffre = code d'adversaire)</t>
    </r>
  </si>
  <si>
    <r>
      <t xml:space="preserve">173, 174, 175 et 176 </t>
    </r>
    <r>
      <rPr>
        <b/>
        <sz val="8"/>
        <rFont val="Consolas"/>
        <family val="3"/>
      </rPr>
      <t>/</t>
    </r>
    <r>
      <rPr>
        <b/>
        <sz val="8"/>
        <color rgb="FF00B050"/>
        <rFont val="Consolas"/>
        <family val="3"/>
      </rPr>
      <t xml:space="preserve"> </t>
    </r>
    <r>
      <rPr>
        <b/>
        <sz val="8"/>
        <color theme="9"/>
        <rFont val="Consolas"/>
        <family val="3"/>
      </rPr>
      <t>Plusieurs adversaires</t>
    </r>
  </si>
  <si>
    <t>Premier chargement d'une sauvegarde effectuée durant la phase "29"</t>
  </si>
  <si>
    <t>Chargement de l'écran d'arrière-plan "Porte/Tréno" par la sélection d'un ATE durant la phase "34"</t>
  </si>
  <si>
    <t>Premier accès au quartier chaud de Tréno - durant la phase "82" - pendant la disponibilité de l'ATE "Merci, Potame !"</t>
  </si>
  <si>
    <r>
      <t>La "tactique" de jeu fait référence à l'intelligence artificielle qui détermine le degré de "lucidité" de l'adversaire dans son placement des cartes sur le tapis durant une partie de Tetra Master. Il existe 4 tactiques de jeu différentes dans Final Fantasy 9 et chaque adversaire (correspond à une ligne dans le tableau de la feuille de calcul "7") ne peut en employer qu'une seule. La colonne "TACTIQUE" du tableau de la feuille de calcul "7" comporte des codes de 1 à 4 qui correspondent aux descriptions suivantes :
*</t>
    </r>
    <r>
      <rPr>
        <b/>
        <sz val="8"/>
        <color rgb="FFFF0000"/>
        <rFont val="Consolas"/>
        <family val="3"/>
      </rPr>
      <t xml:space="preserve"> </t>
    </r>
    <r>
      <rPr>
        <b/>
        <sz val="8"/>
        <color theme="3" tint="0.39997558519241921"/>
        <rFont val="Consolas"/>
        <family val="3"/>
      </rPr>
      <t>"1" (tactique "aléatoire") signifie que l'adversaire pose ses cartes plus ou moins aléatoirement sur le tapis</t>
    </r>
    <r>
      <rPr>
        <b/>
        <sz val="8"/>
        <rFont val="Consolas"/>
        <family val="3"/>
      </rPr>
      <t>;
*</t>
    </r>
    <r>
      <rPr>
        <b/>
        <sz val="8"/>
        <color rgb="FFCEBF02"/>
        <rFont val="Consolas"/>
        <family val="3"/>
      </rPr>
      <t xml:space="preserve"> </t>
    </r>
    <r>
      <rPr>
        <b/>
        <sz val="8"/>
        <color rgb="FFA09502"/>
        <rFont val="Consolas"/>
        <family val="3"/>
      </rPr>
      <t>"2" (tactique "alternative") signifie que l'adversaire utilise une tactique qui s'apparente à une alternance entre une tactique "aléatoire" et une tactique "offensive"</t>
    </r>
    <r>
      <rPr>
        <b/>
        <sz val="8"/>
        <rFont val="Consolas"/>
        <family val="3"/>
      </rPr>
      <t>;
*</t>
    </r>
    <r>
      <rPr>
        <b/>
        <sz val="8"/>
        <color rgb="FFFF0000"/>
        <rFont val="Consolas"/>
        <family val="3"/>
      </rPr>
      <t xml:space="preserve"> "3" (tactique "offensive") signifie que l'adversaire cherche à effectuer une "bataille" (symbolisée par un entrechoquement de deux cartes dans le tapis donnant lieu à l'apparition d'une valeur numérique dans chacune des deux cartes) ou une "conversion de couleur" (le fait de changer la couleur de fond d'une carte afin de la posséder) dès que l'occasion se présente, mais peut parfois poser une carte aléatoirement sur le tapis</t>
    </r>
    <r>
      <rPr>
        <b/>
        <sz val="8"/>
        <rFont val="Consolas"/>
        <family val="3"/>
      </rPr>
      <t xml:space="preserve">;
* </t>
    </r>
    <r>
      <rPr>
        <b/>
        <sz val="8"/>
        <color rgb="FF00B050"/>
        <rFont val="Consolas"/>
        <family val="3"/>
      </rPr>
      <t xml:space="preserve">"4" (tactique "élaborée") signifie que l'adversaire ne peut pas poser de carte aléatoirement sur le tapis, qu'il effectue une conversion de couleur dès que l'occasion se présente et qu'il ne provoque de bataille que dans le cas où la valeur numérique qui s'affiche sur sa carte lors de la bataille est </t>
    </r>
    <r>
      <rPr>
        <b/>
        <u/>
        <sz val="8"/>
        <color rgb="FF00B050"/>
        <rFont val="Consolas"/>
        <family val="3"/>
      </rPr>
      <t>supérieure d'au moins 50 %</t>
    </r>
    <r>
      <rPr>
        <b/>
        <sz val="8"/>
        <color rgb="FF00B050"/>
        <rFont val="Consolas"/>
        <family val="3"/>
      </rPr>
      <t xml:space="preserve"> à la valeur numérique qui s'affiche sur la carte du joueur</t>
    </r>
    <r>
      <rPr>
        <b/>
        <sz val="8"/>
        <rFont val="Consolas"/>
        <family val="3"/>
      </rPr>
      <t>.</t>
    </r>
  </si>
  <si>
    <t>L'ordinateur fait "progresser" aléatoirement une des 3 caractéristiques numériques de bataille (c'est-à-dire l'"attaque", la "défense physique" ou la "défense magique") pour chacune des 5 cartes du joueur à la fin d'une partie gagnée, et cela d'une unité (pas de progression dans le cas où l'ordinateur choisi aléatoirement une caractéristique ayant atteint sa "limite de progression"). Concernant le "type d'attaque", à chaque gain de bataille, une carte (qu'elle appartienne au joueur ou à l'adversaire) a une chance sur 64 de faire évoluer une valeur "P" ou "M" en "X", ou une chance sur 128 de faire évoluer une valeur "X" en "A" (les deux probabilités proviennent du guide intitulé "FINAL FANTASY IX ULTIMANIA"); il est ainsi possible de récupérer (après un gain) une carte de l'adversaire - qu'elle soit généré par le jeu de carte de cet adversaire où qu'elle soit la carte "remise en jeu" par ce dernier (c'est-à-dire la carte ou une des cartes perdues par le joueur durant la partie précédente) - dont la caractéristique "type d'attaque" a évolué durant la partie. Il est à noter cependant qu'un adversaire ne remet jamais en jeu une carte issue de son jeu de carte et que les caractéristiques de la carte "remise en jeu" se réinitialisent (de façon à correspondre aux caractéristiques de la carte lors de sa perte par le joueur) à chaque nouvelle partie si cette carte est toujours disponible.</t>
  </si>
  <si>
    <r>
      <rPr>
        <b/>
        <u/>
        <sz val="8"/>
        <color theme="0"/>
        <rFont val="Consolas"/>
        <family val="3"/>
      </rPr>
      <t>Notion d'"adversaires disponibles" :</t>
    </r>
    <r>
      <rPr>
        <b/>
        <sz val="8"/>
        <color theme="0"/>
        <rFont val="Consolas"/>
        <family val="3"/>
      </rPr>
      <t xml:space="preserve">
Les "adversaires disponibles" sont les adversaires qui peuvent être défiés au Tetra Master sans restriction d'ordre. En d'autres termes, dans un groupe d'"adversaires disponibles" constitué des membres "A" et "B", "B" peut être défié entre deux parties du joueur contre "A", et "A" peut être défié entre deux parties du joueur contre "B". Ainsi, les adversaires "Cartona le Fou" et "Mario, le roi des lascars" par exemple ne peuvent en aucun cas faire partie du même groupe d'"adversaires disponibles" bien qu'ils puissent être défiés durant la même "phase" (82).</t>
    </r>
  </si>
  <si>
    <r>
      <t xml:space="preserve">Le groupe de colonnes "Ecran d'arrière-plan" fait référence au texte affiché dans la section "LIEU" de l'interface du menu (bouton "Triangle"), et qui correspond au nom de ce que j'ai décidé d'appeler l'"écran d'arrière-plan" (c'est-à-dire tous les éléments du décor en excluant les modèles 3D) dans lequel l'adversaire peut être défié. Par ailleurs, </t>
    </r>
    <r>
      <rPr>
        <b/>
        <sz val="8"/>
        <color rgb="FFFF0000"/>
        <rFont val="Consolas"/>
        <family val="3"/>
      </rPr>
      <t>une cellule dont l'arrière-plan est coloré dans ce groupe de colonnes ou dans le groupe de colonnes "Nom de l'adversaire" signifie qu'il faut afficher la colonne optionnelle qui correspond à la couleur de cet arrière-plan pour davantage d'informations</t>
    </r>
    <r>
      <rPr>
        <b/>
        <sz val="8"/>
        <color theme="1"/>
        <rFont val="Consolas"/>
        <family val="3"/>
      </rPr>
      <t>.</t>
    </r>
  </si>
  <si>
    <t xml:space="preserve"> Bienvenue à tous les fans de Final Fantasy 9,
Ce guide a pour but de fournir des informations détaillées sur tous les personnages que le joueur peut défier au Tetra Master, incluant leurs conditions de disponibilité, le contenu de leurs jeux de cartes - c'est-à-dire les types de carte qu'ils utilisent -, la fréquence d'utilisation de ces types de carte (la nouveauté de cette version du guide et la raison principale de sa création), et un élément qui est très rarement mentionné dans les guides en ligne relatifs au Tetra Master, à savoir les tactiques de jeu qu'ils utilisent.
Le tableau qui contient l'inventaire des adversaires et qui figure dans la feuille de calcul "7" (intitulée "Adversaires") est le corps de ce guide. Afin de l'utiliser au mieux, Il serait préférable de déterminer la "phase" dans laquelle se situe le joueur par rapport à l'histoire du jeu en parcourant la feuille de calcul "5", ainsi que les "évènements optionnels" réalisés par le joueur en parcourant la feuille de calcul "6", avant de procéder de la manière suivante dans la feuille de calcul "7" :
* saisie de "X" dans les cellules dont la couleur d'arrière-plan est grise (cellules correspondant aux "évènements optionnels" réalisés par le joueur);
* utilisation du filtre de la colonne correspondant à la "phase" dans laquelle se trouve le joueur de façon à afficher uniquement les cellules contenant un "X" (aucun adversaire ne peut être défié si la seule valeur contenue dans la colonne est un vide) afin d'afficher les "adversaires disponibles" (voir l'explication de cette notion dans la feuille de calcul "8");
* Recherche (si nécessaire) d'un type de carte en particulier par l'utilisation du filtre de la colonne "1A" (dont les cellules contiennent l'intégralité des types de carte et leurs fréquences d'utilisation) en saisissant le numéro du type de carte (toujours précédé de "NO" et suivi d'un espace si le numéro est un nombre inférieur à 11) dans le champ de recherche du filtre, ou par l'utilisation de la colonne "2" en saisissant le numéro du type de carte recherché dans la cellule dont la couleur d'arrière-plan est dorée avant d'utiliser le filtre de cette même colonne de façon à exclure la valeur "0" ou à afficher la valeur (qui représente la fréquence d'utilisation sur 256 d'un type de carte) la plus grande.
</t>
  </si>
  <si>
    <t>* "The-Kusabi", membre de Gamefaqs, pour l'information concernant l'évolution du jeu de cartes du Voyou à l'entrée de Tréno;</t>
  </si>
  <si>
    <t>* "Lopieloo", membre de Deviantart, pour les modèles 3D des adversaires que j'ai téléchargés et que j'ai légèrement modifiés à l'aide des programmes "blender" et "Noesis" (dont je remercie les créateurs également);</t>
  </si>
  <si>
    <t>* "Kujo99", membre de XeNTax, pour l'information sur les "textures" des modèles 3D qui peuvent être lues à l'aide de l'application "psx_vram" (dont je remercie les créateurs) puis utilisées sur "Noesis".</t>
  </si>
  <si>
    <t>La première - nouvelle - source d'informations est "HadesWorkshop", un logiciel de lecture et d'édition de fichier de Final Fantasy 9 créé par "Tirlititi". En utilisant ce logiciel, j'ai découvert que chaque jeu de cartes est un ensemble de types de carte répartis entre 16 "emplacements". Par exemple, le jeu de cartes de l'adversaire "Fantôme ténébreux" à Mémoria, qui contient les deux types de carte "H-Espace" (utilisé fréquemment) et "Gaïa" (utilisé rarement), est en réalité un ensemble de 16 "emplacements" dont les 12 premiers contiennent le type de carte "H-Espace" (NO75) et dont les 4 derniers contiennent le type de carte "Gaïa" (NO55). Cela signifie naturellement que ces emplacements correspondent à une fréquence d'utilisation et que leurs valeurs différent, car de par mon expérience du jeu, la fréquence d'utilisation du type de carte "Gaïa" par le Fantôme ténébreux correspond à un ratio bien inférieur à 4 types de carte pour 16 joués. Par ailleurs, les 16 emplacements dans un jeu de cartes classique contenant uniquement 8 types de carte correspondent toujours aux types de carte suivants selon ce logiciel :</t>
  </si>
  <si>
    <t>Le tableau suivant est un récapitulatif des types de carte (exprimés par leurs numéros et par leurs noms) de chacun des 64 jeux de cartes, répartis dans les 16 emplacements de fréquence d'utilisation; il reprend à peu près les éléments de mise en forme du groupe de colonne "3" du tableau de la feuille de calcul "7", dont une cellule dont l'arrière-plan est coloré fait référence au neuvième type de carte que contiennent 10 des 45 jeux de cartes classiques, et dont la couleur de police rouge signifie une interversion de type de carte que je considère comme une erreur des créateurs du jeu (détails plus bas dans le texte de "remarques" qui clôt cette feuille de calcul).</t>
  </si>
  <si>
    <t>4 (octobre 2017) : version incluant une correction du jeu de cartes de "Bone le fou de Carte Puluche", une correction de la tactique de jeu du Voyou évoqué plus haut (dont la tactique change avec le changement du jeu de cartes), quelques corrections d'éléments tels les noms des adversaires, ainsi que des modifications importantes de la structure du guide avec le passage en format "Excel" et l'intégration des chances d'utilisation des types de carte dans les jeux de cartes. Cette version (fichier "Excel") peut être téléchargée à partir de : http://www.mediafire.com/?qzzqn97jimuqo77</t>
  </si>
  <si>
    <t>Cette phase débute par le premier contrôle de Bibi - qui résulte de la fin de la phase précédente - et se termine par l'atteinte d'un seuil dans le boulevard d'Alexandrie provoquant l'apparition du Souriceau (Puck) dans le même écran d'arrière-plan</t>
  </si>
  <si>
    <t>Cette phase débute par le contrôle de Bibi au boulevard (avec une vue aérienne et deux fanions suspendus en plein soleil) d'Alexandrie - qui résulte de la fin de la phase précédente - et se termine par l'accès au boulevard d'Alexandrie donnant lieu à la scène de la visite guidée des nobles à Alexandrie</t>
  </si>
  <si>
    <t>Cette phase débute par le contrôle de Bibi à la place centrale (avec les volets de l'auberge et le portail du quai fermés pendant la journée) d'Alexandrie - qui résulte de la fin de la phase précédente - et se termine par l'atteinte d'un seuil dans la ruelle d'Alexandrie donnant lieu à la scène de la proposition de devenir le serviteur du Souriceau (Puck)</t>
  </si>
  <si>
    <t>Cette phase débute par le contrôle de Djidane à la chambre de Dali - qui résulte de la fin de la phase précédente - et se termine par l'accès la fabrique d'œufs au sous-sol de Dali donnant lieu à la scène de libération de Bibi de la boîte en bois</t>
  </si>
  <si>
    <t>Cette phase débute par le premier contrôle de Steiner au Belvédère de Dali - qui résulte de la fin de la phase précédente - et se termine par la fin de l'attente du déplacement de Moricio (sans lui barrer la route) jusqu'au phare de la cabane du Belvédère de Dali</t>
  </si>
  <si>
    <t>Cette phase débute par le premier contrôle de Dagga à la gare d'Alexandrie de la Porte Sud - qui résulte de la fin de la phase précédente - et se termine par l'atteinte d'un seuil dans l'écran d'arrière-plan "Porte Tréno/Porte Sud" donnant lieu à la scène de l'abaissement du pont-levis de la porte de Tréno à la Porte Sud</t>
  </si>
  <si>
    <t>Cette phase débute par le premier contrôle de Djidane au nid (avec un passage menant à la voie) de la Route des Fossiles - qui résulte de la fin de la phase précédente - et se termine par le premier examen du point d'exclamation au niveau des plantes grimpantes dans la salle de la Route des Fossiles</t>
  </si>
  <si>
    <t>Cette phase débute par le contrôle de Djidane à la Forêt de Magdalena sur l'Atlas - qui résulte de la fin de la phase précédente - et se termine par le premier accès à Condéa après la scène consécutive au premier repos à l'auberge du Village des Mages Noirs</t>
  </si>
  <si>
    <t>Cette phase débute par le premier contrôle de Djidane à l'entrée de Madahine-salee - qui résulte de la fin de la phase précédente par l'accès à l'entrée de Madahine-salee - et se termine par le premier accès à un des deux chemins de Madahine-salee après la sélection automatique de l'ATE "Les états d'âme de Eiko" à la place de Madahine-salee (en se trouvant à côté de l'accès à l'entrée de Madahine-salee)</t>
  </si>
  <si>
    <t>Cette phase débute par le premier contrôle de Bibi au boulevard (avec la façade de la taverne et un ciel crépusculaire) d'Alexandrie - qui résulte de la fin de la phase précédente - et se termine par le premier accès à la place centrale d'Alexandrie</t>
  </si>
  <si>
    <t>Cette phase débute par le premier contrôle de Djidane au tronc de l'Ifa - qui résulte de la fin de la phase précédente - et se termine par le premier accès au boulevard (avec la façade de la quincaillerie et un ciel bleu) d'Alexandrie</t>
  </si>
  <si>
    <t>Cette phase débute par le premier contrôle de Djidane au DISQUE 3 - qui résulte de la fin de la phase précédente - et se termine par la sortie de l'écran d'arrière-plan "Extérieur/Ch. Alex." donnant lieu à la scène dans laquelle l'équipe félicite Dagga au château d'Alexandrie</t>
  </si>
  <si>
    <t>Cette phase débute par le contrôle de Djidane à l'écran Tetra Master à la salle de jeux de Tréno - qui résulte de la fin de la phase précédente - et se termine par le gain ou la perte d'une partie de Tetra Master contre Erin, la pilote</t>
  </si>
  <si>
    <t>Cette phase débute par le premier contrôle de Steiner au DISQUE 3 - qui résulte de la fin de la phase précédente - et se termine par l'accès à la chambre du château de Lindblum donnant lieu à la scène de la découverte du mutisme de Dagga</t>
  </si>
  <si>
    <t>Cette phase débute par le contrôle de Bibi à la ruelle (avec un ciel crépusculaire) d'Alexandrie - qui résulte de la fin de la phase précédente ou de la décision d'accepter la proposition de devenir le serviteur du Souriceau (Puck) après la fin de la phase "7" - et se termine par l'action provoquant l'accès du Souriceau (Puck) au clocher (c'est-à-dire soit l'atteinte d'un seuil dans la place du clocher, ou la sortie de cette dernière après l'arrivée du Souriceau (Puck) au niveau de la porte d'entrée de la maison qui s'y trouve)</t>
  </si>
  <si>
    <t>Cette phase débute par le premier contrôle de Djidane à bord de l'Aérocargo - qui résulte de la fin de la phase précédente ou de la décision de monter à bord de l'Aérocargo après la fin de la phase "19" - et se termine par l'accès à l'ascenseur du château de Lindblum donnant lieu à la scène de la première apparition du roi Cid</t>
  </si>
  <si>
    <t>Cette phase débute par le contrôle de Djidane à l'entrée du Village des Mages Noirs - qui résulte de la fin de la phase précédente ou de la décision d'accepter la proposition de se reposer après la fin de la phase "56" - et se termine par le premier accès à l'Atlas après la scène consécutive au premier repos à l'auberge du Village des Mages Noirs</t>
  </si>
  <si>
    <t>Cette phase débute par le premier contrôle de Djidane à la sortie de Condéa - qui résulte de la fin de la phase précédente ou de la décision de laisser Bibi et Kweena célébrer la cérémonie après la fin de la phase "61" - et se termine par le premier accès à Madahine-salee</t>
  </si>
  <si>
    <t>Cette phase débute par le premier contrôle de Djidane dans un des deux chemins de Madahine-salee - qui résulte de la fin de la phase précédente ou de la fin de la phase "64" par l'accès à un des deux chemins de Madahine-salee - et se termine par le dialogue avec Dagga donnant lieu à sa présence au menu après la discussion sur le mur des Invokations ou par la sortie de Madahine-salee donnant lieu à l'avertissement de Dagga</t>
  </si>
  <si>
    <t>Cette phase débute par le contrôle de Djidane à la Plaine des Lucils sur l'Atlas - qui résulte de la fin de la phase précédente ou de la décision d'accepter la proposition de Momnol de se reposer après la fin de la phase "68" - et se termine par l'accès à la caverne de l'Ifa donnant lieu à la scène de la descente au sous-sol de l'Ifa par la feuille</t>
  </si>
  <si>
    <t>Adversaire à affronter après avoir examiné le point d'exclamation (en utilisant le bouton "Carré") représentant l'endroit où il se trouve</t>
  </si>
  <si>
    <t>Les éléments des colonnes "1" ("1A" et "1B"), de la colonne "2" et du groupe de colonnes "3" - qui concernent le contenu d'un jeu de cartes ainsi que la fréquence d'utilisation des éléments qui le constituent - sont détaillés dans la feuille de calcul "3".</t>
  </si>
  <si>
    <t>TRES IMPORTANT:</t>
  </si>
  <si>
    <t>La largeur des colonnes peut varier en fonction de l'ordinateur utilisé (je ne sais pas pourquoi). Les largeurs des colonnes DOIVENT correspondre aux valeurs contenues dans les cellules qui encadrent le contenu principal d'une feuille de calcul et dont la couleur d'arrière-plan est jaune.</t>
  </si>
  <si>
    <t>Cette phase débute par le contrôle de Djidane au puits du Pic de Goulg - qui résulte de la fin de la phase précédente - et se termine par la sortie du puits du Pic de Goulg donnant lieu à la scène de l'extraction des chimères d'Eiko</t>
  </si>
  <si>
    <t>Cette phase débute par le premier contrôle de Djidane à la Côte de Kwelmiéra sur l'Atlas - qui résulte de la fin de la phase précédente - et se termine par l'atteinte du fond du puits du Pic de Goulg pour la première fois</t>
  </si>
  <si>
    <t>Contenu : guide (version "6" de novembre 2017) pour la version française du jeu vidéo "Final Fantasy 9" développé par "Square" sur PlayStation.</t>
  </si>
  <si>
    <t>6 (novembre 2017) : version actuelle incluant un ajout de deux "phases".</t>
  </si>
  <si>
    <t>5 (novembre 2017) : version incluant de légers changements en matière de mise en forme et de typographie et correction de quelques fautes de frappe et de l'interversion des jeux de cartes des adversaires "Cartona le Fou" et "Mario, le roi des lascars" dans la colonne optionnelle "3" du tableau de la feuille de calcul "7". Cette version (fichier "Excel") peut être téléchargée à partir de : http://www.mediafire.com/?1l6urv8mjs8xhss</t>
  </si>
  <si>
    <r>
      <t xml:space="preserve">Le mot "phase" fait référence à une des 109 parties - triées selon la progression chronologique - dans lesquelles j'ai réparti l'histoire du jeu. Chaque phase se termine par une action qui - en plus d'être impossible à renouveler et d'être un moyen de progression dans l'histoire du jeu - doit remplir une des deux conditions suivantes :
* être une action provoquant une perte (même très brève) de la capacité de contrôler un personnage (en initiant une scène par exemple) et avoir une incidence directe sur les "adversaires disponibles" (voir la définition dans la feuille de calcul "8") et/ou avoir une incidence sur les "évènements optionnels" qui peuvent être réalisés;
* être une action provoquant la disponibilité ou l'indisponibilité d'au moins un adversaire se trouvant dans un écran d'arrière-plan disponible antérieurement.
Le tableau qui va suivre contient le code de chacune des 109 phases dans sa première colonne et la description correspondant à ces codes dans la deuxième colonne (la couleur d'arrière-plan représente le disque et </t>
    </r>
    <r>
      <rPr>
        <b/>
        <sz val="8"/>
        <color rgb="FFFF0000"/>
        <rFont val="Consolas"/>
        <family val="3"/>
      </rPr>
      <t>la couleur de police rouge représente les phases qui peuvent être "sautées"</t>
    </r>
    <r>
      <rPr>
        <b/>
        <sz val="8"/>
        <rFont val="Consolas"/>
        <family val="3"/>
      </rPr>
      <t xml:space="preserve">); le sens de quelques termes qui font partie des descriptions - et que j'ai choisi dans un but pratique - nécessite des éclaircissements :
* le terme "contrôle" fait référence à la possibilité de jouer au Tetra Master ou de diriger un personnage en étant en capacité d'ouvrir le menu;
* le terme "décision" fait référence au choix d'une proposition parmi d'autres dans une bulle de dialogue;
* les termes "premier" et "première" précédant la description d'une action correspondent à la réalisation de cette action pour la première fois;
* le terme "seuil" fait référence à une ligne invisible dans un écran d'arrière-plan;
* le terme "dialogue" correspond à l'initiation d'une conversation par le joueur en appuyant généralement sur le bouton "Croix" à côté d'un modèle 3D d'un personnage; 
* les termes "sortie" et "accès" signifient un changement d'écran d'arrière-plan en déplaçant le personnage.
</t>
    </r>
  </si>
  <si>
    <t>Cette phase débute par le premier contrôle de Djidane au puits du Pic de Goulg (avec une vue du fond du puits) - qui résulte de la fin de la phase précédente - et se termine par l'atteinte d'un seuil dans le puits du Pic de Goulg donnant lieu à la scène de l'apparition d'un Red Dragon</t>
  </si>
</sst>
</file>

<file path=xl/styles.xml><?xml version="1.0" encoding="utf-8"?>
<styleSheet xmlns="http://schemas.openxmlformats.org/spreadsheetml/2006/main" xmlns:mc="http://schemas.openxmlformats.org/markup-compatibility/2006" xmlns:x14ac="http://schemas.microsoft.com/office/spreadsheetml/2009/9/ac" mc:Ignorable="x14ac">
  <fonts count="25" x14ac:knownFonts="1">
    <font>
      <sz val="11"/>
      <color theme="1"/>
      <name val="Calibri"/>
      <family val="2"/>
      <scheme val="minor"/>
    </font>
    <font>
      <b/>
      <sz val="8"/>
      <color theme="0"/>
      <name val="Consolas"/>
      <family val="3"/>
    </font>
    <font>
      <b/>
      <sz val="8"/>
      <name val="Consolas"/>
      <family val="3"/>
    </font>
    <font>
      <b/>
      <sz val="8"/>
      <color rgb="FFFF0000"/>
      <name val="Consolas"/>
      <family val="3"/>
    </font>
    <font>
      <b/>
      <u/>
      <sz val="8"/>
      <color theme="0"/>
      <name val="Consolas"/>
      <family val="3"/>
    </font>
    <font>
      <b/>
      <sz val="8"/>
      <color theme="1"/>
      <name val="Consolas"/>
      <family val="3"/>
    </font>
    <font>
      <b/>
      <sz val="8"/>
      <color rgb="FFFFFF00"/>
      <name val="Consolas"/>
      <family val="3"/>
    </font>
    <font>
      <b/>
      <sz val="8"/>
      <color rgb="FF00B050"/>
      <name val="Consolas"/>
      <family val="3"/>
    </font>
    <font>
      <b/>
      <sz val="8"/>
      <color theme="9"/>
      <name val="Consolas"/>
      <family val="3"/>
    </font>
    <font>
      <b/>
      <sz val="11"/>
      <color theme="0"/>
      <name val="Calibri"/>
      <family val="2"/>
      <scheme val="minor"/>
    </font>
    <font>
      <b/>
      <u/>
      <sz val="8"/>
      <name val="Consolas"/>
      <family val="3"/>
    </font>
    <font>
      <b/>
      <sz val="8"/>
      <color theme="0"/>
      <name val="Calibri"/>
      <family val="2"/>
      <scheme val="minor"/>
    </font>
    <font>
      <b/>
      <sz val="11"/>
      <color rgb="FFFFFF00"/>
      <name val="Calibri"/>
      <family val="2"/>
      <scheme val="minor"/>
    </font>
    <font>
      <b/>
      <u/>
      <sz val="8"/>
      <color rgb="FF00B050"/>
      <name val="Consolas"/>
      <family val="3"/>
    </font>
    <font>
      <b/>
      <sz val="11"/>
      <color theme="1"/>
      <name val="Calibri"/>
      <family val="2"/>
      <scheme val="minor"/>
    </font>
    <font>
      <b/>
      <sz val="8"/>
      <color theme="3" tint="0.39997558519241921"/>
      <name val="Consolas"/>
      <family val="3"/>
    </font>
    <font>
      <b/>
      <sz val="8"/>
      <color rgb="FFCEBF02"/>
      <name val="Consolas"/>
      <family val="3"/>
    </font>
    <font>
      <b/>
      <sz val="8"/>
      <color rgb="FFA09502"/>
      <name val="Consolas"/>
      <family val="3"/>
    </font>
    <font>
      <b/>
      <sz val="8"/>
      <color rgb="FF000000"/>
      <name val="Consolas"/>
      <family val="3"/>
    </font>
    <font>
      <b/>
      <u/>
      <sz val="8"/>
      <color theme="1"/>
      <name val="Consolas"/>
      <family val="3"/>
    </font>
    <font>
      <b/>
      <sz val="8"/>
      <color theme="0"/>
      <name val="Consolas"/>
      <family val="3"/>
    </font>
    <font>
      <b/>
      <u/>
      <sz val="8"/>
      <color rgb="FFFF0000"/>
      <name val="Consolas"/>
      <family val="3"/>
    </font>
    <font>
      <b/>
      <u/>
      <sz val="12"/>
      <color rgb="FFFF0000"/>
      <name val="Consolas"/>
      <family val="3"/>
    </font>
    <font>
      <b/>
      <sz val="11"/>
      <color rgb="FFFF0000"/>
      <name val="Consolas"/>
      <family val="3"/>
    </font>
    <font>
      <b/>
      <sz val="7"/>
      <name val="Consolas"/>
      <family val="3"/>
    </font>
  </fonts>
  <fills count="35">
    <fill>
      <patternFill patternType="none"/>
    </fill>
    <fill>
      <patternFill patternType="gray125"/>
    </fill>
    <fill>
      <patternFill patternType="solid">
        <fgColor theme="9" tint="0.59999389629810485"/>
        <bgColor indexed="64"/>
      </patternFill>
    </fill>
    <fill>
      <patternFill patternType="solid">
        <fgColor theme="0"/>
        <bgColor indexed="64"/>
      </patternFill>
    </fill>
    <fill>
      <patternFill patternType="solid">
        <fgColor rgb="FF92D050"/>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00B050"/>
        <bgColor indexed="64"/>
      </patternFill>
    </fill>
    <fill>
      <patternFill patternType="solid">
        <fgColor theme="5" tint="0.39997558519241921"/>
        <bgColor indexed="64"/>
      </patternFill>
    </fill>
    <fill>
      <patternFill patternType="solid">
        <fgColor theme="0" tint="-0.14999847407452621"/>
        <bgColor indexed="64"/>
      </patternFill>
    </fill>
    <fill>
      <patternFill patternType="solid">
        <fgColor theme="1"/>
        <bgColor indexed="64"/>
      </patternFill>
    </fill>
    <fill>
      <patternFill patternType="solid">
        <fgColor theme="9" tint="-0.249977111117893"/>
        <bgColor indexed="64"/>
      </patternFill>
    </fill>
    <fill>
      <patternFill patternType="solid">
        <fgColor theme="2" tint="-0.499984740745262"/>
        <bgColor indexed="64"/>
      </patternFill>
    </fill>
    <fill>
      <patternFill patternType="solid">
        <fgColor theme="9" tint="-0.499984740745262"/>
        <bgColor indexed="64"/>
      </patternFill>
    </fill>
    <fill>
      <patternFill patternType="solid">
        <fgColor theme="8" tint="-0.499984740745262"/>
        <bgColor indexed="64"/>
      </patternFill>
    </fill>
    <fill>
      <patternFill patternType="solid">
        <fgColor theme="4"/>
        <bgColor indexed="64"/>
      </patternFill>
    </fill>
    <fill>
      <patternFill patternType="solid">
        <fgColor rgb="FF59BFB5"/>
        <bgColor indexed="64"/>
      </patternFill>
    </fill>
    <fill>
      <patternFill patternType="solid">
        <fgColor theme="7" tint="0.79998168889431442"/>
        <bgColor indexed="64"/>
      </patternFill>
    </fill>
    <fill>
      <patternFill patternType="solid">
        <fgColor rgb="FFFFFF99"/>
        <bgColor indexed="64"/>
      </patternFill>
    </fill>
    <fill>
      <patternFill patternType="solid">
        <fgColor theme="3" tint="0.79998168889431442"/>
        <bgColor indexed="64"/>
      </patternFill>
    </fill>
    <fill>
      <patternFill patternType="solid">
        <fgColor rgb="FFCC0000"/>
        <bgColor indexed="64"/>
      </patternFill>
    </fill>
    <fill>
      <patternFill patternType="solid">
        <fgColor theme="7"/>
        <bgColor indexed="64"/>
      </patternFill>
    </fill>
    <fill>
      <patternFill patternType="solid">
        <fgColor rgb="FF57BD9D"/>
        <bgColor indexed="64"/>
      </patternFill>
    </fill>
    <fill>
      <patternFill patternType="solid">
        <fgColor theme="8" tint="0.39997558519241921"/>
        <bgColor indexed="64"/>
      </patternFill>
    </fill>
    <fill>
      <gradientFill degree="180">
        <stop position="0">
          <color rgb="FFFFFF99"/>
        </stop>
        <stop position="1">
          <color theme="3" tint="0.80001220740379042"/>
        </stop>
      </gradientFill>
    </fill>
    <fill>
      <patternFill patternType="solid">
        <fgColor rgb="FFD8C902"/>
        <bgColor indexed="64"/>
      </patternFill>
    </fill>
    <fill>
      <patternFill patternType="solid">
        <fgColor rgb="FFDAA870"/>
        <bgColor indexed="64"/>
      </patternFill>
    </fill>
    <fill>
      <gradientFill degree="180">
        <stop position="0">
          <color rgb="FFDAA870"/>
        </stop>
        <stop position="1">
          <color rgb="FFFFFF99"/>
        </stop>
      </gradientFill>
    </fill>
    <fill>
      <patternFill patternType="solid">
        <fgColor theme="1" tint="4.9989318521683403E-2"/>
        <bgColor indexed="64"/>
      </patternFill>
    </fill>
    <fill>
      <patternFill patternType="solid">
        <fgColor theme="6" tint="-0.249977111117893"/>
        <bgColor indexed="64"/>
      </patternFill>
    </fill>
    <fill>
      <patternFill patternType="solid">
        <fgColor rgb="FF5E5934"/>
        <bgColor indexed="64"/>
      </patternFill>
    </fill>
    <fill>
      <patternFill patternType="solid">
        <fgColor theme="0" tint="-0.249977111117893"/>
        <bgColor indexed="64"/>
      </patternFill>
    </fill>
    <fill>
      <gradientFill degree="270">
        <stop position="0">
          <color rgb="FFFFFF99"/>
        </stop>
        <stop position="1">
          <color theme="3" tint="0.80001220740379042"/>
        </stop>
      </gradientFill>
    </fill>
    <fill>
      <gradientFill degree="270">
        <stop position="0">
          <color rgb="FFDAA870"/>
        </stop>
        <stop position="1">
          <color rgb="FFFFFF99"/>
        </stop>
      </gradientFill>
    </fill>
    <fill>
      <patternFill patternType="solid">
        <fgColor rgb="FFFFFF00"/>
        <bgColor indexed="64"/>
      </patternFill>
    </fill>
  </fills>
  <borders count="5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right/>
      <top style="thin">
        <color indexed="64"/>
      </top>
      <bottom style="thin">
        <color indexed="64"/>
      </bottom>
      <diagonal/>
    </border>
    <border>
      <left/>
      <right/>
      <top style="medium">
        <color indexed="64"/>
      </top>
      <bottom/>
      <diagonal/>
    </border>
    <border>
      <left style="medium">
        <color indexed="64"/>
      </left>
      <right/>
      <top/>
      <bottom/>
      <diagonal/>
    </border>
    <border>
      <left style="medium">
        <color indexed="64"/>
      </left>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bottom style="thin">
        <color indexed="64"/>
      </bottom>
      <diagonal/>
    </border>
    <border>
      <left/>
      <right style="medium">
        <color indexed="64"/>
      </right>
      <top style="medium">
        <color indexed="64"/>
      </top>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thin">
        <color indexed="64"/>
      </right>
      <top/>
      <bottom style="thin">
        <color indexed="64"/>
      </bottom>
      <diagonal/>
    </border>
    <border>
      <left style="medium">
        <color indexed="64"/>
      </left>
      <right style="thin">
        <color indexed="64"/>
      </right>
      <top style="thin">
        <color indexed="64"/>
      </top>
      <bottom style="medium">
        <color indexed="64"/>
      </bottom>
      <diagonal/>
    </border>
    <border>
      <left/>
      <right/>
      <top/>
      <bottom style="medium">
        <color indexed="64"/>
      </bottom>
      <diagonal/>
    </border>
    <border>
      <left style="medium">
        <color indexed="64"/>
      </left>
      <right/>
      <top style="medium">
        <color indexed="64"/>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right style="medium">
        <color indexed="64"/>
      </right>
      <top style="thin">
        <color indexed="64"/>
      </top>
      <bottom style="thin">
        <color indexed="64"/>
      </bottom>
      <diagonal/>
    </border>
    <border>
      <left/>
      <right style="medium">
        <color indexed="64"/>
      </right>
      <top style="thin">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thin">
        <color indexed="64"/>
      </bottom>
      <diagonal/>
    </border>
    <border>
      <left/>
      <right style="medium">
        <color indexed="64"/>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style="thin">
        <color indexed="64"/>
      </right>
      <top style="medium">
        <color indexed="64"/>
      </top>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style="thin">
        <color indexed="64"/>
      </right>
      <top style="medium">
        <color indexed="64"/>
      </top>
      <bottom/>
      <diagonal/>
    </border>
    <border>
      <left/>
      <right style="thin">
        <color indexed="64"/>
      </right>
      <top style="thin">
        <color indexed="64"/>
      </top>
      <bottom style="medium">
        <color indexed="64"/>
      </bottom>
      <diagonal/>
    </border>
    <border>
      <left/>
      <right/>
      <top/>
      <bottom style="thin">
        <color rgb="FF000000"/>
      </bottom>
      <diagonal/>
    </border>
  </borders>
  <cellStyleXfs count="1">
    <xf numFmtId="0" fontId="0" fillId="0" borderId="0"/>
  </cellStyleXfs>
  <cellXfs count="604">
    <xf numFmtId="0" fontId="0" fillId="0" borderId="0" xfId="0"/>
    <xf numFmtId="0" fontId="1" fillId="13" borderId="36" xfId="0" applyFont="1" applyFill="1" applyBorder="1" applyAlignment="1">
      <alignment vertical="top" textRotation="255" shrinkToFit="1"/>
    </xf>
    <xf numFmtId="0" fontId="2" fillId="19" borderId="36" xfId="0" applyFont="1" applyFill="1" applyBorder="1" applyAlignment="1">
      <alignment horizontal="center" vertical="center"/>
    </xf>
    <xf numFmtId="0" fontId="3" fillId="19" borderId="36" xfId="0" applyFont="1" applyFill="1" applyBorder="1" applyAlignment="1">
      <alignment horizontal="center" vertical="center"/>
    </xf>
    <xf numFmtId="0" fontId="2" fillId="19" borderId="35" xfId="0" applyFont="1" applyFill="1" applyBorder="1" applyAlignment="1">
      <alignment horizontal="center" vertical="center"/>
    </xf>
    <xf numFmtId="0" fontId="2" fillId="6" borderId="35" xfId="0" applyFont="1" applyFill="1" applyBorder="1" applyAlignment="1">
      <alignment horizontal="center" vertical="center"/>
    </xf>
    <xf numFmtId="0" fontId="2" fillId="6" borderId="36" xfId="0" applyFont="1" applyFill="1" applyBorder="1" applyAlignment="1">
      <alignment horizontal="center" vertical="center"/>
    </xf>
    <xf numFmtId="0" fontId="2" fillId="6" borderId="42" xfId="0" applyFont="1" applyFill="1" applyBorder="1" applyAlignment="1">
      <alignment horizontal="center" vertical="center"/>
    </xf>
    <xf numFmtId="0" fontId="1" fillId="7" borderId="32" xfId="0" applyFont="1" applyFill="1" applyBorder="1" applyAlignment="1">
      <alignment horizontal="left" vertical="center"/>
    </xf>
    <xf numFmtId="0" fontId="1" fillId="10" borderId="30" xfId="0" applyFont="1" applyFill="1" applyBorder="1" applyAlignment="1">
      <alignment horizontal="left" vertical="center"/>
    </xf>
    <xf numFmtId="0" fontId="1" fillId="15" borderId="14" xfId="0" applyFont="1" applyFill="1" applyBorder="1" applyAlignment="1">
      <alignment vertical="top" textRotation="255" shrinkToFit="1"/>
    </xf>
    <xf numFmtId="0" fontId="1" fillId="15" borderId="27" xfId="0" applyFont="1" applyFill="1" applyBorder="1" applyAlignment="1">
      <alignment vertical="top" textRotation="255" shrinkToFit="1"/>
    </xf>
    <xf numFmtId="0" fontId="1" fillId="20" borderId="14" xfId="0" applyFont="1" applyFill="1" applyBorder="1" applyAlignment="1">
      <alignment vertical="top" textRotation="255" shrinkToFit="1"/>
    </xf>
    <xf numFmtId="0" fontId="1" fillId="20" borderId="27" xfId="0" applyFont="1" applyFill="1" applyBorder="1" applyAlignment="1">
      <alignment vertical="top" textRotation="255" shrinkToFit="1"/>
    </xf>
    <xf numFmtId="0" fontId="1" fillId="11" borderId="14" xfId="0" applyFont="1" applyFill="1" applyBorder="1" applyAlignment="1">
      <alignment vertical="top" textRotation="255" shrinkToFit="1"/>
    </xf>
    <xf numFmtId="0" fontId="1" fillId="11" borderId="27" xfId="0" applyFont="1" applyFill="1" applyBorder="1" applyAlignment="1">
      <alignment vertical="top" textRotation="255" shrinkToFit="1"/>
    </xf>
    <xf numFmtId="0" fontId="1" fillId="21" borderId="14" xfId="0" applyFont="1" applyFill="1" applyBorder="1" applyAlignment="1">
      <alignment vertical="top" textRotation="255" shrinkToFit="1"/>
    </xf>
    <xf numFmtId="0" fontId="1" fillId="21" borderId="27" xfId="0" applyFont="1" applyFill="1" applyBorder="1" applyAlignment="1">
      <alignment vertical="top" textRotation="255" shrinkToFit="1"/>
    </xf>
    <xf numFmtId="0" fontId="2" fillId="19" borderId="14" xfId="0" applyFont="1" applyFill="1" applyBorder="1" applyAlignment="1">
      <alignment vertical="top" textRotation="255" shrinkToFit="1"/>
    </xf>
    <xf numFmtId="0" fontId="2" fillId="19" borderId="27" xfId="0" applyFont="1" applyFill="1" applyBorder="1" applyAlignment="1">
      <alignment vertical="top" textRotation="255" shrinkToFit="1"/>
    </xf>
    <xf numFmtId="0" fontId="2" fillId="6" borderId="14" xfId="0" applyFont="1" applyFill="1" applyBorder="1" applyAlignment="1">
      <alignment vertical="top" textRotation="255" shrinkToFit="1"/>
    </xf>
    <xf numFmtId="0" fontId="2" fillId="6" borderId="27" xfId="0" applyFont="1" applyFill="1" applyBorder="1" applyAlignment="1">
      <alignment vertical="top" textRotation="255" shrinkToFit="1"/>
    </xf>
    <xf numFmtId="0" fontId="1" fillId="13" borderId="35" xfId="0" applyFont="1" applyFill="1" applyBorder="1" applyAlignment="1">
      <alignment vertical="top" textRotation="255" shrinkToFit="1"/>
    </xf>
    <xf numFmtId="0" fontId="1" fillId="10" borderId="22" xfId="0" applyFont="1" applyFill="1" applyBorder="1" applyAlignment="1">
      <alignment horizontal="center" vertical="center"/>
    </xf>
    <xf numFmtId="0" fontId="1" fillId="10" borderId="12" xfId="0" applyFont="1" applyFill="1" applyBorder="1" applyAlignment="1">
      <alignment horizontal="center" vertical="center"/>
    </xf>
    <xf numFmtId="0" fontId="2" fillId="0" borderId="44" xfId="0" applyFont="1" applyFill="1" applyBorder="1" applyAlignment="1">
      <alignment horizontal="center" vertical="center"/>
    </xf>
    <xf numFmtId="0" fontId="2" fillId="0" borderId="37" xfId="0" applyFont="1" applyFill="1" applyBorder="1" applyAlignment="1">
      <alignment horizontal="center" vertical="center"/>
    </xf>
    <xf numFmtId="0" fontId="2" fillId="4" borderId="37" xfId="0" applyFont="1" applyFill="1" applyBorder="1" applyAlignment="1">
      <alignment horizontal="center" vertical="center"/>
    </xf>
    <xf numFmtId="0" fontId="2" fillId="0" borderId="40" xfId="0" applyFont="1" applyFill="1" applyBorder="1" applyAlignment="1">
      <alignment horizontal="center" vertical="center"/>
    </xf>
    <xf numFmtId="0" fontId="2" fillId="0" borderId="38" xfId="0" applyFont="1" applyFill="1" applyBorder="1" applyAlignment="1">
      <alignment horizontal="center" vertical="center"/>
    </xf>
    <xf numFmtId="0" fontId="2" fillId="4" borderId="38" xfId="0" applyFont="1" applyFill="1" applyBorder="1" applyAlignment="1">
      <alignment horizontal="center" vertical="center"/>
    </xf>
    <xf numFmtId="0" fontId="1" fillId="19" borderId="0" xfId="0" applyFont="1" applyFill="1" applyBorder="1" applyAlignment="1">
      <alignment horizontal="center" vertical="center"/>
    </xf>
    <xf numFmtId="0" fontId="2" fillId="0" borderId="6" xfId="0" applyFont="1" applyFill="1" applyBorder="1" applyAlignment="1">
      <alignment horizontal="center" vertical="center"/>
    </xf>
    <xf numFmtId="0" fontId="2" fillId="0" borderId="7" xfId="0" applyFont="1" applyFill="1" applyBorder="1" applyAlignment="1">
      <alignment horizontal="center" vertical="center"/>
    </xf>
    <xf numFmtId="0" fontId="5" fillId="4" borderId="38" xfId="0" applyFont="1" applyFill="1" applyBorder="1" applyAlignment="1">
      <alignment horizontal="center" vertical="center"/>
    </xf>
    <xf numFmtId="0" fontId="2" fillId="4" borderId="7" xfId="0" applyFont="1" applyFill="1" applyBorder="1" applyAlignment="1">
      <alignment horizontal="center" vertical="center"/>
    </xf>
    <xf numFmtId="0" fontId="2" fillId="0" borderId="41" xfId="0" applyFont="1" applyFill="1" applyBorder="1" applyAlignment="1">
      <alignment horizontal="center" vertical="center"/>
    </xf>
    <xf numFmtId="0" fontId="2" fillId="0" borderId="39" xfId="0" applyFont="1" applyFill="1" applyBorder="1" applyAlignment="1">
      <alignment horizontal="center" vertical="center"/>
    </xf>
    <xf numFmtId="0" fontId="1" fillId="19" borderId="25" xfId="0" applyFont="1" applyFill="1" applyBorder="1" applyAlignment="1">
      <alignment horizontal="center" vertical="center"/>
    </xf>
    <xf numFmtId="0" fontId="2" fillId="19" borderId="42" xfId="0" applyFont="1" applyFill="1" applyBorder="1" applyAlignment="1">
      <alignment horizontal="center" vertical="center"/>
    </xf>
    <xf numFmtId="0" fontId="2" fillId="0" borderId="19" xfId="0" applyFont="1" applyFill="1" applyBorder="1" applyAlignment="1">
      <alignment horizontal="center" vertical="center"/>
    </xf>
    <xf numFmtId="0" fontId="5" fillId="4" borderId="39" xfId="0" applyFont="1" applyFill="1" applyBorder="1" applyAlignment="1">
      <alignment horizontal="center" vertical="center"/>
    </xf>
    <xf numFmtId="0" fontId="2" fillId="2" borderId="37" xfId="0" applyFont="1" applyFill="1" applyBorder="1" applyAlignment="1">
      <alignment horizontal="center" vertical="center"/>
    </xf>
    <xf numFmtId="0" fontId="2" fillId="2" borderId="38" xfId="0" applyFont="1" applyFill="1" applyBorder="1" applyAlignment="1">
      <alignment horizontal="center" vertical="center"/>
    </xf>
    <xf numFmtId="0" fontId="2" fillId="0" borderId="38" xfId="0" applyFont="1" applyBorder="1" applyAlignment="1">
      <alignment horizontal="center" vertical="center"/>
    </xf>
    <xf numFmtId="0" fontId="3" fillId="2" borderId="38" xfId="0" applyFont="1" applyFill="1" applyBorder="1" applyAlignment="1">
      <alignment horizontal="center" vertical="center"/>
    </xf>
    <xf numFmtId="0" fontId="2" fillId="5" borderId="38" xfId="0" applyFont="1" applyFill="1" applyBorder="1" applyAlignment="1">
      <alignment horizontal="center" vertical="center"/>
    </xf>
    <xf numFmtId="0" fontId="2" fillId="5" borderId="39" xfId="0" applyFont="1" applyFill="1" applyBorder="1" applyAlignment="1">
      <alignment horizontal="center" vertical="center"/>
    </xf>
    <xf numFmtId="0" fontId="2" fillId="0" borderId="39" xfId="0" applyFont="1" applyBorder="1" applyAlignment="1">
      <alignment horizontal="center" vertical="center"/>
    </xf>
    <xf numFmtId="0" fontId="1" fillId="10" borderId="2" xfId="0" applyFont="1" applyFill="1" applyBorder="1" applyAlignment="1">
      <alignment horizontal="center" vertical="center"/>
    </xf>
    <xf numFmtId="0" fontId="1" fillId="10" borderId="13" xfId="0" applyFont="1" applyFill="1" applyBorder="1" applyAlignment="1">
      <alignment horizontal="left" vertical="center"/>
    </xf>
    <xf numFmtId="0" fontId="1" fillId="10" borderId="1" xfId="0" applyFont="1" applyFill="1" applyBorder="1" applyAlignment="1">
      <alignment horizontal="center" vertical="center"/>
    </xf>
    <xf numFmtId="0" fontId="1" fillId="6" borderId="27" xfId="0" applyFont="1" applyFill="1" applyBorder="1" applyAlignment="1">
      <alignment vertical="top" textRotation="255" shrinkToFit="1"/>
    </xf>
    <xf numFmtId="0" fontId="1" fillId="18" borderId="27" xfId="0" applyFont="1" applyFill="1" applyBorder="1" applyAlignment="1">
      <alignment vertical="top" textRotation="255" shrinkToFit="1"/>
    </xf>
    <xf numFmtId="0" fontId="2" fillId="18" borderId="14" xfId="0" applyFont="1" applyFill="1" applyBorder="1" applyAlignment="1">
      <alignment vertical="top" textRotation="255" shrinkToFit="1"/>
    </xf>
    <xf numFmtId="0" fontId="2" fillId="18" borderId="35" xfId="0" applyFont="1" applyFill="1" applyBorder="1" applyAlignment="1">
      <alignment horizontal="center" vertical="center"/>
    </xf>
    <xf numFmtId="0" fontId="2" fillId="18" borderId="27" xfId="0" applyFont="1" applyFill="1" applyBorder="1" applyAlignment="1">
      <alignment vertical="top" textRotation="255" shrinkToFit="1"/>
    </xf>
    <xf numFmtId="0" fontId="2" fillId="18" borderId="36" xfId="0" applyFont="1" applyFill="1" applyBorder="1" applyAlignment="1">
      <alignment horizontal="center" vertical="center"/>
    </xf>
    <xf numFmtId="0" fontId="1" fillId="18" borderId="36" xfId="0" applyFont="1" applyFill="1" applyBorder="1" applyAlignment="1">
      <alignment horizontal="center" vertical="center"/>
    </xf>
    <xf numFmtId="0" fontId="1" fillId="18" borderId="42" xfId="0" applyFont="1" applyFill="1" applyBorder="1" applyAlignment="1">
      <alignment horizontal="center" vertical="center"/>
    </xf>
    <xf numFmtId="0" fontId="2" fillId="18" borderId="42" xfId="0" applyFont="1" applyFill="1" applyBorder="1" applyAlignment="1">
      <alignment horizontal="center" vertical="center"/>
    </xf>
    <xf numFmtId="0" fontId="3" fillId="18" borderId="36" xfId="0" applyFont="1" applyFill="1" applyBorder="1" applyAlignment="1">
      <alignment horizontal="center" vertical="center"/>
    </xf>
    <xf numFmtId="0" fontId="2" fillId="24" borderId="26" xfId="0" applyFont="1" applyFill="1" applyBorder="1" applyAlignment="1">
      <alignment horizontal="center" vertical="center"/>
    </xf>
    <xf numFmtId="0" fontId="2" fillId="24" borderId="36" xfId="0" applyFont="1" applyFill="1" applyBorder="1" applyAlignment="1">
      <alignment horizontal="center" vertical="center"/>
    </xf>
    <xf numFmtId="0" fontId="2" fillId="24" borderId="42" xfId="0" applyFont="1" applyFill="1" applyBorder="1" applyAlignment="1">
      <alignment horizontal="center" vertical="center"/>
    </xf>
    <xf numFmtId="0" fontId="2" fillId="25" borderId="36" xfId="0" applyFont="1" applyFill="1" applyBorder="1" applyAlignment="1">
      <alignment horizontal="center" vertical="top" wrapText="1"/>
    </xf>
    <xf numFmtId="0" fontId="2" fillId="0" borderId="31" xfId="0" applyFont="1" applyBorder="1" applyAlignment="1">
      <alignment horizontal="center" vertical="center" wrapText="1"/>
    </xf>
    <xf numFmtId="0" fontId="2" fillId="0" borderId="10" xfId="0" applyFont="1" applyBorder="1" applyAlignment="1">
      <alignment horizontal="center" vertical="center" wrapText="1"/>
    </xf>
    <xf numFmtId="0" fontId="2" fillId="0" borderId="18" xfId="0" applyFont="1" applyBorder="1" applyAlignment="1">
      <alignment horizontal="center" vertical="center" wrapText="1"/>
    </xf>
    <xf numFmtId="0" fontId="2" fillId="7" borderId="31" xfId="0" applyFont="1" applyFill="1" applyBorder="1" applyAlignment="1">
      <alignment horizontal="left" vertical="center"/>
    </xf>
    <xf numFmtId="0" fontId="2" fillId="26" borderId="14" xfId="0" applyFont="1" applyFill="1" applyBorder="1" applyAlignment="1">
      <alignment vertical="top" textRotation="255" shrinkToFit="1"/>
    </xf>
    <xf numFmtId="0" fontId="2" fillId="26" borderId="27" xfId="0" applyFont="1" applyFill="1" applyBorder="1" applyAlignment="1">
      <alignment vertical="top" textRotation="255" shrinkToFit="1"/>
    </xf>
    <xf numFmtId="0" fontId="2" fillId="26" borderId="36" xfId="0" applyFont="1" applyFill="1" applyBorder="1" applyAlignment="1">
      <alignment horizontal="center" vertical="center"/>
    </xf>
    <xf numFmtId="0" fontId="2" fillId="27" borderId="26" xfId="0" applyFont="1" applyFill="1" applyBorder="1" applyAlignment="1">
      <alignment horizontal="center" vertical="center"/>
    </xf>
    <xf numFmtId="0" fontId="2" fillId="27" borderId="36" xfId="0" applyFont="1" applyFill="1" applyBorder="1" applyAlignment="1">
      <alignment horizontal="center" vertical="center"/>
    </xf>
    <xf numFmtId="0" fontId="2" fillId="27" borderId="42" xfId="0" applyFont="1" applyFill="1" applyBorder="1" applyAlignment="1">
      <alignment horizontal="center" vertical="center"/>
    </xf>
    <xf numFmtId="0" fontId="1" fillId="26" borderId="27" xfId="0" applyFont="1" applyFill="1" applyBorder="1" applyAlignment="1">
      <alignment vertical="top" textRotation="255" shrinkToFit="1"/>
    </xf>
    <xf numFmtId="0" fontId="1" fillId="26" borderId="36" xfId="0" applyFont="1" applyFill="1" applyBorder="1" applyAlignment="1">
      <alignment horizontal="center" vertical="center"/>
    </xf>
    <xf numFmtId="0" fontId="2" fillId="26" borderId="35" xfId="0" applyFont="1" applyFill="1" applyBorder="1" applyAlignment="1">
      <alignment horizontal="center" vertical="center"/>
    </xf>
    <xf numFmtId="0" fontId="1" fillId="26" borderId="42" xfId="0" applyFont="1" applyFill="1" applyBorder="1" applyAlignment="1">
      <alignment horizontal="center" vertical="center"/>
    </xf>
    <xf numFmtId="0" fontId="2" fillId="26" borderId="42" xfId="0" applyFont="1" applyFill="1" applyBorder="1" applyAlignment="1">
      <alignment horizontal="center" vertical="center"/>
    </xf>
    <xf numFmtId="0" fontId="1" fillId="26" borderId="0" xfId="0" applyFont="1" applyFill="1" applyBorder="1" applyAlignment="1">
      <alignment horizontal="center" vertical="center"/>
    </xf>
    <xf numFmtId="0" fontId="1" fillId="26" borderId="25" xfId="0" applyFont="1" applyFill="1" applyBorder="1" applyAlignment="1">
      <alignment horizontal="center" vertical="center"/>
    </xf>
    <xf numFmtId="0" fontId="1" fillId="10" borderId="25" xfId="0" applyFont="1" applyFill="1" applyBorder="1" applyAlignment="1">
      <alignment horizontal="center" vertical="center"/>
    </xf>
    <xf numFmtId="0" fontId="2" fillId="7" borderId="10" xfId="0" applyFont="1" applyFill="1" applyBorder="1" applyAlignment="1">
      <alignment horizontal="left" vertical="center"/>
    </xf>
    <xf numFmtId="0" fontId="1" fillId="10" borderId="2" xfId="0" quotePrefix="1" applyFont="1" applyFill="1" applyBorder="1" applyAlignment="1">
      <alignment horizontal="left" vertical="center"/>
    </xf>
    <xf numFmtId="0" fontId="1" fillId="10" borderId="23" xfId="0" quotePrefix="1" applyFont="1" applyFill="1" applyBorder="1" applyAlignment="1">
      <alignment horizontal="left" vertical="center"/>
    </xf>
    <xf numFmtId="0" fontId="2" fillId="7" borderId="18" xfId="0" applyFont="1" applyFill="1" applyBorder="1" applyAlignment="1">
      <alignment horizontal="left" vertical="center"/>
    </xf>
    <xf numFmtId="0" fontId="5" fillId="3" borderId="16" xfId="0" applyFont="1" applyFill="1" applyBorder="1" applyAlignment="1">
      <alignment horizontal="center" vertical="center" wrapText="1"/>
    </xf>
    <xf numFmtId="0" fontId="7" fillId="3" borderId="16" xfId="0" applyFont="1" applyFill="1" applyBorder="1" applyAlignment="1">
      <alignment horizontal="center" vertical="center" wrapText="1"/>
    </xf>
    <xf numFmtId="0" fontId="8" fillId="3" borderId="16" xfId="0" applyFont="1" applyFill="1" applyBorder="1" applyAlignment="1">
      <alignment horizontal="center" vertical="center" wrapText="1"/>
    </xf>
    <xf numFmtId="0" fontId="7" fillId="3" borderId="13" xfId="0" applyFont="1" applyFill="1" applyBorder="1" applyAlignment="1">
      <alignment horizontal="center" vertical="center" wrapText="1"/>
    </xf>
    <xf numFmtId="0" fontId="3" fillId="3" borderId="16" xfId="0" applyFont="1" applyFill="1" applyBorder="1" applyAlignment="1">
      <alignment horizontal="center" vertical="center" wrapText="1"/>
    </xf>
    <xf numFmtId="0" fontId="1" fillId="10" borderId="3" xfId="0" quotePrefix="1" applyFont="1" applyFill="1" applyBorder="1" applyAlignment="1">
      <alignment horizontal="left" vertical="center"/>
    </xf>
    <xf numFmtId="0" fontId="1" fillId="10" borderId="45" xfId="0" applyFont="1" applyFill="1" applyBorder="1" applyAlignment="1">
      <alignment horizontal="center" vertical="center"/>
    </xf>
    <xf numFmtId="0" fontId="1" fillId="10" borderId="3" xfId="0" quotePrefix="1" applyFont="1" applyFill="1" applyBorder="1" applyAlignment="1">
      <alignment vertical="center"/>
    </xf>
    <xf numFmtId="0" fontId="2" fillId="2" borderId="4" xfId="0" applyFont="1" applyFill="1" applyBorder="1" applyAlignment="1">
      <alignment horizontal="left" vertical="center"/>
    </xf>
    <xf numFmtId="0" fontId="3" fillId="2" borderId="4" xfId="0" applyFont="1" applyFill="1" applyBorder="1" applyAlignment="1">
      <alignment horizontal="left" vertical="center"/>
    </xf>
    <xf numFmtId="0" fontId="2" fillId="5" borderId="4" xfId="0" applyFont="1" applyFill="1" applyBorder="1" applyAlignment="1">
      <alignment horizontal="left" vertical="center"/>
    </xf>
    <xf numFmtId="0" fontId="2" fillId="5" borderId="46" xfId="0" applyFont="1" applyFill="1" applyBorder="1" applyAlignment="1">
      <alignment horizontal="left" vertical="center"/>
    </xf>
    <xf numFmtId="0" fontId="1" fillId="10" borderId="6" xfId="0" applyFont="1" applyFill="1" applyBorder="1" applyAlignment="1">
      <alignment horizontal="center" vertical="center"/>
    </xf>
    <xf numFmtId="0" fontId="1" fillId="10" borderId="3" xfId="0" applyFont="1" applyFill="1" applyBorder="1" applyAlignment="1">
      <alignment horizontal="center" vertical="center"/>
    </xf>
    <xf numFmtId="0" fontId="1" fillId="10" borderId="26" xfId="0" applyFont="1" applyFill="1" applyBorder="1" applyAlignment="1">
      <alignment vertical="center"/>
    </xf>
    <xf numFmtId="0" fontId="1" fillId="10" borderId="8" xfId="0" applyFont="1" applyFill="1" applyBorder="1" applyAlignment="1">
      <alignment horizontal="left" vertical="center"/>
    </xf>
    <xf numFmtId="0" fontId="1" fillId="10" borderId="8" xfId="0" applyFont="1" applyFill="1" applyBorder="1" applyAlignment="1">
      <alignment vertical="center"/>
    </xf>
    <xf numFmtId="0" fontId="9" fillId="10" borderId="8" xfId="0" applyFont="1" applyFill="1" applyBorder="1" applyAlignment="1">
      <alignment vertical="center"/>
    </xf>
    <xf numFmtId="0" fontId="9" fillId="10" borderId="14" xfId="0" applyFont="1" applyFill="1" applyBorder="1" applyAlignment="1">
      <alignment vertical="center"/>
    </xf>
    <xf numFmtId="0" fontId="1" fillId="10" borderId="9" xfId="0" applyFont="1" applyFill="1" applyBorder="1" applyAlignment="1">
      <alignment vertical="center"/>
    </xf>
    <xf numFmtId="0" fontId="1" fillId="10" borderId="0" xfId="0" applyFont="1" applyFill="1" applyBorder="1" applyAlignment="1">
      <alignment horizontal="left" vertical="center"/>
    </xf>
    <xf numFmtId="0" fontId="1" fillId="10" borderId="0" xfId="0" applyFont="1" applyFill="1" applyBorder="1" applyAlignment="1">
      <alignment vertical="center"/>
    </xf>
    <xf numFmtId="0" fontId="9" fillId="10" borderId="0" xfId="0" applyFont="1" applyFill="1" applyBorder="1" applyAlignment="1">
      <alignment vertical="center"/>
    </xf>
    <xf numFmtId="0" fontId="9" fillId="10" borderId="27" xfId="0" applyFont="1" applyFill="1" applyBorder="1" applyAlignment="1">
      <alignment vertical="center"/>
    </xf>
    <xf numFmtId="0" fontId="5" fillId="10" borderId="27" xfId="0" applyFont="1" applyFill="1" applyBorder="1" applyAlignment="1">
      <alignment vertical="center"/>
    </xf>
    <xf numFmtId="0" fontId="1" fillId="10" borderId="45" xfId="0" applyFont="1" applyFill="1" applyBorder="1" applyAlignment="1">
      <alignment vertical="center"/>
    </xf>
    <xf numFmtId="0" fontId="1" fillId="10" borderId="3" xfId="0" applyFont="1" applyFill="1" applyBorder="1" applyAlignment="1">
      <alignment horizontal="left" vertical="center"/>
    </xf>
    <xf numFmtId="0" fontId="1" fillId="10" borderId="2" xfId="0" applyFont="1" applyFill="1" applyBorder="1" applyAlignment="1">
      <alignment vertical="center"/>
    </xf>
    <xf numFmtId="0" fontId="3" fillId="0" borderId="26" xfId="0" applyFont="1" applyFill="1" applyBorder="1" applyAlignment="1">
      <alignment horizontal="center" vertical="center"/>
    </xf>
    <xf numFmtId="0" fontId="5" fillId="3" borderId="8" xfId="0" applyFont="1" applyFill="1" applyBorder="1"/>
    <xf numFmtId="0" fontId="3" fillId="3" borderId="8" xfId="0" applyFont="1" applyFill="1" applyBorder="1" applyAlignment="1">
      <alignment horizontal="center" vertical="center"/>
    </xf>
    <xf numFmtId="0" fontId="1" fillId="3" borderId="8" xfId="0" applyFont="1" applyFill="1" applyBorder="1" applyAlignment="1">
      <alignment horizontal="center" vertical="center"/>
    </xf>
    <xf numFmtId="0" fontId="2" fillId="3" borderId="35" xfId="0" applyFont="1" applyFill="1" applyBorder="1" applyAlignment="1">
      <alignment horizontal="center" vertical="center"/>
    </xf>
    <xf numFmtId="0" fontId="2" fillId="10" borderId="14" xfId="0" applyFont="1" applyFill="1" applyBorder="1" applyAlignment="1">
      <alignment horizontal="center" vertical="center"/>
    </xf>
    <xf numFmtId="0" fontId="5" fillId="10" borderId="14" xfId="0" applyFont="1" applyFill="1" applyBorder="1"/>
    <xf numFmtId="0" fontId="5" fillId="3" borderId="0" xfId="0" applyFont="1" applyFill="1"/>
    <xf numFmtId="0" fontId="3" fillId="3" borderId="9" xfId="0" applyFont="1" applyFill="1" applyBorder="1" applyAlignment="1">
      <alignment horizontal="left" vertical="center"/>
    </xf>
    <xf numFmtId="0" fontId="3" fillId="3" borderId="0" xfId="0" applyFont="1" applyFill="1" applyBorder="1" applyAlignment="1">
      <alignment horizontal="left" vertical="center"/>
    </xf>
    <xf numFmtId="0" fontId="3" fillId="3" borderId="0" xfId="0" applyFont="1" applyFill="1" applyBorder="1" applyAlignment="1">
      <alignment horizontal="center" vertical="center"/>
    </xf>
    <xf numFmtId="0" fontId="2" fillId="3" borderId="0" xfId="0" applyFont="1" applyFill="1" applyBorder="1" applyAlignment="1">
      <alignment horizontal="left" vertical="center"/>
    </xf>
    <xf numFmtId="0" fontId="2" fillId="3" borderId="0" xfId="0" applyFont="1" applyFill="1" applyBorder="1" applyAlignment="1">
      <alignment horizontal="center" vertical="center"/>
    </xf>
    <xf numFmtId="0" fontId="10" fillId="3" borderId="36" xfId="0" applyFont="1" applyFill="1" applyBorder="1" applyAlignment="1">
      <alignment horizontal="left" vertical="center"/>
    </xf>
    <xf numFmtId="0" fontId="2" fillId="3" borderId="36" xfId="0" applyFont="1" applyFill="1" applyBorder="1" applyAlignment="1">
      <alignment horizontal="center" vertical="center"/>
    </xf>
    <xf numFmtId="0" fontId="2" fillId="10" borderId="27" xfId="0" applyFont="1" applyFill="1" applyBorder="1" applyAlignment="1">
      <alignment horizontal="center" vertical="center"/>
    </xf>
    <xf numFmtId="0" fontId="5" fillId="10" borderId="27" xfId="0" applyFont="1" applyFill="1" applyBorder="1"/>
    <xf numFmtId="0" fontId="2" fillId="3" borderId="9" xfId="0" applyFont="1" applyFill="1" applyBorder="1" applyAlignment="1">
      <alignment horizontal="center" vertical="center"/>
    </xf>
    <xf numFmtId="0" fontId="2" fillId="3" borderId="26" xfId="0" applyFont="1" applyFill="1" applyBorder="1" applyAlignment="1">
      <alignment horizontal="center" vertical="top"/>
    </xf>
    <xf numFmtId="0" fontId="2" fillId="3" borderId="8" xfId="0" applyFont="1" applyFill="1" applyBorder="1" applyAlignment="1">
      <alignment horizontal="center" vertical="top"/>
    </xf>
    <xf numFmtId="0" fontId="2" fillId="3" borderId="14" xfId="0" applyFont="1" applyFill="1" applyBorder="1" applyAlignment="1">
      <alignment horizontal="center" vertical="top"/>
    </xf>
    <xf numFmtId="0" fontId="2" fillId="3" borderId="9" xfId="0" applyFont="1" applyFill="1" applyBorder="1" applyAlignment="1">
      <alignment horizontal="center" vertical="top"/>
    </xf>
    <xf numFmtId="0" fontId="2" fillId="3" borderId="0" xfId="0" applyFont="1" applyFill="1" applyBorder="1" applyAlignment="1">
      <alignment horizontal="center" vertical="top"/>
    </xf>
    <xf numFmtId="0" fontId="2" fillId="3" borderId="27" xfId="0" applyFont="1" applyFill="1" applyBorder="1" applyAlignment="1">
      <alignment horizontal="center" vertical="top"/>
    </xf>
    <xf numFmtId="0" fontId="2" fillId="0" borderId="0" xfId="0" applyFont="1" applyFill="1" applyBorder="1" applyAlignment="1">
      <alignment horizontal="center" vertical="center"/>
    </xf>
    <xf numFmtId="0" fontId="10" fillId="3" borderId="36" xfId="0" applyFont="1" applyFill="1" applyBorder="1" applyAlignment="1">
      <alignment vertical="center"/>
    </xf>
    <xf numFmtId="0" fontId="3" fillId="3" borderId="35" xfId="0" applyFont="1" applyFill="1" applyBorder="1" applyAlignment="1">
      <alignment horizontal="center" vertical="top" wrapText="1"/>
    </xf>
    <xf numFmtId="0" fontId="1" fillId="3" borderId="0" xfId="0" applyFont="1" applyFill="1" applyBorder="1" applyAlignment="1">
      <alignment horizontal="center" vertical="center"/>
    </xf>
    <xf numFmtId="0" fontId="5" fillId="3" borderId="0" xfId="0" applyFont="1" applyFill="1" applyBorder="1"/>
    <xf numFmtId="0" fontId="2" fillId="3" borderId="42" xfId="0" applyFont="1" applyFill="1" applyBorder="1" applyAlignment="1">
      <alignment horizontal="center" vertical="top"/>
    </xf>
    <xf numFmtId="0" fontId="2" fillId="3" borderId="28" xfId="0" applyFont="1" applyFill="1" applyBorder="1" applyAlignment="1">
      <alignment horizontal="center" vertical="top"/>
    </xf>
    <xf numFmtId="0" fontId="2" fillId="3" borderId="25" xfId="0" applyFont="1" applyFill="1" applyBorder="1" applyAlignment="1">
      <alignment horizontal="center" vertical="top"/>
    </xf>
    <xf numFmtId="0" fontId="2" fillId="3" borderId="29" xfId="0" applyFont="1" applyFill="1" applyBorder="1" applyAlignment="1">
      <alignment horizontal="center" vertical="top"/>
    </xf>
    <xf numFmtId="0" fontId="2" fillId="3" borderId="42" xfId="0" applyFont="1" applyFill="1" applyBorder="1" applyAlignment="1">
      <alignment horizontal="center" vertical="center"/>
    </xf>
    <xf numFmtId="0" fontId="1" fillId="19" borderId="42" xfId="0" applyFont="1" applyFill="1" applyBorder="1" applyAlignment="1">
      <alignment horizontal="center" vertical="center"/>
    </xf>
    <xf numFmtId="0" fontId="3" fillId="10" borderId="27" xfId="0" applyFont="1" applyFill="1" applyBorder="1" applyAlignment="1">
      <alignment horizontal="left" vertical="center"/>
    </xf>
    <xf numFmtId="0" fontId="1" fillId="28" borderId="31" xfId="0" applyFont="1" applyFill="1" applyBorder="1" applyAlignment="1">
      <alignment horizontal="center" vertical="center" textRotation="255" wrapText="1"/>
    </xf>
    <xf numFmtId="0" fontId="1" fillId="28" borderId="31" xfId="0" applyFont="1" applyFill="1" applyBorder="1" applyAlignment="1">
      <alignment horizontal="center" vertical="center" wrapText="1"/>
    </xf>
    <xf numFmtId="0" fontId="1" fillId="28" borderId="38" xfId="0" applyFont="1" applyFill="1" applyBorder="1" applyAlignment="1">
      <alignment horizontal="center" vertical="center" wrapText="1"/>
    </xf>
    <xf numFmtId="0" fontId="1" fillId="28" borderId="38" xfId="0" applyFont="1" applyFill="1" applyBorder="1" applyAlignment="1">
      <alignment horizontal="center" vertical="center" textRotation="255" wrapText="1"/>
    </xf>
    <xf numFmtId="0" fontId="1" fillId="28" borderId="31" xfId="0" applyFont="1" applyFill="1" applyBorder="1" applyAlignment="1">
      <alignment vertical="top" wrapText="1"/>
    </xf>
    <xf numFmtId="0" fontId="3" fillId="28" borderId="38" xfId="0" applyFont="1" applyFill="1" applyBorder="1" applyAlignment="1">
      <alignment horizontal="center" vertical="center" textRotation="255" wrapText="1"/>
    </xf>
    <xf numFmtId="0" fontId="2" fillId="6" borderId="27" xfId="0" applyFont="1" applyFill="1" applyBorder="1" applyAlignment="1">
      <alignment horizontal="center" vertical="center"/>
    </xf>
    <xf numFmtId="0" fontId="1" fillId="29" borderId="35" xfId="0" applyFont="1" applyFill="1" applyBorder="1" applyAlignment="1">
      <alignment horizontal="center" vertical="top" textRotation="255" shrinkToFit="1"/>
    </xf>
    <xf numFmtId="0" fontId="1" fillId="26" borderId="9" xfId="0" applyFont="1" applyFill="1" applyBorder="1" applyAlignment="1">
      <alignment vertical="top" textRotation="255" shrinkToFit="1"/>
    </xf>
    <xf numFmtId="0" fontId="1" fillId="18" borderId="9" xfId="0" applyFont="1" applyFill="1" applyBorder="1" applyAlignment="1">
      <alignment vertical="top" textRotation="255" shrinkToFit="1"/>
    </xf>
    <xf numFmtId="0" fontId="1" fillId="6" borderId="36" xfId="0" applyFont="1" applyFill="1" applyBorder="1" applyAlignment="1">
      <alignment vertical="top" textRotation="255" shrinkToFit="1"/>
    </xf>
    <xf numFmtId="0" fontId="2" fillId="6" borderId="36" xfId="0" applyFont="1" applyFill="1" applyBorder="1" applyAlignment="1">
      <alignment vertical="top" textRotation="255" shrinkToFit="1"/>
    </xf>
    <xf numFmtId="0" fontId="1" fillId="30" borderId="14" xfId="0" applyFont="1" applyFill="1" applyBorder="1" applyAlignment="1">
      <alignment vertical="top" textRotation="255" shrinkToFit="1"/>
    </xf>
    <xf numFmtId="0" fontId="1" fillId="30" borderId="27" xfId="0" applyFont="1" applyFill="1" applyBorder="1" applyAlignment="1">
      <alignment vertical="top" textRotation="255" shrinkToFit="1"/>
    </xf>
    <xf numFmtId="0" fontId="1" fillId="10" borderId="26" xfId="0" applyFont="1" applyFill="1" applyBorder="1" applyAlignment="1">
      <alignment horizontal="left"/>
    </xf>
    <xf numFmtId="0" fontId="1" fillId="10" borderId="8" xfId="0" applyFont="1" applyFill="1" applyBorder="1" applyAlignment="1">
      <alignment horizontal="left" wrapText="1"/>
    </xf>
    <xf numFmtId="0" fontId="1" fillId="10" borderId="14" xfId="0" applyFont="1" applyFill="1" applyBorder="1" applyAlignment="1">
      <alignment horizontal="left" wrapText="1"/>
    </xf>
    <xf numFmtId="0" fontId="1" fillId="16" borderId="53" xfId="0" applyFont="1" applyFill="1" applyBorder="1" applyAlignment="1">
      <alignment horizontal="left" vertical="top" wrapText="1"/>
    </xf>
    <xf numFmtId="0" fontId="1" fillId="16" borderId="21" xfId="0" applyFont="1" applyFill="1" applyBorder="1" applyAlignment="1">
      <alignment horizontal="left" vertical="top" wrapText="1"/>
    </xf>
    <xf numFmtId="0" fontId="1" fillId="16" borderId="54" xfId="0" applyFont="1" applyFill="1" applyBorder="1" applyAlignment="1">
      <alignment horizontal="left" vertical="top" wrapText="1"/>
    </xf>
    <xf numFmtId="0" fontId="1" fillId="28" borderId="1" xfId="0" applyFont="1" applyFill="1" applyBorder="1" applyAlignment="1">
      <alignment horizontal="center" vertical="center" wrapText="1"/>
    </xf>
    <xf numFmtId="0" fontId="1" fillId="28" borderId="6" xfId="0" applyFont="1" applyFill="1" applyBorder="1" applyAlignment="1">
      <alignment horizontal="center" vertical="center" textRotation="255" wrapText="1"/>
    </xf>
    <xf numFmtId="0" fontId="1" fillId="10" borderId="40" xfId="0" applyFont="1" applyFill="1" applyBorder="1" applyAlignment="1">
      <alignment vertical="center"/>
    </xf>
    <xf numFmtId="0" fontId="2" fillId="10" borderId="40" xfId="0" applyFont="1" applyFill="1" applyBorder="1" applyAlignment="1">
      <alignment vertical="center"/>
    </xf>
    <xf numFmtId="0" fontId="1" fillId="10" borderId="40" xfId="0" applyFont="1" applyFill="1" applyBorder="1" applyAlignment="1">
      <alignment vertical="center" wrapText="1"/>
    </xf>
    <xf numFmtId="0" fontId="8" fillId="10" borderId="40" xfId="0" applyFont="1" applyFill="1" applyBorder="1" applyAlignment="1">
      <alignment vertical="center"/>
    </xf>
    <xf numFmtId="0" fontId="2" fillId="7" borderId="36" xfId="0" applyFont="1" applyFill="1" applyBorder="1" applyAlignment="1">
      <alignment horizontal="center" vertical="center"/>
    </xf>
    <xf numFmtId="0" fontId="2" fillId="29" borderId="36" xfId="0" applyFont="1" applyFill="1" applyBorder="1" applyAlignment="1">
      <alignment horizontal="center" vertical="center"/>
    </xf>
    <xf numFmtId="0" fontId="2" fillId="14" borderId="36" xfId="0" applyFont="1" applyFill="1" applyBorder="1" applyAlignment="1">
      <alignment horizontal="center" vertical="center"/>
    </xf>
    <xf numFmtId="0" fontId="2" fillId="16" borderId="36" xfId="0" applyFont="1" applyFill="1" applyBorder="1" applyAlignment="1">
      <alignment horizontal="center" vertical="center"/>
    </xf>
    <xf numFmtId="0" fontId="2" fillId="15" borderId="36" xfId="0" applyFont="1" applyFill="1" applyBorder="1" applyAlignment="1">
      <alignment horizontal="center" vertical="center"/>
    </xf>
    <xf numFmtId="0" fontId="2" fillId="20" borderId="36" xfId="0" applyFont="1" applyFill="1" applyBorder="1" applyAlignment="1">
      <alignment horizontal="center" vertical="center"/>
    </xf>
    <xf numFmtId="0" fontId="2" fillId="30" borderId="36" xfId="0" applyFont="1" applyFill="1" applyBorder="1" applyAlignment="1">
      <alignment horizontal="center" vertical="center"/>
    </xf>
    <xf numFmtId="0" fontId="2" fillId="13" borderId="36" xfId="0" applyFont="1" applyFill="1" applyBorder="1" applyAlignment="1">
      <alignment horizontal="center" vertical="center"/>
    </xf>
    <xf numFmtId="0" fontId="2" fillId="8" borderId="36" xfId="0" applyFont="1" applyFill="1" applyBorder="1" applyAlignment="1">
      <alignment horizontal="center" vertical="center"/>
    </xf>
    <xf numFmtId="0" fontId="2" fillId="21" borderId="36" xfId="0" applyFont="1" applyFill="1" applyBorder="1" applyAlignment="1">
      <alignment horizontal="center" vertical="center"/>
    </xf>
    <xf numFmtId="0" fontId="1" fillId="16" borderId="14" xfId="0" applyFont="1" applyFill="1" applyBorder="1" applyAlignment="1">
      <alignment horizontal="center" vertical="center"/>
    </xf>
    <xf numFmtId="0" fontId="1" fillId="16" borderId="32" xfId="0" applyFont="1" applyFill="1" applyBorder="1" applyAlignment="1">
      <alignment horizontal="center" vertical="center"/>
    </xf>
    <xf numFmtId="0" fontId="1" fillId="10" borderId="34" xfId="0" applyFont="1" applyFill="1" applyBorder="1" applyAlignment="1">
      <alignment horizontal="left" vertical="center"/>
    </xf>
    <xf numFmtId="0" fontId="1" fillId="29" borderId="36" xfId="0" applyFont="1" applyFill="1" applyBorder="1" applyAlignment="1">
      <alignment horizontal="center" vertical="top" textRotation="255" shrinkToFit="1"/>
    </xf>
    <xf numFmtId="0" fontId="6" fillId="10" borderId="9" xfId="0" applyFont="1" applyFill="1" applyBorder="1" applyAlignment="1">
      <alignment vertical="center"/>
    </xf>
    <xf numFmtId="0" fontId="6" fillId="10" borderId="0" xfId="0" applyFont="1" applyFill="1" applyBorder="1" applyAlignment="1">
      <alignment horizontal="left" vertical="center"/>
    </xf>
    <xf numFmtId="0" fontId="6" fillId="10" borderId="0" xfId="0" applyFont="1" applyFill="1" applyBorder="1" applyAlignment="1">
      <alignment vertical="center"/>
    </xf>
    <xf numFmtId="0" fontId="12" fillId="10" borderId="0" xfId="0" applyFont="1" applyFill="1" applyBorder="1" applyAlignment="1">
      <alignment vertical="center"/>
    </xf>
    <xf numFmtId="0" fontId="12" fillId="10" borderId="27" xfId="0" applyFont="1" applyFill="1" applyBorder="1" applyAlignment="1">
      <alignment vertical="center"/>
    </xf>
    <xf numFmtId="0" fontId="7" fillId="3" borderId="17" xfId="0" applyFont="1" applyFill="1" applyBorder="1" applyAlignment="1">
      <alignment horizontal="center" vertical="center" wrapText="1"/>
    </xf>
    <xf numFmtId="0" fontId="2" fillId="9" borderId="4" xfId="0" applyFont="1" applyFill="1" applyBorder="1" applyAlignment="1">
      <alignment horizontal="center" vertical="center"/>
    </xf>
    <xf numFmtId="0" fontId="2" fillId="9" borderId="7" xfId="0" applyFont="1" applyFill="1" applyBorder="1" applyAlignment="1">
      <alignment horizontal="center" vertical="center"/>
    </xf>
    <xf numFmtId="0" fontId="1" fillId="10" borderId="16" xfId="0" applyFont="1" applyFill="1" applyBorder="1" applyAlignment="1">
      <alignment horizontal="center" vertical="center"/>
    </xf>
    <xf numFmtId="0" fontId="15" fillId="0" borderId="38" xfId="0" applyFont="1" applyBorder="1" applyAlignment="1">
      <alignment horizontal="center" vertical="center"/>
    </xf>
    <xf numFmtId="0" fontId="17" fillId="0" borderId="38" xfId="0" applyFont="1" applyBorder="1" applyAlignment="1">
      <alignment horizontal="center" vertical="center"/>
    </xf>
    <xf numFmtId="0" fontId="17" fillId="0" borderId="38" xfId="0" applyFont="1" applyFill="1" applyBorder="1" applyAlignment="1">
      <alignment horizontal="center" vertical="center"/>
    </xf>
    <xf numFmtId="0" fontId="3" fillId="0" borderId="38" xfId="0" applyFont="1" applyBorder="1" applyAlignment="1">
      <alignment horizontal="center" vertical="center"/>
    </xf>
    <xf numFmtId="0" fontId="7" fillId="0" borderId="38" xfId="0" applyFont="1" applyBorder="1" applyAlignment="1">
      <alignment horizontal="center" vertical="center"/>
    </xf>
    <xf numFmtId="0" fontId="7" fillId="0" borderId="39" xfId="0" applyFont="1" applyBorder="1" applyAlignment="1">
      <alignment horizontal="center" vertical="center"/>
    </xf>
    <xf numFmtId="0" fontId="7" fillId="0" borderId="38" xfId="0" applyFont="1" applyFill="1" applyBorder="1" applyAlignment="1">
      <alignment horizontal="center" vertical="center"/>
    </xf>
    <xf numFmtId="0" fontId="3" fillId="0" borderId="38" xfId="0" applyFont="1" applyFill="1" applyBorder="1" applyAlignment="1">
      <alignment horizontal="center" vertical="center"/>
    </xf>
    <xf numFmtId="0" fontId="2" fillId="3" borderId="31" xfId="0" applyFont="1" applyFill="1" applyBorder="1" applyAlignment="1">
      <alignment vertical="center"/>
    </xf>
    <xf numFmtId="0" fontId="2" fillId="3" borderId="6" xfId="0" applyFont="1" applyFill="1" applyBorder="1" applyAlignment="1">
      <alignment vertical="center"/>
    </xf>
    <xf numFmtId="0" fontId="2" fillId="3" borderId="44" xfId="0" applyFont="1" applyFill="1" applyBorder="1" applyAlignment="1">
      <alignment vertical="center"/>
    </xf>
    <xf numFmtId="0" fontId="2" fillId="7" borderId="27" xfId="0" applyFont="1" applyFill="1" applyBorder="1" applyAlignment="1">
      <alignment horizontal="center" vertical="center"/>
    </xf>
    <xf numFmtId="0" fontId="2" fillId="14" borderId="27" xfId="0" applyFont="1" applyFill="1" applyBorder="1" applyAlignment="1">
      <alignment horizontal="center" vertical="center"/>
    </xf>
    <xf numFmtId="0" fontId="2" fillId="0" borderId="31" xfId="0" applyFont="1" applyFill="1" applyBorder="1" applyAlignment="1">
      <alignment horizontal="center" vertical="center"/>
    </xf>
    <xf numFmtId="0" fontId="2" fillId="0" borderId="6" xfId="0" applyFont="1" applyBorder="1" applyAlignment="1">
      <alignment horizontal="left" vertical="center"/>
    </xf>
    <xf numFmtId="0" fontId="2" fillId="12" borderId="36" xfId="0" applyFont="1" applyFill="1" applyBorder="1" applyAlignment="1">
      <alignment horizontal="center" vertical="center"/>
    </xf>
    <xf numFmtId="0" fontId="2" fillId="0" borderId="43" xfId="0" applyFont="1" applyBorder="1" applyAlignment="1">
      <alignment horizontal="center" vertical="center"/>
    </xf>
    <xf numFmtId="0" fontId="2" fillId="11" borderId="36" xfId="0" applyFont="1" applyFill="1" applyBorder="1" applyAlignment="1">
      <alignment horizontal="center" vertical="center"/>
    </xf>
    <xf numFmtId="0" fontId="1" fillId="6" borderId="36" xfId="0" applyFont="1" applyFill="1" applyBorder="1" applyAlignment="1">
      <alignment horizontal="center" vertical="center"/>
    </xf>
    <xf numFmtId="0" fontId="2" fillId="3" borderId="10" xfId="0" applyFont="1" applyFill="1" applyBorder="1" applyAlignment="1">
      <alignment vertical="center"/>
    </xf>
    <xf numFmtId="0" fontId="2" fillId="3" borderId="7" xfId="0" applyFont="1" applyFill="1" applyBorder="1" applyAlignment="1">
      <alignment vertical="center"/>
    </xf>
    <xf numFmtId="0" fontId="2" fillId="3" borderId="40" xfId="0" applyFont="1" applyFill="1" applyBorder="1" applyAlignment="1">
      <alignment vertical="center"/>
    </xf>
    <xf numFmtId="0" fontId="1" fillId="20" borderId="10" xfId="0" applyFont="1" applyFill="1" applyBorder="1" applyAlignment="1">
      <alignment vertical="center"/>
    </xf>
    <xf numFmtId="0" fontId="1" fillId="20" borderId="7" xfId="0" applyFont="1" applyFill="1" applyBorder="1" applyAlignment="1">
      <alignment vertical="center"/>
    </xf>
    <xf numFmtId="0" fontId="1" fillId="20" borderId="40" xfId="0" applyFont="1" applyFill="1" applyBorder="1" applyAlignment="1">
      <alignment vertical="center"/>
    </xf>
    <xf numFmtId="0" fontId="2" fillId="0" borderId="10" xfId="0" applyFont="1" applyFill="1" applyBorder="1" applyAlignment="1">
      <alignment horizontal="center" vertical="center"/>
    </xf>
    <xf numFmtId="0" fontId="2" fillId="0" borderId="7" xfId="0" applyFont="1" applyBorder="1" applyAlignment="1">
      <alignment horizontal="left" vertical="center"/>
    </xf>
    <xf numFmtId="0" fontId="1" fillId="16" borderId="38" xfId="0" applyFont="1" applyFill="1" applyBorder="1" applyAlignment="1">
      <alignment horizontal="center" vertical="center"/>
    </xf>
    <xf numFmtId="0" fontId="1" fillId="30" borderId="38" xfId="0" applyFont="1" applyFill="1" applyBorder="1" applyAlignment="1">
      <alignment horizontal="center" vertical="center"/>
    </xf>
    <xf numFmtId="0" fontId="1" fillId="15" borderId="10" xfId="0" applyFont="1" applyFill="1" applyBorder="1" applyAlignment="1">
      <alignment vertical="center"/>
    </xf>
    <xf numFmtId="0" fontId="1" fillId="15" borderId="7" xfId="0" applyFont="1" applyFill="1" applyBorder="1" applyAlignment="1">
      <alignment vertical="center"/>
    </xf>
    <xf numFmtId="0" fontId="1" fillId="15" borderId="40" xfId="0" applyFont="1" applyFill="1" applyBorder="1" applyAlignment="1">
      <alignment vertical="center"/>
    </xf>
    <xf numFmtId="0" fontId="2" fillId="0" borderId="7" xfId="0" applyFont="1" applyFill="1" applyBorder="1" applyAlignment="1">
      <alignment horizontal="left" vertical="center"/>
    </xf>
    <xf numFmtId="0" fontId="2" fillId="15" borderId="10" xfId="0" applyFont="1" applyFill="1" applyBorder="1" applyAlignment="1">
      <alignment vertical="center"/>
    </xf>
    <xf numFmtId="0" fontId="2" fillId="15" borderId="7" xfId="0" applyFont="1" applyFill="1" applyBorder="1" applyAlignment="1">
      <alignment vertical="center"/>
    </xf>
    <xf numFmtId="0" fontId="2" fillId="15" borderId="40" xfId="0" applyFont="1" applyFill="1" applyBorder="1" applyAlignment="1">
      <alignment vertical="center"/>
    </xf>
    <xf numFmtId="0" fontId="3" fillId="22" borderId="38" xfId="0" applyFont="1" applyFill="1" applyBorder="1" applyAlignment="1">
      <alignment horizontal="center" vertical="center"/>
    </xf>
    <xf numFmtId="0" fontId="2" fillId="3" borderId="18" xfId="0" applyFont="1" applyFill="1" applyBorder="1" applyAlignment="1">
      <alignment vertical="center"/>
    </xf>
    <xf numFmtId="0" fontId="2" fillId="3" borderId="19" xfId="0" applyFont="1" applyFill="1" applyBorder="1" applyAlignment="1">
      <alignment vertical="center"/>
    </xf>
    <xf numFmtId="0" fontId="2" fillId="3" borderId="41" xfId="0" applyFont="1" applyFill="1" applyBorder="1" applyAlignment="1">
      <alignment vertical="center"/>
    </xf>
    <xf numFmtId="0" fontId="2" fillId="7" borderId="42" xfId="0" applyFont="1" applyFill="1" applyBorder="1" applyAlignment="1">
      <alignment horizontal="center" vertical="center"/>
    </xf>
    <xf numFmtId="0" fontId="2" fillId="7" borderId="29" xfId="0" applyFont="1" applyFill="1" applyBorder="1" applyAlignment="1">
      <alignment horizontal="center" vertical="center"/>
    </xf>
    <xf numFmtId="0" fontId="2" fillId="29" borderId="42" xfId="0" applyFont="1" applyFill="1" applyBorder="1" applyAlignment="1">
      <alignment horizontal="center" vertical="center"/>
    </xf>
    <xf numFmtId="0" fontId="2" fillId="14" borderId="42" xfId="0" applyFont="1" applyFill="1" applyBorder="1" applyAlignment="1">
      <alignment horizontal="center" vertical="center"/>
    </xf>
    <xf numFmtId="0" fontId="2" fillId="14" borderId="29" xfId="0" applyFont="1" applyFill="1" applyBorder="1" applyAlignment="1">
      <alignment horizontal="center" vertical="center"/>
    </xf>
    <xf numFmtId="0" fontId="2" fillId="0" borderId="18" xfId="0" applyFont="1" applyFill="1" applyBorder="1" applyAlignment="1">
      <alignment horizontal="center" vertical="center"/>
    </xf>
    <xf numFmtId="0" fontId="2" fillId="16" borderId="42" xfId="0" applyFont="1" applyFill="1" applyBorder="1" applyAlignment="1">
      <alignment horizontal="center" vertical="center"/>
    </xf>
    <xf numFmtId="0" fontId="2" fillId="0" borderId="19" xfId="0" applyFont="1" applyBorder="1" applyAlignment="1">
      <alignment horizontal="left" vertical="center"/>
    </xf>
    <xf numFmtId="0" fontId="2" fillId="15" borderId="42" xfId="0" applyFont="1" applyFill="1" applyBorder="1" applyAlignment="1">
      <alignment horizontal="center" vertical="center"/>
    </xf>
    <xf numFmtId="0" fontId="2" fillId="20" borderId="42" xfId="0" applyFont="1" applyFill="1" applyBorder="1" applyAlignment="1">
      <alignment horizontal="center" vertical="center"/>
    </xf>
    <xf numFmtId="0" fontId="2" fillId="30" borderId="42" xfId="0" applyFont="1" applyFill="1" applyBorder="1" applyAlignment="1">
      <alignment horizontal="center" vertical="center"/>
    </xf>
    <xf numFmtId="0" fontId="2" fillId="12" borderId="42" xfId="0" applyFont="1" applyFill="1" applyBorder="1" applyAlignment="1">
      <alignment horizontal="center" vertical="center"/>
    </xf>
    <xf numFmtId="0" fontId="2" fillId="13" borderId="42" xfId="0" applyFont="1" applyFill="1" applyBorder="1" applyAlignment="1">
      <alignment horizontal="center" vertical="center"/>
    </xf>
    <xf numFmtId="0" fontId="2" fillId="8" borderId="42" xfId="0" applyFont="1" applyFill="1" applyBorder="1" applyAlignment="1">
      <alignment horizontal="center" vertical="center"/>
    </xf>
    <xf numFmtId="0" fontId="2" fillId="11" borderId="42" xfId="0" applyFont="1" applyFill="1" applyBorder="1" applyAlignment="1">
      <alignment horizontal="center" vertical="center"/>
    </xf>
    <xf numFmtId="0" fontId="2" fillId="21" borderId="42" xfId="0" applyFont="1" applyFill="1" applyBorder="1" applyAlignment="1">
      <alignment horizontal="center" vertical="center"/>
    </xf>
    <xf numFmtId="0" fontId="1" fillId="6" borderId="42" xfId="0" applyFont="1" applyFill="1" applyBorder="1" applyAlignment="1">
      <alignment horizontal="center" vertical="center"/>
    </xf>
    <xf numFmtId="0" fontId="1" fillId="10" borderId="29" xfId="0" applyFont="1" applyFill="1" applyBorder="1" applyAlignment="1">
      <alignment horizontal="center" vertical="center"/>
    </xf>
    <xf numFmtId="0" fontId="2" fillId="3" borderId="0" xfId="0" applyFont="1" applyFill="1" applyBorder="1" applyAlignment="1">
      <alignment vertical="center"/>
    </xf>
    <xf numFmtId="0" fontId="2" fillId="3" borderId="0" xfId="0" applyFont="1" applyFill="1" applyBorder="1" applyAlignment="1">
      <alignment vertical="center" wrapText="1"/>
    </xf>
    <xf numFmtId="0" fontId="17" fillId="3" borderId="0" xfId="0" applyFont="1" applyFill="1" applyBorder="1" applyAlignment="1">
      <alignment horizontal="center" vertical="center" wrapText="1"/>
    </xf>
    <xf numFmtId="0" fontId="2" fillId="3" borderId="0" xfId="0" applyFont="1" applyFill="1" applyBorder="1" applyAlignment="1">
      <alignment horizontal="left" vertical="center" wrapText="1"/>
    </xf>
    <xf numFmtId="0" fontId="2" fillId="3" borderId="7" xfId="0" applyFont="1" applyFill="1" applyBorder="1" applyAlignment="1">
      <alignment horizontal="center" vertical="center"/>
    </xf>
    <xf numFmtId="0" fontId="2" fillId="3" borderId="47" xfId="0" applyFont="1" applyFill="1" applyBorder="1" applyAlignment="1">
      <alignment horizontal="center" vertical="center"/>
    </xf>
    <xf numFmtId="0" fontId="10" fillId="3" borderId="0" xfId="0" applyFont="1" applyFill="1" applyBorder="1" applyAlignment="1">
      <alignment horizontal="left" vertical="center"/>
    </xf>
    <xf numFmtId="0" fontId="2" fillId="3" borderId="5" xfId="0" applyFont="1" applyFill="1" applyBorder="1" applyAlignment="1">
      <alignment horizontal="center" vertical="center"/>
    </xf>
    <xf numFmtId="0" fontId="2" fillId="3" borderId="1" xfId="0" applyFont="1" applyFill="1" applyBorder="1" applyAlignment="1">
      <alignment horizontal="left" vertical="center"/>
    </xf>
    <xf numFmtId="0" fontId="2" fillId="3" borderId="4" xfId="0" applyFont="1" applyFill="1" applyBorder="1" applyAlignment="1">
      <alignment horizontal="center" vertical="center"/>
    </xf>
    <xf numFmtId="0" fontId="1" fillId="12" borderId="5" xfId="0" applyFont="1" applyFill="1" applyBorder="1" applyAlignment="1">
      <alignment horizontal="center" vertical="center"/>
    </xf>
    <xf numFmtId="0" fontId="1" fillId="12" borderId="7" xfId="0" applyFont="1" applyFill="1" applyBorder="1" applyAlignment="1">
      <alignment horizontal="center" vertical="center"/>
    </xf>
    <xf numFmtId="0" fontId="1" fillId="12" borderId="1" xfId="0" applyFont="1" applyFill="1" applyBorder="1" applyAlignment="1">
      <alignment horizontal="left" vertical="center"/>
    </xf>
    <xf numFmtId="0" fontId="1" fillId="12" borderId="4" xfId="0" applyFont="1" applyFill="1" applyBorder="1" applyAlignment="1">
      <alignment horizontal="center" vertical="center"/>
    </xf>
    <xf numFmtId="0" fontId="2" fillId="3" borderId="48" xfId="0" applyFont="1" applyFill="1" applyBorder="1" applyAlignment="1">
      <alignment horizontal="center" vertical="center"/>
    </xf>
    <xf numFmtId="0" fontId="2" fillId="3" borderId="49" xfId="0" applyFont="1" applyFill="1" applyBorder="1" applyAlignment="1">
      <alignment horizontal="left" vertical="center"/>
    </xf>
    <xf numFmtId="0" fontId="2" fillId="3" borderId="46" xfId="0" applyFont="1" applyFill="1" applyBorder="1" applyAlignment="1">
      <alignment horizontal="center" vertical="center"/>
    </xf>
    <xf numFmtId="0" fontId="2" fillId="3" borderId="0" xfId="0" applyFont="1" applyFill="1" applyBorder="1" applyAlignment="1">
      <alignment vertical="top" wrapText="1"/>
    </xf>
    <xf numFmtId="0" fontId="2" fillId="0" borderId="55" xfId="0" applyFont="1" applyFill="1" applyBorder="1" applyAlignment="1">
      <alignment horizontal="center" vertical="center"/>
    </xf>
    <xf numFmtId="0" fontId="2" fillId="0" borderId="50" xfId="0" applyFont="1" applyFill="1" applyBorder="1" applyAlignment="1">
      <alignment horizontal="center" vertical="center"/>
    </xf>
    <xf numFmtId="0" fontId="2" fillId="0" borderId="52" xfId="0" applyFont="1" applyFill="1" applyBorder="1" applyAlignment="1">
      <alignment horizontal="center" vertical="center"/>
    </xf>
    <xf numFmtId="0" fontId="2" fillId="0" borderId="14" xfId="0" applyFont="1" applyFill="1" applyBorder="1" applyAlignment="1">
      <alignment horizontal="center" vertical="center"/>
    </xf>
    <xf numFmtId="0" fontId="2" fillId="0" borderId="53" xfId="0" applyFont="1" applyFill="1" applyBorder="1" applyAlignment="1">
      <alignment horizontal="center" vertical="center"/>
    </xf>
    <xf numFmtId="0" fontId="2" fillId="0" borderId="51" xfId="0" applyFont="1" applyFill="1" applyBorder="1" applyAlignment="1">
      <alignment horizontal="center" vertical="center"/>
    </xf>
    <xf numFmtId="0" fontId="2" fillId="0" borderId="21" xfId="0" applyFont="1" applyFill="1" applyBorder="1" applyAlignment="1">
      <alignment horizontal="center" vertical="center"/>
    </xf>
    <xf numFmtId="0" fontId="2" fillId="0" borderId="29" xfId="0" applyFont="1" applyFill="1" applyBorder="1" applyAlignment="1">
      <alignment horizontal="center" vertical="center"/>
    </xf>
    <xf numFmtId="0" fontId="1" fillId="16" borderId="21" xfId="0" applyFont="1" applyFill="1" applyBorder="1" applyAlignment="1">
      <alignment horizontal="center" vertical="center"/>
    </xf>
    <xf numFmtId="0" fontId="1" fillId="16" borderId="52" xfId="0" applyFont="1" applyFill="1" applyBorder="1" applyAlignment="1">
      <alignment horizontal="center" vertical="center"/>
    </xf>
    <xf numFmtId="0" fontId="1" fillId="16" borderId="53" xfId="0" applyFont="1" applyFill="1" applyBorder="1" applyAlignment="1">
      <alignment horizontal="center" vertical="center"/>
    </xf>
    <xf numFmtId="0" fontId="3" fillId="0" borderId="21" xfId="0" applyFont="1" applyFill="1" applyBorder="1" applyAlignment="1">
      <alignment horizontal="center" vertical="center"/>
    </xf>
    <xf numFmtId="0" fontId="3" fillId="16" borderId="21" xfId="0" applyFont="1" applyFill="1" applyBorder="1" applyAlignment="1">
      <alignment horizontal="center" vertical="center"/>
    </xf>
    <xf numFmtId="0" fontId="5" fillId="3" borderId="0" xfId="0" applyFont="1" applyFill="1" applyBorder="1" applyAlignment="1">
      <alignment vertical="center"/>
    </xf>
    <xf numFmtId="0" fontId="5" fillId="3" borderId="0" xfId="0" applyFont="1" applyFill="1" applyBorder="1" applyAlignment="1">
      <alignment horizontal="left" vertical="center"/>
    </xf>
    <xf numFmtId="0" fontId="14" fillId="3" borderId="0" xfId="0" applyFont="1" applyFill="1" applyBorder="1" applyAlignment="1">
      <alignment vertical="center"/>
    </xf>
    <xf numFmtId="0" fontId="5" fillId="3" borderId="0" xfId="0" applyFont="1" applyFill="1" applyAlignment="1">
      <alignment vertical="center"/>
    </xf>
    <xf numFmtId="0" fontId="5" fillId="3" borderId="0" xfId="0" applyFont="1" applyFill="1" applyBorder="1" applyAlignment="1">
      <alignment vertical="center" wrapText="1"/>
    </xf>
    <xf numFmtId="0" fontId="5" fillId="3" borderId="0" xfId="0" applyFont="1" applyFill="1" applyAlignment="1">
      <alignment vertical="center" wrapText="1"/>
    </xf>
    <xf numFmtId="0" fontId="3" fillId="3" borderId="0" xfId="0" applyFont="1" applyFill="1" applyAlignment="1">
      <alignment vertical="center"/>
    </xf>
    <xf numFmtId="0" fontId="18" fillId="3" borderId="15" xfId="0" applyFont="1" applyFill="1" applyBorder="1" applyAlignment="1">
      <alignment horizontal="center" vertical="center" wrapText="1"/>
    </xf>
    <xf numFmtId="0" fontId="18" fillId="3" borderId="1" xfId="0" applyFont="1" applyFill="1" applyBorder="1" applyAlignment="1">
      <alignment vertical="center" wrapText="1"/>
    </xf>
    <xf numFmtId="0" fontId="18" fillId="3" borderId="4" xfId="0" applyFont="1" applyFill="1" applyBorder="1" applyAlignment="1">
      <alignment vertical="top" wrapText="1"/>
    </xf>
    <xf numFmtId="0" fontId="18" fillId="3" borderId="5" xfId="0" applyFont="1" applyFill="1" applyBorder="1" applyAlignment="1">
      <alignment horizontal="center" vertical="center" wrapText="1"/>
    </xf>
    <xf numFmtId="0" fontId="18" fillId="3" borderId="1" xfId="0" applyFont="1" applyFill="1" applyBorder="1" applyAlignment="1">
      <alignment horizontal="center" vertical="center" wrapText="1"/>
    </xf>
    <xf numFmtId="0" fontId="18" fillId="3" borderId="13" xfId="0" applyFont="1" applyFill="1" applyBorder="1" applyAlignment="1">
      <alignment horizontal="center" vertical="center" wrapText="1"/>
    </xf>
    <xf numFmtId="0" fontId="18" fillId="3" borderId="16" xfId="0" applyFont="1" applyFill="1" applyBorder="1" applyAlignment="1">
      <alignment horizontal="center" vertical="center" wrapText="1"/>
    </xf>
    <xf numFmtId="0" fontId="18" fillId="3" borderId="24" xfId="0" applyFont="1" applyFill="1" applyBorder="1" applyAlignment="1">
      <alignment horizontal="center" vertical="center" wrapText="1"/>
    </xf>
    <xf numFmtId="0" fontId="18" fillId="3" borderId="11" xfId="0" applyFont="1" applyFill="1" applyBorder="1" applyAlignment="1">
      <alignment vertical="center" wrapText="1"/>
    </xf>
    <xf numFmtId="0" fontId="18" fillId="3" borderId="20" xfId="0" applyFont="1" applyFill="1" applyBorder="1" applyAlignment="1">
      <alignment vertical="top" wrapText="1"/>
    </xf>
    <xf numFmtId="0" fontId="18" fillId="3" borderId="56" xfId="0" applyFont="1" applyFill="1" applyBorder="1" applyAlignment="1">
      <alignment horizontal="center" vertical="center" wrapText="1"/>
    </xf>
    <xf numFmtId="0" fontId="18" fillId="3" borderId="11" xfId="0" applyFont="1" applyFill="1" applyBorder="1" applyAlignment="1">
      <alignment horizontal="center" vertical="center" wrapText="1"/>
    </xf>
    <xf numFmtId="0" fontId="18" fillId="3" borderId="17" xfId="0" applyFont="1" applyFill="1" applyBorder="1" applyAlignment="1">
      <alignment horizontal="center" vertical="center" wrapText="1"/>
    </xf>
    <xf numFmtId="0" fontId="10" fillId="6" borderId="0" xfId="0" applyFont="1" applyFill="1" applyBorder="1" applyAlignment="1">
      <alignment horizontal="left" vertical="center"/>
    </xf>
    <xf numFmtId="0" fontId="2" fillId="6" borderId="0" xfId="0" applyFont="1" applyFill="1" applyBorder="1" applyAlignment="1">
      <alignment horizontal="center" vertical="center"/>
    </xf>
    <xf numFmtId="0" fontId="2" fillId="6" borderId="0" xfId="0" applyFont="1" applyFill="1" applyBorder="1" applyAlignment="1">
      <alignment horizontal="left" vertical="center"/>
    </xf>
    <xf numFmtId="0" fontId="10" fillId="2" borderId="0" xfId="0" applyFont="1" applyFill="1" applyBorder="1" applyAlignment="1">
      <alignment horizontal="left" vertical="center"/>
    </xf>
    <xf numFmtId="0" fontId="2" fillId="2" borderId="0" xfId="0" applyFont="1" applyFill="1" applyBorder="1" applyAlignment="1">
      <alignment horizontal="center" vertical="center"/>
    </xf>
    <xf numFmtId="0" fontId="2" fillId="2" borderId="0" xfId="0" applyFont="1" applyFill="1" applyBorder="1" applyAlignment="1">
      <alignment horizontal="left" vertical="center"/>
    </xf>
    <xf numFmtId="0" fontId="5" fillId="3" borderId="0" xfId="0" applyFont="1" applyFill="1" applyBorder="1" applyAlignment="1">
      <alignment horizontal="left" vertical="center" wrapText="1"/>
    </xf>
    <xf numFmtId="0" fontId="5" fillId="3" borderId="23" xfId="0" applyFont="1" applyFill="1" applyBorder="1" applyAlignment="1">
      <alignment horizontal="center" vertical="center"/>
    </xf>
    <xf numFmtId="0" fontId="5" fillId="3" borderId="15" xfId="0" applyFont="1" applyFill="1" applyBorder="1" applyAlignment="1">
      <alignment horizontal="center" vertical="center"/>
    </xf>
    <xf numFmtId="0" fontId="5" fillId="9" borderId="4" xfId="0" applyFont="1" applyFill="1" applyBorder="1" applyAlignment="1">
      <alignment horizontal="left" vertical="center" wrapText="1"/>
    </xf>
    <xf numFmtId="0" fontId="5" fillId="3" borderId="24" xfId="0" applyFont="1" applyFill="1" applyBorder="1" applyAlignment="1">
      <alignment horizontal="center" vertical="center"/>
    </xf>
    <xf numFmtId="0" fontId="5" fillId="9" borderId="20" xfId="0" applyFont="1" applyFill="1" applyBorder="1" applyAlignment="1">
      <alignment horizontal="left" vertical="center" wrapText="1"/>
    </xf>
    <xf numFmtId="0" fontId="5" fillId="3" borderId="0" xfId="0" applyFont="1" applyFill="1" applyBorder="1" applyAlignment="1">
      <alignment horizontal="center"/>
    </xf>
    <xf numFmtId="0" fontId="5" fillId="3" borderId="0" xfId="0" applyFont="1" applyFill="1" applyBorder="1" applyAlignment="1">
      <alignment horizontal="center" vertical="center" wrapText="1"/>
    </xf>
    <xf numFmtId="3" fontId="5" fillId="3" borderId="0" xfId="0" applyNumberFormat="1" applyFont="1" applyFill="1" applyBorder="1" applyAlignment="1">
      <alignment horizontal="center" vertical="center" wrapText="1"/>
    </xf>
    <xf numFmtId="0" fontId="6" fillId="7" borderId="36" xfId="0" applyFont="1" applyFill="1" applyBorder="1" applyAlignment="1">
      <alignment horizontal="center" vertical="center"/>
    </xf>
    <xf numFmtId="0" fontId="6" fillId="7" borderId="27" xfId="0" applyFont="1" applyFill="1" applyBorder="1" applyAlignment="1">
      <alignment vertical="top" textRotation="255" shrinkToFit="1"/>
    </xf>
    <xf numFmtId="0" fontId="6" fillId="29" borderId="28" xfId="0" applyFont="1" applyFill="1" applyBorder="1" applyAlignment="1">
      <alignment vertical="top" shrinkToFit="1"/>
    </xf>
    <xf numFmtId="0" fontId="6" fillId="29" borderId="42" xfId="0" applyFont="1" applyFill="1" applyBorder="1" applyAlignment="1">
      <alignment horizontal="left" vertical="top" shrinkToFit="1"/>
    </xf>
    <xf numFmtId="0" fontId="6" fillId="29" borderId="36" xfId="0" applyFont="1" applyFill="1" applyBorder="1" applyAlignment="1">
      <alignment horizontal="center" vertical="center"/>
    </xf>
    <xf numFmtId="0" fontId="6" fillId="29" borderId="27" xfId="0" applyFont="1" applyFill="1" applyBorder="1" applyAlignment="1">
      <alignment vertical="top" textRotation="255" shrinkToFit="1"/>
    </xf>
    <xf numFmtId="0" fontId="6" fillId="14" borderId="32" xfId="0" applyFont="1" applyFill="1" applyBorder="1" applyAlignment="1">
      <alignment horizontal="left" vertical="center"/>
    </xf>
    <xf numFmtId="0" fontId="6" fillId="14" borderId="36" xfId="0" applyFont="1" applyFill="1" applyBorder="1" applyAlignment="1">
      <alignment horizontal="center" vertical="center"/>
    </xf>
    <xf numFmtId="0" fontId="6" fillId="14" borderId="27" xfId="0" applyFont="1" applyFill="1" applyBorder="1" applyAlignment="1">
      <alignment vertical="top" textRotation="255" shrinkToFit="1"/>
    </xf>
    <xf numFmtId="0" fontId="6" fillId="16" borderId="32" xfId="0" applyFont="1" applyFill="1" applyBorder="1" applyAlignment="1">
      <alignment horizontal="left" vertical="center"/>
    </xf>
    <xf numFmtId="0" fontId="6" fillId="16" borderId="33" xfId="0" applyFont="1" applyFill="1" applyBorder="1" applyAlignment="1">
      <alignment horizontal="left" vertical="center"/>
    </xf>
    <xf numFmtId="0" fontId="6" fillId="16" borderId="36" xfId="0" applyFont="1" applyFill="1" applyBorder="1" applyAlignment="1">
      <alignment horizontal="center" vertical="center"/>
    </xf>
    <xf numFmtId="0" fontId="6" fillId="16" borderId="27" xfId="0" applyFont="1" applyFill="1" applyBorder="1" applyAlignment="1">
      <alignment vertical="top" textRotation="255" shrinkToFit="1"/>
    </xf>
    <xf numFmtId="0" fontId="6" fillId="15" borderId="32" xfId="0" applyFont="1" applyFill="1" applyBorder="1" applyAlignment="1">
      <alignment horizontal="left" vertical="center"/>
    </xf>
    <xf numFmtId="0" fontId="6" fillId="15" borderId="36" xfId="0" applyFont="1" applyFill="1" applyBorder="1" applyAlignment="1">
      <alignment horizontal="center" vertical="center"/>
    </xf>
    <xf numFmtId="0" fontId="6" fillId="15" borderId="27" xfId="0" applyFont="1" applyFill="1" applyBorder="1" applyAlignment="1">
      <alignment vertical="top" textRotation="255" shrinkToFit="1"/>
    </xf>
    <xf numFmtId="0" fontId="6" fillId="20" borderId="32" xfId="0" applyFont="1" applyFill="1" applyBorder="1" applyAlignment="1">
      <alignment horizontal="left" vertical="center"/>
    </xf>
    <xf numFmtId="0" fontId="6" fillId="20" borderId="36" xfId="0" applyFont="1" applyFill="1" applyBorder="1" applyAlignment="1">
      <alignment horizontal="center" vertical="center"/>
    </xf>
    <xf numFmtId="0" fontId="6" fillId="20" borderId="27" xfId="0" applyFont="1" applyFill="1" applyBorder="1" applyAlignment="1">
      <alignment vertical="top" textRotation="255" shrinkToFit="1"/>
    </xf>
    <xf numFmtId="0" fontId="6" fillId="30" borderId="42" xfId="0" applyFont="1" applyFill="1" applyBorder="1" applyAlignment="1">
      <alignment textRotation="255" shrinkToFit="1"/>
    </xf>
    <xf numFmtId="0" fontId="6" fillId="30" borderId="36" xfId="0" applyFont="1" applyFill="1" applyBorder="1" applyAlignment="1">
      <alignment horizontal="center" vertical="center"/>
    </xf>
    <xf numFmtId="0" fontId="6" fillId="12" borderId="27" xfId="0" applyFont="1" applyFill="1" applyBorder="1" applyAlignment="1">
      <alignment vertical="top" textRotation="255" shrinkToFit="1"/>
    </xf>
    <xf numFmtId="0" fontId="6" fillId="13" borderId="36" xfId="0" applyFont="1" applyFill="1" applyBorder="1" applyAlignment="1">
      <alignment horizontal="center" vertical="center"/>
    </xf>
    <xf numFmtId="0" fontId="6" fillId="13" borderId="27" xfId="0" applyFont="1" applyFill="1" applyBorder="1" applyAlignment="1">
      <alignment vertical="top" textRotation="255" shrinkToFit="1"/>
    </xf>
    <xf numFmtId="0" fontId="6" fillId="8" borderId="42" xfId="0" applyFont="1" applyFill="1" applyBorder="1" applyAlignment="1">
      <alignment textRotation="255" shrinkToFit="1"/>
    </xf>
    <xf numFmtId="0" fontId="6" fillId="8" borderId="36" xfId="0" applyFont="1" applyFill="1" applyBorder="1" applyAlignment="1">
      <alignment horizontal="center" vertical="center"/>
    </xf>
    <xf numFmtId="0" fontId="6" fillId="8" borderId="27" xfId="0" applyFont="1" applyFill="1" applyBorder="1" applyAlignment="1">
      <alignment vertical="top" textRotation="255" shrinkToFit="1"/>
    </xf>
    <xf numFmtId="0" fontId="6" fillId="11" borderId="32" xfId="0" applyFont="1" applyFill="1" applyBorder="1" applyAlignment="1">
      <alignment horizontal="left" vertical="center"/>
    </xf>
    <xf numFmtId="0" fontId="6" fillId="11" borderId="27" xfId="0" applyFont="1" applyFill="1" applyBorder="1" applyAlignment="1">
      <alignment vertical="top" textRotation="255" shrinkToFit="1"/>
    </xf>
    <xf numFmtId="0" fontId="6" fillId="21" borderId="32" xfId="0" applyFont="1" applyFill="1" applyBorder="1" applyAlignment="1">
      <alignment vertical="center" wrapText="1"/>
    </xf>
    <xf numFmtId="0" fontId="6" fillId="21" borderId="36" xfId="0" applyFont="1" applyFill="1" applyBorder="1" applyAlignment="1">
      <alignment horizontal="center" vertical="center"/>
    </xf>
    <xf numFmtId="0" fontId="2" fillId="31" borderId="1" xfId="0" applyFont="1" applyFill="1" applyBorder="1" applyAlignment="1">
      <alignment horizontal="center" vertical="center"/>
    </xf>
    <xf numFmtId="0" fontId="5" fillId="31" borderId="2" xfId="0" applyFont="1" applyFill="1" applyBorder="1" applyAlignment="1">
      <alignment horizontal="left" vertical="center" wrapText="1"/>
    </xf>
    <xf numFmtId="0" fontId="5" fillId="31" borderId="4" xfId="0" applyFont="1" applyFill="1" applyBorder="1" applyAlignment="1">
      <alignment horizontal="left" vertical="center" wrapText="1"/>
    </xf>
    <xf numFmtId="0" fontId="5" fillId="3" borderId="0" xfId="0" applyFont="1" applyFill="1" applyAlignment="1">
      <alignment horizontal="center" vertical="center"/>
    </xf>
    <xf numFmtId="0" fontId="19" fillId="18" borderId="0" xfId="0" applyFont="1" applyFill="1" applyAlignment="1">
      <alignment horizontal="left" vertical="center"/>
    </xf>
    <xf numFmtId="0" fontId="5" fillId="18" borderId="0" xfId="0" applyFont="1" applyFill="1" applyAlignment="1">
      <alignment horizontal="center" vertical="center"/>
    </xf>
    <xf numFmtId="0" fontId="5" fillId="18" borderId="0" xfId="0" applyFont="1" applyFill="1" applyAlignment="1">
      <alignment horizontal="left" vertical="top" wrapText="1"/>
    </xf>
    <xf numFmtId="0" fontId="5" fillId="3" borderId="0" xfId="0" applyFont="1" applyFill="1" applyAlignment="1">
      <alignment horizontal="left" vertical="center" wrapText="1"/>
    </xf>
    <xf numFmtId="0" fontId="19" fillId="17" borderId="0" xfId="0" applyFont="1" applyFill="1" applyAlignment="1">
      <alignment vertical="center"/>
    </xf>
    <xf numFmtId="0" fontId="5" fillId="17" borderId="0" xfId="0" applyFont="1" applyFill="1" applyAlignment="1">
      <alignment vertical="center"/>
    </xf>
    <xf numFmtId="0" fontId="5" fillId="17" borderId="0" xfId="0" applyFont="1" applyFill="1" applyAlignment="1">
      <alignment horizontal="center" vertical="center"/>
    </xf>
    <xf numFmtId="0" fontId="5" fillId="17" borderId="0" xfId="0" applyFont="1" applyFill="1" applyAlignment="1">
      <alignment vertical="center" wrapText="1"/>
    </xf>
    <xf numFmtId="0" fontId="2" fillId="19" borderId="10" xfId="0" applyFont="1" applyFill="1" applyBorder="1" applyAlignment="1">
      <alignment horizontal="center" vertical="center" wrapText="1"/>
    </xf>
    <xf numFmtId="0" fontId="3" fillId="19" borderId="10" xfId="0" applyFont="1" applyFill="1" applyBorder="1" applyAlignment="1">
      <alignment horizontal="center" vertical="center" wrapText="1"/>
    </xf>
    <xf numFmtId="0" fontId="2" fillId="32" borderId="10" xfId="0" applyFont="1" applyFill="1" applyBorder="1" applyAlignment="1">
      <alignment horizontal="center" vertical="center" wrapText="1"/>
    </xf>
    <xf numFmtId="0" fontId="2" fillId="18" borderId="10" xfId="0" applyFont="1" applyFill="1" applyBorder="1" applyAlignment="1">
      <alignment horizontal="center" vertical="center" wrapText="1"/>
    </xf>
    <xf numFmtId="0" fontId="3" fillId="18" borderId="10" xfId="0" applyFont="1" applyFill="1" applyBorder="1" applyAlignment="1">
      <alignment horizontal="center" vertical="center" wrapText="1"/>
    </xf>
    <xf numFmtId="0" fontId="2" fillId="33" borderId="10" xfId="0" applyFont="1" applyFill="1" applyBorder="1" applyAlignment="1">
      <alignment horizontal="center" vertical="center" wrapText="1"/>
    </xf>
    <xf numFmtId="0" fontId="2" fillId="26" borderId="10" xfId="0" applyFont="1" applyFill="1" applyBorder="1" applyAlignment="1">
      <alignment horizontal="center" vertical="center" wrapText="1"/>
    </xf>
    <xf numFmtId="0" fontId="2" fillId="6" borderId="10" xfId="0" applyFont="1" applyFill="1" applyBorder="1" applyAlignment="1">
      <alignment horizontal="center" vertical="center" wrapText="1"/>
    </xf>
    <xf numFmtId="0" fontId="2" fillId="6" borderId="18" xfId="0" applyFont="1" applyFill="1" applyBorder="1" applyAlignment="1">
      <alignment horizontal="center" vertical="center" wrapText="1"/>
    </xf>
    <xf numFmtId="0" fontId="2" fillId="19" borderId="16" xfId="0" applyFont="1" applyFill="1" applyBorder="1" applyAlignment="1">
      <alignment horizontal="left" vertical="center" wrapText="1"/>
    </xf>
    <xf numFmtId="0" fontId="3" fillId="19" borderId="16" xfId="0" applyFont="1" applyFill="1" applyBorder="1" applyAlignment="1">
      <alignment horizontal="left" vertical="center" wrapText="1"/>
    </xf>
    <xf numFmtId="0" fontId="2" fillId="32" borderId="16" xfId="0" applyFont="1" applyFill="1" applyBorder="1" applyAlignment="1">
      <alignment horizontal="left" vertical="center" wrapText="1"/>
    </xf>
    <xf numFmtId="0" fontId="2" fillId="18" borderId="16" xfId="0" applyFont="1" applyFill="1" applyBorder="1" applyAlignment="1">
      <alignment horizontal="left" vertical="center" wrapText="1"/>
    </xf>
    <xf numFmtId="0" fontId="3" fillId="18" borderId="16" xfId="0" applyFont="1" applyFill="1" applyBorder="1" applyAlignment="1">
      <alignment horizontal="left" vertical="center" wrapText="1"/>
    </xf>
    <xf numFmtId="0" fontId="2" fillId="33" borderId="16" xfId="0" applyFont="1" applyFill="1" applyBorder="1" applyAlignment="1">
      <alignment horizontal="left" vertical="center" wrapText="1"/>
    </xf>
    <xf numFmtId="0" fontId="2" fillId="26" borderId="16" xfId="0" applyFont="1" applyFill="1" applyBorder="1" applyAlignment="1">
      <alignment horizontal="left" vertical="center" wrapText="1"/>
    </xf>
    <xf numFmtId="0" fontId="2" fillId="6" borderId="16"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20" fillId="10" borderId="57" xfId="0" applyFont="1" applyFill="1" applyBorder="1" applyAlignment="1">
      <alignment horizontal="center" vertical="center"/>
    </xf>
    <xf numFmtId="0" fontId="2" fillId="3" borderId="4" xfId="0" applyFont="1" applyFill="1" applyBorder="1" applyAlignment="1">
      <alignment horizontal="left" vertical="center"/>
    </xf>
    <xf numFmtId="0" fontId="3" fillId="3" borderId="4" xfId="0" applyFont="1" applyFill="1" applyBorder="1" applyAlignment="1">
      <alignment horizontal="left" vertical="center"/>
    </xf>
    <xf numFmtId="0" fontId="7" fillId="3" borderId="4" xfId="0" applyFont="1" applyFill="1" applyBorder="1" applyAlignment="1">
      <alignment horizontal="left" vertical="center"/>
    </xf>
    <xf numFmtId="0" fontId="7" fillId="3" borderId="46" xfId="0" applyFont="1" applyFill="1" applyBorder="1" applyAlignment="1">
      <alignment horizontal="left" vertical="center"/>
    </xf>
    <xf numFmtId="0" fontId="17" fillId="3" borderId="4" xfId="0" applyFont="1" applyFill="1" applyBorder="1" applyAlignment="1">
      <alignment horizontal="left" vertical="center"/>
    </xf>
    <xf numFmtId="0" fontId="3" fillId="3" borderId="0" xfId="0" applyFont="1" applyFill="1" applyBorder="1" applyAlignment="1">
      <alignment horizontal="left" vertical="top" wrapText="1"/>
    </xf>
    <xf numFmtId="0" fontId="2" fillId="0" borderId="7" xfId="0" applyFont="1" applyFill="1" applyBorder="1" applyAlignment="1">
      <alignment horizontal="left" vertical="center" wrapText="1"/>
    </xf>
    <xf numFmtId="0" fontId="2" fillId="0" borderId="6" xfId="0" applyFont="1" applyBorder="1" applyAlignment="1">
      <alignment horizontal="left" vertical="center" wrapText="1"/>
    </xf>
    <xf numFmtId="0" fontId="2" fillId="0" borderId="7" xfId="0" applyFont="1" applyBorder="1" applyAlignment="1">
      <alignment horizontal="left" vertical="center" wrapText="1"/>
    </xf>
    <xf numFmtId="0" fontId="2" fillId="0" borderId="19" xfId="0" applyFont="1" applyBorder="1" applyAlignment="1">
      <alignment horizontal="left" vertical="center" wrapText="1"/>
    </xf>
    <xf numFmtId="0" fontId="2" fillId="3" borderId="35" xfId="0" applyFont="1" applyFill="1" applyBorder="1" applyAlignment="1">
      <alignment vertical="center" wrapText="1"/>
    </xf>
    <xf numFmtId="0" fontId="2" fillId="3" borderId="36" xfId="0" applyFont="1" applyFill="1" applyBorder="1" applyAlignment="1">
      <alignment vertical="center" wrapText="1"/>
    </xf>
    <xf numFmtId="0" fontId="18" fillId="3" borderId="38" xfId="0" applyFont="1" applyFill="1" applyBorder="1" applyAlignment="1">
      <alignment vertical="top" wrapText="1"/>
    </xf>
    <xf numFmtId="0" fontId="18" fillId="3" borderId="1" xfId="0" applyFont="1" applyFill="1" applyBorder="1" applyAlignment="1">
      <alignment vertical="top" wrapText="1"/>
    </xf>
    <xf numFmtId="0" fontId="2" fillId="0" borderId="43" xfId="0" applyFont="1" applyFill="1" applyBorder="1" applyAlignment="1">
      <alignment horizontal="center" vertical="center"/>
    </xf>
    <xf numFmtId="0" fontId="1" fillId="15" borderId="18" xfId="0" applyFont="1" applyFill="1" applyBorder="1" applyAlignment="1">
      <alignment vertical="center"/>
    </xf>
    <xf numFmtId="0" fontId="1" fillId="15" borderId="19" xfId="0" applyFont="1" applyFill="1" applyBorder="1" applyAlignment="1">
      <alignment vertical="center"/>
    </xf>
    <xf numFmtId="0" fontId="1" fillId="15" borderId="41" xfId="0" applyFont="1" applyFill="1" applyBorder="1" applyAlignment="1">
      <alignment vertical="center"/>
    </xf>
    <xf numFmtId="0" fontId="1" fillId="20" borderId="31" xfId="0" applyFont="1" applyFill="1" applyBorder="1" applyAlignment="1">
      <alignment vertical="center"/>
    </xf>
    <xf numFmtId="0" fontId="1" fillId="20" borderId="6" xfId="0" applyFont="1" applyFill="1" applyBorder="1" applyAlignment="1">
      <alignment vertical="center"/>
    </xf>
    <xf numFmtId="0" fontId="1" fillId="20" borderId="44" xfId="0" applyFont="1" applyFill="1" applyBorder="1" applyAlignment="1">
      <alignment vertical="center"/>
    </xf>
    <xf numFmtId="0" fontId="5" fillId="18" borderId="0" xfId="0" applyFont="1" applyFill="1" applyAlignment="1">
      <alignment horizontal="left" vertical="center" wrapText="1"/>
    </xf>
    <xf numFmtId="0" fontId="5" fillId="18" borderId="0" xfId="0" applyFont="1" applyFill="1" applyAlignment="1">
      <alignment horizontal="left" vertical="top" wrapText="1"/>
    </xf>
    <xf numFmtId="0" fontId="15" fillId="0" borderId="37" xfId="0" applyFont="1" applyFill="1" applyBorder="1" applyAlignment="1">
      <alignment horizontal="center" vertical="center"/>
    </xf>
    <xf numFmtId="0" fontId="1" fillId="28" borderId="4" xfId="0" applyFont="1" applyFill="1" applyBorder="1" applyAlignment="1">
      <alignment vertical="top" wrapText="1"/>
    </xf>
    <xf numFmtId="0" fontId="18" fillId="3" borderId="31" xfId="0" applyFont="1" applyFill="1" applyBorder="1" applyAlignment="1">
      <alignment vertical="top" wrapText="1"/>
    </xf>
    <xf numFmtId="0" fontId="1" fillId="28" borderId="4" xfId="0" applyFont="1" applyFill="1" applyBorder="1"/>
    <xf numFmtId="0" fontId="1" fillId="28" borderId="38" xfId="0" applyFont="1" applyFill="1" applyBorder="1" applyAlignment="1">
      <alignment vertical="top" wrapText="1"/>
    </xf>
    <xf numFmtId="0" fontId="1" fillId="28" borderId="3" xfId="0" applyFont="1" applyFill="1" applyBorder="1" applyAlignment="1">
      <alignment vertical="top" wrapText="1"/>
    </xf>
    <xf numFmtId="0" fontId="11" fillId="28" borderId="4" xfId="0" applyFont="1" applyFill="1" applyBorder="1"/>
    <xf numFmtId="0" fontId="1" fillId="28" borderId="1" xfId="0" applyFont="1" applyFill="1" applyBorder="1" applyAlignment="1">
      <alignment vertical="top" wrapText="1"/>
    </xf>
    <xf numFmtId="0" fontId="1" fillId="28" borderId="4" xfId="0" applyFont="1" applyFill="1" applyBorder="1" applyAlignment="1">
      <alignment horizontal="center" vertical="center" wrapText="1"/>
    </xf>
    <xf numFmtId="0" fontId="2" fillId="0" borderId="18" xfId="0" applyFont="1" applyBorder="1" applyAlignment="1">
      <alignment horizontal="center" vertical="center"/>
    </xf>
    <xf numFmtId="0" fontId="2" fillId="0" borderId="6" xfId="0" applyFont="1" applyFill="1" applyBorder="1" applyAlignment="1">
      <alignment horizontal="left" vertical="center"/>
    </xf>
    <xf numFmtId="0" fontId="6" fillId="29" borderId="28" xfId="0" applyFont="1" applyFill="1" applyBorder="1" applyAlignment="1">
      <alignment horizontal="left" vertical="top" shrinkToFit="1"/>
    </xf>
    <xf numFmtId="0" fontId="1" fillId="28" borderId="10" xfId="0" applyFont="1" applyFill="1" applyBorder="1" applyAlignment="1">
      <alignment horizontal="center" vertical="center" wrapText="1"/>
    </xf>
    <xf numFmtId="0" fontId="18" fillId="3" borderId="10" xfId="0" applyFont="1" applyFill="1" applyBorder="1" applyAlignment="1">
      <alignment vertical="top" wrapText="1"/>
    </xf>
    <xf numFmtId="0" fontId="2" fillId="3" borderId="0" xfId="0" applyFont="1" applyFill="1" applyBorder="1" applyAlignment="1">
      <alignment horizontal="left" vertical="top" wrapText="1"/>
    </xf>
    <xf numFmtId="0" fontId="3" fillId="3" borderId="0" xfId="0" quotePrefix="1" applyFont="1" applyFill="1" applyBorder="1" applyAlignment="1">
      <alignment vertical="center"/>
    </xf>
    <xf numFmtId="0" fontId="21" fillId="3" borderId="0" xfId="0" applyFont="1" applyFill="1" applyBorder="1" applyAlignment="1">
      <alignment horizontal="left" vertical="center"/>
    </xf>
    <xf numFmtId="0" fontId="21" fillId="3" borderId="0" xfId="0" applyFont="1" applyFill="1" applyBorder="1" applyAlignment="1">
      <alignment horizontal="left" vertical="top" wrapText="1"/>
    </xf>
    <xf numFmtId="0" fontId="2" fillId="2" borderId="4" xfId="0" applyFont="1" applyFill="1" applyBorder="1" applyAlignment="1">
      <alignment horizontal="center" vertical="center"/>
    </xf>
    <xf numFmtId="0" fontId="3" fillId="2" borderId="4" xfId="0" applyFont="1" applyFill="1" applyBorder="1" applyAlignment="1">
      <alignment horizontal="center" vertical="center"/>
    </xf>
    <xf numFmtId="0" fontId="2" fillId="5" borderId="4" xfId="0" applyFont="1" applyFill="1" applyBorder="1" applyAlignment="1">
      <alignment horizontal="center" vertical="center"/>
    </xf>
    <xf numFmtId="0" fontId="2" fillId="5" borderId="46" xfId="0" applyFont="1" applyFill="1" applyBorder="1" applyAlignment="1">
      <alignment horizontal="center" vertical="center"/>
    </xf>
    <xf numFmtId="0" fontId="18" fillId="3" borderId="7" xfId="0" applyFont="1" applyFill="1" applyBorder="1" applyAlignment="1">
      <alignment vertical="top" wrapText="1"/>
    </xf>
    <xf numFmtId="0" fontId="18" fillId="3" borderId="19" xfId="0" applyFont="1" applyFill="1" applyBorder="1" applyAlignment="1">
      <alignment vertical="top" wrapText="1"/>
    </xf>
    <xf numFmtId="0" fontId="1" fillId="10" borderId="6" xfId="0" quotePrefix="1" applyFont="1" applyFill="1" applyBorder="1" applyAlignment="1">
      <alignment vertical="center"/>
    </xf>
    <xf numFmtId="0" fontId="1" fillId="13" borderId="32" xfId="0" applyFont="1" applyFill="1" applyBorder="1" applyAlignment="1">
      <alignment horizontal="left" vertical="center"/>
    </xf>
    <xf numFmtId="0" fontId="1" fillId="11" borderId="10" xfId="0" applyFont="1" applyFill="1" applyBorder="1" applyAlignment="1">
      <alignment vertical="center"/>
    </xf>
    <xf numFmtId="0" fontId="1" fillId="11" borderId="7" xfId="0" applyFont="1" applyFill="1" applyBorder="1" applyAlignment="1">
      <alignment vertical="center"/>
    </xf>
    <xf numFmtId="0" fontId="1" fillId="11" borderId="40" xfId="0" applyFont="1" applyFill="1" applyBorder="1" applyAlignment="1">
      <alignment vertical="center"/>
    </xf>
    <xf numFmtId="0" fontId="22" fillId="3" borderId="0" xfId="0" applyFont="1" applyFill="1" applyBorder="1" applyAlignment="1">
      <alignment horizontal="left" vertical="center"/>
    </xf>
    <xf numFmtId="0" fontId="2" fillId="34" borderId="0" xfId="0" applyFont="1" applyFill="1" applyBorder="1" applyAlignment="1">
      <alignment horizontal="center" vertical="center"/>
    </xf>
    <xf numFmtId="0" fontId="23" fillId="3" borderId="0" xfId="0" applyFont="1" applyFill="1" applyBorder="1" applyAlignment="1">
      <alignment horizontal="left" vertical="center" wrapText="1"/>
    </xf>
    <xf numFmtId="0" fontId="0" fillId="3" borderId="0" xfId="0" applyFill="1"/>
    <xf numFmtId="0" fontId="5" fillId="34" borderId="0" xfId="0" applyFont="1" applyFill="1" applyAlignment="1">
      <alignment horizontal="center"/>
    </xf>
    <xf numFmtId="0" fontId="2" fillId="34" borderId="0" xfId="0" applyFont="1" applyFill="1" applyBorder="1" applyAlignment="1">
      <alignment horizontal="center" vertical="center" wrapText="1"/>
    </xf>
    <xf numFmtId="0" fontId="5" fillId="34" borderId="0" xfId="0" applyFont="1" applyFill="1" applyAlignment="1">
      <alignment horizontal="center" vertical="center"/>
    </xf>
    <xf numFmtId="0" fontId="5" fillId="34" borderId="0" xfId="0" applyFont="1" applyFill="1" applyBorder="1" applyAlignment="1">
      <alignment horizontal="center" vertical="center" wrapText="1"/>
    </xf>
    <xf numFmtId="0" fontId="5" fillId="34" borderId="0" xfId="0" applyFont="1" applyFill="1" applyBorder="1" applyAlignment="1">
      <alignment horizontal="center"/>
    </xf>
    <xf numFmtId="0" fontId="2" fillId="34" borderId="0" xfId="0" applyFont="1" applyFill="1" applyAlignment="1">
      <alignment horizontal="center"/>
    </xf>
    <xf numFmtId="0" fontId="2" fillId="34" borderId="0" xfId="0" applyFont="1" applyFill="1" applyBorder="1" applyAlignment="1">
      <alignment horizontal="center" vertical="center" textRotation="255" wrapText="1"/>
    </xf>
    <xf numFmtId="0" fontId="24" fillId="34" borderId="0" xfId="0" applyFont="1" applyFill="1" applyAlignment="1">
      <alignment horizontal="center"/>
    </xf>
    <xf numFmtId="0" fontId="1" fillId="10" borderId="33" xfId="0" applyFont="1" applyFill="1" applyBorder="1" applyAlignment="1">
      <alignment horizontal="left" vertical="center"/>
    </xf>
    <xf numFmtId="0" fontId="1" fillId="10" borderId="28" xfId="0" applyFont="1" applyFill="1" applyBorder="1" applyAlignment="1">
      <alignment vertical="center"/>
    </xf>
    <xf numFmtId="0" fontId="1" fillId="10" borderId="25" xfId="0" applyFont="1" applyFill="1" applyBorder="1" applyAlignment="1">
      <alignment vertical="center"/>
    </xf>
    <xf numFmtId="0" fontId="1" fillId="10" borderId="25" xfId="0" applyFont="1" applyFill="1" applyBorder="1" applyAlignment="1">
      <alignment horizontal="left" vertical="center"/>
    </xf>
    <xf numFmtId="0" fontId="1" fillId="10" borderId="33" xfId="0" applyFont="1" applyFill="1" applyBorder="1" applyAlignment="1">
      <alignment horizontal="center" vertical="center"/>
    </xf>
    <xf numFmtId="0" fontId="1" fillId="10" borderId="25" xfId="0" applyFont="1" applyFill="1" applyBorder="1" applyAlignment="1">
      <alignment horizontal="center" vertical="center" wrapText="1"/>
    </xf>
    <xf numFmtId="0" fontId="1" fillId="10" borderId="27" xfId="0" applyFont="1" applyFill="1" applyBorder="1" applyAlignment="1">
      <alignment horizontal="center" vertical="center"/>
    </xf>
    <xf numFmtId="0" fontId="1" fillId="10" borderId="27" xfId="0" applyFont="1" applyFill="1" applyBorder="1"/>
    <xf numFmtId="0" fontId="1" fillId="3" borderId="0" xfId="0" applyFont="1" applyFill="1"/>
    <xf numFmtId="0" fontId="1" fillId="10" borderId="32" xfId="0" applyFont="1" applyFill="1" applyBorder="1" applyAlignment="1">
      <alignment horizontal="center" vertical="center"/>
    </xf>
    <xf numFmtId="0" fontId="1" fillId="10" borderId="34" xfId="0" applyFont="1" applyFill="1" applyBorder="1" applyAlignment="1">
      <alignment horizontal="center" vertical="center"/>
    </xf>
    <xf numFmtId="0" fontId="1" fillId="10" borderId="32" xfId="0" applyFont="1" applyFill="1" applyBorder="1"/>
    <xf numFmtId="0" fontId="1" fillId="10" borderId="33" xfId="0" applyFont="1" applyFill="1" applyBorder="1"/>
    <xf numFmtId="0" fontId="1" fillId="10" borderId="30" xfId="0" applyFont="1" applyFill="1" applyBorder="1"/>
    <xf numFmtId="0" fontId="2" fillId="2" borderId="0" xfId="0" applyFont="1" applyFill="1" applyBorder="1" applyAlignment="1">
      <alignment vertical="center" wrapText="1"/>
    </xf>
    <xf numFmtId="0" fontId="2" fillId="2" borderId="0" xfId="0" applyFont="1" applyFill="1" applyBorder="1" applyAlignment="1">
      <alignment vertical="center"/>
    </xf>
    <xf numFmtId="0" fontId="23" fillId="3" borderId="0" xfId="0" applyFont="1" applyFill="1" applyBorder="1" applyAlignment="1">
      <alignment horizontal="left" vertical="center" wrapText="1"/>
    </xf>
    <xf numFmtId="0" fontId="2" fillId="3" borderId="0" xfId="0" applyFont="1" applyFill="1" applyBorder="1" applyAlignment="1">
      <alignment horizontal="left" vertical="top" wrapText="1"/>
    </xf>
    <xf numFmtId="0" fontId="2" fillId="23" borderId="4" xfId="0" applyFont="1" applyFill="1" applyBorder="1" applyAlignment="1">
      <alignment horizontal="center" vertical="center"/>
    </xf>
    <xf numFmtId="0" fontId="2" fillId="23" borderId="7" xfId="0" applyFont="1" applyFill="1" applyBorder="1" applyAlignment="1">
      <alignment horizontal="center" vertical="center"/>
    </xf>
    <xf numFmtId="0" fontId="2" fillId="23" borderId="5" xfId="0" applyFont="1" applyFill="1" applyBorder="1" applyAlignment="1">
      <alignment horizontal="center" vertical="center"/>
    </xf>
    <xf numFmtId="0" fontId="3" fillId="3" borderId="0" xfId="0" applyFont="1" applyFill="1" applyBorder="1" applyAlignment="1">
      <alignment horizontal="left" vertical="center" wrapText="1"/>
    </xf>
    <xf numFmtId="0" fontId="2" fillId="2" borderId="0" xfId="0" applyFont="1" applyFill="1" applyBorder="1" applyAlignment="1">
      <alignment horizontal="left" vertical="center" wrapText="1"/>
    </xf>
    <xf numFmtId="0" fontId="6" fillId="10" borderId="9" xfId="0" applyFont="1" applyFill="1" applyBorder="1" applyAlignment="1">
      <alignment horizontal="left" vertical="center" wrapText="1"/>
    </xf>
    <xf numFmtId="0" fontId="6" fillId="10" borderId="0" xfId="0" applyFont="1" applyFill="1" applyBorder="1" applyAlignment="1">
      <alignment horizontal="left" vertical="center" wrapText="1"/>
    </xf>
    <xf numFmtId="0" fontId="6" fillId="10" borderId="27" xfId="0" applyFont="1" applyFill="1" applyBorder="1" applyAlignment="1">
      <alignment horizontal="left" vertical="center" wrapText="1"/>
    </xf>
    <xf numFmtId="0" fontId="5" fillId="3" borderId="0" xfId="0" applyFont="1" applyFill="1" applyBorder="1" applyAlignment="1">
      <alignment horizontal="left" vertical="center" wrapText="1"/>
    </xf>
    <xf numFmtId="0" fontId="5" fillId="3" borderId="25" xfId="0" applyFont="1" applyFill="1" applyBorder="1" applyAlignment="1">
      <alignment horizontal="left" vertical="center" wrapText="1"/>
    </xf>
    <xf numFmtId="0" fontId="2" fillId="3" borderId="0" xfId="0" applyFont="1" applyFill="1" applyBorder="1" applyAlignment="1">
      <alignment horizontal="left" vertical="center" wrapText="1"/>
    </xf>
    <xf numFmtId="0" fontId="2" fillId="3" borderId="26" xfId="0" applyFont="1" applyFill="1" applyBorder="1" applyAlignment="1">
      <alignment horizontal="center" vertical="center"/>
    </xf>
    <xf numFmtId="0" fontId="2" fillId="3" borderId="28" xfId="0" applyFont="1" applyFill="1" applyBorder="1" applyAlignment="1">
      <alignment horizontal="center" vertical="center"/>
    </xf>
    <xf numFmtId="0" fontId="1" fillId="16" borderId="26" xfId="0" applyFont="1" applyFill="1" applyBorder="1" applyAlignment="1">
      <alignment horizontal="center" vertical="center"/>
    </xf>
    <xf numFmtId="0" fontId="1" fillId="16" borderId="8" xfId="0" applyFont="1" applyFill="1" applyBorder="1" applyAlignment="1">
      <alignment horizontal="center" vertical="center"/>
    </xf>
    <xf numFmtId="0" fontId="1" fillId="16" borderId="14" xfId="0" applyFont="1" applyFill="1" applyBorder="1" applyAlignment="1">
      <alignment horizontal="center" vertical="center"/>
    </xf>
    <xf numFmtId="0" fontId="2" fillId="3" borderId="35" xfId="0" applyFont="1" applyFill="1" applyBorder="1" applyAlignment="1">
      <alignment horizontal="center" vertical="center"/>
    </xf>
    <xf numFmtId="0" fontId="2" fillId="3" borderId="42" xfId="0" applyFont="1" applyFill="1" applyBorder="1" applyAlignment="1">
      <alignment horizontal="center" vertical="center"/>
    </xf>
    <xf numFmtId="0" fontId="2" fillId="3" borderId="22" xfId="0" applyFont="1" applyFill="1" applyBorder="1" applyAlignment="1">
      <alignment horizontal="center" vertical="center"/>
    </xf>
    <xf numFmtId="0" fontId="2" fillId="3" borderId="12" xfId="0" applyFont="1" applyFill="1" applyBorder="1" applyAlignment="1">
      <alignment horizontal="center" vertical="center"/>
    </xf>
    <xf numFmtId="0" fontId="2" fillId="3" borderId="24" xfId="0" applyFont="1" applyFill="1" applyBorder="1" applyAlignment="1">
      <alignment horizontal="center" vertical="center"/>
    </xf>
    <xf numFmtId="0" fontId="2" fillId="3" borderId="17" xfId="0" applyFont="1" applyFill="1" applyBorder="1" applyAlignment="1">
      <alignment horizontal="center" vertical="center"/>
    </xf>
    <xf numFmtId="0" fontId="1" fillId="12" borderId="32" xfId="0" applyFont="1" applyFill="1" applyBorder="1" applyAlignment="1">
      <alignment horizontal="center" vertical="center"/>
    </xf>
    <xf numFmtId="0" fontId="1" fillId="12" borderId="33" xfId="0" applyFont="1" applyFill="1" applyBorder="1" applyAlignment="1">
      <alignment horizontal="center" vertical="center"/>
    </xf>
    <xf numFmtId="0" fontId="1" fillId="12" borderId="34" xfId="0" applyFont="1" applyFill="1" applyBorder="1" applyAlignment="1">
      <alignment horizontal="center" vertical="center"/>
    </xf>
    <xf numFmtId="0" fontId="1" fillId="16" borderId="32" xfId="0" applyFont="1" applyFill="1" applyBorder="1" applyAlignment="1">
      <alignment horizontal="center" vertical="center"/>
    </xf>
    <xf numFmtId="0" fontId="1" fillId="16" borderId="34" xfId="0" applyFont="1" applyFill="1" applyBorder="1" applyAlignment="1">
      <alignment horizontal="center" vertical="center"/>
    </xf>
    <xf numFmtId="0" fontId="3" fillId="3" borderId="0" xfId="0" applyFont="1" applyFill="1" applyBorder="1" applyAlignment="1">
      <alignment horizontal="left" vertical="top" wrapText="1"/>
    </xf>
    <xf numFmtId="0" fontId="3" fillId="3" borderId="25" xfId="0" applyFont="1" applyFill="1" applyBorder="1" applyAlignment="1">
      <alignment horizontal="left" vertical="top" wrapText="1"/>
    </xf>
    <xf numFmtId="0" fontId="1" fillId="10" borderId="9" xfId="0" applyFont="1" applyFill="1" applyBorder="1" applyAlignment="1">
      <alignment horizontal="left" vertical="center" wrapText="1"/>
    </xf>
    <xf numFmtId="0" fontId="1" fillId="10" borderId="0" xfId="0" applyFont="1" applyFill="1" applyBorder="1" applyAlignment="1">
      <alignment horizontal="left" vertical="center" wrapText="1"/>
    </xf>
    <xf numFmtId="0" fontId="1" fillId="10" borderId="27" xfId="0" applyFont="1" applyFill="1" applyBorder="1" applyAlignment="1">
      <alignment horizontal="left" vertical="center" wrapText="1"/>
    </xf>
    <xf numFmtId="0" fontId="1" fillId="10" borderId="0" xfId="0" applyFont="1" applyFill="1" applyBorder="1" applyAlignment="1">
      <alignment horizontal="left" wrapText="1"/>
    </xf>
    <xf numFmtId="0" fontId="1" fillId="10" borderId="27" xfId="0" applyFont="1" applyFill="1" applyBorder="1" applyAlignment="1">
      <alignment horizontal="left" wrapText="1"/>
    </xf>
    <xf numFmtId="0" fontId="1" fillId="10" borderId="6" xfId="0" applyFont="1" applyFill="1" applyBorder="1" applyAlignment="1">
      <alignment horizontal="left" wrapText="1"/>
    </xf>
    <xf numFmtId="0" fontId="1" fillId="10" borderId="44" xfId="0" applyFont="1" applyFill="1" applyBorder="1" applyAlignment="1">
      <alignment horizontal="left" wrapText="1"/>
    </xf>
    <xf numFmtId="0" fontId="5" fillId="3" borderId="0" xfId="0" applyFont="1" applyFill="1" applyBorder="1" applyAlignment="1">
      <alignment horizontal="left" wrapText="1"/>
    </xf>
    <xf numFmtId="0" fontId="5" fillId="3" borderId="25" xfId="0" applyFont="1" applyFill="1" applyBorder="1" applyAlignment="1">
      <alignment horizontal="left" wrapText="1"/>
    </xf>
    <xf numFmtId="0" fontId="1" fillId="10" borderId="32" xfId="0" applyFont="1" applyFill="1" applyBorder="1" applyAlignment="1">
      <alignment horizontal="left" vertical="center"/>
    </xf>
    <xf numFmtId="0" fontId="1" fillId="10" borderId="33" xfId="0" applyFont="1" applyFill="1" applyBorder="1" applyAlignment="1">
      <alignment horizontal="left" vertical="center"/>
    </xf>
    <xf numFmtId="0" fontId="1" fillId="10" borderId="34" xfId="0" applyFont="1" applyFill="1" applyBorder="1" applyAlignment="1">
      <alignment horizontal="left" vertical="center"/>
    </xf>
    <xf numFmtId="0" fontId="1" fillId="29" borderId="14" xfId="0" applyFont="1" applyFill="1" applyBorder="1" applyAlignment="1">
      <alignment horizontal="center" vertical="top" textRotation="255" shrinkToFit="1"/>
    </xf>
    <xf numFmtId="0" fontId="1" fillId="29" borderId="36" xfId="0" applyFont="1" applyFill="1" applyBorder="1" applyAlignment="1">
      <alignment horizontal="center" vertical="top" textRotation="255" shrinkToFit="1"/>
    </xf>
    <xf numFmtId="0" fontId="1" fillId="29" borderId="0" xfId="0" applyFont="1" applyFill="1" applyBorder="1" applyAlignment="1">
      <alignment horizontal="center" vertical="center" textRotation="255" shrinkToFit="1"/>
    </xf>
    <xf numFmtId="0" fontId="1" fillId="29" borderId="36" xfId="0" applyFont="1" applyFill="1" applyBorder="1" applyAlignment="1">
      <alignment horizontal="center" vertical="center" textRotation="255" shrinkToFit="1"/>
    </xf>
    <xf numFmtId="0" fontId="1" fillId="10" borderId="35" xfId="0" applyFont="1" applyFill="1" applyBorder="1" applyAlignment="1">
      <alignment horizontal="center" vertical="top" textRotation="255" shrinkToFit="1"/>
    </xf>
    <xf numFmtId="0" fontId="1" fillId="10" borderId="36" xfId="0" applyFont="1" applyFill="1" applyBorder="1" applyAlignment="1">
      <alignment horizontal="center" vertical="top" textRotation="255" shrinkToFit="1"/>
    </xf>
    <xf numFmtId="0" fontId="1" fillId="10" borderId="42" xfId="0" applyFont="1" applyFill="1" applyBorder="1" applyAlignment="1">
      <alignment horizontal="center" vertical="top" textRotation="255" shrinkToFit="1"/>
    </xf>
    <xf numFmtId="0" fontId="2" fillId="26" borderId="26" xfId="0" applyFont="1" applyFill="1" applyBorder="1" applyAlignment="1">
      <alignment horizontal="center" vertical="center"/>
    </xf>
    <xf numFmtId="0" fontId="2" fillId="26" borderId="8" xfId="0" applyFont="1" applyFill="1" applyBorder="1" applyAlignment="1">
      <alignment horizontal="center" vertical="center"/>
    </xf>
    <xf numFmtId="0" fontId="2" fillId="6" borderId="26" xfId="0" applyFont="1" applyFill="1" applyBorder="1" applyAlignment="1">
      <alignment horizontal="center" vertical="center"/>
    </xf>
    <xf numFmtId="0" fontId="2" fillId="6" borderId="8" xfId="0" applyFont="1" applyFill="1" applyBorder="1" applyAlignment="1">
      <alignment horizontal="center" vertical="center"/>
    </xf>
    <xf numFmtId="0" fontId="1" fillId="30" borderId="36" xfId="0" applyFont="1" applyFill="1" applyBorder="1" applyAlignment="1">
      <alignment horizontal="center" textRotation="255" shrinkToFit="1"/>
    </xf>
    <xf numFmtId="0" fontId="1" fillId="8" borderId="36" xfId="0" applyFont="1" applyFill="1" applyBorder="1" applyAlignment="1">
      <alignment horizontal="center" vertical="center" textRotation="255" shrinkToFit="1"/>
    </xf>
    <xf numFmtId="0" fontId="2" fillId="0" borderId="36" xfId="0" applyFont="1" applyFill="1" applyBorder="1" applyAlignment="1">
      <alignment horizontal="left" vertical="center" wrapText="1"/>
    </xf>
    <xf numFmtId="0" fontId="2" fillId="0" borderId="42" xfId="0" applyFont="1" applyFill="1" applyBorder="1" applyAlignment="1">
      <alignment horizontal="left" vertical="center" wrapText="1"/>
    </xf>
    <xf numFmtId="0" fontId="1" fillId="8" borderId="14" xfId="0" applyFont="1" applyFill="1" applyBorder="1" applyAlignment="1">
      <alignment horizontal="center" vertical="top" textRotation="255" shrinkToFit="1"/>
    </xf>
    <xf numFmtId="0" fontId="1" fillId="8" borderId="27" xfId="0" applyFont="1" applyFill="1" applyBorder="1" applyAlignment="1">
      <alignment horizontal="center" vertical="top" textRotation="255" shrinkToFit="1"/>
    </xf>
    <xf numFmtId="0" fontId="1" fillId="8" borderId="35" xfId="0" applyFont="1" applyFill="1" applyBorder="1" applyAlignment="1">
      <alignment horizontal="center" vertical="top" textRotation="255" shrinkToFit="1"/>
    </xf>
    <xf numFmtId="0" fontId="1" fillId="8" borderId="36" xfId="0" applyFont="1" applyFill="1" applyBorder="1" applyAlignment="1">
      <alignment horizontal="center" vertical="top" textRotation="255" shrinkToFit="1"/>
    </xf>
    <xf numFmtId="0" fontId="1" fillId="11" borderId="35" xfId="0" applyFont="1" applyFill="1" applyBorder="1" applyAlignment="1">
      <alignment horizontal="center" vertical="top" textRotation="255" shrinkToFit="1"/>
    </xf>
    <xf numFmtId="0" fontId="1" fillId="11" borderId="36" xfId="0" applyFont="1" applyFill="1" applyBorder="1" applyAlignment="1">
      <alignment horizontal="center" vertical="top" textRotation="255" shrinkToFit="1"/>
    </xf>
    <xf numFmtId="0" fontId="1" fillId="21" borderId="35" xfId="0" applyFont="1" applyFill="1" applyBorder="1" applyAlignment="1">
      <alignment horizontal="center" vertical="top" textRotation="255" shrinkToFit="1"/>
    </xf>
    <xf numFmtId="0" fontId="1" fillId="21" borderId="36" xfId="0" applyFont="1" applyFill="1" applyBorder="1" applyAlignment="1">
      <alignment horizontal="center" vertical="top" textRotation="255" shrinkToFit="1"/>
    </xf>
    <xf numFmtId="0" fontId="1" fillId="30" borderId="26" xfId="0" applyFont="1" applyFill="1" applyBorder="1" applyAlignment="1">
      <alignment horizontal="left" vertical="center"/>
    </xf>
    <xf numFmtId="0" fontId="1" fillId="30" borderId="8" xfId="0" applyFont="1" applyFill="1" applyBorder="1" applyAlignment="1">
      <alignment horizontal="left" vertical="center"/>
    </xf>
    <xf numFmtId="0" fontId="2" fillId="18" borderId="26" xfId="0" applyFont="1" applyFill="1" applyBorder="1" applyAlignment="1">
      <alignment horizontal="center" vertical="center"/>
    </xf>
    <xf numFmtId="0" fontId="2" fillId="18" borderId="8" xfId="0" applyFont="1" applyFill="1" applyBorder="1" applyAlignment="1">
      <alignment horizontal="center" vertical="center"/>
    </xf>
    <xf numFmtId="0" fontId="1" fillId="13" borderId="35" xfId="0" applyFont="1" applyFill="1" applyBorder="1" applyAlignment="1">
      <alignment horizontal="center" vertical="top" textRotation="255" shrinkToFit="1"/>
    </xf>
    <xf numFmtId="0" fontId="1" fillId="13" borderId="36" xfId="0" applyFont="1" applyFill="1" applyBorder="1" applyAlignment="1">
      <alignment horizontal="center" vertical="top" textRotation="255" shrinkToFit="1"/>
    </xf>
    <xf numFmtId="0" fontId="1" fillId="8" borderId="26" xfId="0" applyFont="1" applyFill="1" applyBorder="1" applyAlignment="1">
      <alignment horizontal="left" vertical="center" wrapText="1"/>
    </xf>
    <xf numFmtId="0" fontId="1" fillId="8" borderId="8" xfId="0" applyFont="1" applyFill="1" applyBorder="1" applyAlignment="1">
      <alignment horizontal="left" vertical="center" wrapText="1"/>
    </xf>
    <xf numFmtId="0" fontId="1" fillId="8" borderId="9" xfId="0" applyFont="1" applyFill="1" applyBorder="1" applyAlignment="1">
      <alignment horizontal="left" vertical="center" wrapText="1"/>
    </xf>
    <xf numFmtId="0" fontId="1" fillId="8" borderId="0" xfId="0" applyFont="1" applyFill="1" applyBorder="1" applyAlignment="1">
      <alignment horizontal="left" vertical="center" wrapText="1"/>
    </xf>
    <xf numFmtId="0" fontId="1" fillId="21" borderId="26" xfId="0" applyFont="1" applyFill="1" applyBorder="1" applyAlignment="1">
      <alignment horizontal="left" vertical="center" wrapText="1"/>
    </xf>
    <xf numFmtId="0" fontId="1" fillId="21" borderId="28" xfId="0" applyFont="1" applyFill="1" applyBorder="1" applyAlignment="1">
      <alignment horizontal="left" vertical="center" wrapText="1"/>
    </xf>
    <xf numFmtId="0" fontId="1" fillId="18" borderId="9" xfId="0" applyFont="1" applyFill="1" applyBorder="1" applyAlignment="1">
      <alignment horizontal="center" vertical="top" textRotation="255" shrinkToFit="1"/>
    </xf>
    <xf numFmtId="0" fontId="1" fillId="18" borderId="27" xfId="0" applyFont="1" applyFill="1" applyBorder="1" applyAlignment="1">
      <alignment horizontal="center" vertical="top" textRotation="255" shrinkToFit="1"/>
    </xf>
    <xf numFmtId="0" fontId="1" fillId="29" borderId="9" xfId="0" applyFont="1" applyFill="1" applyBorder="1" applyAlignment="1">
      <alignment horizontal="center" vertical="center" textRotation="255" shrinkToFit="1"/>
    </xf>
    <xf numFmtId="0" fontId="1" fillId="14" borderId="14" xfId="0" applyFont="1" applyFill="1" applyBorder="1" applyAlignment="1">
      <alignment horizontal="center" vertical="top" textRotation="255" shrinkToFit="1"/>
    </xf>
    <xf numFmtId="0" fontId="1" fillId="14" borderId="27" xfId="0" applyFont="1" applyFill="1" applyBorder="1" applyAlignment="1">
      <alignment horizontal="center" vertical="top" textRotation="255" shrinkToFit="1"/>
    </xf>
    <xf numFmtId="0" fontId="1" fillId="29" borderId="9" xfId="0" applyFont="1" applyFill="1" applyBorder="1" applyAlignment="1">
      <alignment horizontal="left"/>
    </xf>
    <xf numFmtId="0" fontId="1" fillId="29" borderId="0" xfId="0" applyFont="1" applyFill="1" applyBorder="1" applyAlignment="1">
      <alignment horizontal="left"/>
    </xf>
    <xf numFmtId="0" fontId="2" fillId="19" borderId="26" xfId="0" applyFont="1" applyFill="1" applyBorder="1" applyAlignment="1">
      <alignment horizontal="center" vertical="center"/>
    </xf>
    <xf numFmtId="0" fontId="2" fillId="19" borderId="8" xfId="0" applyFont="1" applyFill="1" applyBorder="1" applyAlignment="1">
      <alignment horizontal="center" vertical="center"/>
    </xf>
    <xf numFmtId="0" fontId="1" fillId="19" borderId="9" xfId="0" applyFont="1" applyFill="1" applyBorder="1" applyAlignment="1">
      <alignment horizontal="center" vertical="top" textRotation="255" shrinkToFit="1"/>
    </xf>
    <xf numFmtId="0" fontId="1" fillId="19" borderId="27" xfId="0" applyFont="1" applyFill="1" applyBorder="1" applyAlignment="1">
      <alignment horizontal="center" vertical="top" textRotation="255" shrinkToFit="1"/>
    </xf>
    <xf numFmtId="0" fontId="2" fillId="3" borderId="36" xfId="0" applyFont="1" applyFill="1" applyBorder="1" applyAlignment="1">
      <alignment horizontal="left" vertical="center" wrapText="1"/>
    </xf>
    <xf numFmtId="0" fontId="2" fillId="3" borderId="42" xfId="0" applyFont="1" applyFill="1" applyBorder="1" applyAlignment="1">
      <alignment horizontal="left" vertical="center" wrapText="1"/>
    </xf>
    <xf numFmtId="0" fontId="1" fillId="7" borderId="35" xfId="0" applyFont="1" applyFill="1" applyBorder="1" applyAlignment="1">
      <alignment horizontal="center" vertical="top" textRotation="255" shrinkToFit="1"/>
    </xf>
    <xf numFmtId="0" fontId="1" fillId="7" borderId="36" xfId="0" applyFont="1" applyFill="1" applyBorder="1" applyAlignment="1">
      <alignment horizontal="center" vertical="top" textRotation="255" shrinkToFit="1"/>
    </xf>
    <xf numFmtId="0" fontId="1" fillId="7" borderId="14" xfId="0" applyFont="1" applyFill="1" applyBorder="1" applyAlignment="1">
      <alignment horizontal="center" vertical="top" textRotation="255" shrinkToFit="1"/>
    </xf>
    <xf numFmtId="0" fontId="1" fillId="7" borderId="27" xfId="0" applyFont="1" applyFill="1" applyBorder="1" applyAlignment="1">
      <alignment horizontal="center" vertical="top" textRotation="255" shrinkToFit="1"/>
    </xf>
    <xf numFmtId="0" fontId="1" fillId="14" borderId="26" xfId="0" applyFont="1" applyFill="1" applyBorder="1" applyAlignment="1">
      <alignment horizontal="left" vertical="top" wrapText="1"/>
    </xf>
    <xf numFmtId="0" fontId="1" fillId="14" borderId="9" xfId="0" applyFont="1" applyFill="1" applyBorder="1" applyAlignment="1">
      <alignment horizontal="left" vertical="top" wrapText="1"/>
    </xf>
    <xf numFmtId="0" fontId="1" fillId="14" borderId="28" xfId="0" applyFont="1" applyFill="1" applyBorder="1" applyAlignment="1">
      <alignment horizontal="left" vertical="top" wrapText="1"/>
    </xf>
    <xf numFmtId="0" fontId="1" fillId="16" borderId="26" xfId="0" applyFont="1" applyFill="1" applyBorder="1" applyAlignment="1">
      <alignment horizontal="left" vertical="top" wrapText="1"/>
    </xf>
    <xf numFmtId="0" fontId="1" fillId="16" borderId="8" xfId="0" applyFont="1" applyFill="1" applyBorder="1" applyAlignment="1">
      <alignment horizontal="left" vertical="top" wrapText="1"/>
    </xf>
    <xf numFmtId="0" fontId="1" fillId="16" borderId="9" xfId="0" applyFont="1" applyFill="1" applyBorder="1" applyAlignment="1">
      <alignment horizontal="left" vertical="top" wrapText="1"/>
    </xf>
    <xf numFmtId="0" fontId="1" fillId="16" borderId="0" xfId="0" applyFont="1" applyFill="1" applyBorder="1" applyAlignment="1">
      <alignment horizontal="left" vertical="top" wrapText="1"/>
    </xf>
    <xf numFmtId="0" fontId="1" fillId="16" borderId="28" xfId="0" applyFont="1" applyFill="1" applyBorder="1" applyAlignment="1">
      <alignment horizontal="left" vertical="top" wrapText="1"/>
    </xf>
    <xf numFmtId="0" fontId="1" fillId="16" borderId="25" xfId="0" applyFont="1" applyFill="1" applyBorder="1" applyAlignment="1">
      <alignment horizontal="left" vertical="top" wrapText="1"/>
    </xf>
    <xf numFmtId="0" fontId="1" fillId="16" borderId="14" xfId="0" applyFont="1" applyFill="1" applyBorder="1" applyAlignment="1">
      <alignment horizontal="center" vertical="top" textRotation="255" shrinkToFit="1"/>
    </xf>
    <xf numFmtId="0" fontId="1" fillId="16" borderId="27" xfId="0" applyFont="1" applyFill="1" applyBorder="1" applyAlignment="1">
      <alignment horizontal="center" vertical="top" textRotation="255" shrinkToFit="1"/>
    </xf>
    <xf numFmtId="0" fontId="1" fillId="11" borderId="26" xfId="0" applyFont="1" applyFill="1" applyBorder="1" applyAlignment="1">
      <alignment horizontal="left" vertical="center" wrapText="1"/>
    </xf>
    <xf numFmtId="0" fontId="1" fillId="11" borderId="9" xfId="0" applyFont="1" applyFill="1" applyBorder="1" applyAlignment="1">
      <alignment horizontal="left" vertical="center" wrapText="1"/>
    </xf>
    <xf numFmtId="0" fontId="1" fillId="11" borderId="28" xfId="0" applyFont="1" applyFill="1" applyBorder="1" applyAlignment="1">
      <alignment horizontal="left" vertical="center" wrapText="1"/>
    </xf>
    <xf numFmtId="0" fontId="2" fillId="16" borderId="35" xfId="0" applyFont="1" applyFill="1" applyBorder="1" applyAlignment="1">
      <alignment horizontal="center" vertical="top" textRotation="255" shrinkToFit="1"/>
    </xf>
    <xf numFmtId="0" fontId="2" fillId="16" borderId="36" xfId="0" applyFont="1" applyFill="1" applyBorder="1" applyAlignment="1">
      <alignment horizontal="center" vertical="top" textRotation="255" shrinkToFit="1"/>
    </xf>
    <xf numFmtId="0" fontId="1" fillId="15" borderId="35" xfId="0" applyFont="1" applyFill="1" applyBorder="1" applyAlignment="1">
      <alignment horizontal="center" vertical="top" textRotation="255" shrinkToFit="1"/>
    </xf>
    <xf numFmtId="0" fontId="1" fillId="15" borderId="36" xfId="0" applyFont="1" applyFill="1" applyBorder="1" applyAlignment="1">
      <alignment horizontal="center" vertical="top" textRotation="255" shrinkToFit="1"/>
    </xf>
    <xf numFmtId="0" fontId="10" fillId="3" borderId="9" xfId="0" applyFont="1" applyFill="1" applyBorder="1" applyAlignment="1">
      <alignment horizontal="left" vertical="top" wrapText="1"/>
    </xf>
    <xf numFmtId="0" fontId="10" fillId="3" borderId="0" xfId="0" applyFont="1" applyFill="1" applyBorder="1" applyAlignment="1">
      <alignment horizontal="left" vertical="top" wrapText="1"/>
    </xf>
    <xf numFmtId="0" fontId="10" fillId="3" borderId="27" xfId="0" applyFont="1" applyFill="1" applyBorder="1" applyAlignment="1">
      <alignment horizontal="left" vertical="top" wrapText="1"/>
    </xf>
    <xf numFmtId="0" fontId="1" fillId="20" borderId="35" xfId="0" applyFont="1" applyFill="1" applyBorder="1" applyAlignment="1">
      <alignment horizontal="center" vertical="top" textRotation="255" shrinkToFit="1"/>
    </xf>
    <xf numFmtId="0" fontId="1" fillId="20" borderId="36" xfId="0" applyFont="1" applyFill="1" applyBorder="1" applyAlignment="1">
      <alignment horizontal="center" vertical="top" textRotation="255" shrinkToFit="1"/>
    </xf>
    <xf numFmtId="0" fontId="1" fillId="12" borderId="35" xfId="0" applyFont="1" applyFill="1" applyBorder="1" applyAlignment="1">
      <alignment horizontal="center" vertical="top" textRotation="255" shrinkToFit="1"/>
    </xf>
    <xf numFmtId="0" fontId="1" fillId="12" borderId="36" xfId="0" applyFont="1" applyFill="1" applyBorder="1" applyAlignment="1">
      <alignment horizontal="center" vertical="top" textRotation="255" shrinkToFit="1"/>
    </xf>
    <xf numFmtId="0" fontId="1" fillId="15" borderId="26" xfId="0" applyFont="1" applyFill="1" applyBorder="1" applyAlignment="1">
      <alignment horizontal="left" vertical="center" wrapText="1"/>
    </xf>
    <xf numFmtId="0" fontId="1" fillId="15" borderId="9" xfId="0" applyFont="1" applyFill="1" applyBorder="1" applyAlignment="1">
      <alignment horizontal="left" vertical="center" wrapText="1"/>
    </xf>
    <xf numFmtId="0" fontId="1" fillId="20" borderId="26" xfId="0" applyFont="1" applyFill="1" applyBorder="1" applyAlignment="1">
      <alignment horizontal="left" vertical="center" wrapText="1"/>
    </xf>
    <xf numFmtId="0" fontId="1" fillId="20" borderId="9" xfId="0" applyFont="1" applyFill="1" applyBorder="1" applyAlignment="1">
      <alignment horizontal="left" vertical="center" wrapText="1"/>
    </xf>
    <xf numFmtId="0" fontId="1" fillId="20" borderId="28" xfId="0" applyFont="1" applyFill="1" applyBorder="1" applyAlignment="1">
      <alignment horizontal="left" vertical="center" wrapText="1"/>
    </xf>
    <xf numFmtId="0" fontId="5" fillId="17" borderId="0" xfId="0" applyFont="1" applyFill="1" applyAlignment="1">
      <alignment horizontal="left" vertical="center" wrapText="1"/>
    </xf>
    <xf numFmtId="0" fontId="1" fillId="7" borderId="26" xfId="0" applyFont="1" applyFill="1" applyBorder="1" applyAlignment="1">
      <alignment horizontal="left" vertical="center" wrapText="1"/>
    </xf>
    <xf numFmtId="0" fontId="1" fillId="7" borderId="8" xfId="0" applyFont="1" applyFill="1" applyBorder="1" applyAlignment="1">
      <alignment horizontal="left" vertical="center" wrapText="1"/>
    </xf>
    <xf numFmtId="0" fontId="1" fillId="7" borderId="14" xfId="0" applyFont="1" applyFill="1" applyBorder="1" applyAlignment="1">
      <alignment horizontal="left" vertical="center" wrapText="1"/>
    </xf>
    <xf numFmtId="0" fontId="1" fillId="7" borderId="9" xfId="0" applyFont="1" applyFill="1" applyBorder="1" applyAlignment="1">
      <alignment horizontal="left" vertical="center" wrapText="1"/>
    </xf>
    <xf numFmtId="0" fontId="1" fillId="7" borderId="0" xfId="0" applyFont="1" applyFill="1" applyBorder="1" applyAlignment="1">
      <alignment horizontal="left" vertical="center" wrapText="1"/>
    </xf>
    <xf numFmtId="0" fontId="1" fillId="7" borderId="27" xfId="0" applyFont="1" applyFill="1" applyBorder="1" applyAlignment="1">
      <alignment horizontal="left" vertical="center" wrapText="1"/>
    </xf>
    <xf numFmtId="0" fontId="1" fillId="7" borderId="28" xfId="0" applyFont="1" applyFill="1" applyBorder="1" applyAlignment="1">
      <alignment horizontal="left" vertical="center" wrapText="1"/>
    </xf>
    <xf numFmtId="0" fontId="1" fillId="7" borderId="25" xfId="0" applyFont="1" applyFill="1" applyBorder="1" applyAlignment="1">
      <alignment horizontal="left" vertical="center" wrapText="1"/>
    </xf>
    <xf numFmtId="0" fontId="1" fillId="7" borderId="29" xfId="0" applyFont="1" applyFill="1" applyBorder="1" applyAlignment="1">
      <alignment horizontal="left" vertical="center" wrapText="1"/>
    </xf>
    <xf numFmtId="0" fontId="5" fillId="18" borderId="0" xfId="0" applyFont="1" applyFill="1" applyAlignment="1">
      <alignment horizontal="left" vertical="center" wrapText="1"/>
    </xf>
    <xf numFmtId="0" fontId="5" fillId="18" borderId="0" xfId="0" applyFont="1" applyFill="1" applyAlignment="1">
      <alignment horizontal="left" vertical="top" wrapText="1"/>
    </xf>
  </cellXfs>
  <cellStyles count="1">
    <cellStyle name="Normal" xfId="0" builtinId="0"/>
  </cellStyles>
  <dxfs count="17">
    <dxf>
      <font>
        <b/>
        <i val="0"/>
        <strike val="0"/>
        <condense val="0"/>
        <extend val="0"/>
        <outline val="0"/>
        <shadow val="0"/>
        <u val="none"/>
        <vertAlign val="baseline"/>
        <sz val="8"/>
        <color auto="1"/>
        <name val="Consolas"/>
        <scheme val="none"/>
      </font>
      <fill>
        <patternFill patternType="solid">
          <fgColor indexed="64"/>
          <bgColor theme="0"/>
        </patternFill>
      </fill>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font>
        <b/>
        <i val="0"/>
        <strike val="0"/>
        <condense val="0"/>
        <extend val="0"/>
        <outline val="0"/>
        <shadow val="0"/>
        <u val="none"/>
        <vertAlign val="baseline"/>
        <sz val="8"/>
        <color auto="1"/>
        <name val="Consolas"/>
        <scheme val="none"/>
      </font>
      <fill>
        <patternFill patternType="solid">
          <fgColor indexed="64"/>
          <bgColor theme="0"/>
        </patternFill>
      </fill>
      <alignment horizontal="left" vertical="center" textRotation="0" wrapText="0" indent="0" justifyLastLine="0" shrinkToFit="0" readingOrder="0"/>
      <border diagonalUp="0" diagonalDown="0" outline="0">
        <left/>
        <right style="thin">
          <color indexed="64"/>
        </right>
        <top style="thin">
          <color indexed="64"/>
        </top>
        <bottom style="thin">
          <color indexed="64"/>
        </bottom>
      </border>
    </dxf>
    <dxf>
      <font>
        <b/>
        <i val="0"/>
        <strike val="0"/>
        <condense val="0"/>
        <extend val="0"/>
        <outline val="0"/>
        <shadow val="0"/>
        <u val="none"/>
        <vertAlign val="baseline"/>
        <sz val="8"/>
        <color auto="1"/>
        <name val="Consolas"/>
        <scheme val="none"/>
      </font>
      <fill>
        <patternFill patternType="solid">
          <fgColor indexed="64"/>
          <bgColor theme="0"/>
        </patternFill>
      </fill>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font>
        <b/>
        <i val="0"/>
        <strike val="0"/>
        <condense val="0"/>
        <extend val="0"/>
        <outline val="0"/>
        <shadow val="0"/>
        <u val="none"/>
        <vertAlign val="baseline"/>
        <sz val="8"/>
        <color auto="1"/>
        <name val="Consolas"/>
        <scheme val="none"/>
      </font>
      <fill>
        <patternFill patternType="solid">
          <fgColor indexed="64"/>
          <bgColor theme="0"/>
        </patternFill>
      </fill>
      <alignment horizontal="center" vertical="center" textRotation="0" wrapText="0" indent="0" justifyLastLine="0" shrinkToFit="0" readingOrder="0"/>
      <border diagonalUp="0" diagonalDown="0" outline="0">
        <left/>
        <right/>
        <top style="thin">
          <color indexed="64"/>
        </top>
        <bottom style="thin">
          <color indexed="64"/>
        </bottom>
      </border>
    </dxf>
    <dxf>
      <border outline="0">
        <top style="thin">
          <color rgb="FF000000"/>
        </top>
      </border>
    </dxf>
    <dxf>
      <border outline="0">
        <left style="medium">
          <color rgb="FF000000"/>
        </left>
        <right style="medium">
          <color rgb="FF000000"/>
        </right>
        <top style="thin">
          <color rgb="FF000000"/>
        </top>
        <bottom style="medium">
          <color rgb="FF000000"/>
        </bottom>
      </border>
    </dxf>
    <dxf>
      <font>
        <b/>
      </font>
    </dxf>
    <dxf>
      <border outline="0">
        <bottom style="thin">
          <color rgb="FF000000"/>
        </bottom>
      </border>
    </dxf>
    <dxf>
      <font>
        <b/>
        <i val="0"/>
        <strike val="0"/>
        <condense val="0"/>
        <extend val="0"/>
        <outline val="0"/>
        <shadow val="0"/>
        <u val="none"/>
        <vertAlign val="baseline"/>
        <sz val="8"/>
        <color theme="0"/>
        <name val="Consolas"/>
        <scheme val="none"/>
      </font>
      <fill>
        <patternFill patternType="solid">
          <fgColor indexed="64"/>
          <bgColor theme="1"/>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strike val="0"/>
        <outline val="0"/>
        <shadow val="0"/>
        <u val="none"/>
        <vertAlign val="baseline"/>
        <sz val="8"/>
        <color auto="1"/>
        <name val="Consolas"/>
        <scheme val="none"/>
      </font>
      <fill>
        <patternFill patternType="solid">
          <fgColor indexed="64"/>
          <bgColor theme="0"/>
        </patternFill>
      </fill>
    </dxf>
    <dxf>
      <font>
        <b/>
        <i val="0"/>
        <strike val="0"/>
        <condense val="0"/>
        <extend val="0"/>
        <outline val="0"/>
        <shadow val="0"/>
        <u val="none"/>
        <vertAlign val="baseline"/>
        <sz val="8"/>
        <color auto="1"/>
        <name val="Consolas"/>
        <scheme val="none"/>
      </font>
      <fill>
        <patternFill patternType="solid">
          <fgColor indexed="64"/>
          <bgColor theme="7" tint="0.59999389629810485"/>
        </patternFill>
      </fill>
      <alignment horizontal="left" vertical="center" textRotation="0" wrapText="0" indent="0" justifyLastLine="0" shrinkToFit="0" readingOrder="0"/>
      <border diagonalUp="0" diagonalDown="0" outline="0">
        <left/>
        <right style="thin">
          <color indexed="64"/>
        </right>
        <top style="thin">
          <color indexed="64"/>
        </top>
        <bottom style="thin">
          <color indexed="64"/>
        </bottom>
      </border>
    </dxf>
    <dxf>
      <font>
        <b/>
        <i val="0"/>
        <strike val="0"/>
        <condense val="0"/>
        <extend val="0"/>
        <outline val="0"/>
        <shadow val="0"/>
        <u val="none"/>
        <vertAlign val="baseline"/>
        <sz val="8"/>
        <color auto="1"/>
        <name val="Consolas"/>
        <scheme val="none"/>
      </font>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border outline="0">
        <top style="thin">
          <color rgb="FF000000"/>
        </top>
      </border>
    </dxf>
    <dxf>
      <border outline="0">
        <left style="medium">
          <color rgb="FF000000"/>
        </left>
        <right style="medium">
          <color rgb="FF000000"/>
        </right>
        <top style="medium">
          <color rgb="FF000000"/>
        </top>
        <bottom style="medium">
          <color rgb="FF000000"/>
        </bottom>
      </border>
    </dxf>
    <dxf>
      <font>
        <b/>
      </font>
    </dxf>
    <dxf>
      <border outline="0">
        <bottom style="thin">
          <color rgb="FF000000"/>
        </bottom>
      </border>
    </dxf>
    <dxf>
      <font>
        <b/>
        <i val="0"/>
        <strike val="0"/>
        <condense val="0"/>
        <extend val="0"/>
        <outline val="0"/>
        <shadow val="0"/>
        <u val="none"/>
        <vertAlign val="baseline"/>
        <sz val="8"/>
        <color theme="0"/>
        <name val="Consolas"/>
        <scheme val="none"/>
      </font>
      <fill>
        <patternFill patternType="solid">
          <fgColor indexed="64"/>
          <bgColor theme="1"/>
        </patternFill>
      </fill>
      <alignment horizontal="center" vertical="center" textRotation="0" wrapText="0" indent="0" justifyLastLine="0" shrinkToFit="0" readingOrder="0"/>
    </dxf>
  </dxfs>
  <tableStyles count="0" defaultTableStyle="TableStyleMedium2" defaultPivotStyle="PivotStyleLight16"/>
  <colors>
    <mruColors>
      <color rgb="FFA09502"/>
      <color rgb="FFDAA870"/>
      <color rgb="FFD8C902"/>
      <color rgb="FF474747"/>
      <color rgb="FF5E5934"/>
      <color rgb="FFCC0000"/>
      <color rgb="FF59BFB5"/>
      <color rgb="FF57BD9D"/>
      <color rgb="FFCF8D45"/>
      <color rgb="FF9F4B05"/>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2.xml.rels><?xml version="1.0" encoding="UTF-8" standalone="yes"?>
<Relationships xmlns="http://schemas.openxmlformats.org/package/2006/relationships"><Relationship Id="rId13" Type="http://schemas.openxmlformats.org/officeDocument/2006/relationships/image" Target="../media/image113.png"/><Relationship Id="rId18" Type="http://schemas.openxmlformats.org/officeDocument/2006/relationships/image" Target="../media/image118.png"/><Relationship Id="rId26" Type="http://schemas.openxmlformats.org/officeDocument/2006/relationships/image" Target="../media/image126.png"/><Relationship Id="rId39" Type="http://schemas.openxmlformats.org/officeDocument/2006/relationships/image" Target="../media/image139.png"/><Relationship Id="rId21" Type="http://schemas.openxmlformats.org/officeDocument/2006/relationships/image" Target="../media/image121.png"/><Relationship Id="rId34" Type="http://schemas.openxmlformats.org/officeDocument/2006/relationships/image" Target="../media/image134.png"/><Relationship Id="rId42" Type="http://schemas.openxmlformats.org/officeDocument/2006/relationships/image" Target="../media/image142.png"/><Relationship Id="rId47" Type="http://schemas.openxmlformats.org/officeDocument/2006/relationships/image" Target="../media/image147.png"/><Relationship Id="rId50" Type="http://schemas.openxmlformats.org/officeDocument/2006/relationships/image" Target="../media/image150.png"/><Relationship Id="rId55" Type="http://schemas.openxmlformats.org/officeDocument/2006/relationships/image" Target="../media/image155.png"/><Relationship Id="rId63" Type="http://schemas.openxmlformats.org/officeDocument/2006/relationships/image" Target="../media/image163.png"/><Relationship Id="rId68" Type="http://schemas.openxmlformats.org/officeDocument/2006/relationships/image" Target="../media/image168.png"/><Relationship Id="rId76" Type="http://schemas.openxmlformats.org/officeDocument/2006/relationships/image" Target="../media/image176.png"/><Relationship Id="rId84" Type="http://schemas.openxmlformats.org/officeDocument/2006/relationships/image" Target="../media/image184.png"/><Relationship Id="rId7" Type="http://schemas.openxmlformats.org/officeDocument/2006/relationships/image" Target="../media/image107.png"/><Relationship Id="rId71" Type="http://schemas.openxmlformats.org/officeDocument/2006/relationships/image" Target="../media/image171.png"/><Relationship Id="rId2" Type="http://schemas.openxmlformats.org/officeDocument/2006/relationships/image" Target="../media/image102.png"/><Relationship Id="rId16" Type="http://schemas.openxmlformats.org/officeDocument/2006/relationships/image" Target="../media/image116.png"/><Relationship Id="rId29" Type="http://schemas.openxmlformats.org/officeDocument/2006/relationships/image" Target="../media/image129.png"/><Relationship Id="rId11" Type="http://schemas.openxmlformats.org/officeDocument/2006/relationships/image" Target="../media/image111.png"/><Relationship Id="rId24" Type="http://schemas.openxmlformats.org/officeDocument/2006/relationships/image" Target="../media/image124.png"/><Relationship Id="rId32" Type="http://schemas.openxmlformats.org/officeDocument/2006/relationships/image" Target="../media/image132.png"/><Relationship Id="rId37" Type="http://schemas.openxmlformats.org/officeDocument/2006/relationships/image" Target="../media/image137.png"/><Relationship Id="rId40" Type="http://schemas.openxmlformats.org/officeDocument/2006/relationships/image" Target="../media/image140.png"/><Relationship Id="rId45" Type="http://schemas.openxmlformats.org/officeDocument/2006/relationships/image" Target="../media/image145.png"/><Relationship Id="rId53" Type="http://schemas.openxmlformats.org/officeDocument/2006/relationships/image" Target="../media/image153.png"/><Relationship Id="rId58" Type="http://schemas.openxmlformats.org/officeDocument/2006/relationships/image" Target="../media/image158.png"/><Relationship Id="rId66" Type="http://schemas.openxmlformats.org/officeDocument/2006/relationships/image" Target="../media/image166.png"/><Relationship Id="rId74" Type="http://schemas.openxmlformats.org/officeDocument/2006/relationships/image" Target="../media/image174.png"/><Relationship Id="rId79" Type="http://schemas.openxmlformats.org/officeDocument/2006/relationships/image" Target="../media/image179.png"/><Relationship Id="rId87" Type="http://schemas.openxmlformats.org/officeDocument/2006/relationships/image" Target="../media/image187.png"/><Relationship Id="rId5" Type="http://schemas.openxmlformats.org/officeDocument/2006/relationships/image" Target="../media/image105.png"/><Relationship Id="rId61" Type="http://schemas.openxmlformats.org/officeDocument/2006/relationships/image" Target="../media/image161.png"/><Relationship Id="rId82" Type="http://schemas.openxmlformats.org/officeDocument/2006/relationships/image" Target="../media/image182.png"/><Relationship Id="rId19" Type="http://schemas.openxmlformats.org/officeDocument/2006/relationships/image" Target="../media/image119.png"/><Relationship Id="rId4" Type="http://schemas.openxmlformats.org/officeDocument/2006/relationships/image" Target="../media/image104.png"/><Relationship Id="rId9" Type="http://schemas.openxmlformats.org/officeDocument/2006/relationships/image" Target="../media/image109.png"/><Relationship Id="rId14" Type="http://schemas.openxmlformats.org/officeDocument/2006/relationships/image" Target="../media/image114.png"/><Relationship Id="rId22" Type="http://schemas.openxmlformats.org/officeDocument/2006/relationships/image" Target="../media/image122.png"/><Relationship Id="rId27" Type="http://schemas.openxmlformats.org/officeDocument/2006/relationships/image" Target="../media/image127.png"/><Relationship Id="rId30" Type="http://schemas.openxmlformats.org/officeDocument/2006/relationships/image" Target="../media/image130.png"/><Relationship Id="rId35" Type="http://schemas.openxmlformats.org/officeDocument/2006/relationships/image" Target="../media/image135.png"/><Relationship Id="rId43" Type="http://schemas.openxmlformats.org/officeDocument/2006/relationships/image" Target="../media/image143.png"/><Relationship Id="rId48" Type="http://schemas.openxmlformats.org/officeDocument/2006/relationships/image" Target="../media/image148.png"/><Relationship Id="rId56" Type="http://schemas.openxmlformats.org/officeDocument/2006/relationships/image" Target="../media/image156.png"/><Relationship Id="rId64" Type="http://schemas.openxmlformats.org/officeDocument/2006/relationships/image" Target="../media/image164.png"/><Relationship Id="rId69" Type="http://schemas.openxmlformats.org/officeDocument/2006/relationships/image" Target="../media/image169.png"/><Relationship Id="rId77" Type="http://schemas.openxmlformats.org/officeDocument/2006/relationships/image" Target="../media/image177.png"/><Relationship Id="rId8" Type="http://schemas.openxmlformats.org/officeDocument/2006/relationships/image" Target="../media/image108.png"/><Relationship Id="rId51" Type="http://schemas.openxmlformats.org/officeDocument/2006/relationships/image" Target="../media/image151.png"/><Relationship Id="rId72" Type="http://schemas.openxmlformats.org/officeDocument/2006/relationships/image" Target="../media/image172.png"/><Relationship Id="rId80" Type="http://schemas.openxmlformats.org/officeDocument/2006/relationships/image" Target="../media/image180.png"/><Relationship Id="rId85" Type="http://schemas.openxmlformats.org/officeDocument/2006/relationships/image" Target="../media/image185.png"/><Relationship Id="rId3" Type="http://schemas.openxmlformats.org/officeDocument/2006/relationships/image" Target="../media/image103.png"/><Relationship Id="rId12" Type="http://schemas.openxmlformats.org/officeDocument/2006/relationships/image" Target="../media/image112.png"/><Relationship Id="rId17" Type="http://schemas.openxmlformats.org/officeDocument/2006/relationships/image" Target="../media/image117.png"/><Relationship Id="rId25" Type="http://schemas.openxmlformats.org/officeDocument/2006/relationships/image" Target="../media/image125.png"/><Relationship Id="rId33" Type="http://schemas.openxmlformats.org/officeDocument/2006/relationships/image" Target="../media/image133.png"/><Relationship Id="rId38" Type="http://schemas.openxmlformats.org/officeDocument/2006/relationships/image" Target="../media/image138.png"/><Relationship Id="rId46" Type="http://schemas.openxmlformats.org/officeDocument/2006/relationships/image" Target="../media/image146.png"/><Relationship Id="rId59" Type="http://schemas.openxmlformats.org/officeDocument/2006/relationships/image" Target="../media/image159.png"/><Relationship Id="rId67" Type="http://schemas.openxmlformats.org/officeDocument/2006/relationships/image" Target="../media/image167.png"/><Relationship Id="rId20" Type="http://schemas.openxmlformats.org/officeDocument/2006/relationships/image" Target="../media/image120.png"/><Relationship Id="rId41" Type="http://schemas.openxmlformats.org/officeDocument/2006/relationships/image" Target="../media/image141.png"/><Relationship Id="rId54" Type="http://schemas.openxmlformats.org/officeDocument/2006/relationships/image" Target="../media/image154.png"/><Relationship Id="rId62" Type="http://schemas.openxmlformats.org/officeDocument/2006/relationships/image" Target="../media/image162.png"/><Relationship Id="rId70" Type="http://schemas.openxmlformats.org/officeDocument/2006/relationships/image" Target="../media/image170.png"/><Relationship Id="rId75" Type="http://schemas.openxmlformats.org/officeDocument/2006/relationships/image" Target="../media/image175.png"/><Relationship Id="rId83" Type="http://schemas.openxmlformats.org/officeDocument/2006/relationships/image" Target="../media/image183.png"/><Relationship Id="rId1" Type="http://schemas.openxmlformats.org/officeDocument/2006/relationships/image" Target="../media/image101.png"/><Relationship Id="rId6" Type="http://schemas.openxmlformats.org/officeDocument/2006/relationships/image" Target="../media/image106.png"/><Relationship Id="rId15" Type="http://schemas.openxmlformats.org/officeDocument/2006/relationships/image" Target="../media/image115.png"/><Relationship Id="rId23" Type="http://schemas.openxmlformats.org/officeDocument/2006/relationships/image" Target="../media/image123.png"/><Relationship Id="rId28" Type="http://schemas.openxmlformats.org/officeDocument/2006/relationships/image" Target="../media/image128.png"/><Relationship Id="rId36" Type="http://schemas.openxmlformats.org/officeDocument/2006/relationships/image" Target="../media/image136.png"/><Relationship Id="rId49" Type="http://schemas.openxmlformats.org/officeDocument/2006/relationships/image" Target="../media/image149.png"/><Relationship Id="rId57" Type="http://schemas.openxmlformats.org/officeDocument/2006/relationships/image" Target="../media/image157.png"/><Relationship Id="rId10" Type="http://schemas.openxmlformats.org/officeDocument/2006/relationships/image" Target="../media/image110.png"/><Relationship Id="rId31" Type="http://schemas.openxmlformats.org/officeDocument/2006/relationships/image" Target="../media/image131.png"/><Relationship Id="rId44" Type="http://schemas.openxmlformats.org/officeDocument/2006/relationships/image" Target="../media/image144.png"/><Relationship Id="rId52" Type="http://schemas.openxmlformats.org/officeDocument/2006/relationships/image" Target="../media/image152.png"/><Relationship Id="rId60" Type="http://schemas.openxmlformats.org/officeDocument/2006/relationships/image" Target="../media/image160.png"/><Relationship Id="rId65" Type="http://schemas.openxmlformats.org/officeDocument/2006/relationships/image" Target="../media/image165.png"/><Relationship Id="rId73" Type="http://schemas.openxmlformats.org/officeDocument/2006/relationships/image" Target="../media/image173.png"/><Relationship Id="rId78" Type="http://schemas.openxmlformats.org/officeDocument/2006/relationships/image" Target="../media/image178.png"/><Relationship Id="rId81" Type="http://schemas.openxmlformats.org/officeDocument/2006/relationships/image" Target="../media/image181.png"/><Relationship Id="rId86" Type="http://schemas.openxmlformats.org/officeDocument/2006/relationships/image" Target="../media/image186.png"/></Relationships>
</file>

<file path=xl/drawings/_rels/drawing3.xml.rels><?xml version="1.0" encoding="UTF-8" standalone="yes"?>
<Relationships xmlns="http://schemas.openxmlformats.org/package/2006/relationships"><Relationship Id="rId3" Type="http://schemas.openxmlformats.org/officeDocument/2006/relationships/image" Target="../media/image190.png"/><Relationship Id="rId2" Type="http://schemas.openxmlformats.org/officeDocument/2006/relationships/image" Target="../media/image189.png"/><Relationship Id="rId1" Type="http://schemas.openxmlformats.org/officeDocument/2006/relationships/image" Target="../media/image188.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6" Type="http://schemas.openxmlformats.org/officeDocument/2006/relationships/image" Target="../media/image76.png"/><Relationship Id="rId84" Type="http://schemas.openxmlformats.org/officeDocument/2006/relationships/image" Target="../media/image84.png"/><Relationship Id="rId89" Type="http://schemas.openxmlformats.org/officeDocument/2006/relationships/image" Target="../media/image89.png"/><Relationship Id="rId97" Type="http://schemas.openxmlformats.org/officeDocument/2006/relationships/image" Target="../media/image97.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79" Type="http://schemas.openxmlformats.org/officeDocument/2006/relationships/image" Target="../media/image79.png"/><Relationship Id="rId87" Type="http://schemas.openxmlformats.org/officeDocument/2006/relationships/image" Target="../media/image87.png"/><Relationship Id="rId5" Type="http://schemas.openxmlformats.org/officeDocument/2006/relationships/image" Target="../media/image5.png"/><Relationship Id="rId61" Type="http://schemas.openxmlformats.org/officeDocument/2006/relationships/image" Target="../media/image61.png"/><Relationship Id="rId82" Type="http://schemas.openxmlformats.org/officeDocument/2006/relationships/image" Target="../media/image82.png"/><Relationship Id="rId90" Type="http://schemas.openxmlformats.org/officeDocument/2006/relationships/image" Target="../media/image90.png"/><Relationship Id="rId95" Type="http://schemas.openxmlformats.org/officeDocument/2006/relationships/image" Target="../media/image95.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100" Type="http://schemas.openxmlformats.org/officeDocument/2006/relationships/image" Target="../media/image100.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93" Type="http://schemas.openxmlformats.org/officeDocument/2006/relationships/image" Target="../media/image93.png"/><Relationship Id="rId98" Type="http://schemas.openxmlformats.org/officeDocument/2006/relationships/image" Target="../media/image9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s>
</file>

<file path=xl/drawings/_rels/vmlDrawing2.vml.rels><?xml version="1.0" encoding="UTF-8" standalone="yes"?>
<Relationships xmlns="http://schemas.openxmlformats.org/package/2006/relationships"><Relationship Id="rId26" Type="http://schemas.openxmlformats.org/officeDocument/2006/relationships/image" Target="../media/image30.png"/><Relationship Id="rId21" Type="http://schemas.openxmlformats.org/officeDocument/2006/relationships/image" Target="../media/image39.png"/><Relationship Id="rId34" Type="http://schemas.openxmlformats.org/officeDocument/2006/relationships/image" Target="../media/image32.png"/><Relationship Id="rId42" Type="http://schemas.openxmlformats.org/officeDocument/2006/relationships/image" Target="../media/image35.png"/><Relationship Id="rId47" Type="http://schemas.openxmlformats.org/officeDocument/2006/relationships/image" Target="../media/image79.png"/><Relationship Id="rId50" Type="http://schemas.openxmlformats.org/officeDocument/2006/relationships/image" Target="../media/image68.png"/><Relationship Id="rId55" Type="http://schemas.openxmlformats.org/officeDocument/2006/relationships/image" Target="../media/image61.png"/><Relationship Id="rId63" Type="http://schemas.openxmlformats.org/officeDocument/2006/relationships/image" Target="../media/image58.png"/><Relationship Id="rId68" Type="http://schemas.openxmlformats.org/officeDocument/2006/relationships/image" Target="../media/image63.png"/><Relationship Id="rId76" Type="http://schemas.openxmlformats.org/officeDocument/2006/relationships/image" Target="../media/image77.png"/><Relationship Id="rId84" Type="http://schemas.openxmlformats.org/officeDocument/2006/relationships/image" Target="../media/image66.png"/><Relationship Id="rId89" Type="http://schemas.openxmlformats.org/officeDocument/2006/relationships/image" Target="../media/image82.png"/><Relationship Id="rId97" Type="http://schemas.openxmlformats.org/officeDocument/2006/relationships/image" Target="../media/image56.png"/><Relationship Id="rId7" Type="http://schemas.openxmlformats.org/officeDocument/2006/relationships/image" Target="../media/image21.png"/><Relationship Id="rId71" Type="http://schemas.openxmlformats.org/officeDocument/2006/relationships/image" Target="../media/image5.png"/><Relationship Id="rId92" Type="http://schemas.openxmlformats.org/officeDocument/2006/relationships/image" Target="../media/image86.png"/><Relationship Id="rId2" Type="http://schemas.openxmlformats.org/officeDocument/2006/relationships/image" Target="../media/image8.png"/><Relationship Id="rId16" Type="http://schemas.openxmlformats.org/officeDocument/2006/relationships/image" Target="../media/image38.png"/><Relationship Id="rId29" Type="http://schemas.openxmlformats.org/officeDocument/2006/relationships/image" Target="../media/image13.png"/><Relationship Id="rId11" Type="http://schemas.openxmlformats.org/officeDocument/2006/relationships/image" Target="../media/image22.png"/><Relationship Id="rId24" Type="http://schemas.openxmlformats.org/officeDocument/2006/relationships/image" Target="../media/image12.png"/><Relationship Id="rId32" Type="http://schemas.openxmlformats.org/officeDocument/2006/relationships/image" Target="../media/image18.png"/><Relationship Id="rId37" Type="http://schemas.openxmlformats.org/officeDocument/2006/relationships/image" Target="../media/image33.png"/><Relationship Id="rId40" Type="http://schemas.openxmlformats.org/officeDocument/2006/relationships/image" Target="../media/image34.png"/><Relationship Id="rId45" Type="http://schemas.openxmlformats.org/officeDocument/2006/relationships/image" Target="../media/image49.png"/><Relationship Id="rId53" Type="http://schemas.openxmlformats.org/officeDocument/2006/relationships/image" Target="../media/image59.png"/><Relationship Id="rId58" Type="http://schemas.openxmlformats.org/officeDocument/2006/relationships/image" Target="../media/image95.png"/><Relationship Id="rId66" Type="http://schemas.openxmlformats.org/officeDocument/2006/relationships/image" Target="../media/image50.png"/><Relationship Id="rId74" Type="http://schemas.openxmlformats.org/officeDocument/2006/relationships/image" Target="../media/image72.png"/><Relationship Id="rId79" Type="http://schemas.openxmlformats.org/officeDocument/2006/relationships/image" Target="../media/image99.png"/><Relationship Id="rId87" Type="http://schemas.openxmlformats.org/officeDocument/2006/relationships/image" Target="../media/image84.png"/><Relationship Id="rId5" Type="http://schemas.openxmlformats.org/officeDocument/2006/relationships/image" Target="../media/image2.png"/><Relationship Id="rId61" Type="http://schemas.openxmlformats.org/officeDocument/2006/relationships/image" Target="../media/image74.png"/><Relationship Id="rId82" Type="http://schemas.openxmlformats.org/officeDocument/2006/relationships/image" Target="../media/image55.png"/><Relationship Id="rId90" Type="http://schemas.openxmlformats.org/officeDocument/2006/relationships/image" Target="../media/image85.png"/><Relationship Id="rId95" Type="http://schemas.openxmlformats.org/officeDocument/2006/relationships/image" Target="../media/image80.png"/><Relationship Id="rId19" Type="http://schemas.openxmlformats.org/officeDocument/2006/relationships/image" Target="../media/image15.png"/><Relationship Id="rId14" Type="http://schemas.openxmlformats.org/officeDocument/2006/relationships/image" Target="../media/image9.png"/><Relationship Id="rId22" Type="http://schemas.openxmlformats.org/officeDocument/2006/relationships/image" Target="../media/image29.png"/><Relationship Id="rId27" Type="http://schemas.openxmlformats.org/officeDocument/2006/relationships/image" Target="../media/image25.png"/><Relationship Id="rId30" Type="http://schemas.openxmlformats.org/officeDocument/2006/relationships/image" Target="../media/image41.png"/><Relationship Id="rId35" Type="http://schemas.openxmlformats.org/officeDocument/2006/relationships/image" Target="../media/image19.png"/><Relationship Id="rId43" Type="http://schemas.openxmlformats.org/officeDocument/2006/relationships/image" Target="../media/image47.png"/><Relationship Id="rId48" Type="http://schemas.openxmlformats.org/officeDocument/2006/relationships/image" Target="../media/image36.png"/><Relationship Id="rId56" Type="http://schemas.openxmlformats.org/officeDocument/2006/relationships/image" Target="../media/image94.png"/><Relationship Id="rId64" Type="http://schemas.openxmlformats.org/officeDocument/2006/relationships/image" Target="../media/image64.png"/><Relationship Id="rId69" Type="http://schemas.openxmlformats.org/officeDocument/2006/relationships/image" Target="../media/image52.png"/><Relationship Id="rId77" Type="http://schemas.openxmlformats.org/officeDocument/2006/relationships/image" Target="../media/image54.png"/><Relationship Id="rId100" Type="http://schemas.openxmlformats.org/officeDocument/2006/relationships/image" Target="../media/image91.png"/><Relationship Id="rId8" Type="http://schemas.openxmlformats.org/officeDocument/2006/relationships/image" Target="../media/image31.png"/><Relationship Id="rId51" Type="http://schemas.openxmlformats.org/officeDocument/2006/relationships/image" Target="../media/image62.png"/><Relationship Id="rId72" Type="http://schemas.openxmlformats.org/officeDocument/2006/relationships/image" Target="../media/image6.png"/><Relationship Id="rId80" Type="http://schemas.openxmlformats.org/officeDocument/2006/relationships/image" Target="../media/image89.png"/><Relationship Id="rId85" Type="http://schemas.openxmlformats.org/officeDocument/2006/relationships/image" Target="../media/image67.png"/><Relationship Id="rId93" Type="http://schemas.openxmlformats.org/officeDocument/2006/relationships/image" Target="../media/image88.png"/><Relationship Id="rId98" Type="http://schemas.openxmlformats.org/officeDocument/2006/relationships/image" Target="../media/image98.png"/><Relationship Id="rId3" Type="http://schemas.openxmlformats.org/officeDocument/2006/relationships/image" Target="../media/image4.png"/><Relationship Id="rId12" Type="http://schemas.openxmlformats.org/officeDocument/2006/relationships/image" Target="../media/image14.png"/><Relationship Id="rId17" Type="http://schemas.openxmlformats.org/officeDocument/2006/relationships/image" Target="../media/image28.png"/><Relationship Id="rId25" Type="http://schemas.openxmlformats.org/officeDocument/2006/relationships/image" Target="../media/image40.png"/><Relationship Id="rId33" Type="http://schemas.openxmlformats.org/officeDocument/2006/relationships/image" Target="../media/image42.png"/><Relationship Id="rId38" Type="http://schemas.openxmlformats.org/officeDocument/2006/relationships/image" Target="../media/image20.png"/><Relationship Id="rId46" Type="http://schemas.openxmlformats.org/officeDocument/2006/relationships/image" Target="../media/image97.png"/><Relationship Id="rId59" Type="http://schemas.openxmlformats.org/officeDocument/2006/relationships/image" Target="../media/image96.png"/><Relationship Id="rId67" Type="http://schemas.openxmlformats.org/officeDocument/2006/relationships/image" Target="../media/image51.png"/><Relationship Id="rId20" Type="http://schemas.openxmlformats.org/officeDocument/2006/relationships/image" Target="../media/image11.png"/><Relationship Id="rId41" Type="http://schemas.openxmlformats.org/officeDocument/2006/relationships/image" Target="../media/image45.png"/><Relationship Id="rId54" Type="http://schemas.openxmlformats.org/officeDocument/2006/relationships/image" Target="../media/image46.png"/><Relationship Id="rId62" Type="http://schemas.openxmlformats.org/officeDocument/2006/relationships/image" Target="../media/image65.png"/><Relationship Id="rId70" Type="http://schemas.openxmlformats.org/officeDocument/2006/relationships/image" Target="../media/image53.png"/><Relationship Id="rId75" Type="http://schemas.openxmlformats.org/officeDocument/2006/relationships/image" Target="../media/image76.png"/><Relationship Id="rId83" Type="http://schemas.openxmlformats.org/officeDocument/2006/relationships/image" Target="../media/image75.png"/><Relationship Id="rId88" Type="http://schemas.openxmlformats.org/officeDocument/2006/relationships/image" Target="../media/image87.png"/><Relationship Id="rId91" Type="http://schemas.openxmlformats.org/officeDocument/2006/relationships/image" Target="../media/image81.png"/><Relationship Id="rId96" Type="http://schemas.openxmlformats.org/officeDocument/2006/relationships/image" Target="../media/image71.png"/><Relationship Id="rId1" Type="http://schemas.openxmlformats.org/officeDocument/2006/relationships/image" Target="../media/image16.png"/><Relationship Id="rId6" Type="http://schemas.openxmlformats.org/officeDocument/2006/relationships/image" Target="../media/image1.png"/><Relationship Id="rId15" Type="http://schemas.openxmlformats.org/officeDocument/2006/relationships/image" Target="../media/image7.png"/><Relationship Id="rId23" Type="http://schemas.openxmlformats.org/officeDocument/2006/relationships/image" Target="../media/image24.png"/><Relationship Id="rId28" Type="http://schemas.openxmlformats.org/officeDocument/2006/relationships/image" Target="../media/image17.png"/><Relationship Id="rId36" Type="http://schemas.openxmlformats.org/officeDocument/2006/relationships/image" Target="../media/image43.png"/><Relationship Id="rId49" Type="http://schemas.openxmlformats.org/officeDocument/2006/relationships/image" Target="../media/image60.png"/><Relationship Id="rId57" Type="http://schemas.openxmlformats.org/officeDocument/2006/relationships/image" Target="../media/image69.png"/><Relationship Id="rId10" Type="http://schemas.openxmlformats.org/officeDocument/2006/relationships/image" Target="../media/image27.png"/><Relationship Id="rId31" Type="http://schemas.openxmlformats.org/officeDocument/2006/relationships/image" Target="../media/image26.png"/><Relationship Id="rId44" Type="http://schemas.openxmlformats.org/officeDocument/2006/relationships/image" Target="../media/image48.png"/><Relationship Id="rId52" Type="http://schemas.openxmlformats.org/officeDocument/2006/relationships/image" Target="../media/image57.png"/><Relationship Id="rId60" Type="http://schemas.openxmlformats.org/officeDocument/2006/relationships/image" Target="../media/image78.png"/><Relationship Id="rId65" Type="http://schemas.openxmlformats.org/officeDocument/2006/relationships/image" Target="../media/image73.png"/><Relationship Id="rId73" Type="http://schemas.openxmlformats.org/officeDocument/2006/relationships/image" Target="../media/image92.png"/><Relationship Id="rId78" Type="http://schemas.openxmlformats.org/officeDocument/2006/relationships/image" Target="../media/image90.png"/><Relationship Id="rId81" Type="http://schemas.openxmlformats.org/officeDocument/2006/relationships/image" Target="../media/image93.png"/><Relationship Id="rId86" Type="http://schemas.openxmlformats.org/officeDocument/2006/relationships/image" Target="../media/image70.png"/><Relationship Id="rId94" Type="http://schemas.openxmlformats.org/officeDocument/2006/relationships/image" Target="../media/image83.png"/><Relationship Id="rId99" Type="http://schemas.openxmlformats.org/officeDocument/2006/relationships/image" Target="../media/image100.png"/><Relationship Id="rId4" Type="http://schemas.openxmlformats.org/officeDocument/2006/relationships/image" Target="../media/image3.png"/><Relationship Id="rId9" Type="http://schemas.openxmlformats.org/officeDocument/2006/relationships/image" Target="../media/image37.png"/><Relationship Id="rId13" Type="http://schemas.openxmlformats.org/officeDocument/2006/relationships/image" Target="../media/image10.png"/><Relationship Id="rId18" Type="http://schemas.openxmlformats.org/officeDocument/2006/relationships/image" Target="../media/image23.png"/><Relationship Id="rId39"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2</xdr:col>
          <xdr:colOff>0</xdr:colOff>
          <xdr:row>26</xdr:row>
          <xdr:rowOff>0</xdr:rowOff>
        </xdr:from>
        <xdr:to>
          <xdr:col>2</xdr:col>
          <xdr:colOff>400050</xdr:colOff>
          <xdr:row>26</xdr:row>
          <xdr:rowOff>485775</xdr:rowOff>
        </xdr:to>
        <xdr:sp macro="" textlink="">
          <xdr:nvSpPr>
            <xdr:cNvPr id="25601" name="Object 1" hidden="1">
              <a:extLst>
                <a:ext uri="{63B3BB69-23CF-44E3-9099-C40C66FF867C}">
                  <a14:compatExt spid="_x0000_s256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27</xdr:row>
          <xdr:rowOff>0</xdr:rowOff>
        </xdr:from>
        <xdr:to>
          <xdr:col>2</xdr:col>
          <xdr:colOff>400050</xdr:colOff>
          <xdr:row>27</xdr:row>
          <xdr:rowOff>485775</xdr:rowOff>
        </xdr:to>
        <xdr:sp macro="" textlink="">
          <xdr:nvSpPr>
            <xdr:cNvPr id="25602" name="Object 2" hidden="1">
              <a:extLst>
                <a:ext uri="{63B3BB69-23CF-44E3-9099-C40C66FF867C}">
                  <a14:compatExt spid="_x0000_s256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28</xdr:row>
          <xdr:rowOff>0</xdr:rowOff>
        </xdr:from>
        <xdr:to>
          <xdr:col>2</xdr:col>
          <xdr:colOff>400050</xdr:colOff>
          <xdr:row>28</xdr:row>
          <xdr:rowOff>485775</xdr:rowOff>
        </xdr:to>
        <xdr:sp macro="" textlink="">
          <xdr:nvSpPr>
            <xdr:cNvPr id="25603" name="Object 3" hidden="1">
              <a:extLst>
                <a:ext uri="{63B3BB69-23CF-44E3-9099-C40C66FF867C}">
                  <a14:compatExt spid="_x0000_s256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29</xdr:row>
          <xdr:rowOff>0</xdr:rowOff>
        </xdr:from>
        <xdr:to>
          <xdr:col>2</xdr:col>
          <xdr:colOff>400050</xdr:colOff>
          <xdr:row>29</xdr:row>
          <xdr:rowOff>485775</xdr:rowOff>
        </xdr:to>
        <xdr:sp macro="" textlink="">
          <xdr:nvSpPr>
            <xdr:cNvPr id="25604" name="Object 4" hidden="1">
              <a:extLst>
                <a:ext uri="{63B3BB69-23CF-44E3-9099-C40C66FF867C}">
                  <a14:compatExt spid="_x0000_s256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30</xdr:row>
          <xdr:rowOff>0</xdr:rowOff>
        </xdr:from>
        <xdr:to>
          <xdr:col>2</xdr:col>
          <xdr:colOff>400050</xdr:colOff>
          <xdr:row>30</xdr:row>
          <xdr:rowOff>485775</xdr:rowOff>
        </xdr:to>
        <xdr:sp macro="" textlink="">
          <xdr:nvSpPr>
            <xdr:cNvPr id="25605" name="Object 5" hidden="1">
              <a:extLst>
                <a:ext uri="{63B3BB69-23CF-44E3-9099-C40C66FF867C}">
                  <a14:compatExt spid="_x0000_s256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31</xdr:row>
          <xdr:rowOff>0</xdr:rowOff>
        </xdr:from>
        <xdr:to>
          <xdr:col>2</xdr:col>
          <xdr:colOff>400050</xdr:colOff>
          <xdr:row>31</xdr:row>
          <xdr:rowOff>485775</xdr:rowOff>
        </xdr:to>
        <xdr:sp macro="" textlink="">
          <xdr:nvSpPr>
            <xdr:cNvPr id="25606" name="Object 6" hidden="1">
              <a:extLst>
                <a:ext uri="{63B3BB69-23CF-44E3-9099-C40C66FF867C}">
                  <a14:compatExt spid="_x0000_s256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32</xdr:row>
          <xdr:rowOff>0</xdr:rowOff>
        </xdr:from>
        <xdr:to>
          <xdr:col>2</xdr:col>
          <xdr:colOff>400050</xdr:colOff>
          <xdr:row>32</xdr:row>
          <xdr:rowOff>485775</xdr:rowOff>
        </xdr:to>
        <xdr:sp macro="" textlink="">
          <xdr:nvSpPr>
            <xdr:cNvPr id="25607" name="Object 7" hidden="1">
              <a:extLst>
                <a:ext uri="{63B3BB69-23CF-44E3-9099-C40C66FF867C}">
                  <a14:compatExt spid="_x0000_s256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33</xdr:row>
          <xdr:rowOff>0</xdr:rowOff>
        </xdr:from>
        <xdr:to>
          <xdr:col>2</xdr:col>
          <xdr:colOff>400050</xdr:colOff>
          <xdr:row>33</xdr:row>
          <xdr:rowOff>485775</xdr:rowOff>
        </xdr:to>
        <xdr:sp macro="" textlink="">
          <xdr:nvSpPr>
            <xdr:cNvPr id="25608" name="Object 8" hidden="1">
              <a:extLst>
                <a:ext uri="{63B3BB69-23CF-44E3-9099-C40C66FF867C}">
                  <a14:compatExt spid="_x0000_s256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34</xdr:row>
          <xdr:rowOff>0</xdr:rowOff>
        </xdr:from>
        <xdr:to>
          <xdr:col>2</xdr:col>
          <xdr:colOff>400050</xdr:colOff>
          <xdr:row>34</xdr:row>
          <xdr:rowOff>485775</xdr:rowOff>
        </xdr:to>
        <xdr:sp macro="" textlink="">
          <xdr:nvSpPr>
            <xdr:cNvPr id="25609" name="Object 9" hidden="1">
              <a:extLst>
                <a:ext uri="{63B3BB69-23CF-44E3-9099-C40C66FF867C}">
                  <a14:compatExt spid="_x0000_s256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35</xdr:row>
          <xdr:rowOff>0</xdr:rowOff>
        </xdr:from>
        <xdr:to>
          <xdr:col>2</xdr:col>
          <xdr:colOff>400050</xdr:colOff>
          <xdr:row>35</xdr:row>
          <xdr:rowOff>485775</xdr:rowOff>
        </xdr:to>
        <xdr:sp macro="" textlink="">
          <xdr:nvSpPr>
            <xdr:cNvPr id="25610" name="Object 10" hidden="1">
              <a:extLst>
                <a:ext uri="{63B3BB69-23CF-44E3-9099-C40C66FF867C}">
                  <a14:compatExt spid="_x0000_s256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36</xdr:row>
          <xdr:rowOff>0</xdr:rowOff>
        </xdr:from>
        <xdr:to>
          <xdr:col>2</xdr:col>
          <xdr:colOff>400050</xdr:colOff>
          <xdr:row>36</xdr:row>
          <xdr:rowOff>485775</xdr:rowOff>
        </xdr:to>
        <xdr:sp macro="" textlink="">
          <xdr:nvSpPr>
            <xdr:cNvPr id="25611" name="Object 11" hidden="1">
              <a:extLst>
                <a:ext uri="{63B3BB69-23CF-44E3-9099-C40C66FF867C}">
                  <a14:compatExt spid="_x0000_s256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37</xdr:row>
          <xdr:rowOff>0</xdr:rowOff>
        </xdr:from>
        <xdr:to>
          <xdr:col>2</xdr:col>
          <xdr:colOff>400050</xdr:colOff>
          <xdr:row>37</xdr:row>
          <xdr:rowOff>485775</xdr:rowOff>
        </xdr:to>
        <xdr:sp macro="" textlink="">
          <xdr:nvSpPr>
            <xdr:cNvPr id="25612" name="Object 12" hidden="1">
              <a:extLst>
                <a:ext uri="{63B3BB69-23CF-44E3-9099-C40C66FF867C}">
                  <a14:compatExt spid="_x0000_s256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38</xdr:row>
          <xdr:rowOff>0</xdr:rowOff>
        </xdr:from>
        <xdr:to>
          <xdr:col>2</xdr:col>
          <xdr:colOff>400050</xdr:colOff>
          <xdr:row>38</xdr:row>
          <xdr:rowOff>485775</xdr:rowOff>
        </xdr:to>
        <xdr:sp macro="" textlink="">
          <xdr:nvSpPr>
            <xdr:cNvPr id="25613" name="Object 13" hidden="1">
              <a:extLst>
                <a:ext uri="{63B3BB69-23CF-44E3-9099-C40C66FF867C}">
                  <a14:compatExt spid="_x0000_s256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39</xdr:row>
          <xdr:rowOff>0</xdr:rowOff>
        </xdr:from>
        <xdr:to>
          <xdr:col>2</xdr:col>
          <xdr:colOff>400050</xdr:colOff>
          <xdr:row>39</xdr:row>
          <xdr:rowOff>485775</xdr:rowOff>
        </xdr:to>
        <xdr:sp macro="" textlink="">
          <xdr:nvSpPr>
            <xdr:cNvPr id="25614" name="Object 14" hidden="1">
              <a:extLst>
                <a:ext uri="{63B3BB69-23CF-44E3-9099-C40C66FF867C}">
                  <a14:compatExt spid="_x0000_s256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40</xdr:row>
          <xdr:rowOff>0</xdr:rowOff>
        </xdr:from>
        <xdr:to>
          <xdr:col>2</xdr:col>
          <xdr:colOff>400050</xdr:colOff>
          <xdr:row>40</xdr:row>
          <xdr:rowOff>485775</xdr:rowOff>
        </xdr:to>
        <xdr:sp macro="" textlink="">
          <xdr:nvSpPr>
            <xdr:cNvPr id="25615" name="Object 15" hidden="1">
              <a:extLst>
                <a:ext uri="{63B3BB69-23CF-44E3-9099-C40C66FF867C}">
                  <a14:compatExt spid="_x0000_s256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41</xdr:row>
          <xdr:rowOff>0</xdr:rowOff>
        </xdr:from>
        <xdr:to>
          <xdr:col>2</xdr:col>
          <xdr:colOff>400050</xdr:colOff>
          <xdr:row>41</xdr:row>
          <xdr:rowOff>485775</xdr:rowOff>
        </xdr:to>
        <xdr:sp macro="" textlink="">
          <xdr:nvSpPr>
            <xdr:cNvPr id="25616" name="Object 16" hidden="1">
              <a:extLst>
                <a:ext uri="{63B3BB69-23CF-44E3-9099-C40C66FF867C}">
                  <a14:compatExt spid="_x0000_s256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42</xdr:row>
          <xdr:rowOff>0</xdr:rowOff>
        </xdr:from>
        <xdr:to>
          <xdr:col>2</xdr:col>
          <xdr:colOff>400050</xdr:colOff>
          <xdr:row>42</xdr:row>
          <xdr:rowOff>485775</xdr:rowOff>
        </xdr:to>
        <xdr:sp macro="" textlink="">
          <xdr:nvSpPr>
            <xdr:cNvPr id="25617" name="Object 17" hidden="1">
              <a:extLst>
                <a:ext uri="{63B3BB69-23CF-44E3-9099-C40C66FF867C}">
                  <a14:compatExt spid="_x0000_s256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43</xdr:row>
          <xdr:rowOff>0</xdr:rowOff>
        </xdr:from>
        <xdr:to>
          <xdr:col>2</xdr:col>
          <xdr:colOff>400050</xdr:colOff>
          <xdr:row>43</xdr:row>
          <xdr:rowOff>485775</xdr:rowOff>
        </xdr:to>
        <xdr:sp macro="" textlink="">
          <xdr:nvSpPr>
            <xdr:cNvPr id="25618" name="Object 18" hidden="1">
              <a:extLst>
                <a:ext uri="{63B3BB69-23CF-44E3-9099-C40C66FF867C}">
                  <a14:compatExt spid="_x0000_s256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44</xdr:row>
          <xdr:rowOff>0</xdr:rowOff>
        </xdr:from>
        <xdr:to>
          <xdr:col>2</xdr:col>
          <xdr:colOff>400050</xdr:colOff>
          <xdr:row>44</xdr:row>
          <xdr:rowOff>485775</xdr:rowOff>
        </xdr:to>
        <xdr:sp macro="" textlink="">
          <xdr:nvSpPr>
            <xdr:cNvPr id="25619" name="Object 19" hidden="1">
              <a:extLst>
                <a:ext uri="{63B3BB69-23CF-44E3-9099-C40C66FF867C}">
                  <a14:compatExt spid="_x0000_s256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45</xdr:row>
          <xdr:rowOff>0</xdr:rowOff>
        </xdr:from>
        <xdr:to>
          <xdr:col>2</xdr:col>
          <xdr:colOff>400050</xdr:colOff>
          <xdr:row>45</xdr:row>
          <xdr:rowOff>485775</xdr:rowOff>
        </xdr:to>
        <xdr:sp macro="" textlink="">
          <xdr:nvSpPr>
            <xdr:cNvPr id="25620" name="Object 20" hidden="1">
              <a:extLst>
                <a:ext uri="{63B3BB69-23CF-44E3-9099-C40C66FF867C}">
                  <a14:compatExt spid="_x0000_s256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46</xdr:row>
          <xdr:rowOff>0</xdr:rowOff>
        </xdr:from>
        <xdr:to>
          <xdr:col>2</xdr:col>
          <xdr:colOff>400050</xdr:colOff>
          <xdr:row>46</xdr:row>
          <xdr:rowOff>485775</xdr:rowOff>
        </xdr:to>
        <xdr:sp macro="" textlink="">
          <xdr:nvSpPr>
            <xdr:cNvPr id="25621" name="Object 21" hidden="1">
              <a:extLst>
                <a:ext uri="{63B3BB69-23CF-44E3-9099-C40C66FF867C}">
                  <a14:compatExt spid="_x0000_s256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47</xdr:row>
          <xdr:rowOff>0</xdr:rowOff>
        </xdr:from>
        <xdr:to>
          <xdr:col>2</xdr:col>
          <xdr:colOff>400050</xdr:colOff>
          <xdr:row>47</xdr:row>
          <xdr:rowOff>485775</xdr:rowOff>
        </xdr:to>
        <xdr:sp macro="" textlink="">
          <xdr:nvSpPr>
            <xdr:cNvPr id="25622" name="Object 22" hidden="1">
              <a:extLst>
                <a:ext uri="{63B3BB69-23CF-44E3-9099-C40C66FF867C}">
                  <a14:compatExt spid="_x0000_s256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48</xdr:row>
          <xdr:rowOff>0</xdr:rowOff>
        </xdr:from>
        <xdr:to>
          <xdr:col>2</xdr:col>
          <xdr:colOff>400050</xdr:colOff>
          <xdr:row>48</xdr:row>
          <xdr:rowOff>485775</xdr:rowOff>
        </xdr:to>
        <xdr:sp macro="" textlink="">
          <xdr:nvSpPr>
            <xdr:cNvPr id="25623" name="Object 23" hidden="1">
              <a:extLst>
                <a:ext uri="{63B3BB69-23CF-44E3-9099-C40C66FF867C}">
                  <a14:compatExt spid="_x0000_s256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49</xdr:row>
          <xdr:rowOff>0</xdr:rowOff>
        </xdr:from>
        <xdr:to>
          <xdr:col>2</xdr:col>
          <xdr:colOff>400050</xdr:colOff>
          <xdr:row>49</xdr:row>
          <xdr:rowOff>485775</xdr:rowOff>
        </xdr:to>
        <xdr:sp macro="" textlink="">
          <xdr:nvSpPr>
            <xdr:cNvPr id="25624" name="Object 24" hidden="1">
              <a:extLst>
                <a:ext uri="{63B3BB69-23CF-44E3-9099-C40C66FF867C}">
                  <a14:compatExt spid="_x0000_s256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50</xdr:row>
          <xdr:rowOff>0</xdr:rowOff>
        </xdr:from>
        <xdr:to>
          <xdr:col>2</xdr:col>
          <xdr:colOff>400050</xdr:colOff>
          <xdr:row>50</xdr:row>
          <xdr:rowOff>485775</xdr:rowOff>
        </xdr:to>
        <xdr:sp macro="" textlink="">
          <xdr:nvSpPr>
            <xdr:cNvPr id="25625" name="Object 25" hidden="1">
              <a:extLst>
                <a:ext uri="{63B3BB69-23CF-44E3-9099-C40C66FF867C}">
                  <a14:compatExt spid="_x0000_s256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51</xdr:row>
          <xdr:rowOff>0</xdr:rowOff>
        </xdr:from>
        <xdr:to>
          <xdr:col>2</xdr:col>
          <xdr:colOff>400050</xdr:colOff>
          <xdr:row>51</xdr:row>
          <xdr:rowOff>485775</xdr:rowOff>
        </xdr:to>
        <xdr:sp macro="" textlink="">
          <xdr:nvSpPr>
            <xdr:cNvPr id="25626" name="Object 26" hidden="1">
              <a:extLst>
                <a:ext uri="{63B3BB69-23CF-44E3-9099-C40C66FF867C}">
                  <a14:compatExt spid="_x0000_s256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52</xdr:row>
          <xdr:rowOff>0</xdr:rowOff>
        </xdr:from>
        <xdr:to>
          <xdr:col>2</xdr:col>
          <xdr:colOff>400050</xdr:colOff>
          <xdr:row>52</xdr:row>
          <xdr:rowOff>485775</xdr:rowOff>
        </xdr:to>
        <xdr:sp macro="" textlink="">
          <xdr:nvSpPr>
            <xdr:cNvPr id="25627" name="Object 27" hidden="1">
              <a:extLst>
                <a:ext uri="{63B3BB69-23CF-44E3-9099-C40C66FF867C}">
                  <a14:compatExt spid="_x0000_s256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53</xdr:row>
          <xdr:rowOff>0</xdr:rowOff>
        </xdr:from>
        <xdr:to>
          <xdr:col>2</xdr:col>
          <xdr:colOff>400050</xdr:colOff>
          <xdr:row>53</xdr:row>
          <xdr:rowOff>485775</xdr:rowOff>
        </xdr:to>
        <xdr:sp macro="" textlink="">
          <xdr:nvSpPr>
            <xdr:cNvPr id="25628" name="Object 28" hidden="1">
              <a:extLst>
                <a:ext uri="{63B3BB69-23CF-44E3-9099-C40C66FF867C}">
                  <a14:compatExt spid="_x0000_s256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54</xdr:row>
          <xdr:rowOff>0</xdr:rowOff>
        </xdr:from>
        <xdr:to>
          <xdr:col>2</xdr:col>
          <xdr:colOff>400050</xdr:colOff>
          <xdr:row>54</xdr:row>
          <xdr:rowOff>485775</xdr:rowOff>
        </xdr:to>
        <xdr:sp macro="" textlink="">
          <xdr:nvSpPr>
            <xdr:cNvPr id="25629" name="Object 29" hidden="1">
              <a:extLst>
                <a:ext uri="{63B3BB69-23CF-44E3-9099-C40C66FF867C}">
                  <a14:compatExt spid="_x0000_s256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55</xdr:row>
          <xdr:rowOff>0</xdr:rowOff>
        </xdr:from>
        <xdr:to>
          <xdr:col>2</xdr:col>
          <xdr:colOff>400050</xdr:colOff>
          <xdr:row>55</xdr:row>
          <xdr:rowOff>485775</xdr:rowOff>
        </xdr:to>
        <xdr:sp macro="" textlink="">
          <xdr:nvSpPr>
            <xdr:cNvPr id="25630" name="Object 30" hidden="1">
              <a:extLst>
                <a:ext uri="{63B3BB69-23CF-44E3-9099-C40C66FF867C}">
                  <a14:compatExt spid="_x0000_s256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56</xdr:row>
          <xdr:rowOff>0</xdr:rowOff>
        </xdr:from>
        <xdr:to>
          <xdr:col>2</xdr:col>
          <xdr:colOff>400050</xdr:colOff>
          <xdr:row>56</xdr:row>
          <xdr:rowOff>485775</xdr:rowOff>
        </xdr:to>
        <xdr:sp macro="" textlink="">
          <xdr:nvSpPr>
            <xdr:cNvPr id="25631" name="Object 31" hidden="1">
              <a:extLst>
                <a:ext uri="{63B3BB69-23CF-44E3-9099-C40C66FF867C}">
                  <a14:compatExt spid="_x0000_s256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57</xdr:row>
          <xdr:rowOff>0</xdr:rowOff>
        </xdr:from>
        <xdr:to>
          <xdr:col>2</xdr:col>
          <xdr:colOff>400050</xdr:colOff>
          <xdr:row>57</xdr:row>
          <xdr:rowOff>485775</xdr:rowOff>
        </xdr:to>
        <xdr:sp macro="" textlink="">
          <xdr:nvSpPr>
            <xdr:cNvPr id="25632" name="Object 32" hidden="1">
              <a:extLst>
                <a:ext uri="{63B3BB69-23CF-44E3-9099-C40C66FF867C}">
                  <a14:compatExt spid="_x0000_s256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58</xdr:row>
          <xdr:rowOff>0</xdr:rowOff>
        </xdr:from>
        <xdr:to>
          <xdr:col>2</xdr:col>
          <xdr:colOff>400050</xdr:colOff>
          <xdr:row>58</xdr:row>
          <xdr:rowOff>485775</xdr:rowOff>
        </xdr:to>
        <xdr:sp macro="" textlink="">
          <xdr:nvSpPr>
            <xdr:cNvPr id="25633" name="Object 33" hidden="1">
              <a:extLst>
                <a:ext uri="{63B3BB69-23CF-44E3-9099-C40C66FF867C}">
                  <a14:compatExt spid="_x0000_s256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59</xdr:row>
          <xdr:rowOff>0</xdr:rowOff>
        </xdr:from>
        <xdr:to>
          <xdr:col>2</xdr:col>
          <xdr:colOff>400050</xdr:colOff>
          <xdr:row>59</xdr:row>
          <xdr:rowOff>485775</xdr:rowOff>
        </xdr:to>
        <xdr:sp macro="" textlink="">
          <xdr:nvSpPr>
            <xdr:cNvPr id="25634" name="Object 34" hidden="1">
              <a:extLst>
                <a:ext uri="{63B3BB69-23CF-44E3-9099-C40C66FF867C}">
                  <a14:compatExt spid="_x0000_s256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60</xdr:row>
          <xdr:rowOff>0</xdr:rowOff>
        </xdr:from>
        <xdr:to>
          <xdr:col>2</xdr:col>
          <xdr:colOff>400050</xdr:colOff>
          <xdr:row>60</xdr:row>
          <xdr:rowOff>485775</xdr:rowOff>
        </xdr:to>
        <xdr:sp macro="" textlink="">
          <xdr:nvSpPr>
            <xdr:cNvPr id="25635" name="Object 35" hidden="1">
              <a:extLst>
                <a:ext uri="{63B3BB69-23CF-44E3-9099-C40C66FF867C}">
                  <a14:compatExt spid="_x0000_s256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61</xdr:row>
          <xdr:rowOff>0</xdr:rowOff>
        </xdr:from>
        <xdr:to>
          <xdr:col>2</xdr:col>
          <xdr:colOff>400050</xdr:colOff>
          <xdr:row>61</xdr:row>
          <xdr:rowOff>485775</xdr:rowOff>
        </xdr:to>
        <xdr:sp macro="" textlink="">
          <xdr:nvSpPr>
            <xdr:cNvPr id="25636" name="Object 36" hidden="1">
              <a:extLst>
                <a:ext uri="{63B3BB69-23CF-44E3-9099-C40C66FF867C}">
                  <a14:compatExt spid="_x0000_s256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62</xdr:row>
          <xdr:rowOff>0</xdr:rowOff>
        </xdr:from>
        <xdr:to>
          <xdr:col>2</xdr:col>
          <xdr:colOff>400050</xdr:colOff>
          <xdr:row>62</xdr:row>
          <xdr:rowOff>485775</xdr:rowOff>
        </xdr:to>
        <xdr:sp macro="" textlink="">
          <xdr:nvSpPr>
            <xdr:cNvPr id="25637" name="Object 37" hidden="1">
              <a:extLst>
                <a:ext uri="{63B3BB69-23CF-44E3-9099-C40C66FF867C}">
                  <a14:compatExt spid="_x0000_s256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63</xdr:row>
          <xdr:rowOff>0</xdr:rowOff>
        </xdr:from>
        <xdr:to>
          <xdr:col>2</xdr:col>
          <xdr:colOff>400050</xdr:colOff>
          <xdr:row>63</xdr:row>
          <xdr:rowOff>485775</xdr:rowOff>
        </xdr:to>
        <xdr:sp macro="" textlink="">
          <xdr:nvSpPr>
            <xdr:cNvPr id="25638" name="Object 38" hidden="1">
              <a:extLst>
                <a:ext uri="{63B3BB69-23CF-44E3-9099-C40C66FF867C}">
                  <a14:compatExt spid="_x0000_s256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64</xdr:row>
          <xdr:rowOff>0</xdr:rowOff>
        </xdr:from>
        <xdr:to>
          <xdr:col>2</xdr:col>
          <xdr:colOff>400050</xdr:colOff>
          <xdr:row>64</xdr:row>
          <xdr:rowOff>485775</xdr:rowOff>
        </xdr:to>
        <xdr:sp macro="" textlink="">
          <xdr:nvSpPr>
            <xdr:cNvPr id="25639" name="Object 39" hidden="1">
              <a:extLst>
                <a:ext uri="{63B3BB69-23CF-44E3-9099-C40C66FF867C}">
                  <a14:compatExt spid="_x0000_s256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65</xdr:row>
          <xdr:rowOff>0</xdr:rowOff>
        </xdr:from>
        <xdr:to>
          <xdr:col>2</xdr:col>
          <xdr:colOff>400050</xdr:colOff>
          <xdr:row>65</xdr:row>
          <xdr:rowOff>485775</xdr:rowOff>
        </xdr:to>
        <xdr:sp macro="" textlink="">
          <xdr:nvSpPr>
            <xdr:cNvPr id="25640" name="Object 40" hidden="1">
              <a:extLst>
                <a:ext uri="{63B3BB69-23CF-44E3-9099-C40C66FF867C}">
                  <a14:compatExt spid="_x0000_s256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66</xdr:row>
          <xdr:rowOff>0</xdr:rowOff>
        </xdr:from>
        <xdr:to>
          <xdr:col>2</xdr:col>
          <xdr:colOff>400050</xdr:colOff>
          <xdr:row>66</xdr:row>
          <xdr:rowOff>485775</xdr:rowOff>
        </xdr:to>
        <xdr:sp macro="" textlink="">
          <xdr:nvSpPr>
            <xdr:cNvPr id="25641" name="Object 41" hidden="1">
              <a:extLst>
                <a:ext uri="{63B3BB69-23CF-44E3-9099-C40C66FF867C}">
                  <a14:compatExt spid="_x0000_s256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67</xdr:row>
          <xdr:rowOff>0</xdr:rowOff>
        </xdr:from>
        <xdr:to>
          <xdr:col>2</xdr:col>
          <xdr:colOff>400050</xdr:colOff>
          <xdr:row>67</xdr:row>
          <xdr:rowOff>485775</xdr:rowOff>
        </xdr:to>
        <xdr:sp macro="" textlink="">
          <xdr:nvSpPr>
            <xdr:cNvPr id="25642" name="Object 42" hidden="1">
              <a:extLst>
                <a:ext uri="{63B3BB69-23CF-44E3-9099-C40C66FF867C}">
                  <a14:compatExt spid="_x0000_s256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68</xdr:row>
          <xdr:rowOff>0</xdr:rowOff>
        </xdr:from>
        <xdr:to>
          <xdr:col>2</xdr:col>
          <xdr:colOff>400050</xdr:colOff>
          <xdr:row>68</xdr:row>
          <xdr:rowOff>485775</xdr:rowOff>
        </xdr:to>
        <xdr:sp macro="" textlink="">
          <xdr:nvSpPr>
            <xdr:cNvPr id="25643" name="Object 43" hidden="1">
              <a:extLst>
                <a:ext uri="{63B3BB69-23CF-44E3-9099-C40C66FF867C}">
                  <a14:compatExt spid="_x0000_s256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69</xdr:row>
          <xdr:rowOff>0</xdr:rowOff>
        </xdr:from>
        <xdr:to>
          <xdr:col>2</xdr:col>
          <xdr:colOff>400050</xdr:colOff>
          <xdr:row>69</xdr:row>
          <xdr:rowOff>485775</xdr:rowOff>
        </xdr:to>
        <xdr:sp macro="" textlink="">
          <xdr:nvSpPr>
            <xdr:cNvPr id="25644" name="Object 44" hidden="1">
              <a:extLst>
                <a:ext uri="{63B3BB69-23CF-44E3-9099-C40C66FF867C}">
                  <a14:compatExt spid="_x0000_s256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70</xdr:row>
          <xdr:rowOff>0</xdr:rowOff>
        </xdr:from>
        <xdr:to>
          <xdr:col>2</xdr:col>
          <xdr:colOff>400050</xdr:colOff>
          <xdr:row>70</xdr:row>
          <xdr:rowOff>485775</xdr:rowOff>
        </xdr:to>
        <xdr:sp macro="" textlink="">
          <xdr:nvSpPr>
            <xdr:cNvPr id="25645" name="Object 45" hidden="1">
              <a:extLst>
                <a:ext uri="{63B3BB69-23CF-44E3-9099-C40C66FF867C}">
                  <a14:compatExt spid="_x0000_s256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71</xdr:row>
          <xdr:rowOff>0</xdr:rowOff>
        </xdr:from>
        <xdr:to>
          <xdr:col>2</xdr:col>
          <xdr:colOff>400050</xdr:colOff>
          <xdr:row>71</xdr:row>
          <xdr:rowOff>485775</xdr:rowOff>
        </xdr:to>
        <xdr:sp macro="" textlink="">
          <xdr:nvSpPr>
            <xdr:cNvPr id="25646" name="Object 46" hidden="1">
              <a:extLst>
                <a:ext uri="{63B3BB69-23CF-44E3-9099-C40C66FF867C}">
                  <a14:compatExt spid="_x0000_s256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72</xdr:row>
          <xdr:rowOff>0</xdr:rowOff>
        </xdr:from>
        <xdr:to>
          <xdr:col>2</xdr:col>
          <xdr:colOff>400050</xdr:colOff>
          <xdr:row>72</xdr:row>
          <xdr:rowOff>485775</xdr:rowOff>
        </xdr:to>
        <xdr:sp macro="" textlink="">
          <xdr:nvSpPr>
            <xdr:cNvPr id="25647" name="Object 47" hidden="1">
              <a:extLst>
                <a:ext uri="{63B3BB69-23CF-44E3-9099-C40C66FF867C}">
                  <a14:compatExt spid="_x0000_s256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73</xdr:row>
          <xdr:rowOff>0</xdr:rowOff>
        </xdr:from>
        <xdr:to>
          <xdr:col>2</xdr:col>
          <xdr:colOff>400050</xdr:colOff>
          <xdr:row>73</xdr:row>
          <xdr:rowOff>485775</xdr:rowOff>
        </xdr:to>
        <xdr:sp macro="" textlink="">
          <xdr:nvSpPr>
            <xdr:cNvPr id="25648" name="Object 48" hidden="1">
              <a:extLst>
                <a:ext uri="{63B3BB69-23CF-44E3-9099-C40C66FF867C}">
                  <a14:compatExt spid="_x0000_s256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74</xdr:row>
          <xdr:rowOff>0</xdr:rowOff>
        </xdr:from>
        <xdr:to>
          <xdr:col>2</xdr:col>
          <xdr:colOff>400050</xdr:colOff>
          <xdr:row>74</xdr:row>
          <xdr:rowOff>485775</xdr:rowOff>
        </xdr:to>
        <xdr:sp macro="" textlink="">
          <xdr:nvSpPr>
            <xdr:cNvPr id="25649" name="Object 49" hidden="1">
              <a:extLst>
                <a:ext uri="{63B3BB69-23CF-44E3-9099-C40C66FF867C}">
                  <a14:compatExt spid="_x0000_s256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75</xdr:row>
          <xdr:rowOff>0</xdr:rowOff>
        </xdr:from>
        <xdr:to>
          <xdr:col>2</xdr:col>
          <xdr:colOff>400050</xdr:colOff>
          <xdr:row>75</xdr:row>
          <xdr:rowOff>485775</xdr:rowOff>
        </xdr:to>
        <xdr:sp macro="" textlink="">
          <xdr:nvSpPr>
            <xdr:cNvPr id="25650" name="Object 50" hidden="1">
              <a:extLst>
                <a:ext uri="{63B3BB69-23CF-44E3-9099-C40C66FF867C}">
                  <a14:compatExt spid="_x0000_s256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76</xdr:row>
          <xdr:rowOff>0</xdr:rowOff>
        </xdr:from>
        <xdr:to>
          <xdr:col>2</xdr:col>
          <xdr:colOff>400050</xdr:colOff>
          <xdr:row>76</xdr:row>
          <xdr:rowOff>485775</xdr:rowOff>
        </xdr:to>
        <xdr:sp macro="" textlink="">
          <xdr:nvSpPr>
            <xdr:cNvPr id="25651" name="Object 51" hidden="1">
              <a:extLst>
                <a:ext uri="{63B3BB69-23CF-44E3-9099-C40C66FF867C}">
                  <a14:compatExt spid="_x0000_s256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77</xdr:row>
          <xdr:rowOff>0</xdr:rowOff>
        </xdr:from>
        <xdr:to>
          <xdr:col>2</xdr:col>
          <xdr:colOff>400050</xdr:colOff>
          <xdr:row>77</xdr:row>
          <xdr:rowOff>485775</xdr:rowOff>
        </xdr:to>
        <xdr:sp macro="" textlink="">
          <xdr:nvSpPr>
            <xdr:cNvPr id="25652" name="Object 52" hidden="1">
              <a:extLst>
                <a:ext uri="{63B3BB69-23CF-44E3-9099-C40C66FF867C}">
                  <a14:compatExt spid="_x0000_s256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78</xdr:row>
          <xdr:rowOff>0</xdr:rowOff>
        </xdr:from>
        <xdr:to>
          <xdr:col>2</xdr:col>
          <xdr:colOff>400050</xdr:colOff>
          <xdr:row>78</xdr:row>
          <xdr:rowOff>485775</xdr:rowOff>
        </xdr:to>
        <xdr:sp macro="" textlink="">
          <xdr:nvSpPr>
            <xdr:cNvPr id="25653" name="Object 53" hidden="1">
              <a:extLst>
                <a:ext uri="{63B3BB69-23CF-44E3-9099-C40C66FF867C}">
                  <a14:compatExt spid="_x0000_s256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79</xdr:row>
          <xdr:rowOff>0</xdr:rowOff>
        </xdr:from>
        <xdr:to>
          <xdr:col>2</xdr:col>
          <xdr:colOff>400050</xdr:colOff>
          <xdr:row>79</xdr:row>
          <xdr:rowOff>485775</xdr:rowOff>
        </xdr:to>
        <xdr:sp macro="" textlink="">
          <xdr:nvSpPr>
            <xdr:cNvPr id="25654" name="Object 54" hidden="1">
              <a:extLst>
                <a:ext uri="{63B3BB69-23CF-44E3-9099-C40C66FF867C}">
                  <a14:compatExt spid="_x0000_s256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80</xdr:row>
          <xdr:rowOff>0</xdr:rowOff>
        </xdr:from>
        <xdr:to>
          <xdr:col>2</xdr:col>
          <xdr:colOff>400050</xdr:colOff>
          <xdr:row>80</xdr:row>
          <xdr:rowOff>485775</xdr:rowOff>
        </xdr:to>
        <xdr:sp macro="" textlink="">
          <xdr:nvSpPr>
            <xdr:cNvPr id="25655" name="Object 55" hidden="1">
              <a:extLst>
                <a:ext uri="{63B3BB69-23CF-44E3-9099-C40C66FF867C}">
                  <a14:compatExt spid="_x0000_s256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81</xdr:row>
          <xdr:rowOff>0</xdr:rowOff>
        </xdr:from>
        <xdr:to>
          <xdr:col>2</xdr:col>
          <xdr:colOff>400050</xdr:colOff>
          <xdr:row>81</xdr:row>
          <xdr:rowOff>485775</xdr:rowOff>
        </xdr:to>
        <xdr:sp macro="" textlink="">
          <xdr:nvSpPr>
            <xdr:cNvPr id="25656" name="Object 56" hidden="1">
              <a:extLst>
                <a:ext uri="{63B3BB69-23CF-44E3-9099-C40C66FF867C}">
                  <a14:compatExt spid="_x0000_s256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82</xdr:row>
          <xdr:rowOff>0</xdr:rowOff>
        </xdr:from>
        <xdr:to>
          <xdr:col>2</xdr:col>
          <xdr:colOff>400050</xdr:colOff>
          <xdr:row>82</xdr:row>
          <xdr:rowOff>485775</xdr:rowOff>
        </xdr:to>
        <xdr:sp macro="" textlink="">
          <xdr:nvSpPr>
            <xdr:cNvPr id="25657" name="Object 57" hidden="1">
              <a:extLst>
                <a:ext uri="{63B3BB69-23CF-44E3-9099-C40C66FF867C}">
                  <a14:compatExt spid="_x0000_s256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83</xdr:row>
          <xdr:rowOff>0</xdr:rowOff>
        </xdr:from>
        <xdr:to>
          <xdr:col>2</xdr:col>
          <xdr:colOff>400050</xdr:colOff>
          <xdr:row>83</xdr:row>
          <xdr:rowOff>485775</xdr:rowOff>
        </xdr:to>
        <xdr:sp macro="" textlink="">
          <xdr:nvSpPr>
            <xdr:cNvPr id="25658" name="Object 58" hidden="1">
              <a:extLst>
                <a:ext uri="{63B3BB69-23CF-44E3-9099-C40C66FF867C}">
                  <a14:compatExt spid="_x0000_s256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84</xdr:row>
          <xdr:rowOff>0</xdr:rowOff>
        </xdr:from>
        <xdr:to>
          <xdr:col>2</xdr:col>
          <xdr:colOff>400050</xdr:colOff>
          <xdr:row>84</xdr:row>
          <xdr:rowOff>485775</xdr:rowOff>
        </xdr:to>
        <xdr:sp macro="" textlink="">
          <xdr:nvSpPr>
            <xdr:cNvPr id="25659" name="Object 59" hidden="1">
              <a:extLst>
                <a:ext uri="{63B3BB69-23CF-44E3-9099-C40C66FF867C}">
                  <a14:compatExt spid="_x0000_s256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85</xdr:row>
          <xdr:rowOff>0</xdr:rowOff>
        </xdr:from>
        <xdr:to>
          <xdr:col>2</xdr:col>
          <xdr:colOff>400050</xdr:colOff>
          <xdr:row>85</xdr:row>
          <xdr:rowOff>485775</xdr:rowOff>
        </xdr:to>
        <xdr:sp macro="" textlink="">
          <xdr:nvSpPr>
            <xdr:cNvPr id="25660" name="Object 60" hidden="1">
              <a:extLst>
                <a:ext uri="{63B3BB69-23CF-44E3-9099-C40C66FF867C}">
                  <a14:compatExt spid="_x0000_s256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86</xdr:row>
          <xdr:rowOff>0</xdr:rowOff>
        </xdr:from>
        <xdr:to>
          <xdr:col>2</xdr:col>
          <xdr:colOff>400050</xdr:colOff>
          <xdr:row>86</xdr:row>
          <xdr:rowOff>485775</xdr:rowOff>
        </xdr:to>
        <xdr:sp macro="" textlink="">
          <xdr:nvSpPr>
            <xdr:cNvPr id="25661" name="Object 61" hidden="1">
              <a:extLst>
                <a:ext uri="{63B3BB69-23CF-44E3-9099-C40C66FF867C}">
                  <a14:compatExt spid="_x0000_s256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87</xdr:row>
          <xdr:rowOff>0</xdr:rowOff>
        </xdr:from>
        <xdr:to>
          <xdr:col>2</xdr:col>
          <xdr:colOff>400050</xdr:colOff>
          <xdr:row>87</xdr:row>
          <xdr:rowOff>485775</xdr:rowOff>
        </xdr:to>
        <xdr:sp macro="" textlink="">
          <xdr:nvSpPr>
            <xdr:cNvPr id="25662" name="Object 62" hidden="1">
              <a:extLst>
                <a:ext uri="{63B3BB69-23CF-44E3-9099-C40C66FF867C}">
                  <a14:compatExt spid="_x0000_s256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88</xdr:row>
          <xdr:rowOff>0</xdr:rowOff>
        </xdr:from>
        <xdr:to>
          <xdr:col>2</xdr:col>
          <xdr:colOff>400050</xdr:colOff>
          <xdr:row>88</xdr:row>
          <xdr:rowOff>485775</xdr:rowOff>
        </xdr:to>
        <xdr:sp macro="" textlink="">
          <xdr:nvSpPr>
            <xdr:cNvPr id="25663" name="Object 63" hidden="1">
              <a:extLst>
                <a:ext uri="{63B3BB69-23CF-44E3-9099-C40C66FF867C}">
                  <a14:compatExt spid="_x0000_s256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89</xdr:row>
          <xdr:rowOff>0</xdr:rowOff>
        </xdr:from>
        <xdr:to>
          <xdr:col>2</xdr:col>
          <xdr:colOff>400050</xdr:colOff>
          <xdr:row>89</xdr:row>
          <xdr:rowOff>485775</xdr:rowOff>
        </xdr:to>
        <xdr:sp macro="" textlink="">
          <xdr:nvSpPr>
            <xdr:cNvPr id="25664" name="Object 64" hidden="1">
              <a:extLst>
                <a:ext uri="{63B3BB69-23CF-44E3-9099-C40C66FF867C}">
                  <a14:compatExt spid="_x0000_s256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90</xdr:row>
          <xdr:rowOff>0</xdr:rowOff>
        </xdr:from>
        <xdr:to>
          <xdr:col>2</xdr:col>
          <xdr:colOff>400050</xdr:colOff>
          <xdr:row>90</xdr:row>
          <xdr:rowOff>485775</xdr:rowOff>
        </xdr:to>
        <xdr:sp macro="" textlink="">
          <xdr:nvSpPr>
            <xdr:cNvPr id="25665" name="Object 65" hidden="1">
              <a:extLst>
                <a:ext uri="{63B3BB69-23CF-44E3-9099-C40C66FF867C}">
                  <a14:compatExt spid="_x0000_s256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91</xdr:row>
          <xdr:rowOff>0</xdr:rowOff>
        </xdr:from>
        <xdr:to>
          <xdr:col>2</xdr:col>
          <xdr:colOff>400050</xdr:colOff>
          <xdr:row>91</xdr:row>
          <xdr:rowOff>485775</xdr:rowOff>
        </xdr:to>
        <xdr:sp macro="" textlink="">
          <xdr:nvSpPr>
            <xdr:cNvPr id="25666" name="Object 66" hidden="1">
              <a:extLst>
                <a:ext uri="{63B3BB69-23CF-44E3-9099-C40C66FF867C}">
                  <a14:compatExt spid="_x0000_s256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92</xdr:row>
          <xdr:rowOff>0</xdr:rowOff>
        </xdr:from>
        <xdr:to>
          <xdr:col>2</xdr:col>
          <xdr:colOff>400050</xdr:colOff>
          <xdr:row>92</xdr:row>
          <xdr:rowOff>485775</xdr:rowOff>
        </xdr:to>
        <xdr:sp macro="" textlink="">
          <xdr:nvSpPr>
            <xdr:cNvPr id="25667" name="Object 67" hidden="1">
              <a:extLst>
                <a:ext uri="{63B3BB69-23CF-44E3-9099-C40C66FF867C}">
                  <a14:compatExt spid="_x0000_s256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93</xdr:row>
          <xdr:rowOff>0</xdr:rowOff>
        </xdr:from>
        <xdr:to>
          <xdr:col>2</xdr:col>
          <xdr:colOff>400050</xdr:colOff>
          <xdr:row>93</xdr:row>
          <xdr:rowOff>485775</xdr:rowOff>
        </xdr:to>
        <xdr:sp macro="" textlink="">
          <xdr:nvSpPr>
            <xdr:cNvPr id="25668" name="Object 68" hidden="1">
              <a:extLst>
                <a:ext uri="{63B3BB69-23CF-44E3-9099-C40C66FF867C}">
                  <a14:compatExt spid="_x0000_s256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94</xdr:row>
          <xdr:rowOff>0</xdr:rowOff>
        </xdr:from>
        <xdr:to>
          <xdr:col>2</xdr:col>
          <xdr:colOff>400050</xdr:colOff>
          <xdr:row>94</xdr:row>
          <xdr:rowOff>485775</xdr:rowOff>
        </xdr:to>
        <xdr:sp macro="" textlink="">
          <xdr:nvSpPr>
            <xdr:cNvPr id="25669" name="Object 69" hidden="1">
              <a:extLst>
                <a:ext uri="{63B3BB69-23CF-44E3-9099-C40C66FF867C}">
                  <a14:compatExt spid="_x0000_s256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95</xdr:row>
          <xdr:rowOff>0</xdr:rowOff>
        </xdr:from>
        <xdr:to>
          <xdr:col>2</xdr:col>
          <xdr:colOff>400050</xdr:colOff>
          <xdr:row>95</xdr:row>
          <xdr:rowOff>485775</xdr:rowOff>
        </xdr:to>
        <xdr:sp macro="" textlink="">
          <xdr:nvSpPr>
            <xdr:cNvPr id="25670" name="Object 70" hidden="1">
              <a:extLst>
                <a:ext uri="{63B3BB69-23CF-44E3-9099-C40C66FF867C}">
                  <a14:compatExt spid="_x0000_s256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96</xdr:row>
          <xdr:rowOff>0</xdr:rowOff>
        </xdr:from>
        <xdr:to>
          <xdr:col>2</xdr:col>
          <xdr:colOff>400050</xdr:colOff>
          <xdr:row>96</xdr:row>
          <xdr:rowOff>485775</xdr:rowOff>
        </xdr:to>
        <xdr:sp macro="" textlink="">
          <xdr:nvSpPr>
            <xdr:cNvPr id="25671" name="Object 71" hidden="1">
              <a:extLst>
                <a:ext uri="{63B3BB69-23CF-44E3-9099-C40C66FF867C}">
                  <a14:compatExt spid="_x0000_s256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97</xdr:row>
          <xdr:rowOff>0</xdr:rowOff>
        </xdr:from>
        <xdr:to>
          <xdr:col>2</xdr:col>
          <xdr:colOff>400050</xdr:colOff>
          <xdr:row>97</xdr:row>
          <xdr:rowOff>485775</xdr:rowOff>
        </xdr:to>
        <xdr:sp macro="" textlink="">
          <xdr:nvSpPr>
            <xdr:cNvPr id="25672" name="Object 72" hidden="1">
              <a:extLst>
                <a:ext uri="{63B3BB69-23CF-44E3-9099-C40C66FF867C}">
                  <a14:compatExt spid="_x0000_s256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98</xdr:row>
          <xdr:rowOff>0</xdr:rowOff>
        </xdr:from>
        <xdr:to>
          <xdr:col>2</xdr:col>
          <xdr:colOff>400050</xdr:colOff>
          <xdr:row>98</xdr:row>
          <xdr:rowOff>485775</xdr:rowOff>
        </xdr:to>
        <xdr:sp macro="" textlink="">
          <xdr:nvSpPr>
            <xdr:cNvPr id="25673" name="Object 73" hidden="1">
              <a:extLst>
                <a:ext uri="{63B3BB69-23CF-44E3-9099-C40C66FF867C}">
                  <a14:compatExt spid="_x0000_s256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99</xdr:row>
          <xdr:rowOff>0</xdr:rowOff>
        </xdr:from>
        <xdr:to>
          <xdr:col>2</xdr:col>
          <xdr:colOff>400050</xdr:colOff>
          <xdr:row>99</xdr:row>
          <xdr:rowOff>485775</xdr:rowOff>
        </xdr:to>
        <xdr:sp macro="" textlink="">
          <xdr:nvSpPr>
            <xdr:cNvPr id="25674" name="Object 74" hidden="1">
              <a:extLst>
                <a:ext uri="{63B3BB69-23CF-44E3-9099-C40C66FF867C}">
                  <a14:compatExt spid="_x0000_s256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100</xdr:row>
          <xdr:rowOff>0</xdr:rowOff>
        </xdr:from>
        <xdr:to>
          <xdr:col>2</xdr:col>
          <xdr:colOff>400050</xdr:colOff>
          <xdr:row>100</xdr:row>
          <xdr:rowOff>485775</xdr:rowOff>
        </xdr:to>
        <xdr:sp macro="" textlink="">
          <xdr:nvSpPr>
            <xdr:cNvPr id="25675" name="Object 75" hidden="1">
              <a:extLst>
                <a:ext uri="{63B3BB69-23CF-44E3-9099-C40C66FF867C}">
                  <a14:compatExt spid="_x0000_s256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101</xdr:row>
          <xdr:rowOff>0</xdr:rowOff>
        </xdr:from>
        <xdr:to>
          <xdr:col>2</xdr:col>
          <xdr:colOff>400050</xdr:colOff>
          <xdr:row>101</xdr:row>
          <xdr:rowOff>485775</xdr:rowOff>
        </xdr:to>
        <xdr:sp macro="" textlink="">
          <xdr:nvSpPr>
            <xdr:cNvPr id="25676" name="Object 76" hidden="1">
              <a:extLst>
                <a:ext uri="{63B3BB69-23CF-44E3-9099-C40C66FF867C}">
                  <a14:compatExt spid="_x0000_s256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102</xdr:row>
          <xdr:rowOff>0</xdr:rowOff>
        </xdr:from>
        <xdr:to>
          <xdr:col>2</xdr:col>
          <xdr:colOff>400050</xdr:colOff>
          <xdr:row>102</xdr:row>
          <xdr:rowOff>485775</xdr:rowOff>
        </xdr:to>
        <xdr:sp macro="" textlink="">
          <xdr:nvSpPr>
            <xdr:cNvPr id="25677" name="Object 77" hidden="1">
              <a:extLst>
                <a:ext uri="{63B3BB69-23CF-44E3-9099-C40C66FF867C}">
                  <a14:compatExt spid="_x0000_s256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104</xdr:row>
          <xdr:rowOff>0</xdr:rowOff>
        </xdr:from>
        <xdr:to>
          <xdr:col>2</xdr:col>
          <xdr:colOff>400050</xdr:colOff>
          <xdr:row>104</xdr:row>
          <xdr:rowOff>485775</xdr:rowOff>
        </xdr:to>
        <xdr:sp macro="" textlink="">
          <xdr:nvSpPr>
            <xdr:cNvPr id="25678" name="Object 78" hidden="1">
              <a:extLst>
                <a:ext uri="{63B3BB69-23CF-44E3-9099-C40C66FF867C}">
                  <a14:compatExt spid="_x0000_s256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103</xdr:row>
          <xdr:rowOff>0</xdr:rowOff>
        </xdr:from>
        <xdr:to>
          <xdr:col>2</xdr:col>
          <xdr:colOff>400050</xdr:colOff>
          <xdr:row>103</xdr:row>
          <xdr:rowOff>485775</xdr:rowOff>
        </xdr:to>
        <xdr:sp macro="" textlink="">
          <xdr:nvSpPr>
            <xdr:cNvPr id="25679" name="Object 79" hidden="1">
              <a:extLst>
                <a:ext uri="{63B3BB69-23CF-44E3-9099-C40C66FF867C}">
                  <a14:compatExt spid="_x0000_s256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105</xdr:row>
          <xdr:rowOff>0</xdr:rowOff>
        </xdr:from>
        <xdr:to>
          <xdr:col>2</xdr:col>
          <xdr:colOff>400050</xdr:colOff>
          <xdr:row>105</xdr:row>
          <xdr:rowOff>485775</xdr:rowOff>
        </xdr:to>
        <xdr:sp macro="" textlink="">
          <xdr:nvSpPr>
            <xdr:cNvPr id="25680" name="Object 80" hidden="1">
              <a:extLst>
                <a:ext uri="{63B3BB69-23CF-44E3-9099-C40C66FF867C}">
                  <a14:compatExt spid="_x0000_s256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106</xdr:row>
          <xdr:rowOff>0</xdr:rowOff>
        </xdr:from>
        <xdr:to>
          <xdr:col>2</xdr:col>
          <xdr:colOff>400050</xdr:colOff>
          <xdr:row>106</xdr:row>
          <xdr:rowOff>485775</xdr:rowOff>
        </xdr:to>
        <xdr:sp macro="" textlink="">
          <xdr:nvSpPr>
            <xdr:cNvPr id="25681" name="Object 81" hidden="1">
              <a:extLst>
                <a:ext uri="{63B3BB69-23CF-44E3-9099-C40C66FF867C}">
                  <a14:compatExt spid="_x0000_s256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107</xdr:row>
          <xdr:rowOff>0</xdr:rowOff>
        </xdr:from>
        <xdr:to>
          <xdr:col>2</xdr:col>
          <xdr:colOff>400050</xdr:colOff>
          <xdr:row>107</xdr:row>
          <xdr:rowOff>485775</xdr:rowOff>
        </xdr:to>
        <xdr:sp macro="" textlink="">
          <xdr:nvSpPr>
            <xdr:cNvPr id="25682" name="Object 82" hidden="1">
              <a:extLst>
                <a:ext uri="{63B3BB69-23CF-44E3-9099-C40C66FF867C}">
                  <a14:compatExt spid="_x0000_s256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108</xdr:row>
          <xdr:rowOff>0</xdr:rowOff>
        </xdr:from>
        <xdr:to>
          <xdr:col>2</xdr:col>
          <xdr:colOff>400050</xdr:colOff>
          <xdr:row>108</xdr:row>
          <xdr:rowOff>485775</xdr:rowOff>
        </xdr:to>
        <xdr:sp macro="" textlink="">
          <xdr:nvSpPr>
            <xdr:cNvPr id="25683" name="Object 83" hidden="1">
              <a:extLst>
                <a:ext uri="{63B3BB69-23CF-44E3-9099-C40C66FF867C}">
                  <a14:compatExt spid="_x0000_s256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109</xdr:row>
          <xdr:rowOff>0</xdr:rowOff>
        </xdr:from>
        <xdr:to>
          <xdr:col>2</xdr:col>
          <xdr:colOff>400050</xdr:colOff>
          <xdr:row>109</xdr:row>
          <xdr:rowOff>485775</xdr:rowOff>
        </xdr:to>
        <xdr:sp macro="" textlink="">
          <xdr:nvSpPr>
            <xdr:cNvPr id="25684" name="Object 84" hidden="1">
              <a:extLst>
                <a:ext uri="{63B3BB69-23CF-44E3-9099-C40C66FF867C}">
                  <a14:compatExt spid="_x0000_s256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110</xdr:row>
          <xdr:rowOff>0</xdr:rowOff>
        </xdr:from>
        <xdr:to>
          <xdr:col>2</xdr:col>
          <xdr:colOff>400050</xdr:colOff>
          <xdr:row>110</xdr:row>
          <xdr:rowOff>485775</xdr:rowOff>
        </xdr:to>
        <xdr:sp macro="" textlink="">
          <xdr:nvSpPr>
            <xdr:cNvPr id="25685" name="Object 85" hidden="1">
              <a:extLst>
                <a:ext uri="{63B3BB69-23CF-44E3-9099-C40C66FF867C}">
                  <a14:compatExt spid="_x0000_s256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111</xdr:row>
          <xdr:rowOff>0</xdr:rowOff>
        </xdr:from>
        <xdr:to>
          <xdr:col>2</xdr:col>
          <xdr:colOff>400050</xdr:colOff>
          <xdr:row>111</xdr:row>
          <xdr:rowOff>485775</xdr:rowOff>
        </xdr:to>
        <xdr:sp macro="" textlink="">
          <xdr:nvSpPr>
            <xdr:cNvPr id="25686" name="Object 86" hidden="1">
              <a:extLst>
                <a:ext uri="{63B3BB69-23CF-44E3-9099-C40C66FF867C}">
                  <a14:compatExt spid="_x0000_s256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112</xdr:row>
          <xdr:rowOff>0</xdr:rowOff>
        </xdr:from>
        <xdr:to>
          <xdr:col>2</xdr:col>
          <xdr:colOff>400050</xdr:colOff>
          <xdr:row>112</xdr:row>
          <xdr:rowOff>485775</xdr:rowOff>
        </xdr:to>
        <xdr:sp macro="" textlink="">
          <xdr:nvSpPr>
            <xdr:cNvPr id="25687" name="Object 87" hidden="1">
              <a:extLst>
                <a:ext uri="{63B3BB69-23CF-44E3-9099-C40C66FF867C}">
                  <a14:compatExt spid="_x0000_s256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113</xdr:row>
          <xdr:rowOff>0</xdr:rowOff>
        </xdr:from>
        <xdr:to>
          <xdr:col>2</xdr:col>
          <xdr:colOff>400050</xdr:colOff>
          <xdr:row>113</xdr:row>
          <xdr:rowOff>485775</xdr:rowOff>
        </xdr:to>
        <xdr:sp macro="" textlink="">
          <xdr:nvSpPr>
            <xdr:cNvPr id="25688" name="Object 88" hidden="1">
              <a:extLst>
                <a:ext uri="{63B3BB69-23CF-44E3-9099-C40C66FF867C}">
                  <a14:compatExt spid="_x0000_s256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114</xdr:row>
          <xdr:rowOff>0</xdr:rowOff>
        </xdr:from>
        <xdr:to>
          <xdr:col>2</xdr:col>
          <xdr:colOff>400050</xdr:colOff>
          <xdr:row>114</xdr:row>
          <xdr:rowOff>485775</xdr:rowOff>
        </xdr:to>
        <xdr:sp macro="" textlink="">
          <xdr:nvSpPr>
            <xdr:cNvPr id="25689" name="Object 89" hidden="1">
              <a:extLst>
                <a:ext uri="{63B3BB69-23CF-44E3-9099-C40C66FF867C}">
                  <a14:compatExt spid="_x0000_s256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115</xdr:row>
          <xdr:rowOff>0</xdr:rowOff>
        </xdr:from>
        <xdr:to>
          <xdr:col>2</xdr:col>
          <xdr:colOff>400050</xdr:colOff>
          <xdr:row>115</xdr:row>
          <xdr:rowOff>485775</xdr:rowOff>
        </xdr:to>
        <xdr:sp macro="" textlink="">
          <xdr:nvSpPr>
            <xdr:cNvPr id="25690" name="Object 90" hidden="1">
              <a:extLst>
                <a:ext uri="{63B3BB69-23CF-44E3-9099-C40C66FF867C}">
                  <a14:compatExt spid="_x0000_s256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116</xdr:row>
          <xdr:rowOff>0</xdr:rowOff>
        </xdr:from>
        <xdr:to>
          <xdr:col>2</xdr:col>
          <xdr:colOff>400050</xdr:colOff>
          <xdr:row>116</xdr:row>
          <xdr:rowOff>485775</xdr:rowOff>
        </xdr:to>
        <xdr:sp macro="" textlink="">
          <xdr:nvSpPr>
            <xdr:cNvPr id="25691" name="Object 91" hidden="1">
              <a:extLst>
                <a:ext uri="{63B3BB69-23CF-44E3-9099-C40C66FF867C}">
                  <a14:compatExt spid="_x0000_s256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117</xdr:row>
          <xdr:rowOff>0</xdr:rowOff>
        </xdr:from>
        <xdr:to>
          <xdr:col>2</xdr:col>
          <xdr:colOff>400050</xdr:colOff>
          <xdr:row>117</xdr:row>
          <xdr:rowOff>485775</xdr:rowOff>
        </xdr:to>
        <xdr:sp macro="" textlink="">
          <xdr:nvSpPr>
            <xdr:cNvPr id="25692" name="Object 92" hidden="1">
              <a:extLst>
                <a:ext uri="{63B3BB69-23CF-44E3-9099-C40C66FF867C}">
                  <a14:compatExt spid="_x0000_s256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118</xdr:row>
          <xdr:rowOff>0</xdr:rowOff>
        </xdr:from>
        <xdr:to>
          <xdr:col>2</xdr:col>
          <xdr:colOff>400050</xdr:colOff>
          <xdr:row>118</xdr:row>
          <xdr:rowOff>485775</xdr:rowOff>
        </xdr:to>
        <xdr:sp macro="" textlink="">
          <xdr:nvSpPr>
            <xdr:cNvPr id="25693" name="Object 93" hidden="1">
              <a:extLst>
                <a:ext uri="{63B3BB69-23CF-44E3-9099-C40C66FF867C}">
                  <a14:compatExt spid="_x0000_s256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119</xdr:row>
          <xdr:rowOff>0</xdr:rowOff>
        </xdr:from>
        <xdr:to>
          <xdr:col>2</xdr:col>
          <xdr:colOff>400050</xdr:colOff>
          <xdr:row>119</xdr:row>
          <xdr:rowOff>485775</xdr:rowOff>
        </xdr:to>
        <xdr:sp macro="" textlink="">
          <xdr:nvSpPr>
            <xdr:cNvPr id="25694" name="Object 94" hidden="1">
              <a:extLst>
                <a:ext uri="{63B3BB69-23CF-44E3-9099-C40C66FF867C}">
                  <a14:compatExt spid="_x0000_s256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120</xdr:row>
          <xdr:rowOff>0</xdr:rowOff>
        </xdr:from>
        <xdr:to>
          <xdr:col>2</xdr:col>
          <xdr:colOff>400050</xdr:colOff>
          <xdr:row>120</xdr:row>
          <xdr:rowOff>485775</xdr:rowOff>
        </xdr:to>
        <xdr:sp macro="" textlink="">
          <xdr:nvSpPr>
            <xdr:cNvPr id="25695" name="Object 95" hidden="1">
              <a:extLst>
                <a:ext uri="{63B3BB69-23CF-44E3-9099-C40C66FF867C}">
                  <a14:compatExt spid="_x0000_s256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121</xdr:row>
          <xdr:rowOff>0</xdr:rowOff>
        </xdr:from>
        <xdr:to>
          <xdr:col>2</xdr:col>
          <xdr:colOff>400050</xdr:colOff>
          <xdr:row>121</xdr:row>
          <xdr:rowOff>485775</xdr:rowOff>
        </xdr:to>
        <xdr:sp macro="" textlink="">
          <xdr:nvSpPr>
            <xdr:cNvPr id="25696" name="Object 96" hidden="1">
              <a:extLst>
                <a:ext uri="{63B3BB69-23CF-44E3-9099-C40C66FF867C}">
                  <a14:compatExt spid="_x0000_s256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122</xdr:row>
          <xdr:rowOff>0</xdr:rowOff>
        </xdr:from>
        <xdr:to>
          <xdr:col>2</xdr:col>
          <xdr:colOff>400050</xdr:colOff>
          <xdr:row>122</xdr:row>
          <xdr:rowOff>485775</xdr:rowOff>
        </xdr:to>
        <xdr:sp macro="" textlink="">
          <xdr:nvSpPr>
            <xdr:cNvPr id="25697" name="Object 97" hidden="1">
              <a:extLst>
                <a:ext uri="{63B3BB69-23CF-44E3-9099-C40C66FF867C}">
                  <a14:compatExt spid="_x0000_s256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123</xdr:row>
          <xdr:rowOff>0</xdr:rowOff>
        </xdr:from>
        <xdr:to>
          <xdr:col>2</xdr:col>
          <xdr:colOff>400050</xdr:colOff>
          <xdr:row>123</xdr:row>
          <xdr:rowOff>485775</xdr:rowOff>
        </xdr:to>
        <xdr:sp macro="" textlink="">
          <xdr:nvSpPr>
            <xdr:cNvPr id="25698" name="Object 98" hidden="1">
              <a:extLst>
                <a:ext uri="{63B3BB69-23CF-44E3-9099-C40C66FF867C}">
                  <a14:compatExt spid="_x0000_s256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124</xdr:row>
          <xdr:rowOff>0</xdr:rowOff>
        </xdr:from>
        <xdr:to>
          <xdr:col>2</xdr:col>
          <xdr:colOff>400050</xdr:colOff>
          <xdr:row>124</xdr:row>
          <xdr:rowOff>485775</xdr:rowOff>
        </xdr:to>
        <xdr:sp macro="" textlink="">
          <xdr:nvSpPr>
            <xdr:cNvPr id="25699" name="Object 99" hidden="1">
              <a:extLst>
                <a:ext uri="{63B3BB69-23CF-44E3-9099-C40C66FF867C}">
                  <a14:compatExt spid="_x0000_s256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0</xdr:colOff>
          <xdr:row>125</xdr:row>
          <xdr:rowOff>0</xdr:rowOff>
        </xdr:from>
        <xdr:to>
          <xdr:col>2</xdr:col>
          <xdr:colOff>400050</xdr:colOff>
          <xdr:row>125</xdr:row>
          <xdr:rowOff>485775</xdr:rowOff>
        </xdr:to>
        <xdr:sp macro="" textlink="">
          <xdr:nvSpPr>
            <xdr:cNvPr id="25700" name="Object 100" hidden="1">
              <a:extLst>
                <a:ext uri="{63B3BB69-23CF-44E3-9099-C40C66FF867C}">
                  <a14:compatExt spid="_x0000_s25700"/>
                </a:ext>
              </a:extLst>
            </xdr:cNvPr>
            <xdr:cNvSpPr/>
          </xdr:nvSpPr>
          <xdr:spPr>
            <a:xfrm>
              <a:off x="0" y="0"/>
              <a:ext cx="0" cy="0"/>
            </a:xfrm>
            <a:prstGeom prst="rect">
              <a:avLst/>
            </a:prstGeom>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26</xdr:col>
          <xdr:colOff>0</xdr:colOff>
          <xdr:row>12</xdr:row>
          <xdr:rowOff>0</xdr:rowOff>
        </xdr:from>
        <xdr:to>
          <xdr:col>26</xdr:col>
          <xdr:colOff>0</xdr:colOff>
          <xdr:row>12</xdr:row>
          <xdr:rowOff>485775</xdr:rowOff>
        </xdr:to>
        <xdr:sp macro="" textlink="">
          <xdr:nvSpPr>
            <xdr:cNvPr id="27649" name="Object 1" hidden="1">
              <a:extLst>
                <a:ext uri="{63B3BB69-23CF-44E3-9099-C40C66FF867C}">
                  <a14:compatExt spid="_x0000_s276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xdr:row>
          <xdr:rowOff>0</xdr:rowOff>
        </xdr:from>
        <xdr:to>
          <xdr:col>26</xdr:col>
          <xdr:colOff>0</xdr:colOff>
          <xdr:row>12</xdr:row>
          <xdr:rowOff>485775</xdr:rowOff>
        </xdr:to>
        <xdr:sp macro="" textlink="">
          <xdr:nvSpPr>
            <xdr:cNvPr id="27650" name="Object 2" hidden="1">
              <a:extLst>
                <a:ext uri="{63B3BB69-23CF-44E3-9099-C40C66FF867C}">
                  <a14:compatExt spid="_x0000_s276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xdr:row>
          <xdr:rowOff>0</xdr:rowOff>
        </xdr:from>
        <xdr:to>
          <xdr:col>26</xdr:col>
          <xdr:colOff>0</xdr:colOff>
          <xdr:row>12</xdr:row>
          <xdr:rowOff>485775</xdr:rowOff>
        </xdr:to>
        <xdr:sp macro="" textlink="">
          <xdr:nvSpPr>
            <xdr:cNvPr id="27651" name="Object 3" hidden="1">
              <a:extLst>
                <a:ext uri="{63B3BB69-23CF-44E3-9099-C40C66FF867C}">
                  <a14:compatExt spid="_x0000_s276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xdr:row>
          <xdr:rowOff>0</xdr:rowOff>
        </xdr:from>
        <xdr:to>
          <xdr:col>26</xdr:col>
          <xdr:colOff>0</xdr:colOff>
          <xdr:row>12</xdr:row>
          <xdr:rowOff>485775</xdr:rowOff>
        </xdr:to>
        <xdr:sp macro="" textlink="">
          <xdr:nvSpPr>
            <xdr:cNvPr id="27652" name="Object 4" hidden="1">
              <a:extLst>
                <a:ext uri="{63B3BB69-23CF-44E3-9099-C40C66FF867C}">
                  <a14:compatExt spid="_x0000_s276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xdr:row>
          <xdr:rowOff>0</xdr:rowOff>
        </xdr:from>
        <xdr:to>
          <xdr:col>26</xdr:col>
          <xdr:colOff>0</xdr:colOff>
          <xdr:row>12</xdr:row>
          <xdr:rowOff>485775</xdr:rowOff>
        </xdr:to>
        <xdr:sp macro="" textlink="">
          <xdr:nvSpPr>
            <xdr:cNvPr id="27653" name="Object 5" hidden="1">
              <a:extLst>
                <a:ext uri="{63B3BB69-23CF-44E3-9099-C40C66FF867C}">
                  <a14:compatExt spid="_x0000_s276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xdr:row>
          <xdr:rowOff>0</xdr:rowOff>
        </xdr:from>
        <xdr:to>
          <xdr:col>26</xdr:col>
          <xdr:colOff>0</xdr:colOff>
          <xdr:row>12</xdr:row>
          <xdr:rowOff>485775</xdr:rowOff>
        </xdr:to>
        <xdr:sp macro="" textlink="">
          <xdr:nvSpPr>
            <xdr:cNvPr id="27654" name="Object 6" hidden="1">
              <a:extLst>
                <a:ext uri="{63B3BB69-23CF-44E3-9099-C40C66FF867C}">
                  <a14:compatExt spid="_x0000_s276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xdr:row>
          <xdr:rowOff>0</xdr:rowOff>
        </xdr:from>
        <xdr:to>
          <xdr:col>26</xdr:col>
          <xdr:colOff>0</xdr:colOff>
          <xdr:row>12</xdr:row>
          <xdr:rowOff>485775</xdr:rowOff>
        </xdr:to>
        <xdr:sp macro="" textlink="">
          <xdr:nvSpPr>
            <xdr:cNvPr id="27655" name="Object 7" hidden="1">
              <a:extLst>
                <a:ext uri="{63B3BB69-23CF-44E3-9099-C40C66FF867C}">
                  <a14:compatExt spid="_x0000_s276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xdr:row>
          <xdr:rowOff>0</xdr:rowOff>
        </xdr:from>
        <xdr:to>
          <xdr:col>26</xdr:col>
          <xdr:colOff>0</xdr:colOff>
          <xdr:row>12</xdr:row>
          <xdr:rowOff>485775</xdr:rowOff>
        </xdr:to>
        <xdr:sp macro="" textlink="">
          <xdr:nvSpPr>
            <xdr:cNvPr id="27656" name="Object 8" hidden="1">
              <a:extLst>
                <a:ext uri="{63B3BB69-23CF-44E3-9099-C40C66FF867C}">
                  <a14:compatExt spid="_x0000_s276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xdr:row>
          <xdr:rowOff>0</xdr:rowOff>
        </xdr:from>
        <xdr:to>
          <xdr:col>26</xdr:col>
          <xdr:colOff>0</xdr:colOff>
          <xdr:row>22</xdr:row>
          <xdr:rowOff>485775</xdr:rowOff>
        </xdr:to>
        <xdr:sp macro="" textlink="">
          <xdr:nvSpPr>
            <xdr:cNvPr id="27657" name="Object 9" hidden="1">
              <a:extLst>
                <a:ext uri="{63B3BB69-23CF-44E3-9099-C40C66FF867C}">
                  <a14:compatExt spid="_x0000_s276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xdr:row>
          <xdr:rowOff>0</xdr:rowOff>
        </xdr:from>
        <xdr:to>
          <xdr:col>26</xdr:col>
          <xdr:colOff>0</xdr:colOff>
          <xdr:row>22</xdr:row>
          <xdr:rowOff>485775</xdr:rowOff>
        </xdr:to>
        <xdr:sp macro="" textlink="">
          <xdr:nvSpPr>
            <xdr:cNvPr id="27658" name="Object 10" hidden="1">
              <a:extLst>
                <a:ext uri="{63B3BB69-23CF-44E3-9099-C40C66FF867C}">
                  <a14:compatExt spid="_x0000_s276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xdr:row>
          <xdr:rowOff>0</xdr:rowOff>
        </xdr:from>
        <xdr:to>
          <xdr:col>26</xdr:col>
          <xdr:colOff>0</xdr:colOff>
          <xdr:row>22</xdr:row>
          <xdr:rowOff>485775</xdr:rowOff>
        </xdr:to>
        <xdr:sp macro="" textlink="">
          <xdr:nvSpPr>
            <xdr:cNvPr id="27659" name="Object 11" hidden="1">
              <a:extLst>
                <a:ext uri="{63B3BB69-23CF-44E3-9099-C40C66FF867C}">
                  <a14:compatExt spid="_x0000_s276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xdr:row>
          <xdr:rowOff>0</xdr:rowOff>
        </xdr:from>
        <xdr:to>
          <xdr:col>26</xdr:col>
          <xdr:colOff>0</xdr:colOff>
          <xdr:row>22</xdr:row>
          <xdr:rowOff>485775</xdr:rowOff>
        </xdr:to>
        <xdr:sp macro="" textlink="">
          <xdr:nvSpPr>
            <xdr:cNvPr id="27660" name="Object 12" hidden="1">
              <a:extLst>
                <a:ext uri="{63B3BB69-23CF-44E3-9099-C40C66FF867C}">
                  <a14:compatExt spid="_x0000_s276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xdr:row>
          <xdr:rowOff>0</xdr:rowOff>
        </xdr:from>
        <xdr:to>
          <xdr:col>26</xdr:col>
          <xdr:colOff>0</xdr:colOff>
          <xdr:row>22</xdr:row>
          <xdr:rowOff>485775</xdr:rowOff>
        </xdr:to>
        <xdr:sp macro="" textlink="">
          <xdr:nvSpPr>
            <xdr:cNvPr id="27661" name="Object 13" hidden="1">
              <a:extLst>
                <a:ext uri="{63B3BB69-23CF-44E3-9099-C40C66FF867C}">
                  <a14:compatExt spid="_x0000_s276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xdr:row>
          <xdr:rowOff>0</xdr:rowOff>
        </xdr:from>
        <xdr:to>
          <xdr:col>26</xdr:col>
          <xdr:colOff>0</xdr:colOff>
          <xdr:row>22</xdr:row>
          <xdr:rowOff>485775</xdr:rowOff>
        </xdr:to>
        <xdr:sp macro="" textlink="">
          <xdr:nvSpPr>
            <xdr:cNvPr id="27662" name="Object 14" hidden="1">
              <a:extLst>
                <a:ext uri="{63B3BB69-23CF-44E3-9099-C40C66FF867C}">
                  <a14:compatExt spid="_x0000_s276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xdr:row>
          <xdr:rowOff>0</xdr:rowOff>
        </xdr:from>
        <xdr:to>
          <xdr:col>26</xdr:col>
          <xdr:colOff>0</xdr:colOff>
          <xdr:row>22</xdr:row>
          <xdr:rowOff>485775</xdr:rowOff>
        </xdr:to>
        <xdr:sp macro="" textlink="">
          <xdr:nvSpPr>
            <xdr:cNvPr id="27663" name="Object 15" hidden="1">
              <a:extLst>
                <a:ext uri="{63B3BB69-23CF-44E3-9099-C40C66FF867C}">
                  <a14:compatExt spid="_x0000_s276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xdr:row>
          <xdr:rowOff>0</xdr:rowOff>
        </xdr:from>
        <xdr:to>
          <xdr:col>26</xdr:col>
          <xdr:colOff>0</xdr:colOff>
          <xdr:row>22</xdr:row>
          <xdr:rowOff>485775</xdr:rowOff>
        </xdr:to>
        <xdr:sp macro="" textlink="">
          <xdr:nvSpPr>
            <xdr:cNvPr id="27664" name="Object 16" hidden="1">
              <a:extLst>
                <a:ext uri="{63B3BB69-23CF-44E3-9099-C40C66FF867C}">
                  <a14:compatExt spid="_x0000_s276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xdr:row>
          <xdr:rowOff>0</xdr:rowOff>
        </xdr:from>
        <xdr:to>
          <xdr:col>26</xdr:col>
          <xdr:colOff>0</xdr:colOff>
          <xdr:row>23</xdr:row>
          <xdr:rowOff>485775</xdr:rowOff>
        </xdr:to>
        <xdr:sp macro="" textlink="">
          <xdr:nvSpPr>
            <xdr:cNvPr id="27665" name="Object 17" hidden="1">
              <a:extLst>
                <a:ext uri="{63B3BB69-23CF-44E3-9099-C40C66FF867C}">
                  <a14:compatExt spid="_x0000_s276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xdr:row>
          <xdr:rowOff>0</xdr:rowOff>
        </xdr:from>
        <xdr:to>
          <xdr:col>26</xdr:col>
          <xdr:colOff>0</xdr:colOff>
          <xdr:row>23</xdr:row>
          <xdr:rowOff>485775</xdr:rowOff>
        </xdr:to>
        <xdr:sp macro="" textlink="">
          <xdr:nvSpPr>
            <xdr:cNvPr id="27666" name="Object 18" hidden="1">
              <a:extLst>
                <a:ext uri="{63B3BB69-23CF-44E3-9099-C40C66FF867C}">
                  <a14:compatExt spid="_x0000_s276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xdr:row>
          <xdr:rowOff>0</xdr:rowOff>
        </xdr:from>
        <xdr:to>
          <xdr:col>26</xdr:col>
          <xdr:colOff>0</xdr:colOff>
          <xdr:row>23</xdr:row>
          <xdr:rowOff>485775</xdr:rowOff>
        </xdr:to>
        <xdr:sp macro="" textlink="">
          <xdr:nvSpPr>
            <xdr:cNvPr id="27667" name="Object 19" hidden="1">
              <a:extLst>
                <a:ext uri="{63B3BB69-23CF-44E3-9099-C40C66FF867C}">
                  <a14:compatExt spid="_x0000_s276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xdr:row>
          <xdr:rowOff>0</xdr:rowOff>
        </xdr:from>
        <xdr:to>
          <xdr:col>26</xdr:col>
          <xdr:colOff>0</xdr:colOff>
          <xdr:row>23</xdr:row>
          <xdr:rowOff>485775</xdr:rowOff>
        </xdr:to>
        <xdr:sp macro="" textlink="">
          <xdr:nvSpPr>
            <xdr:cNvPr id="27668" name="Object 20" hidden="1">
              <a:extLst>
                <a:ext uri="{63B3BB69-23CF-44E3-9099-C40C66FF867C}">
                  <a14:compatExt spid="_x0000_s276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xdr:row>
          <xdr:rowOff>0</xdr:rowOff>
        </xdr:from>
        <xdr:to>
          <xdr:col>26</xdr:col>
          <xdr:colOff>0</xdr:colOff>
          <xdr:row>23</xdr:row>
          <xdr:rowOff>485775</xdr:rowOff>
        </xdr:to>
        <xdr:sp macro="" textlink="">
          <xdr:nvSpPr>
            <xdr:cNvPr id="27669" name="Object 21" hidden="1">
              <a:extLst>
                <a:ext uri="{63B3BB69-23CF-44E3-9099-C40C66FF867C}">
                  <a14:compatExt spid="_x0000_s276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xdr:row>
          <xdr:rowOff>0</xdr:rowOff>
        </xdr:from>
        <xdr:to>
          <xdr:col>26</xdr:col>
          <xdr:colOff>0</xdr:colOff>
          <xdr:row>23</xdr:row>
          <xdr:rowOff>485775</xdr:rowOff>
        </xdr:to>
        <xdr:sp macro="" textlink="">
          <xdr:nvSpPr>
            <xdr:cNvPr id="27670" name="Object 22" hidden="1">
              <a:extLst>
                <a:ext uri="{63B3BB69-23CF-44E3-9099-C40C66FF867C}">
                  <a14:compatExt spid="_x0000_s276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xdr:row>
          <xdr:rowOff>0</xdr:rowOff>
        </xdr:from>
        <xdr:to>
          <xdr:col>26</xdr:col>
          <xdr:colOff>0</xdr:colOff>
          <xdr:row>23</xdr:row>
          <xdr:rowOff>485775</xdr:rowOff>
        </xdr:to>
        <xdr:sp macro="" textlink="">
          <xdr:nvSpPr>
            <xdr:cNvPr id="27671" name="Object 23" hidden="1">
              <a:extLst>
                <a:ext uri="{63B3BB69-23CF-44E3-9099-C40C66FF867C}">
                  <a14:compatExt spid="_x0000_s276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xdr:row>
          <xdr:rowOff>0</xdr:rowOff>
        </xdr:from>
        <xdr:to>
          <xdr:col>26</xdr:col>
          <xdr:colOff>0</xdr:colOff>
          <xdr:row>23</xdr:row>
          <xdr:rowOff>485775</xdr:rowOff>
        </xdr:to>
        <xdr:sp macro="" textlink="">
          <xdr:nvSpPr>
            <xdr:cNvPr id="27672" name="Object 24" hidden="1">
              <a:extLst>
                <a:ext uri="{63B3BB69-23CF-44E3-9099-C40C66FF867C}">
                  <a14:compatExt spid="_x0000_s276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xdr:row>
          <xdr:rowOff>0</xdr:rowOff>
        </xdr:from>
        <xdr:to>
          <xdr:col>26</xdr:col>
          <xdr:colOff>0</xdr:colOff>
          <xdr:row>11</xdr:row>
          <xdr:rowOff>485775</xdr:rowOff>
        </xdr:to>
        <xdr:sp macro="" textlink="">
          <xdr:nvSpPr>
            <xdr:cNvPr id="27673" name="Object 25" hidden="1">
              <a:extLst>
                <a:ext uri="{63B3BB69-23CF-44E3-9099-C40C66FF867C}">
                  <a14:compatExt spid="_x0000_s276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xdr:row>
          <xdr:rowOff>0</xdr:rowOff>
        </xdr:from>
        <xdr:to>
          <xdr:col>26</xdr:col>
          <xdr:colOff>0</xdr:colOff>
          <xdr:row>11</xdr:row>
          <xdr:rowOff>485775</xdr:rowOff>
        </xdr:to>
        <xdr:sp macro="" textlink="">
          <xdr:nvSpPr>
            <xdr:cNvPr id="27674" name="Object 26" hidden="1">
              <a:extLst>
                <a:ext uri="{63B3BB69-23CF-44E3-9099-C40C66FF867C}">
                  <a14:compatExt spid="_x0000_s276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xdr:row>
          <xdr:rowOff>0</xdr:rowOff>
        </xdr:from>
        <xdr:to>
          <xdr:col>26</xdr:col>
          <xdr:colOff>0</xdr:colOff>
          <xdr:row>11</xdr:row>
          <xdr:rowOff>485775</xdr:rowOff>
        </xdr:to>
        <xdr:sp macro="" textlink="">
          <xdr:nvSpPr>
            <xdr:cNvPr id="27675" name="Object 27" hidden="1">
              <a:extLst>
                <a:ext uri="{63B3BB69-23CF-44E3-9099-C40C66FF867C}">
                  <a14:compatExt spid="_x0000_s276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xdr:row>
          <xdr:rowOff>0</xdr:rowOff>
        </xdr:from>
        <xdr:to>
          <xdr:col>26</xdr:col>
          <xdr:colOff>0</xdr:colOff>
          <xdr:row>11</xdr:row>
          <xdr:rowOff>485775</xdr:rowOff>
        </xdr:to>
        <xdr:sp macro="" textlink="">
          <xdr:nvSpPr>
            <xdr:cNvPr id="27676" name="Object 28" hidden="1">
              <a:extLst>
                <a:ext uri="{63B3BB69-23CF-44E3-9099-C40C66FF867C}">
                  <a14:compatExt spid="_x0000_s276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xdr:row>
          <xdr:rowOff>0</xdr:rowOff>
        </xdr:from>
        <xdr:to>
          <xdr:col>26</xdr:col>
          <xdr:colOff>0</xdr:colOff>
          <xdr:row>11</xdr:row>
          <xdr:rowOff>485775</xdr:rowOff>
        </xdr:to>
        <xdr:sp macro="" textlink="">
          <xdr:nvSpPr>
            <xdr:cNvPr id="27677" name="Object 29" hidden="1">
              <a:extLst>
                <a:ext uri="{63B3BB69-23CF-44E3-9099-C40C66FF867C}">
                  <a14:compatExt spid="_x0000_s276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xdr:row>
          <xdr:rowOff>0</xdr:rowOff>
        </xdr:from>
        <xdr:to>
          <xdr:col>26</xdr:col>
          <xdr:colOff>0</xdr:colOff>
          <xdr:row>11</xdr:row>
          <xdr:rowOff>485775</xdr:rowOff>
        </xdr:to>
        <xdr:sp macro="" textlink="">
          <xdr:nvSpPr>
            <xdr:cNvPr id="27678" name="Object 30" hidden="1">
              <a:extLst>
                <a:ext uri="{63B3BB69-23CF-44E3-9099-C40C66FF867C}">
                  <a14:compatExt spid="_x0000_s276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xdr:row>
          <xdr:rowOff>0</xdr:rowOff>
        </xdr:from>
        <xdr:to>
          <xdr:col>26</xdr:col>
          <xdr:colOff>0</xdr:colOff>
          <xdr:row>11</xdr:row>
          <xdr:rowOff>485775</xdr:rowOff>
        </xdr:to>
        <xdr:sp macro="" textlink="">
          <xdr:nvSpPr>
            <xdr:cNvPr id="27679" name="Object 31" hidden="1">
              <a:extLst>
                <a:ext uri="{63B3BB69-23CF-44E3-9099-C40C66FF867C}">
                  <a14:compatExt spid="_x0000_s276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xdr:row>
          <xdr:rowOff>0</xdr:rowOff>
        </xdr:from>
        <xdr:to>
          <xdr:col>26</xdr:col>
          <xdr:colOff>0</xdr:colOff>
          <xdr:row>11</xdr:row>
          <xdr:rowOff>485775</xdr:rowOff>
        </xdr:to>
        <xdr:sp macro="" textlink="">
          <xdr:nvSpPr>
            <xdr:cNvPr id="27680" name="Object 32" hidden="1">
              <a:extLst>
                <a:ext uri="{63B3BB69-23CF-44E3-9099-C40C66FF867C}">
                  <a14:compatExt spid="_x0000_s276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xdr:row>
          <xdr:rowOff>0</xdr:rowOff>
        </xdr:from>
        <xdr:to>
          <xdr:col>26</xdr:col>
          <xdr:colOff>0</xdr:colOff>
          <xdr:row>24</xdr:row>
          <xdr:rowOff>485775</xdr:rowOff>
        </xdr:to>
        <xdr:sp macro="" textlink="">
          <xdr:nvSpPr>
            <xdr:cNvPr id="27681" name="Object 33" hidden="1">
              <a:extLst>
                <a:ext uri="{63B3BB69-23CF-44E3-9099-C40C66FF867C}">
                  <a14:compatExt spid="_x0000_s276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xdr:row>
          <xdr:rowOff>0</xdr:rowOff>
        </xdr:from>
        <xdr:to>
          <xdr:col>26</xdr:col>
          <xdr:colOff>0</xdr:colOff>
          <xdr:row>24</xdr:row>
          <xdr:rowOff>485775</xdr:rowOff>
        </xdr:to>
        <xdr:sp macro="" textlink="">
          <xdr:nvSpPr>
            <xdr:cNvPr id="27682" name="Object 34" hidden="1">
              <a:extLst>
                <a:ext uri="{63B3BB69-23CF-44E3-9099-C40C66FF867C}">
                  <a14:compatExt spid="_x0000_s276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xdr:row>
          <xdr:rowOff>0</xdr:rowOff>
        </xdr:from>
        <xdr:to>
          <xdr:col>26</xdr:col>
          <xdr:colOff>0</xdr:colOff>
          <xdr:row>24</xdr:row>
          <xdr:rowOff>485775</xdr:rowOff>
        </xdr:to>
        <xdr:sp macro="" textlink="">
          <xdr:nvSpPr>
            <xdr:cNvPr id="27683" name="Object 35" hidden="1">
              <a:extLst>
                <a:ext uri="{63B3BB69-23CF-44E3-9099-C40C66FF867C}">
                  <a14:compatExt spid="_x0000_s276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xdr:row>
          <xdr:rowOff>0</xdr:rowOff>
        </xdr:from>
        <xdr:to>
          <xdr:col>26</xdr:col>
          <xdr:colOff>0</xdr:colOff>
          <xdr:row>24</xdr:row>
          <xdr:rowOff>485775</xdr:rowOff>
        </xdr:to>
        <xdr:sp macro="" textlink="">
          <xdr:nvSpPr>
            <xdr:cNvPr id="27684" name="Object 36" hidden="1">
              <a:extLst>
                <a:ext uri="{63B3BB69-23CF-44E3-9099-C40C66FF867C}">
                  <a14:compatExt spid="_x0000_s276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xdr:row>
          <xdr:rowOff>0</xdr:rowOff>
        </xdr:from>
        <xdr:to>
          <xdr:col>26</xdr:col>
          <xdr:colOff>0</xdr:colOff>
          <xdr:row>24</xdr:row>
          <xdr:rowOff>485775</xdr:rowOff>
        </xdr:to>
        <xdr:sp macro="" textlink="">
          <xdr:nvSpPr>
            <xdr:cNvPr id="27685" name="Object 37" hidden="1">
              <a:extLst>
                <a:ext uri="{63B3BB69-23CF-44E3-9099-C40C66FF867C}">
                  <a14:compatExt spid="_x0000_s276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xdr:row>
          <xdr:rowOff>0</xdr:rowOff>
        </xdr:from>
        <xdr:to>
          <xdr:col>26</xdr:col>
          <xdr:colOff>0</xdr:colOff>
          <xdr:row>24</xdr:row>
          <xdr:rowOff>485775</xdr:rowOff>
        </xdr:to>
        <xdr:sp macro="" textlink="">
          <xdr:nvSpPr>
            <xdr:cNvPr id="27686" name="Object 38" hidden="1">
              <a:extLst>
                <a:ext uri="{63B3BB69-23CF-44E3-9099-C40C66FF867C}">
                  <a14:compatExt spid="_x0000_s276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xdr:row>
          <xdr:rowOff>0</xdr:rowOff>
        </xdr:from>
        <xdr:to>
          <xdr:col>26</xdr:col>
          <xdr:colOff>0</xdr:colOff>
          <xdr:row>24</xdr:row>
          <xdr:rowOff>485775</xdr:rowOff>
        </xdr:to>
        <xdr:sp macro="" textlink="">
          <xdr:nvSpPr>
            <xdr:cNvPr id="27687" name="Object 39" hidden="1">
              <a:extLst>
                <a:ext uri="{63B3BB69-23CF-44E3-9099-C40C66FF867C}">
                  <a14:compatExt spid="_x0000_s276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xdr:row>
          <xdr:rowOff>0</xdr:rowOff>
        </xdr:from>
        <xdr:to>
          <xdr:col>26</xdr:col>
          <xdr:colOff>0</xdr:colOff>
          <xdr:row>24</xdr:row>
          <xdr:rowOff>485775</xdr:rowOff>
        </xdr:to>
        <xdr:sp macro="" textlink="">
          <xdr:nvSpPr>
            <xdr:cNvPr id="27688" name="Object 40" hidden="1">
              <a:extLst>
                <a:ext uri="{63B3BB69-23CF-44E3-9099-C40C66FF867C}">
                  <a14:compatExt spid="_x0000_s276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25</xdr:row>
          <xdr:rowOff>0</xdr:rowOff>
        </xdr:from>
        <xdr:to>
          <xdr:col>26</xdr:col>
          <xdr:colOff>0</xdr:colOff>
          <xdr:row>25</xdr:row>
          <xdr:rowOff>485775</xdr:rowOff>
        </xdr:to>
        <xdr:sp macro="" textlink="">
          <xdr:nvSpPr>
            <xdr:cNvPr id="27689" name="Object 41" hidden="1">
              <a:extLst>
                <a:ext uri="{63B3BB69-23CF-44E3-9099-C40C66FF867C}">
                  <a14:compatExt spid="_x0000_s276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25</xdr:row>
          <xdr:rowOff>0</xdr:rowOff>
        </xdr:from>
        <xdr:to>
          <xdr:col>26</xdr:col>
          <xdr:colOff>0</xdr:colOff>
          <xdr:row>25</xdr:row>
          <xdr:rowOff>485775</xdr:rowOff>
        </xdr:to>
        <xdr:sp macro="" textlink="">
          <xdr:nvSpPr>
            <xdr:cNvPr id="27690" name="Object 42" hidden="1">
              <a:extLst>
                <a:ext uri="{63B3BB69-23CF-44E3-9099-C40C66FF867C}">
                  <a14:compatExt spid="_x0000_s276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25</xdr:row>
          <xdr:rowOff>0</xdr:rowOff>
        </xdr:from>
        <xdr:to>
          <xdr:col>26</xdr:col>
          <xdr:colOff>0</xdr:colOff>
          <xdr:row>25</xdr:row>
          <xdr:rowOff>485775</xdr:rowOff>
        </xdr:to>
        <xdr:sp macro="" textlink="">
          <xdr:nvSpPr>
            <xdr:cNvPr id="27691" name="Object 43" hidden="1">
              <a:extLst>
                <a:ext uri="{63B3BB69-23CF-44E3-9099-C40C66FF867C}">
                  <a14:compatExt spid="_x0000_s276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25</xdr:row>
          <xdr:rowOff>0</xdr:rowOff>
        </xdr:from>
        <xdr:to>
          <xdr:col>26</xdr:col>
          <xdr:colOff>0</xdr:colOff>
          <xdr:row>25</xdr:row>
          <xdr:rowOff>485775</xdr:rowOff>
        </xdr:to>
        <xdr:sp macro="" textlink="">
          <xdr:nvSpPr>
            <xdr:cNvPr id="27692" name="Object 44" hidden="1">
              <a:extLst>
                <a:ext uri="{63B3BB69-23CF-44E3-9099-C40C66FF867C}">
                  <a14:compatExt spid="_x0000_s276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25</xdr:row>
          <xdr:rowOff>0</xdr:rowOff>
        </xdr:from>
        <xdr:to>
          <xdr:col>26</xdr:col>
          <xdr:colOff>0</xdr:colOff>
          <xdr:row>25</xdr:row>
          <xdr:rowOff>485775</xdr:rowOff>
        </xdr:to>
        <xdr:sp macro="" textlink="">
          <xdr:nvSpPr>
            <xdr:cNvPr id="27693" name="Object 45" hidden="1">
              <a:extLst>
                <a:ext uri="{63B3BB69-23CF-44E3-9099-C40C66FF867C}">
                  <a14:compatExt spid="_x0000_s276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25</xdr:row>
          <xdr:rowOff>0</xdr:rowOff>
        </xdr:from>
        <xdr:to>
          <xdr:col>26</xdr:col>
          <xdr:colOff>0</xdr:colOff>
          <xdr:row>25</xdr:row>
          <xdr:rowOff>485775</xdr:rowOff>
        </xdr:to>
        <xdr:sp macro="" textlink="">
          <xdr:nvSpPr>
            <xdr:cNvPr id="27694" name="Object 46" hidden="1">
              <a:extLst>
                <a:ext uri="{63B3BB69-23CF-44E3-9099-C40C66FF867C}">
                  <a14:compatExt spid="_x0000_s276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25</xdr:row>
          <xdr:rowOff>0</xdr:rowOff>
        </xdr:from>
        <xdr:to>
          <xdr:col>26</xdr:col>
          <xdr:colOff>0</xdr:colOff>
          <xdr:row>25</xdr:row>
          <xdr:rowOff>485775</xdr:rowOff>
        </xdr:to>
        <xdr:sp macro="" textlink="">
          <xdr:nvSpPr>
            <xdr:cNvPr id="27695" name="Object 47" hidden="1">
              <a:extLst>
                <a:ext uri="{63B3BB69-23CF-44E3-9099-C40C66FF867C}">
                  <a14:compatExt spid="_x0000_s276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25</xdr:row>
          <xdr:rowOff>0</xdr:rowOff>
        </xdr:from>
        <xdr:to>
          <xdr:col>26</xdr:col>
          <xdr:colOff>0</xdr:colOff>
          <xdr:row>25</xdr:row>
          <xdr:rowOff>485775</xdr:rowOff>
        </xdr:to>
        <xdr:sp macro="" textlink="">
          <xdr:nvSpPr>
            <xdr:cNvPr id="27696" name="Object 48" hidden="1">
              <a:extLst>
                <a:ext uri="{63B3BB69-23CF-44E3-9099-C40C66FF867C}">
                  <a14:compatExt spid="_x0000_s276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26</xdr:row>
          <xdr:rowOff>0</xdr:rowOff>
        </xdr:from>
        <xdr:to>
          <xdr:col>26</xdr:col>
          <xdr:colOff>0</xdr:colOff>
          <xdr:row>26</xdr:row>
          <xdr:rowOff>485775</xdr:rowOff>
        </xdr:to>
        <xdr:sp macro="" textlink="">
          <xdr:nvSpPr>
            <xdr:cNvPr id="27697" name="Object 49" hidden="1">
              <a:extLst>
                <a:ext uri="{63B3BB69-23CF-44E3-9099-C40C66FF867C}">
                  <a14:compatExt spid="_x0000_s276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26</xdr:row>
          <xdr:rowOff>0</xdr:rowOff>
        </xdr:from>
        <xdr:to>
          <xdr:col>26</xdr:col>
          <xdr:colOff>0</xdr:colOff>
          <xdr:row>26</xdr:row>
          <xdr:rowOff>485775</xdr:rowOff>
        </xdr:to>
        <xdr:sp macro="" textlink="">
          <xdr:nvSpPr>
            <xdr:cNvPr id="27698" name="Object 50" hidden="1">
              <a:extLst>
                <a:ext uri="{63B3BB69-23CF-44E3-9099-C40C66FF867C}">
                  <a14:compatExt spid="_x0000_s276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26</xdr:row>
          <xdr:rowOff>0</xdr:rowOff>
        </xdr:from>
        <xdr:to>
          <xdr:col>26</xdr:col>
          <xdr:colOff>0</xdr:colOff>
          <xdr:row>26</xdr:row>
          <xdr:rowOff>485775</xdr:rowOff>
        </xdr:to>
        <xdr:sp macro="" textlink="">
          <xdr:nvSpPr>
            <xdr:cNvPr id="27699" name="Object 51" hidden="1">
              <a:extLst>
                <a:ext uri="{63B3BB69-23CF-44E3-9099-C40C66FF867C}">
                  <a14:compatExt spid="_x0000_s276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26</xdr:row>
          <xdr:rowOff>0</xdr:rowOff>
        </xdr:from>
        <xdr:to>
          <xdr:col>26</xdr:col>
          <xdr:colOff>0</xdr:colOff>
          <xdr:row>26</xdr:row>
          <xdr:rowOff>485775</xdr:rowOff>
        </xdr:to>
        <xdr:sp macro="" textlink="">
          <xdr:nvSpPr>
            <xdr:cNvPr id="27700" name="Object 52" hidden="1">
              <a:extLst>
                <a:ext uri="{63B3BB69-23CF-44E3-9099-C40C66FF867C}">
                  <a14:compatExt spid="_x0000_s277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26</xdr:row>
          <xdr:rowOff>0</xdr:rowOff>
        </xdr:from>
        <xdr:to>
          <xdr:col>26</xdr:col>
          <xdr:colOff>0</xdr:colOff>
          <xdr:row>26</xdr:row>
          <xdr:rowOff>485775</xdr:rowOff>
        </xdr:to>
        <xdr:sp macro="" textlink="">
          <xdr:nvSpPr>
            <xdr:cNvPr id="27701" name="Object 53" hidden="1">
              <a:extLst>
                <a:ext uri="{63B3BB69-23CF-44E3-9099-C40C66FF867C}">
                  <a14:compatExt spid="_x0000_s277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26</xdr:row>
          <xdr:rowOff>0</xdr:rowOff>
        </xdr:from>
        <xdr:to>
          <xdr:col>26</xdr:col>
          <xdr:colOff>0</xdr:colOff>
          <xdr:row>26</xdr:row>
          <xdr:rowOff>485775</xdr:rowOff>
        </xdr:to>
        <xdr:sp macro="" textlink="">
          <xdr:nvSpPr>
            <xdr:cNvPr id="27702" name="Object 54" hidden="1">
              <a:extLst>
                <a:ext uri="{63B3BB69-23CF-44E3-9099-C40C66FF867C}">
                  <a14:compatExt spid="_x0000_s277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26</xdr:row>
          <xdr:rowOff>0</xdr:rowOff>
        </xdr:from>
        <xdr:to>
          <xdr:col>26</xdr:col>
          <xdr:colOff>0</xdr:colOff>
          <xdr:row>26</xdr:row>
          <xdr:rowOff>485775</xdr:rowOff>
        </xdr:to>
        <xdr:sp macro="" textlink="">
          <xdr:nvSpPr>
            <xdr:cNvPr id="27703" name="Object 55" hidden="1">
              <a:extLst>
                <a:ext uri="{63B3BB69-23CF-44E3-9099-C40C66FF867C}">
                  <a14:compatExt spid="_x0000_s277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26</xdr:row>
          <xdr:rowOff>0</xdr:rowOff>
        </xdr:from>
        <xdr:to>
          <xdr:col>26</xdr:col>
          <xdr:colOff>0</xdr:colOff>
          <xdr:row>26</xdr:row>
          <xdr:rowOff>485775</xdr:rowOff>
        </xdr:to>
        <xdr:sp macro="" textlink="">
          <xdr:nvSpPr>
            <xdr:cNvPr id="27704" name="Object 56" hidden="1">
              <a:extLst>
                <a:ext uri="{63B3BB69-23CF-44E3-9099-C40C66FF867C}">
                  <a14:compatExt spid="_x0000_s277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27</xdr:row>
          <xdr:rowOff>0</xdr:rowOff>
        </xdr:from>
        <xdr:to>
          <xdr:col>26</xdr:col>
          <xdr:colOff>0</xdr:colOff>
          <xdr:row>27</xdr:row>
          <xdr:rowOff>485775</xdr:rowOff>
        </xdr:to>
        <xdr:sp macro="" textlink="">
          <xdr:nvSpPr>
            <xdr:cNvPr id="27705" name="Object 57" hidden="1">
              <a:extLst>
                <a:ext uri="{63B3BB69-23CF-44E3-9099-C40C66FF867C}">
                  <a14:compatExt spid="_x0000_s277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27</xdr:row>
          <xdr:rowOff>0</xdr:rowOff>
        </xdr:from>
        <xdr:to>
          <xdr:col>26</xdr:col>
          <xdr:colOff>0</xdr:colOff>
          <xdr:row>27</xdr:row>
          <xdr:rowOff>485775</xdr:rowOff>
        </xdr:to>
        <xdr:sp macro="" textlink="">
          <xdr:nvSpPr>
            <xdr:cNvPr id="27706" name="Object 58" hidden="1">
              <a:extLst>
                <a:ext uri="{63B3BB69-23CF-44E3-9099-C40C66FF867C}">
                  <a14:compatExt spid="_x0000_s277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27</xdr:row>
          <xdr:rowOff>0</xdr:rowOff>
        </xdr:from>
        <xdr:to>
          <xdr:col>26</xdr:col>
          <xdr:colOff>0</xdr:colOff>
          <xdr:row>27</xdr:row>
          <xdr:rowOff>485775</xdr:rowOff>
        </xdr:to>
        <xdr:sp macro="" textlink="">
          <xdr:nvSpPr>
            <xdr:cNvPr id="27707" name="Object 59" hidden="1">
              <a:extLst>
                <a:ext uri="{63B3BB69-23CF-44E3-9099-C40C66FF867C}">
                  <a14:compatExt spid="_x0000_s277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27</xdr:row>
          <xdr:rowOff>0</xdr:rowOff>
        </xdr:from>
        <xdr:to>
          <xdr:col>26</xdr:col>
          <xdr:colOff>0</xdr:colOff>
          <xdr:row>27</xdr:row>
          <xdr:rowOff>485775</xdr:rowOff>
        </xdr:to>
        <xdr:sp macro="" textlink="">
          <xdr:nvSpPr>
            <xdr:cNvPr id="27708" name="Object 60" hidden="1">
              <a:extLst>
                <a:ext uri="{63B3BB69-23CF-44E3-9099-C40C66FF867C}">
                  <a14:compatExt spid="_x0000_s277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27</xdr:row>
          <xdr:rowOff>0</xdr:rowOff>
        </xdr:from>
        <xdr:to>
          <xdr:col>26</xdr:col>
          <xdr:colOff>0</xdr:colOff>
          <xdr:row>27</xdr:row>
          <xdr:rowOff>485775</xdr:rowOff>
        </xdr:to>
        <xdr:sp macro="" textlink="">
          <xdr:nvSpPr>
            <xdr:cNvPr id="27709" name="Object 61" hidden="1">
              <a:extLst>
                <a:ext uri="{63B3BB69-23CF-44E3-9099-C40C66FF867C}">
                  <a14:compatExt spid="_x0000_s277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27</xdr:row>
          <xdr:rowOff>0</xdr:rowOff>
        </xdr:from>
        <xdr:to>
          <xdr:col>26</xdr:col>
          <xdr:colOff>0</xdr:colOff>
          <xdr:row>27</xdr:row>
          <xdr:rowOff>485775</xdr:rowOff>
        </xdr:to>
        <xdr:sp macro="" textlink="">
          <xdr:nvSpPr>
            <xdr:cNvPr id="27710" name="Object 62" hidden="1">
              <a:extLst>
                <a:ext uri="{63B3BB69-23CF-44E3-9099-C40C66FF867C}">
                  <a14:compatExt spid="_x0000_s277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27</xdr:row>
          <xdr:rowOff>0</xdr:rowOff>
        </xdr:from>
        <xdr:to>
          <xdr:col>26</xdr:col>
          <xdr:colOff>0</xdr:colOff>
          <xdr:row>27</xdr:row>
          <xdr:rowOff>485775</xdr:rowOff>
        </xdr:to>
        <xdr:sp macro="" textlink="">
          <xdr:nvSpPr>
            <xdr:cNvPr id="27711" name="Object 63" hidden="1">
              <a:extLst>
                <a:ext uri="{63B3BB69-23CF-44E3-9099-C40C66FF867C}">
                  <a14:compatExt spid="_x0000_s277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27</xdr:row>
          <xdr:rowOff>0</xdr:rowOff>
        </xdr:from>
        <xdr:to>
          <xdr:col>26</xdr:col>
          <xdr:colOff>0</xdr:colOff>
          <xdr:row>27</xdr:row>
          <xdr:rowOff>485775</xdr:rowOff>
        </xdr:to>
        <xdr:sp macro="" textlink="">
          <xdr:nvSpPr>
            <xdr:cNvPr id="27712" name="Object 64" hidden="1">
              <a:extLst>
                <a:ext uri="{63B3BB69-23CF-44E3-9099-C40C66FF867C}">
                  <a14:compatExt spid="_x0000_s277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48</xdr:row>
          <xdr:rowOff>0</xdr:rowOff>
        </xdr:from>
        <xdr:to>
          <xdr:col>26</xdr:col>
          <xdr:colOff>0</xdr:colOff>
          <xdr:row>48</xdr:row>
          <xdr:rowOff>485775</xdr:rowOff>
        </xdr:to>
        <xdr:sp macro="" textlink="">
          <xdr:nvSpPr>
            <xdr:cNvPr id="27713" name="Object 65" hidden="1">
              <a:extLst>
                <a:ext uri="{63B3BB69-23CF-44E3-9099-C40C66FF867C}">
                  <a14:compatExt spid="_x0000_s277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48</xdr:row>
          <xdr:rowOff>0</xdr:rowOff>
        </xdr:from>
        <xdr:to>
          <xdr:col>26</xdr:col>
          <xdr:colOff>0</xdr:colOff>
          <xdr:row>48</xdr:row>
          <xdr:rowOff>485775</xdr:rowOff>
        </xdr:to>
        <xdr:sp macro="" textlink="">
          <xdr:nvSpPr>
            <xdr:cNvPr id="27714" name="Object 66" hidden="1">
              <a:extLst>
                <a:ext uri="{63B3BB69-23CF-44E3-9099-C40C66FF867C}">
                  <a14:compatExt spid="_x0000_s277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48</xdr:row>
          <xdr:rowOff>0</xdr:rowOff>
        </xdr:from>
        <xdr:to>
          <xdr:col>26</xdr:col>
          <xdr:colOff>0</xdr:colOff>
          <xdr:row>48</xdr:row>
          <xdr:rowOff>485775</xdr:rowOff>
        </xdr:to>
        <xdr:sp macro="" textlink="">
          <xdr:nvSpPr>
            <xdr:cNvPr id="27715" name="Object 67" hidden="1">
              <a:extLst>
                <a:ext uri="{63B3BB69-23CF-44E3-9099-C40C66FF867C}">
                  <a14:compatExt spid="_x0000_s277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48</xdr:row>
          <xdr:rowOff>0</xdr:rowOff>
        </xdr:from>
        <xdr:to>
          <xdr:col>26</xdr:col>
          <xdr:colOff>0</xdr:colOff>
          <xdr:row>48</xdr:row>
          <xdr:rowOff>485775</xdr:rowOff>
        </xdr:to>
        <xdr:sp macro="" textlink="">
          <xdr:nvSpPr>
            <xdr:cNvPr id="27716" name="Object 68" hidden="1">
              <a:extLst>
                <a:ext uri="{63B3BB69-23CF-44E3-9099-C40C66FF867C}">
                  <a14:compatExt spid="_x0000_s277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48</xdr:row>
          <xdr:rowOff>0</xdr:rowOff>
        </xdr:from>
        <xdr:to>
          <xdr:col>26</xdr:col>
          <xdr:colOff>0</xdr:colOff>
          <xdr:row>48</xdr:row>
          <xdr:rowOff>485775</xdr:rowOff>
        </xdr:to>
        <xdr:sp macro="" textlink="">
          <xdr:nvSpPr>
            <xdr:cNvPr id="27717" name="Object 69" hidden="1">
              <a:extLst>
                <a:ext uri="{63B3BB69-23CF-44E3-9099-C40C66FF867C}">
                  <a14:compatExt spid="_x0000_s277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48</xdr:row>
          <xdr:rowOff>0</xdr:rowOff>
        </xdr:from>
        <xdr:to>
          <xdr:col>26</xdr:col>
          <xdr:colOff>0</xdr:colOff>
          <xdr:row>48</xdr:row>
          <xdr:rowOff>485775</xdr:rowOff>
        </xdr:to>
        <xdr:sp macro="" textlink="">
          <xdr:nvSpPr>
            <xdr:cNvPr id="27718" name="Object 70" hidden="1">
              <a:extLst>
                <a:ext uri="{63B3BB69-23CF-44E3-9099-C40C66FF867C}">
                  <a14:compatExt spid="_x0000_s277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48</xdr:row>
          <xdr:rowOff>0</xdr:rowOff>
        </xdr:from>
        <xdr:to>
          <xdr:col>26</xdr:col>
          <xdr:colOff>0</xdr:colOff>
          <xdr:row>48</xdr:row>
          <xdr:rowOff>485775</xdr:rowOff>
        </xdr:to>
        <xdr:sp macro="" textlink="">
          <xdr:nvSpPr>
            <xdr:cNvPr id="27719" name="Object 71" hidden="1">
              <a:extLst>
                <a:ext uri="{63B3BB69-23CF-44E3-9099-C40C66FF867C}">
                  <a14:compatExt spid="_x0000_s277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48</xdr:row>
          <xdr:rowOff>0</xdr:rowOff>
        </xdr:from>
        <xdr:to>
          <xdr:col>26</xdr:col>
          <xdr:colOff>0</xdr:colOff>
          <xdr:row>48</xdr:row>
          <xdr:rowOff>485775</xdr:rowOff>
        </xdr:to>
        <xdr:sp macro="" textlink="">
          <xdr:nvSpPr>
            <xdr:cNvPr id="27720" name="Object 72" hidden="1">
              <a:extLst>
                <a:ext uri="{63B3BB69-23CF-44E3-9099-C40C66FF867C}">
                  <a14:compatExt spid="_x0000_s277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70</xdr:row>
          <xdr:rowOff>0</xdr:rowOff>
        </xdr:from>
        <xdr:to>
          <xdr:col>26</xdr:col>
          <xdr:colOff>0</xdr:colOff>
          <xdr:row>70</xdr:row>
          <xdr:rowOff>485775</xdr:rowOff>
        </xdr:to>
        <xdr:sp macro="" textlink="">
          <xdr:nvSpPr>
            <xdr:cNvPr id="27721" name="Object 73" hidden="1">
              <a:extLst>
                <a:ext uri="{63B3BB69-23CF-44E3-9099-C40C66FF867C}">
                  <a14:compatExt spid="_x0000_s277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70</xdr:row>
          <xdr:rowOff>0</xdr:rowOff>
        </xdr:from>
        <xdr:to>
          <xdr:col>26</xdr:col>
          <xdr:colOff>0</xdr:colOff>
          <xdr:row>70</xdr:row>
          <xdr:rowOff>485775</xdr:rowOff>
        </xdr:to>
        <xdr:sp macro="" textlink="">
          <xdr:nvSpPr>
            <xdr:cNvPr id="27722" name="Object 74" hidden="1">
              <a:extLst>
                <a:ext uri="{63B3BB69-23CF-44E3-9099-C40C66FF867C}">
                  <a14:compatExt spid="_x0000_s277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70</xdr:row>
          <xdr:rowOff>0</xdr:rowOff>
        </xdr:from>
        <xdr:to>
          <xdr:col>26</xdr:col>
          <xdr:colOff>0</xdr:colOff>
          <xdr:row>70</xdr:row>
          <xdr:rowOff>485775</xdr:rowOff>
        </xdr:to>
        <xdr:sp macro="" textlink="">
          <xdr:nvSpPr>
            <xdr:cNvPr id="27723" name="Object 75" hidden="1">
              <a:extLst>
                <a:ext uri="{63B3BB69-23CF-44E3-9099-C40C66FF867C}">
                  <a14:compatExt spid="_x0000_s277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70</xdr:row>
          <xdr:rowOff>0</xdr:rowOff>
        </xdr:from>
        <xdr:to>
          <xdr:col>26</xdr:col>
          <xdr:colOff>0</xdr:colOff>
          <xdr:row>70</xdr:row>
          <xdr:rowOff>485775</xdr:rowOff>
        </xdr:to>
        <xdr:sp macro="" textlink="">
          <xdr:nvSpPr>
            <xdr:cNvPr id="27724" name="Object 76" hidden="1">
              <a:extLst>
                <a:ext uri="{63B3BB69-23CF-44E3-9099-C40C66FF867C}">
                  <a14:compatExt spid="_x0000_s277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70</xdr:row>
          <xdr:rowOff>0</xdr:rowOff>
        </xdr:from>
        <xdr:to>
          <xdr:col>26</xdr:col>
          <xdr:colOff>0</xdr:colOff>
          <xdr:row>70</xdr:row>
          <xdr:rowOff>485775</xdr:rowOff>
        </xdr:to>
        <xdr:sp macro="" textlink="">
          <xdr:nvSpPr>
            <xdr:cNvPr id="27725" name="Object 77" hidden="1">
              <a:extLst>
                <a:ext uri="{63B3BB69-23CF-44E3-9099-C40C66FF867C}">
                  <a14:compatExt spid="_x0000_s277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70</xdr:row>
          <xdr:rowOff>0</xdr:rowOff>
        </xdr:from>
        <xdr:to>
          <xdr:col>26</xdr:col>
          <xdr:colOff>0</xdr:colOff>
          <xdr:row>70</xdr:row>
          <xdr:rowOff>485775</xdr:rowOff>
        </xdr:to>
        <xdr:sp macro="" textlink="">
          <xdr:nvSpPr>
            <xdr:cNvPr id="27726" name="Object 78" hidden="1">
              <a:extLst>
                <a:ext uri="{63B3BB69-23CF-44E3-9099-C40C66FF867C}">
                  <a14:compatExt spid="_x0000_s277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70</xdr:row>
          <xdr:rowOff>0</xdr:rowOff>
        </xdr:from>
        <xdr:to>
          <xdr:col>26</xdr:col>
          <xdr:colOff>0</xdr:colOff>
          <xdr:row>70</xdr:row>
          <xdr:rowOff>485775</xdr:rowOff>
        </xdr:to>
        <xdr:sp macro="" textlink="">
          <xdr:nvSpPr>
            <xdr:cNvPr id="27727" name="Object 79" hidden="1">
              <a:extLst>
                <a:ext uri="{63B3BB69-23CF-44E3-9099-C40C66FF867C}">
                  <a14:compatExt spid="_x0000_s277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70</xdr:row>
          <xdr:rowOff>0</xdr:rowOff>
        </xdr:from>
        <xdr:to>
          <xdr:col>26</xdr:col>
          <xdr:colOff>0</xdr:colOff>
          <xdr:row>70</xdr:row>
          <xdr:rowOff>485775</xdr:rowOff>
        </xdr:to>
        <xdr:sp macro="" textlink="">
          <xdr:nvSpPr>
            <xdr:cNvPr id="27728" name="Object 80" hidden="1">
              <a:extLst>
                <a:ext uri="{63B3BB69-23CF-44E3-9099-C40C66FF867C}">
                  <a14:compatExt spid="_x0000_s277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71</xdr:row>
          <xdr:rowOff>0</xdr:rowOff>
        </xdr:from>
        <xdr:to>
          <xdr:col>26</xdr:col>
          <xdr:colOff>0</xdr:colOff>
          <xdr:row>71</xdr:row>
          <xdr:rowOff>485775</xdr:rowOff>
        </xdr:to>
        <xdr:sp macro="" textlink="">
          <xdr:nvSpPr>
            <xdr:cNvPr id="27729" name="Object 81" hidden="1">
              <a:extLst>
                <a:ext uri="{63B3BB69-23CF-44E3-9099-C40C66FF867C}">
                  <a14:compatExt spid="_x0000_s277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71</xdr:row>
          <xdr:rowOff>0</xdr:rowOff>
        </xdr:from>
        <xdr:to>
          <xdr:col>26</xdr:col>
          <xdr:colOff>0</xdr:colOff>
          <xdr:row>71</xdr:row>
          <xdr:rowOff>485775</xdr:rowOff>
        </xdr:to>
        <xdr:sp macro="" textlink="">
          <xdr:nvSpPr>
            <xdr:cNvPr id="27730" name="Object 82" hidden="1">
              <a:extLst>
                <a:ext uri="{63B3BB69-23CF-44E3-9099-C40C66FF867C}">
                  <a14:compatExt spid="_x0000_s277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71</xdr:row>
          <xdr:rowOff>0</xdr:rowOff>
        </xdr:from>
        <xdr:to>
          <xdr:col>26</xdr:col>
          <xdr:colOff>0</xdr:colOff>
          <xdr:row>71</xdr:row>
          <xdr:rowOff>485775</xdr:rowOff>
        </xdr:to>
        <xdr:sp macro="" textlink="">
          <xdr:nvSpPr>
            <xdr:cNvPr id="27731" name="Object 83" hidden="1">
              <a:extLst>
                <a:ext uri="{63B3BB69-23CF-44E3-9099-C40C66FF867C}">
                  <a14:compatExt spid="_x0000_s277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71</xdr:row>
          <xdr:rowOff>0</xdr:rowOff>
        </xdr:from>
        <xdr:to>
          <xdr:col>26</xdr:col>
          <xdr:colOff>0</xdr:colOff>
          <xdr:row>71</xdr:row>
          <xdr:rowOff>485775</xdr:rowOff>
        </xdr:to>
        <xdr:sp macro="" textlink="">
          <xdr:nvSpPr>
            <xdr:cNvPr id="27732" name="Object 84" hidden="1">
              <a:extLst>
                <a:ext uri="{63B3BB69-23CF-44E3-9099-C40C66FF867C}">
                  <a14:compatExt spid="_x0000_s277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71</xdr:row>
          <xdr:rowOff>0</xdr:rowOff>
        </xdr:from>
        <xdr:to>
          <xdr:col>26</xdr:col>
          <xdr:colOff>0</xdr:colOff>
          <xdr:row>71</xdr:row>
          <xdr:rowOff>485775</xdr:rowOff>
        </xdr:to>
        <xdr:sp macro="" textlink="">
          <xdr:nvSpPr>
            <xdr:cNvPr id="27733" name="Object 85" hidden="1">
              <a:extLst>
                <a:ext uri="{63B3BB69-23CF-44E3-9099-C40C66FF867C}">
                  <a14:compatExt spid="_x0000_s277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71</xdr:row>
          <xdr:rowOff>0</xdr:rowOff>
        </xdr:from>
        <xdr:to>
          <xdr:col>26</xdr:col>
          <xdr:colOff>0</xdr:colOff>
          <xdr:row>71</xdr:row>
          <xdr:rowOff>485775</xdr:rowOff>
        </xdr:to>
        <xdr:sp macro="" textlink="">
          <xdr:nvSpPr>
            <xdr:cNvPr id="27734" name="Object 86" hidden="1">
              <a:extLst>
                <a:ext uri="{63B3BB69-23CF-44E3-9099-C40C66FF867C}">
                  <a14:compatExt spid="_x0000_s277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71</xdr:row>
          <xdr:rowOff>0</xdr:rowOff>
        </xdr:from>
        <xdr:to>
          <xdr:col>26</xdr:col>
          <xdr:colOff>0</xdr:colOff>
          <xdr:row>71</xdr:row>
          <xdr:rowOff>485775</xdr:rowOff>
        </xdr:to>
        <xdr:sp macro="" textlink="">
          <xdr:nvSpPr>
            <xdr:cNvPr id="27735" name="Object 87" hidden="1">
              <a:extLst>
                <a:ext uri="{63B3BB69-23CF-44E3-9099-C40C66FF867C}">
                  <a14:compatExt spid="_x0000_s277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71</xdr:row>
          <xdr:rowOff>0</xdr:rowOff>
        </xdr:from>
        <xdr:to>
          <xdr:col>26</xdr:col>
          <xdr:colOff>0</xdr:colOff>
          <xdr:row>71</xdr:row>
          <xdr:rowOff>485775</xdr:rowOff>
        </xdr:to>
        <xdr:sp macro="" textlink="">
          <xdr:nvSpPr>
            <xdr:cNvPr id="27736" name="Object 88" hidden="1">
              <a:extLst>
                <a:ext uri="{63B3BB69-23CF-44E3-9099-C40C66FF867C}">
                  <a14:compatExt spid="_x0000_s277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72</xdr:row>
          <xdr:rowOff>0</xdr:rowOff>
        </xdr:from>
        <xdr:to>
          <xdr:col>26</xdr:col>
          <xdr:colOff>0</xdr:colOff>
          <xdr:row>72</xdr:row>
          <xdr:rowOff>485775</xdr:rowOff>
        </xdr:to>
        <xdr:sp macro="" textlink="">
          <xdr:nvSpPr>
            <xdr:cNvPr id="27737" name="Object 89" hidden="1">
              <a:extLst>
                <a:ext uri="{63B3BB69-23CF-44E3-9099-C40C66FF867C}">
                  <a14:compatExt spid="_x0000_s277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72</xdr:row>
          <xdr:rowOff>0</xdr:rowOff>
        </xdr:from>
        <xdr:to>
          <xdr:col>26</xdr:col>
          <xdr:colOff>0</xdr:colOff>
          <xdr:row>72</xdr:row>
          <xdr:rowOff>485775</xdr:rowOff>
        </xdr:to>
        <xdr:sp macro="" textlink="">
          <xdr:nvSpPr>
            <xdr:cNvPr id="27738" name="Object 90" hidden="1">
              <a:extLst>
                <a:ext uri="{63B3BB69-23CF-44E3-9099-C40C66FF867C}">
                  <a14:compatExt spid="_x0000_s277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72</xdr:row>
          <xdr:rowOff>0</xdr:rowOff>
        </xdr:from>
        <xdr:to>
          <xdr:col>26</xdr:col>
          <xdr:colOff>0</xdr:colOff>
          <xdr:row>72</xdr:row>
          <xdr:rowOff>485775</xdr:rowOff>
        </xdr:to>
        <xdr:sp macro="" textlink="">
          <xdr:nvSpPr>
            <xdr:cNvPr id="27739" name="Object 91" hidden="1">
              <a:extLst>
                <a:ext uri="{63B3BB69-23CF-44E3-9099-C40C66FF867C}">
                  <a14:compatExt spid="_x0000_s277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72</xdr:row>
          <xdr:rowOff>0</xdr:rowOff>
        </xdr:from>
        <xdr:to>
          <xdr:col>26</xdr:col>
          <xdr:colOff>0</xdr:colOff>
          <xdr:row>72</xdr:row>
          <xdr:rowOff>485775</xdr:rowOff>
        </xdr:to>
        <xdr:sp macro="" textlink="">
          <xdr:nvSpPr>
            <xdr:cNvPr id="27740" name="Object 92" hidden="1">
              <a:extLst>
                <a:ext uri="{63B3BB69-23CF-44E3-9099-C40C66FF867C}">
                  <a14:compatExt spid="_x0000_s277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72</xdr:row>
          <xdr:rowOff>0</xdr:rowOff>
        </xdr:from>
        <xdr:to>
          <xdr:col>26</xdr:col>
          <xdr:colOff>0</xdr:colOff>
          <xdr:row>72</xdr:row>
          <xdr:rowOff>485775</xdr:rowOff>
        </xdr:to>
        <xdr:sp macro="" textlink="">
          <xdr:nvSpPr>
            <xdr:cNvPr id="27741" name="Object 93" hidden="1">
              <a:extLst>
                <a:ext uri="{63B3BB69-23CF-44E3-9099-C40C66FF867C}">
                  <a14:compatExt spid="_x0000_s277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72</xdr:row>
          <xdr:rowOff>0</xdr:rowOff>
        </xdr:from>
        <xdr:to>
          <xdr:col>26</xdr:col>
          <xdr:colOff>0</xdr:colOff>
          <xdr:row>72</xdr:row>
          <xdr:rowOff>485775</xdr:rowOff>
        </xdr:to>
        <xdr:sp macro="" textlink="">
          <xdr:nvSpPr>
            <xdr:cNvPr id="27742" name="Object 94" hidden="1">
              <a:extLst>
                <a:ext uri="{63B3BB69-23CF-44E3-9099-C40C66FF867C}">
                  <a14:compatExt spid="_x0000_s277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72</xdr:row>
          <xdr:rowOff>0</xdr:rowOff>
        </xdr:from>
        <xdr:to>
          <xdr:col>26</xdr:col>
          <xdr:colOff>0</xdr:colOff>
          <xdr:row>72</xdr:row>
          <xdr:rowOff>485775</xdr:rowOff>
        </xdr:to>
        <xdr:sp macro="" textlink="">
          <xdr:nvSpPr>
            <xdr:cNvPr id="27743" name="Object 95" hidden="1">
              <a:extLst>
                <a:ext uri="{63B3BB69-23CF-44E3-9099-C40C66FF867C}">
                  <a14:compatExt spid="_x0000_s277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72</xdr:row>
          <xdr:rowOff>0</xdr:rowOff>
        </xdr:from>
        <xdr:to>
          <xdr:col>26</xdr:col>
          <xdr:colOff>0</xdr:colOff>
          <xdr:row>72</xdr:row>
          <xdr:rowOff>485775</xdr:rowOff>
        </xdr:to>
        <xdr:sp macro="" textlink="">
          <xdr:nvSpPr>
            <xdr:cNvPr id="27744" name="Object 96" hidden="1">
              <a:extLst>
                <a:ext uri="{63B3BB69-23CF-44E3-9099-C40C66FF867C}">
                  <a14:compatExt spid="_x0000_s277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126</xdr:row>
          <xdr:rowOff>0</xdr:rowOff>
        </xdr:from>
        <xdr:to>
          <xdr:col>26</xdr:col>
          <xdr:colOff>0</xdr:colOff>
          <xdr:row>126</xdr:row>
          <xdr:rowOff>485775</xdr:rowOff>
        </xdr:to>
        <xdr:sp macro="" textlink="">
          <xdr:nvSpPr>
            <xdr:cNvPr id="27745" name="Object 97" hidden="1">
              <a:extLst>
                <a:ext uri="{63B3BB69-23CF-44E3-9099-C40C66FF867C}">
                  <a14:compatExt spid="_x0000_s277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126</xdr:row>
          <xdr:rowOff>0</xdr:rowOff>
        </xdr:from>
        <xdr:to>
          <xdr:col>26</xdr:col>
          <xdr:colOff>0</xdr:colOff>
          <xdr:row>126</xdr:row>
          <xdr:rowOff>485775</xdr:rowOff>
        </xdr:to>
        <xdr:sp macro="" textlink="">
          <xdr:nvSpPr>
            <xdr:cNvPr id="27746" name="Object 98" hidden="1">
              <a:extLst>
                <a:ext uri="{63B3BB69-23CF-44E3-9099-C40C66FF867C}">
                  <a14:compatExt spid="_x0000_s277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126</xdr:row>
          <xdr:rowOff>0</xdr:rowOff>
        </xdr:from>
        <xdr:to>
          <xdr:col>26</xdr:col>
          <xdr:colOff>0</xdr:colOff>
          <xdr:row>126</xdr:row>
          <xdr:rowOff>485775</xdr:rowOff>
        </xdr:to>
        <xdr:sp macro="" textlink="">
          <xdr:nvSpPr>
            <xdr:cNvPr id="27747" name="Object 99" hidden="1">
              <a:extLst>
                <a:ext uri="{63B3BB69-23CF-44E3-9099-C40C66FF867C}">
                  <a14:compatExt spid="_x0000_s277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126</xdr:row>
          <xdr:rowOff>0</xdr:rowOff>
        </xdr:from>
        <xdr:to>
          <xdr:col>26</xdr:col>
          <xdr:colOff>0</xdr:colOff>
          <xdr:row>126</xdr:row>
          <xdr:rowOff>485775</xdr:rowOff>
        </xdr:to>
        <xdr:sp macro="" textlink="">
          <xdr:nvSpPr>
            <xdr:cNvPr id="27748" name="Object 100" hidden="1">
              <a:extLst>
                <a:ext uri="{63B3BB69-23CF-44E3-9099-C40C66FF867C}">
                  <a14:compatExt spid="_x0000_s277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126</xdr:row>
          <xdr:rowOff>0</xdr:rowOff>
        </xdr:from>
        <xdr:to>
          <xdr:col>26</xdr:col>
          <xdr:colOff>0</xdr:colOff>
          <xdr:row>126</xdr:row>
          <xdr:rowOff>485775</xdr:rowOff>
        </xdr:to>
        <xdr:sp macro="" textlink="">
          <xdr:nvSpPr>
            <xdr:cNvPr id="27749" name="Object 101" hidden="1">
              <a:extLst>
                <a:ext uri="{63B3BB69-23CF-44E3-9099-C40C66FF867C}">
                  <a14:compatExt spid="_x0000_s277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126</xdr:row>
          <xdr:rowOff>0</xdr:rowOff>
        </xdr:from>
        <xdr:to>
          <xdr:col>26</xdr:col>
          <xdr:colOff>0</xdr:colOff>
          <xdr:row>126</xdr:row>
          <xdr:rowOff>485775</xdr:rowOff>
        </xdr:to>
        <xdr:sp macro="" textlink="">
          <xdr:nvSpPr>
            <xdr:cNvPr id="27750" name="Object 102" hidden="1">
              <a:extLst>
                <a:ext uri="{63B3BB69-23CF-44E3-9099-C40C66FF867C}">
                  <a14:compatExt spid="_x0000_s277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126</xdr:row>
          <xdr:rowOff>0</xdr:rowOff>
        </xdr:from>
        <xdr:to>
          <xdr:col>26</xdr:col>
          <xdr:colOff>0</xdr:colOff>
          <xdr:row>126</xdr:row>
          <xdr:rowOff>485775</xdr:rowOff>
        </xdr:to>
        <xdr:sp macro="" textlink="">
          <xdr:nvSpPr>
            <xdr:cNvPr id="27751" name="Object 103" hidden="1">
              <a:extLst>
                <a:ext uri="{63B3BB69-23CF-44E3-9099-C40C66FF867C}">
                  <a14:compatExt spid="_x0000_s277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126</xdr:row>
          <xdr:rowOff>0</xdr:rowOff>
        </xdr:from>
        <xdr:to>
          <xdr:col>26</xdr:col>
          <xdr:colOff>0</xdr:colOff>
          <xdr:row>126</xdr:row>
          <xdr:rowOff>485775</xdr:rowOff>
        </xdr:to>
        <xdr:sp macro="" textlink="">
          <xdr:nvSpPr>
            <xdr:cNvPr id="27752" name="Object 104" hidden="1">
              <a:extLst>
                <a:ext uri="{63B3BB69-23CF-44E3-9099-C40C66FF867C}">
                  <a14:compatExt spid="_x0000_s277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219</xdr:row>
          <xdr:rowOff>0</xdr:rowOff>
        </xdr:from>
        <xdr:to>
          <xdr:col>26</xdr:col>
          <xdr:colOff>0</xdr:colOff>
          <xdr:row>219</xdr:row>
          <xdr:rowOff>485775</xdr:rowOff>
        </xdr:to>
        <xdr:sp macro="" textlink="">
          <xdr:nvSpPr>
            <xdr:cNvPr id="27753" name="Object 105" hidden="1">
              <a:extLst>
                <a:ext uri="{63B3BB69-23CF-44E3-9099-C40C66FF867C}">
                  <a14:compatExt spid="_x0000_s277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219</xdr:row>
          <xdr:rowOff>0</xdr:rowOff>
        </xdr:from>
        <xdr:to>
          <xdr:col>26</xdr:col>
          <xdr:colOff>0</xdr:colOff>
          <xdr:row>219</xdr:row>
          <xdr:rowOff>485775</xdr:rowOff>
        </xdr:to>
        <xdr:sp macro="" textlink="">
          <xdr:nvSpPr>
            <xdr:cNvPr id="27754" name="Object 106" hidden="1">
              <a:extLst>
                <a:ext uri="{63B3BB69-23CF-44E3-9099-C40C66FF867C}">
                  <a14:compatExt spid="_x0000_s277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219</xdr:row>
          <xdr:rowOff>0</xdr:rowOff>
        </xdr:from>
        <xdr:to>
          <xdr:col>26</xdr:col>
          <xdr:colOff>0</xdr:colOff>
          <xdr:row>219</xdr:row>
          <xdr:rowOff>485775</xdr:rowOff>
        </xdr:to>
        <xdr:sp macro="" textlink="">
          <xdr:nvSpPr>
            <xdr:cNvPr id="27755" name="Object 107" hidden="1">
              <a:extLst>
                <a:ext uri="{63B3BB69-23CF-44E3-9099-C40C66FF867C}">
                  <a14:compatExt spid="_x0000_s277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219</xdr:row>
          <xdr:rowOff>0</xdr:rowOff>
        </xdr:from>
        <xdr:to>
          <xdr:col>26</xdr:col>
          <xdr:colOff>0</xdr:colOff>
          <xdr:row>219</xdr:row>
          <xdr:rowOff>485775</xdr:rowOff>
        </xdr:to>
        <xdr:sp macro="" textlink="">
          <xdr:nvSpPr>
            <xdr:cNvPr id="27756" name="Object 108" hidden="1">
              <a:extLst>
                <a:ext uri="{63B3BB69-23CF-44E3-9099-C40C66FF867C}">
                  <a14:compatExt spid="_x0000_s277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219</xdr:row>
          <xdr:rowOff>0</xdr:rowOff>
        </xdr:from>
        <xdr:to>
          <xdr:col>26</xdr:col>
          <xdr:colOff>0</xdr:colOff>
          <xdr:row>219</xdr:row>
          <xdr:rowOff>485775</xdr:rowOff>
        </xdr:to>
        <xdr:sp macro="" textlink="">
          <xdr:nvSpPr>
            <xdr:cNvPr id="27757" name="Object 109" hidden="1">
              <a:extLst>
                <a:ext uri="{63B3BB69-23CF-44E3-9099-C40C66FF867C}">
                  <a14:compatExt spid="_x0000_s277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219</xdr:row>
          <xdr:rowOff>0</xdr:rowOff>
        </xdr:from>
        <xdr:to>
          <xdr:col>26</xdr:col>
          <xdr:colOff>0</xdr:colOff>
          <xdr:row>219</xdr:row>
          <xdr:rowOff>485775</xdr:rowOff>
        </xdr:to>
        <xdr:sp macro="" textlink="">
          <xdr:nvSpPr>
            <xdr:cNvPr id="27758" name="Object 110" hidden="1">
              <a:extLst>
                <a:ext uri="{63B3BB69-23CF-44E3-9099-C40C66FF867C}">
                  <a14:compatExt spid="_x0000_s277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219</xdr:row>
          <xdr:rowOff>0</xdr:rowOff>
        </xdr:from>
        <xdr:to>
          <xdr:col>26</xdr:col>
          <xdr:colOff>0</xdr:colOff>
          <xdr:row>219</xdr:row>
          <xdr:rowOff>485775</xdr:rowOff>
        </xdr:to>
        <xdr:sp macro="" textlink="">
          <xdr:nvSpPr>
            <xdr:cNvPr id="27759" name="Object 111" hidden="1">
              <a:extLst>
                <a:ext uri="{63B3BB69-23CF-44E3-9099-C40C66FF867C}">
                  <a14:compatExt spid="_x0000_s277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219</xdr:row>
          <xdr:rowOff>0</xdr:rowOff>
        </xdr:from>
        <xdr:to>
          <xdr:col>26</xdr:col>
          <xdr:colOff>0</xdr:colOff>
          <xdr:row>219</xdr:row>
          <xdr:rowOff>485775</xdr:rowOff>
        </xdr:to>
        <xdr:sp macro="" textlink="">
          <xdr:nvSpPr>
            <xdr:cNvPr id="27760" name="Object 112" hidden="1">
              <a:extLst>
                <a:ext uri="{63B3BB69-23CF-44E3-9099-C40C66FF867C}">
                  <a14:compatExt spid="_x0000_s277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56</xdr:row>
          <xdr:rowOff>0</xdr:rowOff>
        </xdr:from>
        <xdr:to>
          <xdr:col>26</xdr:col>
          <xdr:colOff>0</xdr:colOff>
          <xdr:row>56</xdr:row>
          <xdr:rowOff>485775</xdr:rowOff>
        </xdr:to>
        <xdr:sp macro="" textlink="">
          <xdr:nvSpPr>
            <xdr:cNvPr id="27761" name="Object 113" hidden="1">
              <a:extLst>
                <a:ext uri="{63B3BB69-23CF-44E3-9099-C40C66FF867C}">
                  <a14:compatExt spid="_x0000_s277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56</xdr:row>
          <xdr:rowOff>0</xdr:rowOff>
        </xdr:from>
        <xdr:to>
          <xdr:col>26</xdr:col>
          <xdr:colOff>0</xdr:colOff>
          <xdr:row>56</xdr:row>
          <xdr:rowOff>485775</xdr:rowOff>
        </xdr:to>
        <xdr:sp macro="" textlink="">
          <xdr:nvSpPr>
            <xdr:cNvPr id="27762" name="Object 114" hidden="1">
              <a:extLst>
                <a:ext uri="{63B3BB69-23CF-44E3-9099-C40C66FF867C}">
                  <a14:compatExt spid="_x0000_s277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56</xdr:row>
          <xdr:rowOff>0</xdr:rowOff>
        </xdr:from>
        <xdr:to>
          <xdr:col>26</xdr:col>
          <xdr:colOff>0</xdr:colOff>
          <xdr:row>56</xdr:row>
          <xdr:rowOff>485775</xdr:rowOff>
        </xdr:to>
        <xdr:sp macro="" textlink="">
          <xdr:nvSpPr>
            <xdr:cNvPr id="27763" name="Object 115" hidden="1">
              <a:extLst>
                <a:ext uri="{63B3BB69-23CF-44E3-9099-C40C66FF867C}">
                  <a14:compatExt spid="_x0000_s277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56</xdr:row>
          <xdr:rowOff>0</xdr:rowOff>
        </xdr:from>
        <xdr:to>
          <xdr:col>26</xdr:col>
          <xdr:colOff>0</xdr:colOff>
          <xdr:row>56</xdr:row>
          <xdr:rowOff>485775</xdr:rowOff>
        </xdr:to>
        <xdr:sp macro="" textlink="">
          <xdr:nvSpPr>
            <xdr:cNvPr id="27764" name="Object 116" hidden="1">
              <a:extLst>
                <a:ext uri="{63B3BB69-23CF-44E3-9099-C40C66FF867C}">
                  <a14:compatExt spid="_x0000_s277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56</xdr:row>
          <xdr:rowOff>0</xdr:rowOff>
        </xdr:from>
        <xdr:to>
          <xdr:col>26</xdr:col>
          <xdr:colOff>0</xdr:colOff>
          <xdr:row>56</xdr:row>
          <xdr:rowOff>485775</xdr:rowOff>
        </xdr:to>
        <xdr:sp macro="" textlink="">
          <xdr:nvSpPr>
            <xdr:cNvPr id="27765" name="Object 117" hidden="1">
              <a:extLst>
                <a:ext uri="{63B3BB69-23CF-44E3-9099-C40C66FF867C}">
                  <a14:compatExt spid="_x0000_s277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56</xdr:row>
          <xdr:rowOff>0</xdr:rowOff>
        </xdr:from>
        <xdr:to>
          <xdr:col>26</xdr:col>
          <xdr:colOff>0</xdr:colOff>
          <xdr:row>56</xdr:row>
          <xdr:rowOff>485775</xdr:rowOff>
        </xdr:to>
        <xdr:sp macro="" textlink="">
          <xdr:nvSpPr>
            <xdr:cNvPr id="27766" name="Object 118" hidden="1">
              <a:extLst>
                <a:ext uri="{63B3BB69-23CF-44E3-9099-C40C66FF867C}">
                  <a14:compatExt spid="_x0000_s277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56</xdr:row>
          <xdr:rowOff>0</xdr:rowOff>
        </xdr:from>
        <xdr:to>
          <xdr:col>26</xdr:col>
          <xdr:colOff>0</xdr:colOff>
          <xdr:row>56</xdr:row>
          <xdr:rowOff>485775</xdr:rowOff>
        </xdr:to>
        <xdr:sp macro="" textlink="">
          <xdr:nvSpPr>
            <xdr:cNvPr id="27767" name="Object 119" hidden="1">
              <a:extLst>
                <a:ext uri="{63B3BB69-23CF-44E3-9099-C40C66FF867C}">
                  <a14:compatExt spid="_x0000_s277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56</xdr:row>
          <xdr:rowOff>0</xdr:rowOff>
        </xdr:from>
        <xdr:to>
          <xdr:col>26</xdr:col>
          <xdr:colOff>0</xdr:colOff>
          <xdr:row>56</xdr:row>
          <xdr:rowOff>485775</xdr:rowOff>
        </xdr:to>
        <xdr:sp macro="" textlink="">
          <xdr:nvSpPr>
            <xdr:cNvPr id="27768" name="Object 120" hidden="1">
              <a:extLst>
                <a:ext uri="{63B3BB69-23CF-44E3-9099-C40C66FF867C}">
                  <a14:compatExt spid="_x0000_s277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57</xdr:row>
          <xdr:rowOff>0</xdr:rowOff>
        </xdr:from>
        <xdr:to>
          <xdr:col>26</xdr:col>
          <xdr:colOff>0</xdr:colOff>
          <xdr:row>57</xdr:row>
          <xdr:rowOff>485775</xdr:rowOff>
        </xdr:to>
        <xdr:sp macro="" textlink="">
          <xdr:nvSpPr>
            <xdr:cNvPr id="27769" name="Object 121" hidden="1">
              <a:extLst>
                <a:ext uri="{63B3BB69-23CF-44E3-9099-C40C66FF867C}">
                  <a14:compatExt spid="_x0000_s277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57</xdr:row>
          <xdr:rowOff>0</xdr:rowOff>
        </xdr:from>
        <xdr:to>
          <xdr:col>26</xdr:col>
          <xdr:colOff>0</xdr:colOff>
          <xdr:row>57</xdr:row>
          <xdr:rowOff>485775</xdr:rowOff>
        </xdr:to>
        <xdr:sp macro="" textlink="">
          <xdr:nvSpPr>
            <xdr:cNvPr id="27770" name="Object 122" hidden="1">
              <a:extLst>
                <a:ext uri="{63B3BB69-23CF-44E3-9099-C40C66FF867C}">
                  <a14:compatExt spid="_x0000_s277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57</xdr:row>
          <xdr:rowOff>0</xdr:rowOff>
        </xdr:from>
        <xdr:to>
          <xdr:col>26</xdr:col>
          <xdr:colOff>0</xdr:colOff>
          <xdr:row>57</xdr:row>
          <xdr:rowOff>485775</xdr:rowOff>
        </xdr:to>
        <xdr:sp macro="" textlink="">
          <xdr:nvSpPr>
            <xdr:cNvPr id="27771" name="Object 123" hidden="1">
              <a:extLst>
                <a:ext uri="{63B3BB69-23CF-44E3-9099-C40C66FF867C}">
                  <a14:compatExt spid="_x0000_s277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57</xdr:row>
          <xdr:rowOff>0</xdr:rowOff>
        </xdr:from>
        <xdr:to>
          <xdr:col>26</xdr:col>
          <xdr:colOff>0</xdr:colOff>
          <xdr:row>57</xdr:row>
          <xdr:rowOff>485775</xdr:rowOff>
        </xdr:to>
        <xdr:sp macro="" textlink="">
          <xdr:nvSpPr>
            <xdr:cNvPr id="27772" name="Object 124" hidden="1">
              <a:extLst>
                <a:ext uri="{63B3BB69-23CF-44E3-9099-C40C66FF867C}">
                  <a14:compatExt spid="_x0000_s277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57</xdr:row>
          <xdr:rowOff>0</xdr:rowOff>
        </xdr:from>
        <xdr:to>
          <xdr:col>26</xdr:col>
          <xdr:colOff>0</xdr:colOff>
          <xdr:row>57</xdr:row>
          <xdr:rowOff>485775</xdr:rowOff>
        </xdr:to>
        <xdr:sp macro="" textlink="">
          <xdr:nvSpPr>
            <xdr:cNvPr id="27773" name="Object 125" hidden="1">
              <a:extLst>
                <a:ext uri="{63B3BB69-23CF-44E3-9099-C40C66FF867C}">
                  <a14:compatExt spid="_x0000_s277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57</xdr:row>
          <xdr:rowOff>0</xdr:rowOff>
        </xdr:from>
        <xdr:to>
          <xdr:col>26</xdr:col>
          <xdr:colOff>0</xdr:colOff>
          <xdr:row>57</xdr:row>
          <xdr:rowOff>485775</xdr:rowOff>
        </xdr:to>
        <xdr:sp macro="" textlink="">
          <xdr:nvSpPr>
            <xdr:cNvPr id="27774" name="Object 126" hidden="1">
              <a:extLst>
                <a:ext uri="{63B3BB69-23CF-44E3-9099-C40C66FF867C}">
                  <a14:compatExt spid="_x0000_s277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57</xdr:row>
          <xdr:rowOff>0</xdr:rowOff>
        </xdr:from>
        <xdr:to>
          <xdr:col>26</xdr:col>
          <xdr:colOff>0</xdr:colOff>
          <xdr:row>57</xdr:row>
          <xdr:rowOff>485775</xdr:rowOff>
        </xdr:to>
        <xdr:sp macro="" textlink="">
          <xdr:nvSpPr>
            <xdr:cNvPr id="27775" name="Object 127" hidden="1">
              <a:extLst>
                <a:ext uri="{63B3BB69-23CF-44E3-9099-C40C66FF867C}">
                  <a14:compatExt spid="_x0000_s277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57</xdr:row>
          <xdr:rowOff>0</xdr:rowOff>
        </xdr:from>
        <xdr:to>
          <xdr:col>26</xdr:col>
          <xdr:colOff>0</xdr:colOff>
          <xdr:row>57</xdr:row>
          <xdr:rowOff>485775</xdr:rowOff>
        </xdr:to>
        <xdr:sp macro="" textlink="">
          <xdr:nvSpPr>
            <xdr:cNvPr id="27776" name="Object 128" hidden="1">
              <a:extLst>
                <a:ext uri="{63B3BB69-23CF-44E3-9099-C40C66FF867C}">
                  <a14:compatExt spid="_x0000_s277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58</xdr:row>
          <xdr:rowOff>0</xdr:rowOff>
        </xdr:from>
        <xdr:to>
          <xdr:col>26</xdr:col>
          <xdr:colOff>0</xdr:colOff>
          <xdr:row>58</xdr:row>
          <xdr:rowOff>485775</xdr:rowOff>
        </xdr:to>
        <xdr:sp macro="" textlink="">
          <xdr:nvSpPr>
            <xdr:cNvPr id="27777" name="Object 129" hidden="1">
              <a:extLst>
                <a:ext uri="{63B3BB69-23CF-44E3-9099-C40C66FF867C}">
                  <a14:compatExt spid="_x0000_s277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58</xdr:row>
          <xdr:rowOff>0</xdr:rowOff>
        </xdr:from>
        <xdr:to>
          <xdr:col>26</xdr:col>
          <xdr:colOff>0</xdr:colOff>
          <xdr:row>58</xdr:row>
          <xdr:rowOff>485775</xdr:rowOff>
        </xdr:to>
        <xdr:sp macro="" textlink="">
          <xdr:nvSpPr>
            <xdr:cNvPr id="27778" name="Object 130" hidden="1">
              <a:extLst>
                <a:ext uri="{63B3BB69-23CF-44E3-9099-C40C66FF867C}">
                  <a14:compatExt spid="_x0000_s277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58</xdr:row>
          <xdr:rowOff>0</xdr:rowOff>
        </xdr:from>
        <xdr:to>
          <xdr:col>26</xdr:col>
          <xdr:colOff>0</xdr:colOff>
          <xdr:row>58</xdr:row>
          <xdr:rowOff>485775</xdr:rowOff>
        </xdr:to>
        <xdr:sp macro="" textlink="">
          <xdr:nvSpPr>
            <xdr:cNvPr id="27779" name="Object 131" hidden="1">
              <a:extLst>
                <a:ext uri="{63B3BB69-23CF-44E3-9099-C40C66FF867C}">
                  <a14:compatExt spid="_x0000_s277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58</xdr:row>
          <xdr:rowOff>0</xdr:rowOff>
        </xdr:from>
        <xdr:to>
          <xdr:col>26</xdr:col>
          <xdr:colOff>0</xdr:colOff>
          <xdr:row>58</xdr:row>
          <xdr:rowOff>485775</xdr:rowOff>
        </xdr:to>
        <xdr:sp macro="" textlink="">
          <xdr:nvSpPr>
            <xdr:cNvPr id="27780" name="Object 132" hidden="1">
              <a:extLst>
                <a:ext uri="{63B3BB69-23CF-44E3-9099-C40C66FF867C}">
                  <a14:compatExt spid="_x0000_s277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58</xdr:row>
          <xdr:rowOff>0</xdr:rowOff>
        </xdr:from>
        <xdr:to>
          <xdr:col>26</xdr:col>
          <xdr:colOff>0</xdr:colOff>
          <xdr:row>58</xdr:row>
          <xdr:rowOff>485775</xdr:rowOff>
        </xdr:to>
        <xdr:sp macro="" textlink="">
          <xdr:nvSpPr>
            <xdr:cNvPr id="27781" name="Object 133" hidden="1">
              <a:extLst>
                <a:ext uri="{63B3BB69-23CF-44E3-9099-C40C66FF867C}">
                  <a14:compatExt spid="_x0000_s277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58</xdr:row>
          <xdr:rowOff>0</xdr:rowOff>
        </xdr:from>
        <xdr:to>
          <xdr:col>26</xdr:col>
          <xdr:colOff>0</xdr:colOff>
          <xdr:row>58</xdr:row>
          <xdr:rowOff>485775</xdr:rowOff>
        </xdr:to>
        <xdr:sp macro="" textlink="">
          <xdr:nvSpPr>
            <xdr:cNvPr id="27782" name="Object 134" hidden="1">
              <a:extLst>
                <a:ext uri="{63B3BB69-23CF-44E3-9099-C40C66FF867C}">
                  <a14:compatExt spid="_x0000_s277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58</xdr:row>
          <xdr:rowOff>0</xdr:rowOff>
        </xdr:from>
        <xdr:to>
          <xdr:col>26</xdr:col>
          <xdr:colOff>0</xdr:colOff>
          <xdr:row>58</xdr:row>
          <xdr:rowOff>485775</xdr:rowOff>
        </xdr:to>
        <xdr:sp macro="" textlink="">
          <xdr:nvSpPr>
            <xdr:cNvPr id="27783" name="Object 135" hidden="1">
              <a:extLst>
                <a:ext uri="{63B3BB69-23CF-44E3-9099-C40C66FF867C}">
                  <a14:compatExt spid="_x0000_s277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58</xdr:row>
          <xdr:rowOff>0</xdr:rowOff>
        </xdr:from>
        <xdr:to>
          <xdr:col>26</xdr:col>
          <xdr:colOff>0</xdr:colOff>
          <xdr:row>58</xdr:row>
          <xdr:rowOff>485775</xdr:rowOff>
        </xdr:to>
        <xdr:sp macro="" textlink="">
          <xdr:nvSpPr>
            <xdr:cNvPr id="27784" name="Object 136" hidden="1">
              <a:extLst>
                <a:ext uri="{63B3BB69-23CF-44E3-9099-C40C66FF867C}">
                  <a14:compatExt spid="_x0000_s277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59</xdr:row>
          <xdr:rowOff>0</xdr:rowOff>
        </xdr:from>
        <xdr:to>
          <xdr:col>26</xdr:col>
          <xdr:colOff>0</xdr:colOff>
          <xdr:row>59</xdr:row>
          <xdr:rowOff>485775</xdr:rowOff>
        </xdr:to>
        <xdr:sp macro="" textlink="">
          <xdr:nvSpPr>
            <xdr:cNvPr id="27785" name="Object 137" hidden="1">
              <a:extLst>
                <a:ext uri="{63B3BB69-23CF-44E3-9099-C40C66FF867C}">
                  <a14:compatExt spid="_x0000_s277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59</xdr:row>
          <xdr:rowOff>0</xdr:rowOff>
        </xdr:from>
        <xdr:to>
          <xdr:col>26</xdr:col>
          <xdr:colOff>0</xdr:colOff>
          <xdr:row>59</xdr:row>
          <xdr:rowOff>485775</xdr:rowOff>
        </xdr:to>
        <xdr:sp macro="" textlink="">
          <xdr:nvSpPr>
            <xdr:cNvPr id="27786" name="Object 138" hidden="1">
              <a:extLst>
                <a:ext uri="{63B3BB69-23CF-44E3-9099-C40C66FF867C}">
                  <a14:compatExt spid="_x0000_s277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59</xdr:row>
          <xdr:rowOff>0</xdr:rowOff>
        </xdr:from>
        <xdr:to>
          <xdr:col>26</xdr:col>
          <xdr:colOff>0</xdr:colOff>
          <xdr:row>59</xdr:row>
          <xdr:rowOff>485775</xdr:rowOff>
        </xdr:to>
        <xdr:sp macro="" textlink="">
          <xdr:nvSpPr>
            <xdr:cNvPr id="27787" name="Object 139" hidden="1">
              <a:extLst>
                <a:ext uri="{63B3BB69-23CF-44E3-9099-C40C66FF867C}">
                  <a14:compatExt spid="_x0000_s277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59</xdr:row>
          <xdr:rowOff>0</xdr:rowOff>
        </xdr:from>
        <xdr:to>
          <xdr:col>26</xdr:col>
          <xdr:colOff>0</xdr:colOff>
          <xdr:row>59</xdr:row>
          <xdr:rowOff>485775</xdr:rowOff>
        </xdr:to>
        <xdr:sp macro="" textlink="">
          <xdr:nvSpPr>
            <xdr:cNvPr id="27788" name="Object 140" hidden="1">
              <a:extLst>
                <a:ext uri="{63B3BB69-23CF-44E3-9099-C40C66FF867C}">
                  <a14:compatExt spid="_x0000_s277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59</xdr:row>
          <xdr:rowOff>0</xdr:rowOff>
        </xdr:from>
        <xdr:to>
          <xdr:col>26</xdr:col>
          <xdr:colOff>0</xdr:colOff>
          <xdr:row>59</xdr:row>
          <xdr:rowOff>485775</xdr:rowOff>
        </xdr:to>
        <xdr:sp macro="" textlink="">
          <xdr:nvSpPr>
            <xdr:cNvPr id="27789" name="Object 141" hidden="1">
              <a:extLst>
                <a:ext uri="{63B3BB69-23CF-44E3-9099-C40C66FF867C}">
                  <a14:compatExt spid="_x0000_s277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59</xdr:row>
          <xdr:rowOff>0</xdr:rowOff>
        </xdr:from>
        <xdr:to>
          <xdr:col>26</xdr:col>
          <xdr:colOff>0</xdr:colOff>
          <xdr:row>59</xdr:row>
          <xdr:rowOff>485775</xdr:rowOff>
        </xdr:to>
        <xdr:sp macro="" textlink="">
          <xdr:nvSpPr>
            <xdr:cNvPr id="27790" name="Object 142" hidden="1">
              <a:extLst>
                <a:ext uri="{63B3BB69-23CF-44E3-9099-C40C66FF867C}">
                  <a14:compatExt spid="_x0000_s277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59</xdr:row>
          <xdr:rowOff>0</xdr:rowOff>
        </xdr:from>
        <xdr:to>
          <xdr:col>26</xdr:col>
          <xdr:colOff>0</xdr:colOff>
          <xdr:row>59</xdr:row>
          <xdr:rowOff>485775</xdr:rowOff>
        </xdr:to>
        <xdr:sp macro="" textlink="">
          <xdr:nvSpPr>
            <xdr:cNvPr id="27791" name="Object 143" hidden="1">
              <a:extLst>
                <a:ext uri="{63B3BB69-23CF-44E3-9099-C40C66FF867C}">
                  <a14:compatExt spid="_x0000_s277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59</xdr:row>
          <xdr:rowOff>0</xdr:rowOff>
        </xdr:from>
        <xdr:to>
          <xdr:col>26</xdr:col>
          <xdr:colOff>0</xdr:colOff>
          <xdr:row>59</xdr:row>
          <xdr:rowOff>485775</xdr:rowOff>
        </xdr:to>
        <xdr:sp macro="" textlink="">
          <xdr:nvSpPr>
            <xdr:cNvPr id="27792" name="Object 144" hidden="1">
              <a:extLst>
                <a:ext uri="{63B3BB69-23CF-44E3-9099-C40C66FF867C}">
                  <a14:compatExt spid="_x0000_s277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96</xdr:row>
          <xdr:rowOff>0</xdr:rowOff>
        </xdr:from>
        <xdr:to>
          <xdr:col>26</xdr:col>
          <xdr:colOff>0</xdr:colOff>
          <xdr:row>96</xdr:row>
          <xdr:rowOff>485775</xdr:rowOff>
        </xdr:to>
        <xdr:sp macro="" textlink="">
          <xdr:nvSpPr>
            <xdr:cNvPr id="27793" name="Object 145" hidden="1">
              <a:extLst>
                <a:ext uri="{63B3BB69-23CF-44E3-9099-C40C66FF867C}">
                  <a14:compatExt spid="_x0000_s277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96</xdr:row>
          <xdr:rowOff>0</xdr:rowOff>
        </xdr:from>
        <xdr:to>
          <xdr:col>26</xdr:col>
          <xdr:colOff>0</xdr:colOff>
          <xdr:row>96</xdr:row>
          <xdr:rowOff>485775</xdr:rowOff>
        </xdr:to>
        <xdr:sp macro="" textlink="">
          <xdr:nvSpPr>
            <xdr:cNvPr id="27794" name="Object 146" hidden="1">
              <a:extLst>
                <a:ext uri="{63B3BB69-23CF-44E3-9099-C40C66FF867C}">
                  <a14:compatExt spid="_x0000_s277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96</xdr:row>
          <xdr:rowOff>0</xdr:rowOff>
        </xdr:from>
        <xdr:to>
          <xdr:col>26</xdr:col>
          <xdr:colOff>0</xdr:colOff>
          <xdr:row>96</xdr:row>
          <xdr:rowOff>485775</xdr:rowOff>
        </xdr:to>
        <xdr:sp macro="" textlink="">
          <xdr:nvSpPr>
            <xdr:cNvPr id="27795" name="Object 147" hidden="1">
              <a:extLst>
                <a:ext uri="{63B3BB69-23CF-44E3-9099-C40C66FF867C}">
                  <a14:compatExt spid="_x0000_s277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96</xdr:row>
          <xdr:rowOff>0</xdr:rowOff>
        </xdr:from>
        <xdr:to>
          <xdr:col>26</xdr:col>
          <xdr:colOff>0</xdr:colOff>
          <xdr:row>96</xdr:row>
          <xdr:rowOff>485775</xdr:rowOff>
        </xdr:to>
        <xdr:sp macro="" textlink="">
          <xdr:nvSpPr>
            <xdr:cNvPr id="27796" name="Object 148" hidden="1">
              <a:extLst>
                <a:ext uri="{63B3BB69-23CF-44E3-9099-C40C66FF867C}">
                  <a14:compatExt spid="_x0000_s277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96</xdr:row>
          <xdr:rowOff>0</xdr:rowOff>
        </xdr:from>
        <xdr:to>
          <xdr:col>26</xdr:col>
          <xdr:colOff>0</xdr:colOff>
          <xdr:row>96</xdr:row>
          <xdr:rowOff>485775</xdr:rowOff>
        </xdr:to>
        <xdr:sp macro="" textlink="">
          <xdr:nvSpPr>
            <xdr:cNvPr id="27797" name="Object 149" hidden="1">
              <a:extLst>
                <a:ext uri="{63B3BB69-23CF-44E3-9099-C40C66FF867C}">
                  <a14:compatExt spid="_x0000_s277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96</xdr:row>
          <xdr:rowOff>0</xdr:rowOff>
        </xdr:from>
        <xdr:to>
          <xdr:col>26</xdr:col>
          <xdr:colOff>0</xdr:colOff>
          <xdr:row>96</xdr:row>
          <xdr:rowOff>485775</xdr:rowOff>
        </xdr:to>
        <xdr:sp macro="" textlink="">
          <xdr:nvSpPr>
            <xdr:cNvPr id="27798" name="Object 150" hidden="1">
              <a:extLst>
                <a:ext uri="{63B3BB69-23CF-44E3-9099-C40C66FF867C}">
                  <a14:compatExt spid="_x0000_s277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96</xdr:row>
          <xdr:rowOff>0</xdr:rowOff>
        </xdr:from>
        <xdr:to>
          <xdr:col>26</xdr:col>
          <xdr:colOff>0</xdr:colOff>
          <xdr:row>96</xdr:row>
          <xdr:rowOff>485775</xdr:rowOff>
        </xdr:to>
        <xdr:sp macro="" textlink="">
          <xdr:nvSpPr>
            <xdr:cNvPr id="27799" name="Object 151" hidden="1">
              <a:extLst>
                <a:ext uri="{63B3BB69-23CF-44E3-9099-C40C66FF867C}">
                  <a14:compatExt spid="_x0000_s277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96</xdr:row>
          <xdr:rowOff>0</xdr:rowOff>
        </xdr:from>
        <xdr:to>
          <xdr:col>26</xdr:col>
          <xdr:colOff>0</xdr:colOff>
          <xdr:row>96</xdr:row>
          <xdr:rowOff>485775</xdr:rowOff>
        </xdr:to>
        <xdr:sp macro="" textlink="">
          <xdr:nvSpPr>
            <xdr:cNvPr id="27800" name="Object 152" hidden="1">
              <a:extLst>
                <a:ext uri="{63B3BB69-23CF-44E3-9099-C40C66FF867C}">
                  <a14:compatExt spid="_x0000_s278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130</xdr:row>
          <xdr:rowOff>0</xdr:rowOff>
        </xdr:from>
        <xdr:to>
          <xdr:col>26</xdr:col>
          <xdr:colOff>0</xdr:colOff>
          <xdr:row>130</xdr:row>
          <xdr:rowOff>485775</xdr:rowOff>
        </xdr:to>
        <xdr:sp macro="" textlink="">
          <xdr:nvSpPr>
            <xdr:cNvPr id="27801" name="Object 153" hidden="1">
              <a:extLst>
                <a:ext uri="{63B3BB69-23CF-44E3-9099-C40C66FF867C}">
                  <a14:compatExt spid="_x0000_s278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130</xdr:row>
          <xdr:rowOff>0</xdr:rowOff>
        </xdr:from>
        <xdr:to>
          <xdr:col>26</xdr:col>
          <xdr:colOff>0</xdr:colOff>
          <xdr:row>130</xdr:row>
          <xdr:rowOff>485775</xdr:rowOff>
        </xdr:to>
        <xdr:sp macro="" textlink="">
          <xdr:nvSpPr>
            <xdr:cNvPr id="27802" name="Object 154" hidden="1">
              <a:extLst>
                <a:ext uri="{63B3BB69-23CF-44E3-9099-C40C66FF867C}">
                  <a14:compatExt spid="_x0000_s278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130</xdr:row>
          <xdr:rowOff>0</xdr:rowOff>
        </xdr:from>
        <xdr:to>
          <xdr:col>26</xdr:col>
          <xdr:colOff>0</xdr:colOff>
          <xdr:row>130</xdr:row>
          <xdr:rowOff>485775</xdr:rowOff>
        </xdr:to>
        <xdr:sp macro="" textlink="">
          <xdr:nvSpPr>
            <xdr:cNvPr id="27803" name="Object 155" hidden="1">
              <a:extLst>
                <a:ext uri="{63B3BB69-23CF-44E3-9099-C40C66FF867C}">
                  <a14:compatExt spid="_x0000_s278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130</xdr:row>
          <xdr:rowOff>0</xdr:rowOff>
        </xdr:from>
        <xdr:to>
          <xdr:col>26</xdr:col>
          <xdr:colOff>0</xdr:colOff>
          <xdr:row>130</xdr:row>
          <xdr:rowOff>485775</xdr:rowOff>
        </xdr:to>
        <xdr:sp macro="" textlink="">
          <xdr:nvSpPr>
            <xdr:cNvPr id="27804" name="Object 156" hidden="1">
              <a:extLst>
                <a:ext uri="{63B3BB69-23CF-44E3-9099-C40C66FF867C}">
                  <a14:compatExt spid="_x0000_s278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130</xdr:row>
          <xdr:rowOff>0</xdr:rowOff>
        </xdr:from>
        <xdr:to>
          <xdr:col>26</xdr:col>
          <xdr:colOff>0</xdr:colOff>
          <xdr:row>130</xdr:row>
          <xdr:rowOff>485775</xdr:rowOff>
        </xdr:to>
        <xdr:sp macro="" textlink="">
          <xdr:nvSpPr>
            <xdr:cNvPr id="27805" name="Object 157" hidden="1">
              <a:extLst>
                <a:ext uri="{63B3BB69-23CF-44E3-9099-C40C66FF867C}">
                  <a14:compatExt spid="_x0000_s278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130</xdr:row>
          <xdr:rowOff>0</xdr:rowOff>
        </xdr:from>
        <xdr:to>
          <xdr:col>26</xdr:col>
          <xdr:colOff>0</xdr:colOff>
          <xdr:row>130</xdr:row>
          <xdr:rowOff>485775</xdr:rowOff>
        </xdr:to>
        <xdr:sp macro="" textlink="">
          <xdr:nvSpPr>
            <xdr:cNvPr id="27806" name="Object 158" hidden="1">
              <a:extLst>
                <a:ext uri="{63B3BB69-23CF-44E3-9099-C40C66FF867C}">
                  <a14:compatExt spid="_x0000_s278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130</xdr:row>
          <xdr:rowOff>0</xdr:rowOff>
        </xdr:from>
        <xdr:to>
          <xdr:col>26</xdr:col>
          <xdr:colOff>0</xdr:colOff>
          <xdr:row>130</xdr:row>
          <xdr:rowOff>485775</xdr:rowOff>
        </xdr:to>
        <xdr:sp macro="" textlink="">
          <xdr:nvSpPr>
            <xdr:cNvPr id="27807" name="Object 159" hidden="1">
              <a:extLst>
                <a:ext uri="{63B3BB69-23CF-44E3-9099-C40C66FF867C}">
                  <a14:compatExt spid="_x0000_s278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130</xdr:row>
          <xdr:rowOff>0</xdr:rowOff>
        </xdr:from>
        <xdr:to>
          <xdr:col>26</xdr:col>
          <xdr:colOff>0</xdr:colOff>
          <xdr:row>130</xdr:row>
          <xdr:rowOff>485775</xdr:rowOff>
        </xdr:to>
        <xdr:sp macro="" textlink="">
          <xdr:nvSpPr>
            <xdr:cNvPr id="27808" name="Object 160" hidden="1">
              <a:extLst>
                <a:ext uri="{63B3BB69-23CF-44E3-9099-C40C66FF867C}">
                  <a14:compatExt spid="_x0000_s278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141</xdr:row>
          <xdr:rowOff>0</xdr:rowOff>
        </xdr:from>
        <xdr:to>
          <xdr:col>26</xdr:col>
          <xdr:colOff>0</xdr:colOff>
          <xdr:row>141</xdr:row>
          <xdr:rowOff>485775</xdr:rowOff>
        </xdr:to>
        <xdr:sp macro="" textlink="">
          <xdr:nvSpPr>
            <xdr:cNvPr id="27809" name="Object 161" hidden="1">
              <a:extLst>
                <a:ext uri="{63B3BB69-23CF-44E3-9099-C40C66FF867C}">
                  <a14:compatExt spid="_x0000_s278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141</xdr:row>
          <xdr:rowOff>0</xdr:rowOff>
        </xdr:from>
        <xdr:to>
          <xdr:col>26</xdr:col>
          <xdr:colOff>0</xdr:colOff>
          <xdr:row>141</xdr:row>
          <xdr:rowOff>485775</xdr:rowOff>
        </xdr:to>
        <xdr:sp macro="" textlink="">
          <xdr:nvSpPr>
            <xdr:cNvPr id="27810" name="Object 162" hidden="1">
              <a:extLst>
                <a:ext uri="{63B3BB69-23CF-44E3-9099-C40C66FF867C}">
                  <a14:compatExt spid="_x0000_s278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141</xdr:row>
          <xdr:rowOff>0</xdr:rowOff>
        </xdr:from>
        <xdr:to>
          <xdr:col>26</xdr:col>
          <xdr:colOff>0</xdr:colOff>
          <xdr:row>141</xdr:row>
          <xdr:rowOff>485775</xdr:rowOff>
        </xdr:to>
        <xdr:sp macro="" textlink="">
          <xdr:nvSpPr>
            <xdr:cNvPr id="27811" name="Object 163" hidden="1">
              <a:extLst>
                <a:ext uri="{63B3BB69-23CF-44E3-9099-C40C66FF867C}">
                  <a14:compatExt spid="_x0000_s278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141</xdr:row>
          <xdr:rowOff>0</xdr:rowOff>
        </xdr:from>
        <xdr:to>
          <xdr:col>26</xdr:col>
          <xdr:colOff>0</xdr:colOff>
          <xdr:row>141</xdr:row>
          <xdr:rowOff>485775</xdr:rowOff>
        </xdr:to>
        <xdr:sp macro="" textlink="">
          <xdr:nvSpPr>
            <xdr:cNvPr id="27812" name="Object 164" hidden="1">
              <a:extLst>
                <a:ext uri="{63B3BB69-23CF-44E3-9099-C40C66FF867C}">
                  <a14:compatExt spid="_x0000_s278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141</xdr:row>
          <xdr:rowOff>0</xdr:rowOff>
        </xdr:from>
        <xdr:to>
          <xdr:col>26</xdr:col>
          <xdr:colOff>0</xdr:colOff>
          <xdr:row>141</xdr:row>
          <xdr:rowOff>485775</xdr:rowOff>
        </xdr:to>
        <xdr:sp macro="" textlink="">
          <xdr:nvSpPr>
            <xdr:cNvPr id="27813" name="Object 165" hidden="1">
              <a:extLst>
                <a:ext uri="{63B3BB69-23CF-44E3-9099-C40C66FF867C}">
                  <a14:compatExt spid="_x0000_s278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141</xdr:row>
          <xdr:rowOff>0</xdr:rowOff>
        </xdr:from>
        <xdr:to>
          <xdr:col>26</xdr:col>
          <xdr:colOff>0</xdr:colOff>
          <xdr:row>141</xdr:row>
          <xdr:rowOff>485775</xdr:rowOff>
        </xdr:to>
        <xdr:sp macro="" textlink="">
          <xdr:nvSpPr>
            <xdr:cNvPr id="27814" name="Object 166" hidden="1">
              <a:extLst>
                <a:ext uri="{63B3BB69-23CF-44E3-9099-C40C66FF867C}">
                  <a14:compatExt spid="_x0000_s278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141</xdr:row>
          <xdr:rowOff>0</xdr:rowOff>
        </xdr:from>
        <xdr:to>
          <xdr:col>26</xdr:col>
          <xdr:colOff>0</xdr:colOff>
          <xdr:row>141</xdr:row>
          <xdr:rowOff>485775</xdr:rowOff>
        </xdr:to>
        <xdr:sp macro="" textlink="">
          <xdr:nvSpPr>
            <xdr:cNvPr id="27815" name="Object 167" hidden="1">
              <a:extLst>
                <a:ext uri="{63B3BB69-23CF-44E3-9099-C40C66FF867C}">
                  <a14:compatExt spid="_x0000_s278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141</xdr:row>
          <xdr:rowOff>0</xdr:rowOff>
        </xdr:from>
        <xdr:to>
          <xdr:col>26</xdr:col>
          <xdr:colOff>0</xdr:colOff>
          <xdr:row>141</xdr:row>
          <xdr:rowOff>485775</xdr:rowOff>
        </xdr:to>
        <xdr:sp macro="" textlink="">
          <xdr:nvSpPr>
            <xdr:cNvPr id="27816" name="Object 168" hidden="1">
              <a:extLst>
                <a:ext uri="{63B3BB69-23CF-44E3-9099-C40C66FF867C}">
                  <a14:compatExt spid="_x0000_s278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200</xdr:row>
          <xdr:rowOff>0</xdr:rowOff>
        </xdr:from>
        <xdr:to>
          <xdr:col>26</xdr:col>
          <xdr:colOff>0</xdr:colOff>
          <xdr:row>200</xdr:row>
          <xdr:rowOff>485775</xdr:rowOff>
        </xdr:to>
        <xdr:sp macro="" textlink="">
          <xdr:nvSpPr>
            <xdr:cNvPr id="27817" name="Object 169" hidden="1">
              <a:extLst>
                <a:ext uri="{63B3BB69-23CF-44E3-9099-C40C66FF867C}">
                  <a14:compatExt spid="_x0000_s278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200</xdr:row>
          <xdr:rowOff>0</xdr:rowOff>
        </xdr:from>
        <xdr:to>
          <xdr:col>26</xdr:col>
          <xdr:colOff>0</xdr:colOff>
          <xdr:row>200</xdr:row>
          <xdr:rowOff>485775</xdr:rowOff>
        </xdr:to>
        <xdr:sp macro="" textlink="">
          <xdr:nvSpPr>
            <xdr:cNvPr id="27818" name="Object 170" hidden="1">
              <a:extLst>
                <a:ext uri="{63B3BB69-23CF-44E3-9099-C40C66FF867C}">
                  <a14:compatExt spid="_x0000_s278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200</xdr:row>
          <xdr:rowOff>0</xdr:rowOff>
        </xdr:from>
        <xdr:to>
          <xdr:col>26</xdr:col>
          <xdr:colOff>0</xdr:colOff>
          <xdr:row>200</xdr:row>
          <xdr:rowOff>485775</xdr:rowOff>
        </xdr:to>
        <xdr:sp macro="" textlink="">
          <xdr:nvSpPr>
            <xdr:cNvPr id="27819" name="Object 171" hidden="1">
              <a:extLst>
                <a:ext uri="{63B3BB69-23CF-44E3-9099-C40C66FF867C}">
                  <a14:compatExt spid="_x0000_s278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200</xdr:row>
          <xdr:rowOff>0</xdr:rowOff>
        </xdr:from>
        <xdr:to>
          <xdr:col>26</xdr:col>
          <xdr:colOff>0</xdr:colOff>
          <xdr:row>200</xdr:row>
          <xdr:rowOff>485775</xdr:rowOff>
        </xdr:to>
        <xdr:sp macro="" textlink="">
          <xdr:nvSpPr>
            <xdr:cNvPr id="27820" name="Object 172" hidden="1">
              <a:extLst>
                <a:ext uri="{63B3BB69-23CF-44E3-9099-C40C66FF867C}">
                  <a14:compatExt spid="_x0000_s278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200</xdr:row>
          <xdr:rowOff>0</xdr:rowOff>
        </xdr:from>
        <xdr:to>
          <xdr:col>26</xdr:col>
          <xdr:colOff>0</xdr:colOff>
          <xdr:row>200</xdr:row>
          <xdr:rowOff>485775</xdr:rowOff>
        </xdr:to>
        <xdr:sp macro="" textlink="">
          <xdr:nvSpPr>
            <xdr:cNvPr id="27821" name="Object 173" hidden="1">
              <a:extLst>
                <a:ext uri="{63B3BB69-23CF-44E3-9099-C40C66FF867C}">
                  <a14:compatExt spid="_x0000_s278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200</xdr:row>
          <xdr:rowOff>0</xdr:rowOff>
        </xdr:from>
        <xdr:to>
          <xdr:col>26</xdr:col>
          <xdr:colOff>0</xdr:colOff>
          <xdr:row>200</xdr:row>
          <xdr:rowOff>485775</xdr:rowOff>
        </xdr:to>
        <xdr:sp macro="" textlink="">
          <xdr:nvSpPr>
            <xdr:cNvPr id="27822" name="Object 174" hidden="1">
              <a:extLst>
                <a:ext uri="{63B3BB69-23CF-44E3-9099-C40C66FF867C}">
                  <a14:compatExt spid="_x0000_s278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200</xdr:row>
          <xdr:rowOff>0</xdr:rowOff>
        </xdr:from>
        <xdr:to>
          <xdr:col>26</xdr:col>
          <xdr:colOff>0</xdr:colOff>
          <xdr:row>200</xdr:row>
          <xdr:rowOff>485775</xdr:rowOff>
        </xdr:to>
        <xdr:sp macro="" textlink="">
          <xdr:nvSpPr>
            <xdr:cNvPr id="27823" name="Object 175" hidden="1">
              <a:extLst>
                <a:ext uri="{63B3BB69-23CF-44E3-9099-C40C66FF867C}">
                  <a14:compatExt spid="_x0000_s278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200</xdr:row>
          <xdr:rowOff>0</xdr:rowOff>
        </xdr:from>
        <xdr:to>
          <xdr:col>26</xdr:col>
          <xdr:colOff>0</xdr:colOff>
          <xdr:row>200</xdr:row>
          <xdr:rowOff>485775</xdr:rowOff>
        </xdr:to>
        <xdr:sp macro="" textlink="">
          <xdr:nvSpPr>
            <xdr:cNvPr id="27824" name="Object 176" hidden="1">
              <a:extLst>
                <a:ext uri="{63B3BB69-23CF-44E3-9099-C40C66FF867C}">
                  <a14:compatExt spid="_x0000_s278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60</xdr:row>
          <xdr:rowOff>0</xdr:rowOff>
        </xdr:from>
        <xdr:to>
          <xdr:col>26</xdr:col>
          <xdr:colOff>0</xdr:colOff>
          <xdr:row>60</xdr:row>
          <xdr:rowOff>485775</xdr:rowOff>
        </xdr:to>
        <xdr:sp macro="" textlink="">
          <xdr:nvSpPr>
            <xdr:cNvPr id="27825" name="Object 177" hidden="1">
              <a:extLst>
                <a:ext uri="{63B3BB69-23CF-44E3-9099-C40C66FF867C}">
                  <a14:compatExt spid="_x0000_s278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60</xdr:row>
          <xdr:rowOff>0</xdr:rowOff>
        </xdr:from>
        <xdr:to>
          <xdr:col>26</xdr:col>
          <xdr:colOff>0</xdr:colOff>
          <xdr:row>60</xdr:row>
          <xdr:rowOff>485775</xdr:rowOff>
        </xdr:to>
        <xdr:sp macro="" textlink="">
          <xdr:nvSpPr>
            <xdr:cNvPr id="27826" name="Object 178" hidden="1">
              <a:extLst>
                <a:ext uri="{63B3BB69-23CF-44E3-9099-C40C66FF867C}">
                  <a14:compatExt spid="_x0000_s278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60</xdr:row>
          <xdr:rowOff>0</xdr:rowOff>
        </xdr:from>
        <xdr:to>
          <xdr:col>26</xdr:col>
          <xdr:colOff>0</xdr:colOff>
          <xdr:row>60</xdr:row>
          <xdr:rowOff>485775</xdr:rowOff>
        </xdr:to>
        <xdr:sp macro="" textlink="">
          <xdr:nvSpPr>
            <xdr:cNvPr id="27827" name="Object 179" hidden="1">
              <a:extLst>
                <a:ext uri="{63B3BB69-23CF-44E3-9099-C40C66FF867C}">
                  <a14:compatExt spid="_x0000_s278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60</xdr:row>
          <xdr:rowOff>0</xdr:rowOff>
        </xdr:from>
        <xdr:to>
          <xdr:col>26</xdr:col>
          <xdr:colOff>0</xdr:colOff>
          <xdr:row>60</xdr:row>
          <xdr:rowOff>485775</xdr:rowOff>
        </xdr:to>
        <xdr:sp macro="" textlink="">
          <xdr:nvSpPr>
            <xdr:cNvPr id="27828" name="Object 180" hidden="1">
              <a:extLst>
                <a:ext uri="{63B3BB69-23CF-44E3-9099-C40C66FF867C}">
                  <a14:compatExt spid="_x0000_s278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60</xdr:row>
          <xdr:rowOff>0</xdr:rowOff>
        </xdr:from>
        <xdr:to>
          <xdr:col>26</xdr:col>
          <xdr:colOff>0</xdr:colOff>
          <xdr:row>60</xdr:row>
          <xdr:rowOff>485775</xdr:rowOff>
        </xdr:to>
        <xdr:sp macro="" textlink="">
          <xdr:nvSpPr>
            <xdr:cNvPr id="27829" name="Object 181" hidden="1">
              <a:extLst>
                <a:ext uri="{63B3BB69-23CF-44E3-9099-C40C66FF867C}">
                  <a14:compatExt spid="_x0000_s278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60</xdr:row>
          <xdr:rowOff>0</xdr:rowOff>
        </xdr:from>
        <xdr:to>
          <xdr:col>26</xdr:col>
          <xdr:colOff>0</xdr:colOff>
          <xdr:row>60</xdr:row>
          <xdr:rowOff>485775</xdr:rowOff>
        </xdr:to>
        <xdr:sp macro="" textlink="">
          <xdr:nvSpPr>
            <xdr:cNvPr id="27830" name="Object 182" hidden="1">
              <a:extLst>
                <a:ext uri="{63B3BB69-23CF-44E3-9099-C40C66FF867C}">
                  <a14:compatExt spid="_x0000_s278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60</xdr:row>
          <xdr:rowOff>0</xdr:rowOff>
        </xdr:from>
        <xdr:to>
          <xdr:col>26</xdr:col>
          <xdr:colOff>0</xdr:colOff>
          <xdr:row>60</xdr:row>
          <xdr:rowOff>485775</xdr:rowOff>
        </xdr:to>
        <xdr:sp macro="" textlink="">
          <xdr:nvSpPr>
            <xdr:cNvPr id="27831" name="Object 183" hidden="1">
              <a:extLst>
                <a:ext uri="{63B3BB69-23CF-44E3-9099-C40C66FF867C}">
                  <a14:compatExt spid="_x0000_s278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60</xdr:row>
          <xdr:rowOff>0</xdr:rowOff>
        </xdr:from>
        <xdr:to>
          <xdr:col>26</xdr:col>
          <xdr:colOff>0</xdr:colOff>
          <xdr:row>60</xdr:row>
          <xdr:rowOff>485775</xdr:rowOff>
        </xdr:to>
        <xdr:sp macro="" textlink="">
          <xdr:nvSpPr>
            <xdr:cNvPr id="27832" name="Object 184" hidden="1">
              <a:extLst>
                <a:ext uri="{63B3BB69-23CF-44E3-9099-C40C66FF867C}">
                  <a14:compatExt spid="_x0000_s278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61</xdr:row>
          <xdr:rowOff>0</xdr:rowOff>
        </xdr:from>
        <xdr:to>
          <xdr:col>26</xdr:col>
          <xdr:colOff>0</xdr:colOff>
          <xdr:row>61</xdr:row>
          <xdr:rowOff>485775</xdr:rowOff>
        </xdr:to>
        <xdr:sp macro="" textlink="">
          <xdr:nvSpPr>
            <xdr:cNvPr id="27833" name="Object 185" hidden="1">
              <a:extLst>
                <a:ext uri="{63B3BB69-23CF-44E3-9099-C40C66FF867C}">
                  <a14:compatExt spid="_x0000_s278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61</xdr:row>
          <xdr:rowOff>0</xdr:rowOff>
        </xdr:from>
        <xdr:to>
          <xdr:col>26</xdr:col>
          <xdr:colOff>0</xdr:colOff>
          <xdr:row>61</xdr:row>
          <xdr:rowOff>485775</xdr:rowOff>
        </xdr:to>
        <xdr:sp macro="" textlink="">
          <xdr:nvSpPr>
            <xdr:cNvPr id="27834" name="Object 186" hidden="1">
              <a:extLst>
                <a:ext uri="{63B3BB69-23CF-44E3-9099-C40C66FF867C}">
                  <a14:compatExt spid="_x0000_s278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61</xdr:row>
          <xdr:rowOff>0</xdr:rowOff>
        </xdr:from>
        <xdr:to>
          <xdr:col>26</xdr:col>
          <xdr:colOff>0</xdr:colOff>
          <xdr:row>61</xdr:row>
          <xdr:rowOff>485775</xdr:rowOff>
        </xdr:to>
        <xdr:sp macro="" textlink="">
          <xdr:nvSpPr>
            <xdr:cNvPr id="27835" name="Object 187" hidden="1">
              <a:extLst>
                <a:ext uri="{63B3BB69-23CF-44E3-9099-C40C66FF867C}">
                  <a14:compatExt spid="_x0000_s278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61</xdr:row>
          <xdr:rowOff>0</xdr:rowOff>
        </xdr:from>
        <xdr:to>
          <xdr:col>26</xdr:col>
          <xdr:colOff>0</xdr:colOff>
          <xdr:row>61</xdr:row>
          <xdr:rowOff>485775</xdr:rowOff>
        </xdr:to>
        <xdr:sp macro="" textlink="">
          <xdr:nvSpPr>
            <xdr:cNvPr id="27836" name="Object 188" hidden="1">
              <a:extLst>
                <a:ext uri="{63B3BB69-23CF-44E3-9099-C40C66FF867C}">
                  <a14:compatExt spid="_x0000_s278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61</xdr:row>
          <xdr:rowOff>0</xdr:rowOff>
        </xdr:from>
        <xdr:to>
          <xdr:col>26</xdr:col>
          <xdr:colOff>0</xdr:colOff>
          <xdr:row>61</xdr:row>
          <xdr:rowOff>485775</xdr:rowOff>
        </xdr:to>
        <xdr:sp macro="" textlink="">
          <xdr:nvSpPr>
            <xdr:cNvPr id="27837" name="Object 189" hidden="1">
              <a:extLst>
                <a:ext uri="{63B3BB69-23CF-44E3-9099-C40C66FF867C}">
                  <a14:compatExt spid="_x0000_s278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61</xdr:row>
          <xdr:rowOff>0</xdr:rowOff>
        </xdr:from>
        <xdr:to>
          <xdr:col>26</xdr:col>
          <xdr:colOff>0</xdr:colOff>
          <xdr:row>61</xdr:row>
          <xdr:rowOff>485775</xdr:rowOff>
        </xdr:to>
        <xdr:sp macro="" textlink="">
          <xdr:nvSpPr>
            <xdr:cNvPr id="27838" name="Object 190" hidden="1">
              <a:extLst>
                <a:ext uri="{63B3BB69-23CF-44E3-9099-C40C66FF867C}">
                  <a14:compatExt spid="_x0000_s278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61</xdr:row>
          <xdr:rowOff>0</xdr:rowOff>
        </xdr:from>
        <xdr:to>
          <xdr:col>26</xdr:col>
          <xdr:colOff>0</xdr:colOff>
          <xdr:row>61</xdr:row>
          <xdr:rowOff>485775</xdr:rowOff>
        </xdr:to>
        <xdr:sp macro="" textlink="">
          <xdr:nvSpPr>
            <xdr:cNvPr id="27839" name="Object 191" hidden="1">
              <a:extLst>
                <a:ext uri="{63B3BB69-23CF-44E3-9099-C40C66FF867C}">
                  <a14:compatExt spid="_x0000_s278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61</xdr:row>
          <xdr:rowOff>0</xdr:rowOff>
        </xdr:from>
        <xdr:to>
          <xdr:col>26</xdr:col>
          <xdr:colOff>0</xdr:colOff>
          <xdr:row>61</xdr:row>
          <xdr:rowOff>485775</xdr:rowOff>
        </xdr:to>
        <xdr:sp macro="" textlink="">
          <xdr:nvSpPr>
            <xdr:cNvPr id="27840" name="Object 192" hidden="1">
              <a:extLst>
                <a:ext uri="{63B3BB69-23CF-44E3-9099-C40C66FF867C}">
                  <a14:compatExt spid="_x0000_s278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62</xdr:row>
          <xdr:rowOff>0</xdr:rowOff>
        </xdr:from>
        <xdr:to>
          <xdr:col>26</xdr:col>
          <xdr:colOff>0</xdr:colOff>
          <xdr:row>62</xdr:row>
          <xdr:rowOff>485775</xdr:rowOff>
        </xdr:to>
        <xdr:sp macro="" textlink="">
          <xdr:nvSpPr>
            <xdr:cNvPr id="27841" name="Object 193" hidden="1">
              <a:extLst>
                <a:ext uri="{63B3BB69-23CF-44E3-9099-C40C66FF867C}">
                  <a14:compatExt spid="_x0000_s278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62</xdr:row>
          <xdr:rowOff>0</xdr:rowOff>
        </xdr:from>
        <xdr:to>
          <xdr:col>26</xdr:col>
          <xdr:colOff>0</xdr:colOff>
          <xdr:row>62</xdr:row>
          <xdr:rowOff>485775</xdr:rowOff>
        </xdr:to>
        <xdr:sp macro="" textlink="">
          <xdr:nvSpPr>
            <xdr:cNvPr id="27842" name="Object 194" hidden="1">
              <a:extLst>
                <a:ext uri="{63B3BB69-23CF-44E3-9099-C40C66FF867C}">
                  <a14:compatExt spid="_x0000_s278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62</xdr:row>
          <xdr:rowOff>0</xdr:rowOff>
        </xdr:from>
        <xdr:to>
          <xdr:col>26</xdr:col>
          <xdr:colOff>0</xdr:colOff>
          <xdr:row>62</xdr:row>
          <xdr:rowOff>485775</xdr:rowOff>
        </xdr:to>
        <xdr:sp macro="" textlink="">
          <xdr:nvSpPr>
            <xdr:cNvPr id="27843" name="Object 195" hidden="1">
              <a:extLst>
                <a:ext uri="{63B3BB69-23CF-44E3-9099-C40C66FF867C}">
                  <a14:compatExt spid="_x0000_s278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62</xdr:row>
          <xdr:rowOff>0</xdr:rowOff>
        </xdr:from>
        <xdr:to>
          <xdr:col>26</xdr:col>
          <xdr:colOff>0</xdr:colOff>
          <xdr:row>62</xdr:row>
          <xdr:rowOff>485775</xdr:rowOff>
        </xdr:to>
        <xdr:sp macro="" textlink="">
          <xdr:nvSpPr>
            <xdr:cNvPr id="27844" name="Object 196" hidden="1">
              <a:extLst>
                <a:ext uri="{63B3BB69-23CF-44E3-9099-C40C66FF867C}">
                  <a14:compatExt spid="_x0000_s278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62</xdr:row>
          <xdr:rowOff>0</xdr:rowOff>
        </xdr:from>
        <xdr:to>
          <xdr:col>26</xdr:col>
          <xdr:colOff>0</xdr:colOff>
          <xdr:row>62</xdr:row>
          <xdr:rowOff>485775</xdr:rowOff>
        </xdr:to>
        <xdr:sp macro="" textlink="">
          <xdr:nvSpPr>
            <xdr:cNvPr id="27845" name="Object 197" hidden="1">
              <a:extLst>
                <a:ext uri="{63B3BB69-23CF-44E3-9099-C40C66FF867C}">
                  <a14:compatExt spid="_x0000_s278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62</xdr:row>
          <xdr:rowOff>0</xdr:rowOff>
        </xdr:from>
        <xdr:to>
          <xdr:col>26</xdr:col>
          <xdr:colOff>0</xdr:colOff>
          <xdr:row>62</xdr:row>
          <xdr:rowOff>485775</xdr:rowOff>
        </xdr:to>
        <xdr:sp macro="" textlink="">
          <xdr:nvSpPr>
            <xdr:cNvPr id="27846" name="Object 198" hidden="1">
              <a:extLst>
                <a:ext uri="{63B3BB69-23CF-44E3-9099-C40C66FF867C}">
                  <a14:compatExt spid="_x0000_s278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62</xdr:row>
          <xdr:rowOff>0</xdr:rowOff>
        </xdr:from>
        <xdr:to>
          <xdr:col>26</xdr:col>
          <xdr:colOff>0</xdr:colOff>
          <xdr:row>62</xdr:row>
          <xdr:rowOff>485775</xdr:rowOff>
        </xdr:to>
        <xdr:sp macro="" textlink="">
          <xdr:nvSpPr>
            <xdr:cNvPr id="27847" name="Object 199" hidden="1">
              <a:extLst>
                <a:ext uri="{63B3BB69-23CF-44E3-9099-C40C66FF867C}">
                  <a14:compatExt spid="_x0000_s278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62</xdr:row>
          <xdr:rowOff>0</xdr:rowOff>
        </xdr:from>
        <xdr:to>
          <xdr:col>26</xdr:col>
          <xdr:colOff>0</xdr:colOff>
          <xdr:row>62</xdr:row>
          <xdr:rowOff>485775</xdr:rowOff>
        </xdr:to>
        <xdr:sp macro="" textlink="">
          <xdr:nvSpPr>
            <xdr:cNvPr id="27848" name="Object 200" hidden="1">
              <a:extLst>
                <a:ext uri="{63B3BB69-23CF-44E3-9099-C40C66FF867C}">
                  <a14:compatExt spid="_x0000_s278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63</xdr:row>
          <xdr:rowOff>0</xdr:rowOff>
        </xdr:from>
        <xdr:to>
          <xdr:col>26</xdr:col>
          <xdr:colOff>0</xdr:colOff>
          <xdr:row>63</xdr:row>
          <xdr:rowOff>485775</xdr:rowOff>
        </xdr:to>
        <xdr:sp macro="" textlink="">
          <xdr:nvSpPr>
            <xdr:cNvPr id="27849" name="Object 201" hidden="1">
              <a:extLst>
                <a:ext uri="{63B3BB69-23CF-44E3-9099-C40C66FF867C}">
                  <a14:compatExt spid="_x0000_s278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63</xdr:row>
          <xdr:rowOff>0</xdr:rowOff>
        </xdr:from>
        <xdr:to>
          <xdr:col>26</xdr:col>
          <xdr:colOff>0</xdr:colOff>
          <xdr:row>63</xdr:row>
          <xdr:rowOff>485775</xdr:rowOff>
        </xdr:to>
        <xdr:sp macro="" textlink="">
          <xdr:nvSpPr>
            <xdr:cNvPr id="27850" name="Object 202" hidden="1">
              <a:extLst>
                <a:ext uri="{63B3BB69-23CF-44E3-9099-C40C66FF867C}">
                  <a14:compatExt spid="_x0000_s278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63</xdr:row>
          <xdr:rowOff>0</xdr:rowOff>
        </xdr:from>
        <xdr:to>
          <xdr:col>26</xdr:col>
          <xdr:colOff>0</xdr:colOff>
          <xdr:row>63</xdr:row>
          <xdr:rowOff>485775</xdr:rowOff>
        </xdr:to>
        <xdr:sp macro="" textlink="">
          <xdr:nvSpPr>
            <xdr:cNvPr id="27851" name="Object 203" hidden="1">
              <a:extLst>
                <a:ext uri="{63B3BB69-23CF-44E3-9099-C40C66FF867C}">
                  <a14:compatExt spid="_x0000_s278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63</xdr:row>
          <xdr:rowOff>0</xdr:rowOff>
        </xdr:from>
        <xdr:to>
          <xdr:col>26</xdr:col>
          <xdr:colOff>0</xdr:colOff>
          <xdr:row>63</xdr:row>
          <xdr:rowOff>485775</xdr:rowOff>
        </xdr:to>
        <xdr:sp macro="" textlink="">
          <xdr:nvSpPr>
            <xdr:cNvPr id="27852" name="Object 204" hidden="1">
              <a:extLst>
                <a:ext uri="{63B3BB69-23CF-44E3-9099-C40C66FF867C}">
                  <a14:compatExt spid="_x0000_s278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63</xdr:row>
          <xdr:rowOff>0</xdr:rowOff>
        </xdr:from>
        <xdr:to>
          <xdr:col>26</xdr:col>
          <xdr:colOff>0</xdr:colOff>
          <xdr:row>63</xdr:row>
          <xdr:rowOff>485775</xdr:rowOff>
        </xdr:to>
        <xdr:sp macro="" textlink="">
          <xdr:nvSpPr>
            <xdr:cNvPr id="27853" name="Object 205" hidden="1">
              <a:extLst>
                <a:ext uri="{63B3BB69-23CF-44E3-9099-C40C66FF867C}">
                  <a14:compatExt spid="_x0000_s278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63</xdr:row>
          <xdr:rowOff>0</xdr:rowOff>
        </xdr:from>
        <xdr:to>
          <xdr:col>26</xdr:col>
          <xdr:colOff>0</xdr:colOff>
          <xdr:row>63</xdr:row>
          <xdr:rowOff>485775</xdr:rowOff>
        </xdr:to>
        <xdr:sp macro="" textlink="">
          <xdr:nvSpPr>
            <xdr:cNvPr id="27854" name="Object 206" hidden="1">
              <a:extLst>
                <a:ext uri="{63B3BB69-23CF-44E3-9099-C40C66FF867C}">
                  <a14:compatExt spid="_x0000_s278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63</xdr:row>
          <xdr:rowOff>0</xdr:rowOff>
        </xdr:from>
        <xdr:to>
          <xdr:col>26</xdr:col>
          <xdr:colOff>0</xdr:colOff>
          <xdr:row>63</xdr:row>
          <xdr:rowOff>485775</xdr:rowOff>
        </xdr:to>
        <xdr:sp macro="" textlink="">
          <xdr:nvSpPr>
            <xdr:cNvPr id="27855" name="Object 207" hidden="1">
              <a:extLst>
                <a:ext uri="{63B3BB69-23CF-44E3-9099-C40C66FF867C}">
                  <a14:compatExt spid="_x0000_s278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63</xdr:row>
          <xdr:rowOff>0</xdr:rowOff>
        </xdr:from>
        <xdr:to>
          <xdr:col>26</xdr:col>
          <xdr:colOff>0</xdr:colOff>
          <xdr:row>63</xdr:row>
          <xdr:rowOff>485775</xdr:rowOff>
        </xdr:to>
        <xdr:sp macro="" textlink="">
          <xdr:nvSpPr>
            <xdr:cNvPr id="27856" name="Object 208" hidden="1">
              <a:extLst>
                <a:ext uri="{63B3BB69-23CF-44E3-9099-C40C66FF867C}">
                  <a14:compatExt spid="_x0000_s278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64</xdr:row>
          <xdr:rowOff>0</xdr:rowOff>
        </xdr:from>
        <xdr:to>
          <xdr:col>26</xdr:col>
          <xdr:colOff>0</xdr:colOff>
          <xdr:row>64</xdr:row>
          <xdr:rowOff>485775</xdr:rowOff>
        </xdr:to>
        <xdr:sp macro="" textlink="">
          <xdr:nvSpPr>
            <xdr:cNvPr id="27857" name="Object 209" hidden="1">
              <a:extLst>
                <a:ext uri="{63B3BB69-23CF-44E3-9099-C40C66FF867C}">
                  <a14:compatExt spid="_x0000_s278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64</xdr:row>
          <xdr:rowOff>0</xdr:rowOff>
        </xdr:from>
        <xdr:to>
          <xdr:col>26</xdr:col>
          <xdr:colOff>0</xdr:colOff>
          <xdr:row>64</xdr:row>
          <xdr:rowOff>485775</xdr:rowOff>
        </xdr:to>
        <xdr:sp macro="" textlink="">
          <xdr:nvSpPr>
            <xdr:cNvPr id="27858" name="Object 210" hidden="1">
              <a:extLst>
                <a:ext uri="{63B3BB69-23CF-44E3-9099-C40C66FF867C}">
                  <a14:compatExt spid="_x0000_s278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64</xdr:row>
          <xdr:rowOff>0</xdr:rowOff>
        </xdr:from>
        <xdr:to>
          <xdr:col>26</xdr:col>
          <xdr:colOff>0</xdr:colOff>
          <xdr:row>64</xdr:row>
          <xdr:rowOff>485775</xdr:rowOff>
        </xdr:to>
        <xdr:sp macro="" textlink="">
          <xdr:nvSpPr>
            <xdr:cNvPr id="27859" name="Object 211" hidden="1">
              <a:extLst>
                <a:ext uri="{63B3BB69-23CF-44E3-9099-C40C66FF867C}">
                  <a14:compatExt spid="_x0000_s278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64</xdr:row>
          <xdr:rowOff>0</xdr:rowOff>
        </xdr:from>
        <xdr:to>
          <xdr:col>26</xdr:col>
          <xdr:colOff>0</xdr:colOff>
          <xdr:row>64</xdr:row>
          <xdr:rowOff>485775</xdr:rowOff>
        </xdr:to>
        <xdr:sp macro="" textlink="">
          <xdr:nvSpPr>
            <xdr:cNvPr id="27860" name="Object 212" hidden="1">
              <a:extLst>
                <a:ext uri="{63B3BB69-23CF-44E3-9099-C40C66FF867C}">
                  <a14:compatExt spid="_x0000_s278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64</xdr:row>
          <xdr:rowOff>0</xdr:rowOff>
        </xdr:from>
        <xdr:to>
          <xdr:col>26</xdr:col>
          <xdr:colOff>0</xdr:colOff>
          <xdr:row>64</xdr:row>
          <xdr:rowOff>485775</xdr:rowOff>
        </xdr:to>
        <xdr:sp macro="" textlink="">
          <xdr:nvSpPr>
            <xdr:cNvPr id="27861" name="Object 213" hidden="1">
              <a:extLst>
                <a:ext uri="{63B3BB69-23CF-44E3-9099-C40C66FF867C}">
                  <a14:compatExt spid="_x0000_s278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64</xdr:row>
          <xdr:rowOff>0</xdr:rowOff>
        </xdr:from>
        <xdr:to>
          <xdr:col>26</xdr:col>
          <xdr:colOff>0</xdr:colOff>
          <xdr:row>64</xdr:row>
          <xdr:rowOff>485775</xdr:rowOff>
        </xdr:to>
        <xdr:sp macro="" textlink="">
          <xdr:nvSpPr>
            <xdr:cNvPr id="27862" name="Object 214" hidden="1">
              <a:extLst>
                <a:ext uri="{63B3BB69-23CF-44E3-9099-C40C66FF867C}">
                  <a14:compatExt spid="_x0000_s278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64</xdr:row>
          <xdr:rowOff>0</xdr:rowOff>
        </xdr:from>
        <xdr:to>
          <xdr:col>26</xdr:col>
          <xdr:colOff>0</xdr:colOff>
          <xdr:row>64</xdr:row>
          <xdr:rowOff>485775</xdr:rowOff>
        </xdr:to>
        <xdr:sp macro="" textlink="">
          <xdr:nvSpPr>
            <xdr:cNvPr id="27863" name="Object 215" hidden="1">
              <a:extLst>
                <a:ext uri="{63B3BB69-23CF-44E3-9099-C40C66FF867C}">
                  <a14:compatExt spid="_x0000_s278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64</xdr:row>
          <xdr:rowOff>0</xdr:rowOff>
        </xdr:from>
        <xdr:to>
          <xdr:col>26</xdr:col>
          <xdr:colOff>0</xdr:colOff>
          <xdr:row>64</xdr:row>
          <xdr:rowOff>485775</xdr:rowOff>
        </xdr:to>
        <xdr:sp macro="" textlink="">
          <xdr:nvSpPr>
            <xdr:cNvPr id="27864" name="Object 216" hidden="1">
              <a:extLst>
                <a:ext uri="{63B3BB69-23CF-44E3-9099-C40C66FF867C}">
                  <a14:compatExt spid="_x0000_s278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65</xdr:row>
          <xdr:rowOff>0</xdr:rowOff>
        </xdr:from>
        <xdr:to>
          <xdr:col>26</xdr:col>
          <xdr:colOff>0</xdr:colOff>
          <xdr:row>65</xdr:row>
          <xdr:rowOff>485775</xdr:rowOff>
        </xdr:to>
        <xdr:sp macro="" textlink="">
          <xdr:nvSpPr>
            <xdr:cNvPr id="27865" name="Object 217" hidden="1">
              <a:extLst>
                <a:ext uri="{63B3BB69-23CF-44E3-9099-C40C66FF867C}">
                  <a14:compatExt spid="_x0000_s278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65</xdr:row>
          <xdr:rowOff>0</xdr:rowOff>
        </xdr:from>
        <xdr:to>
          <xdr:col>26</xdr:col>
          <xdr:colOff>0</xdr:colOff>
          <xdr:row>65</xdr:row>
          <xdr:rowOff>485775</xdr:rowOff>
        </xdr:to>
        <xdr:sp macro="" textlink="">
          <xdr:nvSpPr>
            <xdr:cNvPr id="27866" name="Object 218" hidden="1">
              <a:extLst>
                <a:ext uri="{63B3BB69-23CF-44E3-9099-C40C66FF867C}">
                  <a14:compatExt spid="_x0000_s278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65</xdr:row>
          <xdr:rowOff>0</xdr:rowOff>
        </xdr:from>
        <xdr:to>
          <xdr:col>26</xdr:col>
          <xdr:colOff>0</xdr:colOff>
          <xdr:row>65</xdr:row>
          <xdr:rowOff>485775</xdr:rowOff>
        </xdr:to>
        <xdr:sp macro="" textlink="">
          <xdr:nvSpPr>
            <xdr:cNvPr id="27867" name="Object 219" hidden="1">
              <a:extLst>
                <a:ext uri="{63B3BB69-23CF-44E3-9099-C40C66FF867C}">
                  <a14:compatExt spid="_x0000_s278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65</xdr:row>
          <xdr:rowOff>0</xdr:rowOff>
        </xdr:from>
        <xdr:to>
          <xdr:col>26</xdr:col>
          <xdr:colOff>0</xdr:colOff>
          <xdr:row>65</xdr:row>
          <xdr:rowOff>485775</xdr:rowOff>
        </xdr:to>
        <xdr:sp macro="" textlink="">
          <xdr:nvSpPr>
            <xdr:cNvPr id="27868" name="Object 220" hidden="1">
              <a:extLst>
                <a:ext uri="{63B3BB69-23CF-44E3-9099-C40C66FF867C}">
                  <a14:compatExt spid="_x0000_s278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65</xdr:row>
          <xdr:rowOff>0</xdr:rowOff>
        </xdr:from>
        <xdr:to>
          <xdr:col>26</xdr:col>
          <xdr:colOff>0</xdr:colOff>
          <xdr:row>65</xdr:row>
          <xdr:rowOff>485775</xdr:rowOff>
        </xdr:to>
        <xdr:sp macro="" textlink="">
          <xdr:nvSpPr>
            <xdr:cNvPr id="27869" name="Object 221" hidden="1">
              <a:extLst>
                <a:ext uri="{63B3BB69-23CF-44E3-9099-C40C66FF867C}">
                  <a14:compatExt spid="_x0000_s278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65</xdr:row>
          <xdr:rowOff>0</xdr:rowOff>
        </xdr:from>
        <xdr:to>
          <xdr:col>26</xdr:col>
          <xdr:colOff>0</xdr:colOff>
          <xdr:row>65</xdr:row>
          <xdr:rowOff>485775</xdr:rowOff>
        </xdr:to>
        <xdr:sp macro="" textlink="">
          <xdr:nvSpPr>
            <xdr:cNvPr id="27870" name="Object 222" hidden="1">
              <a:extLst>
                <a:ext uri="{63B3BB69-23CF-44E3-9099-C40C66FF867C}">
                  <a14:compatExt spid="_x0000_s278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65</xdr:row>
          <xdr:rowOff>0</xdr:rowOff>
        </xdr:from>
        <xdr:to>
          <xdr:col>26</xdr:col>
          <xdr:colOff>0</xdr:colOff>
          <xdr:row>65</xdr:row>
          <xdr:rowOff>485775</xdr:rowOff>
        </xdr:to>
        <xdr:sp macro="" textlink="">
          <xdr:nvSpPr>
            <xdr:cNvPr id="27871" name="Object 223" hidden="1">
              <a:extLst>
                <a:ext uri="{63B3BB69-23CF-44E3-9099-C40C66FF867C}">
                  <a14:compatExt spid="_x0000_s278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65</xdr:row>
          <xdr:rowOff>0</xdr:rowOff>
        </xdr:from>
        <xdr:to>
          <xdr:col>26</xdr:col>
          <xdr:colOff>0</xdr:colOff>
          <xdr:row>65</xdr:row>
          <xdr:rowOff>485775</xdr:rowOff>
        </xdr:to>
        <xdr:sp macro="" textlink="">
          <xdr:nvSpPr>
            <xdr:cNvPr id="27872" name="Object 224" hidden="1">
              <a:extLst>
                <a:ext uri="{63B3BB69-23CF-44E3-9099-C40C66FF867C}">
                  <a14:compatExt spid="_x0000_s278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79</xdr:row>
          <xdr:rowOff>0</xdr:rowOff>
        </xdr:from>
        <xdr:to>
          <xdr:col>26</xdr:col>
          <xdr:colOff>0</xdr:colOff>
          <xdr:row>79</xdr:row>
          <xdr:rowOff>485775</xdr:rowOff>
        </xdr:to>
        <xdr:sp macro="" textlink="">
          <xdr:nvSpPr>
            <xdr:cNvPr id="27873" name="Object 225" hidden="1">
              <a:extLst>
                <a:ext uri="{63B3BB69-23CF-44E3-9099-C40C66FF867C}">
                  <a14:compatExt spid="_x0000_s278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79</xdr:row>
          <xdr:rowOff>0</xdr:rowOff>
        </xdr:from>
        <xdr:to>
          <xdr:col>26</xdr:col>
          <xdr:colOff>0</xdr:colOff>
          <xdr:row>79</xdr:row>
          <xdr:rowOff>485775</xdr:rowOff>
        </xdr:to>
        <xdr:sp macro="" textlink="">
          <xdr:nvSpPr>
            <xdr:cNvPr id="27874" name="Object 226" hidden="1">
              <a:extLst>
                <a:ext uri="{63B3BB69-23CF-44E3-9099-C40C66FF867C}">
                  <a14:compatExt spid="_x0000_s278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79</xdr:row>
          <xdr:rowOff>0</xdr:rowOff>
        </xdr:from>
        <xdr:to>
          <xdr:col>26</xdr:col>
          <xdr:colOff>0</xdr:colOff>
          <xdr:row>79</xdr:row>
          <xdr:rowOff>485775</xdr:rowOff>
        </xdr:to>
        <xdr:sp macro="" textlink="">
          <xdr:nvSpPr>
            <xdr:cNvPr id="27875" name="Object 227" hidden="1">
              <a:extLst>
                <a:ext uri="{63B3BB69-23CF-44E3-9099-C40C66FF867C}">
                  <a14:compatExt spid="_x0000_s278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79</xdr:row>
          <xdr:rowOff>0</xdr:rowOff>
        </xdr:from>
        <xdr:to>
          <xdr:col>26</xdr:col>
          <xdr:colOff>0</xdr:colOff>
          <xdr:row>79</xdr:row>
          <xdr:rowOff>485775</xdr:rowOff>
        </xdr:to>
        <xdr:sp macro="" textlink="">
          <xdr:nvSpPr>
            <xdr:cNvPr id="27876" name="Object 228" hidden="1">
              <a:extLst>
                <a:ext uri="{63B3BB69-23CF-44E3-9099-C40C66FF867C}">
                  <a14:compatExt spid="_x0000_s278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79</xdr:row>
          <xdr:rowOff>0</xdr:rowOff>
        </xdr:from>
        <xdr:to>
          <xdr:col>26</xdr:col>
          <xdr:colOff>0</xdr:colOff>
          <xdr:row>79</xdr:row>
          <xdr:rowOff>485775</xdr:rowOff>
        </xdr:to>
        <xdr:sp macro="" textlink="">
          <xdr:nvSpPr>
            <xdr:cNvPr id="27877" name="Object 229" hidden="1">
              <a:extLst>
                <a:ext uri="{63B3BB69-23CF-44E3-9099-C40C66FF867C}">
                  <a14:compatExt spid="_x0000_s278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79</xdr:row>
          <xdr:rowOff>0</xdr:rowOff>
        </xdr:from>
        <xdr:to>
          <xdr:col>26</xdr:col>
          <xdr:colOff>0</xdr:colOff>
          <xdr:row>79</xdr:row>
          <xdr:rowOff>485775</xdr:rowOff>
        </xdr:to>
        <xdr:sp macro="" textlink="">
          <xdr:nvSpPr>
            <xdr:cNvPr id="27878" name="Object 230" hidden="1">
              <a:extLst>
                <a:ext uri="{63B3BB69-23CF-44E3-9099-C40C66FF867C}">
                  <a14:compatExt spid="_x0000_s278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79</xdr:row>
          <xdr:rowOff>0</xdr:rowOff>
        </xdr:from>
        <xdr:to>
          <xdr:col>26</xdr:col>
          <xdr:colOff>0</xdr:colOff>
          <xdr:row>79</xdr:row>
          <xdr:rowOff>485775</xdr:rowOff>
        </xdr:to>
        <xdr:sp macro="" textlink="">
          <xdr:nvSpPr>
            <xdr:cNvPr id="27879" name="Object 231" hidden="1">
              <a:extLst>
                <a:ext uri="{63B3BB69-23CF-44E3-9099-C40C66FF867C}">
                  <a14:compatExt spid="_x0000_s278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79</xdr:row>
          <xdr:rowOff>0</xdr:rowOff>
        </xdr:from>
        <xdr:to>
          <xdr:col>26</xdr:col>
          <xdr:colOff>0</xdr:colOff>
          <xdr:row>79</xdr:row>
          <xdr:rowOff>485775</xdr:rowOff>
        </xdr:to>
        <xdr:sp macro="" textlink="">
          <xdr:nvSpPr>
            <xdr:cNvPr id="27880" name="Object 232" hidden="1">
              <a:extLst>
                <a:ext uri="{63B3BB69-23CF-44E3-9099-C40C66FF867C}">
                  <a14:compatExt spid="_x0000_s278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80</xdr:row>
          <xdr:rowOff>0</xdr:rowOff>
        </xdr:from>
        <xdr:to>
          <xdr:col>26</xdr:col>
          <xdr:colOff>0</xdr:colOff>
          <xdr:row>80</xdr:row>
          <xdr:rowOff>485775</xdr:rowOff>
        </xdr:to>
        <xdr:sp macro="" textlink="">
          <xdr:nvSpPr>
            <xdr:cNvPr id="27881" name="Object 233" hidden="1">
              <a:extLst>
                <a:ext uri="{63B3BB69-23CF-44E3-9099-C40C66FF867C}">
                  <a14:compatExt spid="_x0000_s278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80</xdr:row>
          <xdr:rowOff>0</xdr:rowOff>
        </xdr:from>
        <xdr:to>
          <xdr:col>26</xdr:col>
          <xdr:colOff>0</xdr:colOff>
          <xdr:row>80</xdr:row>
          <xdr:rowOff>485775</xdr:rowOff>
        </xdr:to>
        <xdr:sp macro="" textlink="">
          <xdr:nvSpPr>
            <xdr:cNvPr id="27882" name="Object 234" hidden="1">
              <a:extLst>
                <a:ext uri="{63B3BB69-23CF-44E3-9099-C40C66FF867C}">
                  <a14:compatExt spid="_x0000_s278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80</xdr:row>
          <xdr:rowOff>0</xdr:rowOff>
        </xdr:from>
        <xdr:to>
          <xdr:col>26</xdr:col>
          <xdr:colOff>0</xdr:colOff>
          <xdr:row>80</xdr:row>
          <xdr:rowOff>485775</xdr:rowOff>
        </xdr:to>
        <xdr:sp macro="" textlink="">
          <xdr:nvSpPr>
            <xdr:cNvPr id="27883" name="Object 235" hidden="1">
              <a:extLst>
                <a:ext uri="{63B3BB69-23CF-44E3-9099-C40C66FF867C}">
                  <a14:compatExt spid="_x0000_s278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80</xdr:row>
          <xdr:rowOff>0</xdr:rowOff>
        </xdr:from>
        <xdr:to>
          <xdr:col>26</xdr:col>
          <xdr:colOff>0</xdr:colOff>
          <xdr:row>80</xdr:row>
          <xdr:rowOff>485775</xdr:rowOff>
        </xdr:to>
        <xdr:sp macro="" textlink="">
          <xdr:nvSpPr>
            <xdr:cNvPr id="27884" name="Object 236" hidden="1">
              <a:extLst>
                <a:ext uri="{63B3BB69-23CF-44E3-9099-C40C66FF867C}">
                  <a14:compatExt spid="_x0000_s278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80</xdr:row>
          <xdr:rowOff>0</xdr:rowOff>
        </xdr:from>
        <xdr:to>
          <xdr:col>26</xdr:col>
          <xdr:colOff>0</xdr:colOff>
          <xdr:row>80</xdr:row>
          <xdr:rowOff>485775</xdr:rowOff>
        </xdr:to>
        <xdr:sp macro="" textlink="">
          <xdr:nvSpPr>
            <xdr:cNvPr id="27885" name="Object 237" hidden="1">
              <a:extLst>
                <a:ext uri="{63B3BB69-23CF-44E3-9099-C40C66FF867C}">
                  <a14:compatExt spid="_x0000_s278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80</xdr:row>
          <xdr:rowOff>0</xdr:rowOff>
        </xdr:from>
        <xdr:to>
          <xdr:col>26</xdr:col>
          <xdr:colOff>0</xdr:colOff>
          <xdr:row>80</xdr:row>
          <xdr:rowOff>485775</xdr:rowOff>
        </xdr:to>
        <xdr:sp macro="" textlink="">
          <xdr:nvSpPr>
            <xdr:cNvPr id="27886" name="Object 238" hidden="1">
              <a:extLst>
                <a:ext uri="{63B3BB69-23CF-44E3-9099-C40C66FF867C}">
                  <a14:compatExt spid="_x0000_s278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80</xdr:row>
          <xdr:rowOff>0</xdr:rowOff>
        </xdr:from>
        <xdr:to>
          <xdr:col>26</xdr:col>
          <xdr:colOff>0</xdr:colOff>
          <xdr:row>80</xdr:row>
          <xdr:rowOff>485775</xdr:rowOff>
        </xdr:to>
        <xdr:sp macro="" textlink="">
          <xdr:nvSpPr>
            <xdr:cNvPr id="27887" name="Object 239" hidden="1">
              <a:extLst>
                <a:ext uri="{63B3BB69-23CF-44E3-9099-C40C66FF867C}">
                  <a14:compatExt spid="_x0000_s278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80</xdr:row>
          <xdr:rowOff>0</xdr:rowOff>
        </xdr:from>
        <xdr:to>
          <xdr:col>26</xdr:col>
          <xdr:colOff>0</xdr:colOff>
          <xdr:row>80</xdr:row>
          <xdr:rowOff>485775</xdr:rowOff>
        </xdr:to>
        <xdr:sp macro="" textlink="">
          <xdr:nvSpPr>
            <xdr:cNvPr id="27888" name="Object 240" hidden="1">
              <a:extLst>
                <a:ext uri="{63B3BB69-23CF-44E3-9099-C40C66FF867C}">
                  <a14:compatExt spid="_x0000_s278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81</xdr:row>
          <xdr:rowOff>0</xdr:rowOff>
        </xdr:from>
        <xdr:to>
          <xdr:col>26</xdr:col>
          <xdr:colOff>0</xdr:colOff>
          <xdr:row>81</xdr:row>
          <xdr:rowOff>485775</xdr:rowOff>
        </xdr:to>
        <xdr:sp macro="" textlink="">
          <xdr:nvSpPr>
            <xdr:cNvPr id="27889" name="Object 241" hidden="1">
              <a:extLst>
                <a:ext uri="{63B3BB69-23CF-44E3-9099-C40C66FF867C}">
                  <a14:compatExt spid="_x0000_s278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81</xdr:row>
          <xdr:rowOff>0</xdr:rowOff>
        </xdr:from>
        <xdr:to>
          <xdr:col>26</xdr:col>
          <xdr:colOff>0</xdr:colOff>
          <xdr:row>81</xdr:row>
          <xdr:rowOff>485775</xdr:rowOff>
        </xdr:to>
        <xdr:sp macro="" textlink="">
          <xdr:nvSpPr>
            <xdr:cNvPr id="27890" name="Object 242" hidden="1">
              <a:extLst>
                <a:ext uri="{63B3BB69-23CF-44E3-9099-C40C66FF867C}">
                  <a14:compatExt spid="_x0000_s278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81</xdr:row>
          <xdr:rowOff>0</xdr:rowOff>
        </xdr:from>
        <xdr:to>
          <xdr:col>26</xdr:col>
          <xdr:colOff>0</xdr:colOff>
          <xdr:row>81</xdr:row>
          <xdr:rowOff>485775</xdr:rowOff>
        </xdr:to>
        <xdr:sp macro="" textlink="">
          <xdr:nvSpPr>
            <xdr:cNvPr id="27891" name="Object 243" hidden="1">
              <a:extLst>
                <a:ext uri="{63B3BB69-23CF-44E3-9099-C40C66FF867C}">
                  <a14:compatExt spid="_x0000_s278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81</xdr:row>
          <xdr:rowOff>0</xdr:rowOff>
        </xdr:from>
        <xdr:to>
          <xdr:col>26</xdr:col>
          <xdr:colOff>0</xdr:colOff>
          <xdr:row>81</xdr:row>
          <xdr:rowOff>485775</xdr:rowOff>
        </xdr:to>
        <xdr:sp macro="" textlink="">
          <xdr:nvSpPr>
            <xdr:cNvPr id="27892" name="Object 244" hidden="1">
              <a:extLst>
                <a:ext uri="{63B3BB69-23CF-44E3-9099-C40C66FF867C}">
                  <a14:compatExt spid="_x0000_s278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81</xdr:row>
          <xdr:rowOff>0</xdr:rowOff>
        </xdr:from>
        <xdr:to>
          <xdr:col>26</xdr:col>
          <xdr:colOff>0</xdr:colOff>
          <xdr:row>81</xdr:row>
          <xdr:rowOff>485775</xdr:rowOff>
        </xdr:to>
        <xdr:sp macro="" textlink="">
          <xdr:nvSpPr>
            <xdr:cNvPr id="27893" name="Object 245" hidden="1">
              <a:extLst>
                <a:ext uri="{63B3BB69-23CF-44E3-9099-C40C66FF867C}">
                  <a14:compatExt spid="_x0000_s278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81</xdr:row>
          <xdr:rowOff>0</xdr:rowOff>
        </xdr:from>
        <xdr:to>
          <xdr:col>26</xdr:col>
          <xdr:colOff>0</xdr:colOff>
          <xdr:row>81</xdr:row>
          <xdr:rowOff>485775</xdr:rowOff>
        </xdr:to>
        <xdr:sp macro="" textlink="">
          <xdr:nvSpPr>
            <xdr:cNvPr id="27894" name="Object 246" hidden="1">
              <a:extLst>
                <a:ext uri="{63B3BB69-23CF-44E3-9099-C40C66FF867C}">
                  <a14:compatExt spid="_x0000_s278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81</xdr:row>
          <xdr:rowOff>0</xdr:rowOff>
        </xdr:from>
        <xdr:to>
          <xdr:col>26</xdr:col>
          <xdr:colOff>0</xdr:colOff>
          <xdr:row>81</xdr:row>
          <xdr:rowOff>485775</xdr:rowOff>
        </xdr:to>
        <xdr:sp macro="" textlink="">
          <xdr:nvSpPr>
            <xdr:cNvPr id="27895" name="Object 247" hidden="1">
              <a:extLst>
                <a:ext uri="{63B3BB69-23CF-44E3-9099-C40C66FF867C}">
                  <a14:compatExt spid="_x0000_s278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81</xdr:row>
          <xdr:rowOff>0</xdr:rowOff>
        </xdr:from>
        <xdr:to>
          <xdr:col>26</xdr:col>
          <xdr:colOff>0</xdr:colOff>
          <xdr:row>81</xdr:row>
          <xdr:rowOff>485775</xdr:rowOff>
        </xdr:to>
        <xdr:sp macro="" textlink="">
          <xdr:nvSpPr>
            <xdr:cNvPr id="27896" name="Object 248" hidden="1">
              <a:extLst>
                <a:ext uri="{63B3BB69-23CF-44E3-9099-C40C66FF867C}">
                  <a14:compatExt spid="_x0000_s278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131</xdr:row>
          <xdr:rowOff>0</xdr:rowOff>
        </xdr:from>
        <xdr:to>
          <xdr:col>26</xdr:col>
          <xdr:colOff>0</xdr:colOff>
          <xdr:row>131</xdr:row>
          <xdr:rowOff>485775</xdr:rowOff>
        </xdr:to>
        <xdr:sp macro="" textlink="">
          <xdr:nvSpPr>
            <xdr:cNvPr id="27897" name="Object 249" hidden="1">
              <a:extLst>
                <a:ext uri="{63B3BB69-23CF-44E3-9099-C40C66FF867C}">
                  <a14:compatExt spid="_x0000_s278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131</xdr:row>
          <xdr:rowOff>0</xdr:rowOff>
        </xdr:from>
        <xdr:to>
          <xdr:col>26</xdr:col>
          <xdr:colOff>0</xdr:colOff>
          <xdr:row>131</xdr:row>
          <xdr:rowOff>485775</xdr:rowOff>
        </xdr:to>
        <xdr:sp macro="" textlink="">
          <xdr:nvSpPr>
            <xdr:cNvPr id="27898" name="Object 250" hidden="1">
              <a:extLst>
                <a:ext uri="{63B3BB69-23CF-44E3-9099-C40C66FF867C}">
                  <a14:compatExt spid="_x0000_s278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131</xdr:row>
          <xdr:rowOff>0</xdr:rowOff>
        </xdr:from>
        <xdr:to>
          <xdr:col>26</xdr:col>
          <xdr:colOff>0</xdr:colOff>
          <xdr:row>131</xdr:row>
          <xdr:rowOff>485775</xdr:rowOff>
        </xdr:to>
        <xdr:sp macro="" textlink="">
          <xdr:nvSpPr>
            <xdr:cNvPr id="27899" name="Object 251" hidden="1">
              <a:extLst>
                <a:ext uri="{63B3BB69-23CF-44E3-9099-C40C66FF867C}">
                  <a14:compatExt spid="_x0000_s278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131</xdr:row>
          <xdr:rowOff>0</xdr:rowOff>
        </xdr:from>
        <xdr:to>
          <xdr:col>26</xdr:col>
          <xdr:colOff>0</xdr:colOff>
          <xdr:row>131</xdr:row>
          <xdr:rowOff>485775</xdr:rowOff>
        </xdr:to>
        <xdr:sp macro="" textlink="">
          <xdr:nvSpPr>
            <xdr:cNvPr id="27900" name="Object 252" hidden="1">
              <a:extLst>
                <a:ext uri="{63B3BB69-23CF-44E3-9099-C40C66FF867C}">
                  <a14:compatExt spid="_x0000_s279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131</xdr:row>
          <xdr:rowOff>0</xdr:rowOff>
        </xdr:from>
        <xdr:to>
          <xdr:col>26</xdr:col>
          <xdr:colOff>0</xdr:colOff>
          <xdr:row>131</xdr:row>
          <xdr:rowOff>485775</xdr:rowOff>
        </xdr:to>
        <xdr:sp macro="" textlink="">
          <xdr:nvSpPr>
            <xdr:cNvPr id="27901" name="Object 253" hidden="1">
              <a:extLst>
                <a:ext uri="{63B3BB69-23CF-44E3-9099-C40C66FF867C}">
                  <a14:compatExt spid="_x0000_s279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131</xdr:row>
          <xdr:rowOff>0</xdr:rowOff>
        </xdr:from>
        <xdr:to>
          <xdr:col>26</xdr:col>
          <xdr:colOff>0</xdr:colOff>
          <xdr:row>131</xdr:row>
          <xdr:rowOff>485775</xdr:rowOff>
        </xdr:to>
        <xdr:sp macro="" textlink="">
          <xdr:nvSpPr>
            <xdr:cNvPr id="27902" name="Object 254" hidden="1">
              <a:extLst>
                <a:ext uri="{63B3BB69-23CF-44E3-9099-C40C66FF867C}">
                  <a14:compatExt spid="_x0000_s279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131</xdr:row>
          <xdr:rowOff>0</xdr:rowOff>
        </xdr:from>
        <xdr:to>
          <xdr:col>26</xdr:col>
          <xdr:colOff>0</xdr:colOff>
          <xdr:row>131</xdr:row>
          <xdr:rowOff>485775</xdr:rowOff>
        </xdr:to>
        <xdr:sp macro="" textlink="">
          <xdr:nvSpPr>
            <xdr:cNvPr id="27903" name="Object 255" hidden="1">
              <a:extLst>
                <a:ext uri="{63B3BB69-23CF-44E3-9099-C40C66FF867C}">
                  <a14:compatExt spid="_x0000_s279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131</xdr:row>
          <xdr:rowOff>0</xdr:rowOff>
        </xdr:from>
        <xdr:to>
          <xdr:col>26</xdr:col>
          <xdr:colOff>0</xdr:colOff>
          <xdr:row>131</xdr:row>
          <xdr:rowOff>485775</xdr:rowOff>
        </xdr:to>
        <xdr:sp macro="" textlink="">
          <xdr:nvSpPr>
            <xdr:cNvPr id="27904" name="Object 256" hidden="1">
              <a:extLst>
                <a:ext uri="{63B3BB69-23CF-44E3-9099-C40C66FF867C}">
                  <a14:compatExt spid="_x0000_s279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142</xdr:row>
          <xdr:rowOff>0</xdr:rowOff>
        </xdr:from>
        <xdr:to>
          <xdr:col>26</xdr:col>
          <xdr:colOff>0</xdr:colOff>
          <xdr:row>142</xdr:row>
          <xdr:rowOff>485775</xdr:rowOff>
        </xdr:to>
        <xdr:sp macro="" textlink="">
          <xdr:nvSpPr>
            <xdr:cNvPr id="27905" name="Object 257" hidden="1">
              <a:extLst>
                <a:ext uri="{63B3BB69-23CF-44E3-9099-C40C66FF867C}">
                  <a14:compatExt spid="_x0000_s279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142</xdr:row>
          <xdr:rowOff>0</xdr:rowOff>
        </xdr:from>
        <xdr:to>
          <xdr:col>26</xdr:col>
          <xdr:colOff>0</xdr:colOff>
          <xdr:row>142</xdr:row>
          <xdr:rowOff>485775</xdr:rowOff>
        </xdr:to>
        <xdr:sp macro="" textlink="">
          <xdr:nvSpPr>
            <xdr:cNvPr id="27906" name="Object 258" hidden="1">
              <a:extLst>
                <a:ext uri="{63B3BB69-23CF-44E3-9099-C40C66FF867C}">
                  <a14:compatExt spid="_x0000_s279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142</xdr:row>
          <xdr:rowOff>0</xdr:rowOff>
        </xdr:from>
        <xdr:to>
          <xdr:col>26</xdr:col>
          <xdr:colOff>0</xdr:colOff>
          <xdr:row>142</xdr:row>
          <xdr:rowOff>485775</xdr:rowOff>
        </xdr:to>
        <xdr:sp macro="" textlink="">
          <xdr:nvSpPr>
            <xdr:cNvPr id="27907" name="Object 259" hidden="1">
              <a:extLst>
                <a:ext uri="{63B3BB69-23CF-44E3-9099-C40C66FF867C}">
                  <a14:compatExt spid="_x0000_s279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142</xdr:row>
          <xdr:rowOff>0</xdr:rowOff>
        </xdr:from>
        <xdr:to>
          <xdr:col>26</xdr:col>
          <xdr:colOff>0</xdr:colOff>
          <xdr:row>142</xdr:row>
          <xdr:rowOff>485775</xdr:rowOff>
        </xdr:to>
        <xdr:sp macro="" textlink="">
          <xdr:nvSpPr>
            <xdr:cNvPr id="27908" name="Object 260" hidden="1">
              <a:extLst>
                <a:ext uri="{63B3BB69-23CF-44E3-9099-C40C66FF867C}">
                  <a14:compatExt spid="_x0000_s279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142</xdr:row>
          <xdr:rowOff>0</xdr:rowOff>
        </xdr:from>
        <xdr:to>
          <xdr:col>26</xdr:col>
          <xdr:colOff>0</xdr:colOff>
          <xdr:row>142</xdr:row>
          <xdr:rowOff>485775</xdr:rowOff>
        </xdr:to>
        <xdr:sp macro="" textlink="">
          <xdr:nvSpPr>
            <xdr:cNvPr id="27909" name="Object 261" hidden="1">
              <a:extLst>
                <a:ext uri="{63B3BB69-23CF-44E3-9099-C40C66FF867C}">
                  <a14:compatExt spid="_x0000_s279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142</xdr:row>
          <xdr:rowOff>0</xdr:rowOff>
        </xdr:from>
        <xdr:to>
          <xdr:col>26</xdr:col>
          <xdr:colOff>0</xdr:colOff>
          <xdr:row>142</xdr:row>
          <xdr:rowOff>485775</xdr:rowOff>
        </xdr:to>
        <xdr:sp macro="" textlink="">
          <xdr:nvSpPr>
            <xdr:cNvPr id="27910" name="Object 262" hidden="1">
              <a:extLst>
                <a:ext uri="{63B3BB69-23CF-44E3-9099-C40C66FF867C}">
                  <a14:compatExt spid="_x0000_s279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142</xdr:row>
          <xdr:rowOff>0</xdr:rowOff>
        </xdr:from>
        <xdr:to>
          <xdr:col>26</xdr:col>
          <xdr:colOff>0</xdr:colOff>
          <xdr:row>142</xdr:row>
          <xdr:rowOff>485775</xdr:rowOff>
        </xdr:to>
        <xdr:sp macro="" textlink="">
          <xdr:nvSpPr>
            <xdr:cNvPr id="27911" name="Object 263" hidden="1">
              <a:extLst>
                <a:ext uri="{63B3BB69-23CF-44E3-9099-C40C66FF867C}">
                  <a14:compatExt spid="_x0000_s279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142</xdr:row>
          <xdr:rowOff>0</xdr:rowOff>
        </xdr:from>
        <xdr:to>
          <xdr:col>26</xdr:col>
          <xdr:colOff>0</xdr:colOff>
          <xdr:row>142</xdr:row>
          <xdr:rowOff>485775</xdr:rowOff>
        </xdr:to>
        <xdr:sp macro="" textlink="">
          <xdr:nvSpPr>
            <xdr:cNvPr id="27912" name="Object 264" hidden="1">
              <a:extLst>
                <a:ext uri="{63B3BB69-23CF-44E3-9099-C40C66FF867C}">
                  <a14:compatExt spid="_x0000_s279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82</xdr:row>
          <xdr:rowOff>0</xdr:rowOff>
        </xdr:from>
        <xdr:to>
          <xdr:col>26</xdr:col>
          <xdr:colOff>0</xdr:colOff>
          <xdr:row>82</xdr:row>
          <xdr:rowOff>485775</xdr:rowOff>
        </xdr:to>
        <xdr:sp macro="" textlink="">
          <xdr:nvSpPr>
            <xdr:cNvPr id="27913" name="Object 265" hidden="1">
              <a:extLst>
                <a:ext uri="{63B3BB69-23CF-44E3-9099-C40C66FF867C}">
                  <a14:compatExt spid="_x0000_s279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82</xdr:row>
          <xdr:rowOff>0</xdr:rowOff>
        </xdr:from>
        <xdr:to>
          <xdr:col>26</xdr:col>
          <xdr:colOff>0</xdr:colOff>
          <xdr:row>82</xdr:row>
          <xdr:rowOff>485775</xdr:rowOff>
        </xdr:to>
        <xdr:sp macro="" textlink="">
          <xdr:nvSpPr>
            <xdr:cNvPr id="27914" name="Object 266" hidden="1">
              <a:extLst>
                <a:ext uri="{63B3BB69-23CF-44E3-9099-C40C66FF867C}">
                  <a14:compatExt spid="_x0000_s279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82</xdr:row>
          <xdr:rowOff>0</xdr:rowOff>
        </xdr:from>
        <xdr:to>
          <xdr:col>26</xdr:col>
          <xdr:colOff>0</xdr:colOff>
          <xdr:row>82</xdr:row>
          <xdr:rowOff>485775</xdr:rowOff>
        </xdr:to>
        <xdr:sp macro="" textlink="">
          <xdr:nvSpPr>
            <xdr:cNvPr id="27915" name="Object 267" hidden="1">
              <a:extLst>
                <a:ext uri="{63B3BB69-23CF-44E3-9099-C40C66FF867C}">
                  <a14:compatExt spid="_x0000_s279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82</xdr:row>
          <xdr:rowOff>0</xdr:rowOff>
        </xdr:from>
        <xdr:to>
          <xdr:col>26</xdr:col>
          <xdr:colOff>0</xdr:colOff>
          <xdr:row>82</xdr:row>
          <xdr:rowOff>485775</xdr:rowOff>
        </xdr:to>
        <xdr:sp macro="" textlink="">
          <xdr:nvSpPr>
            <xdr:cNvPr id="27916" name="Object 268" hidden="1">
              <a:extLst>
                <a:ext uri="{63B3BB69-23CF-44E3-9099-C40C66FF867C}">
                  <a14:compatExt spid="_x0000_s279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82</xdr:row>
          <xdr:rowOff>0</xdr:rowOff>
        </xdr:from>
        <xdr:to>
          <xdr:col>26</xdr:col>
          <xdr:colOff>0</xdr:colOff>
          <xdr:row>82</xdr:row>
          <xdr:rowOff>485775</xdr:rowOff>
        </xdr:to>
        <xdr:sp macro="" textlink="">
          <xdr:nvSpPr>
            <xdr:cNvPr id="27917" name="Object 269" hidden="1">
              <a:extLst>
                <a:ext uri="{63B3BB69-23CF-44E3-9099-C40C66FF867C}">
                  <a14:compatExt spid="_x0000_s279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82</xdr:row>
          <xdr:rowOff>0</xdr:rowOff>
        </xdr:from>
        <xdr:to>
          <xdr:col>26</xdr:col>
          <xdr:colOff>0</xdr:colOff>
          <xdr:row>82</xdr:row>
          <xdr:rowOff>485775</xdr:rowOff>
        </xdr:to>
        <xdr:sp macro="" textlink="">
          <xdr:nvSpPr>
            <xdr:cNvPr id="27918" name="Object 270" hidden="1">
              <a:extLst>
                <a:ext uri="{63B3BB69-23CF-44E3-9099-C40C66FF867C}">
                  <a14:compatExt spid="_x0000_s279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82</xdr:row>
          <xdr:rowOff>0</xdr:rowOff>
        </xdr:from>
        <xdr:to>
          <xdr:col>26</xdr:col>
          <xdr:colOff>0</xdr:colOff>
          <xdr:row>82</xdr:row>
          <xdr:rowOff>485775</xdr:rowOff>
        </xdr:to>
        <xdr:sp macro="" textlink="">
          <xdr:nvSpPr>
            <xdr:cNvPr id="27919" name="Object 271" hidden="1">
              <a:extLst>
                <a:ext uri="{63B3BB69-23CF-44E3-9099-C40C66FF867C}">
                  <a14:compatExt spid="_x0000_s279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82</xdr:row>
          <xdr:rowOff>0</xdr:rowOff>
        </xdr:from>
        <xdr:to>
          <xdr:col>26</xdr:col>
          <xdr:colOff>0</xdr:colOff>
          <xdr:row>82</xdr:row>
          <xdr:rowOff>485775</xdr:rowOff>
        </xdr:to>
        <xdr:sp macro="" textlink="">
          <xdr:nvSpPr>
            <xdr:cNvPr id="27920" name="Object 272" hidden="1">
              <a:extLst>
                <a:ext uri="{63B3BB69-23CF-44E3-9099-C40C66FF867C}">
                  <a14:compatExt spid="_x0000_s279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83</xdr:row>
          <xdr:rowOff>0</xdr:rowOff>
        </xdr:from>
        <xdr:to>
          <xdr:col>26</xdr:col>
          <xdr:colOff>0</xdr:colOff>
          <xdr:row>83</xdr:row>
          <xdr:rowOff>485775</xdr:rowOff>
        </xdr:to>
        <xdr:sp macro="" textlink="">
          <xdr:nvSpPr>
            <xdr:cNvPr id="27921" name="Object 273" hidden="1">
              <a:extLst>
                <a:ext uri="{63B3BB69-23CF-44E3-9099-C40C66FF867C}">
                  <a14:compatExt spid="_x0000_s279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83</xdr:row>
          <xdr:rowOff>0</xdr:rowOff>
        </xdr:from>
        <xdr:to>
          <xdr:col>26</xdr:col>
          <xdr:colOff>0</xdr:colOff>
          <xdr:row>83</xdr:row>
          <xdr:rowOff>485775</xdr:rowOff>
        </xdr:to>
        <xdr:sp macro="" textlink="">
          <xdr:nvSpPr>
            <xdr:cNvPr id="27922" name="Object 274" hidden="1">
              <a:extLst>
                <a:ext uri="{63B3BB69-23CF-44E3-9099-C40C66FF867C}">
                  <a14:compatExt spid="_x0000_s279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83</xdr:row>
          <xdr:rowOff>0</xdr:rowOff>
        </xdr:from>
        <xdr:to>
          <xdr:col>26</xdr:col>
          <xdr:colOff>0</xdr:colOff>
          <xdr:row>83</xdr:row>
          <xdr:rowOff>485775</xdr:rowOff>
        </xdr:to>
        <xdr:sp macro="" textlink="">
          <xdr:nvSpPr>
            <xdr:cNvPr id="27923" name="Object 275" hidden="1">
              <a:extLst>
                <a:ext uri="{63B3BB69-23CF-44E3-9099-C40C66FF867C}">
                  <a14:compatExt spid="_x0000_s279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83</xdr:row>
          <xdr:rowOff>0</xdr:rowOff>
        </xdr:from>
        <xdr:to>
          <xdr:col>26</xdr:col>
          <xdr:colOff>0</xdr:colOff>
          <xdr:row>83</xdr:row>
          <xdr:rowOff>485775</xdr:rowOff>
        </xdr:to>
        <xdr:sp macro="" textlink="">
          <xdr:nvSpPr>
            <xdr:cNvPr id="27924" name="Object 276" hidden="1">
              <a:extLst>
                <a:ext uri="{63B3BB69-23CF-44E3-9099-C40C66FF867C}">
                  <a14:compatExt spid="_x0000_s279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83</xdr:row>
          <xdr:rowOff>0</xdr:rowOff>
        </xdr:from>
        <xdr:to>
          <xdr:col>26</xdr:col>
          <xdr:colOff>0</xdr:colOff>
          <xdr:row>83</xdr:row>
          <xdr:rowOff>485775</xdr:rowOff>
        </xdr:to>
        <xdr:sp macro="" textlink="">
          <xdr:nvSpPr>
            <xdr:cNvPr id="27925" name="Object 277" hidden="1">
              <a:extLst>
                <a:ext uri="{63B3BB69-23CF-44E3-9099-C40C66FF867C}">
                  <a14:compatExt spid="_x0000_s279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83</xdr:row>
          <xdr:rowOff>0</xdr:rowOff>
        </xdr:from>
        <xdr:to>
          <xdr:col>26</xdr:col>
          <xdr:colOff>0</xdr:colOff>
          <xdr:row>83</xdr:row>
          <xdr:rowOff>485775</xdr:rowOff>
        </xdr:to>
        <xdr:sp macro="" textlink="">
          <xdr:nvSpPr>
            <xdr:cNvPr id="27926" name="Object 278" hidden="1">
              <a:extLst>
                <a:ext uri="{63B3BB69-23CF-44E3-9099-C40C66FF867C}">
                  <a14:compatExt spid="_x0000_s279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83</xdr:row>
          <xdr:rowOff>0</xdr:rowOff>
        </xdr:from>
        <xdr:to>
          <xdr:col>26</xdr:col>
          <xdr:colOff>0</xdr:colOff>
          <xdr:row>83</xdr:row>
          <xdr:rowOff>485775</xdr:rowOff>
        </xdr:to>
        <xdr:sp macro="" textlink="">
          <xdr:nvSpPr>
            <xdr:cNvPr id="27927" name="Object 279" hidden="1">
              <a:extLst>
                <a:ext uri="{63B3BB69-23CF-44E3-9099-C40C66FF867C}">
                  <a14:compatExt spid="_x0000_s279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83</xdr:row>
          <xdr:rowOff>0</xdr:rowOff>
        </xdr:from>
        <xdr:to>
          <xdr:col>26</xdr:col>
          <xdr:colOff>0</xdr:colOff>
          <xdr:row>83</xdr:row>
          <xdr:rowOff>485775</xdr:rowOff>
        </xdr:to>
        <xdr:sp macro="" textlink="">
          <xdr:nvSpPr>
            <xdr:cNvPr id="27928" name="Object 280" hidden="1">
              <a:extLst>
                <a:ext uri="{63B3BB69-23CF-44E3-9099-C40C66FF867C}">
                  <a14:compatExt spid="_x0000_s279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84</xdr:row>
          <xdr:rowOff>0</xdr:rowOff>
        </xdr:from>
        <xdr:to>
          <xdr:col>26</xdr:col>
          <xdr:colOff>0</xdr:colOff>
          <xdr:row>84</xdr:row>
          <xdr:rowOff>485775</xdr:rowOff>
        </xdr:to>
        <xdr:sp macro="" textlink="">
          <xdr:nvSpPr>
            <xdr:cNvPr id="27929" name="Object 281" hidden="1">
              <a:extLst>
                <a:ext uri="{63B3BB69-23CF-44E3-9099-C40C66FF867C}">
                  <a14:compatExt spid="_x0000_s279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84</xdr:row>
          <xdr:rowOff>0</xdr:rowOff>
        </xdr:from>
        <xdr:to>
          <xdr:col>26</xdr:col>
          <xdr:colOff>0</xdr:colOff>
          <xdr:row>84</xdr:row>
          <xdr:rowOff>485775</xdr:rowOff>
        </xdr:to>
        <xdr:sp macro="" textlink="">
          <xdr:nvSpPr>
            <xdr:cNvPr id="27930" name="Object 282" hidden="1">
              <a:extLst>
                <a:ext uri="{63B3BB69-23CF-44E3-9099-C40C66FF867C}">
                  <a14:compatExt spid="_x0000_s279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84</xdr:row>
          <xdr:rowOff>0</xdr:rowOff>
        </xdr:from>
        <xdr:to>
          <xdr:col>26</xdr:col>
          <xdr:colOff>0</xdr:colOff>
          <xdr:row>84</xdr:row>
          <xdr:rowOff>485775</xdr:rowOff>
        </xdr:to>
        <xdr:sp macro="" textlink="">
          <xdr:nvSpPr>
            <xdr:cNvPr id="27931" name="Object 283" hidden="1">
              <a:extLst>
                <a:ext uri="{63B3BB69-23CF-44E3-9099-C40C66FF867C}">
                  <a14:compatExt spid="_x0000_s279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84</xdr:row>
          <xdr:rowOff>0</xdr:rowOff>
        </xdr:from>
        <xdr:to>
          <xdr:col>26</xdr:col>
          <xdr:colOff>0</xdr:colOff>
          <xdr:row>84</xdr:row>
          <xdr:rowOff>485775</xdr:rowOff>
        </xdr:to>
        <xdr:sp macro="" textlink="">
          <xdr:nvSpPr>
            <xdr:cNvPr id="27932" name="Object 284" hidden="1">
              <a:extLst>
                <a:ext uri="{63B3BB69-23CF-44E3-9099-C40C66FF867C}">
                  <a14:compatExt spid="_x0000_s279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84</xdr:row>
          <xdr:rowOff>0</xdr:rowOff>
        </xdr:from>
        <xdr:to>
          <xdr:col>26</xdr:col>
          <xdr:colOff>0</xdr:colOff>
          <xdr:row>84</xdr:row>
          <xdr:rowOff>485775</xdr:rowOff>
        </xdr:to>
        <xdr:sp macro="" textlink="">
          <xdr:nvSpPr>
            <xdr:cNvPr id="27933" name="Object 285" hidden="1">
              <a:extLst>
                <a:ext uri="{63B3BB69-23CF-44E3-9099-C40C66FF867C}">
                  <a14:compatExt spid="_x0000_s279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84</xdr:row>
          <xdr:rowOff>0</xdr:rowOff>
        </xdr:from>
        <xdr:to>
          <xdr:col>26</xdr:col>
          <xdr:colOff>0</xdr:colOff>
          <xdr:row>84</xdr:row>
          <xdr:rowOff>485775</xdr:rowOff>
        </xdr:to>
        <xdr:sp macro="" textlink="">
          <xdr:nvSpPr>
            <xdr:cNvPr id="27934" name="Object 286" hidden="1">
              <a:extLst>
                <a:ext uri="{63B3BB69-23CF-44E3-9099-C40C66FF867C}">
                  <a14:compatExt spid="_x0000_s279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84</xdr:row>
          <xdr:rowOff>0</xdr:rowOff>
        </xdr:from>
        <xdr:to>
          <xdr:col>26</xdr:col>
          <xdr:colOff>0</xdr:colOff>
          <xdr:row>84</xdr:row>
          <xdr:rowOff>485775</xdr:rowOff>
        </xdr:to>
        <xdr:sp macro="" textlink="">
          <xdr:nvSpPr>
            <xdr:cNvPr id="27935" name="Object 287" hidden="1">
              <a:extLst>
                <a:ext uri="{63B3BB69-23CF-44E3-9099-C40C66FF867C}">
                  <a14:compatExt spid="_x0000_s279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84</xdr:row>
          <xdr:rowOff>0</xdr:rowOff>
        </xdr:from>
        <xdr:to>
          <xdr:col>26</xdr:col>
          <xdr:colOff>0</xdr:colOff>
          <xdr:row>84</xdr:row>
          <xdr:rowOff>485775</xdr:rowOff>
        </xdr:to>
        <xdr:sp macro="" textlink="">
          <xdr:nvSpPr>
            <xdr:cNvPr id="27936" name="Object 288" hidden="1">
              <a:extLst>
                <a:ext uri="{63B3BB69-23CF-44E3-9099-C40C66FF867C}">
                  <a14:compatExt spid="_x0000_s279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85</xdr:row>
          <xdr:rowOff>0</xdr:rowOff>
        </xdr:from>
        <xdr:to>
          <xdr:col>26</xdr:col>
          <xdr:colOff>0</xdr:colOff>
          <xdr:row>85</xdr:row>
          <xdr:rowOff>485775</xdr:rowOff>
        </xdr:to>
        <xdr:sp macro="" textlink="">
          <xdr:nvSpPr>
            <xdr:cNvPr id="27937" name="Object 289" hidden="1">
              <a:extLst>
                <a:ext uri="{63B3BB69-23CF-44E3-9099-C40C66FF867C}">
                  <a14:compatExt spid="_x0000_s279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85</xdr:row>
          <xdr:rowOff>0</xdr:rowOff>
        </xdr:from>
        <xdr:to>
          <xdr:col>26</xdr:col>
          <xdr:colOff>0</xdr:colOff>
          <xdr:row>85</xdr:row>
          <xdr:rowOff>485775</xdr:rowOff>
        </xdr:to>
        <xdr:sp macro="" textlink="">
          <xdr:nvSpPr>
            <xdr:cNvPr id="27938" name="Object 290" hidden="1">
              <a:extLst>
                <a:ext uri="{63B3BB69-23CF-44E3-9099-C40C66FF867C}">
                  <a14:compatExt spid="_x0000_s279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85</xdr:row>
          <xdr:rowOff>0</xdr:rowOff>
        </xdr:from>
        <xdr:to>
          <xdr:col>26</xdr:col>
          <xdr:colOff>0</xdr:colOff>
          <xdr:row>85</xdr:row>
          <xdr:rowOff>485775</xdr:rowOff>
        </xdr:to>
        <xdr:sp macro="" textlink="">
          <xdr:nvSpPr>
            <xdr:cNvPr id="27939" name="Object 291" hidden="1">
              <a:extLst>
                <a:ext uri="{63B3BB69-23CF-44E3-9099-C40C66FF867C}">
                  <a14:compatExt spid="_x0000_s279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85</xdr:row>
          <xdr:rowOff>0</xdr:rowOff>
        </xdr:from>
        <xdr:to>
          <xdr:col>26</xdr:col>
          <xdr:colOff>0</xdr:colOff>
          <xdr:row>85</xdr:row>
          <xdr:rowOff>485775</xdr:rowOff>
        </xdr:to>
        <xdr:sp macro="" textlink="">
          <xdr:nvSpPr>
            <xdr:cNvPr id="27940" name="Object 292" hidden="1">
              <a:extLst>
                <a:ext uri="{63B3BB69-23CF-44E3-9099-C40C66FF867C}">
                  <a14:compatExt spid="_x0000_s279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85</xdr:row>
          <xdr:rowOff>0</xdr:rowOff>
        </xdr:from>
        <xdr:to>
          <xdr:col>26</xdr:col>
          <xdr:colOff>0</xdr:colOff>
          <xdr:row>85</xdr:row>
          <xdr:rowOff>485775</xdr:rowOff>
        </xdr:to>
        <xdr:sp macro="" textlink="">
          <xdr:nvSpPr>
            <xdr:cNvPr id="27941" name="Object 293" hidden="1">
              <a:extLst>
                <a:ext uri="{63B3BB69-23CF-44E3-9099-C40C66FF867C}">
                  <a14:compatExt spid="_x0000_s279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85</xdr:row>
          <xdr:rowOff>0</xdr:rowOff>
        </xdr:from>
        <xdr:to>
          <xdr:col>26</xdr:col>
          <xdr:colOff>0</xdr:colOff>
          <xdr:row>85</xdr:row>
          <xdr:rowOff>485775</xdr:rowOff>
        </xdr:to>
        <xdr:sp macro="" textlink="">
          <xdr:nvSpPr>
            <xdr:cNvPr id="27942" name="Object 294" hidden="1">
              <a:extLst>
                <a:ext uri="{63B3BB69-23CF-44E3-9099-C40C66FF867C}">
                  <a14:compatExt spid="_x0000_s279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85</xdr:row>
          <xdr:rowOff>0</xdr:rowOff>
        </xdr:from>
        <xdr:to>
          <xdr:col>26</xdr:col>
          <xdr:colOff>0</xdr:colOff>
          <xdr:row>85</xdr:row>
          <xdr:rowOff>485775</xdr:rowOff>
        </xdr:to>
        <xdr:sp macro="" textlink="">
          <xdr:nvSpPr>
            <xdr:cNvPr id="27943" name="Object 295" hidden="1">
              <a:extLst>
                <a:ext uri="{63B3BB69-23CF-44E3-9099-C40C66FF867C}">
                  <a14:compatExt spid="_x0000_s279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85</xdr:row>
          <xdr:rowOff>0</xdr:rowOff>
        </xdr:from>
        <xdr:to>
          <xdr:col>26</xdr:col>
          <xdr:colOff>0</xdr:colOff>
          <xdr:row>85</xdr:row>
          <xdr:rowOff>485775</xdr:rowOff>
        </xdr:to>
        <xdr:sp macro="" textlink="">
          <xdr:nvSpPr>
            <xdr:cNvPr id="27944" name="Object 296" hidden="1">
              <a:extLst>
                <a:ext uri="{63B3BB69-23CF-44E3-9099-C40C66FF867C}">
                  <a14:compatExt spid="_x0000_s279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143</xdr:row>
          <xdr:rowOff>0</xdr:rowOff>
        </xdr:from>
        <xdr:to>
          <xdr:col>26</xdr:col>
          <xdr:colOff>0</xdr:colOff>
          <xdr:row>143</xdr:row>
          <xdr:rowOff>485775</xdr:rowOff>
        </xdr:to>
        <xdr:sp macro="" textlink="">
          <xdr:nvSpPr>
            <xdr:cNvPr id="27945" name="Object 297" hidden="1">
              <a:extLst>
                <a:ext uri="{63B3BB69-23CF-44E3-9099-C40C66FF867C}">
                  <a14:compatExt spid="_x0000_s279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143</xdr:row>
          <xdr:rowOff>0</xdr:rowOff>
        </xdr:from>
        <xdr:to>
          <xdr:col>26</xdr:col>
          <xdr:colOff>0</xdr:colOff>
          <xdr:row>143</xdr:row>
          <xdr:rowOff>485775</xdr:rowOff>
        </xdr:to>
        <xdr:sp macro="" textlink="">
          <xdr:nvSpPr>
            <xdr:cNvPr id="27946" name="Object 298" hidden="1">
              <a:extLst>
                <a:ext uri="{63B3BB69-23CF-44E3-9099-C40C66FF867C}">
                  <a14:compatExt spid="_x0000_s279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143</xdr:row>
          <xdr:rowOff>0</xdr:rowOff>
        </xdr:from>
        <xdr:to>
          <xdr:col>26</xdr:col>
          <xdr:colOff>0</xdr:colOff>
          <xdr:row>143</xdr:row>
          <xdr:rowOff>485775</xdr:rowOff>
        </xdr:to>
        <xdr:sp macro="" textlink="">
          <xdr:nvSpPr>
            <xdr:cNvPr id="27947" name="Object 299" hidden="1">
              <a:extLst>
                <a:ext uri="{63B3BB69-23CF-44E3-9099-C40C66FF867C}">
                  <a14:compatExt spid="_x0000_s279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143</xdr:row>
          <xdr:rowOff>0</xdr:rowOff>
        </xdr:from>
        <xdr:to>
          <xdr:col>26</xdr:col>
          <xdr:colOff>0</xdr:colOff>
          <xdr:row>143</xdr:row>
          <xdr:rowOff>485775</xdr:rowOff>
        </xdr:to>
        <xdr:sp macro="" textlink="">
          <xdr:nvSpPr>
            <xdr:cNvPr id="27948" name="Object 300" hidden="1">
              <a:extLst>
                <a:ext uri="{63B3BB69-23CF-44E3-9099-C40C66FF867C}">
                  <a14:compatExt spid="_x0000_s279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143</xdr:row>
          <xdr:rowOff>0</xdr:rowOff>
        </xdr:from>
        <xdr:to>
          <xdr:col>26</xdr:col>
          <xdr:colOff>0</xdr:colOff>
          <xdr:row>143</xdr:row>
          <xdr:rowOff>485775</xdr:rowOff>
        </xdr:to>
        <xdr:sp macro="" textlink="">
          <xdr:nvSpPr>
            <xdr:cNvPr id="27949" name="Object 301" hidden="1">
              <a:extLst>
                <a:ext uri="{63B3BB69-23CF-44E3-9099-C40C66FF867C}">
                  <a14:compatExt spid="_x0000_s279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143</xdr:row>
          <xdr:rowOff>0</xdr:rowOff>
        </xdr:from>
        <xdr:to>
          <xdr:col>26</xdr:col>
          <xdr:colOff>0</xdr:colOff>
          <xdr:row>143</xdr:row>
          <xdr:rowOff>485775</xdr:rowOff>
        </xdr:to>
        <xdr:sp macro="" textlink="">
          <xdr:nvSpPr>
            <xdr:cNvPr id="27950" name="Object 302" hidden="1">
              <a:extLst>
                <a:ext uri="{63B3BB69-23CF-44E3-9099-C40C66FF867C}">
                  <a14:compatExt spid="_x0000_s279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143</xdr:row>
          <xdr:rowOff>0</xdr:rowOff>
        </xdr:from>
        <xdr:to>
          <xdr:col>26</xdr:col>
          <xdr:colOff>0</xdr:colOff>
          <xdr:row>143</xdr:row>
          <xdr:rowOff>485775</xdr:rowOff>
        </xdr:to>
        <xdr:sp macro="" textlink="">
          <xdr:nvSpPr>
            <xdr:cNvPr id="27951" name="Object 303" hidden="1">
              <a:extLst>
                <a:ext uri="{63B3BB69-23CF-44E3-9099-C40C66FF867C}">
                  <a14:compatExt spid="_x0000_s279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143</xdr:row>
          <xdr:rowOff>0</xdr:rowOff>
        </xdr:from>
        <xdr:to>
          <xdr:col>26</xdr:col>
          <xdr:colOff>0</xdr:colOff>
          <xdr:row>143</xdr:row>
          <xdr:rowOff>485775</xdr:rowOff>
        </xdr:to>
        <xdr:sp macro="" textlink="">
          <xdr:nvSpPr>
            <xdr:cNvPr id="27952" name="Object 304" hidden="1">
              <a:extLst>
                <a:ext uri="{63B3BB69-23CF-44E3-9099-C40C66FF867C}">
                  <a14:compatExt spid="_x0000_s279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144</xdr:row>
          <xdr:rowOff>0</xdr:rowOff>
        </xdr:from>
        <xdr:to>
          <xdr:col>26</xdr:col>
          <xdr:colOff>0</xdr:colOff>
          <xdr:row>144</xdr:row>
          <xdr:rowOff>485775</xdr:rowOff>
        </xdr:to>
        <xdr:sp macro="" textlink="">
          <xdr:nvSpPr>
            <xdr:cNvPr id="27953" name="Object 305" hidden="1">
              <a:extLst>
                <a:ext uri="{63B3BB69-23CF-44E3-9099-C40C66FF867C}">
                  <a14:compatExt spid="_x0000_s279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144</xdr:row>
          <xdr:rowOff>0</xdr:rowOff>
        </xdr:from>
        <xdr:to>
          <xdr:col>26</xdr:col>
          <xdr:colOff>0</xdr:colOff>
          <xdr:row>144</xdr:row>
          <xdr:rowOff>485775</xdr:rowOff>
        </xdr:to>
        <xdr:sp macro="" textlink="">
          <xdr:nvSpPr>
            <xdr:cNvPr id="27954" name="Object 306" hidden="1">
              <a:extLst>
                <a:ext uri="{63B3BB69-23CF-44E3-9099-C40C66FF867C}">
                  <a14:compatExt spid="_x0000_s279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144</xdr:row>
          <xdr:rowOff>0</xdr:rowOff>
        </xdr:from>
        <xdr:to>
          <xdr:col>26</xdr:col>
          <xdr:colOff>0</xdr:colOff>
          <xdr:row>144</xdr:row>
          <xdr:rowOff>485775</xdr:rowOff>
        </xdr:to>
        <xdr:sp macro="" textlink="">
          <xdr:nvSpPr>
            <xdr:cNvPr id="27955" name="Object 307" hidden="1">
              <a:extLst>
                <a:ext uri="{63B3BB69-23CF-44E3-9099-C40C66FF867C}">
                  <a14:compatExt spid="_x0000_s279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144</xdr:row>
          <xdr:rowOff>0</xdr:rowOff>
        </xdr:from>
        <xdr:to>
          <xdr:col>26</xdr:col>
          <xdr:colOff>0</xdr:colOff>
          <xdr:row>144</xdr:row>
          <xdr:rowOff>485775</xdr:rowOff>
        </xdr:to>
        <xdr:sp macro="" textlink="">
          <xdr:nvSpPr>
            <xdr:cNvPr id="27956" name="Object 308" hidden="1">
              <a:extLst>
                <a:ext uri="{63B3BB69-23CF-44E3-9099-C40C66FF867C}">
                  <a14:compatExt spid="_x0000_s279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144</xdr:row>
          <xdr:rowOff>0</xdr:rowOff>
        </xdr:from>
        <xdr:to>
          <xdr:col>26</xdr:col>
          <xdr:colOff>0</xdr:colOff>
          <xdr:row>144</xdr:row>
          <xdr:rowOff>485775</xdr:rowOff>
        </xdr:to>
        <xdr:sp macro="" textlink="">
          <xdr:nvSpPr>
            <xdr:cNvPr id="27957" name="Object 309" hidden="1">
              <a:extLst>
                <a:ext uri="{63B3BB69-23CF-44E3-9099-C40C66FF867C}">
                  <a14:compatExt spid="_x0000_s279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144</xdr:row>
          <xdr:rowOff>0</xdr:rowOff>
        </xdr:from>
        <xdr:to>
          <xdr:col>26</xdr:col>
          <xdr:colOff>0</xdr:colOff>
          <xdr:row>144</xdr:row>
          <xdr:rowOff>485775</xdr:rowOff>
        </xdr:to>
        <xdr:sp macro="" textlink="">
          <xdr:nvSpPr>
            <xdr:cNvPr id="27958" name="Object 310" hidden="1">
              <a:extLst>
                <a:ext uri="{63B3BB69-23CF-44E3-9099-C40C66FF867C}">
                  <a14:compatExt spid="_x0000_s279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144</xdr:row>
          <xdr:rowOff>0</xdr:rowOff>
        </xdr:from>
        <xdr:to>
          <xdr:col>26</xdr:col>
          <xdr:colOff>0</xdr:colOff>
          <xdr:row>144</xdr:row>
          <xdr:rowOff>485775</xdr:rowOff>
        </xdr:to>
        <xdr:sp macro="" textlink="">
          <xdr:nvSpPr>
            <xdr:cNvPr id="27959" name="Object 311" hidden="1">
              <a:extLst>
                <a:ext uri="{63B3BB69-23CF-44E3-9099-C40C66FF867C}">
                  <a14:compatExt spid="_x0000_s279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144</xdr:row>
          <xdr:rowOff>0</xdr:rowOff>
        </xdr:from>
        <xdr:to>
          <xdr:col>26</xdr:col>
          <xdr:colOff>0</xdr:colOff>
          <xdr:row>144</xdr:row>
          <xdr:rowOff>485775</xdr:rowOff>
        </xdr:to>
        <xdr:sp macro="" textlink="">
          <xdr:nvSpPr>
            <xdr:cNvPr id="27960" name="Object 312" hidden="1">
              <a:extLst>
                <a:ext uri="{63B3BB69-23CF-44E3-9099-C40C66FF867C}">
                  <a14:compatExt spid="_x0000_s279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221</xdr:row>
          <xdr:rowOff>0</xdr:rowOff>
        </xdr:from>
        <xdr:to>
          <xdr:col>26</xdr:col>
          <xdr:colOff>0</xdr:colOff>
          <xdr:row>221</xdr:row>
          <xdr:rowOff>485775</xdr:rowOff>
        </xdr:to>
        <xdr:sp macro="" textlink="">
          <xdr:nvSpPr>
            <xdr:cNvPr id="27961" name="Object 313" hidden="1">
              <a:extLst>
                <a:ext uri="{63B3BB69-23CF-44E3-9099-C40C66FF867C}">
                  <a14:compatExt spid="_x0000_s279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221</xdr:row>
          <xdr:rowOff>0</xdr:rowOff>
        </xdr:from>
        <xdr:to>
          <xdr:col>26</xdr:col>
          <xdr:colOff>0</xdr:colOff>
          <xdr:row>221</xdr:row>
          <xdr:rowOff>485775</xdr:rowOff>
        </xdr:to>
        <xdr:sp macro="" textlink="">
          <xdr:nvSpPr>
            <xdr:cNvPr id="27962" name="Object 314" hidden="1">
              <a:extLst>
                <a:ext uri="{63B3BB69-23CF-44E3-9099-C40C66FF867C}">
                  <a14:compatExt spid="_x0000_s279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221</xdr:row>
          <xdr:rowOff>0</xdr:rowOff>
        </xdr:from>
        <xdr:to>
          <xdr:col>26</xdr:col>
          <xdr:colOff>0</xdr:colOff>
          <xdr:row>221</xdr:row>
          <xdr:rowOff>485775</xdr:rowOff>
        </xdr:to>
        <xdr:sp macro="" textlink="">
          <xdr:nvSpPr>
            <xdr:cNvPr id="27963" name="Object 315" hidden="1">
              <a:extLst>
                <a:ext uri="{63B3BB69-23CF-44E3-9099-C40C66FF867C}">
                  <a14:compatExt spid="_x0000_s279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221</xdr:row>
          <xdr:rowOff>0</xdr:rowOff>
        </xdr:from>
        <xdr:to>
          <xdr:col>26</xdr:col>
          <xdr:colOff>0</xdr:colOff>
          <xdr:row>221</xdr:row>
          <xdr:rowOff>485775</xdr:rowOff>
        </xdr:to>
        <xdr:sp macro="" textlink="">
          <xdr:nvSpPr>
            <xdr:cNvPr id="27964" name="Object 316" hidden="1">
              <a:extLst>
                <a:ext uri="{63B3BB69-23CF-44E3-9099-C40C66FF867C}">
                  <a14:compatExt spid="_x0000_s279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221</xdr:row>
          <xdr:rowOff>0</xdr:rowOff>
        </xdr:from>
        <xdr:to>
          <xdr:col>26</xdr:col>
          <xdr:colOff>0</xdr:colOff>
          <xdr:row>221</xdr:row>
          <xdr:rowOff>485775</xdr:rowOff>
        </xdr:to>
        <xdr:sp macro="" textlink="">
          <xdr:nvSpPr>
            <xdr:cNvPr id="27965" name="Object 317" hidden="1">
              <a:extLst>
                <a:ext uri="{63B3BB69-23CF-44E3-9099-C40C66FF867C}">
                  <a14:compatExt spid="_x0000_s279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221</xdr:row>
          <xdr:rowOff>0</xdr:rowOff>
        </xdr:from>
        <xdr:to>
          <xdr:col>26</xdr:col>
          <xdr:colOff>0</xdr:colOff>
          <xdr:row>221</xdr:row>
          <xdr:rowOff>485775</xdr:rowOff>
        </xdr:to>
        <xdr:sp macro="" textlink="">
          <xdr:nvSpPr>
            <xdr:cNvPr id="27966" name="Object 318" hidden="1">
              <a:extLst>
                <a:ext uri="{63B3BB69-23CF-44E3-9099-C40C66FF867C}">
                  <a14:compatExt spid="_x0000_s279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221</xdr:row>
          <xdr:rowOff>0</xdr:rowOff>
        </xdr:from>
        <xdr:to>
          <xdr:col>26</xdr:col>
          <xdr:colOff>0</xdr:colOff>
          <xdr:row>221</xdr:row>
          <xdr:rowOff>485775</xdr:rowOff>
        </xdr:to>
        <xdr:sp macro="" textlink="">
          <xdr:nvSpPr>
            <xdr:cNvPr id="27967" name="Object 319" hidden="1">
              <a:extLst>
                <a:ext uri="{63B3BB69-23CF-44E3-9099-C40C66FF867C}">
                  <a14:compatExt spid="_x0000_s279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221</xdr:row>
          <xdr:rowOff>0</xdr:rowOff>
        </xdr:from>
        <xdr:to>
          <xdr:col>26</xdr:col>
          <xdr:colOff>0</xdr:colOff>
          <xdr:row>221</xdr:row>
          <xdr:rowOff>485775</xdr:rowOff>
        </xdr:to>
        <xdr:sp macro="" textlink="">
          <xdr:nvSpPr>
            <xdr:cNvPr id="27968" name="Object 320" hidden="1">
              <a:extLst>
                <a:ext uri="{63B3BB69-23CF-44E3-9099-C40C66FF867C}">
                  <a14:compatExt spid="_x0000_s279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86</xdr:row>
          <xdr:rowOff>0</xdr:rowOff>
        </xdr:from>
        <xdr:to>
          <xdr:col>26</xdr:col>
          <xdr:colOff>0</xdr:colOff>
          <xdr:row>86</xdr:row>
          <xdr:rowOff>485775</xdr:rowOff>
        </xdr:to>
        <xdr:sp macro="" textlink="">
          <xdr:nvSpPr>
            <xdr:cNvPr id="27969" name="Object 321" hidden="1">
              <a:extLst>
                <a:ext uri="{63B3BB69-23CF-44E3-9099-C40C66FF867C}">
                  <a14:compatExt spid="_x0000_s279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86</xdr:row>
          <xdr:rowOff>0</xdr:rowOff>
        </xdr:from>
        <xdr:to>
          <xdr:col>26</xdr:col>
          <xdr:colOff>0</xdr:colOff>
          <xdr:row>86</xdr:row>
          <xdr:rowOff>485775</xdr:rowOff>
        </xdr:to>
        <xdr:sp macro="" textlink="">
          <xdr:nvSpPr>
            <xdr:cNvPr id="27970" name="Object 322" hidden="1">
              <a:extLst>
                <a:ext uri="{63B3BB69-23CF-44E3-9099-C40C66FF867C}">
                  <a14:compatExt spid="_x0000_s279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86</xdr:row>
          <xdr:rowOff>0</xdr:rowOff>
        </xdr:from>
        <xdr:to>
          <xdr:col>26</xdr:col>
          <xdr:colOff>0</xdr:colOff>
          <xdr:row>86</xdr:row>
          <xdr:rowOff>485775</xdr:rowOff>
        </xdr:to>
        <xdr:sp macro="" textlink="">
          <xdr:nvSpPr>
            <xdr:cNvPr id="27971" name="Object 323" hidden="1">
              <a:extLst>
                <a:ext uri="{63B3BB69-23CF-44E3-9099-C40C66FF867C}">
                  <a14:compatExt spid="_x0000_s279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86</xdr:row>
          <xdr:rowOff>0</xdr:rowOff>
        </xdr:from>
        <xdr:to>
          <xdr:col>26</xdr:col>
          <xdr:colOff>0</xdr:colOff>
          <xdr:row>86</xdr:row>
          <xdr:rowOff>485775</xdr:rowOff>
        </xdr:to>
        <xdr:sp macro="" textlink="">
          <xdr:nvSpPr>
            <xdr:cNvPr id="27972" name="Object 324" hidden="1">
              <a:extLst>
                <a:ext uri="{63B3BB69-23CF-44E3-9099-C40C66FF867C}">
                  <a14:compatExt spid="_x0000_s279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86</xdr:row>
          <xdr:rowOff>0</xdr:rowOff>
        </xdr:from>
        <xdr:to>
          <xdr:col>26</xdr:col>
          <xdr:colOff>0</xdr:colOff>
          <xdr:row>86</xdr:row>
          <xdr:rowOff>485775</xdr:rowOff>
        </xdr:to>
        <xdr:sp macro="" textlink="">
          <xdr:nvSpPr>
            <xdr:cNvPr id="27973" name="Object 325" hidden="1">
              <a:extLst>
                <a:ext uri="{63B3BB69-23CF-44E3-9099-C40C66FF867C}">
                  <a14:compatExt spid="_x0000_s279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86</xdr:row>
          <xdr:rowOff>0</xdr:rowOff>
        </xdr:from>
        <xdr:to>
          <xdr:col>26</xdr:col>
          <xdr:colOff>0</xdr:colOff>
          <xdr:row>86</xdr:row>
          <xdr:rowOff>485775</xdr:rowOff>
        </xdr:to>
        <xdr:sp macro="" textlink="">
          <xdr:nvSpPr>
            <xdr:cNvPr id="27974" name="Object 326" hidden="1">
              <a:extLst>
                <a:ext uri="{63B3BB69-23CF-44E3-9099-C40C66FF867C}">
                  <a14:compatExt spid="_x0000_s279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86</xdr:row>
          <xdr:rowOff>0</xdr:rowOff>
        </xdr:from>
        <xdr:to>
          <xdr:col>26</xdr:col>
          <xdr:colOff>0</xdr:colOff>
          <xdr:row>86</xdr:row>
          <xdr:rowOff>485775</xdr:rowOff>
        </xdr:to>
        <xdr:sp macro="" textlink="">
          <xdr:nvSpPr>
            <xdr:cNvPr id="27975" name="Object 327" hidden="1">
              <a:extLst>
                <a:ext uri="{63B3BB69-23CF-44E3-9099-C40C66FF867C}">
                  <a14:compatExt spid="_x0000_s279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86</xdr:row>
          <xdr:rowOff>0</xdr:rowOff>
        </xdr:from>
        <xdr:to>
          <xdr:col>26</xdr:col>
          <xdr:colOff>0</xdr:colOff>
          <xdr:row>86</xdr:row>
          <xdr:rowOff>485775</xdr:rowOff>
        </xdr:to>
        <xdr:sp macro="" textlink="">
          <xdr:nvSpPr>
            <xdr:cNvPr id="27976" name="Object 328" hidden="1">
              <a:extLst>
                <a:ext uri="{63B3BB69-23CF-44E3-9099-C40C66FF867C}">
                  <a14:compatExt spid="_x0000_s279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87</xdr:row>
          <xdr:rowOff>0</xdr:rowOff>
        </xdr:from>
        <xdr:to>
          <xdr:col>26</xdr:col>
          <xdr:colOff>0</xdr:colOff>
          <xdr:row>87</xdr:row>
          <xdr:rowOff>485775</xdr:rowOff>
        </xdr:to>
        <xdr:sp macro="" textlink="">
          <xdr:nvSpPr>
            <xdr:cNvPr id="27977" name="Object 329" hidden="1">
              <a:extLst>
                <a:ext uri="{63B3BB69-23CF-44E3-9099-C40C66FF867C}">
                  <a14:compatExt spid="_x0000_s279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87</xdr:row>
          <xdr:rowOff>0</xdr:rowOff>
        </xdr:from>
        <xdr:to>
          <xdr:col>26</xdr:col>
          <xdr:colOff>0</xdr:colOff>
          <xdr:row>87</xdr:row>
          <xdr:rowOff>485775</xdr:rowOff>
        </xdr:to>
        <xdr:sp macro="" textlink="">
          <xdr:nvSpPr>
            <xdr:cNvPr id="27978" name="Object 330" hidden="1">
              <a:extLst>
                <a:ext uri="{63B3BB69-23CF-44E3-9099-C40C66FF867C}">
                  <a14:compatExt spid="_x0000_s279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87</xdr:row>
          <xdr:rowOff>0</xdr:rowOff>
        </xdr:from>
        <xdr:to>
          <xdr:col>26</xdr:col>
          <xdr:colOff>0</xdr:colOff>
          <xdr:row>87</xdr:row>
          <xdr:rowOff>485775</xdr:rowOff>
        </xdr:to>
        <xdr:sp macro="" textlink="">
          <xdr:nvSpPr>
            <xdr:cNvPr id="27979" name="Object 331" hidden="1">
              <a:extLst>
                <a:ext uri="{63B3BB69-23CF-44E3-9099-C40C66FF867C}">
                  <a14:compatExt spid="_x0000_s279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87</xdr:row>
          <xdr:rowOff>0</xdr:rowOff>
        </xdr:from>
        <xdr:to>
          <xdr:col>26</xdr:col>
          <xdr:colOff>0</xdr:colOff>
          <xdr:row>87</xdr:row>
          <xdr:rowOff>485775</xdr:rowOff>
        </xdr:to>
        <xdr:sp macro="" textlink="">
          <xdr:nvSpPr>
            <xdr:cNvPr id="27980" name="Object 332" hidden="1">
              <a:extLst>
                <a:ext uri="{63B3BB69-23CF-44E3-9099-C40C66FF867C}">
                  <a14:compatExt spid="_x0000_s279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87</xdr:row>
          <xdr:rowOff>0</xdr:rowOff>
        </xdr:from>
        <xdr:to>
          <xdr:col>26</xdr:col>
          <xdr:colOff>0</xdr:colOff>
          <xdr:row>87</xdr:row>
          <xdr:rowOff>485775</xdr:rowOff>
        </xdr:to>
        <xdr:sp macro="" textlink="">
          <xdr:nvSpPr>
            <xdr:cNvPr id="27981" name="Object 333" hidden="1">
              <a:extLst>
                <a:ext uri="{63B3BB69-23CF-44E3-9099-C40C66FF867C}">
                  <a14:compatExt spid="_x0000_s279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87</xdr:row>
          <xdr:rowOff>0</xdr:rowOff>
        </xdr:from>
        <xdr:to>
          <xdr:col>26</xdr:col>
          <xdr:colOff>0</xdr:colOff>
          <xdr:row>87</xdr:row>
          <xdr:rowOff>485775</xdr:rowOff>
        </xdr:to>
        <xdr:sp macro="" textlink="">
          <xdr:nvSpPr>
            <xdr:cNvPr id="27982" name="Object 334" hidden="1">
              <a:extLst>
                <a:ext uri="{63B3BB69-23CF-44E3-9099-C40C66FF867C}">
                  <a14:compatExt spid="_x0000_s279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87</xdr:row>
          <xdr:rowOff>0</xdr:rowOff>
        </xdr:from>
        <xdr:to>
          <xdr:col>26</xdr:col>
          <xdr:colOff>0</xdr:colOff>
          <xdr:row>87</xdr:row>
          <xdr:rowOff>485775</xdr:rowOff>
        </xdr:to>
        <xdr:sp macro="" textlink="">
          <xdr:nvSpPr>
            <xdr:cNvPr id="27983" name="Object 335" hidden="1">
              <a:extLst>
                <a:ext uri="{63B3BB69-23CF-44E3-9099-C40C66FF867C}">
                  <a14:compatExt spid="_x0000_s279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87</xdr:row>
          <xdr:rowOff>0</xdr:rowOff>
        </xdr:from>
        <xdr:to>
          <xdr:col>26</xdr:col>
          <xdr:colOff>0</xdr:colOff>
          <xdr:row>87</xdr:row>
          <xdr:rowOff>485775</xdr:rowOff>
        </xdr:to>
        <xdr:sp macro="" textlink="">
          <xdr:nvSpPr>
            <xdr:cNvPr id="27984" name="Object 336" hidden="1">
              <a:extLst>
                <a:ext uri="{63B3BB69-23CF-44E3-9099-C40C66FF867C}">
                  <a14:compatExt spid="_x0000_s279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88</xdr:row>
          <xdr:rowOff>0</xdr:rowOff>
        </xdr:from>
        <xdr:to>
          <xdr:col>26</xdr:col>
          <xdr:colOff>0</xdr:colOff>
          <xdr:row>88</xdr:row>
          <xdr:rowOff>485775</xdr:rowOff>
        </xdr:to>
        <xdr:sp macro="" textlink="">
          <xdr:nvSpPr>
            <xdr:cNvPr id="27985" name="Object 337" hidden="1">
              <a:extLst>
                <a:ext uri="{63B3BB69-23CF-44E3-9099-C40C66FF867C}">
                  <a14:compatExt spid="_x0000_s279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88</xdr:row>
          <xdr:rowOff>0</xdr:rowOff>
        </xdr:from>
        <xdr:to>
          <xdr:col>26</xdr:col>
          <xdr:colOff>0</xdr:colOff>
          <xdr:row>88</xdr:row>
          <xdr:rowOff>485775</xdr:rowOff>
        </xdr:to>
        <xdr:sp macro="" textlink="">
          <xdr:nvSpPr>
            <xdr:cNvPr id="27986" name="Object 338" hidden="1">
              <a:extLst>
                <a:ext uri="{63B3BB69-23CF-44E3-9099-C40C66FF867C}">
                  <a14:compatExt spid="_x0000_s279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88</xdr:row>
          <xdr:rowOff>0</xdr:rowOff>
        </xdr:from>
        <xdr:to>
          <xdr:col>26</xdr:col>
          <xdr:colOff>0</xdr:colOff>
          <xdr:row>88</xdr:row>
          <xdr:rowOff>485775</xdr:rowOff>
        </xdr:to>
        <xdr:sp macro="" textlink="">
          <xdr:nvSpPr>
            <xdr:cNvPr id="27987" name="Object 339" hidden="1">
              <a:extLst>
                <a:ext uri="{63B3BB69-23CF-44E3-9099-C40C66FF867C}">
                  <a14:compatExt spid="_x0000_s279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88</xdr:row>
          <xdr:rowOff>0</xdr:rowOff>
        </xdr:from>
        <xdr:to>
          <xdr:col>26</xdr:col>
          <xdr:colOff>0</xdr:colOff>
          <xdr:row>88</xdr:row>
          <xdr:rowOff>485775</xdr:rowOff>
        </xdr:to>
        <xdr:sp macro="" textlink="">
          <xdr:nvSpPr>
            <xdr:cNvPr id="27988" name="Object 340" hidden="1">
              <a:extLst>
                <a:ext uri="{63B3BB69-23CF-44E3-9099-C40C66FF867C}">
                  <a14:compatExt spid="_x0000_s279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88</xdr:row>
          <xdr:rowOff>0</xdr:rowOff>
        </xdr:from>
        <xdr:to>
          <xdr:col>26</xdr:col>
          <xdr:colOff>0</xdr:colOff>
          <xdr:row>88</xdr:row>
          <xdr:rowOff>485775</xdr:rowOff>
        </xdr:to>
        <xdr:sp macro="" textlink="">
          <xdr:nvSpPr>
            <xdr:cNvPr id="27989" name="Object 341" hidden="1">
              <a:extLst>
                <a:ext uri="{63B3BB69-23CF-44E3-9099-C40C66FF867C}">
                  <a14:compatExt spid="_x0000_s279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88</xdr:row>
          <xdr:rowOff>0</xdr:rowOff>
        </xdr:from>
        <xdr:to>
          <xdr:col>26</xdr:col>
          <xdr:colOff>0</xdr:colOff>
          <xdr:row>88</xdr:row>
          <xdr:rowOff>485775</xdr:rowOff>
        </xdr:to>
        <xdr:sp macro="" textlink="">
          <xdr:nvSpPr>
            <xdr:cNvPr id="27990" name="Object 342" hidden="1">
              <a:extLst>
                <a:ext uri="{63B3BB69-23CF-44E3-9099-C40C66FF867C}">
                  <a14:compatExt spid="_x0000_s279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88</xdr:row>
          <xdr:rowOff>0</xdr:rowOff>
        </xdr:from>
        <xdr:to>
          <xdr:col>26</xdr:col>
          <xdr:colOff>0</xdr:colOff>
          <xdr:row>88</xdr:row>
          <xdr:rowOff>485775</xdr:rowOff>
        </xdr:to>
        <xdr:sp macro="" textlink="">
          <xdr:nvSpPr>
            <xdr:cNvPr id="27991" name="Object 343" hidden="1">
              <a:extLst>
                <a:ext uri="{63B3BB69-23CF-44E3-9099-C40C66FF867C}">
                  <a14:compatExt spid="_x0000_s279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88</xdr:row>
          <xdr:rowOff>0</xdr:rowOff>
        </xdr:from>
        <xdr:to>
          <xdr:col>26</xdr:col>
          <xdr:colOff>0</xdr:colOff>
          <xdr:row>88</xdr:row>
          <xdr:rowOff>485775</xdr:rowOff>
        </xdr:to>
        <xdr:sp macro="" textlink="">
          <xdr:nvSpPr>
            <xdr:cNvPr id="27992" name="Object 344" hidden="1">
              <a:extLst>
                <a:ext uri="{63B3BB69-23CF-44E3-9099-C40C66FF867C}">
                  <a14:compatExt spid="_x0000_s279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89</xdr:row>
          <xdr:rowOff>0</xdr:rowOff>
        </xdr:from>
        <xdr:to>
          <xdr:col>26</xdr:col>
          <xdr:colOff>0</xdr:colOff>
          <xdr:row>89</xdr:row>
          <xdr:rowOff>485775</xdr:rowOff>
        </xdr:to>
        <xdr:sp macro="" textlink="">
          <xdr:nvSpPr>
            <xdr:cNvPr id="27993" name="Object 345" hidden="1">
              <a:extLst>
                <a:ext uri="{63B3BB69-23CF-44E3-9099-C40C66FF867C}">
                  <a14:compatExt spid="_x0000_s279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89</xdr:row>
          <xdr:rowOff>0</xdr:rowOff>
        </xdr:from>
        <xdr:to>
          <xdr:col>26</xdr:col>
          <xdr:colOff>0</xdr:colOff>
          <xdr:row>89</xdr:row>
          <xdr:rowOff>485775</xdr:rowOff>
        </xdr:to>
        <xdr:sp macro="" textlink="">
          <xdr:nvSpPr>
            <xdr:cNvPr id="27994" name="Object 346" hidden="1">
              <a:extLst>
                <a:ext uri="{63B3BB69-23CF-44E3-9099-C40C66FF867C}">
                  <a14:compatExt spid="_x0000_s279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89</xdr:row>
          <xdr:rowOff>0</xdr:rowOff>
        </xdr:from>
        <xdr:to>
          <xdr:col>26</xdr:col>
          <xdr:colOff>0</xdr:colOff>
          <xdr:row>89</xdr:row>
          <xdr:rowOff>485775</xdr:rowOff>
        </xdr:to>
        <xdr:sp macro="" textlink="">
          <xdr:nvSpPr>
            <xdr:cNvPr id="27995" name="Object 347" hidden="1">
              <a:extLst>
                <a:ext uri="{63B3BB69-23CF-44E3-9099-C40C66FF867C}">
                  <a14:compatExt spid="_x0000_s279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89</xdr:row>
          <xdr:rowOff>0</xdr:rowOff>
        </xdr:from>
        <xdr:to>
          <xdr:col>26</xdr:col>
          <xdr:colOff>0</xdr:colOff>
          <xdr:row>89</xdr:row>
          <xdr:rowOff>485775</xdr:rowOff>
        </xdr:to>
        <xdr:sp macro="" textlink="">
          <xdr:nvSpPr>
            <xdr:cNvPr id="27996" name="Object 348" hidden="1">
              <a:extLst>
                <a:ext uri="{63B3BB69-23CF-44E3-9099-C40C66FF867C}">
                  <a14:compatExt spid="_x0000_s279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89</xdr:row>
          <xdr:rowOff>0</xdr:rowOff>
        </xdr:from>
        <xdr:to>
          <xdr:col>26</xdr:col>
          <xdr:colOff>0</xdr:colOff>
          <xdr:row>89</xdr:row>
          <xdr:rowOff>485775</xdr:rowOff>
        </xdr:to>
        <xdr:sp macro="" textlink="">
          <xdr:nvSpPr>
            <xdr:cNvPr id="27997" name="Object 349" hidden="1">
              <a:extLst>
                <a:ext uri="{63B3BB69-23CF-44E3-9099-C40C66FF867C}">
                  <a14:compatExt spid="_x0000_s279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89</xdr:row>
          <xdr:rowOff>0</xdr:rowOff>
        </xdr:from>
        <xdr:to>
          <xdr:col>26</xdr:col>
          <xdr:colOff>0</xdr:colOff>
          <xdr:row>89</xdr:row>
          <xdr:rowOff>485775</xdr:rowOff>
        </xdr:to>
        <xdr:sp macro="" textlink="">
          <xdr:nvSpPr>
            <xdr:cNvPr id="27998" name="Object 350" hidden="1">
              <a:extLst>
                <a:ext uri="{63B3BB69-23CF-44E3-9099-C40C66FF867C}">
                  <a14:compatExt spid="_x0000_s279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89</xdr:row>
          <xdr:rowOff>0</xdr:rowOff>
        </xdr:from>
        <xdr:to>
          <xdr:col>26</xdr:col>
          <xdr:colOff>0</xdr:colOff>
          <xdr:row>89</xdr:row>
          <xdr:rowOff>485775</xdr:rowOff>
        </xdr:to>
        <xdr:sp macro="" textlink="">
          <xdr:nvSpPr>
            <xdr:cNvPr id="27999" name="Object 351" hidden="1">
              <a:extLst>
                <a:ext uri="{63B3BB69-23CF-44E3-9099-C40C66FF867C}">
                  <a14:compatExt spid="_x0000_s279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89</xdr:row>
          <xdr:rowOff>0</xdr:rowOff>
        </xdr:from>
        <xdr:to>
          <xdr:col>26</xdr:col>
          <xdr:colOff>0</xdr:colOff>
          <xdr:row>89</xdr:row>
          <xdr:rowOff>485775</xdr:rowOff>
        </xdr:to>
        <xdr:sp macro="" textlink="">
          <xdr:nvSpPr>
            <xdr:cNvPr id="28000" name="Object 352" hidden="1">
              <a:extLst>
                <a:ext uri="{63B3BB69-23CF-44E3-9099-C40C66FF867C}">
                  <a14:compatExt spid="_x0000_s280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145</xdr:row>
          <xdr:rowOff>0</xdr:rowOff>
        </xdr:from>
        <xdr:to>
          <xdr:col>26</xdr:col>
          <xdr:colOff>0</xdr:colOff>
          <xdr:row>145</xdr:row>
          <xdr:rowOff>485775</xdr:rowOff>
        </xdr:to>
        <xdr:sp macro="" textlink="">
          <xdr:nvSpPr>
            <xdr:cNvPr id="28001" name="Object 353" hidden="1">
              <a:extLst>
                <a:ext uri="{63B3BB69-23CF-44E3-9099-C40C66FF867C}">
                  <a14:compatExt spid="_x0000_s280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145</xdr:row>
          <xdr:rowOff>0</xdr:rowOff>
        </xdr:from>
        <xdr:to>
          <xdr:col>26</xdr:col>
          <xdr:colOff>0</xdr:colOff>
          <xdr:row>145</xdr:row>
          <xdr:rowOff>485775</xdr:rowOff>
        </xdr:to>
        <xdr:sp macro="" textlink="">
          <xdr:nvSpPr>
            <xdr:cNvPr id="28002" name="Object 354" hidden="1">
              <a:extLst>
                <a:ext uri="{63B3BB69-23CF-44E3-9099-C40C66FF867C}">
                  <a14:compatExt spid="_x0000_s280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145</xdr:row>
          <xdr:rowOff>0</xdr:rowOff>
        </xdr:from>
        <xdr:to>
          <xdr:col>26</xdr:col>
          <xdr:colOff>0</xdr:colOff>
          <xdr:row>145</xdr:row>
          <xdr:rowOff>485775</xdr:rowOff>
        </xdr:to>
        <xdr:sp macro="" textlink="">
          <xdr:nvSpPr>
            <xdr:cNvPr id="28003" name="Object 355" hidden="1">
              <a:extLst>
                <a:ext uri="{63B3BB69-23CF-44E3-9099-C40C66FF867C}">
                  <a14:compatExt spid="_x0000_s280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145</xdr:row>
          <xdr:rowOff>0</xdr:rowOff>
        </xdr:from>
        <xdr:to>
          <xdr:col>26</xdr:col>
          <xdr:colOff>0</xdr:colOff>
          <xdr:row>145</xdr:row>
          <xdr:rowOff>485775</xdr:rowOff>
        </xdr:to>
        <xdr:sp macro="" textlink="">
          <xdr:nvSpPr>
            <xdr:cNvPr id="28004" name="Object 356" hidden="1">
              <a:extLst>
                <a:ext uri="{63B3BB69-23CF-44E3-9099-C40C66FF867C}">
                  <a14:compatExt spid="_x0000_s280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145</xdr:row>
          <xdr:rowOff>0</xdr:rowOff>
        </xdr:from>
        <xdr:to>
          <xdr:col>26</xdr:col>
          <xdr:colOff>0</xdr:colOff>
          <xdr:row>145</xdr:row>
          <xdr:rowOff>485775</xdr:rowOff>
        </xdr:to>
        <xdr:sp macro="" textlink="">
          <xdr:nvSpPr>
            <xdr:cNvPr id="28005" name="Object 357" hidden="1">
              <a:extLst>
                <a:ext uri="{63B3BB69-23CF-44E3-9099-C40C66FF867C}">
                  <a14:compatExt spid="_x0000_s280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145</xdr:row>
          <xdr:rowOff>0</xdr:rowOff>
        </xdr:from>
        <xdr:to>
          <xdr:col>26</xdr:col>
          <xdr:colOff>0</xdr:colOff>
          <xdr:row>145</xdr:row>
          <xdr:rowOff>485775</xdr:rowOff>
        </xdr:to>
        <xdr:sp macro="" textlink="">
          <xdr:nvSpPr>
            <xdr:cNvPr id="28006" name="Object 358" hidden="1">
              <a:extLst>
                <a:ext uri="{63B3BB69-23CF-44E3-9099-C40C66FF867C}">
                  <a14:compatExt spid="_x0000_s280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145</xdr:row>
          <xdr:rowOff>0</xdr:rowOff>
        </xdr:from>
        <xdr:to>
          <xdr:col>26</xdr:col>
          <xdr:colOff>0</xdr:colOff>
          <xdr:row>145</xdr:row>
          <xdr:rowOff>485775</xdr:rowOff>
        </xdr:to>
        <xdr:sp macro="" textlink="">
          <xdr:nvSpPr>
            <xdr:cNvPr id="28007" name="Object 359" hidden="1">
              <a:extLst>
                <a:ext uri="{63B3BB69-23CF-44E3-9099-C40C66FF867C}">
                  <a14:compatExt spid="_x0000_s280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145</xdr:row>
          <xdr:rowOff>0</xdr:rowOff>
        </xdr:from>
        <xdr:to>
          <xdr:col>26</xdr:col>
          <xdr:colOff>0</xdr:colOff>
          <xdr:row>145</xdr:row>
          <xdr:rowOff>485775</xdr:rowOff>
        </xdr:to>
        <xdr:sp macro="" textlink="">
          <xdr:nvSpPr>
            <xdr:cNvPr id="28008" name="Object 360" hidden="1">
              <a:extLst>
                <a:ext uri="{63B3BB69-23CF-44E3-9099-C40C66FF867C}">
                  <a14:compatExt spid="_x0000_s280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146</xdr:row>
          <xdr:rowOff>0</xdr:rowOff>
        </xdr:from>
        <xdr:to>
          <xdr:col>26</xdr:col>
          <xdr:colOff>0</xdr:colOff>
          <xdr:row>146</xdr:row>
          <xdr:rowOff>485775</xdr:rowOff>
        </xdr:to>
        <xdr:sp macro="" textlink="">
          <xdr:nvSpPr>
            <xdr:cNvPr id="28009" name="Object 361" hidden="1">
              <a:extLst>
                <a:ext uri="{63B3BB69-23CF-44E3-9099-C40C66FF867C}">
                  <a14:compatExt spid="_x0000_s280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146</xdr:row>
          <xdr:rowOff>0</xdr:rowOff>
        </xdr:from>
        <xdr:to>
          <xdr:col>26</xdr:col>
          <xdr:colOff>0</xdr:colOff>
          <xdr:row>146</xdr:row>
          <xdr:rowOff>485775</xdr:rowOff>
        </xdr:to>
        <xdr:sp macro="" textlink="">
          <xdr:nvSpPr>
            <xdr:cNvPr id="28010" name="Object 362" hidden="1">
              <a:extLst>
                <a:ext uri="{63B3BB69-23CF-44E3-9099-C40C66FF867C}">
                  <a14:compatExt spid="_x0000_s280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146</xdr:row>
          <xdr:rowOff>0</xdr:rowOff>
        </xdr:from>
        <xdr:to>
          <xdr:col>26</xdr:col>
          <xdr:colOff>0</xdr:colOff>
          <xdr:row>146</xdr:row>
          <xdr:rowOff>485775</xdr:rowOff>
        </xdr:to>
        <xdr:sp macro="" textlink="">
          <xdr:nvSpPr>
            <xdr:cNvPr id="28011" name="Object 363" hidden="1">
              <a:extLst>
                <a:ext uri="{63B3BB69-23CF-44E3-9099-C40C66FF867C}">
                  <a14:compatExt spid="_x0000_s280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146</xdr:row>
          <xdr:rowOff>0</xdr:rowOff>
        </xdr:from>
        <xdr:to>
          <xdr:col>26</xdr:col>
          <xdr:colOff>0</xdr:colOff>
          <xdr:row>146</xdr:row>
          <xdr:rowOff>485775</xdr:rowOff>
        </xdr:to>
        <xdr:sp macro="" textlink="">
          <xdr:nvSpPr>
            <xdr:cNvPr id="28012" name="Object 364" hidden="1">
              <a:extLst>
                <a:ext uri="{63B3BB69-23CF-44E3-9099-C40C66FF867C}">
                  <a14:compatExt spid="_x0000_s280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146</xdr:row>
          <xdr:rowOff>0</xdr:rowOff>
        </xdr:from>
        <xdr:to>
          <xdr:col>26</xdr:col>
          <xdr:colOff>0</xdr:colOff>
          <xdr:row>146</xdr:row>
          <xdr:rowOff>485775</xdr:rowOff>
        </xdr:to>
        <xdr:sp macro="" textlink="">
          <xdr:nvSpPr>
            <xdr:cNvPr id="28013" name="Object 365" hidden="1">
              <a:extLst>
                <a:ext uri="{63B3BB69-23CF-44E3-9099-C40C66FF867C}">
                  <a14:compatExt spid="_x0000_s280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146</xdr:row>
          <xdr:rowOff>0</xdr:rowOff>
        </xdr:from>
        <xdr:to>
          <xdr:col>26</xdr:col>
          <xdr:colOff>0</xdr:colOff>
          <xdr:row>146</xdr:row>
          <xdr:rowOff>485775</xdr:rowOff>
        </xdr:to>
        <xdr:sp macro="" textlink="">
          <xdr:nvSpPr>
            <xdr:cNvPr id="28014" name="Object 366" hidden="1">
              <a:extLst>
                <a:ext uri="{63B3BB69-23CF-44E3-9099-C40C66FF867C}">
                  <a14:compatExt spid="_x0000_s280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146</xdr:row>
          <xdr:rowOff>0</xdr:rowOff>
        </xdr:from>
        <xdr:to>
          <xdr:col>26</xdr:col>
          <xdr:colOff>0</xdr:colOff>
          <xdr:row>146</xdr:row>
          <xdr:rowOff>485775</xdr:rowOff>
        </xdr:to>
        <xdr:sp macro="" textlink="">
          <xdr:nvSpPr>
            <xdr:cNvPr id="28015" name="Object 367" hidden="1">
              <a:extLst>
                <a:ext uri="{63B3BB69-23CF-44E3-9099-C40C66FF867C}">
                  <a14:compatExt spid="_x0000_s280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146</xdr:row>
          <xdr:rowOff>0</xdr:rowOff>
        </xdr:from>
        <xdr:to>
          <xdr:col>26</xdr:col>
          <xdr:colOff>0</xdr:colOff>
          <xdr:row>146</xdr:row>
          <xdr:rowOff>485775</xdr:rowOff>
        </xdr:to>
        <xdr:sp macro="" textlink="">
          <xdr:nvSpPr>
            <xdr:cNvPr id="28016" name="Object 368" hidden="1">
              <a:extLst>
                <a:ext uri="{63B3BB69-23CF-44E3-9099-C40C66FF867C}">
                  <a14:compatExt spid="_x0000_s280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201</xdr:row>
          <xdr:rowOff>0</xdr:rowOff>
        </xdr:from>
        <xdr:to>
          <xdr:col>26</xdr:col>
          <xdr:colOff>0</xdr:colOff>
          <xdr:row>201</xdr:row>
          <xdr:rowOff>485775</xdr:rowOff>
        </xdr:to>
        <xdr:sp macro="" textlink="">
          <xdr:nvSpPr>
            <xdr:cNvPr id="28017" name="Object 369" hidden="1">
              <a:extLst>
                <a:ext uri="{63B3BB69-23CF-44E3-9099-C40C66FF867C}">
                  <a14:compatExt spid="_x0000_s280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201</xdr:row>
          <xdr:rowOff>0</xdr:rowOff>
        </xdr:from>
        <xdr:to>
          <xdr:col>26</xdr:col>
          <xdr:colOff>0</xdr:colOff>
          <xdr:row>201</xdr:row>
          <xdr:rowOff>485775</xdr:rowOff>
        </xdr:to>
        <xdr:sp macro="" textlink="">
          <xdr:nvSpPr>
            <xdr:cNvPr id="28018" name="Object 370" hidden="1">
              <a:extLst>
                <a:ext uri="{63B3BB69-23CF-44E3-9099-C40C66FF867C}">
                  <a14:compatExt spid="_x0000_s280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201</xdr:row>
          <xdr:rowOff>0</xdr:rowOff>
        </xdr:from>
        <xdr:to>
          <xdr:col>26</xdr:col>
          <xdr:colOff>0</xdr:colOff>
          <xdr:row>201</xdr:row>
          <xdr:rowOff>485775</xdr:rowOff>
        </xdr:to>
        <xdr:sp macro="" textlink="">
          <xdr:nvSpPr>
            <xdr:cNvPr id="28019" name="Object 371" hidden="1">
              <a:extLst>
                <a:ext uri="{63B3BB69-23CF-44E3-9099-C40C66FF867C}">
                  <a14:compatExt spid="_x0000_s280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201</xdr:row>
          <xdr:rowOff>0</xdr:rowOff>
        </xdr:from>
        <xdr:to>
          <xdr:col>26</xdr:col>
          <xdr:colOff>0</xdr:colOff>
          <xdr:row>201</xdr:row>
          <xdr:rowOff>485775</xdr:rowOff>
        </xdr:to>
        <xdr:sp macro="" textlink="">
          <xdr:nvSpPr>
            <xdr:cNvPr id="28020" name="Object 372" hidden="1">
              <a:extLst>
                <a:ext uri="{63B3BB69-23CF-44E3-9099-C40C66FF867C}">
                  <a14:compatExt spid="_x0000_s280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201</xdr:row>
          <xdr:rowOff>0</xdr:rowOff>
        </xdr:from>
        <xdr:to>
          <xdr:col>26</xdr:col>
          <xdr:colOff>0</xdr:colOff>
          <xdr:row>201</xdr:row>
          <xdr:rowOff>485775</xdr:rowOff>
        </xdr:to>
        <xdr:sp macro="" textlink="">
          <xdr:nvSpPr>
            <xdr:cNvPr id="28021" name="Object 373" hidden="1">
              <a:extLst>
                <a:ext uri="{63B3BB69-23CF-44E3-9099-C40C66FF867C}">
                  <a14:compatExt spid="_x0000_s280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201</xdr:row>
          <xdr:rowOff>0</xdr:rowOff>
        </xdr:from>
        <xdr:to>
          <xdr:col>26</xdr:col>
          <xdr:colOff>0</xdr:colOff>
          <xdr:row>201</xdr:row>
          <xdr:rowOff>485775</xdr:rowOff>
        </xdr:to>
        <xdr:sp macro="" textlink="">
          <xdr:nvSpPr>
            <xdr:cNvPr id="28022" name="Object 374" hidden="1">
              <a:extLst>
                <a:ext uri="{63B3BB69-23CF-44E3-9099-C40C66FF867C}">
                  <a14:compatExt spid="_x0000_s280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201</xdr:row>
          <xdr:rowOff>0</xdr:rowOff>
        </xdr:from>
        <xdr:to>
          <xdr:col>26</xdr:col>
          <xdr:colOff>0</xdr:colOff>
          <xdr:row>201</xdr:row>
          <xdr:rowOff>485775</xdr:rowOff>
        </xdr:to>
        <xdr:sp macro="" textlink="">
          <xdr:nvSpPr>
            <xdr:cNvPr id="28023" name="Object 375" hidden="1">
              <a:extLst>
                <a:ext uri="{63B3BB69-23CF-44E3-9099-C40C66FF867C}">
                  <a14:compatExt spid="_x0000_s280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201</xdr:row>
          <xdr:rowOff>0</xdr:rowOff>
        </xdr:from>
        <xdr:to>
          <xdr:col>26</xdr:col>
          <xdr:colOff>0</xdr:colOff>
          <xdr:row>201</xdr:row>
          <xdr:rowOff>485775</xdr:rowOff>
        </xdr:to>
        <xdr:sp macro="" textlink="">
          <xdr:nvSpPr>
            <xdr:cNvPr id="28024" name="Object 376" hidden="1">
              <a:extLst>
                <a:ext uri="{63B3BB69-23CF-44E3-9099-C40C66FF867C}">
                  <a14:compatExt spid="_x0000_s280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66</xdr:row>
          <xdr:rowOff>0</xdr:rowOff>
        </xdr:from>
        <xdr:to>
          <xdr:col>26</xdr:col>
          <xdr:colOff>0</xdr:colOff>
          <xdr:row>66</xdr:row>
          <xdr:rowOff>485775</xdr:rowOff>
        </xdr:to>
        <xdr:sp macro="" textlink="">
          <xdr:nvSpPr>
            <xdr:cNvPr id="28025" name="Object 377" hidden="1">
              <a:extLst>
                <a:ext uri="{63B3BB69-23CF-44E3-9099-C40C66FF867C}">
                  <a14:compatExt spid="_x0000_s280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66</xdr:row>
          <xdr:rowOff>0</xdr:rowOff>
        </xdr:from>
        <xdr:to>
          <xdr:col>26</xdr:col>
          <xdr:colOff>0</xdr:colOff>
          <xdr:row>66</xdr:row>
          <xdr:rowOff>485775</xdr:rowOff>
        </xdr:to>
        <xdr:sp macro="" textlink="">
          <xdr:nvSpPr>
            <xdr:cNvPr id="28026" name="Object 378" hidden="1">
              <a:extLst>
                <a:ext uri="{63B3BB69-23CF-44E3-9099-C40C66FF867C}">
                  <a14:compatExt spid="_x0000_s28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66</xdr:row>
          <xdr:rowOff>0</xdr:rowOff>
        </xdr:from>
        <xdr:to>
          <xdr:col>26</xdr:col>
          <xdr:colOff>0</xdr:colOff>
          <xdr:row>66</xdr:row>
          <xdr:rowOff>485775</xdr:rowOff>
        </xdr:to>
        <xdr:sp macro="" textlink="">
          <xdr:nvSpPr>
            <xdr:cNvPr id="28027" name="Object 379" hidden="1">
              <a:extLst>
                <a:ext uri="{63B3BB69-23CF-44E3-9099-C40C66FF867C}">
                  <a14:compatExt spid="_x0000_s280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66</xdr:row>
          <xdr:rowOff>0</xdr:rowOff>
        </xdr:from>
        <xdr:to>
          <xdr:col>26</xdr:col>
          <xdr:colOff>0</xdr:colOff>
          <xdr:row>66</xdr:row>
          <xdr:rowOff>485775</xdr:rowOff>
        </xdr:to>
        <xdr:sp macro="" textlink="">
          <xdr:nvSpPr>
            <xdr:cNvPr id="28028" name="Object 380" hidden="1">
              <a:extLst>
                <a:ext uri="{63B3BB69-23CF-44E3-9099-C40C66FF867C}">
                  <a14:compatExt spid="_x0000_s28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66</xdr:row>
          <xdr:rowOff>0</xdr:rowOff>
        </xdr:from>
        <xdr:to>
          <xdr:col>26</xdr:col>
          <xdr:colOff>0</xdr:colOff>
          <xdr:row>66</xdr:row>
          <xdr:rowOff>485775</xdr:rowOff>
        </xdr:to>
        <xdr:sp macro="" textlink="">
          <xdr:nvSpPr>
            <xdr:cNvPr id="28029" name="Object 381" hidden="1">
              <a:extLst>
                <a:ext uri="{63B3BB69-23CF-44E3-9099-C40C66FF867C}">
                  <a14:compatExt spid="_x0000_s28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66</xdr:row>
          <xdr:rowOff>0</xdr:rowOff>
        </xdr:from>
        <xdr:to>
          <xdr:col>26</xdr:col>
          <xdr:colOff>0</xdr:colOff>
          <xdr:row>66</xdr:row>
          <xdr:rowOff>485775</xdr:rowOff>
        </xdr:to>
        <xdr:sp macro="" textlink="">
          <xdr:nvSpPr>
            <xdr:cNvPr id="28030" name="Object 382" hidden="1">
              <a:extLst>
                <a:ext uri="{63B3BB69-23CF-44E3-9099-C40C66FF867C}">
                  <a14:compatExt spid="_x0000_s28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66</xdr:row>
          <xdr:rowOff>0</xdr:rowOff>
        </xdr:from>
        <xdr:to>
          <xdr:col>26</xdr:col>
          <xdr:colOff>0</xdr:colOff>
          <xdr:row>66</xdr:row>
          <xdr:rowOff>485775</xdr:rowOff>
        </xdr:to>
        <xdr:sp macro="" textlink="">
          <xdr:nvSpPr>
            <xdr:cNvPr id="28031" name="Object 383" hidden="1">
              <a:extLst>
                <a:ext uri="{63B3BB69-23CF-44E3-9099-C40C66FF867C}">
                  <a14:compatExt spid="_x0000_s28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66</xdr:row>
          <xdr:rowOff>0</xdr:rowOff>
        </xdr:from>
        <xdr:to>
          <xdr:col>26</xdr:col>
          <xdr:colOff>0</xdr:colOff>
          <xdr:row>66</xdr:row>
          <xdr:rowOff>485775</xdr:rowOff>
        </xdr:to>
        <xdr:sp macro="" textlink="">
          <xdr:nvSpPr>
            <xdr:cNvPr id="28032" name="Object 384" hidden="1">
              <a:extLst>
                <a:ext uri="{63B3BB69-23CF-44E3-9099-C40C66FF867C}">
                  <a14:compatExt spid="_x0000_s28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90</xdr:row>
          <xdr:rowOff>0</xdr:rowOff>
        </xdr:from>
        <xdr:to>
          <xdr:col>26</xdr:col>
          <xdr:colOff>0</xdr:colOff>
          <xdr:row>90</xdr:row>
          <xdr:rowOff>485775</xdr:rowOff>
        </xdr:to>
        <xdr:sp macro="" textlink="">
          <xdr:nvSpPr>
            <xdr:cNvPr id="28033" name="Object 385" hidden="1">
              <a:extLst>
                <a:ext uri="{63B3BB69-23CF-44E3-9099-C40C66FF867C}">
                  <a14:compatExt spid="_x0000_s280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90</xdr:row>
          <xdr:rowOff>0</xdr:rowOff>
        </xdr:from>
        <xdr:to>
          <xdr:col>26</xdr:col>
          <xdr:colOff>0</xdr:colOff>
          <xdr:row>90</xdr:row>
          <xdr:rowOff>485775</xdr:rowOff>
        </xdr:to>
        <xdr:sp macro="" textlink="">
          <xdr:nvSpPr>
            <xdr:cNvPr id="28034" name="Object 386" hidden="1">
              <a:extLst>
                <a:ext uri="{63B3BB69-23CF-44E3-9099-C40C66FF867C}">
                  <a14:compatExt spid="_x0000_s280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90</xdr:row>
          <xdr:rowOff>0</xdr:rowOff>
        </xdr:from>
        <xdr:to>
          <xdr:col>26</xdr:col>
          <xdr:colOff>0</xdr:colOff>
          <xdr:row>90</xdr:row>
          <xdr:rowOff>485775</xdr:rowOff>
        </xdr:to>
        <xdr:sp macro="" textlink="">
          <xdr:nvSpPr>
            <xdr:cNvPr id="28035" name="Object 387" hidden="1">
              <a:extLst>
                <a:ext uri="{63B3BB69-23CF-44E3-9099-C40C66FF867C}">
                  <a14:compatExt spid="_x0000_s280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90</xdr:row>
          <xdr:rowOff>0</xdr:rowOff>
        </xdr:from>
        <xdr:to>
          <xdr:col>26</xdr:col>
          <xdr:colOff>0</xdr:colOff>
          <xdr:row>90</xdr:row>
          <xdr:rowOff>485775</xdr:rowOff>
        </xdr:to>
        <xdr:sp macro="" textlink="">
          <xdr:nvSpPr>
            <xdr:cNvPr id="28036" name="Object 388" hidden="1">
              <a:extLst>
                <a:ext uri="{63B3BB69-23CF-44E3-9099-C40C66FF867C}">
                  <a14:compatExt spid="_x0000_s280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90</xdr:row>
          <xdr:rowOff>0</xdr:rowOff>
        </xdr:from>
        <xdr:to>
          <xdr:col>26</xdr:col>
          <xdr:colOff>0</xdr:colOff>
          <xdr:row>90</xdr:row>
          <xdr:rowOff>485775</xdr:rowOff>
        </xdr:to>
        <xdr:sp macro="" textlink="">
          <xdr:nvSpPr>
            <xdr:cNvPr id="28037" name="Object 389" hidden="1">
              <a:extLst>
                <a:ext uri="{63B3BB69-23CF-44E3-9099-C40C66FF867C}">
                  <a14:compatExt spid="_x0000_s280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90</xdr:row>
          <xdr:rowOff>0</xdr:rowOff>
        </xdr:from>
        <xdr:to>
          <xdr:col>26</xdr:col>
          <xdr:colOff>0</xdr:colOff>
          <xdr:row>90</xdr:row>
          <xdr:rowOff>485775</xdr:rowOff>
        </xdr:to>
        <xdr:sp macro="" textlink="">
          <xdr:nvSpPr>
            <xdr:cNvPr id="28038" name="Object 390" hidden="1">
              <a:extLst>
                <a:ext uri="{63B3BB69-23CF-44E3-9099-C40C66FF867C}">
                  <a14:compatExt spid="_x0000_s280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90</xdr:row>
          <xdr:rowOff>0</xdr:rowOff>
        </xdr:from>
        <xdr:to>
          <xdr:col>26</xdr:col>
          <xdr:colOff>0</xdr:colOff>
          <xdr:row>90</xdr:row>
          <xdr:rowOff>485775</xdr:rowOff>
        </xdr:to>
        <xdr:sp macro="" textlink="">
          <xdr:nvSpPr>
            <xdr:cNvPr id="28039" name="Object 391" hidden="1">
              <a:extLst>
                <a:ext uri="{63B3BB69-23CF-44E3-9099-C40C66FF867C}">
                  <a14:compatExt spid="_x0000_s280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90</xdr:row>
          <xdr:rowOff>0</xdr:rowOff>
        </xdr:from>
        <xdr:to>
          <xdr:col>26</xdr:col>
          <xdr:colOff>0</xdr:colOff>
          <xdr:row>90</xdr:row>
          <xdr:rowOff>485775</xdr:rowOff>
        </xdr:to>
        <xdr:sp macro="" textlink="">
          <xdr:nvSpPr>
            <xdr:cNvPr id="28040" name="Object 392" hidden="1">
              <a:extLst>
                <a:ext uri="{63B3BB69-23CF-44E3-9099-C40C66FF867C}">
                  <a14:compatExt spid="_x0000_s280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91</xdr:row>
          <xdr:rowOff>0</xdr:rowOff>
        </xdr:from>
        <xdr:to>
          <xdr:col>26</xdr:col>
          <xdr:colOff>0</xdr:colOff>
          <xdr:row>91</xdr:row>
          <xdr:rowOff>485775</xdr:rowOff>
        </xdr:to>
        <xdr:sp macro="" textlink="">
          <xdr:nvSpPr>
            <xdr:cNvPr id="28041" name="Object 393" hidden="1">
              <a:extLst>
                <a:ext uri="{63B3BB69-23CF-44E3-9099-C40C66FF867C}">
                  <a14:compatExt spid="_x0000_s280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91</xdr:row>
          <xdr:rowOff>0</xdr:rowOff>
        </xdr:from>
        <xdr:to>
          <xdr:col>26</xdr:col>
          <xdr:colOff>0</xdr:colOff>
          <xdr:row>91</xdr:row>
          <xdr:rowOff>485775</xdr:rowOff>
        </xdr:to>
        <xdr:sp macro="" textlink="">
          <xdr:nvSpPr>
            <xdr:cNvPr id="28042" name="Object 394" hidden="1">
              <a:extLst>
                <a:ext uri="{63B3BB69-23CF-44E3-9099-C40C66FF867C}">
                  <a14:compatExt spid="_x0000_s280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91</xdr:row>
          <xdr:rowOff>0</xdr:rowOff>
        </xdr:from>
        <xdr:to>
          <xdr:col>26</xdr:col>
          <xdr:colOff>0</xdr:colOff>
          <xdr:row>91</xdr:row>
          <xdr:rowOff>485775</xdr:rowOff>
        </xdr:to>
        <xdr:sp macro="" textlink="">
          <xdr:nvSpPr>
            <xdr:cNvPr id="28043" name="Object 395" hidden="1">
              <a:extLst>
                <a:ext uri="{63B3BB69-23CF-44E3-9099-C40C66FF867C}">
                  <a14:compatExt spid="_x0000_s280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91</xdr:row>
          <xdr:rowOff>0</xdr:rowOff>
        </xdr:from>
        <xdr:to>
          <xdr:col>26</xdr:col>
          <xdr:colOff>0</xdr:colOff>
          <xdr:row>91</xdr:row>
          <xdr:rowOff>485775</xdr:rowOff>
        </xdr:to>
        <xdr:sp macro="" textlink="">
          <xdr:nvSpPr>
            <xdr:cNvPr id="28044" name="Object 396" hidden="1">
              <a:extLst>
                <a:ext uri="{63B3BB69-23CF-44E3-9099-C40C66FF867C}">
                  <a14:compatExt spid="_x0000_s280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91</xdr:row>
          <xdr:rowOff>0</xdr:rowOff>
        </xdr:from>
        <xdr:to>
          <xdr:col>26</xdr:col>
          <xdr:colOff>0</xdr:colOff>
          <xdr:row>91</xdr:row>
          <xdr:rowOff>485775</xdr:rowOff>
        </xdr:to>
        <xdr:sp macro="" textlink="">
          <xdr:nvSpPr>
            <xdr:cNvPr id="28045" name="Object 397" hidden="1">
              <a:extLst>
                <a:ext uri="{63B3BB69-23CF-44E3-9099-C40C66FF867C}">
                  <a14:compatExt spid="_x0000_s280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91</xdr:row>
          <xdr:rowOff>0</xdr:rowOff>
        </xdr:from>
        <xdr:to>
          <xdr:col>26</xdr:col>
          <xdr:colOff>0</xdr:colOff>
          <xdr:row>91</xdr:row>
          <xdr:rowOff>485775</xdr:rowOff>
        </xdr:to>
        <xdr:sp macro="" textlink="">
          <xdr:nvSpPr>
            <xdr:cNvPr id="28046" name="Object 398" hidden="1">
              <a:extLst>
                <a:ext uri="{63B3BB69-23CF-44E3-9099-C40C66FF867C}">
                  <a14:compatExt spid="_x0000_s280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91</xdr:row>
          <xdr:rowOff>0</xdr:rowOff>
        </xdr:from>
        <xdr:to>
          <xdr:col>26</xdr:col>
          <xdr:colOff>0</xdr:colOff>
          <xdr:row>91</xdr:row>
          <xdr:rowOff>485775</xdr:rowOff>
        </xdr:to>
        <xdr:sp macro="" textlink="">
          <xdr:nvSpPr>
            <xdr:cNvPr id="28047" name="Object 399" hidden="1">
              <a:extLst>
                <a:ext uri="{63B3BB69-23CF-44E3-9099-C40C66FF867C}">
                  <a14:compatExt spid="_x0000_s280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91</xdr:row>
          <xdr:rowOff>0</xdr:rowOff>
        </xdr:from>
        <xdr:to>
          <xdr:col>26</xdr:col>
          <xdr:colOff>0</xdr:colOff>
          <xdr:row>91</xdr:row>
          <xdr:rowOff>485775</xdr:rowOff>
        </xdr:to>
        <xdr:sp macro="" textlink="">
          <xdr:nvSpPr>
            <xdr:cNvPr id="28048" name="Object 400" hidden="1">
              <a:extLst>
                <a:ext uri="{63B3BB69-23CF-44E3-9099-C40C66FF867C}">
                  <a14:compatExt spid="_x0000_s280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97</xdr:row>
          <xdr:rowOff>0</xdr:rowOff>
        </xdr:from>
        <xdr:to>
          <xdr:col>26</xdr:col>
          <xdr:colOff>0</xdr:colOff>
          <xdr:row>97</xdr:row>
          <xdr:rowOff>485775</xdr:rowOff>
        </xdr:to>
        <xdr:sp macro="" textlink="">
          <xdr:nvSpPr>
            <xdr:cNvPr id="28049" name="Object 401" hidden="1">
              <a:extLst>
                <a:ext uri="{63B3BB69-23CF-44E3-9099-C40C66FF867C}">
                  <a14:compatExt spid="_x0000_s280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97</xdr:row>
          <xdr:rowOff>0</xdr:rowOff>
        </xdr:from>
        <xdr:to>
          <xdr:col>26</xdr:col>
          <xdr:colOff>0</xdr:colOff>
          <xdr:row>97</xdr:row>
          <xdr:rowOff>485775</xdr:rowOff>
        </xdr:to>
        <xdr:sp macro="" textlink="">
          <xdr:nvSpPr>
            <xdr:cNvPr id="28050" name="Object 402" hidden="1">
              <a:extLst>
                <a:ext uri="{63B3BB69-23CF-44E3-9099-C40C66FF867C}">
                  <a14:compatExt spid="_x0000_s280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97</xdr:row>
          <xdr:rowOff>0</xdr:rowOff>
        </xdr:from>
        <xdr:to>
          <xdr:col>26</xdr:col>
          <xdr:colOff>0</xdr:colOff>
          <xdr:row>97</xdr:row>
          <xdr:rowOff>485775</xdr:rowOff>
        </xdr:to>
        <xdr:sp macro="" textlink="">
          <xdr:nvSpPr>
            <xdr:cNvPr id="28051" name="Object 403" hidden="1">
              <a:extLst>
                <a:ext uri="{63B3BB69-23CF-44E3-9099-C40C66FF867C}">
                  <a14:compatExt spid="_x0000_s280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97</xdr:row>
          <xdr:rowOff>0</xdr:rowOff>
        </xdr:from>
        <xdr:to>
          <xdr:col>26</xdr:col>
          <xdr:colOff>0</xdr:colOff>
          <xdr:row>97</xdr:row>
          <xdr:rowOff>485775</xdr:rowOff>
        </xdr:to>
        <xdr:sp macro="" textlink="">
          <xdr:nvSpPr>
            <xdr:cNvPr id="28052" name="Object 404" hidden="1">
              <a:extLst>
                <a:ext uri="{63B3BB69-23CF-44E3-9099-C40C66FF867C}">
                  <a14:compatExt spid="_x0000_s280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97</xdr:row>
          <xdr:rowOff>0</xdr:rowOff>
        </xdr:from>
        <xdr:to>
          <xdr:col>26</xdr:col>
          <xdr:colOff>0</xdr:colOff>
          <xdr:row>97</xdr:row>
          <xdr:rowOff>485775</xdr:rowOff>
        </xdr:to>
        <xdr:sp macro="" textlink="">
          <xdr:nvSpPr>
            <xdr:cNvPr id="28053" name="Object 405" hidden="1">
              <a:extLst>
                <a:ext uri="{63B3BB69-23CF-44E3-9099-C40C66FF867C}">
                  <a14:compatExt spid="_x0000_s280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97</xdr:row>
          <xdr:rowOff>0</xdr:rowOff>
        </xdr:from>
        <xdr:to>
          <xdr:col>26</xdr:col>
          <xdr:colOff>0</xdr:colOff>
          <xdr:row>97</xdr:row>
          <xdr:rowOff>485775</xdr:rowOff>
        </xdr:to>
        <xdr:sp macro="" textlink="">
          <xdr:nvSpPr>
            <xdr:cNvPr id="28054" name="Object 406" hidden="1">
              <a:extLst>
                <a:ext uri="{63B3BB69-23CF-44E3-9099-C40C66FF867C}">
                  <a14:compatExt spid="_x0000_s280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97</xdr:row>
          <xdr:rowOff>0</xdr:rowOff>
        </xdr:from>
        <xdr:to>
          <xdr:col>26</xdr:col>
          <xdr:colOff>0</xdr:colOff>
          <xdr:row>97</xdr:row>
          <xdr:rowOff>485775</xdr:rowOff>
        </xdr:to>
        <xdr:sp macro="" textlink="">
          <xdr:nvSpPr>
            <xdr:cNvPr id="28055" name="Object 407" hidden="1">
              <a:extLst>
                <a:ext uri="{63B3BB69-23CF-44E3-9099-C40C66FF867C}">
                  <a14:compatExt spid="_x0000_s280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97</xdr:row>
          <xdr:rowOff>0</xdr:rowOff>
        </xdr:from>
        <xdr:to>
          <xdr:col>26</xdr:col>
          <xdr:colOff>0</xdr:colOff>
          <xdr:row>97</xdr:row>
          <xdr:rowOff>485775</xdr:rowOff>
        </xdr:to>
        <xdr:sp macro="" textlink="">
          <xdr:nvSpPr>
            <xdr:cNvPr id="28056" name="Object 408" hidden="1">
              <a:extLst>
                <a:ext uri="{63B3BB69-23CF-44E3-9099-C40C66FF867C}">
                  <a14:compatExt spid="_x0000_s280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98</xdr:row>
          <xdr:rowOff>0</xdr:rowOff>
        </xdr:from>
        <xdr:to>
          <xdr:col>26</xdr:col>
          <xdr:colOff>0</xdr:colOff>
          <xdr:row>98</xdr:row>
          <xdr:rowOff>485775</xdr:rowOff>
        </xdr:to>
        <xdr:sp macro="" textlink="">
          <xdr:nvSpPr>
            <xdr:cNvPr id="28057" name="Object 409" hidden="1">
              <a:extLst>
                <a:ext uri="{63B3BB69-23CF-44E3-9099-C40C66FF867C}">
                  <a14:compatExt spid="_x0000_s280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98</xdr:row>
          <xdr:rowOff>0</xdr:rowOff>
        </xdr:from>
        <xdr:to>
          <xdr:col>26</xdr:col>
          <xdr:colOff>0</xdr:colOff>
          <xdr:row>98</xdr:row>
          <xdr:rowOff>485775</xdr:rowOff>
        </xdr:to>
        <xdr:sp macro="" textlink="">
          <xdr:nvSpPr>
            <xdr:cNvPr id="28058" name="Object 410" hidden="1">
              <a:extLst>
                <a:ext uri="{63B3BB69-23CF-44E3-9099-C40C66FF867C}">
                  <a14:compatExt spid="_x0000_s280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98</xdr:row>
          <xdr:rowOff>0</xdr:rowOff>
        </xdr:from>
        <xdr:to>
          <xdr:col>26</xdr:col>
          <xdr:colOff>0</xdr:colOff>
          <xdr:row>98</xdr:row>
          <xdr:rowOff>485775</xdr:rowOff>
        </xdr:to>
        <xdr:sp macro="" textlink="">
          <xdr:nvSpPr>
            <xdr:cNvPr id="28059" name="Object 411" hidden="1">
              <a:extLst>
                <a:ext uri="{63B3BB69-23CF-44E3-9099-C40C66FF867C}">
                  <a14:compatExt spid="_x0000_s280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98</xdr:row>
          <xdr:rowOff>0</xdr:rowOff>
        </xdr:from>
        <xdr:to>
          <xdr:col>26</xdr:col>
          <xdr:colOff>0</xdr:colOff>
          <xdr:row>98</xdr:row>
          <xdr:rowOff>485775</xdr:rowOff>
        </xdr:to>
        <xdr:sp macro="" textlink="">
          <xdr:nvSpPr>
            <xdr:cNvPr id="28060" name="Object 412" hidden="1">
              <a:extLst>
                <a:ext uri="{63B3BB69-23CF-44E3-9099-C40C66FF867C}">
                  <a14:compatExt spid="_x0000_s280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98</xdr:row>
          <xdr:rowOff>0</xdr:rowOff>
        </xdr:from>
        <xdr:to>
          <xdr:col>26</xdr:col>
          <xdr:colOff>0</xdr:colOff>
          <xdr:row>98</xdr:row>
          <xdr:rowOff>485775</xdr:rowOff>
        </xdr:to>
        <xdr:sp macro="" textlink="">
          <xdr:nvSpPr>
            <xdr:cNvPr id="28061" name="Object 413" hidden="1">
              <a:extLst>
                <a:ext uri="{63B3BB69-23CF-44E3-9099-C40C66FF867C}">
                  <a14:compatExt spid="_x0000_s280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98</xdr:row>
          <xdr:rowOff>0</xdr:rowOff>
        </xdr:from>
        <xdr:to>
          <xdr:col>26</xdr:col>
          <xdr:colOff>0</xdr:colOff>
          <xdr:row>98</xdr:row>
          <xdr:rowOff>485775</xdr:rowOff>
        </xdr:to>
        <xdr:sp macro="" textlink="">
          <xdr:nvSpPr>
            <xdr:cNvPr id="28062" name="Object 414" hidden="1">
              <a:extLst>
                <a:ext uri="{63B3BB69-23CF-44E3-9099-C40C66FF867C}">
                  <a14:compatExt spid="_x0000_s280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98</xdr:row>
          <xdr:rowOff>0</xdr:rowOff>
        </xdr:from>
        <xdr:to>
          <xdr:col>26</xdr:col>
          <xdr:colOff>0</xdr:colOff>
          <xdr:row>98</xdr:row>
          <xdr:rowOff>485775</xdr:rowOff>
        </xdr:to>
        <xdr:sp macro="" textlink="">
          <xdr:nvSpPr>
            <xdr:cNvPr id="28063" name="Object 415" hidden="1">
              <a:extLst>
                <a:ext uri="{63B3BB69-23CF-44E3-9099-C40C66FF867C}">
                  <a14:compatExt spid="_x0000_s280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98</xdr:row>
          <xdr:rowOff>0</xdr:rowOff>
        </xdr:from>
        <xdr:to>
          <xdr:col>26</xdr:col>
          <xdr:colOff>0</xdr:colOff>
          <xdr:row>98</xdr:row>
          <xdr:rowOff>485775</xdr:rowOff>
        </xdr:to>
        <xdr:sp macro="" textlink="">
          <xdr:nvSpPr>
            <xdr:cNvPr id="28064" name="Object 416" hidden="1">
              <a:extLst>
                <a:ext uri="{63B3BB69-23CF-44E3-9099-C40C66FF867C}">
                  <a14:compatExt spid="_x0000_s280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99</xdr:row>
          <xdr:rowOff>0</xdr:rowOff>
        </xdr:from>
        <xdr:to>
          <xdr:col>26</xdr:col>
          <xdr:colOff>0</xdr:colOff>
          <xdr:row>99</xdr:row>
          <xdr:rowOff>485775</xdr:rowOff>
        </xdr:to>
        <xdr:sp macro="" textlink="">
          <xdr:nvSpPr>
            <xdr:cNvPr id="28065" name="Object 417" hidden="1">
              <a:extLst>
                <a:ext uri="{63B3BB69-23CF-44E3-9099-C40C66FF867C}">
                  <a14:compatExt spid="_x0000_s280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99</xdr:row>
          <xdr:rowOff>0</xdr:rowOff>
        </xdr:from>
        <xdr:to>
          <xdr:col>26</xdr:col>
          <xdr:colOff>0</xdr:colOff>
          <xdr:row>99</xdr:row>
          <xdr:rowOff>485775</xdr:rowOff>
        </xdr:to>
        <xdr:sp macro="" textlink="">
          <xdr:nvSpPr>
            <xdr:cNvPr id="28066" name="Object 418" hidden="1">
              <a:extLst>
                <a:ext uri="{63B3BB69-23CF-44E3-9099-C40C66FF867C}">
                  <a14:compatExt spid="_x0000_s280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99</xdr:row>
          <xdr:rowOff>0</xdr:rowOff>
        </xdr:from>
        <xdr:to>
          <xdr:col>26</xdr:col>
          <xdr:colOff>0</xdr:colOff>
          <xdr:row>99</xdr:row>
          <xdr:rowOff>485775</xdr:rowOff>
        </xdr:to>
        <xdr:sp macro="" textlink="">
          <xdr:nvSpPr>
            <xdr:cNvPr id="28067" name="Object 419" hidden="1">
              <a:extLst>
                <a:ext uri="{63B3BB69-23CF-44E3-9099-C40C66FF867C}">
                  <a14:compatExt spid="_x0000_s280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99</xdr:row>
          <xdr:rowOff>0</xdr:rowOff>
        </xdr:from>
        <xdr:to>
          <xdr:col>26</xdr:col>
          <xdr:colOff>0</xdr:colOff>
          <xdr:row>99</xdr:row>
          <xdr:rowOff>485775</xdr:rowOff>
        </xdr:to>
        <xdr:sp macro="" textlink="">
          <xdr:nvSpPr>
            <xdr:cNvPr id="28068" name="Object 420" hidden="1">
              <a:extLst>
                <a:ext uri="{63B3BB69-23CF-44E3-9099-C40C66FF867C}">
                  <a14:compatExt spid="_x0000_s280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99</xdr:row>
          <xdr:rowOff>0</xdr:rowOff>
        </xdr:from>
        <xdr:to>
          <xdr:col>26</xdr:col>
          <xdr:colOff>0</xdr:colOff>
          <xdr:row>99</xdr:row>
          <xdr:rowOff>485775</xdr:rowOff>
        </xdr:to>
        <xdr:sp macro="" textlink="">
          <xdr:nvSpPr>
            <xdr:cNvPr id="28069" name="Object 421" hidden="1">
              <a:extLst>
                <a:ext uri="{63B3BB69-23CF-44E3-9099-C40C66FF867C}">
                  <a14:compatExt spid="_x0000_s280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99</xdr:row>
          <xdr:rowOff>0</xdr:rowOff>
        </xdr:from>
        <xdr:to>
          <xdr:col>26</xdr:col>
          <xdr:colOff>0</xdr:colOff>
          <xdr:row>99</xdr:row>
          <xdr:rowOff>485775</xdr:rowOff>
        </xdr:to>
        <xdr:sp macro="" textlink="">
          <xdr:nvSpPr>
            <xdr:cNvPr id="28070" name="Object 422" hidden="1">
              <a:extLst>
                <a:ext uri="{63B3BB69-23CF-44E3-9099-C40C66FF867C}">
                  <a14:compatExt spid="_x0000_s280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99</xdr:row>
          <xdr:rowOff>0</xdr:rowOff>
        </xdr:from>
        <xdr:to>
          <xdr:col>26</xdr:col>
          <xdr:colOff>0</xdr:colOff>
          <xdr:row>99</xdr:row>
          <xdr:rowOff>485775</xdr:rowOff>
        </xdr:to>
        <xdr:sp macro="" textlink="">
          <xdr:nvSpPr>
            <xdr:cNvPr id="28071" name="Object 423" hidden="1">
              <a:extLst>
                <a:ext uri="{63B3BB69-23CF-44E3-9099-C40C66FF867C}">
                  <a14:compatExt spid="_x0000_s280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99</xdr:row>
          <xdr:rowOff>0</xdr:rowOff>
        </xdr:from>
        <xdr:to>
          <xdr:col>26</xdr:col>
          <xdr:colOff>0</xdr:colOff>
          <xdr:row>99</xdr:row>
          <xdr:rowOff>485775</xdr:rowOff>
        </xdr:to>
        <xdr:sp macro="" textlink="">
          <xdr:nvSpPr>
            <xdr:cNvPr id="28072" name="Object 424" hidden="1">
              <a:extLst>
                <a:ext uri="{63B3BB69-23CF-44E3-9099-C40C66FF867C}">
                  <a14:compatExt spid="_x0000_s280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102</xdr:row>
          <xdr:rowOff>0</xdr:rowOff>
        </xdr:from>
        <xdr:to>
          <xdr:col>26</xdr:col>
          <xdr:colOff>0</xdr:colOff>
          <xdr:row>102</xdr:row>
          <xdr:rowOff>485775</xdr:rowOff>
        </xdr:to>
        <xdr:sp macro="" textlink="">
          <xdr:nvSpPr>
            <xdr:cNvPr id="28073" name="Object 425" hidden="1">
              <a:extLst>
                <a:ext uri="{63B3BB69-23CF-44E3-9099-C40C66FF867C}">
                  <a14:compatExt spid="_x0000_s280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102</xdr:row>
          <xdr:rowOff>0</xdr:rowOff>
        </xdr:from>
        <xdr:to>
          <xdr:col>26</xdr:col>
          <xdr:colOff>0</xdr:colOff>
          <xdr:row>102</xdr:row>
          <xdr:rowOff>485775</xdr:rowOff>
        </xdr:to>
        <xdr:sp macro="" textlink="">
          <xdr:nvSpPr>
            <xdr:cNvPr id="28074" name="Object 426" hidden="1">
              <a:extLst>
                <a:ext uri="{63B3BB69-23CF-44E3-9099-C40C66FF867C}">
                  <a14:compatExt spid="_x0000_s280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102</xdr:row>
          <xdr:rowOff>0</xdr:rowOff>
        </xdr:from>
        <xdr:to>
          <xdr:col>26</xdr:col>
          <xdr:colOff>0</xdr:colOff>
          <xdr:row>102</xdr:row>
          <xdr:rowOff>485775</xdr:rowOff>
        </xdr:to>
        <xdr:sp macro="" textlink="">
          <xdr:nvSpPr>
            <xdr:cNvPr id="28075" name="Object 427" hidden="1">
              <a:extLst>
                <a:ext uri="{63B3BB69-23CF-44E3-9099-C40C66FF867C}">
                  <a14:compatExt spid="_x0000_s280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102</xdr:row>
          <xdr:rowOff>0</xdr:rowOff>
        </xdr:from>
        <xdr:to>
          <xdr:col>26</xdr:col>
          <xdr:colOff>0</xdr:colOff>
          <xdr:row>102</xdr:row>
          <xdr:rowOff>485775</xdr:rowOff>
        </xdr:to>
        <xdr:sp macro="" textlink="">
          <xdr:nvSpPr>
            <xdr:cNvPr id="28076" name="Object 428" hidden="1">
              <a:extLst>
                <a:ext uri="{63B3BB69-23CF-44E3-9099-C40C66FF867C}">
                  <a14:compatExt spid="_x0000_s280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102</xdr:row>
          <xdr:rowOff>0</xdr:rowOff>
        </xdr:from>
        <xdr:to>
          <xdr:col>26</xdr:col>
          <xdr:colOff>0</xdr:colOff>
          <xdr:row>102</xdr:row>
          <xdr:rowOff>485775</xdr:rowOff>
        </xdr:to>
        <xdr:sp macro="" textlink="">
          <xdr:nvSpPr>
            <xdr:cNvPr id="28077" name="Object 429" hidden="1">
              <a:extLst>
                <a:ext uri="{63B3BB69-23CF-44E3-9099-C40C66FF867C}">
                  <a14:compatExt spid="_x0000_s280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102</xdr:row>
          <xdr:rowOff>0</xdr:rowOff>
        </xdr:from>
        <xdr:to>
          <xdr:col>26</xdr:col>
          <xdr:colOff>0</xdr:colOff>
          <xdr:row>102</xdr:row>
          <xdr:rowOff>485775</xdr:rowOff>
        </xdr:to>
        <xdr:sp macro="" textlink="">
          <xdr:nvSpPr>
            <xdr:cNvPr id="28078" name="Object 430" hidden="1">
              <a:extLst>
                <a:ext uri="{63B3BB69-23CF-44E3-9099-C40C66FF867C}">
                  <a14:compatExt spid="_x0000_s280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102</xdr:row>
          <xdr:rowOff>0</xdr:rowOff>
        </xdr:from>
        <xdr:to>
          <xdr:col>26</xdr:col>
          <xdr:colOff>0</xdr:colOff>
          <xdr:row>102</xdr:row>
          <xdr:rowOff>485775</xdr:rowOff>
        </xdr:to>
        <xdr:sp macro="" textlink="">
          <xdr:nvSpPr>
            <xdr:cNvPr id="28079" name="Object 431" hidden="1">
              <a:extLst>
                <a:ext uri="{63B3BB69-23CF-44E3-9099-C40C66FF867C}">
                  <a14:compatExt spid="_x0000_s280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102</xdr:row>
          <xdr:rowOff>0</xdr:rowOff>
        </xdr:from>
        <xdr:to>
          <xdr:col>26</xdr:col>
          <xdr:colOff>0</xdr:colOff>
          <xdr:row>102</xdr:row>
          <xdr:rowOff>485775</xdr:rowOff>
        </xdr:to>
        <xdr:sp macro="" textlink="">
          <xdr:nvSpPr>
            <xdr:cNvPr id="28080" name="Object 432" hidden="1">
              <a:extLst>
                <a:ext uri="{63B3BB69-23CF-44E3-9099-C40C66FF867C}">
                  <a14:compatExt spid="_x0000_s280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103</xdr:row>
          <xdr:rowOff>0</xdr:rowOff>
        </xdr:from>
        <xdr:to>
          <xdr:col>26</xdr:col>
          <xdr:colOff>0</xdr:colOff>
          <xdr:row>103</xdr:row>
          <xdr:rowOff>485775</xdr:rowOff>
        </xdr:to>
        <xdr:sp macro="" textlink="">
          <xdr:nvSpPr>
            <xdr:cNvPr id="28081" name="Object 433" hidden="1">
              <a:extLst>
                <a:ext uri="{63B3BB69-23CF-44E3-9099-C40C66FF867C}">
                  <a14:compatExt spid="_x0000_s280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103</xdr:row>
          <xdr:rowOff>0</xdr:rowOff>
        </xdr:from>
        <xdr:to>
          <xdr:col>26</xdr:col>
          <xdr:colOff>0</xdr:colOff>
          <xdr:row>103</xdr:row>
          <xdr:rowOff>485775</xdr:rowOff>
        </xdr:to>
        <xdr:sp macro="" textlink="">
          <xdr:nvSpPr>
            <xdr:cNvPr id="28082" name="Object 434" hidden="1">
              <a:extLst>
                <a:ext uri="{63B3BB69-23CF-44E3-9099-C40C66FF867C}">
                  <a14:compatExt spid="_x0000_s280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103</xdr:row>
          <xdr:rowOff>0</xdr:rowOff>
        </xdr:from>
        <xdr:to>
          <xdr:col>26</xdr:col>
          <xdr:colOff>0</xdr:colOff>
          <xdr:row>103</xdr:row>
          <xdr:rowOff>485775</xdr:rowOff>
        </xdr:to>
        <xdr:sp macro="" textlink="">
          <xdr:nvSpPr>
            <xdr:cNvPr id="28083" name="Object 435" hidden="1">
              <a:extLst>
                <a:ext uri="{63B3BB69-23CF-44E3-9099-C40C66FF867C}">
                  <a14:compatExt spid="_x0000_s280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103</xdr:row>
          <xdr:rowOff>0</xdr:rowOff>
        </xdr:from>
        <xdr:to>
          <xdr:col>26</xdr:col>
          <xdr:colOff>0</xdr:colOff>
          <xdr:row>103</xdr:row>
          <xdr:rowOff>485775</xdr:rowOff>
        </xdr:to>
        <xdr:sp macro="" textlink="">
          <xdr:nvSpPr>
            <xdr:cNvPr id="28084" name="Object 436" hidden="1">
              <a:extLst>
                <a:ext uri="{63B3BB69-23CF-44E3-9099-C40C66FF867C}">
                  <a14:compatExt spid="_x0000_s280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103</xdr:row>
          <xdr:rowOff>0</xdr:rowOff>
        </xdr:from>
        <xdr:to>
          <xdr:col>26</xdr:col>
          <xdr:colOff>0</xdr:colOff>
          <xdr:row>103</xdr:row>
          <xdr:rowOff>485775</xdr:rowOff>
        </xdr:to>
        <xdr:sp macro="" textlink="">
          <xdr:nvSpPr>
            <xdr:cNvPr id="28085" name="Object 437" hidden="1">
              <a:extLst>
                <a:ext uri="{63B3BB69-23CF-44E3-9099-C40C66FF867C}">
                  <a14:compatExt spid="_x0000_s280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103</xdr:row>
          <xdr:rowOff>0</xdr:rowOff>
        </xdr:from>
        <xdr:to>
          <xdr:col>26</xdr:col>
          <xdr:colOff>0</xdr:colOff>
          <xdr:row>103</xdr:row>
          <xdr:rowOff>485775</xdr:rowOff>
        </xdr:to>
        <xdr:sp macro="" textlink="">
          <xdr:nvSpPr>
            <xdr:cNvPr id="28086" name="Object 438" hidden="1">
              <a:extLst>
                <a:ext uri="{63B3BB69-23CF-44E3-9099-C40C66FF867C}">
                  <a14:compatExt spid="_x0000_s280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103</xdr:row>
          <xdr:rowOff>0</xdr:rowOff>
        </xdr:from>
        <xdr:to>
          <xdr:col>26</xdr:col>
          <xdr:colOff>0</xdr:colOff>
          <xdr:row>103</xdr:row>
          <xdr:rowOff>485775</xdr:rowOff>
        </xdr:to>
        <xdr:sp macro="" textlink="">
          <xdr:nvSpPr>
            <xdr:cNvPr id="28087" name="Object 439" hidden="1">
              <a:extLst>
                <a:ext uri="{63B3BB69-23CF-44E3-9099-C40C66FF867C}">
                  <a14:compatExt spid="_x0000_s280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103</xdr:row>
          <xdr:rowOff>0</xdr:rowOff>
        </xdr:from>
        <xdr:to>
          <xdr:col>26</xdr:col>
          <xdr:colOff>0</xdr:colOff>
          <xdr:row>103</xdr:row>
          <xdr:rowOff>485775</xdr:rowOff>
        </xdr:to>
        <xdr:sp macro="" textlink="">
          <xdr:nvSpPr>
            <xdr:cNvPr id="28088" name="Object 440" hidden="1">
              <a:extLst>
                <a:ext uri="{63B3BB69-23CF-44E3-9099-C40C66FF867C}">
                  <a14:compatExt spid="_x0000_s280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132</xdr:row>
          <xdr:rowOff>0</xdr:rowOff>
        </xdr:from>
        <xdr:to>
          <xdr:col>26</xdr:col>
          <xdr:colOff>0</xdr:colOff>
          <xdr:row>132</xdr:row>
          <xdr:rowOff>485775</xdr:rowOff>
        </xdr:to>
        <xdr:sp macro="" textlink="">
          <xdr:nvSpPr>
            <xdr:cNvPr id="28089" name="Object 441" hidden="1">
              <a:extLst>
                <a:ext uri="{63B3BB69-23CF-44E3-9099-C40C66FF867C}">
                  <a14:compatExt spid="_x0000_s280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132</xdr:row>
          <xdr:rowOff>0</xdr:rowOff>
        </xdr:from>
        <xdr:to>
          <xdr:col>26</xdr:col>
          <xdr:colOff>0</xdr:colOff>
          <xdr:row>132</xdr:row>
          <xdr:rowOff>485775</xdr:rowOff>
        </xdr:to>
        <xdr:sp macro="" textlink="">
          <xdr:nvSpPr>
            <xdr:cNvPr id="28090" name="Object 442" hidden="1">
              <a:extLst>
                <a:ext uri="{63B3BB69-23CF-44E3-9099-C40C66FF867C}">
                  <a14:compatExt spid="_x0000_s280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132</xdr:row>
          <xdr:rowOff>0</xdr:rowOff>
        </xdr:from>
        <xdr:to>
          <xdr:col>26</xdr:col>
          <xdr:colOff>0</xdr:colOff>
          <xdr:row>132</xdr:row>
          <xdr:rowOff>485775</xdr:rowOff>
        </xdr:to>
        <xdr:sp macro="" textlink="">
          <xdr:nvSpPr>
            <xdr:cNvPr id="28091" name="Object 443" hidden="1">
              <a:extLst>
                <a:ext uri="{63B3BB69-23CF-44E3-9099-C40C66FF867C}">
                  <a14:compatExt spid="_x0000_s280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132</xdr:row>
          <xdr:rowOff>0</xdr:rowOff>
        </xdr:from>
        <xdr:to>
          <xdr:col>26</xdr:col>
          <xdr:colOff>0</xdr:colOff>
          <xdr:row>132</xdr:row>
          <xdr:rowOff>485775</xdr:rowOff>
        </xdr:to>
        <xdr:sp macro="" textlink="">
          <xdr:nvSpPr>
            <xdr:cNvPr id="28092" name="Object 444" hidden="1">
              <a:extLst>
                <a:ext uri="{63B3BB69-23CF-44E3-9099-C40C66FF867C}">
                  <a14:compatExt spid="_x0000_s280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132</xdr:row>
          <xdr:rowOff>0</xdr:rowOff>
        </xdr:from>
        <xdr:to>
          <xdr:col>26</xdr:col>
          <xdr:colOff>0</xdr:colOff>
          <xdr:row>132</xdr:row>
          <xdr:rowOff>485775</xdr:rowOff>
        </xdr:to>
        <xdr:sp macro="" textlink="">
          <xdr:nvSpPr>
            <xdr:cNvPr id="28093" name="Object 445" hidden="1">
              <a:extLst>
                <a:ext uri="{63B3BB69-23CF-44E3-9099-C40C66FF867C}">
                  <a14:compatExt spid="_x0000_s280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132</xdr:row>
          <xdr:rowOff>0</xdr:rowOff>
        </xdr:from>
        <xdr:to>
          <xdr:col>26</xdr:col>
          <xdr:colOff>0</xdr:colOff>
          <xdr:row>132</xdr:row>
          <xdr:rowOff>485775</xdr:rowOff>
        </xdr:to>
        <xdr:sp macro="" textlink="">
          <xdr:nvSpPr>
            <xdr:cNvPr id="28094" name="Object 446" hidden="1">
              <a:extLst>
                <a:ext uri="{63B3BB69-23CF-44E3-9099-C40C66FF867C}">
                  <a14:compatExt spid="_x0000_s280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132</xdr:row>
          <xdr:rowOff>0</xdr:rowOff>
        </xdr:from>
        <xdr:to>
          <xdr:col>26</xdr:col>
          <xdr:colOff>0</xdr:colOff>
          <xdr:row>132</xdr:row>
          <xdr:rowOff>485775</xdr:rowOff>
        </xdr:to>
        <xdr:sp macro="" textlink="">
          <xdr:nvSpPr>
            <xdr:cNvPr id="28095" name="Object 447" hidden="1">
              <a:extLst>
                <a:ext uri="{63B3BB69-23CF-44E3-9099-C40C66FF867C}">
                  <a14:compatExt spid="_x0000_s280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132</xdr:row>
          <xdr:rowOff>0</xdr:rowOff>
        </xdr:from>
        <xdr:to>
          <xdr:col>26</xdr:col>
          <xdr:colOff>0</xdr:colOff>
          <xdr:row>132</xdr:row>
          <xdr:rowOff>485775</xdr:rowOff>
        </xdr:to>
        <xdr:sp macro="" textlink="">
          <xdr:nvSpPr>
            <xdr:cNvPr id="28096" name="Object 448" hidden="1">
              <a:extLst>
                <a:ext uri="{63B3BB69-23CF-44E3-9099-C40C66FF867C}">
                  <a14:compatExt spid="_x0000_s280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147</xdr:row>
          <xdr:rowOff>0</xdr:rowOff>
        </xdr:from>
        <xdr:to>
          <xdr:col>26</xdr:col>
          <xdr:colOff>0</xdr:colOff>
          <xdr:row>147</xdr:row>
          <xdr:rowOff>485775</xdr:rowOff>
        </xdr:to>
        <xdr:sp macro="" textlink="">
          <xdr:nvSpPr>
            <xdr:cNvPr id="28097" name="Object 449" hidden="1">
              <a:extLst>
                <a:ext uri="{63B3BB69-23CF-44E3-9099-C40C66FF867C}">
                  <a14:compatExt spid="_x0000_s280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147</xdr:row>
          <xdr:rowOff>0</xdr:rowOff>
        </xdr:from>
        <xdr:to>
          <xdr:col>26</xdr:col>
          <xdr:colOff>0</xdr:colOff>
          <xdr:row>147</xdr:row>
          <xdr:rowOff>485775</xdr:rowOff>
        </xdr:to>
        <xdr:sp macro="" textlink="">
          <xdr:nvSpPr>
            <xdr:cNvPr id="28098" name="Object 450" hidden="1">
              <a:extLst>
                <a:ext uri="{63B3BB69-23CF-44E3-9099-C40C66FF867C}">
                  <a14:compatExt spid="_x0000_s280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147</xdr:row>
          <xdr:rowOff>0</xdr:rowOff>
        </xdr:from>
        <xdr:to>
          <xdr:col>26</xdr:col>
          <xdr:colOff>0</xdr:colOff>
          <xdr:row>147</xdr:row>
          <xdr:rowOff>485775</xdr:rowOff>
        </xdr:to>
        <xdr:sp macro="" textlink="">
          <xdr:nvSpPr>
            <xdr:cNvPr id="28099" name="Object 451" hidden="1">
              <a:extLst>
                <a:ext uri="{63B3BB69-23CF-44E3-9099-C40C66FF867C}">
                  <a14:compatExt spid="_x0000_s280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147</xdr:row>
          <xdr:rowOff>0</xdr:rowOff>
        </xdr:from>
        <xdr:to>
          <xdr:col>26</xdr:col>
          <xdr:colOff>0</xdr:colOff>
          <xdr:row>147</xdr:row>
          <xdr:rowOff>485775</xdr:rowOff>
        </xdr:to>
        <xdr:sp macro="" textlink="">
          <xdr:nvSpPr>
            <xdr:cNvPr id="28100" name="Object 452" hidden="1">
              <a:extLst>
                <a:ext uri="{63B3BB69-23CF-44E3-9099-C40C66FF867C}">
                  <a14:compatExt spid="_x0000_s281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147</xdr:row>
          <xdr:rowOff>0</xdr:rowOff>
        </xdr:from>
        <xdr:to>
          <xdr:col>26</xdr:col>
          <xdr:colOff>0</xdr:colOff>
          <xdr:row>147</xdr:row>
          <xdr:rowOff>485775</xdr:rowOff>
        </xdr:to>
        <xdr:sp macro="" textlink="">
          <xdr:nvSpPr>
            <xdr:cNvPr id="28101" name="Object 453" hidden="1">
              <a:extLst>
                <a:ext uri="{63B3BB69-23CF-44E3-9099-C40C66FF867C}">
                  <a14:compatExt spid="_x0000_s281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147</xdr:row>
          <xdr:rowOff>0</xdr:rowOff>
        </xdr:from>
        <xdr:to>
          <xdr:col>26</xdr:col>
          <xdr:colOff>0</xdr:colOff>
          <xdr:row>147</xdr:row>
          <xdr:rowOff>485775</xdr:rowOff>
        </xdr:to>
        <xdr:sp macro="" textlink="">
          <xdr:nvSpPr>
            <xdr:cNvPr id="28102" name="Object 454" hidden="1">
              <a:extLst>
                <a:ext uri="{63B3BB69-23CF-44E3-9099-C40C66FF867C}">
                  <a14:compatExt spid="_x0000_s281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147</xdr:row>
          <xdr:rowOff>0</xdr:rowOff>
        </xdr:from>
        <xdr:to>
          <xdr:col>26</xdr:col>
          <xdr:colOff>0</xdr:colOff>
          <xdr:row>147</xdr:row>
          <xdr:rowOff>485775</xdr:rowOff>
        </xdr:to>
        <xdr:sp macro="" textlink="">
          <xdr:nvSpPr>
            <xdr:cNvPr id="28103" name="Object 455" hidden="1">
              <a:extLst>
                <a:ext uri="{63B3BB69-23CF-44E3-9099-C40C66FF867C}">
                  <a14:compatExt spid="_x0000_s281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147</xdr:row>
          <xdr:rowOff>0</xdr:rowOff>
        </xdr:from>
        <xdr:to>
          <xdr:col>26</xdr:col>
          <xdr:colOff>0</xdr:colOff>
          <xdr:row>147</xdr:row>
          <xdr:rowOff>485775</xdr:rowOff>
        </xdr:to>
        <xdr:sp macro="" textlink="">
          <xdr:nvSpPr>
            <xdr:cNvPr id="28104" name="Object 456" hidden="1">
              <a:extLst>
                <a:ext uri="{63B3BB69-23CF-44E3-9099-C40C66FF867C}">
                  <a14:compatExt spid="_x0000_s281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202</xdr:row>
          <xdr:rowOff>0</xdr:rowOff>
        </xdr:from>
        <xdr:to>
          <xdr:col>26</xdr:col>
          <xdr:colOff>0</xdr:colOff>
          <xdr:row>202</xdr:row>
          <xdr:rowOff>485775</xdr:rowOff>
        </xdr:to>
        <xdr:sp macro="" textlink="">
          <xdr:nvSpPr>
            <xdr:cNvPr id="28105" name="Object 457" hidden="1">
              <a:extLst>
                <a:ext uri="{63B3BB69-23CF-44E3-9099-C40C66FF867C}">
                  <a14:compatExt spid="_x0000_s281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202</xdr:row>
          <xdr:rowOff>0</xdr:rowOff>
        </xdr:from>
        <xdr:to>
          <xdr:col>26</xdr:col>
          <xdr:colOff>0</xdr:colOff>
          <xdr:row>202</xdr:row>
          <xdr:rowOff>485775</xdr:rowOff>
        </xdr:to>
        <xdr:sp macro="" textlink="">
          <xdr:nvSpPr>
            <xdr:cNvPr id="28106" name="Object 458" hidden="1">
              <a:extLst>
                <a:ext uri="{63B3BB69-23CF-44E3-9099-C40C66FF867C}">
                  <a14:compatExt spid="_x0000_s281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202</xdr:row>
          <xdr:rowOff>0</xdr:rowOff>
        </xdr:from>
        <xdr:to>
          <xdr:col>26</xdr:col>
          <xdr:colOff>0</xdr:colOff>
          <xdr:row>202</xdr:row>
          <xdr:rowOff>485775</xdr:rowOff>
        </xdr:to>
        <xdr:sp macro="" textlink="">
          <xdr:nvSpPr>
            <xdr:cNvPr id="28107" name="Object 459" hidden="1">
              <a:extLst>
                <a:ext uri="{63B3BB69-23CF-44E3-9099-C40C66FF867C}">
                  <a14:compatExt spid="_x0000_s281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202</xdr:row>
          <xdr:rowOff>0</xdr:rowOff>
        </xdr:from>
        <xdr:to>
          <xdr:col>26</xdr:col>
          <xdr:colOff>0</xdr:colOff>
          <xdr:row>202</xdr:row>
          <xdr:rowOff>485775</xdr:rowOff>
        </xdr:to>
        <xdr:sp macro="" textlink="">
          <xdr:nvSpPr>
            <xdr:cNvPr id="28108" name="Object 460" hidden="1">
              <a:extLst>
                <a:ext uri="{63B3BB69-23CF-44E3-9099-C40C66FF867C}">
                  <a14:compatExt spid="_x0000_s281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202</xdr:row>
          <xdr:rowOff>0</xdr:rowOff>
        </xdr:from>
        <xdr:to>
          <xdr:col>26</xdr:col>
          <xdr:colOff>0</xdr:colOff>
          <xdr:row>202</xdr:row>
          <xdr:rowOff>485775</xdr:rowOff>
        </xdr:to>
        <xdr:sp macro="" textlink="">
          <xdr:nvSpPr>
            <xdr:cNvPr id="28109" name="Object 461" hidden="1">
              <a:extLst>
                <a:ext uri="{63B3BB69-23CF-44E3-9099-C40C66FF867C}">
                  <a14:compatExt spid="_x0000_s281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202</xdr:row>
          <xdr:rowOff>0</xdr:rowOff>
        </xdr:from>
        <xdr:to>
          <xdr:col>26</xdr:col>
          <xdr:colOff>0</xdr:colOff>
          <xdr:row>202</xdr:row>
          <xdr:rowOff>485775</xdr:rowOff>
        </xdr:to>
        <xdr:sp macro="" textlink="">
          <xdr:nvSpPr>
            <xdr:cNvPr id="28110" name="Object 462" hidden="1">
              <a:extLst>
                <a:ext uri="{63B3BB69-23CF-44E3-9099-C40C66FF867C}">
                  <a14:compatExt spid="_x0000_s281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202</xdr:row>
          <xdr:rowOff>0</xdr:rowOff>
        </xdr:from>
        <xdr:to>
          <xdr:col>26</xdr:col>
          <xdr:colOff>0</xdr:colOff>
          <xdr:row>202</xdr:row>
          <xdr:rowOff>485775</xdr:rowOff>
        </xdr:to>
        <xdr:sp macro="" textlink="">
          <xdr:nvSpPr>
            <xdr:cNvPr id="28111" name="Object 463" hidden="1">
              <a:extLst>
                <a:ext uri="{63B3BB69-23CF-44E3-9099-C40C66FF867C}">
                  <a14:compatExt spid="_x0000_s281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202</xdr:row>
          <xdr:rowOff>0</xdr:rowOff>
        </xdr:from>
        <xdr:to>
          <xdr:col>26</xdr:col>
          <xdr:colOff>0</xdr:colOff>
          <xdr:row>202</xdr:row>
          <xdr:rowOff>485775</xdr:rowOff>
        </xdr:to>
        <xdr:sp macro="" textlink="">
          <xdr:nvSpPr>
            <xdr:cNvPr id="28112" name="Object 464" hidden="1">
              <a:extLst>
                <a:ext uri="{63B3BB69-23CF-44E3-9099-C40C66FF867C}">
                  <a14:compatExt spid="_x0000_s281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67</xdr:row>
          <xdr:rowOff>0</xdr:rowOff>
        </xdr:from>
        <xdr:to>
          <xdr:col>26</xdr:col>
          <xdr:colOff>0</xdr:colOff>
          <xdr:row>67</xdr:row>
          <xdr:rowOff>485775</xdr:rowOff>
        </xdr:to>
        <xdr:sp macro="" textlink="">
          <xdr:nvSpPr>
            <xdr:cNvPr id="28113" name="Object 465" hidden="1">
              <a:extLst>
                <a:ext uri="{63B3BB69-23CF-44E3-9099-C40C66FF867C}">
                  <a14:compatExt spid="_x0000_s281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67</xdr:row>
          <xdr:rowOff>0</xdr:rowOff>
        </xdr:from>
        <xdr:to>
          <xdr:col>26</xdr:col>
          <xdr:colOff>0</xdr:colOff>
          <xdr:row>67</xdr:row>
          <xdr:rowOff>485775</xdr:rowOff>
        </xdr:to>
        <xdr:sp macro="" textlink="">
          <xdr:nvSpPr>
            <xdr:cNvPr id="28114" name="Object 466" hidden="1">
              <a:extLst>
                <a:ext uri="{63B3BB69-23CF-44E3-9099-C40C66FF867C}">
                  <a14:compatExt spid="_x0000_s281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67</xdr:row>
          <xdr:rowOff>0</xdr:rowOff>
        </xdr:from>
        <xdr:to>
          <xdr:col>26</xdr:col>
          <xdr:colOff>0</xdr:colOff>
          <xdr:row>67</xdr:row>
          <xdr:rowOff>485775</xdr:rowOff>
        </xdr:to>
        <xdr:sp macro="" textlink="">
          <xdr:nvSpPr>
            <xdr:cNvPr id="28115" name="Object 467" hidden="1">
              <a:extLst>
                <a:ext uri="{63B3BB69-23CF-44E3-9099-C40C66FF867C}">
                  <a14:compatExt spid="_x0000_s281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67</xdr:row>
          <xdr:rowOff>0</xdr:rowOff>
        </xdr:from>
        <xdr:to>
          <xdr:col>26</xdr:col>
          <xdr:colOff>0</xdr:colOff>
          <xdr:row>67</xdr:row>
          <xdr:rowOff>485775</xdr:rowOff>
        </xdr:to>
        <xdr:sp macro="" textlink="">
          <xdr:nvSpPr>
            <xdr:cNvPr id="28116" name="Object 468" hidden="1">
              <a:extLst>
                <a:ext uri="{63B3BB69-23CF-44E3-9099-C40C66FF867C}">
                  <a14:compatExt spid="_x0000_s281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67</xdr:row>
          <xdr:rowOff>0</xdr:rowOff>
        </xdr:from>
        <xdr:to>
          <xdr:col>26</xdr:col>
          <xdr:colOff>0</xdr:colOff>
          <xdr:row>67</xdr:row>
          <xdr:rowOff>485775</xdr:rowOff>
        </xdr:to>
        <xdr:sp macro="" textlink="">
          <xdr:nvSpPr>
            <xdr:cNvPr id="28117" name="Object 469" hidden="1">
              <a:extLst>
                <a:ext uri="{63B3BB69-23CF-44E3-9099-C40C66FF867C}">
                  <a14:compatExt spid="_x0000_s281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67</xdr:row>
          <xdr:rowOff>0</xdr:rowOff>
        </xdr:from>
        <xdr:to>
          <xdr:col>26</xdr:col>
          <xdr:colOff>0</xdr:colOff>
          <xdr:row>67</xdr:row>
          <xdr:rowOff>485775</xdr:rowOff>
        </xdr:to>
        <xdr:sp macro="" textlink="">
          <xdr:nvSpPr>
            <xdr:cNvPr id="28118" name="Object 470" hidden="1">
              <a:extLst>
                <a:ext uri="{63B3BB69-23CF-44E3-9099-C40C66FF867C}">
                  <a14:compatExt spid="_x0000_s281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67</xdr:row>
          <xdr:rowOff>0</xdr:rowOff>
        </xdr:from>
        <xdr:to>
          <xdr:col>26</xdr:col>
          <xdr:colOff>0</xdr:colOff>
          <xdr:row>67</xdr:row>
          <xdr:rowOff>485775</xdr:rowOff>
        </xdr:to>
        <xdr:sp macro="" textlink="">
          <xdr:nvSpPr>
            <xdr:cNvPr id="28119" name="Object 471" hidden="1">
              <a:extLst>
                <a:ext uri="{63B3BB69-23CF-44E3-9099-C40C66FF867C}">
                  <a14:compatExt spid="_x0000_s281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67</xdr:row>
          <xdr:rowOff>0</xdr:rowOff>
        </xdr:from>
        <xdr:to>
          <xdr:col>26</xdr:col>
          <xdr:colOff>0</xdr:colOff>
          <xdr:row>67</xdr:row>
          <xdr:rowOff>485775</xdr:rowOff>
        </xdr:to>
        <xdr:sp macro="" textlink="">
          <xdr:nvSpPr>
            <xdr:cNvPr id="28120" name="Object 472" hidden="1">
              <a:extLst>
                <a:ext uri="{63B3BB69-23CF-44E3-9099-C40C66FF867C}">
                  <a14:compatExt spid="_x0000_s281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68</xdr:row>
          <xdr:rowOff>0</xdr:rowOff>
        </xdr:from>
        <xdr:to>
          <xdr:col>26</xdr:col>
          <xdr:colOff>0</xdr:colOff>
          <xdr:row>68</xdr:row>
          <xdr:rowOff>485775</xdr:rowOff>
        </xdr:to>
        <xdr:sp macro="" textlink="">
          <xdr:nvSpPr>
            <xdr:cNvPr id="28121" name="Object 473" hidden="1">
              <a:extLst>
                <a:ext uri="{63B3BB69-23CF-44E3-9099-C40C66FF867C}">
                  <a14:compatExt spid="_x0000_s281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68</xdr:row>
          <xdr:rowOff>0</xdr:rowOff>
        </xdr:from>
        <xdr:to>
          <xdr:col>26</xdr:col>
          <xdr:colOff>0</xdr:colOff>
          <xdr:row>68</xdr:row>
          <xdr:rowOff>485775</xdr:rowOff>
        </xdr:to>
        <xdr:sp macro="" textlink="">
          <xdr:nvSpPr>
            <xdr:cNvPr id="28122" name="Object 474" hidden="1">
              <a:extLst>
                <a:ext uri="{63B3BB69-23CF-44E3-9099-C40C66FF867C}">
                  <a14:compatExt spid="_x0000_s281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68</xdr:row>
          <xdr:rowOff>0</xdr:rowOff>
        </xdr:from>
        <xdr:to>
          <xdr:col>26</xdr:col>
          <xdr:colOff>0</xdr:colOff>
          <xdr:row>68</xdr:row>
          <xdr:rowOff>485775</xdr:rowOff>
        </xdr:to>
        <xdr:sp macro="" textlink="">
          <xdr:nvSpPr>
            <xdr:cNvPr id="28123" name="Object 475" hidden="1">
              <a:extLst>
                <a:ext uri="{63B3BB69-23CF-44E3-9099-C40C66FF867C}">
                  <a14:compatExt spid="_x0000_s281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68</xdr:row>
          <xdr:rowOff>0</xdr:rowOff>
        </xdr:from>
        <xdr:to>
          <xdr:col>26</xdr:col>
          <xdr:colOff>0</xdr:colOff>
          <xdr:row>68</xdr:row>
          <xdr:rowOff>485775</xdr:rowOff>
        </xdr:to>
        <xdr:sp macro="" textlink="">
          <xdr:nvSpPr>
            <xdr:cNvPr id="28124" name="Object 476" hidden="1">
              <a:extLst>
                <a:ext uri="{63B3BB69-23CF-44E3-9099-C40C66FF867C}">
                  <a14:compatExt spid="_x0000_s281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68</xdr:row>
          <xdr:rowOff>0</xdr:rowOff>
        </xdr:from>
        <xdr:to>
          <xdr:col>26</xdr:col>
          <xdr:colOff>0</xdr:colOff>
          <xdr:row>68</xdr:row>
          <xdr:rowOff>485775</xdr:rowOff>
        </xdr:to>
        <xdr:sp macro="" textlink="">
          <xdr:nvSpPr>
            <xdr:cNvPr id="28125" name="Object 477" hidden="1">
              <a:extLst>
                <a:ext uri="{63B3BB69-23CF-44E3-9099-C40C66FF867C}">
                  <a14:compatExt spid="_x0000_s281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68</xdr:row>
          <xdr:rowOff>0</xdr:rowOff>
        </xdr:from>
        <xdr:to>
          <xdr:col>26</xdr:col>
          <xdr:colOff>0</xdr:colOff>
          <xdr:row>68</xdr:row>
          <xdr:rowOff>485775</xdr:rowOff>
        </xdr:to>
        <xdr:sp macro="" textlink="">
          <xdr:nvSpPr>
            <xdr:cNvPr id="28126" name="Object 478" hidden="1">
              <a:extLst>
                <a:ext uri="{63B3BB69-23CF-44E3-9099-C40C66FF867C}">
                  <a14:compatExt spid="_x0000_s281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68</xdr:row>
          <xdr:rowOff>0</xdr:rowOff>
        </xdr:from>
        <xdr:to>
          <xdr:col>26</xdr:col>
          <xdr:colOff>0</xdr:colOff>
          <xdr:row>68</xdr:row>
          <xdr:rowOff>485775</xdr:rowOff>
        </xdr:to>
        <xdr:sp macro="" textlink="">
          <xdr:nvSpPr>
            <xdr:cNvPr id="28127" name="Object 479" hidden="1">
              <a:extLst>
                <a:ext uri="{63B3BB69-23CF-44E3-9099-C40C66FF867C}">
                  <a14:compatExt spid="_x0000_s281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68</xdr:row>
          <xdr:rowOff>0</xdr:rowOff>
        </xdr:from>
        <xdr:to>
          <xdr:col>26</xdr:col>
          <xdr:colOff>0</xdr:colOff>
          <xdr:row>68</xdr:row>
          <xdr:rowOff>485775</xdr:rowOff>
        </xdr:to>
        <xdr:sp macro="" textlink="">
          <xdr:nvSpPr>
            <xdr:cNvPr id="28128" name="Object 480" hidden="1">
              <a:extLst>
                <a:ext uri="{63B3BB69-23CF-44E3-9099-C40C66FF867C}">
                  <a14:compatExt spid="_x0000_s281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92</xdr:row>
          <xdr:rowOff>0</xdr:rowOff>
        </xdr:from>
        <xdr:to>
          <xdr:col>26</xdr:col>
          <xdr:colOff>0</xdr:colOff>
          <xdr:row>92</xdr:row>
          <xdr:rowOff>485775</xdr:rowOff>
        </xdr:to>
        <xdr:sp macro="" textlink="">
          <xdr:nvSpPr>
            <xdr:cNvPr id="28129" name="Object 481" hidden="1">
              <a:extLst>
                <a:ext uri="{63B3BB69-23CF-44E3-9099-C40C66FF867C}">
                  <a14:compatExt spid="_x0000_s281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92</xdr:row>
          <xdr:rowOff>0</xdr:rowOff>
        </xdr:from>
        <xdr:to>
          <xdr:col>26</xdr:col>
          <xdr:colOff>0</xdr:colOff>
          <xdr:row>92</xdr:row>
          <xdr:rowOff>485775</xdr:rowOff>
        </xdr:to>
        <xdr:sp macro="" textlink="">
          <xdr:nvSpPr>
            <xdr:cNvPr id="28130" name="Object 482" hidden="1">
              <a:extLst>
                <a:ext uri="{63B3BB69-23CF-44E3-9099-C40C66FF867C}">
                  <a14:compatExt spid="_x0000_s281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92</xdr:row>
          <xdr:rowOff>0</xdr:rowOff>
        </xdr:from>
        <xdr:to>
          <xdr:col>26</xdr:col>
          <xdr:colOff>0</xdr:colOff>
          <xdr:row>92</xdr:row>
          <xdr:rowOff>485775</xdr:rowOff>
        </xdr:to>
        <xdr:sp macro="" textlink="">
          <xdr:nvSpPr>
            <xdr:cNvPr id="28131" name="Object 483" hidden="1">
              <a:extLst>
                <a:ext uri="{63B3BB69-23CF-44E3-9099-C40C66FF867C}">
                  <a14:compatExt spid="_x0000_s281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92</xdr:row>
          <xdr:rowOff>0</xdr:rowOff>
        </xdr:from>
        <xdr:to>
          <xdr:col>26</xdr:col>
          <xdr:colOff>0</xdr:colOff>
          <xdr:row>92</xdr:row>
          <xdr:rowOff>485775</xdr:rowOff>
        </xdr:to>
        <xdr:sp macro="" textlink="">
          <xdr:nvSpPr>
            <xdr:cNvPr id="28132" name="Object 484" hidden="1">
              <a:extLst>
                <a:ext uri="{63B3BB69-23CF-44E3-9099-C40C66FF867C}">
                  <a14:compatExt spid="_x0000_s281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92</xdr:row>
          <xdr:rowOff>0</xdr:rowOff>
        </xdr:from>
        <xdr:to>
          <xdr:col>26</xdr:col>
          <xdr:colOff>0</xdr:colOff>
          <xdr:row>92</xdr:row>
          <xdr:rowOff>485775</xdr:rowOff>
        </xdr:to>
        <xdr:sp macro="" textlink="">
          <xdr:nvSpPr>
            <xdr:cNvPr id="28133" name="Object 485" hidden="1">
              <a:extLst>
                <a:ext uri="{63B3BB69-23CF-44E3-9099-C40C66FF867C}">
                  <a14:compatExt spid="_x0000_s281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92</xdr:row>
          <xdr:rowOff>0</xdr:rowOff>
        </xdr:from>
        <xdr:to>
          <xdr:col>26</xdr:col>
          <xdr:colOff>0</xdr:colOff>
          <xdr:row>92</xdr:row>
          <xdr:rowOff>485775</xdr:rowOff>
        </xdr:to>
        <xdr:sp macro="" textlink="">
          <xdr:nvSpPr>
            <xdr:cNvPr id="28134" name="Object 486" hidden="1">
              <a:extLst>
                <a:ext uri="{63B3BB69-23CF-44E3-9099-C40C66FF867C}">
                  <a14:compatExt spid="_x0000_s281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92</xdr:row>
          <xdr:rowOff>0</xdr:rowOff>
        </xdr:from>
        <xdr:to>
          <xdr:col>26</xdr:col>
          <xdr:colOff>0</xdr:colOff>
          <xdr:row>92</xdr:row>
          <xdr:rowOff>485775</xdr:rowOff>
        </xdr:to>
        <xdr:sp macro="" textlink="">
          <xdr:nvSpPr>
            <xdr:cNvPr id="28135" name="Object 487" hidden="1">
              <a:extLst>
                <a:ext uri="{63B3BB69-23CF-44E3-9099-C40C66FF867C}">
                  <a14:compatExt spid="_x0000_s281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92</xdr:row>
          <xdr:rowOff>0</xdr:rowOff>
        </xdr:from>
        <xdr:to>
          <xdr:col>26</xdr:col>
          <xdr:colOff>0</xdr:colOff>
          <xdr:row>92</xdr:row>
          <xdr:rowOff>485775</xdr:rowOff>
        </xdr:to>
        <xdr:sp macro="" textlink="">
          <xdr:nvSpPr>
            <xdr:cNvPr id="28136" name="Object 488" hidden="1">
              <a:extLst>
                <a:ext uri="{63B3BB69-23CF-44E3-9099-C40C66FF867C}">
                  <a14:compatExt spid="_x0000_s281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100</xdr:row>
          <xdr:rowOff>0</xdr:rowOff>
        </xdr:from>
        <xdr:to>
          <xdr:col>26</xdr:col>
          <xdr:colOff>0</xdr:colOff>
          <xdr:row>100</xdr:row>
          <xdr:rowOff>485775</xdr:rowOff>
        </xdr:to>
        <xdr:sp macro="" textlink="">
          <xdr:nvSpPr>
            <xdr:cNvPr id="28137" name="Object 489" hidden="1">
              <a:extLst>
                <a:ext uri="{63B3BB69-23CF-44E3-9099-C40C66FF867C}">
                  <a14:compatExt spid="_x0000_s281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100</xdr:row>
          <xdr:rowOff>0</xdr:rowOff>
        </xdr:from>
        <xdr:to>
          <xdr:col>26</xdr:col>
          <xdr:colOff>0</xdr:colOff>
          <xdr:row>100</xdr:row>
          <xdr:rowOff>485775</xdr:rowOff>
        </xdr:to>
        <xdr:sp macro="" textlink="">
          <xdr:nvSpPr>
            <xdr:cNvPr id="28138" name="Object 490" hidden="1">
              <a:extLst>
                <a:ext uri="{63B3BB69-23CF-44E3-9099-C40C66FF867C}">
                  <a14:compatExt spid="_x0000_s281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100</xdr:row>
          <xdr:rowOff>0</xdr:rowOff>
        </xdr:from>
        <xdr:to>
          <xdr:col>26</xdr:col>
          <xdr:colOff>0</xdr:colOff>
          <xdr:row>100</xdr:row>
          <xdr:rowOff>485775</xdr:rowOff>
        </xdr:to>
        <xdr:sp macro="" textlink="">
          <xdr:nvSpPr>
            <xdr:cNvPr id="28139" name="Object 491" hidden="1">
              <a:extLst>
                <a:ext uri="{63B3BB69-23CF-44E3-9099-C40C66FF867C}">
                  <a14:compatExt spid="_x0000_s281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100</xdr:row>
          <xdr:rowOff>0</xdr:rowOff>
        </xdr:from>
        <xdr:to>
          <xdr:col>26</xdr:col>
          <xdr:colOff>0</xdr:colOff>
          <xdr:row>100</xdr:row>
          <xdr:rowOff>485775</xdr:rowOff>
        </xdr:to>
        <xdr:sp macro="" textlink="">
          <xdr:nvSpPr>
            <xdr:cNvPr id="28140" name="Object 492" hidden="1">
              <a:extLst>
                <a:ext uri="{63B3BB69-23CF-44E3-9099-C40C66FF867C}">
                  <a14:compatExt spid="_x0000_s281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100</xdr:row>
          <xdr:rowOff>0</xdr:rowOff>
        </xdr:from>
        <xdr:to>
          <xdr:col>26</xdr:col>
          <xdr:colOff>0</xdr:colOff>
          <xdr:row>100</xdr:row>
          <xdr:rowOff>485775</xdr:rowOff>
        </xdr:to>
        <xdr:sp macro="" textlink="">
          <xdr:nvSpPr>
            <xdr:cNvPr id="28141" name="Object 493" hidden="1">
              <a:extLst>
                <a:ext uri="{63B3BB69-23CF-44E3-9099-C40C66FF867C}">
                  <a14:compatExt spid="_x0000_s281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100</xdr:row>
          <xdr:rowOff>0</xdr:rowOff>
        </xdr:from>
        <xdr:to>
          <xdr:col>26</xdr:col>
          <xdr:colOff>0</xdr:colOff>
          <xdr:row>100</xdr:row>
          <xdr:rowOff>485775</xdr:rowOff>
        </xdr:to>
        <xdr:sp macro="" textlink="">
          <xdr:nvSpPr>
            <xdr:cNvPr id="28142" name="Object 494" hidden="1">
              <a:extLst>
                <a:ext uri="{63B3BB69-23CF-44E3-9099-C40C66FF867C}">
                  <a14:compatExt spid="_x0000_s281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100</xdr:row>
          <xdr:rowOff>0</xdr:rowOff>
        </xdr:from>
        <xdr:to>
          <xdr:col>26</xdr:col>
          <xdr:colOff>0</xdr:colOff>
          <xdr:row>100</xdr:row>
          <xdr:rowOff>485775</xdr:rowOff>
        </xdr:to>
        <xdr:sp macro="" textlink="">
          <xdr:nvSpPr>
            <xdr:cNvPr id="28143" name="Object 495" hidden="1">
              <a:extLst>
                <a:ext uri="{63B3BB69-23CF-44E3-9099-C40C66FF867C}">
                  <a14:compatExt spid="_x0000_s281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100</xdr:row>
          <xdr:rowOff>0</xdr:rowOff>
        </xdr:from>
        <xdr:to>
          <xdr:col>26</xdr:col>
          <xdr:colOff>0</xdr:colOff>
          <xdr:row>100</xdr:row>
          <xdr:rowOff>485775</xdr:rowOff>
        </xdr:to>
        <xdr:sp macro="" textlink="">
          <xdr:nvSpPr>
            <xdr:cNvPr id="28144" name="Object 496" hidden="1">
              <a:extLst>
                <a:ext uri="{63B3BB69-23CF-44E3-9099-C40C66FF867C}">
                  <a14:compatExt spid="_x0000_s281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101</xdr:row>
          <xdr:rowOff>0</xdr:rowOff>
        </xdr:from>
        <xdr:to>
          <xdr:col>26</xdr:col>
          <xdr:colOff>0</xdr:colOff>
          <xdr:row>101</xdr:row>
          <xdr:rowOff>485775</xdr:rowOff>
        </xdr:to>
        <xdr:sp macro="" textlink="">
          <xdr:nvSpPr>
            <xdr:cNvPr id="28145" name="Object 497" hidden="1">
              <a:extLst>
                <a:ext uri="{63B3BB69-23CF-44E3-9099-C40C66FF867C}">
                  <a14:compatExt spid="_x0000_s281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101</xdr:row>
          <xdr:rowOff>0</xdr:rowOff>
        </xdr:from>
        <xdr:to>
          <xdr:col>26</xdr:col>
          <xdr:colOff>0</xdr:colOff>
          <xdr:row>101</xdr:row>
          <xdr:rowOff>485775</xdr:rowOff>
        </xdr:to>
        <xdr:sp macro="" textlink="">
          <xdr:nvSpPr>
            <xdr:cNvPr id="28146" name="Object 498" hidden="1">
              <a:extLst>
                <a:ext uri="{63B3BB69-23CF-44E3-9099-C40C66FF867C}">
                  <a14:compatExt spid="_x0000_s281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101</xdr:row>
          <xdr:rowOff>0</xdr:rowOff>
        </xdr:from>
        <xdr:to>
          <xdr:col>26</xdr:col>
          <xdr:colOff>0</xdr:colOff>
          <xdr:row>101</xdr:row>
          <xdr:rowOff>485775</xdr:rowOff>
        </xdr:to>
        <xdr:sp macro="" textlink="">
          <xdr:nvSpPr>
            <xdr:cNvPr id="28147" name="Object 499" hidden="1">
              <a:extLst>
                <a:ext uri="{63B3BB69-23CF-44E3-9099-C40C66FF867C}">
                  <a14:compatExt spid="_x0000_s281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101</xdr:row>
          <xdr:rowOff>0</xdr:rowOff>
        </xdr:from>
        <xdr:to>
          <xdr:col>26</xdr:col>
          <xdr:colOff>0</xdr:colOff>
          <xdr:row>101</xdr:row>
          <xdr:rowOff>485775</xdr:rowOff>
        </xdr:to>
        <xdr:sp macro="" textlink="">
          <xdr:nvSpPr>
            <xdr:cNvPr id="28148" name="Object 500" hidden="1">
              <a:extLst>
                <a:ext uri="{63B3BB69-23CF-44E3-9099-C40C66FF867C}">
                  <a14:compatExt spid="_x0000_s281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101</xdr:row>
          <xdr:rowOff>0</xdr:rowOff>
        </xdr:from>
        <xdr:to>
          <xdr:col>26</xdr:col>
          <xdr:colOff>0</xdr:colOff>
          <xdr:row>101</xdr:row>
          <xdr:rowOff>485775</xdr:rowOff>
        </xdr:to>
        <xdr:sp macro="" textlink="">
          <xdr:nvSpPr>
            <xdr:cNvPr id="28149" name="Object 501" hidden="1">
              <a:extLst>
                <a:ext uri="{63B3BB69-23CF-44E3-9099-C40C66FF867C}">
                  <a14:compatExt spid="_x0000_s281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101</xdr:row>
          <xdr:rowOff>0</xdr:rowOff>
        </xdr:from>
        <xdr:to>
          <xdr:col>26</xdr:col>
          <xdr:colOff>0</xdr:colOff>
          <xdr:row>101</xdr:row>
          <xdr:rowOff>485775</xdr:rowOff>
        </xdr:to>
        <xdr:sp macro="" textlink="">
          <xdr:nvSpPr>
            <xdr:cNvPr id="28150" name="Object 502" hidden="1">
              <a:extLst>
                <a:ext uri="{63B3BB69-23CF-44E3-9099-C40C66FF867C}">
                  <a14:compatExt spid="_x0000_s281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101</xdr:row>
          <xdr:rowOff>0</xdr:rowOff>
        </xdr:from>
        <xdr:to>
          <xdr:col>26</xdr:col>
          <xdr:colOff>0</xdr:colOff>
          <xdr:row>101</xdr:row>
          <xdr:rowOff>485775</xdr:rowOff>
        </xdr:to>
        <xdr:sp macro="" textlink="">
          <xdr:nvSpPr>
            <xdr:cNvPr id="28151" name="Object 503" hidden="1">
              <a:extLst>
                <a:ext uri="{63B3BB69-23CF-44E3-9099-C40C66FF867C}">
                  <a14:compatExt spid="_x0000_s281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101</xdr:row>
          <xdr:rowOff>0</xdr:rowOff>
        </xdr:from>
        <xdr:to>
          <xdr:col>26</xdr:col>
          <xdr:colOff>0</xdr:colOff>
          <xdr:row>101</xdr:row>
          <xdr:rowOff>485775</xdr:rowOff>
        </xdr:to>
        <xdr:sp macro="" textlink="">
          <xdr:nvSpPr>
            <xdr:cNvPr id="28152" name="Object 504" hidden="1">
              <a:extLst>
                <a:ext uri="{63B3BB69-23CF-44E3-9099-C40C66FF867C}">
                  <a14:compatExt spid="_x0000_s281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104</xdr:row>
          <xdr:rowOff>0</xdr:rowOff>
        </xdr:from>
        <xdr:to>
          <xdr:col>26</xdr:col>
          <xdr:colOff>0</xdr:colOff>
          <xdr:row>104</xdr:row>
          <xdr:rowOff>485775</xdr:rowOff>
        </xdr:to>
        <xdr:sp macro="" textlink="">
          <xdr:nvSpPr>
            <xdr:cNvPr id="28153" name="Object 505" hidden="1">
              <a:extLst>
                <a:ext uri="{63B3BB69-23CF-44E3-9099-C40C66FF867C}">
                  <a14:compatExt spid="_x0000_s281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104</xdr:row>
          <xdr:rowOff>0</xdr:rowOff>
        </xdr:from>
        <xdr:to>
          <xdr:col>26</xdr:col>
          <xdr:colOff>0</xdr:colOff>
          <xdr:row>104</xdr:row>
          <xdr:rowOff>485775</xdr:rowOff>
        </xdr:to>
        <xdr:sp macro="" textlink="">
          <xdr:nvSpPr>
            <xdr:cNvPr id="28154" name="Object 506" hidden="1">
              <a:extLst>
                <a:ext uri="{63B3BB69-23CF-44E3-9099-C40C66FF867C}">
                  <a14:compatExt spid="_x0000_s281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104</xdr:row>
          <xdr:rowOff>0</xdr:rowOff>
        </xdr:from>
        <xdr:to>
          <xdr:col>26</xdr:col>
          <xdr:colOff>0</xdr:colOff>
          <xdr:row>104</xdr:row>
          <xdr:rowOff>485775</xdr:rowOff>
        </xdr:to>
        <xdr:sp macro="" textlink="">
          <xdr:nvSpPr>
            <xdr:cNvPr id="28155" name="Object 507" hidden="1">
              <a:extLst>
                <a:ext uri="{63B3BB69-23CF-44E3-9099-C40C66FF867C}">
                  <a14:compatExt spid="_x0000_s281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104</xdr:row>
          <xdr:rowOff>0</xdr:rowOff>
        </xdr:from>
        <xdr:to>
          <xdr:col>26</xdr:col>
          <xdr:colOff>0</xdr:colOff>
          <xdr:row>104</xdr:row>
          <xdr:rowOff>485775</xdr:rowOff>
        </xdr:to>
        <xdr:sp macro="" textlink="">
          <xdr:nvSpPr>
            <xdr:cNvPr id="28156" name="Object 508" hidden="1">
              <a:extLst>
                <a:ext uri="{63B3BB69-23CF-44E3-9099-C40C66FF867C}">
                  <a14:compatExt spid="_x0000_s281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104</xdr:row>
          <xdr:rowOff>0</xdr:rowOff>
        </xdr:from>
        <xdr:to>
          <xdr:col>26</xdr:col>
          <xdr:colOff>0</xdr:colOff>
          <xdr:row>104</xdr:row>
          <xdr:rowOff>485775</xdr:rowOff>
        </xdr:to>
        <xdr:sp macro="" textlink="">
          <xdr:nvSpPr>
            <xdr:cNvPr id="28157" name="Object 509" hidden="1">
              <a:extLst>
                <a:ext uri="{63B3BB69-23CF-44E3-9099-C40C66FF867C}">
                  <a14:compatExt spid="_x0000_s281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104</xdr:row>
          <xdr:rowOff>0</xdr:rowOff>
        </xdr:from>
        <xdr:to>
          <xdr:col>26</xdr:col>
          <xdr:colOff>0</xdr:colOff>
          <xdr:row>104</xdr:row>
          <xdr:rowOff>485775</xdr:rowOff>
        </xdr:to>
        <xdr:sp macro="" textlink="">
          <xdr:nvSpPr>
            <xdr:cNvPr id="28158" name="Object 510" hidden="1">
              <a:extLst>
                <a:ext uri="{63B3BB69-23CF-44E3-9099-C40C66FF867C}">
                  <a14:compatExt spid="_x0000_s281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104</xdr:row>
          <xdr:rowOff>0</xdr:rowOff>
        </xdr:from>
        <xdr:to>
          <xdr:col>26</xdr:col>
          <xdr:colOff>0</xdr:colOff>
          <xdr:row>104</xdr:row>
          <xdr:rowOff>485775</xdr:rowOff>
        </xdr:to>
        <xdr:sp macro="" textlink="">
          <xdr:nvSpPr>
            <xdr:cNvPr id="28159" name="Object 511" hidden="1">
              <a:extLst>
                <a:ext uri="{63B3BB69-23CF-44E3-9099-C40C66FF867C}">
                  <a14:compatExt spid="_x0000_s281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104</xdr:row>
          <xdr:rowOff>0</xdr:rowOff>
        </xdr:from>
        <xdr:to>
          <xdr:col>26</xdr:col>
          <xdr:colOff>0</xdr:colOff>
          <xdr:row>104</xdr:row>
          <xdr:rowOff>485775</xdr:rowOff>
        </xdr:to>
        <xdr:sp macro="" textlink="">
          <xdr:nvSpPr>
            <xdr:cNvPr id="28160" name="Object 512" hidden="1">
              <a:extLst>
                <a:ext uri="{63B3BB69-23CF-44E3-9099-C40C66FF867C}">
                  <a14:compatExt spid="_x0000_s281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105</xdr:row>
          <xdr:rowOff>0</xdr:rowOff>
        </xdr:from>
        <xdr:to>
          <xdr:col>26</xdr:col>
          <xdr:colOff>0</xdr:colOff>
          <xdr:row>105</xdr:row>
          <xdr:rowOff>485775</xdr:rowOff>
        </xdr:to>
        <xdr:sp macro="" textlink="">
          <xdr:nvSpPr>
            <xdr:cNvPr id="28161" name="Object 513" hidden="1">
              <a:extLst>
                <a:ext uri="{63B3BB69-23CF-44E3-9099-C40C66FF867C}">
                  <a14:compatExt spid="_x0000_s281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105</xdr:row>
          <xdr:rowOff>0</xdr:rowOff>
        </xdr:from>
        <xdr:to>
          <xdr:col>26</xdr:col>
          <xdr:colOff>0</xdr:colOff>
          <xdr:row>105</xdr:row>
          <xdr:rowOff>485775</xdr:rowOff>
        </xdr:to>
        <xdr:sp macro="" textlink="">
          <xdr:nvSpPr>
            <xdr:cNvPr id="28162" name="Object 514" hidden="1">
              <a:extLst>
                <a:ext uri="{63B3BB69-23CF-44E3-9099-C40C66FF867C}">
                  <a14:compatExt spid="_x0000_s281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105</xdr:row>
          <xdr:rowOff>0</xdr:rowOff>
        </xdr:from>
        <xdr:to>
          <xdr:col>26</xdr:col>
          <xdr:colOff>0</xdr:colOff>
          <xdr:row>105</xdr:row>
          <xdr:rowOff>485775</xdr:rowOff>
        </xdr:to>
        <xdr:sp macro="" textlink="">
          <xdr:nvSpPr>
            <xdr:cNvPr id="28163" name="Object 515" hidden="1">
              <a:extLst>
                <a:ext uri="{63B3BB69-23CF-44E3-9099-C40C66FF867C}">
                  <a14:compatExt spid="_x0000_s281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105</xdr:row>
          <xdr:rowOff>0</xdr:rowOff>
        </xdr:from>
        <xdr:to>
          <xdr:col>26</xdr:col>
          <xdr:colOff>0</xdr:colOff>
          <xdr:row>105</xdr:row>
          <xdr:rowOff>485775</xdr:rowOff>
        </xdr:to>
        <xdr:sp macro="" textlink="">
          <xdr:nvSpPr>
            <xdr:cNvPr id="28164" name="Object 516" hidden="1">
              <a:extLst>
                <a:ext uri="{63B3BB69-23CF-44E3-9099-C40C66FF867C}">
                  <a14:compatExt spid="_x0000_s281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105</xdr:row>
          <xdr:rowOff>0</xdr:rowOff>
        </xdr:from>
        <xdr:to>
          <xdr:col>26</xdr:col>
          <xdr:colOff>0</xdr:colOff>
          <xdr:row>105</xdr:row>
          <xdr:rowOff>485775</xdr:rowOff>
        </xdr:to>
        <xdr:sp macro="" textlink="">
          <xdr:nvSpPr>
            <xdr:cNvPr id="28165" name="Object 517" hidden="1">
              <a:extLst>
                <a:ext uri="{63B3BB69-23CF-44E3-9099-C40C66FF867C}">
                  <a14:compatExt spid="_x0000_s281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105</xdr:row>
          <xdr:rowOff>0</xdr:rowOff>
        </xdr:from>
        <xdr:to>
          <xdr:col>26</xdr:col>
          <xdr:colOff>0</xdr:colOff>
          <xdr:row>105</xdr:row>
          <xdr:rowOff>485775</xdr:rowOff>
        </xdr:to>
        <xdr:sp macro="" textlink="">
          <xdr:nvSpPr>
            <xdr:cNvPr id="28166" name="Object 518" hidden="1">
              <a:extLst>
                <a:ext uri="{63B3BB69-23CF-44E3-9099-C40C66FF867C}">
                  <a14:compatExt spid="_x0000_s281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105</xdr:row>
          <xdr:rowOff>0</xdr:rowOff>
        </xdr:from>
        <xdr:to>
          <xdr:col>26</xdr:col>
          <xdr:colOff>0</xdr:colOff>
          <xdr:row>105</xdr:row>
          <xdr:rowOff>485775</xdr:rowOff>
        </xdr:to>
        <xdr:sp macro="" textlink="">
          <xdr:nvSpPr>
            <xdr:cNvPr id="28167" name="Object 519" hidden="1">
              <a:extLst>
                <a:ext uri="{63B3BB69-23CF-44E3-9099-C40C66FF867C}">
                  <a14:compatExt spid="_x0000_s281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105</xdr:row>
          <xdr:rowOff>0</xdr:rowOff>
        </xdr:from>
        <xdr:to>
          <xdr:col>26</xdr:col>
          <xdr:colOff>0</xdr:colOff>
          <xdr:row>105</xdr:row>
          <xdr:rowOff>485775</xdr:rowOff>
        </xdr:to>
        <xdr:sp macro="" textlink="">
          <xdr:nvSpPr>
            <xdr:cNvPr id="28168" name="Object 520" hidden="1">
              <a:extLst>
                <a:ext uri="{63B3BB69-23CF-44E3-9099-C40C66FF867C}">
                  <a14:compatExt spid="_x0000_s281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133</xdr:row>
          <xdr:rowOff>0</xdr:rowOff>
        </xdr:from>
        <xdr:to>
          <xdr:col>26</xdr:col>
          <xdr:colOff>0</xdr:colOff>
          <xdr:row>133</xdr:row>
          <xdr:rowOff>485775</xdr:rowOff>
        </xdr:to>
        <xdr:sp macro="" textlink="">
          <xdr:nvSpPr>
            <xdr:cNvPr id="28169" name="Object 521" hidden="1">
              <a:extLst>
                <a:ext uri="{63B3BB69-23CF-44E3-9099-C40C66FF867C}">
                  <a14:compatExt spid="_x0000_s281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133</xdr:row>
          <xdr:rowOff>0</xdr:rowOff>
        </xdr:from>
        <xdr:to>
          <xdr:col>26</xdr:col>
          <xdr:colOff>0</xdr:colOff>
          <xdr:row>133</xdr:row>
          <xdr:rowOff>485775</xdr:rowOff>
        </xdr:to>
        <xdr:sp macro="" textlink="">
          <xdr:nvSpPr>
            <xdr:cNvPr id="28170" name="Object 522" hidden="1">
              <a:extLst>
                <a:ext uri="{63B3BB69-23CF-44E3-9099-C40C66FF867C}">
                  <a14:compatExt spid="_x0000_s281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133</xdr:row>
          <xdr:rowOff>0</xdr:rowOff>
        </xdr:from>
        <xdr:to>
          <xdr:col>26</xdr:col>
          <xdr:colOff>0</xdr:colOff>
          <xdr:row>133</xdr:row>
          <xdr:rowOff>485775</xdr:rowOff>
        </xdr:to>
        <xdr:sp macro="" textlink="">
          <xdr:nvSpPr>
            <xdr:cNvPr id="28171" name="Object 523" hidden="1">
              <a:extLst>
                <a:ext uri="{63B3BB69-23CF-44E3-9099-C40C66FF867C}">
                  <a14:compatExt spid="_x0000_s281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133</xdr:row>
          <xdr:rowOff>0</xdr:rowOff>
        </xdr:from>
        <xdr:to>
          <xdr:col>26</xdr:col>
          <xdr:colOff>0</xdr:colOff>
          <xdr:row>133</xdr:row>
          <xdr:rowOff>485775</xdr:rowOff>
        </xdr:to>
        <xdr:sp macro="" textlink="">
          <xdr:nvSpPr>
            <xdr:cNvPr id="28172" name="Object 524" hidden="1">
              <a:extLst>
                <a:ext uri="{63B3BB69-23CF-44E3-9099-C40C66FF867C}">
                  <a14:compatExt spid="_x0000_s281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133</xdr:row>
          <xdr:rowOff>0</xdr:rowOff>
        </xdr:from>
        <xdr:to>
          <xdr:col>26</xdr:col>
          <xdr:colOff>0</xdr:colOff>
          <xdr:row>133</xdr:row>
          <xdr:rowOff>485775</xdr:rowOff>
        </xdr:to>
        <xdr:sp macro="" textlink="">
          <xdr:nvSpPr>
            <xdr:cNvPr id="28173" name="Object 525" hidden="1">
              <a:extLst>
                <a:ext uri="{63B3BB69-23CF-44E3-9099-C40C66FF867C}">
                  <a14:compatExt spid="_x0000_s281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133</xdr:row>
          <xdr:rowOff>0</xdr:rowOff>
        </xdr:from>
        <xdr:to>
          <xdr:col>26</xdr:col>
          <xdr:colOff>0</xdr:colOff>
          <xdr:row>133</xdr:row>
          <xdr:rowOff>485775</xdr:rowOff>
        </xdr:to>
        <xdr:sp macro="" textlink="">
          <xdr:nvSpPr>
            <xdr:cNvPr id="28174" name="Object 526" hidden="1">
              <a:extLst>
                <a:ext uri="{63B3BB69-23CF-44E3-9099-C40C66FF867C}">
                  <a14:compatExt spid="_x0000_s281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133</xdr:row>
          <xdr:rowOff>0</xdr:rowOff>
        </xdr:from>
        <xdr:to>
          <xdr:col>26</xdr:col>
          <xdr:colOff>0</xdr:colOff>
          <xdr:row>133</xdr:row>
          <xdr:rowOff>485775</xdr:rowOff>
        </xdr:to>
        <xdr:sp macro="" textlink="">
          <xdr:nvSpPr>
            <xdr:cNvPr id="28175" name="Object 527" hidden="1">
              <a:extLst>
                <a:ext uri="{63B3BB69-23CF-44E3-9099-C40C66FF867C}">
                  <a14:compatExt spid="_x0000_s281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133</xdr:row>
          <xdr:rowOff>0</xdr:rowOff>
        </xdr:from>
        <xdr:to>
          <xdr:col>26</xdr:col>
          <xdr:colOff>0</xdr:colOff>
          <xdr:row>133</xdr:row>
          <xdr:rowOff>485775</xdr:rowOff>
        </xdr:to>
        <xdr:sp macro="" textlink="">
          <xdr:nvSpPr>
            <xdr:cNvPr id="28176" name="Object 528" hidden="1">
              <a:extLst>
                <a:ext uri="{63B3BB69-23CF-44E3-9099-C40C66FF867C}">
                  <a14:compatExt spid="_x0000_s281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69</xdr:row>
          <xdr:rowOff>0</xdr:rowOff>
        </xdr:from>
        <xdr:to>
          <xdr:col>26</xdr:col>
          <xdr:colOff>0</xdr:colOff>
          <xdr:row>69</xdr:row>
          <xdr:rowOff>485775</xdr:rowOff>
        </xdr:to>
        <xdr:sp macro="" textlink="">
          <xdr:nvSpPr>
            <xdr:cNvPr id="28177" name="Object 529" hidden="1">
              <a:extLst>
                <a:ext uri="{63B3BB69-23CF-44E3-9099-C40C66FF867C}">
                  <a14:compatExt spid="_x0000_s281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69</xdr:row>
          <xdr:rowOff>0</xdr:rowOff>
        </xdr:from>
        <xdr:to>
          <xdr:col>26</xdr:col>
          <xdr:colOff>0</xdr:colOff>
          <xdr:row>69</xdr:row>
          <xdr:rowOff>485775</xdr:rowOff>
        </xdr:to>
        <xdr:sp macro="" textlink="">
          <xdr:nvSpPr>
            <xdr:cNvPr id="28178" name="Object 530" hidden="1">
              <a:extLst>
                <a:ext uri="{63B3BB69-23CF-44E3-9099-C40C66FF867C}">
                  <a14:compatExt spid="_x0000_s281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69</xdr:row>
          <xdr:rowOff>0</xdr:rowOff>
        </xdr:from>
        <xdr:to>
          <xdr:col>26</xdr:col>
          <xdr:colOff>0</xdr:colOff>
          <xdr:row>69</xdr:row>
          <xdr:rowOff>485775</xdr:rowOff>
        </xdr:to>
        <xdr:sp macro="" textlink="">
          <xdr:nvSpPr>
            <xdr:cNvPr id="28179" name="Object 531" hidden="1">
              <a:extLst>
                <a:ext uri="{63B3BB69-23CF-44E3-9099-C40C66FF867C}">
                  <a14:compatExt spid="_x0000_s281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69</xdr:row>
          <xdr:rowOff>0</xdr:rowOff>
        </xdr:from>
        <xdr:to>
          <xdr:col>26</xdr:col>
          <xdr:colOff>0</xdr:colOff>
          <xdr:row>69</xdr:row>
          <xdr:rowOff>485775</xdr:rowOff>
        </xdr:to>
        <xdr:sp macro="" textlink="">
          <xdr:nvSpPr>
            <xdr:cNvPr id="28180" name="Object 532" hidden="1">
              <a:extLst>
                <a:ext uri="{63B3BB69-23CF-44E3-9099-C40C66FF867C}">
                  <a14:compatExt spid="_x0000_s281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69</xdr:row>
          <xdr:rowOff>0</xdr:rowOff>
        </xdr:from>
        <xdr:to>
          <xdr:col>26</xdr:col>
          <xdr:colOff>0</xdr:colOff>
          <xdr:row>69</xdr:row>
          <xdr:rowOff>485775</xdr:rowOff>
        </xdr:to>
        <xdr:sp macro="" textlink="">
          <xdr:nvSpPr>
            <xdr:cNvPr id="28181" name="Object 533" hidden="1">
              <a:extLst>
                <a:ext uri="{63B3BB69-23CF-44E3-9099-C40C66FF867C}">
                  <a14:compatExt spid="_x0000_s281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69</xdr:row>
          <xdr:rowOff>0</xdr:rowOff>
        </xdr:from>
        <xdr:to>
          <xdr:col>26</xdr:col>
          <xdr:colOff>0</xdr:colOff>
          <xdr:row>69</xdr:row>
          <xdr:rowOff>485775</xdr:rowOff>
        </xdr:to>
        <xdr:sp macro="" textlink="">
          <xdr:nvSpPr>
            <xdr:cNvPr id="28182" name="Object 534" hidden="1">
              <a:extLst>
                <a:ext uri="{63B3BB69-23CF-44E3-9099-C40C66FF867C}">
                  <a14:compatExt spid="_x0000_s281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69</xdr:row>
          <xdr:rowOff>0</xdr:rowOff>
        </xdr:from>
        <xdr:to>
          <xdr:col>26</xdr:col>
          <xdr:colOff>0</xdr:colOff>
          <xdr:row>69</xdr:row>
          <xdr:rowOff>485775</xdr:rowOff>
        </xdr:to>
        <xdr:sp macro="" textlink="">
          <xdr:nvSpPr>
            <xdr:cNvPr id="28183" name="Object 535" hidden="1">
              <a:extLst>
                <a:ext uri="{63B3BB69-23CF-44E3-9099-C40C66FF867C}">
                  <a14:compatExt spid="_x0000_s281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69</xdr:row>
          <xdr:rowOff>0</xdr:rowOff>
        </xdr:from>
        <xdr:to>
          <xdr:col>26</xdr:col>
          <xdr:colOff>0</xdr:colOff>
          <xdr:row>69</xdr:row>
          <xdr:rowOff>485775</xdr:rowOff>
        </xdr:to>
        <xdr:sp macro="" textlink="">
          <xdr:nvSpPr>
            <xdr:cNvPr id="28184" name="Object 536" hidden="1">
              <a:extLst>
                <a:ext uri="{63B3BB69-23CF-44E3-9099-C40C66FF867C}">
                  <a14:compatExt spid="_x0000_s281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93</xdr:row>
          <xdr:rowOff>0</xdr:rowOff>
        </xdr:from>
        <xdr:to>
          <xdr:col>26</xdr:col>
          <xdr:colOff>0</xdr:colOff>
          <xdr:row>93</xdr:row>
          <xdr:rowOff>485775</xdr:rowOff>
        </xdr:to>
        <xdr:sp macro="" textlink="">
          <xdr:nvSpPr>
            <xdr:cNvPr id="28185" name="Object 537" hidden="1">
              <a:extLst>
                <a:ext uri="{63B3BB69-23CF-44E3-9099-C40C66FF867C}">
                  <a14:compatExt spid="_x0000_s281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93</xdr:row>
          <xdr:rowOff>0</xdr:rowOff>
        </xdr:from>
        <xdr:to>
          <xdr:col>26</xdr:col>
          <xdr:colOff>0</xdr:colOff>
          <xdr:row>93</xdr:row>
          <xdr:rowOff>485775</xdr:rowOff>
        </xdr:to>
        <xdr:sp macro="" textlink="">
          <xdr:nvSpPr>
            <xdr:cNvPr id="28186" name="Object 538" hidden="1">
              <a:extLst>
                <a:ext uri="{63B3BB69-23CF-44E3-9099-C40C66FF867C}">
                  <a14:compatExt spid="_x0000_s281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93</xdr:row>
          <xdr:rowOff>0</xdr:rowOff>
        </xdr:from>
        <xdr:to>
          <xdr:col>26</xdr:col>
          <xdr:colOff>0</xdr:colOff>
          <xdr:row>93</xdr:row>
          <xdr:rowOff>485775</xdr:rowOff>
        </xdr:to>
        <xdr:sp macro="" textlink="">
          <xdr:nvSpPr>
            <xdr:cNvPr id="28187" name="Object 539" hidden="1">
              <a:extLst>
                <a:ext uri="{63B3BB69-23CF-44E3-9099-C40C66FF867C}">
                  <a14:compatExt spid="_x0000_s281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93</xdr:row>
          <xdr:rowOff>0</xdr:rowOff>
        </xdr:from>
        <xdr:to>
          <xdr:col>26</xdr:col>
          <xdr:colOff>0</xdr:colOff>
          <xdr:row>93</xdr:row>
          <xdr:rowOff>485775</xdr:rowOff>
        </xdr:to>
        <xdr:sp macro="" textlink="">
          <xdr:nvSpPr>
            <xdr:cNvPr id="28188" name="Object 540" hidden="1">
              <a:extLst>
                <a:ext uri="{63B3BB69-23CF-44E3-9099-C40C66FF867C}">
                  <a14:compatExt spid="_x0000_s281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93</xdr:row>
          <xdr:rowOff>0</xdr:rowOff>
        </xdr:from>
        <xdr:to>
          <xdr:col>26</xdr:col>
          <xdr:colOff>0</xdr:colOff>
          <xdr:row>93</xdr:row>
          <xdr:rowOff>485775</xdr:rowOff>
        </xdr:to>
        <xdr:sp macro="" textlink="">
          <xdr:nvSpPr>
            <xdr:cNvPr id="28189" name="Object 541" hidden="1">
              <a:extLst>
                <a:ext uri="{63B3BB69-23CF-44E3-9099-C40C66FF867C}">
                  <a14:compatExt spid="_x0000_s281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93</xdr:row>
          <xdr:rowOff>0</xdr:rowOff>
        </xdr:from>
        <xdr:to>
          <xdr:col>26</xdr:col>
          <xdr:colOff>0</xdr:colOff>
          <xdr:row>93</xdr:row>
          <xdr:rowOff>485775</xdr:rowOff>
        </xdr:to>
        <xdr:sp macro="" textlink="">
          <xdr:nvSpPr>
            <xdr:cNvPr id="28190" name="Object 542" hidden="1">
              <a:extLst>
                <a:ext uri="{63B3BB69-23CF-44E3-9099-C40C66FF867C}">
                  <a14:compatExt spid="_x0000_s281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93</xdr:row>
          <xdr:rowOff>0</xdr:rowOff>
        </xdr:from>
        <xdr:to>
          <xdr:col>26</xdr:col>
          <xdr:colOff>0</xdr:colOff>
          <xdr:row>93</xdr:row>
          <xdr:rowOff>485775</xdr:rowOff>
        </xdr:to>
        <xdr:sp macro="" textlink="">
          <xdr:nvSpPr>
            <xdr:cNvPr id="28191" name="Object 543" hidden="1">
              <a:extLst>
                <a:ext uri="{63B3BB69-23CF-44E3-9099-C40C66FF867C}">
                  <a14:compatExt spid="_x0000_s281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93</xdr:row>
          <xdr:rowOff>0</xdr:rowOff>
        </xdr:from>
        <xdr:to>
          <xdr:col>26</xdr:col>
          <xdr:colOff>0</xdr:colOff>
          <xdr:row>93</xdr:row>
          <xdr:rowOff>485775</xdr:rowOff>
        </xdr:to>
        <xdr:sp macro="" textlink="">
          <xdr:nvSpPr>
            <xdr:cNvPr id="28192" name="Object 544" hidden="1">
              <a:extLst>
                <a:ext uri="{63B3BB69-23CF-44E3-9099-C40C66FF867C}">
                  <a14:compatExt spid="_x0000_s281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94</xdr:row>
          <xdr:rowOff>0</xdr:rowOff>
        </xdr:from>
        <xdr:to>
          <xdr:col>26</xdr:col>
          <xdr:colOff>0</xdr:colOff>
          <xdr:row>94</xdr:row>
          <xdr:rowOff>485775</xdr:rowOff>
        </xdr:to>
        <xdr:sp macro="" textlink="">
          <xdr:nvSpPr>
            <xdr:cNvPr id="28193" name="Object 545" hidden="1">
              <a:extLst>
                <a:ext uri="{63B3BB69-23CF-44E3-9099-C40C66FF867C}">
                  <a14:compatExt spid="_x0000_s281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94</xdr:row>
          <xdr:rowOff>0</xdr:rowOff>
        </xdr:from>
        <xdr:to>
          <xdr:col>26</xdr:col>
          <xdr:colOff>0</xdr:colOff>
          <xdr:row>94</xdr:row>
          <xdr:rowOff>485775</xdr:rowOff>
        </xdr:to>
        <xdr:sp macro="" textlink="">
          <xdr:nvSpPr>
            <xdr:cNvPr id="28194" name="Object 546" hidden="1">
              <a:extLst>
                <a:ext uri="{63B3BB69-23CF-44E3-9099-C40C66FF867C}">
                  <a14:compatExt spid="_x0000_s281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94</xdr:row>
          <xdr:rowOff>0</xdr:rowOff>
        </xdr:from>
        <xdr:to>
          <xdr:col>26</xdr:col>
          <xdr:colOff>0</xdr:colOff>
          <xdr:row>94</xdr:row>
          <xdr:rowOff>485775</xdr:rowOff>
        </xdr:to>
        <xdr:sp macro="" textlink="">
          <xdr:nvSpPr>
            <xdr:cNvPr id="28195" name="Object 547" hidden="1">
              <a:extLst>
                <a:ext uri="{63B3BB69-23CF-44E3-9099-C40C66FF867C}">
                  <a14:compatExt spid="_x0000_s281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94</xdr:row>
          <xdr:rowOff>0</xdr:rowOff>
        </xdr:from>
        <xdr:to>
          <xdr:col>26</xdr:col>
          <xdr:colOff>0</xdr:colOff>
          <xdr:row>94</xdr:row>
          <xdr:rowOff>485775</xdr:rowOff>
        </xdr:to>
        <xdr:sp macro="" textlink="">
          <xdr:nvSpPr>
            <xdr:cNvPr id="28196" name="Object 548" hidden="1">
              <a:extLst>
                <a:ext uri="{63B3BB69-23CF-44E3-9099-C40C66FF867C}">
                  <a14:compatExt spid="_x0000_s281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94</xdr:row>
          <xdr:rowOff>0</xdr:rowOff>
        </xdr:from>
        <xdr:to>
          <xdr:col>26</xdr:col>
          <xdr:colOff>0</xdr:colOff>
          <xdr:row>94</xdr:row>
          <xdr:rowOff>485775</xdr:rowOff>
        </xdr:to>
        <xdr:sp macro="" textlink="">
          <xdr:nvSpPr>
            <xdr:cNvPr id="28197" name="Object 549" hidden="1">
              <a:extLst>
                <a:ext uri="{63B3BB69-23CF-44E3-9099-C40C66FF867C}">
                  <a14:compatExt spid="_x0000_s281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94</xdr:row>
          <xdr:rowOff>0</xdr:rowOff>
        </xdr:from>
        <xdr:to>
          <xdr:col>26</xdr:col>
          <xdr:colOff>0</xdr:colOff>
          <xdr:row>94</xdr:row>
          <xdr:rowOff>485775</xdr:rowOff>
        </xdr:to>
        <xdr:sp macro="" textlink="">
          <xdr:nvSpPr>
            <xdr:cNvPr id="28198" name="Object 550" hidden="1">
              <a:extLst>
                <a:ext uri="{63B3BB69-23CF-44E3-9099-C40C66FF867C}">
                  <a14:compatExt spid="_x0000_s281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94</xdr:row>
          <xdr:rowOff>0</xdr:rowOff>
        </xdr:from>
        <xdr:to>
          <xdr:col>26</xdr:col>
          <xdr:colOff>0</xdr:colOff>
          <xdr:row>94</xdr:row>
          <xdr:rowOff>485775</xdr:rowOff>
        </xdr:to>
        <xdr:sp macro="" textlink="">
          <xdr:nvSpPr>
            <xdr:cNvPr id="28199" name="Object 551" hidden="1">
              <a:extLst>
                <a:ext uri="{63B3BB69-23CF-44E3-9099-C40C66FF867C}">
                  <a14:compatExt spid="_x0000_s281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94</xdr:row>
          <xdr:rowOff>0</xdr:rowOff>
        </xdr:from>
        <xdr:to>
          <xdr:col>26</xdr:col>
          <xdr:colOff>0</xdr:colOff>
          <xdr:row>94</xdr:row>
          <xdr:rowOff>485775</xdr:rowOff>
        </xdr:to>
        <xdr:sp macro="" textlink="">
          <xdr:nvSpPr>
            <xdr:cNvPr id="28200" name="Object 552" hidden="1">
              <a:extLst>
                <a:ext uri="{63B3BB69-23CF-44E3-9099-C40C66FF867C}">
                  <a14:compatExt spid="_x0000_s282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107</xdr:row>
          <xdr:rowOff>0</xdr:rowOff>
        </xdr:from>
        <xdr:to>
          <xdr:col>26</xdr:col>
          <xdr:colOff>0</xdr:colOff>
          <xdr:row>107</xdr:row>
          <xdr:rowOff>485775</xdr:rowOff>
        </xdr:to>
        <xdr:sp macro="" textlink="">
          <xdr:nvSpPr>
            <xdr:cNvPr id="28201" name="Object 553" hidden="1">
              <a:extLst>
                <a:ext uri="{63B3BB69-23CF-44E3-9099-C40C66FF867C}">
                  <a14:compatExt spid="_x0000_s282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107</xdr:row>
          <xdr:rowOff>0</xdr:rowOff>
        </xdr:from>
        <xdr:to>
          <xdr:col>26</xdr:col>
          <xdr:colOff>0</xdr:colOff>
          <xdr:row>107</xdr:row>
          <xdr:rowOff>485775</xdr:rowOff>
        </xdr:to>
        <xdr:sp macro="" textlink="">
          <xdr:nvSpPr>
            <xdr:cNvPr id="28202" name="Object 554" hidden="1">
              <a:extLst>
                <a:ext uri="{63B3BB69-23CF-44E3-9099-C40C66FF867C}">
                  <a14:compatExt spid="_x0000_s282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107</xdr:row>
          <xdr:rowOff>0</xdr:rowOff>
        </xdr:from>
        <xdr:to>
          <xdr:col>26</xdr:col>
          <xdr:colOff>0</xdr:colOff>
          <xdr:row>107</xdr:row>
          <xdr:rowOff>485775</xdr:rowOff>
        </xdr:to>
        <xdr:sp macro="" textlink="">
          <xdr:nvSpPr>
            <xdr:cNvPr id="28203" name="Object 555" hidden="1">
              <a:extLst>
                <a:ext uri="{63B3BB69-23CF-44E3-9099-C40C66FF867C}">
                  <a14:compatExt spid="_x0000_s282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107</xdr:row>
          <xdr:rowOff>0</xdr:rowOff>
        </xdr:from>
        <xdr:to>
          <xdr:col>26</xdr:col>
          <xdr:colOff>0</xdr:colOff>
          <xdr:row>107</xdr:row>
          <xdr:rowOff>485775</xdr:rowOff>
        </xdr:to>
        <xdr:sp macro="" textlink="">
          <xdr:nvSpPr>
            <xdr:cNvPr id="28204" name="Object 556" hidden="1">
              <a:extLst>
                <a:ext uri="{63B3BB69-23CF-44E3-9099-C40C66FF867C}">
                  <a14:compatExt spid="_x0000_s282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107</xdr:row>
          <xdr:rowOff>0</xdr:rowOff>
        </xdr:from>
        <xdr:to>
          <xdr:col>26</xdr:col>
          <xdr:colOff>0</xdr:colOff>
          <xdr:row>107</xdr:row>
          <xdr:rowOff>485775</xdr:rowOff>
        </xdr:to>
        <xdr:sp macro="" textlink="">
          <xdr:nvSpPr>
            <xdr:cNvPr id="28205" name="Object 557" hidden="1">
              <a:extLst>
                <a:ext uri="{63B3BB69-23CF-44E3-9099-C40C66FF867C}">
                  <a14:compatExt spid="_x0000_s282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107</xdr:row>
          <xdr:rowOff>0</xdr:rowOff>
        </xdr:from>
        <xdr:to>
          <xdr:col>26</xdr:col>
          <xdr:colOff>0</xdr:colOff>
          <xdr:row>107</xdr:row>
          <xdr:rowOff>485775</xdr:rowOff>
        </xdr:to>
        <xdr:sp macro="" textlink="">
          <xdr:nvSpPr>
            <xdr:cNvPr id="28206" name="Object 558" hidden="1">
              <a:extLst>
                <a:ext uri="{63B3BB69-23CF-44E3-9099-C40C66FF867C}">
                  <a14:compatExt spid="_x0000_s282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107</xdr:row>
          <xdr:rowOff>0</xdr:rowOff>
        </xdr:from>
        <xdr:to>
          <xdr:col>26</xdr:col>
          <xdr:colOff>0</xdr:colOff>
          <xdr:row>107</xdr:row>
          <xdr:rowOff>485775</xdr:rowOff>
        </xdr:to>
        <xdr:sp macro="" textlink="">
          <xdr:nvSpPr>
            <xdr:cNvPr id="28207" name="Object 559" hidden="1">
              <a:extLst>
                <a:ext uri="{63B3BB69-23CF-44E3-9099-C40C66FF867C}">
                  <a14:compatExt spid="_x0000_s282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107</xdr:row>
          <xdr:rowOff>0</xdr:rowOff>
        </xdr:from>
        <xdr:to>
          <xdr:col>26</xdr:col>
          <xdr:colOff>0</xdr:colOff>
          <xdr:row>107</xdr:row>
          <xdr:rowOff>485775</xdr:rowOff>
        </xdr:to>
        <xdr:sp macro="" textlink="">
          <xdr:nvSpPr>
            <xdr:cNvPr id="28208" name="Object 560" hidden="1">
              <a:extLst>
                <a:ext uri="{63B3BB69-23CF-44E3-9099-C40C66FF867C}">
                  <a14:compatExt spid="_x0000_s282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148</xdr:row>
          <xdr:rowOff>0</xdr:rowOff>
        </xdr:from>
        <xdr:to>
          <xdr:col>26</xdr:col>
          <xdr:colOff>0</xdr:colOff>
          <xdr:row>148</xdr:row>
          <xdr:rowOff>485775</xdr:rowOff>
        </xdr:to>
        <xdr:sp macro="" textlink="">
          <xdr:nvSpPr>
            <xdr:cNvPr id="28209" name="Object 561" hidden="1">
              <a:extLst>
                <a:ext uri="{63B3BB69-23CF-44E3-9099-C40C66FF867C}">
                  <a14:compatExt spid="_x0000_s282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148</xdr:row>
          <xdr:rowOff>0</xdr:rowOff>
        </xdr:from>
        <xdr:to>
          <xdr:col>26</xdr:col>
          <xdr:colOff>0</xdr:colOff>
          <xdr:row>148</xdr:row>
          <xdr:rowOff>485775</xdr:rowOff>
        </xdr:to>
        <xdr:sp macro="" textlink="">
          <xdr:nvSpPr>
            <xdr:cNvPr id="28210" name="Object 562" hidden="1">
              <a:extLst>
                <a:ext uri="{63B3BB69-23CF-44E3-9099-C40C66FF867C}">
                  <a14:compatExt spid="_x0000_s282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148</xdr:row>
          <xdr:rowOff>0</xdr:rowOff>
        </xdr:from>
        <xdr:to>
          <xdr:col>26</xdr:col>
          <xdr:colOff>0</xdr:colOff>
          <xdr:row>148</xdr:row>
          <xdr:rowOff>485775</xdr:rowOff>
        </xdr:to>
        <xdr:sp macro="" textlink="">
          <xdr:nvSpPr>
            <xdr:cNvPr id="28211" name="Object 563" hidden="1">
              <a:extLst>
                <a:ext uri="{63B3BB69-23CF-44E3-9099-C40C66FF867C}">
                  <a14:compatExt spid="_x0000_s282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148</xdr:row>
          <xdr:rowOff>0</xdr:rowOff>
        </xdr:from>
        <xdr:to>
          <xdr:col>26</xdr:col>
          <xdr:colOff>0</xdr:colOff>
          <xdr:row>148</xdr:row>
          <xdr:rowOff>485775</xdr:rowOff>
        </xdr:to>
        <xdr:sp macro="" textlink="">
          <xdr:nvSpPr>
            <xdr:cNvPr id="28212" name="Object 564" hidden="1">
              <a:extLst>
                <a:ext uri="{63B3BB69-23CF-44E3-9099-C40C66FF867C}">
                  <a14:compatExt spid="_x0000_s282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148</xdr:row>
          <xdr:rowOff>0</xdr:rowOff>
        </xdr:from>
        <xdr:to>
          <xdr:col>26</xdr:col>
          <xdr:colOff>0</xdr:colOff>
          <xdr:row>148</xdr:row>
          <xdr:rowOff>485775</xdr:rowOff>
        </xdr:to>
        <xdr:sp macro="" textlink="">
          <xdr:nvSpPr>
            <xdr:cNvPr id="28213" name="Object 565" hidden="1">
              <a:extLst>
                <a:ext uri="{63B3BB69-23CF-44E3-9099-C40C66FF867C}">
                  <a14:compatExt spid="_x0000_s282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148</xdr:row>
          <xdr:rowOff>0</xdr:rowOff>
        </xdr:from>
        <xdr:to>
          <xdr:col>26</xdr:col>
          <xdr:colOff>0</xdr:colOff>
          <xdr:row>148</xdr:row>
          <xdr:rowOff>485775</xdr:rowOff>
        </xdr:to>
        <xdr:sp macro="" textlink="">
          <xdr:nvSpPr>
            <xdr:cNvPr id="28214" name="Object 566" hidden="1">
              <a:extLst>
                <a:ext uri="{63B3BB69-23CF-44E3-9099-C40C66FF867C}">
                  <a14:compatExt spid="_x0000_s282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148</xdr:row>
          <xdr:rowOff>0</xdr:rowOff>
        </xdr:from>
        <xdr:to>
          <xdr:col>26</xdr:col>
          <xdr:colOff>0</xdr:colOff>
          <xdr:row>148</xdr:row>
          <xdr:rowOff>485775</xdr:rowOff>
        </xdr:to>
        <xdr:sp macro="" textlink="">
          <xdr:nvSpPr>
            <xdr:cNvPr id="28215" name="Object 567" hidden="1">
              <a:extLst>
                <a:ext uri="{63B3BB69-23CF-44E3-9099-C40C66FF867C}">
                  <a14:compatExt spid="_x0000_s282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148</xdr:row>
          <xdr:rowOff>0</xdr:rowOff>
        </xdr:from>
        <xdr:to>
          <xdr:col>26</xdr:col>
          <xdr:colOff>0</xdr:colOff>
          <xdr:row>148</xdr:row>
          <xdr:rowOff>485775</xdr:rowOff>
        </xdr:to>
        <xdr:sp macro="" textlink="">
          <xdr:nvSpPr>
            <xdr:cNvPr id="28216" name="Object 568" hidden="1">
              <a:extLst>
                <a:ext uri="{63B3BB69-23CF-44E3-9099-C40C66FF867C}">
                  <a14:compatExt spid="_x0000_s282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170</xdr:row>
          <xdr:rowOff>0</xdr:rowOff>
        </xdr:from>
        <xdr:to>
          <xdr:col>26</xdr:col>
          <xdr:colOff>0</xdr:colOff>
          <xdr:row>170</xdr:row>
          <xdr:rowOff>485775</xdr:rowOff>
        </xdr:to>
        <xdr:sp macro="" textlink="">
          <xdr:nvSpPr>
            <xdr:cNvPr id="28217" name="Object 569" hidden="1">
              <a:extLst>
                <a:ext uri="{63B3BB69-23CF-44E3-9099-C40C66FF867C}">
                  <a14:compatExt spid="_x0000_s282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170</xdr:row>
          <xdr:rowOff>0</xdr:rowOff>
        </xdr:from>
        <xdr:to>
          <xdr:col>26</xdr:col>
          <xdr:colOff>0</xdr:colOff>
          <xdr:row>170</xdr:row>
          <xdr:rowOff>485775</xdr:rowOff>
        </xdr:to>
        <xdr:sp macro="" textlink="">
          <xdr:nvSpPr>
            <xdr:cNvPr id="28218" name="Object 570" hidden="1">
              <a:extLst>
                <a:ext uri="{63B3BB69-23CF-44E3-9099-C40C66FF867C}">
                  <a14:compatExt spid="_x0000_s282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170</xdr:row>
          <xdr:rowOff>0</xdr:rowOff>
        </xdr:from>
        <xdr:to>
          <xdr:col>26</xdr:col>
          <xdr:colOff>0</xdr:colOff>
          <xdr:row>170</xdr:row>
          <xdr:rowOff>485775</xdr:rowOff>
        </xdr:to>
        <xdr:sp macro="" textlink="">
          <xdr:nvSpPr>
            <xdr:cNvPr id="28219" name="Object 571" hidden="1">
              <a:extLst>
                <a:ext uri="{63B3BB69-23CF-44E3-9099-C40C66FF867C}">
                  <a14:compatExt spid="_x0000_s282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170</xdr:row>
          <xdr:rowOff>0</xdr:rowOff>
        </xdr:from>
        <xdr:to>
          <xdr:col>26</xdr:col>
          <xdr:colOff>0</xdr:colOff>
          <xdr:row>170</xdr:row>
          <xdr:rowOff>485775</xdr:rowOff>
        </xdr:to>
        <xdr:sp macro="" textlink="">
          <xdr:nvSpPr>
            <xdr:cNvPr id="28220" name="Object 572" hidden="1">
              <a:extLst>
                <a:ext uri="{63B3BB69-23CF-44E3-9099-C40C66FF867C}">
                  <a14:compatExt spid="_x0000_s282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170</xdr:row>
          <xdr:rowOff>0</xdr:rowOff>
        </xdr:from>
        <xdr:to>
          <xdr:col>26</xdr:col>
          <xdr:colOff>0</xdr:colOff>
          <xdr:row>170</xdr:row>
          <xdr:rowOff>485775</xdr:rowOff>
        </xdr:to>
        <xdr:sp macro="" textlink="">
          <xdr:nvSpPr>
            <xdr:cNvPr id="28221" name="Object 573" hidden="1">
              <a:extLst>
                <a:ext uri="{63B3BB69-23CF-44E3-9099-C40C66FF867C}">
                  <a14:compatExt spid="_x0000_s282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170</xdr:row>
          <xdr:rowOff>0</xdr:rowOff>
        </xdr:from>
        <xdr:to>
          <xdr:col>26</xdr:col>
          <xdr:colOff>0</xdr:colOff>
          <xdr:row>170</xdr:row>
          <xdr:rowOff>485775</xdr:rowOff>
        </xdr:to>
        <xdr:sp macro="" textlink="">
          <xdr:nvSpPr>
            <xdr:cNvPr id="28222" name="Object 574" hidden="1">
              <a:extLst>
                <a:ext uri="{63B3BB69-23CF-44E3-9099-C40C66FF867C}">
                  <a14:compatExt spid="_x0000_s282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170</xdr:row>
          <xdr:rowOff>0</xdr:rowOff>
        </xdr:from>
        <xdr:to>
          <xdr:col>26</xdr:col>
          <xdr:colOff>0</xdr:colOff>
          <xdr:row>170</xdr:row>
          <xdr:rowOff>485775</xdr:rowOff>
        </xdr:to>
        <xdr:sp macro="" textlink="">
          <xdr:nvSpPr>
            <xdr:cNvPr id="28223" name="Object 575" hidden="1">
              <a:extLst>
                <a:ext uri="{63B3BB69-23CF-44E3-9099-C40C66FF867C}">
                  <a14:compatExt spid="_x0000_s282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170</xdr:row>
          <xdr:rowOff>0</xdr:rowOff>
        </xdr:from>
        <xdr:to>
          <xdr:col>26</xdr:col>
          <xdr:colOff>0</xdr:colOff>
          <xdr:row>170</xdr:row>
          <xdr:rowOff>485775</xdr:rowOff>
        </xdr:to>
        <xdr:sp macro="" textlink="">
          <xdr:nvSpPr>
            <xdr:cNvPr id="28224" name="Object 576" hidden="1">
              <a:extLst>
                <a:ext uri="{63B3BB69-23CF-44E3-9099-C40C66FF867C}">
                  <a14:compatExt spid="_x0000_s282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108</xdr:row>
          <xdr:rowOff>0</xdr:rowOff>
        </xdr:from>
        <xdr:to>
          <xdr:col>26</xdr:col>
          <xdr:colOff>0</xdr:colOff>
          <xdr:row>108</xdr:row>
          <xdr:rowOff>485775</xdr:rowOff>
        </xdr:to>
        <xdr:sp macro="" textlink="">
          <xdr:nvSpPr>
            <xdr:cNvPr id="28225" name="Object 577" hidden="1">
              <a:extLst>
                <a:ext uri="{63B3BB69-23CF-44E3-9099-C40C66FF867C}">
                  <a14:compatExt spid="_x0000_s282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108</xdr:row>
          <xdr:rowOff>0</xdr:rowOff>
        </xdr:from>
        <xdr:to>
          <xdr:col>26</xdr:col>
          <xdr:colOff>0</xdr:colOff>
          <xdr:row>108</xdr:row>
          <xdr:rowOff>485775</xdr:rowOff>
        </xdr:to>
        <xdr:sp macro="" textlink="">
          <xdr:nvSpPr>
            <xdr:cNvPr id="28226" name="Object 578" hidden="1">
              <a:extLst>
                <a:ext uri="{63B3BB69-23CF-44E3-9099-C40C66FF867C}">
                  <a14:compatExt spid="_x0000_s282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108</xdr:row>
          <xdr:rowOff>0</xdr:rowOff>
        </xdr:from>
        <xdr:to>
          <xdr:col>26</xdr:col>
          <xdr:colOff>0</xdr:colOff>
          <xdr:row>108</xdr:row>
          <xdr:rowOff>485775</xdr:rowOff>
        </xdr:to>
        <xdr:sp macro="" textlink="">
          <xdr:nvSpPr>
            <xdr:cNvPr id="28227" name="Object 579" hidden="1">
              <a:extLst>
                <a:ext uri="{63B3BB69-23CF-44E3-9099-C40C66FF867C}">
                  <a14:compatExt spid="_x0000_s282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108</xdr:row>
          <xdr:rowOff>0</xdr:rowOff>
        </xdr:from>
        <xdr:to>
          <xdr:col>26</xdr:col>
          <xdr:colOff>0</xdr:colOff>
          <xdr:row>108</xdr:row>
          <xdr:rowOff>485775</xdr:rowOff>
        </xdr:to>
        <xdr:sp macro="" textlink="">
          <xdr:nvSpPr>
            <xdr:cNvPr id="28228" name="Object 580" hidden="1">
              <a:extLst>
                <a:ext uri="{63B3BB69-23CF-44E3-9099-C40C66FF867C}">
                  <a14:compatExt spid="_x0000_s282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108</xdr:row>
          <xdr:rowOff>0</xdr:rowOff>
        </xdr:from>
        <xdr:to>
          <xdr:col>26</xdr:col>
          <xdr:colOff>0</xdr:colOff>
          <xdr:row>108</xdr:row>
          <xdr:rowOff>485775</xdr:rowOff>
        </xdr:to>
        <xdr:sp macro="" textlink="">
          <xdr:nvSpPr>
            <xdr:cNvPr id="28229" name="Object 581" hidden="1">
              <a:extLst>
                <a:ext uri="{63B3BB69-23CF-44E3-9099-C40C66FF867C}">
                  <a14:compatExt spid="_x0000_s282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108</xdr:row>
          <xdr:rowOff>0</xdr:rowOff>
        </xdr:from>
        <xdr:to>
          <xdr:col>26</xdr:col>
          <xdr:colOff>0</xdr:colOff>
          <xdr:row>108</xdr:row>
          <xdr:rowOff>485775</xdr:rowOff>
        </xdr:to>
        <xdr:sp macro="" textlink="">
          <xdr:nvSpPr>
            <xdr:cNvPr id="28230" name="Object 582" hidden="1">
              <a:extLst>
                <a:ext uri="{63B3BB69-23CF-44E3-9099-C40C66FF867C}">
                  <a14:compatExt spid="_x0000_s282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108</xdr:row>
          <xdr:rowOff>0</xdr:rowOff>
        </xdr:from>
        <xdr:to>
          <xdr:col>26</xdr:col>
          <xdr:colOff>0</xdr:colOff>
          <xdr:row>108</xdr:row>
          <xdr:rowOff>485775</xdr:rowOff>
        </xdr:to>
        <xdr:sp macro="" textlink="">
          <xdr:nvSpPr>
            <xdr:cNvPr id="28231" name="Object 583" hidden="1">
              <a:extLst>
                <a:ext uri="{63B3BB69-23CF-44E3-9099-C40C66FF867C}">
                  <a14:compatExt spid="_x0000_s282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108</xdr:row>
          <xdr:rowOff>0</xdr:rowOff>
        </xdr:from>
        <xdr:to>
          <xdr:col>26</xdr:col>
          <xdr:colOff>0</xdr:colOff>
          <xdr:row>108</xdr:row>
          <xdr:rowOff>485775</xdr:rowOff>
        </xdr:to>
        <xdr:sp macro="" textlink="">
          <xdr:nvSpPr>
            <xdr:cNvPr id="28232" name="Object 584" hidden="1">
              <a:extLst>
                <a:ext uri="{63B3BB69-23CF-44E3-9099-C40C66FF867C}">
                  <a14:compatExt spid="_x0000_s282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109</xdr:row>
          <xdr:rowOff>0</xdr:rowOff>
        </xdr:from>
        <xdr:to>
          <xdr:col>26</xdr:col>
          <xdr:colOff>0</xdr:colOff>
          <xdr:row>109</xdr:row>
          <xdr:rowOff>485775</xdr:rowOff>
        </xdr:to>
        <xdr:sp macro="" textlink="">
          <xdr:nvSpPr>
            <xdr:cNvPr id="28233" name="Object 585" hidden="1">
              <a:extLst>
                <a:ext uri="{63B3BB69-23CF-44E3-9099-C40C66FF867C}">
                  <a14:compatExt spid="_x0000_s282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109</xdr:row>
          <xdr:rowOff>0</xdr:rowOff>
        </xdr:from>
        <xdr:to>
          <xdr:col>26</xdr:col>
          <xdr:colOff>0</xdr:colOff>
          <xdr:row>109</xdr:row>
          <xdr:rowOff>485775</xdr:rowOff>
        </xdr:to>
        <xdr:sp macro="" textlink="">
          <xdr:nvSpPr>
            <xdr:cNvPr id="28234" name="Object 586" hidden="1">
              <a:extLst>
                <a:ext uri="{63B3BB69-23CF-44E3-9099-C40C66FF867C}">
                  <a14:compatExt spid="_x0000_s282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109</xdr:row>
          <xdr:rowOff>0</xdr:rowOff>
        </xdr:from>
        <xdr:to>
          <xdr:col>26</xdr:col>
          <xdr:colOff>0</xdr:colOff>
          <xdr:row>109</xdr:row>
          <xdr:rowOff>485775</xdr:rowOff>
        </xdr:to>
        <xdr:sp macro="" textlink="">
          <xdr:nvSpPr>
            <xdr:cNvPr id="28235" name="Object 587" hidden="1">
              <a:extLst>
                <a:ext uri="{63B3BB69-23CF-44E3-9099-C40C66FF867C}">
                  <a14:compatExt spid="_x0000_s282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109</xdr:row>
          <xdr:rowOff>0</xdr:rowOff>
        </xdr:from>
        <xdr:to>
          <xdr:col>26</xdr:col>
          <xdr:colOff>0</xdr:colOff>
          <xdr:row>109</xdr:row>
          <xdr:rowOff>485775</xdr:rowOff>
        </xdr:to>
        <xdr:sp macro="" textlink="">
          <xdr:nvSpPr>
            <xdr:cNvPr id="28236" name="Object 588" hidden="1">
              <a:extLst>
                <a:ext uri="{63B3BB69-23CF-44E3-9099-C40C66FF867C}">
                  <a14:compatExt spid="_x0000_s282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109</xdr:row>
          <xdr:rowOff>0</xdr:rowOff>
        </xdr:from>
        <xdr:to>
          <xdr:col>26</xdr:col>
          <xdr:colOff>0</xdr:colOff>
          <xdr:row>109</xdr:row>
          <xdr:rowOff>485775</xdr:rowOff>
        </xdr:to>
        <xdr:sp macro="" textlink="">
          <xdr:nvSpPr>
            <xdr:cNvPr id="28237" name="Object 589" hidden="1">
              <a:extLst>
                <a:ext uri="{63B3BB69-23CF-44E3-9099-C40C66FF867C}">
                  <a14:compatExt spid="_x0000_s282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109</xdr:row>
          <xdr:rowOff>0</xdr:rowOff>
        </xdr:from>
        <xdr:to>
          <xdr:col>26</xdr:col>
          <xdr:colOff>0</xdr:colOff>
          <xdr:row>109</xdr:row>
          <xdr:rowOff>485775</xdr:rowOff>
        </xdr:to>
        <xdr:sp macro="" textlink="">
          <xdr:nvSpPr>
            <xdr:cNvPr id="28238" name="Object 590" hidden="1">
              <a:extLst>
                <a:ext uri="{63B3BB69-23CF-44E3-9099-C40C66FF867C}">
                  <a14:compatExt spid="_x0000_s282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109</xdr:row>
          <xdr:rowOff>0</xdr:rowOff>
        </xdr:from>
        <xdr:to>
          <xdr:col>26</xdr:col>
          <xdr:colOff>0</xdr:colOff>
          <xdr:row>109</xdr:row>
          <xdr:rowOff>485775</xdr:rowOff>
        </xdr:to>
        <xdr:sp macro="" textlink="">
          <xdr:nvSpPr>
            <xdr:cNvPr id="28239" name="Object 591" hidden="1">
              <a:extLst>
                <a:ext uri="{63B3BB69-23CF-44E3-9099-C40C66FF867C}">
                  <a14:compatExt spid="_x0000_s282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109</xdr:row>
          <xdr:rowOff>0</xdr:rowOff>
        </xdr:from>
        <xdr:to>
          <xdr:col>26</xdr:col>
          <xdr:colOff>0</xdr:colOff>
          <xdr:row>109</xdr:row>
          <xdr:rowOff>485775</xdr:rowOff>
        </xdr:to>
        <xdr:sp macro="" textlink="">
          <xdr:nvSpPr>
            <xdr:cNvPr id="28240" name="Object 592" hidden="1">
              <a:extLst>
                <a:ext uri="{63B3BB69-23CF-44E3-9099-C40C66FF867C}">
                  <a14:compatExt spid="_x0000_s282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117</xdr:row>
          <xdr:rowOff>0</xdr:rowOff>
        </xdr:from>
        <xdr:to>
          <xdr:col>26</xdr:col>
          <xdr:colOff>0</xdr:colOff>
          <xdr:row>117</xdr:row>
          <xdr:rowOff>485775</xdr:rowOff>
        </xdr:to>
        <xdr:sp macro="" textlink="">
          <xdr:nvSpPr>
            <xdr:cNvPr id="28241" name="Object 593" hidden="1">
              <a:extLst>
                <a:ext uri="{63B3BB69-23CF-44E3-9099-C40C66FF867C}">
                  <a14:compatExt spid="_x0000_s282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117</xdr:row>
          <xdr:rowOff>0</xdr:rowOff>
        </xdr:from>
        <xdr:to>
          <xdr:col>26</xdr:col>
          <xdr:colOff>0</xdr:colOff>
          <xdr:row>117</xdr:row>
          <xdr:rowOff>485775</xdr:rowOff>
        </xdr:to>
        <xdr:sp macro="" textlink="">
          <xdr:nvSpPr>
            <xdr:cNvPr id="28242" name="Object 594" hidden="1">
              <a:extLst>
                <a:ext uri="{63B3BB69-23CF-44E3-9099-C40C66FF867C}">
                  <a14:compatExt spid="_x0000_s282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117</xdr:row>
          <xdr:rowOff>0</xdr:rowOff>
        </xdr:from>
        <xdr:to>
          <xdr:col>26</xdr:col>
          <xdr:colOff>0</xdr:colOff>
          <xdr:row>117</xdr:row>
          <xdr:rowOff>485775</xdr:rowOff>
        </xdr:to>
        <xdr:sp macro="" textlink="">
          <xdr:nvSpPr>
            <xdr:cNvPr id="28243" name="Object 595" hidden="1">
              <a:extLst>
                <a:ext uri="{63B3BB69-23CF-44E3-9099-C40C66FF867C}">
                  <a14:compatExt spid="_x0000_s282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117</xdr:row>
          <xdr:rowOff>0</xdr:rowOff>
        </xdr:from>
        <xdr:to>
          <xdr:col>26</xdr:col>
          <xdr:colOff>0</xdr:colOff>
          <xdr:row>117</xdr:row>
          <xdr:rowOff>485775</xdr:rowOff>
        </xdr:to>
        <xdr:sp macro="" textlink="">
          <xdr:nvSpPr>
            <xdr:cNvPr id="28244" name="Object 596" hidden="1">
              <a:extLst>
                <a:ext uri="{63B3BB69-23CF-44E3-9099-C40C66FF867C}">
                  <a14:compatExt spid="_x0000_s282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117</xdr:row>
          <xdr:rowOff>0</xdr:rowOff>
        </xdr:from>
        <xdr:to>
          <xdr:col>26</xdr:col>
          <xdr:colOff>0</xdr:colOff>
          <xdr:row>117</xdr:row>
          <xdr:rowOff>485775</xdr:rowOff>
        </xdr:to>
        <xdr:sp macro="" textlink="">
          <xdr:nvSpPr>
            <xdr:cNvPr id="28245" name="Object 597" hidden="1">
              <a:extLst>
                <a:ext uri="{63B3BB69-23CF-44E3-9099-C40C66FF867C}">
                  <a14:compatExt spid="_x0000_s282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117</xdr:row>
          <xdr:rowOff>0</xdr:rowOff>
        </xdr:from>
        <xdr:to>
          <xdr:col>26</xdr:col>
          <xdr:colOff>0</xdr:colOff>
          <xdr:row>117</xdr:row>
          <xdr:rowOff>485775</xdr:rowOff>
        </xdr:to>
        <xdr:sp macro="" textlink="">
          <xdr:nvSpPr>
            <xdr:cNvPr id="28246" name="Object 598" hidden="1">
              <a:extLst>
                <a:ext uri="{63B3BB69-23CF-44E3-9099-C40C66FF867C}">
                  <a14:compatExt spid="_x0000_s282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117</xdr:row>
          <xdr:rowOff>0</xdr:rowOff>
        </xdr:from>
        <xdr:to>
          <xdr:col>26</xdr:col>
          <xdr:colOff>0</xdr:colOff>
          <xdr:row>117</xdr:row>
          <xdr:rowOff>485775</xdr:rowOff>
        </xdr:to>
        <xdr:sp macro="" textlink="">
          <xdr:nvSpPr>
            <xdr:cNvPr id="28247" name="Object 599" hidden="1">
              <a:extLst>
                <a:ext uri="{63B3BB69-23CF-44E3-9099-C40C66FF867C}">
                  <a14:compatExt spid="_x0000_s282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117</xdr:row>
          <xdr:rowOff>0</xdr:rowOff>
        </xdr:from>
        <xdr:to>
          <xdr:col>26</xdr:col>
          <xdr:colOff>0</xdr:colOff>
          <xdr:row>117</xdr:row>
          <xdr:rowOff>485775</xdr:rowOff>
        </xdr:to>
        <xdr:sp macro="" textlink="">
          <xdr:nvSpPr>
            <xdr:cNvPr id="28248" name="Object 600" hidden="1">
              <a:extLst>
                <a:ext uri="{63B3BB69-23CF-44E3-9099-C40C66FF867C}">
                  <a14:compatExt spid="_x0000_s282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120</xdr:row>
          <xdr:rowOff>0</xdr:rowOff>
        </xdr:from>
        <xdr:to>
          <xdr:col>26</xdr:col>
          <xdr:colOff>0</xdr:colOff>
          <xdr:row>120</xdr:row>
          <xdr:rowOff>485775</xdr:rowOff>
        </xdr:to>
        <xdr:sp macro="" textlink="">
          <xdr:nvSpPr>
            <xdr:cNvPr id="28249" name="Object 601" hidden="1">
              <a:extLst>
                <a:ext uri="{63B3BB69-23CF-44E3-9099-C40C66FF867C}">
                  <a14:compatExt spid="_x0000_s282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120</xdr:row>
          <xdr:rowOff>0</xdr:rowOff>
        </xdr:from>
        <xdr:to>
          <xdr:col>26</xdr:col>
          <xdr:colOff>0</xdr:colOff>
          <xdr:row>120</xdr:row>
          <xdr:rowOff>485775</xdr:rowOff>
        </xdr:to>
        <xdr:sp macro="" textlink="">
          <xdr:nvSpPr>
            <xdr:cNvPr id="28250" name="Object 602" hidden="1">
              <a:extLst>
                <a:ext uri="{63B3BB69-23CF-44E3-9099-C40C66FF867C}">
                  <a14:compatExt spid="_x0000_s282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120</xdr:row>
          <xdr:rowOff>0</xdr:rowOff>
        </xdr:from>
        <xdr:to>
          <xdr:col>26</xdr:col>
          <xdr:colOff>0</xdr:colOff>
          <xdr:row>120</xdr:row>
          <xdr:rowOff>485775</xdr:rowOff>
        </xdr:to>
        <xdr:sp macro="" textlink="">
          <xdr:nvSpPr>
            <xdr:cNvPr id="28251" name="Object 603" hidden="1">
              <a:extLst>
                <a:ext uri="{63B3BB69-23CF-44E3-9099-C40C66FF867C}">
                  <a14:compatExt spid="_x0000_s282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120</xdr:row>
          <xdr:rowOff>0</xdr:rowOff>
        </xdr:from>
        <xdr:to>
          <xdr:col>26</xdr:col>
          <xdr:colOff>0</xdr:colOff>
          <xdr:row>120</xdr:row>
          <xdr:rowOff>485775</xdr:rowOff>
        </xdr:to>
        <xdr:sp macro="" textlink="">
          <xdr:nvSpPr>
            <xdr:cNvPr id="28252" name="Object 604" hidden="1">
              <a:extLst>
                <a:ext uri="{63B3BB69-23CF-44E3-9099-C40C66FF867C}">
                  <a14:compatExt spid="_x0000_s282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120</xdr:row>
          <xdr:rowOff>0</xdr:rowOff>
        </xdr:from>
        <xdr:to>
          <xdr:col>26</xdr:col>
          <xdr:colOff>0</xdr:colOff>
          <xdr:row>120</xdr:row>
          <xdr:rowOff>485775</xdr:rowOff>
        </xdr:to>
        <xdr:sp macro="" textlink="">
          <xdr:nvSpPr>
            <xdr:cNvPr id="28253" name="Object 605" hidden="1">
              <a:extLst>
                <a:ext uri="{63B3BB69-23CF-44E3-9099-C40C66FF867C}">
                  <a14:compatExt spid="_x0000_s282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120</xdr:row>
          <xdr:rowOff>0</xdr:rowOff>
        </xdr:from>
        <xdr:to>
          <xdr:col>26</xdr:col>
          <xdr:colOff>0</xdr:colOff>
          <xdr:row>120</xdr:row>
          <xdr:rowOff>485775</xdr:rowOff>
        </xdr:to>
        <xdr:sp macro="" textlink="">
          <xdr:nvSpPr>
            <xdr:cNvPr id="28254" name="Object 606" hidden="1">
              <a:extLst>
                <a:ext uri="{63B3BB69-23CF-44E3-9099-C40C66FF867C}">
                  <a14:compatExt spid="_x0000_s282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120</xdr:row>
          <xdr:rowOff>0</xdr:rowOff>
        </xdr:from>
        <xdr:to>
          <xdr:col>26</xdr:col>
          <xdr:colOff>0</xdr:colOff>
          <xdr:row>120</xdr:row>
          <xdr:rowOff>485775</xdr:rowOff>
        </xdr:to>
        <xdr:sp macro="" textlink="">
          <xdr:nvSpPr>
            <xdr:cNvPr id="28255" name="Object 607" hidden="1">
              <a:extLst>
                <a:ext uri="{63B3BB69-23CF-44E3-9099-C40C66FF867C}">
                  <a14:compatExt spid="_x0000_s282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120</xdr:row>
          <xdr:rowOff>0</xdr:rowOff>
        </xdr:from>
        <xdr:to>
          <xdr:col>26</xdr:col>
          <xdr:colOff>0</xdr:colOff>
          <xdr:row>120</xdr:row>
          <xdr:rowOff>485775</xdr:rowOff>
        </xdr:to>
        <xdr:sp macro="" textlink="">
          <xdr:nvSpPr>
            <xdr:cNvPr id="28256" name="Object 608" hidden="1">
              <a:extLst>
                <a:ext uri="{63B3BB69-23CF-44E3-9099-C40C66FF867C}">
                  <a14:compatExt spid="_x0000_s282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123</xdr:row>
          <xdr:rowOff>0</xdr:rowOff>
        </xdr:from>
        <xdr:to>
          <xdr:col>26</xdr:col>
          <xdr:colOff>0</xdr:colOff>
          <xdr:row>123</xdr:row>
          <xdr:rowOff>485775</xdr:rowOff>
        </xdr:to>
        <xdr:sp macro="" textlink="">
          <xdr:nvSpPr>
            <xdr:cNvPr id="28257" name="Object 609" hidden="1">
              <a:extLst>
                <a:ext uri="{63B3BB69-23CF-44E3-9099-C40C66FF867C}">
                  <a14:compatExt spid="_x0000_s282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123</xdr:row>
          <xdr:rowOff>0</xdr:rowOff>
        </xdr:from>
        <xdr:to>
          <xdr:col>26</xdr:col>
          <xdr:colOff>0</xdr:colOff>
          <xdr:row>123</xdr:row>
          <xdr:rowOff>485775</xdr:rowOff>
        </xdr:to>
        <xdr:sp macro="" textlink="">
          <xdr:nvSpPr>
            <xdr:cNvPr id="28258" name="Object 610" hidden="1">
              <a:extLst>
                <a:ext uri="{63B3BB69-23CF-44E3-9099-C40C66FF867C}">
                  <a14:compatExt spid="_x0000_s282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123</xdr:row>
          <xdr:rowOff>0</xdr:rowOff>
        </xdr:from>
        <xdr:to>
          <xdr:col>26</xdr:col>
          <xdr:colOff>0</xdr:colOff>
          <xdr:row>123</xdr:row>
          <xdr:rowOff>485775</xdr:rowOff>
        </xdr:to>
        <xdr:sp macro="" textlink="">
          <xdr:nvSpPr>
            <xdr:cNvPr id="28259" name="Object 611" hidden="1">
              <a:extLst>
                <a:ext uri="{63B3BB69-23CF-44E3-9099-C40C66FF867C}">
                  <a14:compatExt spid="_x0000_s282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123</xdr:row>
          <xdr:rowOff>0</xdr:rowOff>
        </xdr:from>
        <xdr:to>
          <xdr:col>26</xdr:col>
          <xdr:colOff>0</xdr:colOff>
          <xdr:row>123</xdr:row>
          <xdr:rowOff>485775</xdr:rowOff>
        </xdr:to>
        <xdr:sp macro="" textlink="">
          <xdr:nvSpPr>
            <xdr:cNvPr id="28260" name="Object 612" hidden="1">
              <a:extLst>
                <a:ext uri="{63B3BB69-23CF-44E3-9099-C40C66FF867C}">
                  <a14:compatExt spid="_x0000_s282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123</xdr:row>
          <xdr:rowOff>0</xdr:rowOff>
        </xdr:from>
        <xdr:to>
          <xdr:col>26</xdr:col>
          <xdr:colOff>0</xdr:colOff>
          <xdr:row>123</xdr:row>
          <xdr:rowOff>485775</xdr:rowOff>
        </xdr:to>
        <xdr:sp macro="" textlink="">
          <xdr:nvSpPr>
            <xdr:cNvPr id="28261" name="Object 613" hidden="1">
              <a:extLst>
                <a:ext uri="{63B3BB69-23CF-44E3-9099-C40C66FF867C}">
                  <a14:compatExt spid="_x0000_s282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123</xdr:row>
          <xdr:rowOff>0</xdr:rowOff>
        </xdr:from>
        <xdr:to>
          <xdr:col>26</xdr:col>
          <xdr:colOff>0</xdr:colOff>
          <xdr:row>123</xdr:row>
          <xdr:rowOff>485775</xdr:rowOff>
        </xdr:to>
        <xdr:sp macro="" textlink="">
          <xdr:nvSpPr>
            <xdr:cNvPr id="28262" name="Object 614" hidden="1">
              <a:extLst>
                <a:ext uri="{63B3BB69-23CF-44E3-9099-C40C66FF867C}">
                  <a14:compatExt spid="_x0000_s282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123</xdr:row>
          <xdr:rowOff>0</xdr:rowOff>
        </xdr:from>
        <xdr:to>
          <xdr:col>26</xdr:col>
          <xdr:colOff>0</xdr:colOff>
          <xdr:row>123</xdr:row>
          <xdr:rowOff>485775</xdr:rowOff>
        </xdr:to>
        <xdr:sp macro="" textlink="">
          <xdr:nvSpPr>
            <xdr:cNvPr id="28263" name="Object 615" hidden="1">
              <a:extLst>
                <a:ext uri="{63B3BB69-23CF-44E3-9099-C40C66FF867C}">
                  <a14:compatExt spid="_x0000_s282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123</xdr:row>
          <xdr:rowOff>0</xdr:rowOff>
        </xdr:from>
        <xdr:to>
          <xdr:col>26</xdr:col>
          <xdr:colOff>0</xdr:colOff>
          <xdr:row>123</xdr:row>
          <xdr:rowOff>485775</xdr:rowOff>
        </xdr:to>
        <xdr:sp macro="" textlink="">
          <xdr:nvSpPr>
            <xdr:cNvPr id="28264" name="Object 616" hidden="1">
              <a:extLst>
                <a:ext uri="{63B3BB69-23CF-44E3-9099-C40C66FF867C}">
                  <a14:compatExt spid="_x0000_s282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149</xdr:row>
          <xdr:rowOff>0</xdr:rowOff>
        </xdr:from>
        <xdr:to>
          <xdr:col>26</xdr:col>
          <xdr:colOff>0</xdr:colOff>
          <xdr:row>149</xdr:row>
          <xdr:rowOff>485775</xdr:rowOff>
        </xdr:to>
        <xdr:sp macro="" textlink="">
          <xdr:nvSpPr>
            <xdr:cNvPr id="28265" name="Object 617" hidden="1">
              <a:extLst>
                <a:ext uri="{63B3BB69-23CF-44E3-9099-C40C66FF867C}">
                  <a14:compatExt spid="_x0000_s282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149</xdr:row>
          <xdr:rowOff>0</xdr:rowOff>
        </xdr:from>
        <xdr:to>
          <xdr:col>26</xdr:col>
          <xdr:colOff>0</xdr:colOff>
          <xdr:row>149</xdr:row>
          <xdr:rowOff>485775</xdr:rowOff>
        </xdr:to>
        <xdr:sp macro="" textlink="">
          <xdr:nvSpPr>
            <xdr:cNvPr id="28266" name="Object 618" hidden="1">
              <a:extLst>
                <a:ext uri="{63B3BB69-23CF-44E3-9099-C40C66FF867C}">
                  <a14:compatExt spid="_x0000_s282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149</xdr:row>
          <xdr:rowOff>0</xdr:rowOff>
        </xdr:from>
        <xdr:to>
          <xdr:col>26</xdr:col>
          <xdr:colOff>0</xdr:colOff>
          <xdr:row>149</xdr:row>
          <xdr:rowOff>485775</xdr:rowOff>
        </xdr:to>
        <xdr:sp macro="" textlink="">
          <xdr:nvSpPr>
            <xdr:cNvPr id="28267" name="Object 619" hidden="1">
              <a:extLst>
                <a:ext uri="{63B3BB69-23CF-44E3-9099-C40C66FF867C}">
                  <a14:compatExt spid="_x0000_s282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149</xdr:row>
          <xdr:rowOff>0</xdr:rowOff>
        </xdr:from>
        <xdr:to>
          <xdr:col>26</xdr:col>
          <xdr:colOff>0</xdr:colOff>
          <xdr:row>149</xdr:row>
          <xdr:rowOff>485775</xdr:rowOff>
        </xdr:to>
        <xdr:sp macro="" textlink="">
          <xdr:nvSpPr>
            <xdr:cNvPr id="28268" name="Object 620" hidden="1">
              <a:extLst>
                <a:ext uri="{63B3BB69-23CF-44E3-9099-C40C66FF867C}">
                  <a14:compatExt spid="_x0000_s282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149</xdr:row>
          <xdr:rowOff>0</xdr:rowOff>
        </xdr:from>
        <xdr:to>
          <xdr:col>26</xdr:col>
          <xdr:colOff>0</xdr:colOff>
          <xdr:row>149</xdr:row>
          <xdr:rowOff>485775</xdr:rowOff>
        </xdr:to>
        <xdr:sp macro="" textlink="">
          <xdr:nvSpPr>
            <xdr:cNvPr id="28269" name="Object 621" hidden="1">
              <a:extLst>
                <a:ext uri="{63B3BB69-23CF-44E3-9099-C40C66FF867C}">
                  <a14:compatExt spid="_x0000_s282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149</xdr:row>
          <xdr:rowOff>0</xdr:rowOff>
        </xdr:from>
        <xdr:to>
          <xdr:col>26</xdr:col>
          <xdr:colOff>0</xdr:colOff>
          <xdr:row>149</xdr:row>
          <xdr:rowOff>485775</xdr:rowOff>
        </xdr:to>
        <xdr:sp macro="" textlink="">
          <xdr:nvSpPr>
            <xdr:cNvPr id="28270" name="Object 622" hidden="1">
              <a:extLst>
                <a:ext uri="{63B3BB69-23CF-44E3-9099-C40C66FF867C}">
                  <a14:compatExt spid="_x0000_s282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149</xdr:row>
          <xdr:rowOff>0</xdr:rowOff>
        </xdr:from>
        <xdr:to>
          <xdr:col>26</xdr:col>
          <xdr:colOff>0</xdr:colOff>
          <xdr:row>149</xdr:row>
          <xdr:rowOff>485775</xdr:rowOff>
        </xdr:to>
        <xdr:sp macro="" textlink="">
          <xdr:nvSpPr>
            <xdr:cNvPr id="28271" name="Object 623" hidden="1">
              <a:extLst>
                <a:ext uri="{63B3BB69-23CF-44E3-9099-C40C66FF867C}">
                  <a14:compatExt spid="_x0000_s282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149</xdr:row>
          <xdr:rowOff>0</xdr:rowOff>
        </xdr:from>
        <xdr:to>
          <xdr:col>26</xdr:col>
          <xdr:colOff>0</xdr:colOff>
          <xdr:row>149</xdr:row>
          <xdr:rowOff>485775</xdr:rowOff>
        </xdr:to>
        <xdr:sp macro="" textlink="">
          <xdr:nvSpPr>
            <xdr:cNvPr id="28272" name="Object 624" hidden="1">
              <a:extLst>
                <a:ext uri="{63B3BB69-23CF-44E3-9099-C40C66FF867C}">
                  <a14:compatExt spid="_x0000_s282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171</xdr:row>
          <xdr:rowOff>0</xdr:rowOff>
        </xdr:from>
        <xdr:to>
          <xdr:col>26</xdr:col>
          <xdr:colOff>0</xdr:colOff>
          <xdr:row>171</xdr:row>
          <xdr:rowOff>485775</xdr:rowOff>
        </xdr:to>
        <xdr:sp macro="" textlink="">
          <xdr:nvSpPr>
            <xdr:cNvPr id="28273" name="Object 625" hidden="1">
              <a:extLst>
                <a:ext uri="{63B3BB69-23CF-44E3-9099-C40C66FF867C}">
                  <a14:compatExt spid="_x0000_s282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171</xdr:row>
          <xdr:rowOff>0</xdr:rowOff>
        </xdr:from>
        <xdr:to>
          <xdr:col>26</xdr:col>
          <xdr:colOff>0</xdr:colOff>
          <xdr:row>171</xdr:row>
          <xdr:rowOff>485775</xdr:rowOff>
        </xdr:to>
        <xdr:sp macro="" textlink="">
          <xdr:nvSpPr>
            <xdr:cNvPr id="28274" name="Object 626" hidden="1">
              <a:extLst>
                <a:ext uri="{63B3BB69-23CF-44E3-9099-C40C66FF867C}">
                  <a14:compatExt spid="_x0000_s282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171</xdr:row>
          <xdr:rowOff>0</xdr:rowOff>
        </xdr:from>
        <xdr:to>
          <xdr:col>26</xdr:col>
          <xdr:colOff>0</xdr:colOff>
          <xdr:row>171</xdr:row>
          <xdr:rowOff>485775</xdr:rowOff>
        </xdr:to>
        <xdr:sp macro="" textlink="">
          <xdr:nvSpPr>
            <xdr:cNvPr id="28275" name="Object 627" hidden="1">
              <a:extLst>
                <a:ext uri="{63B3BB69-23CF-44E3-9099-C40C66FF867C}">
                  <a14:compatExt spid="_x0000_s282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171</xdr:row>
          <xdr:rowOff>0</xdr:rowOff>
        </xdr:from>
        <xdr:to>
          <xdr:col>26</xdr:col>
          <xdr:colOff>0</xdr:colOff>
          <xdr:row>171</xdr:row>
          <xdr:rowOff>485775</xdr:rowOff>
        </xdr:to>
        <xdr:sp macro="" textlink="">
          <xdr:nvSpPr>
            <xdr:cNvPr id="28276" name="Object 628" hidden="1">
              <a:extLst>
                <a:ext uri="{63B3BB69-23CF-44E3-9099-C40C66FF867C}">
                  <a14:compatExt spid="_x0000_s282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171</xdr:row>
          <xdr:rowOff>0</xdr:rowOff>
        </xdr:from>
        <xdr:to>
          <xdr:col>26</xdr:col>
          <xdr:colOff>0</xdr:colOff>
          <xdr:row>171</xdr:row>
          <xdr:rowOff>485775</xdr:rowOff>
        </xdr:to>
        <xdr:sp macro="" textlink="">
          <xdr:nvSpPr>
            <xdr:cNvPr id="28277" name="Object 629" hidden="1">
              <a:extLst>
                <a:ext uri="{63B3BB69-23CF-44E3-9099-C40C66FF867C}">
                  <a14:compatExt spid="_x0000_s282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171</xdr:row>
          <xdr:rowOff>0</xdr:rowOff>
        </xdr:from>
        <xdr:to>
          <xdr:col>26</xdr:col>
          <xdr:colOff>0</xdr:colOff>
          <xdr:row>171</xdr:row>
          <xdr:rowOff>485775</xdr:rowOff>
        </xdr:to>
        <xdr:sp macro="" textlink="">
          <xdr:nvSpPr>
            <xdr:cNvPr id="28278" name="Object 630" hidden="1">
              <a:extLst>
                <a:ext uri="{63B3BB69-23CF-44E3-9099-C40C66FF867C}">
                  <a14:compatExt spid="_x0000_s282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171</xdr:row>
          <xdr:rowOff>0</xdr:rowOff>
        </xdr:from>
        <xdr:to>
          <xdr:col>26</xdr:col>
          <xdr:colOff>0</xdr:colOff>
          <xdr:row>171</xdr:row>
          <xdr:rowOff>485775</xdr:rowOff>
        </xdr:to>
        <xdr:sp macro="" textlink="">
          <xdr:nvSpPr>
            <xdr:cNvPr id="28279" name="Object 631" hidden="1">
              <a:extLst>
                <a:ext uri="{63B3BB69-23CF-44E3-9099-C40C66FF867C}">
                  <a14:compatExt spid="_x0000_s282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171</xdr:row>
          <xdr:rowOff>0</xdr:rowOff>
        </xdr:from>
        <xdr:to>
          <xdr:col>26</xdr:col>
          <xdr:colOff>0</xdr:colOff>
          <xdr:row>171</xdr:row>
          <xdr:rowOff>485775</xdr:rowOff>
        </xdr:to>
        <xdr:sp macro="" textlink="">
          <xdr:nvSpPr>
            <xdr:cNvPr id="28280" name="Object 632" hidden="1">
              <a:extLst>
                <a:ext uri="{63B3BB69-23CF-44E3-9099-C40C66FF867C}">
                  <a14:compatExt spid="_x0000_s282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172</xdr:row>
          <xdr:rowOff>0</xdr:rowOff>
        </xdr:from>
        <xdr:to>
          <xdr:col>26</xdr:col>
          <xdr:colOff>0</xdr:colOff>
          <xdr:row>172</xdr:row>
          <xdr:rowOff>485775</xdr:rowOff>
        </xdr:to>
        <xdr:sp macro="" textlink="">
          <xdr:nvSpPr>
            <xdr:cNvPr id="28281" name="Object 633" hidden="1">
              <a:extLst>
                <a:ext uri="{63B3BB69-23CF-44E3-9099-C40C66FF867C}">
                  <a14:compatExt spid="_x0000_s282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172</xdr:row>
          <xdr:rowOff>0</xdr:rowOff>
        </xdr:from>
        <xdr:to>
          <xdr:col>26</xdr:col>
          <xdr:colOff>0</xdr:colOff>
          <xdr:row>172</xdr:row>
          <xdr:rowOff>485775</xdr:rowOff>
        </xdr:to>
        <xdr:sp macro="" textlink="">
          <xdr:nvSpPr>
            <xdr:cNvPr id="28282" name="Object 634" hidden="1">
              <a:extLst>
                <a:ext uri="{63B3BB69-23CF-44E3-9099-C40C66FF867C}">
                  <a14:compatExt spid="_x0000_s282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172</xdr:row>
          <xdr:rowOff>0</xdr:rowOff>
        </xdr:from>
        <xdr:to>
          <xdr:col>26</xdr:col>
          <xdr:colOff>0</xdr:colOff>
          <xdr:row>172</xdr:row>
          <xdr:rowOff>485775</xdr:rowOff>
        </xdr:to>
        <xdr:sp macro="" textlink="">
          <xdr:nvSpPr>
            <xdr:cNvPr id="28283" name="Object 635" hidden="1">
              <a:extLst>
                <a:ext uri="{63B3BB69-23CF-44E3-9099-C40C66FF867C}">
                  <a14:compatExt spid="_x0000_s282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172</xdr:row>
          <xdr:rowOff>0</xdr:rowOff>
        </xdr:from>
        <xdr:to>
          <xdr:col>26</xdr:col>
          <xdr:colOff>0</xdr:colOff>
          <xdr:row>172</xdr:row>
          <xdr:rowOff>485775</xdr:rowOff>
        </xdr:to>
        <xdr:sp macro="" textlink="">
          <xdr:nvSpPr>
            <xdr:cNvPr id="28284" name="Object 636" hidden="1">
              <a:extLst>
                <a:ext uri="{63B3BB69-23CF-44E3-9099-C40C66FF867C}">
                  <a14:compatExt spid="_x0000_s282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172</xdr:row>
          <xdr:rowOff>0</xdr:rowOff>
        </xdr:from>
        <xdr:to>
          <xdr:col>26</xdr:col>
          <xdr:colOff>0</xdr:colOff>
          <xdr:row>172</xdr:row>
          <xdr:rowOff>485775</xdr:rowOff>
        </xdr:to>
        <xdr:sp macro="" textlink="">
          <xdr:nvSpPr>
            <xdr:cNvPr id="28285" name="Object 637" hidden="1">
              <a:extLst>
                <a:ext uri="{63B3BB69-23CF-44E3-9099-C40C66FF867C}">
                  <a14:compatExt spid="_x0000_s282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172</xdr:row>
          <xdr:rowOff>0</xdr:rowOff>
        </xdr:from>
        <xdr:to>
          <xdr:col>26</xdr:col>
          <xdr:colOff>0</xdr:colOff>
          <xdr:row>172</xdr:row>
          <xdr:rowOff>485775</xdr:rowOff>
        </xdr:to>
        <xdr:sp macro="" textlink="">
          <xdr:nvSpPr>
            <xdr:cNvPr id="28286" name="Object 638" hidden="1">
              <a:extLst>
                <a:ext uri="{63B3BB69-23CF-44E3-9099-C40C66FF867C}">
                  <a14:compatExt spid="_x0000_s282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172</xdr:row>
          <xdr:rowOff>0</xdr:rowOff>
        </xdr:from>
        <xdr:to>
          <xdr:col>26</xdr:col>
          <xdr:colOff>0</xdr:colOff>
          <xdr:row>172</xdr:row>
          <xdr:rowOff>485775</xdr:rowOff>
        </xdr:to>
        <xdr:sp macro="" textlink="">
          <xdr:nvSpPr>
            <xdr:cNvPr id="28287" name="Object 639" hidden="1">
              <a:extLst>
                <a:ext uri="{63B3BB69-23CF-44E3-9099-C40C66FF867C}">
                  <a14:compatExt spid="_x0000_s282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172</xdr:row>
          <xdr:rowOff>0</xdr:rowOff>
        </xdr:from>
        <xdr:to>
          <xdr:col>26</xdr:col>
          <xdr:colOff>0</xdr:colOff>
          <xdr:row>172</xdr:row>
          <xdr:rowOff>485775</xdr:rowOff>
        </xdr:to>
        <xdr:sp macro="" textlink="">
          <xdr:nvSpPr>
            <xdr:cNvPr id="28288" name="Object 640" hidden="1">
              <a:extLst>
                <a:ext uri="{63B3BB69-23CF-44E3-9099-C40C66FF867C}">
                  <a14:compatExt spid="_x0000_s282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173</xdr:row>
          <xdr:rowOff>0</xdr:rowOff>
        </xdr:from>
        <xdr:to>
          <xdr:col>26</xdr:col>
          <xdr:colOff>0</xdr:colOff>
          <xdr:row>173</xdr:row>
          <xdr:rowOff>485775</xdr:rowOff>
        </xdr:to>
        <xdr:sp macro="" textlink="">
          <xdr:nvSpPr>
            <xdr:cNvPr id="28289" name="Object 641" hidden="1">
              <a:extLst>
                <a:ext uri="{63B3BB69-23CF-44E3-9099-C40C66FF867C}">
                  <a14:compatExt spid="_x0000_s282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173</xdr:row>
          <xdr:rowOff>0</xdr:rowOff>
        </xdr:from>
        <xdr:to>
          <xdr:col>26</xdr:col>
          <xdr:colOff>0</xdr:colOff>
          <xdr:row>173</xdr:row>
          <xdr:rowOff>485775</xdr:rowOff>
        </xdr:to>
        <xdr:sp macro="" textlink="">
          <xdr:nvSpPr>
            <xdr:cNvPr id="28290" name="Object 642" hidden="1">
              <a:extLst>
                <a:ext uri="{63B3BB69-23CF-44E3-9099-C40C66FF867C}">
                  <a14:compatExt spid="_x0000_s282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173</xdr:row>
          <xdr:rowOff>0</xdr:rowOff>
        </xdr:from>
        <xdr:to>
          <xdr:col>26</xdr:col>
          <xdr:colOff>0</xdr:colOff>
          <xdr:row>173</xdr:row>
          <xdr:rowOff>485775</xdr:rowOff>
        </xdr:to>
        <xdr:sp macro="" textlink="">
          <xdr:nvSpPr>
            <xdr:cNvPr id="28291" name="Object 643" hidden="1">
              <a:extLst>
                <a:ext uri="{63B3BB69-23CF-44E3-9099-C40C66FF867C}">
                  <a14:compatExt spid="_x0000_s282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173</xdr:row>
          <xdr:rowOff>0</xdr:rowOff>
        </xdr:from>
        <xdr:to>
          <xdr:col>26</xdr:col>
          <xdr:colOff>0</xdr:colOff>
          <xdr:row>173</xdr:row>
          <xdr:rowOff>485775</xdr:rowOff>
        </xdr:to>
        <xdr:sp macro="" textlink="">
          <xdr:nvSpPr>
            <xdr:cNvPr id="28292" name="Object 644" hidden="1">
              <a:extLst>
                <a:ext uri="{63B3BB69-23CF-44E3-9099-C40C66FF867C}">
                  <a14:compatExt spid="_x0000_s282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173</xdr:row>
          <xdr:rowOff>0</xdr:rowOff>
        </xdr:from>
        <xdr:to>
          <xdr:col>26</xdr:col>
          <xdr:colOff>0</xdr:colOff>
          <xdr:row>173</xdr:row>
          <xdr:rowOff>485775</xdr:rowOff>
        </xdr:to>
        <xdr:sp macro="" textlink="">
          <xdr:nvSpPr>
            <xdr:cNvPr id="28293" name="Object 645" hidden="1">
              <a:extLst>
                <a:ext uri="{63B3BB69-23CF-44E3-9099-C40C66FF867C}">
                  <a14:compatExt spid="_x0000_s282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173</xdr:row>
          <xdr:rowOff>0</xdr:rowOff>
        </xdr:from>
        <xdr:to>
          <xdr:col>26</xdr:col>
          <xdr:colOff>0</xdr:colOff>
          <xdr:row>173</xdr:row>
          <xdr:rowOff>485775</xdr:rowOff>
        </xdr:to>
        <xdr:sp macro="" textlink="">
          <xdr:nvSpPr>
            <xdr:cNvPr id="28294" name="Object 646" hidden="1">
              <a:extLst>
                <a:ext uri="{63B3BB69-23CF-44E3-9099-C40C66FF867C}">
                  <a14:compatExt spid="_x0000_s282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173</xdr:row>
          <xdr:rowOff>0</xdr:rowOff>
        </xdr:from>
        <xdr:to>
          <xdr:col>26</xdr:col>
          <xdr:colOff>0</xdr:colOff>
          <xdr:row>173</xdr:row>
          <xdr:rowOff>485775</xdr:rowOff>
        </xdr:to>
        <xdr:sp macro="" textlink="">
          <xdr:nvSpPr>
            <xdr:cNvPr id="28295" name="Object 647" hidden="1">
              <a:extLst>
                <a:ext uri="{63B3BB69-23CF-44E3-9099-C40C66FF867C}">
                  <a14:compatExt spid="_x0000_s282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173</xdr:row>
          <xdr:rowOff>0</xdr:rowOff>
        </xdr:from>
        <xdr:to>
          <xdr:col>26</xdr:col>
          <xdr:colOff>0</xdr:colOff>
          <xdr:row>173</xdr:row>
          <xdr:rowOff>485775</xdr:rowOff>
        </xdr:to>
        <xdr:sp macro="" textlink="">
          <xdr:nvSpPr>
            <xdr:cNvPr id="28296" name="Object 648" hidden="1">
              <a:extLst>
                <a:ext uri="{63B3BB69-23CF-44E3-9099-C40C66FF867C}">
                  <a14:compatExt spid="_x0000_s282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110</xdr:row>
          <xdr:rowOff>0</xdr:rowOff>
        </xdr:from>
        <xdr:to>
          <xdr:col>26</xdr:col>
          <xdr:colOff>0</xdr:colOff>
          <xdr:row>110</xdr:row>
          <xdr:rowOff>485775</xdr:rowOff>
        </xdr:to>
        <xdr:sp macro="" textlink="">
          <xdr:nvSpPr>
            <xdr:cNvPr id="28297" name="Object 649" hidden="1">
              <a:extLst>
                <a:ext uri="{63B3BB69-23CF-44E3-9099-C40C66FF867C}">
                  <a14:compatExt spid="_x0000_s282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110</xdr:row>
          <xdr:rowOff>0</xdr:rowOff>
        </xdr:from>
        <xdr:to>
          <xdr:col>26</xdr:col>
          <xdr:colOff>0</xdr:colOff>
          <xdr:row>110</xdr:row>
          <xdr:rowOff>485775</xdr:rowOff>
        </xdr:to>
        <xdr:sp macro="" textlink="">
          <xdr:nvSpPr>
            <xdr:cNvPr id="28298" name="Object 650" hidden="1">
              <a:extLst>
                <a:ext uri="{63B3BB69-23CF-44E3-9099-C40C66FF867C}">
                  <a14:compatExt spid="_x0000_s282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110</xdr:row>
          <xdr:rowOff>0</xdr:rowOff>
        </xdr:from>
        <xdr:to>
          <xdr:col>26</xdr:col>
          <xdr:colOff>0</xdr:colOff>
          <xdr:row>110</xdr:row>
          <xdr:rowOff>485775</xdr:rowOff>
        </xdr:to>
        <xdr:sp macro="" textlink="">
          <xdr:nvSpPr>
            <xdr:cNvPr id="28299" name="Object 651" hidden="1">
              <a:extLst>
                <a:ext uri="{63B3BB69-23CF-44E3-9099-C40C66FF867C}">
                  <a14:compatExt spid="_x0000_s282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110</xdr:row>
          <xdr:rowOff>0</xdr:rowOff>
        </xdr:from>
        <xdr:to>
          <xdr:col>26</xdr:col>
          <xdr:colOff>0</xdr:colOff>
          <xdr:row>110</xdr:row>
          <xdr:rowOff>485775</xdr:rowOff>
        </xdr:to>
        <xdr:sp macro="" textlink="">
          <xdr:nvSpPr>
            <xdr:cNvPr id="28300" name="Object 652" hidden="1">
              <a:extLst>
                <a:ext uri="{63B3BB69-23CF-44E3-9099-C40C66FF867C}">
                  <a14:compatExt spid="_x0000_s283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110</xdr:row>
          <xdr:rowOff>0</xdr:rowOff>
        </xdr:from>
        <xdr:to>
          <xdr:col>26</xdr:col>
          <xdr:colOff>0</xdr:colOff>
          <xdr:row>110</xdr:row>
          <xdr:rowOff>485775</xdr:rowOff>
        </xdr:to>
        <xdr:sp macro="" textlink="">
          <xdr:nvSpPr>
            <xdr:cNvPr id="28301" name="Object 653" hidden="1">
              <a:extLst>
                <a:ext uri="{63B3BB69-23CF-44E3-9099-C40C66FF867C}">
                  <a14:compatExt spid="_x0000_s283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110</xdr:row>
          <xdr:rowOff>0</xdr:rowOff>
        </xdr:from>
        <xdr:to>
          <xdr:col>26</xdr:col>
          <xdr:colOff>0</xdr:colOff>
          <xdr:row>110</xdr:row>
          <xdr:rowOff>485775</xdr:rowOff>
        </xdr:to>
        <xdr:sp macro="" textlink="">
          <xdr:nvSpPr>
            <xdr:cNvPr id="28302" name="Object 654" hidden="1">
              <a:extLst>
                <a:ext uri="{63B3BB69-23CF-44E3-9099-C40C66FF867C}">
                  <a14:compatExt spid="_x0000_s283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110</xdr:row>
          <xdr:rowOff>0</xdr:rowOff>
        </xdr:from>
        <xdr:to>
          <xdr:col>26</xdr:col>
          <xdr:colOff>0</xdr:colOff>
          <xdr:row>110</xdr:row>
          <xdr:rowOff>485775</xdr:rowOff>
        </xdr:to>
        <xdr:sp macro="" textlink="">
          <xdr:nvSpPr>
            <xdr:cNvPr id="28303" name="Object 655" hidden="1">
              <a:extLst>
                <a:ext uri="{63B3BB69-23CF-44E3-9099-C40C66FF867C}">
                  <a14:compatExt spid="_x0000_s283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110</xdr:row>
          <xdr:rowOff>0</xdr:rowOff>
        </xdr:from>
        <xdr:to>
          <xdr:col>26</xdr:col>
          <xdr:colOff>0</xdr:colOff>
          <xdr:row>110</xdr:row>
          <xdr:rowOff>485775</xdr:rowOff>
        </xdr:to>
        <xdr:sp macro="" textlink="">
          <xdr:nvSpPr>
            <xdr:cNvPr id="28304" name="Object 656" hidden="1">
              <a:extLst>
                <a:ext uri="{63B3BB69-23CF-44E3-9099-C40C66FF867C}">
                  <a14:compatExt spid="_x0000_s283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111</xdr:row>
          <xdr:rowOff>0</xdr:rowOff>
        </xdr:from>
        <xdr:to>
          <xdr:col>26</xdr:col>
          <xdr:colOff>0</xdr:colOff>
          <xdr:row>111</xdr:row>
          <xdr:rowOff>485775</xdr:rowOff>
        </xdr:to>
        <xdr:sp macro="" textlink="">
          <xdr:nvSpPr>
            <xdr:cNvPr id="28305" name="Object 657" hidden="1">
              <a:extLst>
                <a:ext uri="{63B3BB69-23CF-44E3-9099-C40C66FF867C}">
                  <a14:compatExt spid="_x0000_s283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111</xdr:row>
          <xdr:rowOff>0</xdr:rowOff>
        </xdr:from>
        <xdr:to>
          <xdr:col>26</xdr:col>
          <xdr:colOff>0</xdr:colOff>
          <xdr:row>111</xdr:row>
          <xdr:rowOff>485775</xdr:rowOff>
        </xdr:to>
        <xdr:sp macro="" textlink="">
          <xdr:nvSpPr>
            <xdr:cNvPr id="28306" name="Object 658" hidden="1">
              <a:extLst>
                <a:ext uri="{63B3BB69-23CF-44E3-9099-C40C66FF867C}">
                  <a14:compatExt spid="_x0000_s283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111</xdr:row>
          <xdr:rowOff>0</xdr:rowOff>
        </xdr:from>
        <xdr:to>
          <xdr:col>26</xdr:col>
          <xdr:colOff>0</xdr:colOff>
          <xdr:row>111</xdr:row>
          <xdr:rowOff>485775</xdr:rowOff>
        </xdr:to>
        <xdr:sp macro="" textlink="">
          <xdr:nvSpPr>
            <xdr:cNvPr id="28307" name="Object 659" hidden="1">
              <a:extLst>
                <a:ext uri="{63B3BB69-23CF-44E3-9099-C40C66FF867C}">
                  <a14:compatExt spid="_x0000_s283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111</xdr:row>
          <xdr:rowOff>0</xdr:rowOff>
        </xdr:from>
        <xdr:to>
          <xdr:col>26</xdr:col>
          <xdr:colOff>0</xdr:colOff>
          <xdr:row>111</xdr:row>
          <xdr:rowOff>485775</xdr:rowOff>
        </xdr:to>
        <xdr:sp macro="" textlink="">
          <xdr:nvSpPr>
            <xdr:cNvPr id="28308" name="Object 660" hidden="1">
              <a:extLst>
                <a:ext uri="{63B3BB69-23CF-44E3-9099-C40C66FF867C}">
                  <a14:compatExt spid="_x0000_s283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111</xdr:row>
          <xdr:rowOff>0</xdr:rowOff>
        </xdr:from>
        <xdr:to>
          <xdr:col>26</xdr:col>
          <xdr:colOff>0</xdr:colOff>
          <xdr:row>111</xdr:row>
          <xdr:rowOff>485775</xdr:rowOff>
        </xdr:to>
        <xdr:sp macro="" textlink="">
          <xdr:nvSpPr>
            <xdr:cNvPr id="28309" name="Object 661" hidden="1">
              <a:extLst>
                <a:ext uri="{63B3BB69-23CF-44E3-9099-C40C66FF867C}">
                  <a14:compatExt spid="_x0000_s283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111</xdr:row>
          <xdr:rowOff>0</xdr:rowOff>
        </xdr:from>
        <xdr:to>
          <xdr:col>26</xdr:col>
          <xdr:colOff>0</xdr:colOff>
          <xdr:row>111</xdr:row>
          <xdr:rowOff>485775</xdr:rowOff>
        </xdr:to>
        <xdr:sp macro="" textlink="">
          <xdr:nvSpPr>
            <xdr:cNvPr id="28310" name="Object 662" hidden="1">
              <a:extLst>
                <a:ext uri="{63B3BB69-23CF-44E3-9099-C40C66FF867C}">
                  <a14:compatExt spid="_x0000_s283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111</xdr:row>
          <xdr:rowOff>0</xdr:rowOff>
        </xdr:from>
        <xdr:to>
          <xdr:col>26</xdr:col>
          <xdr:colOff>0</xdr:colOff>
          <xdr:row>111</xdr:row>
          <xdr:rowOff>485775</xdr:rowOff>
        </xdr:to>
        <xdr:sp macro="" textlink="">
          <xdr:nvSpPr>
            <xdr:cNvPr id="28311" name="Object 663" hidden="1">
              <a:extLst>
                <a:ext uri="{63B3BB69-23CF-44E3-9099-C40C66FF867C}">
                  <a14:compatExt spid="_x0000_s283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111</xdr:row>
          <xdr:rowOff>0</xdr:rowOff>
        </xdr:from>
        <xdr:to>
          <xdr:col>26</xdr:col>
          <xdr:colOff>0</xdr:colOff>
          <xdr:row>111</xdr:row>
          <xdr:rowOff>485775</xdr:rowOff>
        </xdr:to>
        <xdr:sp macro="" textlink="">
          <xdr:nvSpPr>
            <xdr:cNvPr id="28312" name="Object 664" hidden="1">
              <a:extLst>
                <a:ext uri="{63B3BB69-23CF-44E3-9099-C40C66FF867C}">
                  <a14:compatExt spid="_x0000_s283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112</xdr:row>
          <xdr:rowOff>0</xdr:rowOff>
        </xdr:from>
        <xdr:to>
          <xdr:col>26</xdr:col>
          <xdr:colOff>0</xdr:colOff>
          <xdr:row>112</xdr:row>
          <xdr:rowOff>485775</xdr:rowOff>
        </xdr:to>
        <xdr:sp macro="" textlink="">
          <xdr:nvSpPr>
            <xdr:cNvPr id="28313" name="Object 665" hidden="1">
              <a:extLst>
                <a:ext uri="{63B3BB69-23CF-44E3-9099-C40C66FF867C}">
                  <a14:compatExt spid="_x0000_s283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112</xdr:row>
          <xdr:rowOff>0</xdr:rowOff>
        </xdr:from>
        <xdr:to>
          <xdr:col>26</xdr:col>
          <xdr:colOff>0</xdr:colOff>
          <xdr:row>112</xdr:row>
          <xdr:rowOff>485775</xdr:rowOff>
        </xdr:to>
        <xdr:sp macro="" textlink="">
          <xdr:nvSpPr>
            <xdr:cNvPr id="28314" name="Object 666" hidden="1">
              <a:extLst>
                <a:ext uri="{63B3BB69-23CF-44E3-9099-C40C66FF867C}">
                  <a14:compatExt spid="_x0000_s283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112</xdr:row>
          <xdr:rowOff>0</xdr:rowOff>
        </xdr:from>
        <xdr:to>
          <xdr:col>26</xdr:col>
          <xdr:colOff>0</xdr:colOff>
          <xdr:row>112</xdr:row>
          <xdr:rowOff>485775</xdr:rowOff>
        </xdr:to>
        <xdr:sp macro="" textlink="">
          <xdr:nvSpPr>
            <xdr:cNvPr id="28315" name="Object 667" hidden="1">
              <a:extLst>
                <a:ext uri="{63B3BB69-23CF-44E3-9099-C40C66FF867C}">
                  <a14:compatExt spid="_x0000_s283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112</xdr:row>
          <xdr:rowOff>0</xdr:rowOff>
        </xdr:from>
        <xdr:to>
          <xdr:col>26</xdr:col>
          <xdr:colOff>0</xdr:colOff>
          <xdr:row>112</xdr:row>
          <xdr:rowOff>485775</xdr:rowOff>
        </xdr:to>
        <xdr:sp macro="" textlink="">
          <xdr:nvSpPr>
            <xdr:cNvPr id="28316" name="Object 668" hidden="1">
              <a:extLst>
                <a:ext uri="{63B3BB69-23CF-44E3-9099-C40C66FF867C}">
                  <a14:compatExt spid="_x0000_s283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112</xdr:row>
          <xdr:rowOff>0</xdr:rowOff>
        </xdr:from>
        <xdr:to>
          <xdr:col>26</xdr:col>
          <xdr:colOff>0</xdr:colOff>
          <xdr:row>112</xdr:row>
          <xdr:rowOff>485775</xdr:rowOff>
        </xdr:to>
        <xdr:sp macro="" textlink="">
          <xdr:nvSpPr>
            <xdr:cNvPr id="28317" name="Object 669" hidden="1">
              <a:extLst>
                <a:ext uri="{63B3BB69-23CF-44E3-9099-C40C66FF867C}">
                  <a14:compatExt spid="_x0000_s283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112</xdr:row>
          <xdr:rowOff>0</xdr:rowOff>
        </xdr:from>
        <xdr:to>
          <xdr:col>26</xdr:col>
          <xdr:colOff>0</xdr:colOff>
          <xdr:row>112</xdr:row>
          <xdr:rowOff>485775</xdr:rowOff>
        </xdr:to>
        <xdr:sp macro="" textlink="">
          <xdr:nvSpPr>
            <xdr:cNvPr id="28318" name="Object 670" hidden="1">
              <a:extLst>
                <a:ext uri="{63B3BB69-23CF-44E3-9099-C40C66FF867C}">
                  <a14:compatExt spid="_x0000_s283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112</xdr:row>
          <xdr:rowOff>0</xdr:rowOff>
        </xdr:from>
        <xdr:to>
          <xdr:col>26</xdr:col>
          <xdr:colOff>0</xdr:colOff>
          <xdr:row>112</xdr:row>
          <xdr:rowOff>485775</xdr:rowOff>
        </xdr:to>
        <xdr:sp macro="" textlink="">
          <xdr:nvSpPr>
            <xdr:cNvPr id="28319" name="Object 671" hidden="1">
              <a:extLst>
                <a:ext uri="{63B3BB69-23CF-44E3-9099-C40C66FF867C}">
                  <a14:compatExt spid="_x0000_s283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112</xdr:row>
          <xdr:rowOff>0</xdr:rowOff>
        </xdr:from>
        <xdr:to>
          <xdr:col>26</xdr:col>
          <xdr:colOff>0</xdr:colOff>
          <xdr:row>112</xdr:row>
          <xdr:rowOff>485775</xdr:rowOff>
        </xdr:to>
        <xdr:sp macro="" textlink="">
          <xdr:nvSpPr>
            <xdr:cNvPr id="28320" name="Object 672" hidden="1">
              <a:extLst>
                <a:ext uri="{63B3BB69-23CF-44E3-9099-C40C66FF867C}">
                  <a14:compatExt spid="_x0000_s283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118</xdr:row>
          <xdr:rowOff>0</xdr:rowOff>
        </xdr:from>
        <xdr:to>
          <xdr:col>26</xdr:col>
          <xdr:colOff>0</xdr:colOff>
          <xdr:row>118</xdr:row>
          <xdr:rowOff>485775</xdr:rowOff>
        </xdr:to>
        <xdr:sp macro="" textlink="">
          <xdr:nvSpPr>
            <xdr:cNvPr id="28321" name="Object 673" hidden="1">
              <a:extLst>
                <a:ext uri="{63B3BB69-23CF-44E3-9099-C40C66FF867C}">
                  <a14:compatExt spid="_x0000_s283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118</xdr:row>
          <xdr:rowOff>0</xdr:rowOff>
        </xdr:from>
        <xdr:to>
          <xdr:col>26</xdr:col>
          <xdr:colOff>0</xdr:colOff>
          <xdr:row>118</xdr:row>
          <xdr:rowOff>485775</xdr:rowOff>
        </xdr:to>
        <xdr:sp macro="" textlink="">
          <xdr:nvSpPr>
            <xdr:cNvPr id="28322" name="Object 674" hidden="1">
              <a:extLst>
                <a:ext uri="{63B3BB69-23CF-44E3-9099-C40C66FF867C}">
                  <a14:compatExt spid="_x0000_s283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118</xdr:row>
          <xdr:rowOff>0</xdr:rowOff>
        </xdr:from>
        <xdr:to>
          <xdr:col>26</xdr:col>
          <xdr:colOff>0</xdr:colOff>
          <xdr:row>118</xdr:row>
          <xdr:rowOff>485775</xdr:rowOff>
        </xdr:to>
        <xdr:sp macro="" textlink="">
          <xdr:nvSpPr>
            <xdr:cNvPr id="28323" name="Object 675" hidden="1">
              <a:extLst>
                <a:ext uri="{63B3BB69-23CF-44E3-9099-C40C66FF867C}">
                  <a14:compatExt spid="_x0000_s283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118</xdr:row>
          <xdr:rowOff>0</xdr:rowOff>
        </xdr:from>
        <xdr:to>
          <xdr:col>26</xdr:col>
          <xdr:colOff>0</xdr:colOff>
          <xdr:row>118</xdr:row>
          <xdr:rowOff>485775</xdr:rowOff>
        </xdr:to>
        <xdr:sp macro="" textlink="">
          <xdr:nvSpPr>
            <xdr:cNvPr id="28324" name="Object 676" hidden="1">
              <a:extLst>
                <a:ext uri="{63B3BB69-23CF-44E3-9099-C40C66FF867C}">
                  <a14:compatExt spid="_x0000_s283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118</xdr:row>
          <xdr:rowOff>0</xdr:rowOff>
        </xdr:from>
        <xdr:to>
          <xdr:col>26</xdr:col>
          <xdr:colOff>0</xdr:colOff>
          <xdr:row>118</xdr:row>
          <xdr:rowOff>485775</xdr:rowOff>
        </xdr:to>
        <xdr:sp macro="" textlink="">
          <xdr:nvSpPr>
            <xdr:cNvPr id="28325" name="Object 677" hidden="1">
              <a:extLst>
                <a:ext uri="{63B3BB69-23CF-44E3-9099-C40C66FF867C}">
                  <a14:compatExt spid="_x0000_s283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118</xdr:row>
          <xdr:rowOff>0</xdr:rowOff>
        </xdr:from>
        <xdr:to>
          <xdr:col>26</xdr:col>
          <xdr:colOff>0</xdr:colOff>
          <xdr:row>118</xdr:row>
          <xdr:rowOff>485775</xdr:rowOff>
        </xdr:to>
        <xdr:sp macro="" textlink="">
          <xdr:nvSpPr>
            <xdr:cNvPr id="28326" name="Object 678" hidden="1">
              <a:extLst>
                <a:ext uri="{63B3BB69-23CF-44E3-9099-C40C66FF867C}">
                  <a14:compatExt spid="_x0000_s283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118</xdr:row>
          <xdr:rowOff>0</xdr:rowOff>
        </xdr:from>
        <xdr:to>
          <xdr:col>26</xdr:col>
          <xdr:colOff>0</xdr:colOff>
          <xdr:row>118</xdr:row>
          <xdr:rowOff>485775</xdr:rowOff>
        </xdr:to>
        <xdr:sp macro="" textlink="">
          <xdr:nvSpPr>
            <xdr:cNvPr id="28327" name="Object 679" hidden="1">
              <a:extLst>
                <a:ext uri="{63B3BB69-23CF-44E3-9099-C40C66FF867C}">
                  <a14:compatExt spid="_x0000_s283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118</xdr:row>
          <xdr:rowOff>0</xdr:rowOff>
        </xdr:from>
        <xdr:to>
          <xdr:col>26</xdr:col>
          <xdr:colOff>0</xdr:colOff>
          <xdr:row>118</xdr:row>
          <xdr:rowOff>485775</xdr:rowOff>
        </xdr:to>
        <xdr:sp macro="" textlink="">
          <xdr:nvSpPr>
            <xdr:cNvPr id="28328" name="Object 680" hidden="1">
              <a:extLst>
                <a:ext uri="{63B3BB69-23CF-44E3-9099-C40C66FF867C}">
                  <a14:compatExt spid="_x0000_s283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124</xdr:row>
          <xdr:rowOff>0</xdr:rowOff>
        </xdr:from>
        <xdr:to>
          <xdr:col>26</xdr:col>
          <xdr:colOff>0</xdr:colOff>
          <xdr:row>124</xdr:row>
          <xdr:rowOff>485775</xdr:rowOff>
        </xdr:to>
        <xdr:sp macro="" textlink="">
          <xdr:nvSpPr>
            <xdr:cNvPr id="28329" name="Object 681" hidden="1">
              <a:extLst>
                <a:ext uri="{63B3BB69-23CF-44E3-9099-C40C66FF867C}">
                  <a14:compatExt spid="_x0000_s283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124</xdr:row>
          <xdr:rowOff>0</xdr:rowOff>
        </xdr:from>
        <xdr:to>
          <xdr:col>26</xdr:col>
          <xdr:colOff>0</xdr:colOff>
          <xdr:row>124</xdr:row>
          <xdr:rowOff>485775</xdr:rowOff>
        </xdr:to>
        <xdr:sp macro="" textlink="">
          <xdr:nvSpPr>
            <xdr:cNvPr id="28330" name="Object 682" hidden="1">
              <a:extLst>
                <a:ext uri="{63B3BB69-23CF-44E3-9099-C40C66FF867C}">
                  <a14:compatExt spid="_x0000_s283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124</xdr:row>
          <xdr:rowOff>0</xdr:rowOff>
        </xdr:from>
        <xdr:to>
          <xdr:col>26</xdr:col>
          <xdr:colOff>0</xdr:colOff>
          <xdr:row>124</xdr:row>
          <xdr:rowOff>485775</xdr:rowOff>
        </xdr:to>
        <xdr:sp macro="" textlink="">
          <xdr:nvSpPr>
            <xdr:cNvPr id="28331" name="Object 683" hidden="1">
              <a:extLst>
                <a:ext uri="{63B3BB69-23CF-44E3-9099-C40C66FF867C}">
                  <a14:compatExt spid="_x0000_s283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124</xdr:row>
          <xdr:rowOff>0</xdr:rowOff>
        </xdr:from>
        <xdr:to>
          <xdr:col>26</xdr:col>
          <xdr:colOff>0</xdr:colOff>
          <xdr:row>124</xdr:row>
          <xdr:rowOff>485775</xdr:rowOff>
        </xdr:to>
        <xdr:sp macro="" textlink="">
          <xdr:nvSpPr>
            <xdr:cNvPr id="28332" name="Object 684" hidden="1">
              <a:extLst>
                <a:ext uri="{63B3BB69-23CF-44E3-9099-C40C66FF867C}">
                  <a14:compatExt spid="_x0000_s283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124</xdr:row>
          <xdr:rowOff>0</xdr:rowOff>
        </xdr:from>
        <xdr:to>
          <xdr:col>26</xdr:col>
          <xdr:colOff>0</xdr:colOff>
          <xdr:row>124</xdr:row>
          <xdr:rowOff>485775</xdr:rowOff>
        </xdr:to>
        <xdr:sp macro="" textlink="">
          <xdr:nvSpPr>
            <xdr:cNvPr id="28333" name="Object 685" hidden="1">
              <a:extLst>
                <a:ext uri="{63B3BB69-23CF-44E3-9099-C40C66FF867C}">
                  <a14:compatExt spid="_x0000_s283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124</xdr:row>
          <xdr:rowOff>0</xdr:rowOff>
        </xdr:from>
        <xdr:to>
          <xdr:col>26</xdr:col>
          <xdr:colOff>0</xdr:colOff>
          <xdr:row>124</xdr:row>
          <xdr:rowOff>485775</xdr:rowOff>
        </xdr:to>
        <xdr:sp macro="" textlink="">
          <xdr:nvSpPr>
            <xdr:cNvPr id="28334" name="Object 686" hidden="1">
              <a:extLst>
                <a:ext uri="{63B3BB69-23CF-44E3-9099-C40C66FF867C}">
                  <a14:compatExt spid="_x0000_s283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124</xdr:row>
          <xdr:rowOff>0</xdr:rowOff>
        </xdr:from>
        <xdr:to>
          <xdr:col>26</xdr:col>
          <xdr:colOff>0</xdr:colOff>
          <xdr:row>124</xdr:row>
          <xdr:rowOff>485775</xdr:rowOff>
        </xdr:to>
        <xdr:sp macro="" textlink="">
          <xdr:nvSpPr>
            <xdr:cNvPr id="28335" name="Object 687" hidden="1">
              <a:extLst>
                <a:ext uri="{63B3BB69-23CF-44E3-9099-C40C66FF867C}">
                  <a14:compatExt spid="_x0000_s283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124</xdr:row>
          <xdr:rowOff>0</xdr:rowOff>
        </xdr:from>
        <xdr:to>
          <xdr:col>26</xdr:col>
          <xdr:colOff>0</xdr:colOff>
          <xdr:row>124</xdr:row>
          <xdr:rowOff>485775</xdr:rowOff>
        </xdr:to>
        <xdr:sp macro="" textlink="">
          <xdr:nvSpPr>
            <xdr:cNvPr id="28336" name="Object 688" hidden="1">
              <a:extLst>
                <a:ext uri="{63B3BB69-23CF-44E3-9099-C40C66FF867C}">
                  <a14:compatExt spid="_x0000_s283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125</xdr:row>
          <xdr:rowOff>0</xdr:rowOff>
        </xdr:from>
        <xdr:to>
          <xdr:col>26</xdr:col>
          <xdr:colOff>0</xdr:colOff>
          <xdr:row>125</xdr:row>
          <xdr:rowOff>485775</xdr:rowOff>
        </xdr:to>
        <xdr:sp macro="" textlink="">
          <xdr:nvSpPr>
            <xdr:cNvPr id="28337" name="Object 689" hidden="1">
              <a:extLst>
                <a:ext uri="{63B3BB69-23CF-44E3-9099-C40C66FF867C}">
                  <a14:compatExt spid="_x0000_s283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125</xdr:row>
          <xdr:rowOff>0</xdr:rowOff>
        </xdr:from>
        <xdr:to>
          <xdr:col>26</xdr:col>
          <xdr:colOff>0</xdr:colOff>
          <xdr:row>125</xdr:row>
          <xdr:rowOff>485775</xdr:rowOff>
        </xdr:to>
        <xdr:sp macro="" textlink="">
          <xdr:nvSpPr>
            <xdr:cNvPr id="28338" name="Object 690" hidden="1">
              <a:extLst>
                <a:ext uri="{63B3BB69-23CF-44E3-9099-C40C66FF867C}">
                  <a14:compatExt spid="_x0000_s283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125</xdr:row>
          <xdr:rowOff>0</xdr:rowOff>
        </xdr:from>
        <xdr:to>
          <xdr:col>26</xdr:col>
          <xdr:colOff>0</xdr:colOff>
          <xdr:row>125</xdr:row>
          <xdr:rowOff>485775</xdr:rowOff>
        </xdr:to>
        <xdr:sp macro="" textlink="">
          <xdr:nvSpPr>
            <xdr:cNvPr id="28339" name="Object 691" hidden="1">
              <a:extLst>
                <a:ext uri="{63B3BB69-23CF-44E3-9099-C40C66FF867C}">
                  <a14:compatExt spid="_x0000_s283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125</xdr:row>
          <xdr:rowOff>0</xdr:rowOff>
        </xdr:from>
        <xdr:to>
          <xdr:col>26</xdr:col>
          <xdr:colOff>0</xdr:colOff>
          <xdr:row>125</xdr:row>
          <xdr:rowOff>485775</xdr:rowOff>
        </xdr:to>
        <xdr:sp macro="" textlink="">
          <xdr:nvSpPr>
            <xdr:cNvPr id="28340" name="Object 692" hidden="1">
              <a:extLst>
                <a:ext uri="{63B3BB69-23CF-44E3-9099-C40C66FF867C}">
                  <a14:compatExt spid="_x0000_s283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125</xdr:row>
          <xdr:rowOff>0</xdr:rowOff>
        </xdr:from>
        <xdr:to>
          <xdr:col>26</xdr:col>
          <xdr:colOff>0</xdr:colOff>
          <xdr:row>125</xdr:row>
          <xdr:rowOff>485775</xdr:rowOff>
        </xdr:to>
        <xdr:sp macro="" textlink="">
          <xdr:nvSpPr>
            <xdr:cNvPr id="28341" name="Object 693" hidden="1">
              <a:extLst>
                <a:ext uri="{63B3BB69-23CF-44E3-9099-C40C66FF867C}">
                  <a14:compatExt spid="_x0000_s283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125</xdr:row>
          <xdr:rowOff>0</xdr:rowOff>
        </xdr:from>
        <xdr:to>
          <xdr:col>26</xdr:col>
          <xdr:colOff>0</xdr:colOff>
          <xdr:row>125</xdr:row>
          <xdr:rowOff>485775</xdr:rowOff>
        </xdr:to>
        <xdr:sp macro="" textlink="">
          <xdr:nvSpPr>
            <xdr:cNvPr id="28342" name="Object 694" hidden="1">
              <a:extLst>
                <a:ext uri="{63B3BB69-23CF-44E3-9099-C40C66FF867C}">
                  <a14:compatExt spid="_x0000_s283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125</xdr:row>
          <xdr:rowOff>0</xdr:rowOff>
        </xdr:from>
        <xdr:to>
          <xdr:col>26</xdr:col>
          <xdr:colOff>0</xdr:colOff>
          <xdr:row>125</xdr:row>
          <xdr:rowOff>485775</xdr:rowOff>
        </xdr:to>
        <xdr:sp macro="" textlink="">
          <xdr:nvSpPr>
            <xdr:cNvPr id="28343" name="Object 695" hidden="1">
              <a:extLst>
                <a:ext uri="{63B3BB69-23CF-44E3-9099-C40C66FF867C}">
                  <a14:compatExt spid="_x0000_s283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125</xdr:row>
          <xdr:rowOff>0</xdr:rowOff>
        </xdr:from>
        <xdr:to>
          <xdr:col>26</xdr:col>
          <xdr:colOff>0</xdr:colOff>
          <xdr:row>125</xdr:row>
          <xdr:rowOff>485775</xdr:rowOff>
        </xdr:to>
        <xdr:sp macro="" textlink="">
          <xdr:nvSpPr>
            <xdr:cNvPr id="28344" name="Object 696" hidden="1">
              <a:extLst>
                <a:ext uri="{63B3BB69-23CF-44E3-9099-C40C66FF867C}">
                  <a14:compatExt spid="_x0000_s283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150</xdr:row>
          <xdr:rowOff>0</xdr:rowOff>
        </xdr:from>
        <xdr:to>
          <xdr:col>26</xdr:col>
          <xdr:colOff>0</xdr:colOff>
          <xdr:row>150</xdr:row>
          <xdr:rowOff>485775</xdr:rowOff>
        </xdr:to>
        <xdr:sp macro="" textlink="">
          <xdr:nvSpPr>
            <xdr:cNvPr id="28345" name="Object 697" hidden="1">
              <a:extLst>
                <a:ext uri="{63B3BB69-23CF-44E3-9099-C40C66FF867C}">
                  <a14:compatExt spid="_x0000_s283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150</xdr:row>
          <xdr:rowOff>0</xdr:rowOff>
        </xdr:from>
        <xdr:to>
          <xdr:col>26</xdr:col>
          <xdr:colOff>0</xdr:colOff>
          <xdr:row>150</xdr:row>
          <xdr:rowOff>485775</xdr:rowOff>
        </xdr:to>
        <xdr:sp macro="" textlink="">
          <xdr:nvSpPr>
            <xdr:cNvPr id="28346" name="Object 698" hidden="1">
              <a:extLst>
                <a:ext uri="{63B3BB69-23CF-44E3-9099-C40C66FF867C}">
                  <a14:compatExt spid="_x0000_s283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150</xdr:row>
          <xdr:rowOff>0</xdr:rowOff>
        </xdr:from>
        <xdr:to>
          <xdr:col>26</xdr:col>
          <xdr:colOff>0</xdr:colOff>
          <xdr:row>150</xdr:row>
          <xdr:rowOff>485775</xdr:rowOff>
        </xdr:to>
        <xdr:sp macro="" textlink="">
          <xdr:nvSpPr>
            <xdr:cNvPr id="28347" name="Object 699" hidden="1">
              <a:extLst>
                <a:ext uri="{63B3BB69-23CF-44E3-9099-C40C66FF867C}">
                  <a14:compatExt spid="_x0000_s283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150</xdr:row>
          <xdr:rowOff>0</xdr:rowOff>
        </xdr:from>
        <xdr:to>
          <xdr:col>26</xdr:col>
          <xdr:colOff>0</xdr:colOff>
          <xdr:row>150</xdr:row>
          <xdr:rowOff>485775</xdr:rowOff>
        </xdr:to>
        <xdr:sp macro="" textlink="">
          <xdr:nvSpPr>
            <xdr:cNvPr id="28348" name="Object 700" hidden="1">
              <a:extLst>
                <a:ext uri="{63B3BB69-23CF-44E3-9099-C40C66FF867C}">
                  <a14:compatExt spid="_x0000_s283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150</xdr:row>
          <xdr:rowOff>0</xdr:rowOff>
        </xdr:from>
        <xdr:to>
          <xdr:col>26</xdr:col>
          <xdr:colOff>0</xdr:colOff>
          <xdr:row>150</xdr:row>
          <xdr:rowOff>485775</xdr:rowOff>
        </xdr:to>
        <xdr:sp macro="" textlink="">
          <xdr:nvSpPr>
            <xdr:cNvPr id="28349" name="Object 701" hidden="1">
              <a:extLst>
                <a:ext uri="{63B3BB69-23CF-44E3-9099-C40C66FF867C}">
                  <a14:compatExt spid="_x0000_s283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150</xdr:row>
          <xdr:rowOff>0</xdr:rowOff>
        </xdr:from>
        <xdr:to>
          <xdr:col>26</xdr:col>
          <xdr:colOff>0</xdr:colOff>
          <xdr:row>150</xdr:row>
          <xdr:rowOff>485775</xdr:rowOff>
        </xdr:to>
        <xdr:sp macro="" textlink="">
          <xdr:nvSpPr>
            <xdr:cNvPr id="28350" name="Object 702" hidden="1">
              <a:extLst>
                <a:ext uri="{63B3BB69-23CF-44E3-9099-C40C66FF867C}">
                  <a14:compatExt spid="_x0000_s283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150</xdr:row>
          <xdr:rowOff>0</xdr:rowOff>
        </xdr:from>
        <xdr:to>
          <xdr:col>26</xdr:col>
          <xdr:colOff>0</xdr:colOff>
          <xdr:row>150</xdr:row>
          <xdr:rowOff>485775</xdr:rowOff>
        </xdr:to>
        <xdr:sp macro="" textlink="">
          <xdr:nvSpPr>
            <xdr:cNvPr id="28351" name="Object 703" hidden="1">
              <a:extLst>
                <a:ext uri="{63B3BB69-23CF-44E3-9099-C40C66FF867C}">
                  <a14:compatExt spid="_x0000_s283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150</xdr:row>
          <xdr:rowOff>0</xdr:rowOff>
        </xdr:from>
        <xdr:to>
          <xdr:col>26</xdr:col>
          <xdr:colOff>0</xdr:colOff>
          <xdr:row>150</xdr:row>
          <xdr:rowOff>485775</xdr:rowOff>
        </xdr:to>
        <xdr:sp macro="" textlink="">
          <xdr:nvSpPr>
            <xdr:cNvPr id="28352" name="Object 704" hidden="1">
              <a:extLst>
                <a:ext uri="{63B3BB69-23CF-44E3-9099-C40C66FF867C}">
                  <a14:compatExt spid="_x0000_s283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174</xdr:row>
          <xdr:rowOff>0</xdr:rowOff>
        </xdr:from>
        <xdr:to>
          <xdr:col>26</xdr:col>
          <xdr:colOff>0</xdr:colOff>
          <xdr:row>174</xdr:row>
          <xdr:rowOff>485775</xdr:rowOff>
        </xdr:to>
        <xdr:sp macro="" textlink="">
          <xdr:nvSpPr>
            <xdr:cNvPr id="28353" name="Object 705" hidden="1">
              <a:extLst>
                <a:ext uri="{63B3BB69-23CF-44E3-9099-C40C66FF867C}">
                  <a14:compatExt spid="_x0000_s283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174</xdr:row>
          <xdr:rowOff>0</xdr:rowOff>
        </xdr:from>
        <xdr:to>
          <xdr:col>26</xdr:col>
          <xdr:colOff>0</xdr:colOff>
          <xdr:row>174</xdr:row>
          <xdr:rowOff>485775</xdr:rowOff>
        </xdr:to>
        <xdr:sp macro="" textlink="">
          <xdr:nvSpPr>
            <xdr:cNvPr id="28354" name="Object 706" hidden="1">
              <a:extLst>
                <a:ext uri="{63B3BB69-23CF-44E3-9099-C40C66FF867C}">
                  <a14:compatExt spid="_x0000_s283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174</xdr:row>
          <xdr:rowOff>0</xdr:rowOff>
        </xdr:from>
        <xdr:to>
          <xdr:col>26</xdr:col>
          <xdr:colOff>0</xdr:colOff>
          <xdr:row>174</xdr:row>
          <xdr:rowOff>485775</xdr:rowOff>
        </xdr:to>
        <xdr:sp macro="" textlink="">
          <xdr:nvSpPr>
            <xdr:cNvPr id="28355" name="Object 707" hidden="1">
              <a:extLst>
                <a:ext uri="{63B3BB69-23CF-44E3-9099-C40C66FF867C}">
                  <a14:compatExt spid="_x0000_s283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174</xdr:row>
          <xdr:rowOff>0</xdr:rowOff>
        </xdr:from>
        <xdr:to>
          <xdr:col>26</xdr:col>
          <xdr:colOff>0</xdr:colOff>
          <xdr:row>174</xdr:row>
          <xdr:rowOff>485775</xdr:rowOff>
        </xdr:to>
        <xdr:sp macro="" textlink="">
          <xdr:nvSpPr>
            <xdr:cNvPr id="28356" name="Object 708" hidden="1">
              <a:extLst>
                <a:ext uri="{63B3BB69-23CF-44E3-9099-C40C66FF867C}">
                  <a14:compatExt spid="_x0000_s283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174</xdr:row>
          <xdr:rowOff>0</xdr:rowOff>
        </xdr:from>
        <xdr:to>
          <xdr:col>26</xdr:col>
          <xdr:colOff>0</xdr:colOff>
          <xdr:row>174</xdr:row>
          <xdr:rowOff>485775</xdr:rowOff>
        </xdr:to>
        <xdr:sp macro="" textlink="">
          <xdr:nvSpPr>
            <xdr:cNvPr id="28357" name="Object 709" hidden="1">
              <a:extLst>
                <a:ext uri="{63B3BB69-23CF-44E3-9099-C40C66FF867C}">
                  <a14:compatExt spid="_x0000_s283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174</xdr:row>
          <xdr:rowOff>0</xdr:rowOff>
        </xdr:from>
        <xdr:to>
          <xdr:col>26</xdr:col>
          <xdr:colOff>0</xdr:colOff>
          <xdr:row>174</xdr:row>
          <xdr:rowOff>485775</xdr:rowOff>
        </xdr:to>
        <xdr:sp macro="" textlink="">
          <xdr:nvSpPr>
            <xdr:cNvPr id="28358" name="Object 710" hidden="1">
              <a:extLst>
                <a:ext uri="{63B3BB69-23CF-44E3-9099-C40C66FF867C}">
                  <a14:compatExt spid="_x0000_s283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174</xdr:row>
          <xdr:rowOff>0</xdr:rowOff>
        </xdr:from>
        <xdr:to>
          <xdr:col>26</xdr:col>
          <xdr:colOff>0</xdr:colOff>
          <xdr:row>174</xdr:row>
          <xdr:rowOff>485775</xdr:rowOff>
        </xdr:to>
        <xdr:sp macro="" textlink="">
          <xdr:nvSpPr>
            <xdr:cNvPr id="28359" name="Object 711" hidden="1">
              <a:extLst>
                <a:ext uri="{63B3BB69-23CF-44E3-9099-C40C66FF867C}">
                  <a14:compatExt spid="_x0000_s283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174</xdr:row>
          <xdr:rowOff>0</xdr:rowOff>
        </xdr:from>
        <xdr:to>
          <xdr:col>26</xdr:col>
          <xdr:colOff>0</xdr:colOff>
          <xdr:row>174</xdr:row>
          <xdr:rowOff>485775</xdr:rowOff>
        </xdr:to>
        <xdr:sp macro="" textlink="">
          <xdr:nvSpPr>
            <xdr:cNvPr id="28360" name="Object 712" hidden="1">
              <a:extLst>
                <a:ext uri="{63B3BB69-23CF-44E3-9099-C40C66FF867C}">
                  <a14:compatExt spid="_x0000_s283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175</xdr:row>
          <xdr:rowOff>0</xdr:rowOff>
        </xdr:from>
        <xdr:to>
          <xdr:col>26</xdr:col>
          <xdr:colOff>0</xdr:colOff>
          <xdr:row>175</xdr:row>
          <xdr:rowOff>485775</xdr:rowOff>
        </xdr:to>
        <xdr:sp macro="" textlink="">
          <xdr:nvSpPr>
            <xdr:cNvPr id="28361" name="Object 713" hidden="1">
              <a:extLst>
                <a:ext uri="{63B3BB69-23CF-44E3-9099-C40C66FF867C}">
                  <a14:compatExt spid="_x0000_s283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175</xdr:row>
          <xdr:rowOff>0</xdr:rowOff>
        </xdr:from>
        <xdr:to>
          <xdr:col>26</xdr:col>
          <xdr:colOff>0</xdr:colOff>
          <xdr:row>175</xdr:row>
          <xdr:rowOff>485775</xdr:rowOff>
        </xdr:to>
        <xdr:sp macro="" textlink="">
          <xdr:nvSpPr>
            <xdr:cNvPr id="28362" name="Object 714" hidden="1">
              <a:extLst>
                <a:ext uri="{63B3BB69-23CF-44E3-9099-C40C66FF867C}">
                  <a14:compatExt spid="_x0000_s283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175</xdr:row>
          <xdr:rowOff>0</xdr:rowOff>
        </xdr:from>
        <xdr:to>
          <xdr:col>26</xdr:col>
          <xdr:colOff>0</xdr:colOff>
          <xdr:row>175</xdr:row>
          <xdr:rowOff>485775</xdr:rowOff>
        </xdr:to>
        <xdr:sp macro="" textlink="">
          <xdr:nvSpPr>
            <xdr:cNvPr id="28363" name="Object 715" hidden="1">
              <a:extLst>
                <a:ext uri="{63B3BB69-23CF-44E3-9099-C40C66FF867C}">
                  <a14:compatExt spid="_x0000_s283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175</xdr:row>
          <xdr:rowOff>0</xdr:rowOff>
        </xdr:from>
        <xdr:to>
          <xdr:col>26</xdr:col>
          <xdr:colOff>0</xdr:colOff>
          <xdr:row>175</xdr:row>
          <xdr:rowOff>485775</xdr:rowOff>
        </xdr:to>
        <xdr:sp macro="" textlink="">
          <xdr:nvSpPr>
            <xdr:cNvPr id="28364" name="Object 716" hidden="1">
              <a:extLst>
                <a:ext uri="{63B3BB69-23CF-44E3-9099-C40C66FF867C}">
                  <a14:compatExt spid="_x0000_s283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175</xdr:row>
          <xdr:rowOff>0</xdr:rowOff>
        </xdr:from>
        <xdr:to>
          <xdr:col>26</xdr:col>
          <xdr:colOff>0</xdr:colOff>
          <xdr:row>175</xdr:row>
          <xdr:rowOff>485775</xdr:rowOff>
        </xdr:to>
        <xdr:sp macro="" textlink="">
          <xdr:nvSpPr>
            <xdr:cNvPr id="28365" name="Object 717" hidden="1">
              <a:extLst>
                <a:ext uri="{63B3BB69-23CF-44E3-9099-C40C66FF867C}">
                  <a14:compatExt spid="_x0000_s283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175</xdr:row>
          <xdr:rowOff>0</xdr:rowOff>
        </xdr:from>
        <xdr:to>
          <xdr:col>26</xdr:col>
          <xdr:colOff>0</xdr:colOff>
          <xdr:row>175</xdr:row>
          <xdr:rowOff>485775</xdr:rowOff>
        </xdr:to>
        <xdr:sp macro="" textlink="">
          <xdr:nvSpPr>
            <xdr:cNvPr id="28366" name="Object 718" hidden="1">
              <a:extLst>
                <a:ext uri="{63B3BB69-23CF-44E3-9099-C40C66FF867C}">
                  <a14:compatExt spid="_x0000_s283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175</xdr:row>
          <xdr:rowOff>0</xdr:rowOff>
        </xdr:from>
        <xdr:to>
          <xdr:col>26</xdr:col>
          <xdr:colOff>0</xdr:colOff>
          <xdr:row>175</xdr:row>
          <xdr:rowOff>485775</xdr:rowOff>
        </xdr:to>
        <xdr:sp macro="" textlink="">
          <xdr:nvSpPr>
            <xdr:cNvPr id="28367" name="Object 719" hidden="1">
              <a:extLst>
                <a:ext uri="{63B3BB69-23CF-44E3-9099-C40C66FF867C}">
                  <a14:compatExt spid="_x0000_s283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175</xdr:row>
          <xdr:rowOff>0</xdr:rowOff>
        </xdr:from>
        <xdr:to>
          <xdr:col>26</xdr:col>
          <xdr:colOff>0</xdr:colOff>
          <xdr:row>175</xdr:row>
          <xdr:rowOff>485775</xdr:rowOff>
        </xdr:to>
        <xdr:sp macro="" textlink="">
          <xdr:nvSpPr>
            <xdr:cNvPr id="28368" name="Object 720" hidden="1">
              <a:extLst>
                <a:ext uri="{63B3BB69-23CF-44E3-9099-C40C66FF867C}">
                  <a14:compatExt spid="_x0000_s283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176</xdr:row>
          <xdr:rowOff>0</xdr:rowOff>
        </xdr:from>
        <xdr:to>
          <xdr:col>26</xdr:col>
          <xdr:colOff>0</xdr:colOff>
          <xdr:row>176</xdr:row>
          <xdr:rowOff>485775</xdr:rowOff>
        </xdr:to>
        <xdr:sp macro="" textlink="">
          <xdr:nvSpPr>
            <xdr:cNvPr id="28369" name="Object 721" hidden="1">
              <a:extLst>
                <a:ext uri="{63B3BB69-23CF-44E3-9099-C40C66FF867C}">
                  <a14:compatExt spid="_x0000_s283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176</xdr:row>
          <xdr:rowOff>0</xdr:rowOff>
        </xdr:from>
        <xdr:to>
          <xdr:col>26</xdr:col>
          <xdr:colOff>0</xdr:colOff>
          <xdr:row>176</xdr:row>
          <xdr:rowOff>485775</xdr:rowOff>
        </xdr:to>
        <xdr:sp macro="" textlink="">
          <xdr:nvSpPr>
            <xdr:cNvPr id="28370" name="Object 722" hidden="1">
              <a:extLst>
                <a:ext uri="{63B3BB69-23CF-44E3-9099-C40C66FF867C}">
                  <a14:compatExt spid="_x0000_s283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176</xdr:row>
          <xdr:rowOff>0</xdr:rowOff>
        </xdr:from>
        <xdr:to>
          <xdr:col>26</xdr:col>
          <xdr:colOff>0</xdr:colOff>
          <xdr:row>176</xdr:row>
          <xdr:rowOff>485775</xdr:rowOff>
        </xdr:to>
        <xdr:sp macro="" textlink="">
          <xdr:nvSpPr>
            <xdr:cNvPr id="28371" name="Object 723" hidden="1">
              <a:extLst>
                <a:ext uri="{63B3BB69-23CF-44E3-9099-C40C66FF867C}">
                  <a14:compatExt spid="_x0000_s283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176</xdr:row>
          <xdr:rowOff>0</xdr:rowOff>
        </xdr:from>
        <xdr:to>
          <xdr:col>26</xdr:col>
          <xdr:colOff>0</xdr:colOff>
          <xdr:row>176</xdr:row>
          <xdr:rowOff>485775</xdr:rowOff>
        </xdr:to>
        <xdr:sp macro="" textlink="">
          <xdr:nvSpPr>
            <xdr:cNvPr id="28372" name="Object 724" hidden="1">
              <a:extLst>
                <a:ext uri="{63B3BB69-23CF-44E3-9099-C40C66FF867C}">
                  <a14:compatExt spid="_x0000_s283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176</xdr:row>
          <xdr:rowOff>0</xdr:rowOff>
        </xdr:from>
        <xdr:to>
          <xdr:col>26</xdr:col>
          <xdr:colOff>0</xdr:colOff>
          <xdr:row>176</xdr:row>
          <xdr:rowOff>485775</xdr:rowOff>
        </xdr:to>
        <xdr:sp macro="" textlink="">
          <xdr:nvSpPr>
            <xdr:cNvPr id="28373" name="Object 725" hidden="1">
              <a:extLst>
                <a:ext uri="{63B3BB69-23CF-44E3-9099-C40C66FF867C}">
                  <a14:compatExt spid="_x0000_s283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176</xdr:row>
          <xdr:rowOff>0</xdr:rowOff>
        </xdr:from>
        <xdr:to>
          <xdr:col>26</xdr:col>
          <xdr:colOff>0</xdr:colOff>
          <xdr:row>176</xdr:row>
          <xdr:rowOff>485775</xdr:rowOff>
        </xdr:to>
        <xdr:sp macro="" textlink="">
          <xdr:nvSpPr>
            <xdr:cNvPr id="28374" name="Object 726" hidden="1">
              <a:extLst>
                <a:ext uri="{63B3BB69-23CF-44E3-9099-C40C66FF867C}">
                  <a14:compatExt spid="_x0000_s283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176</xdr:row>
          <xdr:rowOff>0</xdr:rowOff>
        </xdr:from>
        <xdr:to>
          <xdr:col>26</xdr:col>
          <xdr:colOff>0</xdr:colOff>
          <xdr:row>176</xdr:row>
          <xdr:rowOff>485775</xdr:rowOff>
        </xdr:to>
        <xdr:sp macro="" textlink="">
          <xdr:nvSpPr>
            <xdr:cNvPr id="28375" name="Object 727" hidden="1">
              <a:extLst>
                <a:ext uri="{63B3BB69-23CF-44E3-9099-C40C66FF867C}">
                  <a14:compatExt spid="_x0000_s283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176</xdr:row>
          <xdr:rowOff>0</xdr:rowOff>
        </xdr:from>
        <xdr:to>
          <xdr:col>26</xdr:col>
          <xdr:colOff>0</xdr:colOff>
          <xdr:row>176</xdr:row>
          <xdr:rowOff>485775</xdr:rowOff>
        </xdr:to>
        <xdr:sp macro="" textlink="">
          <xdr:nvSpPr>
            <xdr:cNvPr id="28376" name="Object 728" hidden="1">
              <a:extLst>
                <a:ext uri="{63B3BB69-23CF-44E3-9099-C40C66FF867C}">
                  <a14:compatExt spid="_x0000_s283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116</xdr:row>
          <xdr:rowOff>0</xdr:rowOff>
        </xdr:from>
        <xdr:to>
          <xdr:col>26</xdr:col>
          <xdr:colOff>0</xdr:colOff>
          <xdr:row>116</xdr:row>
          <xdr:rowOff>485775</xdr:rowOff>
        </xdr:to>
        <xdr:sp macro="" textlink="">
          <xdr:nvSpPr>
            <xdr:cNvPr id="28377" name="Object 729" hidden="1">
              <a:extLst>
                <a:ext uri="{63B3BB69-23CF-44E3-9099-C40C66FF867C}">
                  <a14:compatExt spid="_x0000_s283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116</xdr:row>
          <xdr:rowOff>0</xdr:rowOff>
        </xdr:from>
        <xdr:to>
          <xdr:col>26</xdr:col>
          <xdr:colOff>0</xdr:colOff>
          <xdr:row>116</xdr:row>
          <xdr:rowOff>485775</xdr:rowOff>
        </xdr:to>
        <xdr:sp macro="" textlink="">
          <xdr:nvSpPr>
            <xdr:cNvPr id="28378" name="Object 730" hidden="1">
              <a:extLst>
                <a:ext uri="{63B3BB69-23CF-44E3-9099-C40C66FF867C}">
                  <a14:compatExt spid="_x0000_s283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116</xdr:row>
          <xdr:rowOff>0</xdr:rowOff>
        </xdr:from>
        <xdr:to>
          <xdr:col>26</xdr:col>
          <xdr:colOff>0</xdr:colOff>
          <xdr:row>116</xdr:row>
          <xdr:rowOff>485775</xdr:rowOff>
        </xdr:to>
        <xdr:sp macro="" textlink="">
          <xdr:nvSpPr>
            <xdr:cNvPr id="28379" name="Object 731" hidden="1">
              <a:extLst>
                <a:ext uri="{63B3BB69-23CF-44E3-9099-C40C66FF867C}">
                  <a14:compatExt spid="_x0000_s283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116</xdr:row>
          <xdr:rowOff>0</xdr:rowOff>
        </xdr:from>
        <xdr:to>
          <xdr:col>26</xdr:col>
          <xdr:colOff>0</xdr:colOff>
          <xdr:row>116</xdr:row>
          <xdr:rowOff>485775</xdr:rowOff>
        </xdr:to>
        <xdr:sp macro="" textlink="">
          <xdr:nvSpPr>
            <xdr:cNvPr id="28380" name="Object 732" hidden="1">
              <a:extLst>
                <a:ext uri="{63B3BB69-23CF-44E3-9099-C40C66FF867C}">
                  <a14:compatExt spid="_x0000_s283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116</xdr:row>
          <xdr:rowOff>0</xdr:rowOff>
        </xdr:from>
        <xdr:to>
          <xdr:col>26</xdr:col>
          <xdr:colOff>0</xdr:colOff>
          <xdr:row>116</xdr:row>
          <xdr:rowOff>485775</xdr:rowOff>
        </xdr:to>
        <xdr:sp macro="" textlink="">
          <xdr:nvSpPr>
            <xdr:cNvPr id="28381" name="Object 733" hidden="1">
              <a:extLst>
                <a:ext uri="{63B3BB69-23CF-44E3-9099-C40C66FF867C}">
                  <a14:compatExt spid="_x0000_s283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116</xdr:row>
          <xdr:rowOff>0</xdr:rowOff>
        </xdr:from>
        <xdr:to>
          <xdr:col>26</xdr:col>
          <xdr:colOff>0</xdr:colOff>
          <xdr:row>116</xdr:row>
          <xdr:rowOff>485775</xdr:rowOff>
        </xdr:to>
        <xdr:sp macro="" textlink="">
          <xdr:nvSpPr>
            <xdr:cNvPr id="28382" name="Object 734" hidden="1">
              <a:extLst>
                <a:ext uri="{63B3BB69-23CF-44E3-9099-C40C66FF867C}">
                  <a14:compatExt spid="_x0000_s283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116</xdr:row>
          <xdr:rowOff>0</xdr:rowOff>
        </xdr:from>
        <xdr:to>
          <xdr:col>26</xdr:col>
          <xdr:colOff>0</xdr:colOff>
          <xdr:row>116</xdr:row>
          <xdr:rowOff>485775</xdr:rowOff>
        </xdr:to>
        <xdr:sp macro="" textlink="">
          <xdr:nvSpPr>
            <xdr:cNvPr id="28383" name="Object 735" hidden="1">
              <a:extLst>
                <a:ext uri="{63B3BB69-23CF-44E3-9099-C40C66FF867C}">
                  <a14:compatExt spid="_x0000_s283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116</xdr:row>
          <xdr:rowOff>0</xdr:rowOff>
        </xdr:from>
        <xdr:to>
          <xdr:col>26</xdr:col>
          <xdr:colOff>0</xdr:colOff>
          <xdr:row>116</xdr:row>
          <xdr:rowOff>485775</xdr:rowOff>
        </xdr:to>
        <xdr:sp macro="" textlink="">
          <xdr:nvSpPr>
            <xdr:cNvPr id="28384" name="Object 736" hidden="1">
              <a:extLst>
                <a:ext uri="{63B3BB69-23CF-44E3-9099-C40C66FF867C}">
                  <a14:compatExt spid="_x0000_s283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134</xdr:row>
          <xdr:rowOff>0</xdr:rowOff>
        </xdr:from>
        <xdr:to>
          <xdr:col>26</xdr:col>
          <xdr:colOff>0</xdr:colOff>
          <xdr:row>134</xdr:row>
          <xdr:rowOff>485775</xdr:rowOff>
        </xdr:to>
        <xdr:sp macro="" textlink="">
          <xdr:nvSpPr>
            <xdr:cNvPr id="28385" name="Object 737" hidden="1">
              <a:extLst>
                <a:ext uri="{63B3BB69-23CF-44E3-9099-C40C66FF867C}">
                  <a14:compatExt spid="_x0000_s283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134</xdr:row>
          <xdr:rowOff>0</xdr:rowOff>
        </xdr:from>
        <xdr:to>
          <xdr:col>26</xdr:col>
          <xdr:colOff>0</xdr:colOff>
          <xdr:row>134</xdr:row>
          <xdr:rowOff>485775</xdr:rowOff>
        </xdr:to>
        <xdr:sp macro="" textlink="">
          <xdr:nvSpPr>
            <xdr:cNvPr id="28386" name="Object 738" hidden="1">
              <a:extLst>
                <a:ext uri="{63B3BB69-23CF-44E3-9099-C40C66FF867C}">
                  <a14:compatExt spid="_x0000_s283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134</xdr:row>
          <xdr:rowOff>0</xdr:rowOff>
        </xdr:from>
        <xdr:to>
          <xdr:col>26</xdr:col>
          <xdr:colOff>0</xdr:colOff>
          <xdr:row>134</xdr:row>
          <xdr:rowOff>485775</xdr:rowOff>
        </xdr:to>
        <xdr:sp macro="" textlink="">
          <xdr:nvSpPr>
            <xdr:cNvPr id="28387" name="Object 739" hidden="1">
              <a:extLst>
                <a:ext uri="{63B3BB69-23CF-44E3-9099-C40C66FF867C}">
                  <a14:compatExt spid="_x0000_s283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134</xdr:row>
          <xdr:rowOff>0</xdr:rowOff>
        </xdr:from>
        <xdr:to>
          <xdr:col>26</xdr:col>
          <xdr:colOff>0</xdr:colOff>
          <xdr:row>134</xdr:row>
          <xdr:rowOff>485775</xdr:rowOff>
        </xdr:to>
        <xdr:sp macro="" textlink="">
          <xdr:nvSpPr>
            <xdr:cNvPr id="28388" name="Object 740" hidden="1">
              <a:extLst>
                <a:ext uri="{63B3BB69-23CF-44E3-9099-C40C66FF867C}">
                  <a14:compatExt spid="_x0000_s283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134</xdr:row>
          <xdr:rowOff>0</xdr:rowOff>
        </xdr:from>
        <xdr:to>
          <xdr:col>26</xdr:col>
          <xdr:colOff>0</xdr:colOff>
          <xdr:row>134</xdr:row>
          <xdr:rowOff>485775</xdr:rowOff>
        </xdr:to>
        <xdr:sp macro="" textlink="">
          <xdr:nvSpPr>
            <xdr:cNvPr id="28389" name="Object 741" hidden="1">
              <a:extLst>
                <a:ext uri="{63B3BB69-23CF-44E3-9099-C40C66FF867C}">
                  <a14:compatExt spid="_x0000_s283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134</xdr:row>
          <xdr:rowOff>0</xdr:rowOff>
        </xdr:from>
        <xdr:to>
          <xdr:col>26</xdr:col>
          <xdr:colOff>0</xdr:colOff>
          <xdr:row>134</xdr:row>
          <xdr:rowOff>485775</xdr:rowOff>
        </xdr:to>
        <xdr:sp macro="" textlink="">
          <xdr:nvSpPr>
            <xdr:cNvPr id="28390" name="Object 742" hidden="1">
              <a:extLst>
                <a:ext uri="{63B3BB69-23CF-44E3-9099-C40C66FF867C}">
                  <a14:compatExt spid="_x0000_s283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134</xdr:row>
          <xdr:rowOff>0</xdr:rowOff>
        </xdr:from>
        <xdr:to>
          <xdr:col>26</xdr:col>
          <xdr:colOff>0</xdr:colOff>
          <xdr:row>134</xdr:row>
          <xdr:rowOff>485775</xdr:rowOff>
        </xdr:to>
        <xdr:sp macro="" textlink="">
          <xdr:nvSpPr>
            <xdr:cNvPr id="28391" name="Object 743" hidden="1">
              <a:extLst>
                <a:ext uri="{63B3BB69-23CF-44E3-9099-C40C66FF867C}">
                  <a14:compatExt spid="_x0000_s283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134</xdr:row>
          <xdr:rowOff>0</xdr:rowOff>
        </xdr:from>
        <xdr:to>
          <xdr:col>26</xdr:col>
          <xdr:colOff>0</xdr:colOff>
          <xdr:row>134</xdr:row>
          <xdr:rowOff>485775</xdr:rowOff>
        </xdr:to>
        <xdr:sp macro="" textlink="">
          <xdr:nvSpPr>
            <xdr:cNvPr id="28392" name="Object 744" hidden="1">
              <a:extLst>
                <a:ext uri="{63B3BB69-23CF-44E3-9099-C40C66FF867C}">
                  <a14:compatExt spid="_x0000_s283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151</xdr:row>
          <xdr:rowOff>0</xdr:rowOff>
        </xdr:from>
        <xdr:to>
          <xdr:col>26</xdr:col>
          <xdr:colOff>0</xdr:colOff>
          <xdr:row>151</xdr:row>
          <xdr:rowOff>485775</xdr:rowOff>
        </xdr:to>
        <xdr:sp macro="" textlink="">
          <xdr:nvSpPr>
            <xdr:cNvPr id="28393" name="Object 745" hidden="1">
              <a:extLst>
                <a:ext uri="{63B3BB69-23CF-44E3-9099-C40C66FF867C}">
                  <a14:compatExt spid="_x0000_s283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151</xdr:row>
          <xdr:rowOff>0</xdr:rowOff>
        </xdr:from>
        <xdr:to>
          <xdr:col>26</xdr:col>
          <xdr:colOff>0</xdr:colOff>
          <xdr:row>151</xdr:row>
          <xdr:rowOff>485775</xdr:rowOff>
        </xdr:to>
        <xdr:sp macro="" textlink="">
          <xdr:nvSpPr>
            <xdr:cNvPr id="28394" name="Object 746" hidden="1">
              <a:extLst>
                <a:ext uri="{63B3BB69-23CF-44E3-9099-C40C66FF867C}">
                  <a14:compatExt spid="_x0000_s283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151</xdr:row>
          <xdr:rowOff>0</xdr:rowOff>
        </xdr:from>
        <xdr:to>
          <xdr:col>26</xdr:col>
          <xdr:colOff>0</xdr:colOff>
          <xdr:row>151</xdr:row>
          <xdr:rowOff>485775</xdr:rowOff>
        </xdr:to>
        <xdr:sp macro="" textlink="">
          <xdr:nvSpPr>
            <xdr:cNvPr id="28395" name="Object 747" hidden="1">
              <a:extLst>
                <a:ext uri="{63B3BB69-23CF-44E3-9099-C40C66FF867C}">
                  <a14:compatExt spid="_x0000_s283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151</xdr:row>
          <xdr:rowOff>0</xdr:rowOff>
        </xdr:from>
        <xdr:to>
          <xdr:col>26</xdr:col>
          <xdr:colOff>0</xdr:colOff>
          <xdr:row>151</xdr:row>
          <xdr:rowOff>485775</xdr:rowOff>
        </xdr:to>
        <xdr:sp macro="" textlink="">
          <xdr:nvSpPr>
            <xdr:cNvPr id="28396" name="Object 748" hidden="1">
              <a:extLst>
                <a:ext uri="{63B3BB69-23CF-44E3-9099-C40C66FF867C}">
                  <a14:compatExt spid="_x0000_s283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151</xdr:row>
          <xdr:rowOff>0</xdr:rowOff>
        </xdr:from>
        <xdr:to>
          <xdr:col>26</xdr:col>
          <xdr:colOff>0</xdr:colOff>
          <xdr:row>151</xdr:row>
          <xdr:rowOff>485775</xdr:rowOff>
        </xdr:to>
        <xdr:sp macro="" textlink="">
          <xdr:nvSpPr>
            <xdr:cNvPr id="28397" name="Object 749" hidden="1">
              <a:extLst>
                <a:ext uri="{63B3BB69-23CF-44E3-9099-C40C66FF867C}">
                  <a14:compatExt spid="_x0000_s283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151</xdr:row>
          <xdr:rowOff>0</xdr:rowOff>
        </xdr:from>
        <xdr:to>
          <xdr:col>26</xdr:col>
          <xdr:colOff>0</xdr:colOff>
          <xdr:row>151</xdr:row>
          <xdr:rowOff>485775</xdr:rowOff>
        </xdr:to>
        <xdr:sp macro="" textlink="">
          <xdr:nvSpPr>
            <xdr:cNvPr id="28398" name="Object 750" hidden="1">
              <a:extLst>
                <a:ext uri="{63B3BB69-23CF-44E3-9099-C40C66FF867C}">
                  <a14:compatExt spid="_x0000_s283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151</xdr:row>
          <xdr:rowOff>0</xdr:rowOff>
        </xdr:from>
        <xdr:to>
          <xdr:col>26</xdr:col>
          <xdr:colOff>0</xdr:colOff>
          <xdr:row>151</xdr:row>
          <xdr:rowOff>485775</xdr:rowOff>
        </xdr:to>
        <xdr:sp macro="" textlink="">
          <xdr:nvSpPr>
            <xdr:cNvPr id="28399" name="Object 751" hidden="1">
              <a:extLst>
                <a:ext uri="{63B3BB69-23CF-44E3-9099-C40C66FF867C}">
                  <a14:compatExt spid="_x0000_s283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151</xdr:row>
          <xdr:rowOff>0</xdr:rowOff>
        </xdr:from>
        <xdr:to>
          <xdr:col>26</xdr:col>
          <xdr:colOff>0</xdr:colOff>
          <xdr:row>151</xdr:row>
          <xdr:rowOff>485775</xdr:rowOff>
        </xdr:to>
        <xdr:sp macro="" textlink="">
          <xdr:nvSpPr>
            <xdr:cNvPr id="28400" name="Object 752" hidden="1">
              <a:extLst>
                <a:ext uri="{63B3BB69-23CF-44E3-9099-C40C66FF867C}">
                  <a14:compatExt spid="_x0000_s284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152</xdr:row>
          <xdr:rowOff>0</xdr:rowOff>
        </xdr:from>
        <xdr:to>
          <xdr:col>26</xdr:col>
          <xdr:colOff>0</xdr:colOff>
          <xdr:row>152</xdr:row>
          <xdr:rowOff>485775</xdr:rowOff>
        </xdr:to>
        <xdr:sp macro="" textlink="">
          <xdr:nvSpPr>
            <xdr:cNvPr id="28401" name="Object 753" hidden="1">
              <a:extLst>
                <a:ext uri="{63B3BB69-23CF-44E3-9099-C40C66FF867C}">
                  <a14:compatExt spid="_x0000_s284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152</xdr:row>
          <xdr:rowOff>0</xdr:rowOff>
        </xdr:from>
        <xdr:to>
          <xdr:col>26</xdr:col>
          <xdr:colOff>0</xdr:colOff>
          <xdr:row>152</xdr:row>
          <xdr:rowOff>485775</xdr:rowOff>
        </xdr:to>
        <xdr:sp macro="" textlink="">
          <xdr:nvSpPr>
            <xdr:cNvPr id="28402" name="Object 754" hidden="1">
              <a:extLst>
                <a:ext uri="{63B3BB69-23CF-44E3-9099-C40C66FF867C}">
                  <a14:compatExt spid="_x0000_s284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152</xdr:row>
          <xdr:rowOff>0</xdr:rowOff>
        </xdr:from>
        <xdr:to>
          <xdr:col>26</xdr:col>
          <xdr:colOff>0</xdr:colOff>
          <xdr:row>152</xdr:row>
          <xdr:rowOff>485775</xdr:rowOff>
        </xdr:to>
        <xdr:sp macro="" textlink="">
          <xdr:nvSpPr>
            <xdr:cNvPr id="28403" name="Object 755" hidden="1">
              <a:extLst>
                <a:ext uri="{63B3BB69-23CF-44E3-9099-C40C66FF867C}">
                  <a14:compatExt spid="_x0000_s284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152</xdr:row>
          <xdr:rowOff>0</xdr:rowOff>
        </xdr:from>
        <xdr:to>
          <xdr:col>26</xdr:col>
          <xdr:colOff>0</xdr:colOff>
          <xdr:row>152</xdr:row>
          <xdr:rowOff>485775</xdr:rowOff>
        </xdr:to>
        <xdr:sp macro="" textlink="">
          <xdr:nvSpPr>
            <xdr:cNvPr id="28404" name="Object 756" hidden="1">
              <a:extLst>
                <a:ext uri="{63B3BB69-23CF-44E3-9099-C40C66FF867C}">
                  <a14:compatExt spid="_x0000_s284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152</xdr:row>
          <xdr:rowOff>0</xdr:rowOff>
        </xdr:from>
        <xdr:to>
          <xdr:col>26</xdr:col>
          <xdr:colOff>0</xdr:colOff>
          <xdr:row>152</xdr:row>
          <xdr:rowOff>485775</xdr:rowOff>
        </xdr:to>
        <xdr:sp macro="" textlink="">
          <xdr:nvSpPr>
            <xdr:cNvPr id="28405" name="Object 757" hidden="1">
              <a:extLst>
                <a:ext uri="{63B3BB69-23CF-44E3-9099-C40C66FF867C}">
                  <a14:compatExt spid="_x0000_s284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152</xdr:row>
          <xdr:rowOff>0</xdr:rowOff>
        </xdr:from>
        <xdr:to>
          <xdr:col>26</xdr:col>
          <xdr:colOff>0</xdr:colOff>
          <xdr:row>152</xdr:row>
          <xdr:rowOff>485775</xdr:rowOff>
        </xdr:to>
        <xdr:sp macro="" textlink="">
          <xdr:nvSpPr>
            <xdr:cNvPr id="28406" name="Object 758" hidden="1">
              <a:extLst>
                <a:ext uri="{63B3BB69-23CF-44E3-9099-C40C66FF867C}">
                  <a14:compatExt spid="_x0000_s284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152</xdr:row>
          <xdr:rowOff>0</xdr:rowOff>
        </xdr:from>
        <xdr:to>
          <xdr:col>26</xdr:col>
          <xdr:colOff>0</xdr:colOff>
          <xdr:row>152</xdr:row>
          <xdr:rowOff>485775</xdr:rowOff>
        </xdr:to>
        <xdr:sp macro="" textlink="">
          <xdr:nvSpPr>
            <xdr:cNvPr id="28407" name="Object 759" hidden="1">
              <a:extLst>
                <a:ext uri="{63B3BB69-23CF-44E3-9099-C40C66FF867C}">
                  <a14:compatExt spid="_x0000_s284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152</xdr:row>
          <xdr:rowOff>0</xdr:rowOff>
        </xdr:from>
        <xdr:to>
          <xdr:col>26</xdr:col>
          <xdr:colOff>0</xdr:colOff>
          <xdr:row>152</xdr:row>
          <xdr:rowOff>485775</xdr:rowOff>
        </xdr:to>
        <xdr:sp macro="" textlink="">
          <xdr:nvSpPr>
            <xdr:cNvPr id="28408" name="Object 760" hidden="1">
              <a:extLst>
                <a:ext uri="{63B3BB69-23CF-44E3-9099-C40C66FF867C}">
                  <a14:compatExt spid="_x0000_s284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180</xdr:row>
          <xdr:rowOff>0</xdr:rowOff>
        </xdr:from>
        <xdr:to>
          <xdr:col>26</xdr:col>
          <xdr:colOff>0</xdr:colOff>
          <xdr:row>180</xdr:row>
          <xdr:rowOff>485775</xdr:rowOff>
        </xdr:to>
        <xdr:sp macro="" textlink="">
          <xdr:nvSpPr>
            <xdr:cNvPr id="28409" name="Object 761" hidden="1">
              <a:extLst>
                <a:ext uri="{63B3BB69-23CF-44E3-9099-C40C66FF867C}">
                  <a14:compatExt spid="_x0000_s284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180</xdr:row>
          <xdr:rowOff>0</xdr:rowOff>
        </xdr:from>
        <xdr:to>
          <xdr:col>26</xdr:col>
          <xdr:colOff>0</xdr:colOff>
          <xdr:row>180</xdr:row>
          <xdr:rowOff>485775</xdr:rowOff>
        </xdr:to>
        <xdr:sp macro="" textlink="">
          <xdr:nvSpPr>
            <xdr:cNvPr id="28410" name="Object 762" hidden="1">
              <a:extLst>
                <a:ext uri="{63B3BB69-23CF-44E3-9099-C40C66FF867C}">
                  <a14:compatExt spid="_x0000_s284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180</xdr:row>
          <xdr:rowOff>0</xdr:rowOff>
        </xdr:from>
        <xdr:to>
          <xdr:col>26</xdr:col>
          <xdr:colOff>0</xdr:colOff>
          <xdr:row>180</xdr:row>
          <xdr:rowOff>485775</xdr:rowOff>
        </xdr:to>
        <xdr:sp macro="" textlink="">
          <xdr:nvSpPr>
            <xdr:cNvPr id="28411" name="Object 763" hidden="1">
              <a:extLst>
                <a:ext uri="{63B3BB69-23CF-44E3-9099-C40C66FF867C}">
                  <a14:compatExt spid="_x0000_s284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180</xdr:row>
          <xdr:rowOff>0</xdr:rowOff>
        </xdr:from>
        <xdr:to>
          <xdr:col>26</xdr:col>
          <xdr:colOff>0</xdr:colOff>
          <xdr:row>180</xdr:row>
          <xdr:rowOff>485775</xdr:rowOff>
        </xdr:to>
        <xdr:sp macro="" textlink="">
          <xdr:nvSpPr>
            <xdr:cNvPr id="28412" name="Object 764" hidden="1">
              <a:extLst>
                <a:ext uri="{63B3BB69-23CF-44E3-9099-C40C66FF867C}">
                  <a14:compatExt spid="_x0000_s284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180</xdr:row>
          <xdr:rowOff>0</xdr:rowOff>
        </xdr:from>
        <xdr:to>
          <xdr:col>26</xdr:col>
          <xdr:colOff>0</xdr:colOff>
          <xdr:row>180</xdr:row>
          <xdr:rowOff>485775</xdr:rowOff>
        </xdr:to>
        <xdr:sp macro="" textlink="">
          <xdr:nvSpPr>
            <xdr:cNvPr id="28413" name="Object 765" hidden="1">
              <a:extLst>
                <a:ext uri="{63B3BB69-23CF-44E3-9099-C40C66FF867C}">
                  <a14:compatExt spid="_x0000_s284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180</xdr:row>
          <xdr:rowOff>0</xdr:rowOff>
        </xdr:from>
        <xdr:to>
          <xdr:col>26</xdr:col>
          <xdr:colOff>0</xdr:colOff>
          <xdr:row>180</xdr:row>
          <xdr:rowOff>485775</xdr:rowOff>
        </xdr:to>
        <xdr:sp macro="" textlink="">
          <xdr:nvSpPr>
            <xdr:cNvPr id="28414" name="Object 766" hidden="1">
              <a:extLst>
                <a:ext uri="{63B3BB69-23CF-44E3-9099-C40C66FF867C}">
                  <a14:compatExt spid="_x0000_s284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180</xdr:row>
          <xdr:rowOff>0</xdr:rowOff>
        </xdr:from>
        <xdr:to>
          <xdr:col>26</xdr:col>
          <xdr:colOff>0</xdr:colOff>
          <xdr:row>180</xdr:row>
          <xdr:rowOff>485775</xdr:rowOff>
        </xdr:to>
        <xdr:sp macro="" textlink="">
          <xdr:nvSpPr>
            <xdr:cNvPr id="28415" name="Object 767" hidden="1">
              <a:extLst>
                <a:ext uri="{63B3BB69-23CF-44E3-9099-C40C66FF867C}">
                  <a14:compatExt spid="_x0000_s284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180</xdr:row>
          <xdr:rowOff>0</xdr:rowOff>
        </xdr:from>
        <xdr:to>
          <xdr:col>26</xdr:col>
          <xdr:colOff>0</xdr:colOff>
          <xdr:row>180</xdr:row>
          <xdr:rowOff>485775</xdr:rowOff>
        </xdr:to>
        <xdr:sp macro="" textlink="">
          <xdr:nvSpPr>
            <xdr:cNvPr id="28416" name="Object 768" hidden="1">
              <a:extLst>
                <a:ext uri="{63B3BB69-23CF-44E3-9099-C40C66FF867C}">
                  <a14:compatExt spid="_x0000_s284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181</xdr:row>
          <xdr:rowOff>0</xdr:rowOff>
        </xdr:from>
        <xdr:to>
          <xdr:col>26</xdr:col>
          <xdr:colOff>0</xdr:colOff>
          <xdr:row>181</xdr:row>
          <xdr:rowOff>485775</xdr:rowOff>
        </xdr:to>
        <xdr:sp macro="" textlink="">
          <xdr:nvSpPr>
            <xdr:cNvPr id="28417" name="Object 769" hidden="1">
              <a:extLst>
                <a:ext uri="{63B3BB69-23CF-44E3-9099-C40C66FF867C}">
                  <a14:compatExt spid="_x0000_s284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181</xdr:row>
          <xdr:rowOff>0</xdr:rowOff>
        </xdr:from>
        <xdr:to>
          <xdr:col>26</xdr:col>
          <xdr:colOff>0</xdr:colOff>
          <xdr:row>181</xdr:row>
          <xdr:rowOff>485775</xdr:rowOff>
        </xdr:to>
        <xdr:sp macro="" textlink="">
          <xdr:nvSpPr>
            <xdr:cNvPr id="28418" name="Object 770" hidden="1">
              <a:extLst>
                <a:ext uri="{63B3BB69-23CF-44E3-9099-C40C66FF867C}">
                  <a14:compatExt spid="_x0000_s284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181</xdr:row>
          <xdr:rowOff>0</xdr:rowOff>
        </xdr:from>
        <xdr:to>
          <xdr:col>26</xdr:col>
          <xdr:colOff>0</xdr:colOff>
          <xdr:row>181</xdr:row>
          <xdr:rowOff>485775</xdr:rowOff>
        </xdr:to>
        <xdr:sp macro="" textlink="">
          <xdr:nvSpPr>
            <xdr:cNvPr id="28419" name="Object 771" hidden="1">
              <a:extLst>
                <a:ext uri="{63B3BB69-23CF-44E3-9099-C40C66FF867C}">
                  <a14:compatExt spid="_x0000_s284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181</xdr:row>
          <xdr:rowOff>0</xdr:rowOff>
        </xdr:from>
        <xdr:to>
          <xdr:col>26</xdr:col>
          <xdr:colOff>0</xdr:colOff>
          <xdr:row>181</xdr:row>
          <xdr:rowOff>485775</xdr:rowOff>
        </xdr:to>
        <xdr:sp macro="" textlink="">
          <xdr:nvSpPr>
            <xdr:cNvPr id="28420" name="Object 772" hidden="1">
              <a:extLst>
                <a:ext uri="{63B3BB69-23CF-44E3-9099-C40C66FF867C}">
                  <a14:compatExt spid="_x0000_s284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181</xdr:row>
          <xdr:rowOff>0</xdr:rowOff>
        </xdr:from>
        <xdr:to>
          <xdr:col>26</xdr:col>
          <xdr:colOff>0</xdr:colOff>
          <xdr:row>181</xdr:row>
          <xdr:rowOff>485775</xdr:rowOff>
        </xdr:to>
        <xdr:sp macro="" textlink="">
          <xdr:nvSpPr>
            <xdr:cNvPr id="28421" name="Object 773" hidden="1">
              <a:extLst>
                <a:ext uri="{63B3BB69-23CF-44E3-9099-C40C66FF867C}">
                  <a14:compatExt spid="_x0000_s284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181</xdr:row>
          <xdr:rowOff>0</xdr:rowOff>
        </xdr:from>
        <xdr:to>
          <xdr:col>26</xdr:col>
          <xdr:colOff>0</xdr:colOff>
          <xdr:row>181</xdr:row>
          <xdr:rowOff>485775</xdr:rowOff>
        </xdr:to>
        <xdr:sp macro="" textlink="">
          <xdr:nvSpPr>
            <xdr:cNvPr id="28422" name="Object 774" hidden="1">
              <a:extLst>
                <a:ext uri="{63B3BB69-23CF-44E3-9099-C40C66FF867C}">
                  <a14:compatExt spid="_x0000_s284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181</xdr:row>
          <xdr:rowOff>0</xdr:rowOff>
        </xdr:from>
        <xdr:to>
          <xdr:col>26</xdr:col>
          <xdr:colOff>0</xdr:colOff>
          <xdr:row>181</xdr:row>
          <xdr:rowOff>485775</xdr:rowOff>
        </xdr:to>
        <xdr:sp macro="" textlink="">
          <xdr:nvSpPr>
            <xdr:cNvPr id="28423" name="Object 775" hidden="1">
              <a:extLst>
                <a:ext uri="{63B3BB69-23CF-44E3-9099-C40C66FF867C}">
                  <a14:compatExt spid="_x0000_s284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181</xdr:row>
          <xdr:rowOff>0</xdr:rowOff>
        </xdr:from>
        <xdr:to>
          <xdr:col>26</xdr:col>
          <xdr:colOff>0</xdr:colOff>
          <xdr:row>181</xdr:row>
          <xdr:rowOff>485775</xdr:rowOff>
        </xdr:to>
        <xdr:sp macro="" textlink="">
          <xdr:nvSpPr>
            <xdr:cNvPr id="28424" name="Object 776" hidden="1">
              <a:extLst>
                <a:ext uri="{63B3BB69-23CF-44E3-9099-C40C66FF867C}">
                  <a14:compatExt spid="_x0000_s284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182</xdr:row>
          <xdr:rowOff>0</xdr:rowOff>
        </xdr:from>
        <xdr:to>
          <xdr:col>26</xdr:col>
          <xdr:colOff>0</xdr:colOff>
          <xdr:row>182</xdr:row>
          <xdr:rowOff>485775</xdr:rowOff>
        </xdr:to>
        <xdr:sp macro="" textlink="">
          <xdr:nvSpPr>
            <xdr:cNvPr id="28425" name="Object 777" hidden="1">
              <a:extLst>
                <a:ext uri="{63B3BB69-23CF-44E3-9099-C40C66FF867C}">
                  <a14:compatExt spid="_x0000_s284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182</xdr:row>
          <xdr:rowOff>0</xdr:rowOff>
        </xdr:from>
        <xdr:to>
          <xdr:col>26</xdr:col>
          <xdr:colOff>0</xdr:colOff>
          <xdr:row>182</xdr:row>
          <xdr:rowOff>485775</xdr:rowOff>
        </xdr:to>
        <xdr:sp macro="" textlink="">
          <xdr:nvSpPr>
            <xdr:cNvPr id="28426" name="Object 778" hidden="1">
              <a:extLst>
                <a:ext uri="{63B3BB69-23CF-44E3-9099-C40C66FF867C}">
                  <a14:compatExt spid="_x0000_s284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182</xdr:row>
          <xdr:rowOff>0</xdr:rowOff>
        </xdr:from>
        <xdr:to>
          <xdr:col>26</xdr:col>
          <xdr:colOff>0</xdr:colOff>
          <xdr:row>182</xdr:row>
          <xdr:rowOff>485775</xdr:rowOff>
        </xdr:to>
        <xdr:sp macro="" textlink="">
          <xdr:nvSpPr>
            <xdr:cNvPr id="28427" name="Object 779" hidden="1">
              <a:extLst>
                <a:ext uri="{63B3BB69-23CF-44E3-9099-C40C66FF867C}">
                  <a14:compatExt spid="_x0000_s284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182</xdr:row>
          <xdr:rowOff>0</xdr:rowOff>
        </xdr:from>
        <xdr:to>
          <xdr:col>26</xdr:col>
          <xdr:colOff>0</xdr:colOff>
          <xdr:row>182</xdr:row>
          <xdr:rowOff>485775</xdr:rowOff>
        </xdr:to>
        <xdr:sp macro="" textlink="">
          <xdr:nvSpPr>
            <xdr:cNvPr id="28428" name="Object 780" hidden="1">
              <a:extLst>
                <a:ext uri="{63B3BB69-23CF-44E3-9099-C40C66FF867C}">
                  <a14:compatExt spid="_x0000_s284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182</xdr:row>
          <xdr:rowOff>0</xdr:rowOff>
        </xdr:from>
        <xdr:to>
          <xdr:col>26</xdr:col>
          <xdr:colOff>0</xdr:colOff>
          <xdr:row>182</xdr:row>
          <xdr:rowOff>485775</xdr:rowOff>
        </xdr:to>
        <xdr:sp macro="" textlink="">
          <xdr:nvSpPr>
            <xdr:cNvPr id="28429" name="Object 781" hidden="1">
              <a:extLst>
                <a:ext uri="{63B3BB69-23CF-44E3-9099-C40C66FF867C}">
                  <a14:compatExt spid="_x0000_s284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182</xdr:row>
          <xdr:rowOff>0</xdr:rowOff>
        </xdr:from>
        <xdr:to>
          <xdr:col>26</xdr:col>
          <xdr:colOff>0</xdr:colOff>
          <xdr:row>182</xdr:row>
          <xdr:rowOff>485775</xdr:rowOff>
        </xdr:to>
        <xdr:sp macro="" textlink="">
          <xdr:nvSpPr>
            <xdr:cNvPr id="28430" name="Object 782" hidden="1">
              <a:extLst>
                <a:ext uri="{63B3BB69-23CF-44E3-9099-C40C66FF867C}">
                  <a14:compatExt spid="_x0000_s284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182</xdr:row>
          <xdr:rowOff>0</xdr:rowOff>
        </xdr:from>
        <xdr:to>
          <xdr:col>26</xdr:col>
          <xdr:colOff>0</xdr:colOff>
          <xdr:row>182</xdr:row>
          <xdr:rowOff>485775</xdr:rowOff>
        </xdr:to>
        <xdr:sp macro="" textlink="">
          <xdr:nvSpPr>
            <xdr:cNvPr id="28431" name="Object 783" hidden="1">
              <a:extLst>
                <a:ext uri="{63B3BB69-23CF-44E3-9099-C40C66FF867C}">
                  <a14:compatExt spid="_x0000_s284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182</xdr:row>
          <xdr:rowOff>0</xdr:rowOff>
        </xdr:from>
        <xdr:to>
          <xdr:col>26</xdr:col>
          <xdr:colOff>0</xdr:colOff>
          <xdr:row>182</xdr:row>
          <xdr:rowOff>485775</xdr:rowOff>
        </xdr:to>
        <xdr:sp macro="" textlink="">
          <xdr:nvSpPr>
            <xdr:cNvPr id="28432" name="Object 784" hidden="1">
              <a:extLst>
                <a:ext uri="{63B3BB69-23CF-44E3-9099-C40C66FF867C}">
                  <a14:compatExt spid="_x0000_s284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135</xdr:row>
          <xdr:rowOff>0</xdr:rowOff>
        </xdr:from>
        <xdr:to>
          <xdr:col>26</xdr:col>
          <xdr:colOff>0</xdr:colOff>
          <xdr:row>135</xdr:row>
          <xdr:rowOff>485775</xdr:rowOff>
        </xdr:to>
        <xdr:sp macro="" textlink="">
          <xdr:nvSpPr>
            <xdr:cNvPr id="28433" name="Object 785" hidden="1">
              <a:extLst>
                <a:ext uri="{63B3BB69-23CF-44E3-9099-C40C66FF867C}">
                  <a14:compatExt spid="_x0000_s284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135</xdr:row>
          <xdr:rowOff>0</xdr:rowOff>
        </xdr:from>
        <xdr:to>
          <xdr:col>26</xdr:col>
          <xdr:colOff>0</xdr:colOff>
          <xdr:row>135</xdr:row>
          <xdr:rowOff>485775</xdr:rowOff>
        </xdr:to>
        <xdr:sp macro="" textlink="">
          <xdr:nvSpPr>
            <xdr:cNvPr id="28434" name="Object 786" hidden="1">
              <a:extLst>
                <a:ext uri="{63B3BB69-23CF-44E3-9099-C40C66FF867C}">
                  <a14:compatExt spid="_x0000_s284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135</xdr:row>
          <xdr:rowOff>0</xdr:rowOff>
        </xdr:from>
        <xdr:to>
          <xdr:col>26</xdr:col>
          <xdr:colOff>0</xdr:colOff>
          <xdr:row>135</xdr:row>
          <xdr:rowOff>485775</xdr:rowOff>
        </xdr:to>
        <xdr:sp macro="" textlink="">
          <xdr:nvSpPr>
            <xdr:cNvPr id="28435" name="Object 787" hidden="1">
              <a:extLst>
                <a:ext uri="{63B3BB69-23CF-44E3-9099-C40C66FF867C}">
                  <a14:compatExt spid="_x0000_s284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135</xdr:row>
          <xdr:rowOff>0</xdr:rowOff>
        </xdr:from>
        <xdr:to>
          <xdr:col>26</xdr:col>
          <xdr:colOff>0</xdr:colOff>
          <xdr:row>135</xdr:row>
          <xdr:rowOff>485775</xdr:rowOff>
        </xdr:to>
        <xdr:sp macro="" textlink="">
          <xdr:nvSpPr>
            <xdr:cNvPr id="28436" name="Object 788" hidden="1">
              <a:extLst>
                <a:ext uri="{63B3BB69-23CF-44E3-9099-C40C66FF867C}">
                  <a14:compatExt spid="_x0000_s284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135</xdr:row>
          <xdr:rowOff>0</xdr:rowOff>
        </xdr:from>
        <xdr:to>
          <xdr:col>26</xdr:col>
          <xdr:colOff>0</xdr:colOff>
          <xdr:row>135</xdr:row>
          <xdr:rowOff>485775</xdr:rowOff>
        </xdr:to>
        <xdr:sp macro="" textlink="">
          <xdr:nvSpPr>
            <xdr:cNvPr id="28437" name="Object 789" hidden="1">
              <a:extLst>
                <a:ext uri="{63B3BB69-23CF-44E3-9099-C40C66FF867C}">
                  <a14:compatExt spid="_x0000_s284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135</xdr:row>
          <xdr:rowOff>0</xdr:rowOff>
        </xdr:from>
        <xdr:to>
          <xdr:col>26</xdr:col>
          <xdr:colOff>0</xdr:colOff>
          <xdr:row>135</xdr:row>
          <xdr:rowOff>485775</xdr:rowOff>
        </xdr:to>
        <xdr:sp macro="" textlink="">
          <xdr:nvSpPr>
            <xdr:cNvPr id="28438" name="Object 790" hidden="1">
              <a:extLst>
                <a:ext uri="{63B3BB69-23CF-44E3-9099-C40C66FF867C}">
                  <a14:compatExt spid="_x0000_s284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135</xdr:row>
          <xdr:rowOff>0</xdr:rowOff>
        </xdr:from>
        <xdr:to>
          <xdr:col>26</xdr:col>
          <xdr:colOff>0</xdr:colOff>
          <xdr:row>135</xdr:row>
          <xdr:rowOff>485775</xdr:rowOff>
        </xdr:to>
        <xdr:sp macro="" textlink="">
          <xdr:nvSpPr>
            <xdr:cNvPr id="28439" name="Object 791" hidden="1">
              <a:extLst>
                <a:ext uri="{63B3BB69-23CF-44E3-9099-C40C66FF867C}">
                  <a14:compatExt spid="_x0000_s284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135</xdr:row>
          <xdr:rowOff>0</xdr:rowOff>
        </xdr:from>
        <xdr:to>
          <xdr:col>26</xdr:col>
          <xdr:colOff>0</xdr:colOff>
          <xdr:row>135</xdr:row>
          <xdr:rowOff>485775</xdr:rowOff>
        </xdr:to>
        <xdr:sp macro="" textlink="">
          <xdr:nvSpPr>
            <xdr:cNvPr id="28440" name="Object 792" hidden="1">
              <a:extLst>
                <a:ext uri="{63B3BB69-23CF-44E3-9099-C40C66FF867C}">
                  <a14:compatExt spid="_x0000_s284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136</xdr:row>
          <xdr:rowOff>0</xdr:rowOff>
        </xdr:from>
        <xdr:to>
          <xdr:col>26</xdr:col>
          <xdr:colOff>0</xdr:colOff>
          <xdr:row>136</xdr:row>
          <xdr:rowOff>485775</xdr:rowOff>
        </xdr:to>
        <xdr:sp macro="" textlink="">
          <xdr:nvSpPr>
            <xdr:cNvPr id="28441" name="Object 793" hidden="1">
              <a:extLst>
                <a:ext uri="{63B3BB69-23CF-44E3-9099-C40C66FF867C}">
                  <a14:compatExt spid="_x0000_s284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136</xdr:row>
          <xdr:rowOff>0</xdr:rowOff>
        </xdr:from>
        <xdr:to>
          <xdr:col>26</xdr:col>
          <xdr:colOff>0</xdr:colOff>
          <xdr:row>136</xdr:row>
          <xdr:rowOff>485775</xdr:rowOff>
        </xdr:to>
        <xdr:sp macro="" textlink="">
          <xdr:nvSpPr>
            <xdr:cNvPr id="28442" name="Object 794" hidden="1">
              <a:extLst>
                <a:ext uri="{63B3BB69-23CF-44E3-9099-C40C66FF867C}">
                  <a14:compatExt spid="_x0000_s284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136</xdr:row>
          <xdr:rowOff>0</xdr:rowOff>
        </xdr:from>
        <xdr:to>
          <xdr:col>26</xdr:col>
          <xdr:colOff>0</xdr:colOff>
          <xdr:row>136</xdr:row>
          <xdr:rowOff>485775</xdr:rowOff>
        </xdr:to>
        <xdr:sp macro="" textlink="">
          <xdr:nvSpPr>
            <xdr:cNvPr id="28443" name="Object 795" hidden="1">
              <a:extLst>
                <a:ext uri="{63B3BB69-23CF-44E3-9099-C40C66FF867C}">
                  <a14:compatExt spid="_x0000_s284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136</xdr:row>
          <xdr:rowOff>0</xdr:rowOff>
        </xdr:from>
        <xdr:to>
          <xdr:col>26</xdr:col>
          <xdr:colOff>0</xdr:colOff>
          <xdr:row>136</xdr:row>
          <xdr:rowOff>485775</xdr:rowOff>
        </xdr:to>
        <xdr:sp macro="" textlink="">
          <xdr:nvSpPr>
            <xdr:cNvPr id="28444" name="Object 796" hidden="1">
              <a:extLst>
                <a:ext uri="{63B3BB69-23CF-44E3-9099-C40C66FF867C}">
                  <a14:compatExt spid="_x0000_s284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136</xdr:row>
          <xdr:rowOff>0</xdr:rowOff>
        </xdr:from>
        <xdr:to>
          <xdr:col>26</xdr:col>
          <xdr:colOff>0</xdr:colOff>
          <xdr:row>136</xdr:row>
          <xdr:rowOff>485775</xdr:rowOff>
        </xdr:to>
        <xdr:sp macro="" textlink="">
          <xdr:nvSpPr>
            <xdr:cNvPr id="28445" name="Object 797" hidden="1">
              <a:extLst>
                <a:ext uri="{63B3BB69-23CF-44E3-9099-C40C66FF867C}">
                  <a14:compatExt spid="_x0000_s284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136</xdr:row>
          <xdr:rowOff>0</xdr:rowOff>
        </xdr:from>
        <xdr:to>
          <xdr:col>26</xdr:col>
          <xdr:colOff>0</xdr:colOff>
          <xdr:row>136</xdr:row>
          <xdr:rowOff>485775</xdr:rowOff>
        </xdr:to>
        <xdr:sp macro="" textlink="">
          <xdr:nvSpPr>
            <xdr:cNvPr id="28446" name="Object 798" hidden="1">
              <a:extLst>
                <a:ext uri="{63B3BB69-23CF-44E3-9099-C40C66FF867C}">
                  <a14:compatExt spid="_x0000_s284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136</xdr:row>
          <xdr:rowOff>0</xdr:rowOff>
        </xdr:from>
        <xdr:to>
          <xdr:col>26</xdr:col>
          <xdr:colOff>0</xdr:colOff>
          <xdr:row>136</xdr:row>
          <xdr:rowOff>485775</xdr:rowOff>
        </xdr:to>
        <xdr:sp macro="" textlink="">
          <xdr:nvSpPr>
            <xdr:cNvPr id="28447" name="Object 799" hidden="1">
              <a:extLst>
                <a:ext uri="{63B3BB69-23CF-44E3-9099-C40C66FF867C}">
                  <a14:compatExt spid="_x0000_s284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136</xdr:row>
          <xdr:rowOff>0</xdr:rowOff>
        </xdr:from>
        <xdr:to>
          <xdr:col>26</xdr:col>
          <xdr:colOff>0</xdr:colOff>
          <xdr:row>136</xdr:row>
          <xdr:rowOff>485775</xdr:rowOff>
        </xdr:to>
        <xdr:sp macro="" textlink="">
          <xdr:nvSpPr>
            <xdr:cNvPr id="28448" name="Object 800" hidden="1">
              <a:extLst>
                <a:ext uri="{63B3BB69-23CF-44E3-9099-C40C66FF867C}">
                  <a14:compatExt spid="_x0000_s284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155</xdr:row>
          <xdr:rowOff>0</xdr:rowOff>
        </xdr:from>
        <xdr:to>
          <xdr:col>26</xdr:col>
          <xdr:colOff>0</xdr:colOff>
          <xdr:row>155</xdr:row>
          <xdr:rowOff>485775</xdr:rowOff>
        </xdr:to>
        <xdr:sp macro="" textlink="">
          <xdr:nvSpPr>
            <xdr:cNvPr id="28449" name="Object 801" hidden="1">
              <a:extLst>
                <a:ext uri="{63B3BB69-23CF-44E3-9099-C40C66FF867C}">
                  <a14:compatExt spid="_x0000_s284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155</xdr:row>
          <xdr:rowOff>0</xdr:rowOff>
        </xdr:from>
        <xdr:to>
          <xdr:col>26</xdr:col>
          <xdr:colOff>0</xdr:colOff>
          <xdr:row>155</xdr:row>
          <xdr:rowOff>485775</xdr:rowOff>
        </xdr:to>
        <xdr:sp macro="" textlink="">
          <xdr:nvSpPr>
            <xdr:cNvPr id="28450" name="Object 802" hidden="1">
              <a:extLst>
                <a:ext uri="{63B3BB69-23CF-44E3-9099-C40C66FF867C}">
                  <a14:compatExt spid="_x0000_s284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155</xdr:row>
          <xdr:rowOff>0</xdr:rowOff>
        </xdr:from>
        <xdr:to>
          <xdr:col>26</xdr:col>
          <xdr:colOff>0</xdr:colOff>
          <xdr:row>155</xdr:row>
          <xdr:rowOff>485775</xdr:rowOff>
        </xdr:to>
        <xdr:sp macro="" textlink="">
          <xdr:nvSpPr>
            <xdr:cNvPr id="28451" name="Object 803" hidden="1">
              <a:extLst>
                <a:ext uri="{63B3BB69-23CF-44E3-9099-C40C66FF867C}">
                  <a14:compatExt spid="_x0000_s284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155</xdr:row>
          <xdr:rowOff>0</xdr:rowOff>
        </xdr:from>
        <xdr:to>
          <xdr:col>26</xdr:col>
          <xdr:colOff>0</xdr:colOff>
          <xdr:row>155</xdr:row>
          <xdr:rowOff>485775</xdr:rowOff>
        </xdr:to>
        <xdr:sp macro="" textlink="">
          <xdr:nvSpPr>
            <xdr:cNvPr id="28452" name="Object 804" hidden="1">
              <a:extLst>
                <a:ext uri="{63B3BB69-23CF-44E3-9099-C40C66FF867C}">
                  <a14:compatExt spid="_x0000_s284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155</xdr:row>
          <xdr:rowOff>0</xdr:rowOff>
        </xdr:from>
        <xdr:to>
          <xdr:col>26</xdr:col>
          <xdr:colOff>0</xdr:colOff>
          <xdr:row>155</xdr:row>
          <xdr:rowOff>485775</xdr:rowOff>
        </xdr:to>
        <xdr:sp macro="" textlink="">
          <xdr:nvSpPr>
            <xdr:cNvPr id="28453" name="Object 805" hidden="1">
              <a:extLst>
                <a:ext uri="{63B3BB69-23CF-44E3-9099-C40C66FF867C}">
                  <a14:compatExt spid="_x0000_s284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155</xdr:row>
          <xdr:rowOff>0</xdr:rowOff>
        </xdr:from>
        <xdr:to>
          <xdr:col>26</xdr:col>
          <xdr:colOff>0</xdr:colOff>
          <xdr:row>155</xdr:row>
          <xdr:rowOff>485775</xdr:rowOff>
        </xdr:to>
        <xdr:sp macro="" textlink="">
          <xdr:nvSpPr>
            <xdr:cNvPr id="28454" name="Object 806" hidden="1">
              <a:extLst>
                <a:ext uri="{63B3BB69-23CF-44E3-9099-C40C66FF867C}">
                  <a14:compatExt spid="_x0000_s284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155</xdr:row>
          <xdr:rowOff>0</xdr:rowOff>
        </xdr:from>
        <xdr:to>
          <xdr:col>26</xdr:col>
          <xdr:colOff>0</xdr:colOff>
          <xdr:row>155</xdr:row>
          <xdr:rowOff>485775</xdr:rowOff>
        </xdr:to>
        <xdr:sp macro="" textlink="">
          <xdr:nvSpPr>
            <xdr:cNvPr id="28455" name="Object 807" hidden="1">
              <a:extLst>
                <a:ext uri="{63B3BB69-23CF-44E3-9099-C40C66FF867C}">
                  <a14:compatExt spid="_x0000_s284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155</xdr:row>
          <xdr:rowOff>0</xdr:rowOff>
        </xdr:from>
        <xdr:to>
          <xdr:col>26</xdr:col>
          <xdr:colOff>0</xdr:colOff>
          <xdr:row>155</xdr:row>
          <xdr:rowOff>485775</xdr:rowOff>
        </xdr:to>
        <xdr:sp macro="" textlink="">
          <xdr:nvSpPr>
            <xdr:cNvPr id="28456" name="Object 808" hidden="1">
              <a:extLst>
                <a:ext uri="{63B3BB69-23CF-44E3-9099-C40C66FF867C}">
                  <a14:compatExt spid="_x0000_s284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183</xdr:row>
          <xdr:rowOff>0</xdr:rowOff>
        </xdr:from>
        <xdr:to>
          <xdr:col>26</xdr:col>
          <xdr:colOff>0</xdr:colOff>
          <xdr:row>183</xdr:row>
          <xdr:rowOff>485775</xdr:rowOff>
        </xdr:to>
        <xdr:sp macro="" textlink="">
          <xdr:nvSpPr>
            <xdr:cNvPr id="28457" name="Object 809" hidden="1">
              <a:extLst>
                <a:ext uri="{63B3BB69-23CF-44E3-9099-C40C66FF867C}">
                  <a14:compatExt spid="_x0000_s284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183</xdr:row>
          <xdr:rowOff>0</xdr:rowOff>
        </xdr:from>
        <xdr:to>
          <xdr:col>26</xdr:col>
          <xdr:colOff>0</xdr:colOff>
          <xdr:row>183</xdr:row>
          <xdr:rowOff>485775</xdr:rowOff>
        </xdr:to>
        <xdr:sp macro="" textlink="">
          <xdr:nvSpPr>
            <xdr:cNvPr id="28458" name="Object 810" hidden="1">
              <a:extLst>
                <a:ext uri="{63B3BB69-23CF-44E3-9099-C40C66FF867C}">
                  <a14:compatExt spid="_x0000_s284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183</xdr:row>
          <xdr:rowOff>0</xdr:rowOff>
        </xdr:from>
        <xdr:to>
          <xdr:col>26</xdr:col>
          <xdr:colOff>0</xdr:colOff>
          <xdr:row>183</xdr:row>
          <xdr:rowOff>485775</xdr:rowOff>
        </xdr:to>
        <xdr:sp macro="" textlink="">
          <xdr:nvSpPr>
            <xdr:cNvPr id="28459" name="Object 811" hidden="1">
              <a:extLst>
                <a:ext uri="{63B3BB69-23CF-44E3-9099-C40C66FF867C}">
                  <a14:compatExt spid="_x0000_s284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183</xdr:row>
          <xdr:rowOff>0</xdr:rowOff>
        </xdr:from>
        <xdr:to>
          <xdr:col>26</xdr:col>
          <xdr:colOff>0</xdr:colOff>
          <xdr:row>183</xdr:row>
          <xdr:rowOff>485775</xdr:rowOff>
        </xdr:to>
        <xdr:sp macro="" textlink="">
          <xdr:nvSpPr>
            <xdr:cNvPr id="28460" name="Object 812" hidden="1">
              <a:extLst>
                <a:ext uri="{63B3BB69-23CF-44E3-9099-C40C66FF867C}">
                  <a14:compatExt spid="_x0000_s284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183</xdr:row>
          <xdr:rowOff>0</xdr:rowOff>
        </xdr:from>
        <xdr:to>
          <xdr:col>26</xdr:col>
          <xdr:colOff>0</xdr:colOff>
          <xdr:row>183</xdr:row>
          <xdr:rowOff>485775</xdr:rowOff>
        </xdr:to>
        <xdr:sp macro="" textlink="">
          <xdr:nvSpPr>
            <xdr:cNvPr id="28461" name="Object 813" hidden="1">
              <a:extLst>
                <a:ext uri="{63B3BB69-23CF-44E3-9099-C40C66FF867C}">
                  <a14:compatExt spid="_x0000_s284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183</xdr:row>
          <xdr:rowOff>0</xdr:rowOff>
        </xdr:from>
        <xdr:to>
          <xdr:col>26</xdr:col>
          <xdr:colOff>0</xdr:colOff>
          <xdr:row>183</xdr:row>
          <xdr:rowOff>485775</xdr:rowOff>
        </xdr:to>
        <xdr:sp macro="" textlink="">
          <xdr:nvSpPr>
            <xdr:cNvPr id="28462" name="Object 814" hidden="1">
              <a:extLst>
                <a:ext uri="{63B3BB69-23CF-44E3-9099-C40C66FF867C}">
                  <a14:compatExt spid="_x0000_s284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183</xdr:row>
          <xdr:rowOff>0</xdr:rowOff>
        </xdr:from>
        <xdr:to>
          <xdr:col>26</xdr:col>
          <xdr:colOff>0</xdr:colOff>
          <xdr:row>183</xdr:row>
          <xdr:rowOff>485775</xdr:rowOff>
        </xdr:to>
        <xdr:sp macro="" textlink="">
          <xdr:nvSpPr>
            <xdr:cNvPr id="28463" name="Object 815" hidden="1">
              <a:extLst>
                <a:ext uri="{63B3BB69-23CF-44E3-9099-C40C66FF867C}">
                  <a14:compatExt spid="_x0000_s284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183</xdr:row>
          <xdr:rowOff>0</xdr:rowOff>
        </xdr:from>
        <xdr:to>
          <xdr:col>26</xdr:col>
          <xdr:colOff>0</xdr:colOff>
          <xdr:row>183</xdr:row>
          <xdr:rowOff>485775</xdr:rowOff>
        </xdr:to>
        <xdr:sp macro="" textlink="">
          <xdr:nvSpPr>
            <xdr:cNvPr id="28464" name="Object 816" hidden="1">
              <a:extLst>
                <a:ext uri="{63B3BB69-23CF-44E3-9099-C40C66FF867C}">
                  <a14:compatExt spid="_x0000_s284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184</xdr:row>
          <xdr:rowOff>0</xdr:rowOff>
        </xdr:from>
        <xdr:to>
          <xdr:col>26</xdr:col>
          <xdr:colOff>0</xdr:colOff>
          <xdr:row>184</xdr:row>
          <xdr:rowOff>485775</xdr:rowOff>
        </xdr:to>
        <xdr:sp macro="" textlink="">
          <xdr:nvSpPr>
            <xdr:cNvPr id="28465" name="Object 817" hidden="1">
              <a:extLst>
                <a:ext uri="{63B3BB69-23CF-44E3-9099-C40C66FF867C}">
                  <a14:compatExt spid="_x0000_s284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184</xdr:row>
          <xdr:rowOff>0</xdr:rowOff>
        </xdr:from>
        <xdr:to>
          <xdr:col>26</xdr:col>
          <xdr:colOff>0</xdr:colOff>
          <xdr:row>184</xdr:row>
          <xdr:rowOff>485775</xdr:rowOff>
        </xdr:to>
        <xdr:sp macro="" textlink="">
          <xdr:nvSpPr>
            <xdr:cNvPr id="28466" name="Object 818" hidden="1">
              <a:extLst>
                <a:ext uri="{63B3BB69-23CF-44E3-9099-C40C66FF867C}">
                  <a14:compatExt spid="_x0000_s284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184</xdr:row>
          <xdr:rowOff>0</xdr:rowOff>
        </xdr:from>
        <xdr:to>
          <xdr:col>26</xdr:col>
          <xdr:colOff>0</xdr:colOff>
          <xdr:row>184</xdr:row>
          <xdr:rowOff>485775</xdr:rowOff>
        </xdr:to>
        <xdr:sp macro="" textlink="">
          <xdr:nvSpPr>
            <xdr:cNvPr id="28467" name="Object 819" hidden="1">
              <a:extLst>
                <a:ext uri="{63B3BB69-23CF-44E3-9099-C40C66FF867C}">
                  <a14:compatExt spid="_x0000_s284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184</xdr:row>
          <xdr:rowOff>0</xdr:rowOff>
        </xdr:from>
        <xdr:to>
          <xdr:col>26</xdr:col>
          <xdr:colOff>0</xdr:colOff>
          <xdr:row>184</xdr:row>
          <xdr:rowOff>485775</xdr:rowOff>
        </xdr:to>
        <xdr:sp macro="" textlink="">
          <xdr:nvSpPr>
            <xdr:cNvPr id="28468" name="Object 820" hidden="1">
              <a:extLst>
                <a:ext uri="{63B3BB69-23CF-44E3-9099-C40C66FF867C}">
                  <a14:compatExt spid="_x0000_s284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184</xdr:row>
          <xdr:rowOff>0</xdr:rowOff>
        </xdr:from>
        <xdr:to>
          <xdr:col>26</xdr:col>
          <xdr:colOff>0</xdr:colOff>
          <xdr:row>184</xdr:row>
          <xdr:rowOff>485775</xdr:rowOff>
        </xdr:to>
        <xdr:sp macro="" textlink="">
          <xdr:nvSpPr>
            <xdr:cNvPr id="28469" name="Object 821" hidden="1">
              <a:extLst>
                <a:ext uri="{63B3BB69-23CF-44E3-9099-C40C66FF867C}">
                  <a14:compatExt spid="_x0000_s284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184</xdr:row>
          <xdr:rowOff>0</xdr:rowOff>
        </xdr:from>
        <xdr:to>
          <xdr:col>26</xdr:col>
          <xdr:colOff>0</xdr:colOff>
          <xdr:row>184</xdr:row>
          <xdr:rowOff>485775</xdr:rowOff>
        </xdr:to>
        <xdr:sp macro="" textlink="">
          <xdr:nvSpPr>
            <xdr:cNvPr id="28470" name="Object 822" hidden="1">
              <a:extLst>
                <a:ext uri="{63B3BB69-23CF-44E3-9099-C40C66FF867C}">
                  <a14:compatExt spid="_x0000_s284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184</xdr:row>
          <xdr:rowOff>0</xdr:rowOff>
        </xdr:from>
        <xdr:to>
          <xdr:col>26</xdr:col>
          <xdr:colOff>0</xdr:colOff>
          <xdr:row>184</xdr:row>
          <xdr:rowOff>485775</xdr:rowOff>
        </xdr:to>
        <xdr:sp macro="" textlink="">
          <xdr:nvSpPr>
            <xdr:cNvPr id="28471" name="Object 823" hidden="1">
              <a:extLst>
                <a:ext uri="{63B3BB69-23CF-44E3-9099-C40C66FF867C}">
                  <a14:compatExt spid="_x0000_s284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184</xdr:row>
          <xdr:rowOff>0</xdr:rowOff>
        </xdr:from>
        <xdr:to>
          <xdr:col>26</xdr:col>
          <xdr:colOff>0</xdr:colOff>
          <xdr:row>184</xdr:row>
          <xdr:rowOff>485775</xdr:rowOff>
        </xdr:to>
        <xdr:sp macro="" textlink="">
          <xdr:nvSpPr>
            <xdr:cNvPr id="28472" name="Object 824" hidden="1">
              <a:extLst>
                <a:ext uri="{63B3BB69-23CF-44E3-9099-C40C66FF867C}">
                  <a14:compatExt spid="_x0000_s284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187</xdr:row>
          <xdr:rowOff>0</xdr:rowOff>
        </xdr:from>
        <xdr:to>
          <xdr:col>26</xdr:col>
          <xdr:colOff>0</xdr:colOff>
          <xdr:row>187</xdr:row>
          <xdr:rowOff>485775</xdr:rowOff>
        </xdr:to>
        <xdr:sp macro="" textlink="">
          <xdr:nvSpPr>
            <xdr:cNvPr id="28473" name="Object 825" hidden="1">
              <a:extLst>
                <a:ext uri="{63B3BB69-23CF-44E3-9099-C40C66FF867C}">
                  <a14:compatExt spid="_x0000_s284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187</xdr:row>
          <xdr:rowOff>0</xdr:rowOff>
        </xdr:from>
        <xdr:to>
          <xdr:col>26</xdr:col>
          <xdr:colOff>0</xdr:colOff>
          <xdr:row>187</xdr:row>
          <xdr:rowOff>485775</xdr:rowOff>
        </xdr:to>
        <xdr:sp macro="" textlink="">
          <xdr:nvSpPr>
            <xdr:cNvPr id="28474" name="Object 826" hidden="1">
              <a:extLst>
                <a:ext uri="{63B3BB69-23CF-44E3-9099-C40C66FF867C}">
                  <a14:compatExt spid="_x0000_s284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187</xdr:row>
          <xdr:rowOff>0</xdr:rowOff>
        </xdr:from>
        <xdr:to>
          <xdr:col>26</xdr:col>
          <xdr:colOff>0</xdr:colOff>
          <xdr:row>187</xdr:row>
          <xdr:rowOff>485775</xdr:rowOff>
        </xdr:to>
        <xdr:sp macro="" textlink="">
          <xdr:nvSpPr>
            <xdr:cNvPr id="28475" name="Object 827" hidden="1">
              <a:extLst>
                <a:ext uri="{63B3BB69-23CF-44E3-9099-C40C66FF867C}">
                  <a14:compatExt spid="_x0000_s284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187</xdr:row>
          <xdr:rowOff>0</xdr:rowOff>
        </xdr:from>
        <xdr:to>
          <xdr:col>26</xdr:col>
          <xdr:colOff>0</xdr:colOff>
          <xdr:row>187</xdr:row>
          <xdr:rowOff>485775</xdr:rowOff>
        </xdr:to>
        <xdr:sp macro="" textlink="">
          <xdr:nvSpPr>
            <xdr:cNvPr id="28476" name="Object 828" hidden="1">
              <a:extLst>
                <a:ext uri="{63B3BB69-23CF-44E3-9099-C40C66FF867C}">
                  <a14:compatExt spid="_x0000_s284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187</xdr:row>
          <xdr:rowOff>0</xdr:rowOff>
        </xdr:from>
        <xdr:to>
          <xdr:col>26</xdr:col>
          <xdr:colOff>0</xdr:colOff>
          <xdr:row>187</xdr:row>
          <xdr:rowOff>485775</xdr:rowOff>
        </xdr:to>
        <xdr:sp macro="" textlink="">
          <xdr:nvSpPr>
            <xdr:cNvPr id="28477" name="Object 829" hidden="1">
              <a:extLst>
                <a:ext uri="{63B3BB69-23CF-44E3-9099-C40C66FF867C}">
                  <a14:compatExt spid="_x0000_s284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187</xdr:row>
          <xdr:rowOff>0</xdr:rowOff>
        </xdr:from>
        <xdr:to>
          <xdr:col>26</xdr:col>
          <xdr:colOff>0</xdr:colOff>
          <xdr:row>187</xdr:row>
          <xdr:rowOff>485775</xdr:rowOff>
        </xdr:to>
        <xdr:sp macro="" textlink="">
          <xdr:nvSpPr>
            <xdr:cNvPr id="28478" name="Object 830" hidden="1">
              <a:extLst>
                <a:ext uri="{63B3BB69-23CF-44E3-9099-C40C66FF867C}">
                  <a14:compatExt spid="_x0000_s284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187</xdr:row>
          <xdr:rowOff>0</xdr:rowOff>
        </xdr:from>
        <xdr:to>
          <xdr:col>26</xdr:col>
          <xdr:colOff>0</xdr:colOff>
          <xdr:row>187</xdr:row>
          <xdr:rowOff>485775</xdr:rowOff>
        </xdr:to>
        <xdr:sp macro="" textlink="">
          <xdr:nvSpPr>
            <xdr:cNvPr id="28479" name="Object 831" hidden="1">
              <a:extLst>
                <a:ext uri="{63B3BB69-23CF-44E3-9099-C40C66FF867C}">
                  <a14:compatExt spid="_x0000_s284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187</xdr:row>
          <xdr:rowOff>0</xdr:rowOff>
        </xdr:from>
        <xdr:to>
          <xdr:col>26</xdr:col>
          <xdr:colOff>0</xdr:colOff>
          <xdr:row>187</xdr:row>
          <xdr:rowOff>485775</xdr:rowOff>
        </xdr:to>
        <xdr:sp macro="" textlink="">
          <xdr:nvSpPr>
            <xdr:cNvPr id="28480" name="Object 832" hidden="1">
              <a:extLst>
                <a:ext uri="{63B3BB69-23CF-44E3-9099-C40C66FF867C}">
                  <a14:compatExt spid="_x0000_s284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203</xdr:row>
          <xdr:rowOff>0</xdr:rowOff>
        </xdr:from>
        <xdr:to>
          <xdr:col>26</xdr:col>
          <xdr:colOff>0</xdr:colOff>
          <xdr:row>203</xdr:row>
          <xdr:rowOff>485775</xdr:rowOff>
        </xdr:to>
        <xdr:sp macro="" textlink="">
          <xdr:nvSpPr>
            <xdr:cNvPr id="28481" name="Object 833" hidden="1">
              <a:extLst>
                <a:ext uri="{63B3BB69-23CF-44E3-9099-C40C66FF867C}">
                  <a14:compatExt spid="_x0000_s284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203</xdr:row>
          <xdr:rowOff>0</xdr:rowOff>
        </xdr:from>
        <xdr:to>
          <xdr:col>26</xdr:col>
          <xdr:colOff>0</xdr:colOff>
          <xdr:row>203</xdr:row>
          <xdr:rowOff>485775</xdr:rowOff>
        </xdr:to>
        <xdr:sp macro="" textlink="">
          <xdr:nvSpPr>
            <xdr:cNvPr id="28482" name="Object 834" hidden="1">
              <a:extLst>
                <a:ext uri="{63B3BB69-23CF-44E3-9099-C40C66FF867C}">
                  <a14:compatExt spid="_x0000_s284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203</xdr:row>
          <xdr:rowOff>0</xdr:rowOff>
        </xdr:from>
        <xdr:to>
          <xdr:col>26</xdr:col>
          <xdr:colOff>0</xdr:colOff>
          <xdr:row>203</xdr:row>
          <xdr:rowOff>485775</xdr:rowOff>
        </xdr:to>
        <xdr:sp macro="" textlink="">
          <xdr:nvSpPr>
            <xdr:cNvPr id="28483" name="Object 835" hidden="1">
              <a:extLst>
                <a:ext uri="{63B3BB69-23CF-44E3-9099-C40C66FF867C}">
                  <a14:compatExt spid="_x0000_s284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203</xdr:row>
          <xdr:rowOff>0</xdr:rowOff>
        </xdr:from>
        <xdr:to>
          <xdr:col>26</xdr:col>
          <xdr:colOff>0</xdr:colOff>
          <xdr:row>203</xdr:row>
          <xdr:rowOff>485775</xdr:rowOff>
        </xdr:to>
        <xdr:sp macro="" textlink="">
          <xdr:nvSpPr>
            <xdr:cNvPr id="28484" name="Object 836" hidden="1">
              <a:extLst>
                <a:ext uri="{63B3BB69-23CF-44E3-9099-C40C66FF867C}">
                  <a14:compatExt spid="_x0000_s284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203</xdr:row>
          <xdr:rowOff>0</xdr:rowOff>
        </xdr:from>
        <xdr:to>
          <xdr:col>26</xdr:col>
          <xdr:colOff>0</xdr:colOff>
          <xdr:row>203</xdr:row>
          <xdr:rowOff>485775</xdr:rowOff>
        </xdr:to>
        <xdr:sp macro="" textlink="">
          <xdr:nvSpPr>
            <xdr:cNvPr id="28485" name="Object 837" hidden="1">
              <a:extLst>
                <a:ext uri="{63B3BB69-23CF-44E3-9099-C40C66FF867C}">
                  <a14:compatExt spid="_x0000_s284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203</xdr:row>
          <xdr:rowOff>0</xdr:rowOff>
        </xdr:from>
        <xdr:to>
          <xdr:col>26</xdr:col>
          <xdr:colOff>0</xdr:colOff>
          <xdr:row>203</xdr:row>
          <xdr:rowOff>485775</xdr:rowOff>
        </xdr:to>
        <xdr:sp macro="" textlink="">
          <xdr:nvSpPr>
            <xdr:cNvPr id="28486" name="Object 838" hidden="1">
              <a:extLst>
                <a:ext uri="{63B3BB69-23CF-44E3-9099-C40C66FF867C}">
                  <a14:compatExt spid="_x0000_s284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203</xdr:row>
          <xdr:rowOff>0</xdr:rowOff>
        </xdr:from>
        <xdr:to>
          <xdr:col>26</xdr:col>
          <xdr:colOff>0</xdr:colOff>
          <xdr:row>203</xdr:row>
          <xdr:rowOff>485775</xdr:rowOff>
        </xdr:to>
        <xdr:sp macro="" textlink="">
          <xdr:nvSpPr>
            <xdr:cNvPr id="28487" name="Object 839" hidden="1">
              <a:extLst>
                <a:ext uri="{63B3BB69-23CF-44E3-9099-C40C66FF867C}">
                  <a14:compatExt spid="_x0000_s284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203</xdr:row>
          <xdr:rowOff>0</xdr:rowOff>
        </xdr:from>
        <xdr:to>
          <xdr:col>26</xdr:col>
          <xdr:colOff>0</xdr:colOff>
          <xdr:row>203</xdr:row>
          <xdr:rowOff>485775</xdr:rowOff>
        </xdr:to>
        <xdr:sp macro="" textlink="">
          <xdr:nvSpPr>
            <xdr:cNvPr id="28488" name="Object 840" hidden="1">
              <a:extLst>
                <a:ext uri="{63B3BB69-23CF-44E3-9099-C40C66FF867C}">
                  <a14:compatExt spid="_x0000_s284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185</xdr:row>
          <xdr:rowOff>0</xdr:rowOff>
        </xdr:from>
        <xdr:to>
          <xdr:col>26</xdr:col>
          <xdr:colOff>0</xdr:colOff>
          <xdr:row>185</xdr:row>
          <xdr:rowOff>485775</xdr:rowOff>
        </xdr:to>
        <xdr:sp macro="" textlink="">
          <xdr:nvSpPr>
            <xdr:cNvPr id="28489" name="Object 841" hidden="1">
              <a:extLst>
                <a:ext uri="{63B3BB69-23CF-44E3-9099-C40C66FF867C}">
                  <a14:compatExt spid="_x0000_s284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185</xdr:row>
          <xdr:rowOff>0</xdr:rowOff>
        </xdr:from>
        <xdr:to>
          <xdr:col>26</xdr:col>
          <xdr:colOff>0</xdr:colOff>
          <xdr:row>185</xdr:row>
          <xdr:rowOff>485775</xdr:rowOff>
        </xdr:to>
        <xdr:sp macro="" textlink="">
          <xdr:nvSpPr>
            <xdr:cNvPr id="28490" name="Object 842" hidden="1">
              <a:extLst>
                <a:ext uri="{63B3BB69-23CF-44E3-9099-C40C66FF867C}">
                  <a14:compatExt spid="_x0000_s284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185</xdr:row>
          <xdr:rowOff>0</xdr:rowOff>
        </xdr:from>
        <xdr:to>
          <xdr:col>26</xdr:col>
          <xdr:colOff>0</xdr:colOff>
          <xdr:row>185</xdr:row>
          <xdr:rowOff>485775</xdr:rowOff>
        </xdr:to>
        <xdr:sp macro="" textlink="">
          <xdr:nvSpPr>
            <xdr:cNvPr id="28491" name="Object 843" hidden="1">
              <a:extLst>
                <a:ext uri="{63B3BB69-23CF-44E3-9099-C40C66FF867C}">
                  <a14:compatExt spid="_x0000_s284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185</xdr:row>
          <xdr:rowOff>0</xdr:rowOff>
        </xdr:from>
        <xdr:to>
          <xdr:col>26</xdr:col>
          <xdr:colOff>0</xdr:colOff>
          <xdr:row>185</xdr:row>
          <xdr:rowOff>485775</xdr:rowOff>
        </xdr:to>
        <xdr:sp macro="" textlink="">
          <xdr:nvSpPr>
            <xdr:cNvPr id="28492" name="Object 844" hidden="1">
              <a:extLst>
                <a:ext uri="{63B3BB69-23CF-44E3-9099-C40C66FF867C}">
                  <a14:compatExt spid="_x0000_s284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185</xdr:row>
          <xdr:rowOff>0</xdr:rowOff>
        </xdr:from>
        <xdr:to>
          <xdr:col>26</xdr:col>
          <xdr:colOff>0</xdr:colOff>
          <xdr:row>185</xdr:row>
          <xdr:rowOff>485775</xdr:rowOff>
        </xdr:to>
        <xdr:sp macro="" textlink="">
          <xdr:nvSpPr>
            <xdr:cNvPr id="28493" name="Object 845" hidden="1">
              <a:extLst>
                <a:ext uri="{63B3BB69-23CF-44E3-9099-C40C66FF867C}">
                  <a14:compatExt spid="_x0000_s284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185</xdr:row>
          <xdr:rowOff>0</xdr:rowOff>
        </xdr:from>
        <xdr:to>
          <xdr:col>26</xdr:col>
          <xdr:colOff>0</xdr:colOff>
          <xdr:row>185</xdr:row>
          <xdr:rowOff>485775</xdr:rowOff>
        </xdr:to>
        <xdr:sp macro="" textlink="">
          <xdr:nvSpPr>
            <xdr:cNvPr id="28494" name="Object 846" hidden="1">
              <a:extLst>
                <a:ext uri="{63B3BB69-23CF-44E3-9099-C40C66FF867C}">
                  <a14:compatExt spid="_x0000_s284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185</xdr:row>
          <xdr:rowOff>0</xdr:rowOff>
        </xdr:from>
        <xdr:to>
          <xdr:col>26</xdr:col>
          <xdr:colOff>0</xdr:colOff>
          <xdr:row>185</xdr:row>
          <xdr:rowOff>485775</xdr:rowOff>
        </xdr:to>
        <xdr:sp macro="" textlink="">
          <xdr:nvSpPr>
            <xdr:cNvPr id="28495" name="Object 847" hidden="1">
              <a:extLst>
                <a:ext uri="{63B3BB69-23CF-44E3-9099-C40C66FF867C}">
                  <a14:compatExt spid="_x0000_s284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185</xdr:row>
          <xdr:rowOff>0</xdr:rowOff>
        </xdr:from>
        <xdr:to>
          <xdr:col>26</xdr:col>
          <xdr:colOff>0</xdr:colOff>
          <xdr:row>185</xdr:row>
          <xdr:rowOff>485775</xdr:rowOff>
        </xdr:to>
        <xdr:sp macro="" textlink="">
          <xdr:nvSpPr>
            <xdr:cNvPr id="28496" name="Object 848" hidden="1">
              <a:extLst>
                <a:ext uri="{63B3BB69-23CF-44E3-9099-C40C66FF867C}">
                  <a14:compatExt spid="_x0000_s284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186</xdr:row>
          <xdr:rowOff>0</xdr:rowOff>
        </xdr:from>
        <xdr:to>
          <xdr:col>26</xdr:col>
          <xdr:colOff>0</xdr:colOff>
          <xdr:row>186</xdr:row>
          <xdr:rowOff>485775</xdr:rowOff>
        </xdr:to>
        <xdr:sp macro="" textlink="">
          <xdr:nvSpPr>
            <xdr:cNvPr id="28497" name="Object 849" hidden="1">
              <a:extLst>
                <a:ext uri="{63B3BB69-23CF-44E3-9099-C40C66FF867C}">
                  <a14:compatExt spid="_x0000_s284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186</xdr:row>
          <xdr:rowOff>0</xdr:rowOff>
        </xdr:from>
        <xdr:to>
          <xdr:col>26</xdr:col>
          <xdr:colOff>0</xdr:colOff>
          <xdr:row>186</xdr:row>
          <xdr:rowOff>485775</xdr:rowOff>
        </xdr:to>
        <xdr:sp macro="" textlink="">
          <xdr:nvSpPr>
            <xdr:cNvPr id="28498" name="Object 850" hidden="1">
              <a:extLst>
                <a:ext uri="{63B3BB69-23CF-44E3-9099-C40C66FF867C}">
                  <a14:compatExt spid="_x0000_s284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186</xdr:row>
          <xdr:rowOff>0</xdr:rowOff>
        </xdr:from>
        <xdr:to>
          <xdr:col>26</xdr:col>
          <xdr:colOff>0</xdr:colOff>
          <xdr:row>186</xdr:row>
          <xdr:rowOff>485775</xdr:rowOff>
        </xdr:to>
        <xdr:sp macro="" textlink="">
          <xdr:nvSpPr>
            <xdr:cNvPr id="28499" name="Object 851" hidden="1">
              <a:extLst>
                <a:ext uri="{63B3BB69-23CF-44E3-9099-C40C66FF867C}">
                  <a14:compatExt spid="_x0000_s284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186</xdr:row>
          <xdr:rowOff>0</xdr:rowOff>
        </xdr:from>
        <xdr:to>
          <xdr:col>26</xdr:col>
          <xdr:colOff>0</xdr:colOff>
          <xdr:row>186</xdr:row>
          <xdr:rowOff>485775</xdr:rowOff>
        </xdr:to>
        <xdr:sp macro="" textlink="">
          <xdr:nvSpPr>
            <xdr:cNvPr id="28500" name="Object 852" hidden="1">
              <a:extLst>
                <a:ext uri="{63B3BB69-23CF-44E3-9099-C40C66FF867C}">
                  <a14:compatExt spid="_x0000_s285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186</xdr:row>
          <xdr:rowOff>0</xdr:rowOff>
        </xdr:from>
        <xdr:to>
          <xdr:col>26</xdr:col>
          <xdr:colOff>0</xdr:colOff>
          <xdr:row>186</xdr:row>
          <xdr:rowOff>485775</xdr:rowOff>
        </xdr:to>
        <xdr:sp macro="" textlink="">
          <xdr:nvSpPr>
            <xdr:cNvPr id="28501" name="Object 853" hidden="1">
              <a:extLst>
                <a:ext uri="{63B3BB69-23CF-44E3-9099-C40C66FF867C}">
                  <a14:compatExt spid="_x0000_s285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186</xdr:row>
          <xdr:rowOff>0</xdr:rowOff>
        </xdr:from>
        <xdr:to>
          <xdr:col>26</xdr:col>
          <xdr:colOff>0</xdr:colOff>
          <xdr:row>186</xdr:row>
          <xdr:rowOff>485775</xdr:rowOff>
        </xdr:to>
        <xdr:sp macro="" textlink="">
          <xdr:nvSpPr>
            <xdr:cNvPr id="28502" name="Object 854" hidden="1">
              <a:extLst>
                <a:ext uri="{63B3BB69-23CF-44E3-9099-C40C66FF867C}">
                  <a14:compatExt spid="_x0000_s285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186</xdr:row>
          <xdr:rowOff>0</xdr:rowOff>
        </xdr:from>
        <xdr:to>
          <xdr:col>26</xdr:col>
          <xdr:colOff>0</xdr:colOff>
          <xdr:row>186</xdr:row>
          <xdr:rowOff>485775</xdr:rowOff>
        </xdr:to>
        <xdr:sp macro="" textlink="">
          <xdr:nvSpPr>
            <xdr:cNvPr id="28503" name="Object 855" hidden="1">
              <a:extLst>
                <a:ext uri="{63B3BB69-23CF-44E3-9099-C40C66FF867C}">
                  <a14:compatExt spid="_x0000_s285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186</xdr:row>
          <xdr:rowOff>0</xdr:rowOff>
        </xdr:from>
        <xdr:to>
          <xdr:col>26</xdr:col>
          <xdr:colOff>0</xdr:colOff>
          <xdr:row>186</xdr:row>
          <xdr:rowOff>485775</xdr:rowOff>
        </xdr:to>
        <xdr:sp macro="" textlink="">
          <xdr:nvSpPr>
            <xdr:cNvPr id="28504" name="Object 856" hidden="1">
              <a:extLst>
                <a:ext uri="{63B3BB69-23CF-44E3-9099-C40C66FF867C}">
                  <a14:compatExt spid="_x0000_s285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188</xdr:row>
          <xdr:rowOff>0</xdr:rowOff>
        </xdr:from>
        <xdr:to>
          <xdr:col>26</xdr:col>
          <xdr:colOff>0</xdr:colOff>
          <xdr:row>188</xdr:row>
          <xdr:rowOff>485775</xdr:rowOff>
        </xdr:to>
        <xdr:sp macro="" textlink="">
          <xdr:nvSpPr>
            <xdr:cNvPr id="28505" name="Object 857" hidden="1">
              <a:extLst>
                <a:ext uri="{63B3BB69-23CF-44E3-9099-C40C66FF867C}">
                  <a14:compatExt spid="_x0000_s285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188</xdr:row>
          <xdr:rowOff>0</xdr:rowOff>
        </xdr:from>
        <xdr:to>
          <xdr:col>26</xdr:col>
          <xdr:colOff>0</xdr:colOff>
          <xdr:row>188</xdr:row>
          <xdr:rowOff>485775</xdr:rowOff>
        </xdr:to>
        <xdr:sp macro="" textlink="">
          <xdr:nvSpPr>
            <xdr:cNvPr id="28506" name="Object 858" hidden="1">
              <a:extLst>
                <a:ext uri="{63B3BB69-23CF-44E3-9099-C40C66FF867C}">
                  <a14:compatExt spid="_x0000_s285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188</xdr:row>
          <xdr:rowOff>0</xdr:rowOff>
        </xdr:from>
        <xdr:to>
          <xdr:col>26</xdr:col>
          <xdr:colOff>0</xdr:colOff>
          <xdr:row>188</xdr:row>
          <xdr:rowOff>485775</xdr:rowOff>
        </xdr:to>
        <xdr:sp macro="" textlink="">
          <xdr:nvSpPr>
            <xdr:cNvPr id="28507" name="Object 859" hidden="1">
              <a:extLst>
                <a:ext uri="{63B3BB69-23CF-44E3-9099-C40C66FF867C}">
                  <a14:compatExt spid="_x0000_s285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188</xdr:row>
          <xdr:rowOff>0</xdr:rowOff>
        </xdr:from>
        <xdr:to>
          <xdr:col>26</xdr:col>
          <xdr:colOff>0</xdr:colOff>
          <xdr:row>188</xdr:row>
          <xdr:rowOff>485775</xdr:rowOff>
        </xdr:to>
        <xdr:sp macro="" textlink="">
          <xdr:nvSpPr>
            <xdr:cNvPr id="28508" name="Object 860" hidden="1">
              <a:extLst>
                <a:ext uri="{63B3BB69-23CF-44E3-9099-C40C66FF867C}">
                  <a14:compatExt spid="_x0000_s285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188</xdr:row>
          <xdr:rowOff>0</xdr:rowOff>
        </xdr:from>
        <xdr:to>
          <xdr:col>26</xdr:col>
          <xdr:colOff>0</xdr:colOff>
          <xdr:row>188</xdr:row>
          <xdr:rowOff>485775</xdr:rowOff>
        </xdr:to>
        <xdr:sp macro="" textlink="">
          <xdr:nvSpPr>
            <xdr:cNvPr id="28509" name="Object 861" hidden="1">
              <a:extLst>
                <a:ext uri="{63B3BB69-23CF-44E3-9099-C40C66FF867C}">
                  <a14:compatExt spid="_x0000_s285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188</xdr:row>
          <xdr:rowOff>0</xdr:rowOff>
        </xdr:from>
        <xdr:to>
          <xdr:col>26</xdr:col>
          <xdr:colOff>0</xdr:colOff>
          <xdr:row>188</xdr:row>
          <xdr:rowOff>485775</xdr:rowOff>
        </xdr:to>
        <xdr:sp macro="" textlink="">
          <xdr:nvSpPr>
            <xdr:cNvPr id="28510" name="Object 862" hidden="1">
              <a:extLst>
                <a:ext uri="{63B3BB69-23CF-44E3-9099-C40C66FF867C}">
                  <a14:compatExt spid="_x0000_s285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188</xdr:row>
          <xdr:rowOff>0</xdr:rowOff>
        </xdr:from>
        <xdr:to>
          <xdr:col>26</xdr:col>
          <xdr:colOff>0</xdr:colOff>
          <xdr:row>188</xdr:row>
          <xdr:rowOff>485775</xdr:rowOff>
        </xdr:to>
        <xdr:sp macro="" textlink="">
          <xdr:nvSpPr>
            <xdr:cNvPr id="28511" name="Object 863" hidden="1">
              <a:extLst>
                <a:ext uri="{63B3BB69-23CF-44E3-9099-C40C66FF867C}">
                  <a14:compatExt spid="_x0000_s285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188</xdr:row>
          <xdr:rowOff>0</xdr:rowOff>
        </xdr:from>
        <xdr:to>
          <xdr:col>26</xdr:col>
          <xdr:colOff>0</xdr:colOff>
          <xdr:row>188</xdr:row>
          <xdr:rowOff>485775</xdr:rowOff>
        </xdr:to>
        <xdr:sp macro="" textlink="">
          <xdr:nvSpPr>
            <xdr:cNvPr id="28512" name="Object 864" hidden="1">
              <a:extLst>
                <a:ext uri="{63B3BB69-23CF-44E3-9099-C40C66FF867C}">
                  <a14:compatExt spid="_x0000_s285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189</xdr:row>
          <xdr:rowOff>0</xdr:rowOff>
        </xdr:from>
        <xdr:to>
          <xdr:col>26</xdr:col>
          <xdr:colOff>0</xdr:colOff>
          <xdr:row>189</xdr:row>
          <xdr:rowOff>485775</xdr:rowOff>
        </xdr:to>
        <xdr:sp macro="" textlink="">
          <xdr:nvSpPr>
            <xdr:cNvPr id="28513" name="Object 865" hidden="1">
              <a:extLst>
                <a:ext uri="{63B3BB69-23CF-44E3-9099-C40C66FF867C}">
                  <a14:compatExt spid="_x0000_s285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189</xdr:row>
          <xdr:rowOff>0</xdr:rowOff>
        </xdr:from>
        <xdr:to>
          <xdr:col>26</xdr:col>
          <xdr:colOff>0</xdr:colOff>
          <xdr:row>189</xdr:row>
          <xdr:rowOff>485775</xdr:rowOff>
        </xdr:to>
        <xdr:sp macro="" textlink="">
          <xdr:nvSpPr>
            <xdr:cNvPr id="28514" name="Object 866" hidden="1">
              <a:extLst>
                <a:ext uri="{63B3BB69-23CF-44E3-9099-C40C66FF867C}">
                  <a14:compatExt spid="_x0000_s285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189</xdr:row>
          <xdr:rowOff>0</xdr:rowOff>
        </xdr:from>
        <xdr:to>
          <xdr:col>26</xdr:col>
          <xdr:colOff>0</xdr:colOff>
          <xdr:row>189</xdr:row>
          <xdr:rowOff>485775</xdr:rowOff>
        </xdr:to>
        <xdr:sp macro="" textlink="">
          <xdr:nvSpPr>
            <xdr:cNvPr id="28515" name="Object 867" hidden="1">
              <a:extLst>
                <a:ext uri="{63B3BB69-23CF-44E3-9099-C40C66FF867C}">
                  <a14:compatExt spid="_x0000_s285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189</xdr:row>
          <xdr:rowOff>0</xdr:rowOff>
        </xdr:from>
        <xdr:to>
          <xdr:col>26</xdr:col>
          <xdr:colOff>0</xdr:colOff>
          <xdr:row>189</xdr:row>
          <xdr:rowOff>485775</xdr:rowOff>
        </xdr:to>
        <xdr:sp macro="" textlink="">
          <xdr:nvSpPr>
            <xdr:cNvPr id="28516" name="Object 868" hidden="1">
              <a:extLst>
                <a:ext uri="{63B3BB69-23CF-44E3-9099-C40C66FF867C}">
                  <a14:compatExt spid="_x0000_s285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189</xdr:row>
          <xdr:rowOff>0</xdr:rowOff>
        </xdr:from>
        <xdr:to>
          <xdr:col>26</xdr:col>
          <xdr:colOff>0</xdr:colOff>
          <xdr:row>189</xdr:row>
          <xdr:rowOff>485775</xdr:rowOff>
        </xdr:to>
        <xdr:sp macro="" textlink="">
          <xdr:nvSpPr>
            <xdr:cNvPr id="28517" name="Object 869" hidden="1">
              <a:extLst>
                <a:ext uri="{63B3BB69-23CF-44E3-9099-C40C66FF867C}">
                  <a14:compatExt spid="_x0000_s285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189</xdr:row>
          <xdr:rowOff>0</xdr:rowOff>
        </xdr:from>
        <xdr:to>
          <xdr:col>26</xdr:col>
          <xdr:colOff>0</xdr:colOff>
          <xdr:row>189</xdr:row>
          <xdr:rowOff>485775</xdr:rowOff>
        </xdr:to>
        <xdr:sp macro="" textlink="">
          <xdr:nvSpPr>
            <xdr:cNvPr id="28518" name="Object 870" hidden="1">
              <a:extLst>
                <a:ext uri="{63B3BB69-23CF-44E3-9099-C40C66FF867C}">
                  <a14:compatExt spid="_x0000_s285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189</xdr:row>
          <xdr:rowOff>0</xdr:rowOff>
        </xdr:from>
        <xdr:to>
          <xdr:col>26</xdr:col>
          <xdr:colOff>0</xdr:colOff>
          <xdr:row>189</xdr:row>
          <xdr:rowOff>485775</xdr:rowOff>
        </xdr:to>
        <xdr:sp macro="" textlink="">
          <xdr:nvSpPr>
            <xdr:cNvPr id="28519" name="Object 871" hidden="1">
              <a:extLst>
                <a:ext uri="{63B3BB69-23CF-44E3-9099-C40C66FF867C}">
                  <a14:compatExt spid="_x0000_s285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189</xdr:row>
          <xdr:rowOff>0</xdr:rowOff>
        </xdr:from>
        <xdr:to>
          <xdr:col>26</xdr:col>
          <xdr:colOff>0</xdr:colOff>
          <xdr:row>189</xdr:row>
          <xdr:rowOff>485775</xdr:rowOff>
        </xdr:to>
        <xdr:sp macro="" textlink="">
          <xdr:nvSpPr>
            <xdr:cNvPr id="28520" name="Object 872" hidden="1">
              <a:extLst>
                <a:ext uri="{63B3BB69-23CF-44E3-9099-C40C66FF867C}">
                  <a14:compatExt spid="_x0000_s285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190</xdr:row>
          <xdr:rowOff>0</xdr:rowOff>
        </xdr:from>
        <xdr:to>
          <xdr:col>26</xdr:col>
          <xdr:colOff>0</xdr:colOff>
          <xdr:row>190</xdr:row>
          <xdr:rowOff>485775</xdr:rowOff>
        </xdr:to>
        <xdr:sp macro="" textlink="">
          <xdr:nvSpPr>
            <xdr:cNvPr id="28521" name="Object 873" hidden="1">
              <a:extLst>
                <a:ext uri="{63B3BB69-23CF-44E3-9099-C40C66FF867C}">
                  <a14:compatExt spid="_x0000_s285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190</xdr:row>
          <xdr:rowOff>0</xdr:rowOff>
        </xdr:from>
        <xdr:to>
          <xdr:col>26</xdr:col>
          <xdr:colOff>0</xdr:colOff>
          <xdr:row>190</xdr:row>
          <xdr:rowOff>485775</xdr:rowOff>
        </xdr:to>
        <xdr:sp macro="" textlink="">
          <xdr:nvSpPr>
            <xdr:cNvPr id="28522" name="Object 874" hidden="1">
              <a:extLst>
                <a:ext uri="{63B3BB69-23CF-44E3-9099-C40C66FF867C}">
                  <a14:compatExt spid="_x0000_s285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190</xdr:row>
          <xdr:rowOff>0</xdr:rowOff>
        </xdr:from>
        <xdr:to>
          <xdr:col>26</xdr:col>
          <xdr:colOff>0</xdr:colOff>
          <xdr:row>190</xdr:row>
          <xdr:rowOff>485775</xdr:rowOff>
        </xdr:to>
        <xdr:sp macro="" textlink="">
          <xdr:nvSpPr>
            <xdr:cNvPr id="28523" name="Object 875" hidden="1">
              <a:extLst>
                <a:ext uri="{63B3BB69-23CF-44E3-9099-C40C66FF867C}">
                  <a14:compatExt spid="_x0000_s285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190</xdr:row>
          <xdr:rowOff>0</xdr:rowOff>
        </xdr:from>
        <xdr:to>
          <xdr:col>26</xdr:col>
          <xdr:colOff>0</xdr:colOff>
          <xdr:row>190</xdr:row>
          <xdr:rowOff>485775</xdr:rowOff>
        </xdr:to>
        <xdr:sp macro="" textlink="">
          <xdr:nvSpPr>
            <xdr:cNvPr id="28524" name="Object 876" hidden="1">
              <a:extLst>
                <a:ext uri="{63B3BB69-23CF-44E3-9099-C40C66FF867C}">
                  <a14:compatExt spid="_x0000_s285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190</xdr:row>
          <xdr:rowOff>0</xdr:rowOff>
        </xdr:from>
        <xdr:to>
          <xdr:col>26</xdr:col>
          <xdr:colOff>0</xdr:colOff>
          <xdr:row>190</xdr:row>
          <xdr:rowOff>485775</xdr:rowOff>
        </xdr:to>
        <xdr:sp macro="" textlink="">
          <xdr:nvSpPr>
            <xdr:cNvPr id="28525" name="Object 877" hidden="1">
              <a:extLst>
                <a:ext uri="{63B3BB69-23CF-44E3-9099-C40C66FF867C}">
                  <a14:compatExt spid="_x0000_s285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190</xdr:row>
          <xdr:rowOff>0</xdr:rowOff>
        </xdr:from>
        <xdr:to>
          <xdr:col>26</xdr:col>
          <xdr:colOff>0</xdr:colOff>
          <xdr:row>190</xdr:row>
          <xdr:rowOff>485775</xdr:rowOff>
        </xdr:to>
        <xdr:sp macro="" textlink="">
          <xdr:nvSpPr>
            <xdr:cNvPr id="28526" name="Object 878" hidden="1">
              <a:extLst>
                <a:ext uri="{63B3BB69-23CF-44E3-9099-C40C66FF867C}">
                  <a14:compatExt spid="_x0000_s285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190</xdr:row>
          <xdr:rowOff>0</xdr:rowOff>
        </xdr:from>
        <xdr:to>
          <xdr:col>26</xdr:col>
          <xdr:colOff>0</xdr:colOff>
          <xdr:row>190</xdr:row>
          <xdr:rowOff>485775</xdr:rowOff>
        </xdr:to>
        <xdr:sp macro="" textlink="">
          <xdr:nvSpPr>
            <xdr:cNvPr id="28527" name="Object 879" hidden="1">
              <a:extLst>
                <a:ext uri="{63B3BB69-23CF-44E3-9099-C40C66FF867C}">
                  <a14:compatExt spid="_x0000_s285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190</xdr:row>
          <xdr:rowOff>0</xdr:rowOff>
        </xdr:from>
        <xdr:to>
          <xdr:col>26</xdr:col>
          <xdr:colOff>0</xdr:colOff>
          <xdr:row>190</xdr:row>
          <xdr:rowOff>485775</xdr:rowOff>
        </xdr:to>
        <xdr:sp macro="" textlink="">
          <xdr:nvSpPr>
            <xdr:cNvPr id="28528" name="Object 880" hidden="1">
              <a:extLst>
                <a:ext uri="{63B3BB69-23CF-44E3-9099-C40C66FF867C}">
                  <a14:compatExt spid="_x0000_s285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191</xdr:row>
          <xdr:rowOff>0</xdr:rowOff>
        </xdr:from>
        <xdr:to>
          <xdr:col>26</xdr:col>
          <xdr:colOff>0</xdr:colOff>
          <xdr:row>191</xdr:row>
          <xdr:rowOff>485775</xdr:rowOff>
        </xdr:to>
        <xdr:sp macro="" textlink="">
          <xdr:nvSpPr>
            <xdr:cNvPr id="28529" name="Object 881" hidden="1">
              <a:extLst>
                <a:ext uri="{63B3BB69-23CF-44E3-9099-C40C66FF867C}">
                  <a14:compatExt spid="_x0000_s285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191</xdr:row>
          <xdr:rowOff>0</xdr:rowOff>
        </xdr:from>
        <xdr:to>
          <xdr:col>26</xdr:col>
          <xdr:colOff>0</xdr:colOff>
          <xdr:row>191</xdr:row>
          <xdr:rowOff>485775</xdr:rowOff>
        </xdr:to>
        <xdr:sp macro="" textlink="">
          <xdr:nvSpPr>
            <xdr:cNvPr id="28530" name="Object 882" hidden="1">
              <a:extLst>
                <a:ext uri="{63B3BB69-23CF-44E3-9099-C40C66FF867C}">
                  <a14:compatExt spid="_x0000_s285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191</xdr:row>
          <xdr:rowOff>0</xdr:rowOff>
        </xdr:from>
        <xdr:to>
          <xdr:col>26</xdr:col>
          <xdr:colOff>0</xdr:colOff>
          <xdr:row>191</xdr:row>
          <xdr:rowOff>485775</xdr:rowOff>
        </xdr:to>
        <xdr:sp macro="" textlink="">
          <xdr:nvSpPr>
            <xdr:cNvPr id="28531" name="Object 883" hidden="1">
              <a:extLst>
                <a:ext uri="{63B3BB69-23CF-44E3-9099-C40C66FF867C}">
                  <a14:compatExt spid="_x0000_s285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191</xdr:row>
          <xdr:rowOff>0</xdr:rowOff>
        </xdr:from>
        <xdr:to>
          <xdr:col>26</xdr:col>
          <xdr:colOff>0</xdr:colOff>
          <xdr:row>191</xdr:row>
          <xdr:rowOff>485775</xdr:rowOff>
        </xdr:to>
        <xdr:sp macro="" textlink="">
          <xdr:nvSpPr>
            <xdr:cNvPr id="28532" name="Object 884" hidden="1">
              <a:extLst>
                <a:ext uri="{63B3BB69-23CF-44E3-9099-C40C66FF867C}">
                  <a14:compatExt spid="_x0000_s285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191</xdr:row>
          <xdr:rowOff>0</xdr:rowOff>
        </xdr:from>
        <xdr:to>
          <xdr:col>26</xdr:col>
          <xdr:colOff>0</xdr:colOff>
          <xdr:row>191</xdr:row>
          <xdr:rowOff>485775</xdr:rowOff>
        </xdr:to>
        <xdr:sp macro="" textlink="">
          <xdr:nvSpPr>
            <xdr:cNvPr id="28533" name="Object 885" hidden="1">
              <a:extLst>
                <a:ext uri="{63B3BB69-23CF-44E3-9099-C40C66FF867C}">
                  <a14:compatExt spid="_x0000_s285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191</xdr:row>
          <xdr:rowOff>0</xdr:rowOff>
        </xdr:from>
        <xdr:to>
          <xdr:col>26</xdr:col>
          <xdr:colOff>0</xdr:colOff>
          <xdr:row>191</xdr:row>
          <xdr:rowOff>485775</xdr:rowOff>
        </xdr:to>
        <xdr:sp macro="" textlink="">
          <xdr:nvSpPr>
            <xdr:cNvPr id="28534" name="Object 886" hidden="1">
              <a:extLst>
                <a:ext uri="{63B3BB69-23CF-44E3-9099-C40C66FF867C}">
                  <a14:compatExt spid="_x0000_s285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191</xdr:row>
          <xdr:rowOff>0</xdr:rowOff>
        </xdr:from>
        <xdr:to>
          <xdr:col>26</xdr:col>
          <xdr:colOff>0</xdr:colOff>
          <xdr:row>191</xdr:row>
          <xdr:rowOff>485775</xdr:rowOff>
        </xdr:to>
        <xdr:sp macro="" textlink="">
          <xdr:nvSpPr>
            <xdr:cNvPr id="28535" name="Object 887" hidden="1">
              <a:extLst>
                <a:ext uri="{63B3BB69-23CF-44E3-9099-C40C66FF867C}">
                  <a14:compatExt spid="_x0000_s285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191</xdr:row>
          <xdr:rowOff>0</xdr:rowOff>
        </xdr:from>
        <xdr:to>
          <xdr:col>26</xdr:col>
          <xdr:colOff>0</xdr:colOff>
          <xdr:row>191</xdr:row>
          <xdr:rowOff>485775</xdr:rowOff>
        </xdr:to>
        <xdr:sp macro="" textlink="">
          <xdr:nvSpPr>
            <xdr:cNvPr id="28536" name="Object 888" hidden="1">
              <a:extLst>
                <a:ext uri="{63B3BB69-23CF-44E3-9099-C40C66FF867C}">
                  <a14:compatExt spid="_x0000_s285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192</xdr:row>
          <xdr:rowOff>0</xdr:rowOff>
        </xdr:from>
        <xdr:to>
          <xdr:col>26</xdr:col>
          <xdr:colOff>0</xdr:colOff>
          <xdr:row>192</xdr:row>
          <xdr:rowOff>485775</xdr:rowOff>
        </xdr:to>
        <xdr:sp macro="" textlink="">
          <xdr:nvSpPr>
            <xdr:cNvPr id="28537" name="Object 889" hidden="1">
              <a:extLst>
                <a:ext uri="{63B3BB69-23CF-44E3-9099-C40C66FF867C}">
                  <a14:compatExt spid="_x0000_s285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192</xdr:row>
          <xdr:rowOff>0</xdr:rowOff>
        </xdr:from>
        <xdr:to>
          <xdr:col>26</xdr:col>
          <xdr:colOff>0</xdr:colOff>
          <xdr:row>192</xdr:row>
          <xdr:rowOff>485775</xdr:rowOff>
        </xdr:to>
        <xdr:sp macro="" textlink="">
          <xdr:nvSpPr>
            <xdr:cNvPr id="28538" name="Object 890" hidden="1">
              <a:extLst>
                <a:ext uri="{63B3BB69-23CF-44E3-9099-C40C66FF867C}">
                  <a14:compatExt spid="_x0000_s285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192</xdr:row>
          <xdr:rowOff>0</xdr:rowOff>
        </xdr:from>
        <xdr:to>
          <xdr:col>26</xdr:col>
          <xdr:colOff>0</xdr:colOff>
          <xdr:row>192</xdr:row>
          <xdr:rowOff>485775</xdr:rowOff>
        </xdr:to>
        <xdr:sp macro="" textlink="">
          <xdr:nvSpPr>
            <xdr:cNvPr id="28539" name="Object 891" hidden="1">
              <a:extLst>
                <a:ext uri="{63B3BB69-23CF-44E3-9099-C40C66FF867C}">
                  <a14:compatExt spid="_x0000_s285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192</xdr:row>
          <xdr:rowOff>0</xdr:rowOff>
        </xdr:from>
        <xdr:to>
          <xdr:col>26</xdr:col>
          <xdr:colOff>0</xdr:colOff>
          <xdr:row>192</xdr:row>
          <xdr:rowOff>485775</xdr:rowOff>
        </xdr:to>
        <xdr:sp macro="" textlink="">
          <xdr:nvSpPr>
            <xdr:cNvPr id="28540" name="Object 892" hidden="1">
              <a:extLst>
                <a:ext uri="{63B3BB69-23CF-44E3-9099-C40C66FF867C}">
                  <a14:compatExt spid="_x0000_s285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192</xdr:row>
          <xdr:rowOff>0</xdr:rowOff>
        </xdr:from>
        <xdr:to>
          <xdr:col>26</xdr:col>
          <xdr:colOff>0</xdr:colOff>
          <xdr:row>192</xdr:row>
          <xdr:rowOff>485775</xdr:rowOff>
        </xdr:to>
        <xdr:sp macro="" textlink="">
          <xdr:nvSpPr>
            <xdr:cNvPr id="28541" name="Object 893" hidden="1">
              <a:extLst>
                <a:ext uri="{63B3BB69-23CF-44E3-9099-C40C66FF867C}">
                  <a14:compatExt spid="_x0000_s285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192</xdr:row>
          <xdr:rowOff>0</xdr:rowOff>
        </xdr:from>
        <xdr:to>
          <xdr:col>26</xdr:col>
          <xdr:colOff>0</xdr:colOff>
          <xdr:row>192</xdr:row>
          <xdr:rowOff>485775</xdr:rowOff>
        </xdr:to>
        <xdr:sp macro="" textlink="">
          <xdr:nvSpPr>
            <xdr:cNvPr id="28542" name="Object 894" hidden="1">
              <a:extLst>
                <a:ext uri="{63B3BB69-23CF-44E3-9099-C40C66FF867C}">
                  <a14:compatExt spid="_x0000_s285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192</xdr:row>
          <xdr:rowOff>0</xdr:rowOff>
        </xdr:from>
        <xdr:to>
          <xdr:col>26</xdr:col>
          <xdr:colOff>0</xdr:colOff>
          <xdr:row>192</xdr:row>
          <xdr:rowOff>485775</xdr:rowOff>
        </xdr:to>
        <xdr:sp macro="" textlink="">
          <xdr:nvSpPr>
            <xdr:cNvPr id="28543" name="Object 895" hidden="1">
              <a:extLst>
                <a:ext uri="{63B3BB69-23CF-44E3-9099-C40C66FF867C}">
                  <a14:compatExt spid="_x0000_s285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192</xdr:row>
          <xdr:rowOff>0</xdr:rowOff>
        </xdr:from>
        <xdr:to>
          <xdr:col>26</xdr:col>
          <xdr:colOff>0</xdr:colOff>
          <xdr:row>192</xdr:row>
          <xdr:rowOff>485775</xdr:rowOff>
        </xdr:to>
        <xdr:sp macro="" textlink="">
          <xdr:nvSpPr>
            <xdr:cNvPr id="28544" name="Object 896" hidden="1">
              <a:extLst>
                <a:ext uri="{63B3BB69-23CF-44E3-9099-C40C66FF867C}">
                  <a14:compatExt spid="_x0000_s285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193</xdr:row>
          <xdr:rowOff>0</xdr:rowOff>
        </xdr:from>
        <xdr:to>
          <xdr:col>26</xdr:col>
          <xdr:colOff>0</xdr:colOff>
          <xdr:row>193</xdr:row>
          <xdr:rowOff>485775</xdr:rowOff>
        </xdr:to>
        <xdr:sp macro="" textlink="">
          <xdr:nvSpPr>
            <xdr:cNvPr id="28545" name="Object 897" hidden="1">
              <a:extLst>
                <a:ext uri="{63B3BB69-23CF-44E3-9099-C40C66FF867C}">
                  <a14:compatExt spid="_x0000_s285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193</xdr:row>
          <xdr:rowOff>0</xdr:rowOff>
        </xdr:from>
        <xdr:to>
          <xdr:col>26</xdr:col>
          <xdr:colOff>0</xdr:colOff>
          <xdr:row>193</xdr:row>
          <xdr:rowOff>485775</xdr:rowOff>
        </xdr:to>
        <xdr:sp macro="" textlink="">
          <xdr:nvSpPr>
            <xdr:cNvPr id="28546" name="Object 898" hidden="1">
              <a:extLst>
                <a:ext uri="{63B3BB69-23CF-44E3-9099-C40C66FF867C}">
                  <a14:compatExt spid="_x0000_s285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193</xdr:row>
          <xdr:rowOff>0</xdr:rowOff>
        </xdr:from>
        <xdr:to>
          <xdr:col>26</xdr:col>
          <xdr:colOff>0</xdr:colOff>
          <xdr:row>193</xdr:row>
          <xdr:rowOff>485775</xdr:rowOff>
        </xdr:to>
        <xdr:sp macro="" textlink="">
          <xdr:nvSpPr>
            <xdr:cNvPr id="28547" name="Object 899" hidden="1">
              <a:extLst>
                <a:ext uri="{63B3BB69-23CF-44E3-9099-C40C66FF867C}">
                  <a14:compatExt spid="_x0000_s285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193</xdr:row>
          <xdr:rowOff>0</xdr:rowOff>
        </xdr:from>
        <xdr:to>
          <xdr:col>26</xdr:col>
          <xdr:colOff>0</xdr:colOff>
          <xdr:row>193</xdr:row>
          <xdr:rowOff>485775</xdr:rowOff>
        </xdr:to>
        <xdr:sp macro="" textlink="">
          <xdr:nvSpPr>
            <xdr:cNvPr id="28548" name="Object 900" hidden="1">
              <a:extLst>
                <a:ext uri="{63B3BB69-23CF-44E3-9099-C40C66FF867C}">
                  <a14:compatExt spid="_x0000_s285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193</xdr:row>
          <xdr:rowOff>0</xdr:rowOff>
        </xdr:from>
        <xdr:to>
          <xdr:col>26</xdr:col>
          <xdr:colOff>0</xdr:colOff>
          <xdr:row>193</xdr:row>
          <xdr:rowOff>485775</xdr:rowOff>
        </xdr:to>
        <xdr:sp macro="" textlink="">
          <xdr:nvSpPr>
            <xdr:cNvPr id="28549" name="Object 901" hidden="1">
              <a:extLst>
                <a:ext uri="{63B3BB69-23CF-44E3-9099-C40C66FF867C}">
                  <a14:compatExt spid="_x0000_s285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193</xdr:row>
          <xdr:rowOff>0</xdr:rowOff>
        </xdr:from>
        <xdr:to>
          <xdr:col>26</xdr:col>
          <xdr:colOff>0</xdr:colOff>
          <xdr:row>193</xdr:row>
          <xdr:rowOff>485775</xdr:rowOff>
        </xdr:to>
        <xdr:sp macro="" textlink="">
          <xdr:nvSpPr>
            <xdr:cNvPr id="28550" name="Object 902" hidden="1">
              <a:extLst>
                <a:ext uri="{63B3BB69-23CF-44E3-9099-C40C66FF867C}">
                  <a14:compatExt spid="_x0000_s285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193</xdr:row>
          <xdr:rowOff>0</xdr:rowOff>
        </xdr:from>
        <xdr:to>
          <xdr:col>26</xdr:col>
          <xdr:colOff>0</xdr:colOff>
          <xdr:row>193</xdr:row>
          <xdr:rowOff>485775</xdr:rowOff>
        </xdr:to>
        <xdr:sp macro="" textlink="">
          <xdr:nvSpPr>
            <xdr:cNvPr id="28551" name="Object 903" hidden="1">
              <a:extLst>
                <a:ext uri="{63B3BB69-23CF-44E3-9099-C40C66FF867C}">
                  <a14:compatExt spid="_x0000_s285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193</xdr:row>
          <xdr:rowOff>0</xdr:rowOff>
        </xdr:from>
        <xdr:to>
          <xdr:col>26</xdr:col>
          <xdr:colOff>0</xdr:colOff>
          <xdr:row>193</xdr:row>
          <xdr:rowOff>485775</xdr:rowOff>
        </xdr:to>
        <xdr:sp macro="" textlink="">
          <xdr:nvSpPr>
            <xdr:cNvPr id="28552" name="Object 904" hidden="1">
              <a:extLst>
                <a:ext uri="{63B3BB69-23CF-44E3-9099-C40C66FF867C}">
                  <a14:compatExt spid="_x0000_s285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194</xdr:row>
          <xdr:rowOff>0</xdr:rowOff>
        </xdr:from>
        <xdr:to>
          <xdr:col>26</xdr:col>
          <xdr:colOff>0</xdr:colOff>
          <xdr:row>194</xdr:row>
          <xdr:rowOff>485775</xdr:rowOff>
        </xdr:to>
        <xdr:sp macro="" textlink="">
          <xdr:nvSpPr>
            <xdr:cNvPr id="28553" name="Object 905" hidden="1">
              <a:extLst>
                <a:ext uri="{63B3BB69-23CF-44E3-9099-C40C66FF867C}">
                  <a14:compatExt spid="_x0000_s285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194</xdr:row>
          <xdr:rowOff>0</xdr:rowOff>
        </xdr:from>
        <xdr:to>
          <xdr:col>26</xdr:col>
          <xdr:colOff>0</xdr:colOff>
          <xdr:row>194</xdr:row>
          <xdr:rowOff>485775</xdr:rowOff>
        </xdr:to>
        <xdr:sp macro="" textlink="">
          <xdr:nvSpPr>
            <xdr:cNvPr id="28554" name="Object 906" hidden="1">
              <a:extLst>
                <a:ext uri="{63B3BB69-23CF-44E3-9099-C40C66FF867C}">
                  <a14:compatExt spid="_x0000_s285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194</xdr:row>
          <xdr:rowOff>0</xdr:rowOff>
        </xdr:from>
        <xdr:to>
          <xdr:col>26</xdr:col>
          <xdr:colOff>0</xdr:colOff>
          <xdr:row>194</xdr:row>
          <xdr:rowOff>485775</xdr:rowOff>
        </xdr:to>
        <xdr:sp macro="" textlink="">
          <xdr:nvSpPr>
            <xdr:cNvPr id="28555" name="Object 907" hidden="1">
              <a:extLst>
                <a:ext uri="{63B3BB69-23CF-44E3-9099-C40C66FF867C}">
                  <a14:compatExt spid="_x0000_s285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194</xdr:row>
          <xdr:rowOff>0</xdr:rowOff>
        </xdr:from>
        <xdr:to>
          <xdr:col>26</xdr:col>
          <xdr:colOff>0</xdr:colOff>
          <xdr:row>194</xdr:row>
          <xdr:rowOff>485775</xdr:rowOff>
        </xdr:to>
        <xdr:sp macro="" textlink="">
          <xdr:nvSpPr>
            <xdr:cNvPr id="28556" name="Object 908" hidden="1">
              <a:extLst>
                <a:ext uri="{63B3BB69-23CF-44E3-9099-C40C66FF867C}">
                  <a14:compatExt spid="_x0000_s285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194</xdr:row>
          <xdr:rowOff>0</xdr:rowOff>
        </xdr:from>
        <xdr:to>
          <xdr:col>26</xdr:col>
          <xdr:colOff>0</xdr:colOff>
          <xdr:row>194</xdr:row>
          <xdr:rowOff>485775</xdr:rowOff>
        </xdr:to>
        <xdr:sp macro="" textlink="">
          <xdr:nvSpPr>
            <xdr:cNvPr id="28557" name="Object 909" hidden="1">
              <a:extLst>
                <a:ext uri="{63B3BB69-23CF-44E3-9099-C40C66FF867C}">
                  <a14:compatExt spid="_x0000_s285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194</xdr:row>
          <xdr:rowOff>0</xdr:rowOff>
        </xdr:from>
        <xdr:to>
          <xdr:col>26</xdr:col>
          <xdr:colOff>0</xdr:colOff>
          <xdr:row>194</xdr:row>
          <xdr:rowOff>485775</xdr:rowOff>
        </xdr:to>
        <xdr:sp macro="" textlink="">
          <xdr:nvSpPr>
            <xdr:cNvPr id="28558" name="Object 910" hidden="1">
              <a:extLst>
                <a:ext uri="{63B3BB69-23CF-44E3-9099-C40C66FF867C}">
                  <a14:compatExt spid="_x0000_s285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194</xdr:row>
          <xdr:rowOff>0</xdr:rowOff>
        </xdr:from>
        <xdr:to>
          <xdr:col>26</xdr:col>
          <xdr:colOff>0</xdr:colOff>
          <xdr:row>194</xdr:row>
          <xdr:rowOff>485775</xdr:rowOff>
        </xdr:to>
        <xdr:sp macro="" textlink="">
          <xdr:nvSpPr>
            <xdr:cNvPr id="28559" name="Object 911" hidden="1">
              <a:extLst>
                <a:ext uri="{63B3BB69-23CF-44E3-9099-C40C66FF867C}">
                  <a14:compatExt spid="_x0000_s285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194</xdr:row>
          <xdr:rowOff>0</xdr:rowOff>
        </xdr:from>
        <xdr:to>
          <xdr:col>26</xdr:col>
          <xdr:colOff>0</xdr:colOff>
          <xdr:row>194</xdr:row>
          <xdr:rowOff>485775</xdr:rowOff>
        </xdr:to>
        <xdr:sp macro="" textlink="">
          <xdr:nvSpPr>
            <xdr:cNvPr id="28560" name="Object 912" hidden="1">
              <a:extLst>
                <a:ext uri="{63B3BB69-23CF-44E3-9099-C40C66FF867C}">
                  <a14:compatExt spid="_x0000_s285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195</xdr:row>
          <xdr:rowOff>0</xdr:rowOff>
        </xdr:from>
        <xdr:to>
          <xdr:col>26</xdr:col>
          <xdr:colOff>0</xdr:colOff>
          <xdr:row>195</xdr:row>
          <xdr:rowOff>485775</xdr:rowOff>
        </xdr:to>
        <xdr:sp macro="" textlink="">
          <xdr:nvSpPr>
            <xdr:cNvPr id="28561" name="Object 913" hidden="1">
              <a:extLst>
                <a:ext uri="{63B3BB69-23CF-44E3-9099-C40C66FF867C}">
                  <a14:compatExt spid="_x0000_s285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195</xdr:row>
          <xdr:rowOff>0</xdr:rowOff>
        </xdr:from>
        <xdr:to>
          <xdr:col>26</xdr:col>
          <xdr:colOff>0</xdr:colOff>
          <xdr:row>195</xdr:row>
          <xdr:rowOff>485775</xdr:rowOff>
        </xdr:to>
        <xdr:sp macro="" textlink="">
          <xdr:nvSpPr>
            <xdr:cNvPr id="28562" name="Object 914" hidden="1">
              <a:extLst>
                <a:ext uri="{63B3BB69-23CF-44E3-9099-C40C66FF867C}">
                  <a14:compatExt spid="_x0000_s285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195</xdr:row>
          <xdr:rowOff>0</xdr:rowOff>
        </xdr:from>
        <xdr:to>
          <xdr:col>26</xdr:col>
          <xdr:colOff>0</xdr:colOff>
          <xdr:row>195</xdr:row>
          <xdr:rowOff>485775</xdr:rowOff>
        </xdr:to>
        <xdr:sp macro="" textlink="">
          <xdr:nvSpPr>
            <xdr:cNvPr id="28563" name="Object 915" hidden="1">
              <a:extLst>
                <a:ext uri="{63B3BB69-23CF-44E3-9099-C40C66FF867C}">
                  <a14:compatExt spid="_x0000_s285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195</xdr:row>
          <xdr:rowOff>0</xdr:rowOff>
        </xdr:from>
        <xdr:to>
          <xdr:col>26</xdr:col>
          <xdr:colOff>0</xdr:colOff>
          <xdr:row>195</xdr:row>
          <xdr:rowOff>485775</xdr:rowOff>
        </xdr:to>
        <xdr:sp macro="" textlink="">
          <xdr:nvSpPr>
            <xdr:cNvPr id="28564" name="Object 916" hidden="1">
              <a:extLst>
                <a:ext uri="{63B3BB69-23CF-44E3-9099-C40C66FF867C}">
                  <a14:compatExt spid="_x0000_s285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195</xdr:row>
          <xdr:rowOff>0</xdr:rowOff>
        </xdr:from>
        <xdr:to>
          <xdr:col>26</xdr:col>
          <xdr:colOff>0</xdr:colOff>
          <xdr:row>195</xdr:row>
          <xdr:rowOff>485775</xdr:rowOff>
        </xdr:to>
        <xdr:sp macro="" textlink="">
          <xdr:nvSpPr>
            <xdr:cNvPr id="28565" name="Object 917" hidden="1">
              <a:extLst>
                <a:ext uri="{63B3BB69-23CF-44E3-9099-C40C66FF867C}">
                  <a14:compatExt spid="_x0000_s285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195</xdr:row>
          <xdr:rowOff>0</xdr:rowOff>
        </xdr:from>
        <xdr:to>
          <xdr:col>26</xdr:col>
          <xdr:colOff>0</xdr:colOff>
          <xdr:row>195</xdr:row>
          <xdr:rowOff>485775</xdr:rowOff>
        </xdr:to>
        <xdr:sp macro="" textlink="">
          <xdr:nvSpPr>
            <xdr:cNvPr id="28566" name="Object 918" hidden="1">
              <a:extLst>
                <a:ext uri="{63B3BB69-23CF-44E3-9099-C40C66FF867C}">
                  <a14:compatExt spid="_x0000_s285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195</xdr:row>
          <xdr:rowOff>0</xdr:rowOff>
        </xdr:from>
        <xdr:to>
          <xdr:col>26</xdr:col>
          <xdr:colOff>0</xdr:colOff>
          <xdr:row>195</xdr:row>
          <xdr:rowOff>485775</xdr:rowOff>
        </xdr:to>
        <xdr:sp macro="" textlink="">
          <xdr:nvSpPr>
            <xdr:cNvPr id="28567" name="Object 919" hidden="1">
              <a:extLst>
                <a:ext uri="{63B3BB69-23CF-44E3-9099-C40C66FF867C}">
                  <a14:compatExt spid="_x0000_s285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195</xdr:row>
          <xdr:rowOff>0</xdr:rowOff>
        </xdr:from>
        <xdr:to>
          <xdr:col>26</xdr:col>
          <xdr:colOff>0</xdr:colOff>
          <xdr:row>195</xdr:row>
          <xdr:rowOff>485775</xdr:rowOff>
        </xdr:to>
        <xdr:sp macro="" textlink="">
          <xdr:nvSpPr>
            <xdr:cNvPr id="28568" name="Object 920" hidden="1">
              <a:extLst>
                <a:ext uri="{63B3BB69-23CF-44E3-9099-C40C66FF867C}">
                  <a14:compatExt spid="_x0000_s285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161</xdr:row>
          <xdr:rowOff>0</xdr:rowOff>
        </xdr:from>
        <xdr:to>
          <xdr:col>26</xdr:col>
          <xdr:colOff>0</xdr:colOff>
          <xdr:row>161</xdr:row>
          <xdr:rowOff>485775</xdr:rowOff>
        </xdr:to>
        <xdr:sp macro="" textlink="">
          <xdr:nvSpPr>
            <xdr:cNvPr id="28569" name="Object 921" hidden="1">
              <a:extLst>
                <a:ext uri="{63B3BB69-23CF-44E3-9099-C40C66FF867C}">
                  <a14:compatExt spid="_x0000_s285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161</xdr:row>
          <xdr:rowOff>0</xdr:rowOff>
        </xdr:from>
        <xdr:to>
          <xdr:col>26</xdr:col>
          <xdr:colOff>0</xdr:colOff>
          <xdr:row>161</xdr:row>
          <xdr:rowOff>485775</xdr:rowOff>
        </xdr:to>
        <xdr:sp macro="" textlink="">
          <xdr:nvSpPr>
            <xdr:cNvPr id="28570" name="Object 922" hidden="1">
              <a:extLst>
                <a:ext uri="{63B3BB69-23CF-44E3-9099-C40C66FF867C}">
                  <a14:compatExt spid="_x0000_s285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161</xdr:row>
          <xdr:rowOff>0</xdr:rowOff>
        </xdr:from>
        <xdr:to>
          <xdr:col>26</xdr:col>
          <xdr:colOff>0</xdr:colOff>
          <xdr:row>161</xdr:row>
          <xdr:rowOff>485775</xdr:rowOff>
        </xdr:to>
        <xdr:sp macro="" textlink="">
          <xdr:nvSpPr>
            <xdr:cNvPr id="28571" name="Object 923" hidden="1">
              <a:extLst>
                <a:ext uri="{63B3BB69-23CF-44E3-9099-C40C66FF867C}">
                  <a14:compatExt spid="_x0000_s285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161</xdr:row>
          <xdr:rowOff>0</xdr:rowOff>
        </xdr:from>
        <xdr:to>
          <xdr:col>26</xdr:col>
          <xdr:colOff>0</xdr:colOff>
          <xdr:row>161</xdr:row>
          <xdr:rowOff>485775</xdr:rowOff>
        </xdr:to>
        <xdr:sp macro="" textlink="">
          <xdr:nvSpPr>
            <xdr:cNvPr id="28572" name="Object 924" hidden="1">
              <a:extLst>
                <a:ext uri="{63B3BB69-23CF-44E3-9099-C40C66FF867C}">
                  <a14:compatExt spid="_x0000_s285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161</xdr:row>
          <xdr:rowOff>0</xdr:rowOff>
        </xdr:from>
        <xdr:to>
          <xdr:col>26</xdr:col>
          <xdr:colOff>0</xdr:colOff>
          <xdr:row>161</xdr:row>
          <xdr:rowOff>485775</xdr:rowOff>
        </xdr:to>
        <xdr:sp macro="" textlink="">
          <xdr:nvSpPr>
            <xdr:cNvPr id="28573" name="Object 925" hidden="1">
              <a:extLst>
                <a:ext uri="{63B3BB69-23CF-44E3-9099-C40C66FF867C}">
                  <a14:compatExt spid="_x0000_s285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161</xdr:row>
          <xdr:rowOff>0</xdr:rowOff>
        </xdr:from>
        <xdr:to>
          <xdr:col>26</xdr:col>
          <xdr:colOff>0</xdr:colOff>
          <xdr:row>161</xdr:row>
          <xdr:rowOff>485775</xdr:rowOff>
        </xdr:to>
        <xdr:sp macro="" textlink="">
          <xdr:nvSpPr>
            <xdr:cNvPr id="28574" name="Object 926" hidden="1">
              <a:extLst>
                <a:ext uri="{63B3BB69-23CF-44E3-9099-C40C66FF867C}">
                  <a14:compatExt spid="_x0000_s285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161</xdr:row>
          <xdr:rowOff>0</xdr:rowOff>
        </xdr:from>
        <xdr:to>
          <xdr:col>26</xdr:col>
          <xdr:colOff>0</xdr:colOff>
          <xdr:row>161</xdr:row>
          <xdr:rowOff>485775</xdr:rowOff>
        </xdr:to>
        <xdr:sp macro="" textlink="">
          <xdr:nvSpPr>
            <xdr:cNvPr id="28575" name="Object 927" hidden="1">
              <a:extLst>
                <a:ext uri="{63B3BB69-23CF-44E3-9099-C40C66FF867C}">
                  <a14:compatExt spid="_x0000_s285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161</xdr:row>
          <xdr:rowOff>0</xdr:rowOff>
        </xdr:from>
        <xdr:to>
          <xdr:col>26</xdr:col>
          <xdr:colOff>0</xdr:colOff>
          <xdr:row>161</xdr:row>
          <xdr:rowOff>485775</xdr:rowOff>
        </xdr:to>
        <xdr:sp macro="" textlink="">
          <xdr:nvSpPr>
            <xdr:cNvPr id="28576" name="Object 928" hidden="1">
              <a:extLst>
                <a:ext uri="{63B3BB69-23CF-44E3-9099-C40C66FF867C}">
                  <a14:compatExt spid="_x0000_s285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162</xdr:row>
          <xdr:rowOff>0</xdr:rowOff>
        </xdr:from>
        <xdr:to>
          <xdr:col>26</xdr:col>
          <xdr:colOff>0</xdr:colOff>
          <xdr:row>162</xdr:row>
          <xdr:rowOff>485775</xdr:rowOff>
        </xdr:to>
        <xdr:sp macro="" textlink="">
          <xdr:nvSpPr>
            <xdr:cNvPr id="28577" name="Object 929" hidden="1">
              <a:extLst>
                <a:ext uri="{63B3BB69-23CF-44E3-9099-C40C66FF867C}">
                  <a14:compatExt spid="_x0000_s285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162</xdr:row>
          <xdr:rowOff>0</xdr:rowOff>
        </xdr:from>
        <xdr:to>
          <xdr:col>26</xdr:col>
          <xdr:colOff>0</xdr:colOff>
          <xdr:row>162</xdr:row>
          <xdr:rowOff>485775</xdr:rowOff>
        </xdr:to>
        <xdr:sp macro="" textlink="">
          <xdr:nvSpPr>
            <xdr:cNvPr id="28578" name="Object 930" hidden="1">
              <a:extLst>
                <a:ext uri="{63B3BB69-23CF-44E3-9099-C40C66FF867C}">
                  <a14:compatExt spid="_x0000_s285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162</xdr:row>
          <xdr:rowOff>0</xdr:rowOff>
        </xdr:from>
        <xdr:to>
          <xdr:col>26</xdr:col>
          <xdr:colOff>0</xdr:colOff>
          <xdr:row>162</xdr:row>
          <xdr:rowOff>485775</xdr:rowOff>
        </xdr:to>
        <xdr:sp macro="" textlink="">
          <xdr:nvSpPr>
            <xdr:cNvPr id="28579" name="Object 931" hidden="1">
              <a:extLst>
                <a:ext uri="{63B3BB69-23CF-44E3-9099-C40C66FF867C}">
                  <a14:compatExt spid="_x0000_s285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162</xdr:row>
          <xdr:rowOff>0</xdr:rowOff>
        </xdr:from>
        <xdr:to>
          <xdr:col>26</xdr:col>
          <xdr:colOff>0</xdr:colOff>
          <xdr:row>162</xdr:row>
          <xdr:rowOff>485775</xdr:rowOff>
        </xdr:to>
        <xdr:sp macro="" textlink="">
          <xdr:nvSpPr>
            <xdr:cNvPr id="28580" name="Object 932" hidden="1">
              <a:extLst>
                <a:ext uri="{63B3BB69-23CF-44E3-9099-C40C66FF867C}">
                  <a14:compatExt spid="_x0000_s285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162</xdr:row>
          <xdr:rowOff>0</xdr:rowOff>
        </xdr:from>
        <xdr:to>
          <xdr:col>26</xdr:col>
          <xdr:colOff>0</xdr:colOff>
          <xdr:row>162</xdr:row>
          <xdr:rowOff>485775</xdr:rowOff>
        </xdr:to>
        <xdr:sp macro="" textlink="">
          <xdr:nvSpPr>
            <xdr:cNvPr id="28581" name="Object 933" hidden="1">
              <a:extLst>
                <a:ext uri="{63B3BB69-23CF-44E3-9099-C40C66FF867C}">
                  <a14:compatExt spid="_x0000_s285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162</xdr:row>
          <xdr:rowOff>0</xdr:rowOff>
        </xdr:from>
        <xdr:to>
          <xdr:col>26</xdr:col>
          <xdr:colOff>0</xdr:colOff>
          <xdr:row>162</xdr:row>
          <xdr:rowOff>485775</xdr:rowOff>
        </xdr:to>
        <xdr:sp macro="" textlink="">
          <xdr:nvSpPr>
            <xdr:cNvPr id="28582" name="Object 934" hidden="1">
              <a:extLst>
                <a:ext uri="{63B3BB69-23CF-44E3-9099-C40C66FF867C}">
                  <a14:compatExt spid="_x0000_s285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162</xdr:row>
          <xdr:rowOff>0</xdr:rowOff>
        </xdr:from>
        <xdr:to>
          <xdr:col>26</xdr:col>
          <xdr:colOff>0</xdr:colOff>
          <xdr:row>162</xdr:row>
          <xdr:rowOff>485775</xdr:rowOff>
        </xdr:to>
        <xdr:sp macro="" textlink="">
          <xdr:nvSpPr>
            <xdr:cNvPr id="28583" name="Object 935" hidden="1">
              <a:extLst>
                <a:ext uri="{63B3BB69-23CF-44E3-9099-C40C66FF867C}">
                  <a14:compatExt spid="_x0000_s285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162</xdr:row>
          <xdr:rowOff>0</xdr:rowOff>
        </xdr:from>
        <xdr:to>
          <xdr:col>26</xdr:col>
          <xdr:colOff>0</xdr:colOff>
          <xdr:row>162</xdr:row>
          <xdr:rowOff>485775</xdr:rowOff>
        </xdr:to>
        <xdr:sp macro="" textlink="">
          <xdr:nvSpPr>
            <xdr:cNvPr id="28584" name="Object 936" hidden="1">
              <a:extLst>
                <a:ext uri="{63B3BB69-23CF-44E3-9099-C40C66FF867C}">
                  <a14:compatExt spid="_x0000_s285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163</xdr:row>
          <xdr:rowOff>0</xdr:rowOff>
        </xdr:from>
        <xdr:to>
          <xdr:col>26</xdr:col>
          <xdr:colOff>0</xdr:colOff>
          <xdr:row>163</xdr:row>
          <xdr:rowOff>485775</xdr:rowOff>
        </xdr:to>
        <xdr:sp macro="" textlink="">
          <xdr:nvSpPr>
            <xdr:cNvPr id="28585" name="Object 937" hidden="1">
              <a:extLst>
                <a:ext uri="{63B3BB69-23CF-44E3-9099-C40C66FF867C}">
                  <a14:compatExt spid="_x0000_s285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163</xdr:row>
          <xdr:rowOff>0</xdr:rowOff>
        </xdr:from>
        <xdr:to>
          <xdr:col>26</xdr:col>
          <xdr:colOff>0</xdr:colOff>
          <xdr:row>163</xdr:row>
          <xdr:rowOff>485775</xdr:rowOff>
        </xdr:to>
        <xdr:sp macro="" textlink="">
          <xdr:nvSpPr>
            <xdr:cNvPr id="28586" name="Object 938" hidden="1">
              <a:extLst>
                <a:ext uri="{63B3BB69-23CF-44E3-9099-C40C66FF867C}">
                  <a14:compatExt spid="_x0000_s285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163</xdr:row>
          <xdr:rowOff>0</xdr:rowOff>
        </xdr:from>
        <xdr:to>
          <xdr:col>26</xdr:col>
          <xdr:colOff>0</xdr:colOff>
          <xdr:row>163</xdr:row>
          <xdr:rowOff>485775</xdr:rowOff>
        </xdr:to>
        <xdr:sp macro="" textlink="">
          <xdr:nvSpPr>
            <xdr:cNvPr id="28587" name="Object 939" hidden="1">
              <a:extLst>
                <a:ext uri="{63B3BB69-23CF-44E3-9099-C40C66FF867C}">
                  <a14:compatExt spid="_x0000_s285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163</xdr:row>
          <xdr:rowOff>0</xdr:rowOff>
        </xdr:from>
        <xdr:to>
          <xdr:col>26</xdr:col>
          <xdr:colOff>0</xdr:colOff>
          <xdr:row>163</xdr:row>
          <xdr:rowOff>485775</xdr:rowOff>
        </xdr:to>
        <xdr:sp macro="" textlink="">
          <xdr:nvSpPr>
            <xdr:cNvPr id="28588" name="Object 940" hidden="1">
              <a:extLst>
                <a:ext uri="{63B3BB69-23CF-44E3-9099-C40C66FF867C}">
                  <a14:compatExt spid="_x0000_s285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163</xdr:row>
          <xdr:rowOff>0</xdr:rowOff>
        </xdr:from>
        <xdr:to>
          <xdr:col>26</xdr:col>
          <xdr:colOff>0</xdr:colOff>
          <xdr:row>163</xdr:row>
          <xdr:rowOff>485775</xdr:rowOff>
        </xdr:to>
        <xdr:sp macro="" textlink="">
          <xdr:nvSpPr>
            <xdr:cNvPr id="28589" name="Object 941" hidden="1">
              <a:extLst>
                <a:ext uri="{63B3BB69-23CF-44E3-9099-C40C66FF867C}">
                  <a14:compatExt spid="_x0000_s285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163</xdr:row>
          <xdr:rowOff>0</xdr:rowOff>
        </xdr:from>
        <xdr:to>
          <xdr:col>26</xdr:col>
          <xdr:colOff>0</xdr:colOff>
          <xdr:row>163</xdr:row>
          <xdr:rowOff>485775</xdr:rowOff>
        </xdr:to>
        <xdr:sp macro="" textlink="">
          <xdr:nvSpPr>
            <xdr:cNvPr id="28590" name="Object 942" hidden="1">
              <a:extLst>
                <a:ext uri="{63B3BB69-23CF-44E3-9099-C40C66FF867C}">
                  <a14:compatExt spid="_x0000_s285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163</xdr:row>
          <xdr:rowOff>0</xdr:rowOff>
        </xdr:from>
        <xdr:to>
          <xdr:col>26</xdr:col>
          <xdr:colOff>0</xdr:colOff>
          <xdr:row>163</xdr:row>
          <xdr:rowOff>485775</xdr:rowOff>
        </xdr:to>
        <xdr:sp macro="" textlink="">
          <xdr:nvSpPr>
            <xdr:cNvPr id="28591" name="Object 943" hidden="1">
              <a:extLst>
                <a:ext uri="{63B3BB69-23CF-44E3-9099-C40C66FF867C}">
                  <a14:compatExt spid="_x0000_s285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163</xdr:row>
          <xdr:rowOff>0</xdr:rowOff>
        </xdr:from>
        <xdr:to>
          <xdr:col>26</xdr:col>
          <xdr:colOff>0</xdr:colOff>
          <xdr:row>163</xdr:row>
          <xdr:rowOff>485775</xdr:rowOff>
        </xdr:to>
        <xdr:sp macro="" textlink="">
          <xdr:nvSpPr>
            <xdr:cNvPr id="28592" name="Object 944" hidden="1">
              <a:extLst>
                <a:ext uri="{63B3BB69-23CF-44E3-9099-C40C66FF867C}">
                  <a14:compatExt spid="_x0000_s285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164</xdr:row>
          <xdr:rowOff>0</xdr:rowOff>
        </xdr:from>
        <xdr:to>
          <xdr:col>26</xdr:col>
          <xdr:colOff>0</xdr:colOff>
          <xdr:row>164</xdr:row>
          <xdr:rowOff>485775</xdr:rowOff>
        </xdr:to>
        <xdr:sp macro="" textlink="">
          <xdr:nvSpPr>
            <xdr:cNvPr id="28593" name="Object 945" hidden="1">
              <a:extLst>
                <a:ext uri="{63B3BB69-23CF-44E3-9099-C40C66FF867C}">
                  <a14:compatExt spid="_x0000_s285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164</xdr:row>
          <xdr:rowOff>0</xdr:rowOff>
        </xdr:from>
        <xdr:to>
          <xdr:col>26</xdr:col>
          <xdr:colOff>0</xdr:colOff>
          <xdr:row>164</xdr:row>
          <xdr:rowOff>485775</xdr:rowOff>
        </xdr:to>
        <xdr:sp macro="" textlink="">
          <xdr:nvSpPr>
            <xdr:cNvPr id="28594" name="Object 946" hidden="1">
              <a:extLst>
                <a:ext uri="{63B3BB69-23CF-44E3-9099-C40C66FF867C}">
                  <a14:compatExt spid="_x0000_s285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164</xdr:row>
          <xdr:rowOff>0</xdr:rowOff>
        </xdr:from>
        <xdr:to>
          <xdr:col>26</xdr:col>
          <xdr:colOff>0</xdr:colOff>
          <xdr:row>164</xdr:row>
          <xdr:rowOff>485775</xdr:rowOff>
        </xdr:to>
        <xdr:sp macro="" textlink="">
          <xdr:nvSpPr>
            <xdr:cNvPr id="28595" name="Object 947" hidden="1">
              <a:extLst>
                <a:ext uri="{63B3BB69-23CF-44E3-9099-C40C66FF867C}">
                  <a14:compatExt spid="_x0000_s285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164</xdr:row>
          <xdr:rowOff>0</xdr:rowOff>
        </xdr:from>
        <xdr:to>
          <xdr:col>26</xdr:col>
          <xdr:colOff>0</xdr:colOff>
          <xdr:row>164</xdr:row>
          <xdr:rowOff>485775</xdr:rowOff>
        </xdr:to>
        <xdr:sp macro="" textlink="">
          <xdr:nvSpPr>
            <xdr:cNvPr id="28596" name="Object 948" hidden="1">
              <a:extLst>
                <a:ext uri="{63B3BB69-23CF-44E3-9099-C40C66FF867C}">
                  <a14:compatExt spid="_x0000_s285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164</xdr:row>
          <xdr:rowOff>0</xdr:rowOff>
        </xdr:from>
        <xdr:to>
          <xdr:col>26</xdr:col>
          <xdr:colOff>0</xdr:colOff>
          <xdr:row>164</xdr:row>
          <xdr:rowOff>485775</xdr:rowOff>
        </xdr:to>
        <xdr:sp macro="" textlink="">
          <xdr:nvSpPr>
            <xdr:cNvPr id="28597" name="Object 949" hidden="1">
              <a:extLst>
                <a:ext uri="{63B3BB69-23CF-44E3-9099-C40C66FF867C}">
                  <a14:compatExt spid="_x0000_s285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164</xdr:row>
          <xdr:rowOff>0</xdr:rowOff>
        </xdr:from>
        <xdr:to>
          <xdr:col>26</xdr:col>
          <xdr:colOff>0</xdr:colOff>
          <xdr:row>164</xdr:row>
          <xdr:rowOff>485775</xdr:rowOff>
        </xdr:to>
        <xdr:sp macro="" textlink="">
          <xdr:nvSpPr>
            <xdr:cNvPr id="28598" name="Object 950" hidden="1">
              <a:extLst>
                <a:ext uri="{63B3BB69-23CF-44E3-9099-C40C66FF867C}">
                  <a14:compatExt spid="_x0000_s285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164</xdr:row>
          <xdr:rowOff>0</xdr:rowOff>
        </xdr:from>
        <xdr:to>
          <xdr:col>26</xdr:col>
          <xdr:colOff>0</xdr:colOff>
          <xdr:row>164</xdr:row>
          <xdr:rowOff>485775</xdr:rowOff>
        </xdr:to>
        <xdr:sp macro="" textlink="">
          <xdr:nvSpPr>
            <xdr:cNvPr id="28599" name="Object 951" hidden="1">
              <a:extLst>
                <a:ext uri="{63B3BB69-23CF-44E3-9099-C40C66FF867C}">
                  <a14:compatExt spid="_x0000_s285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164</xdr:row>
          <xdr:rowOff>0</xdr:rowOff>
        </xdr:from>
        <xdr:to>
          <xdr:col>26</xdr:col>
          <xdr:colOff>0</xdr:colOff>
          <xdr:row>164</xdr:row>
          <xdr:rowOff>485775</xdr:rowOff>
        </xdr:to>
        <xdr:sp macro="" textlink="">
          <xdr:nvSpPr>
            <xdr:cNvPr id="28600" name="Object 952" hidden="1">
              <a:extLst>
                <a:ext uri="{63B3BB69-23CF-44E3-9099-C40C66FF867C}">
                  <a14:compatExt spid="_x0000_s286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165</xdr:row>
          <xdr:rowOff>0</xdr:rowOff>
        </xdr:from>
        <xdr:to>
          <xdr:col>26</xdr:col>
          <xdr:colOff>0</xdr:colOff>
          <xdr:row>165</xdr:row>
          <xdr:rowOff>485775</xdr:rowOff>
        </xdr:to>
        <xdr:sp macro="" textlink="">
          <xdr:nvSpPr>
            <xdr:cNvPr id="28601" name="Object 953" hidden="1">
              <a:extLst>
                <a:ext uri="{63B3BB69-23CF-44E3-9099-C40C66FF867C}">
                  <a14:compatExt spid="_x0000_s286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165</xdr:row>
          <xdr:rowOff>0</xdr:rowOff>
        </xdr:from>
        <xdr:to>
          <xdr:col>26</xdr:col>
          <xdr:colOff>0</xdr:colOff>
          <xdr:row>165</xdr:row>
          <xdr:rowOff>485775</xdr:rowOff>
        </xdr:to>
        <xdr:sp macro="" textlink="">
          <xdr:nvSpPr>
            <xdr:cNvPr id="28602" name="Object 954" hidden="1">
              <a:extLst>
                <a:ext uri="{63B3BB69-23CF-44E3-9099-C40C66FF867C}">
                  <a14:compatExt spid="_x0000_s286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165</xdr:row>
          <xdr:rowOff>0</xdr:rowOff>
        </xdr:from>
        <xdr:to>
          <xdr:col>26</xdr:col>
          <xdr:colOff>0</xdr:colOff>
          <xdr:row>165</xdr:row>
          <xdr:rowOff>485775</xdr:rowOff>
        </xdr:to>
        <xdr:sp macro="" textlink="">
          <xdr:nvSpPr>
            <xdr:cNvPr id="28603" name="Object 955" hidden="1">
              <a:extLst>
                <a:ext uri="{63B3BB69-23CF-44E3-9099-C40C66FF867C}">
                  <a14:compatExt spid="_x0000_s286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165</xdr:row>
          <xdr:rowOff>0</xdr:rowOff>
        </xdr:from>
        <xdr:to>
          <xdr:col>26</xdr:col>
          <xdr:colOff>0</xdr:colOff>
          <xdr:row>165</xdr:row>
          <xdr:rowOff>485775</xdr:rowOff>
        </xdr:to>
        <xdr:sp macro="" textlink="">
          <xdr:nvSpPr>
            <xdr:cNvPr id="28604" name="Object 956" hidden="1">
              <a:extLst>
                <a:ext uri="{63B3BB69-23CF-44E3-9099-C40C66FF867C}">
                  <a14:compatExt spid="_x0000_s286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165</xdr:row>
          <xdr:rowOff>0</xdr:rowOff>
        </xdr:from>
        <xdr:to>
          <xdr:col>26</xdr:col>
          <xdr:colOff>0</xdr:colOff>
          <xdr:row>165</xdr:row>
          <xdr:rowOff>485775</xdr:rowOff>
        </xdr:to>
        <xdr:sp macro="" textlink="">
          <xdr:nvSpPr>
            <xdr:cNvPr id="28605" name="Object 957" hidden="1">
              <a:extLst>
                <a:ext uri="{63B3BB69-23CF-44E3-9099-C40C66FF867C}">
                  <a14:compatExt spid="_x0000_s286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165</xdr:row>
          <xdr:rowOff>0</xdr:rowOff>
        </xdr:from>
        <xdr:to>
          <xdr:col>26</xdr:col>
          <xdr:colOff>0</xdr:colOff>
          <xdr:row>165</xdr:row>
          <xdr:rowOff>485775</xdr:rowOff>
        </xdr:to>
        <xdr:sp macro="" textlink="">
          <xdr:nvSpPr>
            <xdr:cNvPr id="28606" name="Object 958" hidden="1">
              <a:extLst>
                <a:ext uri="{63B3BB69-23CF-44E3-9099-C40C66FF867C}">
                  <a14:compatExt spid="_x0000_s286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165</xdr:row>
          <xdr:rowOff>0</xdr:rowOff>
        </xdr:from>
        <xdr:to>
          <xdr:col>26</xdr:col>
          <xdr:colOff>0</xdr:colOff>
          <xdr:row>165</xdr:row>
          <xdr:rowOff>485775</xdr:rowOff>
        </xdr:to>
        <xdr:sp macro="" textlink="">
          <xdr:nvSpPr>
            <xdr:cNvPr id="28607" name="Object 959" hidden="1">
              <a:extLst>
                <a:ext uri="{63B3BB69-23CF-44E3-9099-C40C66FF867C}">
                  <a14:compatExt spid="_x0000_s286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165</xdr:row>
          <xdr:rowOff>0</xdr:rowOff>
        </xdr:from>
        <xdr:to>
          <xdr:col>26</xdr:col>
          <xdr:colOff>0</xdr:colOff>
          <xdr:row>165</xdr:row>
          <xdr:rowOff>485775</xdr:rowOff>
        </xdr:to>
        <xdr:sp macro="" textlink="">
          <xdr:nvSpPr>
            <xdr:cNvPr id="28608" name="Object 960" hidden="1">
              <a:extLst>
                <a:ext uri="{63B3BB69-23CF-44E3-9099-C40C66FF867C}">
                  <a14:compatExt spid="_x0000_s286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166</xdr:row>
          <xdr:rowOff>0</xdr:rowOff>
        </xdr:from>
        <xdr:to>
          <xdr:col>26</xdr:col>
          <xdr:colOff>0</xdr:colOff>
          <xdr:row>166</xdr:row>
          <xdr:rowOff>485775</xdr:rowOff>
        </xdr:to>
        <xdr:sp macro="" textlink="">
          <xdr:nvSpPr>
            <xdr:cNvPr id="28609" name="Object 961" hidden="1">
              <a:extLst>
                <a:ext uri="{63B3BB69-23CF-44E3-9099-C40C66FF867C}">
                  <a14:compatExt spid="_x0000_s286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166</xdr:row>
          <xdr:rowOff>0</xdr:rowOff>
        </xdr:from>
        <xdr:to>
          <xdr:col>26</xdr:col>
          <xdr:colOff>0</xdr:colOff>
          <xdr:row>166</xdr:row>
          <xdr:rowOff>485775</xdr:rowOff>
        </xdr:to>
        <xdr:sp macro="" textlink="">
          <xdr:nvSpPr>
            <xdr:cNvPr id="28610" name="Object 962" hidden="1">
              <a:extLst>
                <a:ext uri="{63B3BB69-23CF-44E3-9099-C40C66FF867C}">
                  <a14:compatExt spid="_x0000_s286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166</xdr:row>
          <xdr:rowOff>0</xdr:rowOff>
        </xdr:from>
        <xdr:to>
          <xdr:col>26</xdr:col>
          <xdr:colOff>0</xdr:colOff>
          <xdr:row>166</xdr:row>
          <xdr:rowOff>485775</xdr:rowOff>
        </xdr:to>
        <xdr:sp macro="" textlink="">
          <xdr:nvSpPr>
            <xdr:cNvPr id="28611" name="Object 963" hidden="1">
              <a:extLst>
                <a:ext uri="{63B3BB69-23CF-44E3-9099-C40C66FF867C}">
                  <a14:compatExt spid="_x0000_s286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166</xdr:row>
          <xdr:rowOff>0</xdr:rowOff>
        </xdr:from>
        <xdr:to>
          <xdr:col>26</xdr:col>
          <xdr:colOff>0</xdr:colOff>
          <xdr:row>166</xdr:row>
          <xdr:rowOff>485775</xdr:rowOff>
        </xdr:to>
        <xdr:sp macro="" textlink="">
          <xdr:nvSpPr>
            <xdr:cNvPr id="28612" name="Object 964" hidden="1">
              <a:extLst>
                <a:ext uri="{63B3BB69-23CF-44E3-9099-C40C66FF867C}">
                  <a14:compatExt spid="_x0000_s286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166</xdr:row>
          <xdr:rowOff>0</xdr:rowOff>
        </xdr:from>
        <xdr:to>
          <xdr:col>26</xdr:col>
          <xdr:colOff>0</xdr:colOff>
          <xdr:row>166</xdr:row>
          <xdr:rowOff>485775</xdr:rowOff>
        </xdr:to>
        <xdr:sp macro="" textlink="">
          <xdr:nvSpPr>
            <xdr:cNvPr id="28613" name="Object 965" hidden="1">
              <a:extLst>
                <a:ext uri="{63B3BB69-23CF-44E3-9099-C40C66FF867C}">
                  <a14:compatExt spid="_x0000_s286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166</xdr:row>
          <xdr:rowOff>0</xdr:rowOff>
        </xdr:from>
        <xdr:to>
          <xdr:col>26</xdr:col>
          <xdr:colOff>0</xdr:colOff>
          <xdr:row>166</xdr:row>
          <xdr:rowOff>485775</xdr:rowOff>
        </xdr:to>
        <xdr:sp macro="" textlink="">
          <xdr:nvSpPr>
            <xdr:cNvPr id="28614" name="Object 966" hidden="1">
              <a:extLst>
                <a:ext uri="{63B3BB69-23CF-44E3-9099-C40C66FF867C}">
                  <a14:compatExt spid="_x0000_s286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166</xdr:row>
          <xdr:rowOff>0</xdr:rowOff>
        </xdr:from>
        <xdr:to>
          <xdr:col>26</xdr:col>
          <xdr:colOff>0</xdr:colOff>
          <xdr:row>166</xdr:row>
          <xdr:rowOff>485775</xdr:rowOff>
        </xdr:to>
        <xdr:sp macro="" textlink="">
          <xdr:nvSpPr>
            <xdr:cNvPr id="28615" name="Object 967" hidden="1">
              <a:extLst>
                <a:ext uri="{63B3BB69-23CF-44E3-9099-C40C66FF867C}">
                  <a14:compatExt spid="_x0000_s286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166</xdr:row>
          <xdr:rowOff>0</xdr:rowOff>
        </xdr:from>
        <xdr:to>
          <xdr:col>26</xdr:col>
          <xdr:colOff>0</xdr:colOff>
          <xdr:row>166</xdr:row>
          <xdr:rowOff>485775</xdr:rowOff>
        </xdr:to>
        <xdr:sp macro="" textlink="">
          <xdr:nvSpPr>
            <xdr:cNvPr id="28616" name="Object 968" hidden="1">
              <a:extLst>
                <a:ext uri="{63B3BB69-23CF-44E3-9099-C40C66FF867C}">
                  <a14:compatExt spid="_x0000_s286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167</xdr:row>
          <xdr:rowOff>0</xdr:rowOff>
        </xdr:from>
        <xdr:to>
          <xdr:col>26</xdr:col>
          <xdr:colOff>0</xdr:colOff>
          <xdr:row>167</xdr:row>
          <xdr:rowOff>485775</xdr:rowOff>
        </xdr:to>
        <xdr:sp macro="" textlink="">
          <xdr:nvSpPr>
            <xdr:cNvPr id="28617" name="Object 969" hidden="1">
              <a:extLst>
                <a:ext uri="{63B3BB69-23CF-44E3-9099-C40C66FF867C}">
                  <a14:compatExt spid="_x0000_s286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167</xdr:row>
          <xdr:rowOff>0</xdr:rowOff>
        </xdr:from>
        <xdr:to>
          <xdr:col>26</xdr:col>
          <xdr:colOff>0</xdr:colOff>
          <xdr:row>167</xdr:row>
          <xdr:rowOff>485775</xdr:rowOff>
        </xdr:to>
        <xdr:sp macro="" textlink="">
          <xdr:nvSpPr>
            <xdr:cNvPr id="28618" name="Object 970" hidden="1">
              <a:extLst>
                <a:ext uri="{63B3BB69-23CF-44E3-9099-C40C66FF867C}">
                  <a14:compatExt spid="_x0000_s286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167</xdr:row>
          <xdr:rowOff>0</xdr:rowOff>
        </xdr:from>
        <xdr:to>
          <xdr:col>26</xdr:col>
          <xdr:colOff>0</xdr:colOff>
          <xdr:row>167</xdr:row>
          <xdr:rowOff>485775</xdr:rowOff>
        </xdr:to>
        <xdr:sp macro="" textlink="">
          <xdr:nvSpPr>
            <xdr:cNvPr id="28619" name="Object 971" hidden="1">
              <a:extLst>
                <a:ext uri="{63B3BB69-23CF-44E3-9099-C40C66FF867C}">
                  <a14:compatExt spid="_x0000_s286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167</xdr:row>
          <xdr:rowOff>0</xdr:rowOff>
        </xdr:from>
        <xdr:to>
          <xdr:col>26</xdr:col>
          <xdr:colOff>0</xdr:colOff>
          <xdr:row>167</xdr:row>
          <xdr:rowOff>485775</xdr:rowOff>
        </xdr:to>
        <xdr:sp macro="" textlink="">
          <xdr:nvSpPr>
            <xdr:cNvPr id="28620" name="Object 972" hidden="1">
              <a:extLst>
                <a:ext uri="{63B3BB69-23CF-44E3-9099-C40C66FF867C}">
                  <a14:compatExt spid="_x0000_s286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167</xdr:row>
          <xdr:rowOff>0</xdr:rowOff>
        </xdr:from>
        <xdr:to>
          <xdr:col>26</xdr:col>
          <xdr:colOff>0</xdr:colOff>
          <xdr:row>167</xdr:row>
          <xdr:rowOff>485775</xdr:rowOff>
        </xdr:to>
        <xdr:sp macro="" textlink="">
          <xdr:nvSpPr>
            <xdr:cNvPr id="28621" name="Object 973" hidden="1">
              <a:extLst>
                <a:ext uri="{63B3BB69-23CF-44E3-9099-C40C66FF867C}">
                  <a14:compatExt spid="_x0000_s286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167</xdr:row>
          <xdr:rowOff>0</xdr:rowOff>
        </xdr:from>
        <xdr:to>
          <xdr:col>26</xdr:col>
          <xdr:colOff>0</xdr:colOff>
          <xdr:row>167</xdr:row>
          <xdr:rowOff>485775</xdr:rowOff>
        </xdr:to>
        <xdr:sp macro="" textlink="">
          <xdr:nvSpPr>
            <xdr:cNvPr id="28622" name="Object 974" hidden="1">
              <a:extLst>
                <a:ext uri="{63B3BB69-23CF-44E3-9099-C40C66FF867C}">
                  <a14:compatExt spid="_x0000_s286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167</xdr:row>
          <xdr:rowOff>0</xdr:rowOff>
        </xdr:from>
        <xdr:to>
          <xdr:col>26</xdr:col>
          <xdr:colOff>0</xdr:colOff>
          <xdr:row>167</xdr:row>
          <xdr:rowOff>485775</xdr:rowOff>
        </xdr:to>
        <xdr:sp macro="" textlink="">
          <xdr:nvSpPr>
            <xdr:cNvPr id="28623" name="Object 975" hidden="1">
              <a:extLst>
                <a:ext uri="{63B3BB69-23CF-44E3-9099-C40C66FF867C}">
                  <a14:compatExt spid="_x0000_s286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167</xdr:row>
          <xdr:rowOff>0</xdr:rowOff>
        </xdr:from>
        <xdr:to>
          <xdr:col>26</xdr:col>
          <xdr:colOff>0</xdr:colOff>
          <xdr:row>167</xdr:row>
          <xdr:rowOff>485775</xdr:rowOff>
        </xdr:to>
        <xdr:sp macro="" textlink="">
          <xdr:nvSpPr>
            <xdr:cNvPr id="28624" name="Object 976" hidden="1">
              <a:extLst>
                <a:ext uri="{63B3BB69-23CF-44E3-9099-C40C66FF867C}">
                  <a14:compatExt spid="_x0000_s286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168</xdr:row>
          <xdr:rowOff>0</xdr:rowOff>
        </xdr:from>
        <xdr:to>
          <xdr:col>26</xdr:col>
          <xdr:colOff>0</xdr:colOff>
          <xdr:row>168</xdr:row>
          <xdr:rowOff>485775</xdr:rowOff>
        </xdr:to>
        <xdr:sp macro="" textlink="">
          <xdr:nvSpPr>
            <xdr:cNvPr id="28625" name="Object 977" hidden="1">
              <a:extLst>
                <a:ext uri="{63B3BB69-23CF-44E3-9099-C40C66FF867C}">
                  <a14:compatExt spid="_x0000_s286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168</xdr:row>
          <xdr:rowOff>0</xdr:rowOff>
        </xdr:from>
        <xdr:to>
          <xdr:col>26</xdr:col>
          <xdr:colOff>0</xdr:colOff>
          <xdr:row>168</xdr:row>
          <xdr:rowOff>485775</xdr:rowOff>
        </xdr:to>
        <xdr:sp macro="" textlink="">
          <xdr:nvSpPr>
            <xdr:cNvPr id="28626" name="Object 978" hidden="1">
              <a:extLst>
                <a:ext uri="{63B3BB69-23CF-44E3-9099-C40C66FF867C}">
                  <a14:compatExt spid="_x0000_s286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168</xdr:row>
          <xdr:rowOff>0</xdr:rowOff>
        </xdr:from>
        <xdr:to>
          <xdr:col>26</xdr:col>
          <xdr:colOff>0</xdr:colOff>
          <xdr:row>168</xdr:row>
          <xdr:rowOff>485775</xdr:rowOff>
        </xdr:to>
        <xdr:sp macro="" textlink="">
          <xdr:nvSpPr>
            <xdr:cNvPr id="28627" name="Object 979" hidden="1">
              <a:extLst>
                <a:ext uri="{63B3BB69-23CF-44E3-9099-C40C66FF867C}">
                  <a14:compatExt spid="_x0000_s286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168</xdr:row>
          <xdr:rowOff>0</xdr:rowOff>
        </xdr:from>
        <xdr:to>
          <xdr:col>26</xdr:col>
          <xdr:colOff>0</xdr:colOff>
          <xdr:row>168</xdr:row>
          <xdr:rowOff>485775</xdr:rowOff>
        </xdr:to>
        <xdr:sp macro="" textlink="">
          <xdr:nvSpPr>
            <xdr:cNvPr id="28628" name="Object 980" hidden="1">
              <a:extLst>
                <a:ext uri="{63B3BB69-23CF-44E3-9099-C40C66FF867C}">
                  <a14:compatExt spid="_x0000_s286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168</xdr:row>
          <xdr:rowOff>0</xdr:rowOff>
        </xdr:from>
        <xdr:to>
          <xdr:col>26</xdr:col>
          <xdr:colOff>0</xdr:colOff>
          <xdr:row>168</xdr:row>
          <xdr:rowOff>485775</xdr:rowOff>
        </xdr:to>
        <xdr:sp macro="" textlink="">
          <xdr:nvSpPr>
            <xdr:cNvPr id="28629" name="Object 981" hidden="1">
              <a:extLst>
                <a:ext uri="{63B3BB69-23CF-44E3-9099-C40C66FF867C}">
                  <a14:compatExt spid="_x0000_s286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168</xdr:row>
          <xdr:rowOff>0</xdr:rowOff>
        </xdr:from>
        <xdr:to>
          <xdr:col>26</xdr:col>
          <xdr:colOff>0</xdr:colOff>
          <xdr:row>168</xdr:row>
          <xdr:rowOff>485775</xdr:rowOff>
        </xdr:to>
        <xdr:sp macro="" textlink="">
          <xdr:nvSpPr>
            <xdr:cNvPr id="28630" name="Object 982" hidden="1">
              <a:extLst>
                <a:ext uri="{63B3BB69-23CF-44E3-9099-C40C66FF867C}">
                  <a14:compatExt spid="_x0000_s286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168</xdr:row>
          <xdr:rowOff>0</xdr:rowOff>
        </xdr:from>
        <xdr:to>
          <xdr:col>26</xdr:col>
          <xdr:colOff>0</xdr:colOff>
          <xdr:row>168</xdr:row>
          <xdr:rowOff>485775</xdr:rowOff>
        </xdr:to>
        <xdr:sp macro="" textlink="">
          <xdr:nvSpPr>
            <xdr:cNvPr id="28631" name="Object 983" hidden="1">
              <a:extLst>
                <a:ext uri="{63B3BB69-23CF-44E3-9099-C40C66FF867C}">
                  <a14:compatExt spid="_x0000_s286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168</xdr:row>
          <xdr:rowOff>0</xdr:rowOff>
        </xdr:from>
        <xdr:to>
          <xdr:col>26</xdr:col>
          <xdr:colOff>0</xdr:colOff>
          <xdr:row>168</xdr:row>
          <xdr:rowOff>485775</xdr:rowOff>
        </xdr:to>
        <xdr:sp macro="" textlink="">
          <xdr:nvSpPr>
            <xdr:cNvPr id="28632" name="Object 984" hidden="1">
              <a:extLst>
                <a:ext uri="{63B3BB69-23CF-44E3-9099-C40C66FF867C}">
                  <a14:compatExt spid="_x0000_s286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196</xdr:row>
          <xdr:rowOff>0</xdr:rowOff>
        </xdr:from>
        <xdr:to>
          <xdr:col>26</xdr:col>
          <xdr:colOff>0</xdr:colOff>
          <xdr:row>196</xdr:row>
          <xdr:rowOff>485775</xdr:rowOff>
        </xdr:to>
        <xdr:sp macro="" textlink="">
          <xdr:nvSpPr>
            <xdr:cNvPr id="28633" name="Object 985" hidden="1">
              <a:extLst>
                <a:ext uri="{63B3BB69-23CF-44E3-9099-C40C66FF867C}">
                  <a14:compatExt spid="_x0000_s286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196</xdr:row>
          <xdr:rowOff>0</xdr:rowOff>
        </xdr:from>
        <xdr:to>
          <xdr:col>26</xdr:col>
          <xdr:colOff>0</xdr:colOff>
          <xdr:row>196</xdr:row>
          <xdr:rowOff>485775</xdr:rowOff>
        </xdr:to>
        <xdr:sp macro="" textlink="">
          <xdr:nvSpPr>
            <xdr:cNvPr id="28634" name="Object 986" hidden="1">
              <a:extLst>
                <a:ext uri="{63B3BB69-23CF-44E3-9099-C40C66FF867C}">
                  <a14:compatExt spid="_x0000_s286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196</xdr:row>
          <xdr:rowOff>0</xdr:rowOff>
        </xdr:from>
        <xdr:to>
          <xdr:col>26</xdr:col>
          <xdr:colOff>0</xdr:colOff>
          <xdr:row>196</xdr:row>
          <xdr:rowOff>485775</xdr:rowOff>
        </xdr:to>
        <xdr:sp macro="" textlink="">
          <xdr:nvSpPr>
            <xdr:cNvPr id="28635" name="Object 987" hidden="1">
              <a:extLst>
                <a:ext uri="{63B3BB69-23CF-44E3-9099-C40C66FF867C}">
                  <a14:compatExt spid="_x0000_s286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196</xdr:row>
          <xdr:rowOff>0</xdr:rowOff>
        </xdr:from>
        <xdr:to>
          <xdr:col>26</xdr:col>
          <xdr:colOff>0</xdr:colOff>
          <xdr:row>196</xdr:row>
          <xdr:rowOff>485775</xdr:rowOff>
        </xdr:to>
        <xdr:sp macro="" textlink="">
          <xdr:nvSpPr>
            <xdr:cNvPr id="28636" name="Object 988" hidden="1">
              <a:extLst>
                <a:ext uri="{63B3BB69-23CF-44E3-9099-C40C66FF867C}">
                  <a14:compatExt spid="_x0000_s286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196</xdr:row>
          <xdr:rowOff>0</xdr:rowOff>
        </xdr:from>
        <xdr:to>
          <xdr:col>26</xdr:col>
          <xdr:colOff>0</xdr:colOff>
          <xdr:row>196</xdr:row>
          <xdr:rowOff>485775</xdr:rowOff>
        </xdr:to>
        <xdr:sp macro="" textlink="">
          <xdr:nvSpPr>
            <xdr:cNvPr id="28637" name="Object 989" hidden="1">
              <a:extLst>
                <a:ext uri="{63B3BB69-23CF-44E3-9099-C40C66FF867C}">
                  <a14:compatExt spid="_x0000_s286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196</xdr:row>
          <xdr:rowOff>0</xdr:rowOff>
        </xdr:from>
        <xdr:to>
          <xdr:col>26</xdr:col>
          <xdr:colOff>0</xdr:colOff>
          <xdr:row>196</xdr:row>
          <xdr:rowOff>485775</xdr:rowOff>
        </xdr:to>
        <xdr:sp macro="" textlink="">
          <xdr:nvSpPr>
            <xdr:cNvPr id="28638" name="Object 990" hidden="1">
              <a:extLst>
                <a:ext uri="{63B3BB69-23CF-44E3-9099-C40C66FF867C}">
                  <a14:compatExt spid="_x0000_s286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196</xdr:row>
          <xdr:rowOff>0</xdr:rowOff>
        </xdr:from>
        <xdr:to>
          <xdr:col>26</xdr:col>
          <xdr:colOff>0</xdr:colOff>
          <xdr:row>196</xdr:row>
          <xdr:rowOff>485775</xdr:rowOff>
        </xdr:to>
        <xdr:sp macro="" textlink="">
          <xdr:nvSpPr>
            <xdr:cNvPr id="28639" name="Object 991" hidden="1">
              <a:extLst>
                <a:ext uri="{63B3BB69-23CF-44E3-9099-C40C66FF867C}">
                  <a14:compatExt spid="_x0000_s286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196</xdr:row>
          <xdr:rowOff>0</xdr:rowOff>
        </xdr:from>
        <xdr:to>
          <xdr:col>26</xdr:col>
          <xdr:colOff>0</xdr:colOff>
          <xdr:row>196</xdr:row>
          <xdr:rowOff>485775</xdr:rowOff>
        </xdr:to>
        <xdr:sp macro="" textlink="">
          <xdr:nvSpPr>
            <xdr:cNvPr id="28640" name="Object 992" hidden="1">
              <a:extLst>
                <a:ext uri="{63B3BB69-23CF-44E3-9099-C40C66FF867C}">
                  <a14:compatExt spid="_x0000_s286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169</xdr:row>
          <xdr:rowOff>0</xdr:rowOff>
        </xdr:from>
        <xdr:to>
          <xdr:col>26</xdr:col>
          <xdr:colOff>0</xdr:colOff>
          <xdr:row>169</xdr:row>
          <xdr:rowOff>485775</xdr:rowOff>
        </xdr:to>
        <xdr:sp macro="" textlink="">
          <xdr:nvSpPr>
            <xdr:cNvPr id="28641" name="Object 993" hidden="1">
              <a:extLst>
                <a:ext uri="{63B3BB69-23CF-44E3-9099-C40C66FF867C}">
                  <a14:compatExt spid="_x0000_s286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169</xdr:row>
          <xdr:rowOff>0</xdr:rowOff>
        </xdr:from>
        <xdr:to>
          <xdr:col>26</xdr:col>
          <xdr:colOff>0</xdr:colOff>
          <xdr:row>169</xdr:row>
          <xdr:rowOff>485775</xdr:rowOff>
        </xdr:to>
        <xdr:sp macro="" textlink="">
          <xdr:nvSpPr>
            <xdr:cNvPr id="28642" name="Object 994" hidden="1">
              <a:extLst>
                <a:ext uri="{63B3BB69-23CF-44E3-9099-C40C66FF867C}">
                  <a14:compatExt spid="_x0000_s286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169</xdr:row>
          <xdr:rowOff>0</xdr:rowOff>
        </xdr:from>
        <xdr:to>
          <xdr:col>26</xdr:col>
          <xdr:colOff>0</xdr:colOff>
          <xdr:row>169</xdr:row>
          <xdr:rowOff>485775</xdr:rowOff>
        </xdr:to>
        <xdr:sp macro="" textlink="">
          <xdr:nvSpPr>
            <xdr:cNvPr id="28643" name="Object 995" hidden="1">
              <a:extLst>
                <a:ext uri="{63B3BB69-23CF-44E3-9099-C40C66FF867C}">
                  <a14:compatExt spid="_x0000_s286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169</xdr:row>
          <xdr:rowOff>0</xdr:rowOff>
        </xdr:from>
        <xdr:to>
          <xdr:col>26</xdr:col>
          <xdr:colOff>0</xdr:colOff>
          <xdr:row>169</xdr:row>
          <xdr:rowOff>485775</xdr:rowOff>
        </xdr:to>
        <xdr:sp macro="" textlink="">
          <xdr:nvSpPr>
            <xdr:cNvPr id="28644" name="Object 996" hidden="1">
              <a:extLst>
                <a:ext uri="{63B3BB69-23CF-44E3-9099-C40C66FF867C}">
                  <a14:compatExt spid="_x0000_s286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169</xdr:row>
          <xdr:rowOff>0</xdr:rowOff>
        </xdr:from>
        <xdr:to>
          <xdr:col>26</xdr:col>
          <xdr:colOff>0</xdr:colOff>
          <xdr:row>169</xdr:row>
          <xdr:rowOff>485775</xdr:rowOff>
        </xdr:to>
        <xdr:sp macro="" textlink="">
          <xdr:nvSpPr>
            <xdr:cNvPr id="28645" name="Object 997" hidden="1">
              <a:extLst>
                <a:ext uri="{63B3BB69-23CF-44E3-9099-C40C66FF867C}">
                  <a14:compatExt spid="_x0000_s286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169</xdr:row>
          <xdr:rowOff>0</xdr:rowOff>
        </xdr:from>
        <xdr:to>
          <xdr:col>26</xdr:col>
          <xdr:colOff>0</xdr:colOff>
          <xdr:row>169</xdr:row>
          <xdr:rowOff>485775</xdr:rowOff>
        </xdr:to>
        <xdr:sp macro="" textlink="">
          <xdr:nvSpPr>
            <xdr:cNvPr id="28646" name="Object 998" hidden="1">
              <a:extLst>
                <a:ext uri="{63B3BB69-23CF-44E3-9099-C40C66FF867C}">
                  <a14:compatExt spid="_x0000_s286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169</xdr:row>
          <xdr:rowOff>0</xdr:rowOff>
        </xdr:from>
        <xdr:to>
          <xdr:col>26</xdr:col>
          <xdr:colOff>0</xdr:colOff>
          <xdr:row>169</xdr:row>
          <xdr:rowOff>485775</xdr:rowOff>
        </xdr:to>
        <xdr:sp macro="" textlink="">
          <xdr:nvSpPr>
            <xdr:cNvPr id="28647" name="Object 999" hidden="1">
              <a:extLst>
                <a:ext uri="{63B3BB69-23CF-44E3-9099-C40C66FF867C}">
                  <a14:compatExt spid="_x0000_s286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169</xdr:row>
          <xdr:rowOff>0</xdr:rowOff>
        </xdr:from>
        <xdr:to>
          <xdr:col>26</xdr:col>
          <xdr:colOff>0</xdr:colOff>
          <xdr:row>169</xdr:row>
          <xdr:rowOff>485775</xdr:rowOff>
        </xdr:to>
        <xdr:sp macro="" textlink="">
          <xdr:nvSpPr>
            <xdr:cNvPr id="28648" name="Object 1000" hidden="1">
              <a:extLst>
                <a:ext uri="{63B3BB69-23CF-44E3-9099-C40C66FF867C}">
                  <a14:compatExt spid="_x0000_s286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197</xdr:row>
          <xdr:rowOff>0</xdr:rowOff>
        </xdr:from>
        <xdr:to>
          <xdr:col>26</xdr:col>
          <xdr:colOff>0</xdr:colOff>
          <xdr:row>197</xdr:row>
          <xdr:rowOff>485775</xdr:rowOff>
        </xdr:to>
        <xdr:sp macro="" textlink="">
          <xdr:nvSpPr>
            <xdr:cNvPr id="28649" name="Object 1001" hidden="1">
              <a:extLst>
                <a:ext uri="{63B3BB69-23CF-44E3-9099-C40C66FF867C}">
                  <a14:compatExt spid="_x0000_s286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197</xdr:row>
          <xdr:rowOff>0</xdr:rowOff>
        </xdr:from>
        <xdr:to>
          <xdr:col>26</xdr:col>
          <xdr:colOff>0</xdr:colOff>
          <xdr:row>197</xdr:row>
          <xdr:rowOff>485775</xdr:rowOff>
        </xdr:to>
        <xdr:sp macro="" textlink="">
          <xdr:nvSpPr>
            <xdr:cNvPr id="28650" name="Object 1002" hidden="1">
              <a:extLst>
                <a:ext uri="{63B3BB69-23CF-44E3-9099-C40C66FF867C}">
                  <a14:compatExt spid="_x0000_s286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197</xdr:row>
          <xdr:rowOff>0</xdr:rowOff>
        </xdr:from>
        <xdr:to>
          <xdr:col>26</xdr:col>
          <xdr:colOff>0</xdr:colOff>
          <xdr:row>197</xdr:row>
          <xdr:rowOff>485775</xdr:rowOff>
        </xdr:to>
        <xdr:sp macro="" textlink="">
          <xdr:nvSpPr>
            <xdr:cNvPr id="28651" name="Object 1003" hidden="1">
              <a:extLst>
                <a:ext uri="{63B3BB69-23CF-44E3-9099-C40C66FF867C}">
                  <a14:compatExt spid="_x0000_s286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197</xdr:row>
          <xdr:rowOff>0</xdr:rowOff>
        </xdr:from>
        <xdr:to>
          <xdr:col>26</xdr:col>
          <xdr:colOff>0</xdr:colOff>
          <xdr:row>197</xdr:row>
          <xdr:rowOff>485775</xdr:rowOff>
        </xdr:to>
        <xdr:sp macro="" textlink="">
          <xdr:nvSpPr>
            <xdr:cNvPr id="28652" name="Object 1004" hidden="1">
              <a:extLst>
                <a:ext uri="{63B3BB69-23CF-44E3-9099-C40C66FF867C}">
                  <a14:compatExt spid="_x0000_s286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197</xdr:row>
          <xdr:rowOff>0</xdr:rowOff>
        </xdr:from>
        <xdr:to>
          <xdr:col>26</xdr:col>
          <xdr:colOff>0</xdr:colOff>
          <xdr:row>197</xdr:row>
          <xdr:rowOff>485775</xdr:rowOff>
        </xdr:to>
        <xdr:sp macro="" textlink="">
          <xdr:nvSpPr>
            <xdr:cNvPr id="28653" name="Object 1005" hidden="1">
              <a:extLst>
                <a:ext uri="{63B3BB69-23CF-44E3-9099-C40C66FF867C}">
                  <a14:compatExt spid="_x0000_s286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197</xdr:row>
          <xdr:rowOff>0</xdr:rowOff>
        </xdr:from>
        <xdr:to>
          <xdr:col>26</xdr:col>
          <xdr:colOff>0</xdr:colOff>
          <xdr:row>197</xdr:row>
          <xdr:rowOff>485775</xdr:rowOff>
        </xdr:to>
        <xdr:sp macro="" textlink="">
          <xdr:nvSpPr>
            <xdr:cNvPr id="28654" name="Object 1006" hidden="1">
              <a:extLst>
                <a:ext uri="{63B3BB69-23CF-44E3-9099-C40C66FF867C}">
                  <a14:compatExt spid="_x0000_s286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197</xdr:row>
          <xdr:rowOff>0</xdr:rowOff>
        </xdr:from>
        <xdr:to>
          <xdr:col>26</xdr:col>
          <xdr:colOff>0</xdr:colOff>
          <xdr:row>197</xdr:row>
          <xdr:rowOff>485775</xdr:rowOff>
        </xdr:to>
        <xdr:sp macro="" textlink="">
          <xdr:nvSpPr>
            <xdr:cNvPr id="28655" name="Object 1007" hidden="1">
              <a:extLst>
                <a:ext uri="{63B3BB69-23CF-44E3-9099-C40C66FF867C}">
                  <a14:compatExt spid="_x0000_s286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197</xdr:row>
          <xdr:rowOff>0</xdr:rowOff>
        </xdr:from>
        <xdr:to>
          <xdr:col>26</xdr:col>
          <xdr:colOff>0</xdr:colOff>
          <xdr:row>197</xdr:row>
          <xdr:rowOff>485775</xdr:rowOff>
        </xdr:to>
        <xdr:sp macro="" textlink="">
          <xdr:nvSpPr>
            <xdr:cNvPr id="28656" name="Object 1008" hidden="1">
              <a:extLst>
                <a:ext uri="{63B3BB69-23CF-44E3-9099-C40C66FF867C}">
                  <a14:compatExt spid="_x0000_s286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204</xdr:row>
          <xdr:rowOff>0</xdr:rowOff>
        </xdr:from>
        <xdr:to>
          <xdr:col>26</xdr:col>
          <xdr:colOff>0</xdr:colOff>
          <xdr:row>204</xdr:row>
          <xdr:rowOff>485775</xdr:rowOff>
        </xdr:to>
        <xdr:sp macro="" textlink="">
          <xdr:nvSpPr>
            <xdr:cNvPr id="28657" name="Object 1009" hidden="1">
              <a:extLst>
                <a:ext uri="{63B3BB69-23CF-44E3-9099-C40C66FF867C}">
                  <a14:compatExt spid="_x0000_s286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204</xdr:row>
          <xdr:rowOff>0</xdr:rowOff>
        </xdr:from>
        <xdr:to>
          <xdr:col>26</xdr:col>
          <xdr:colOff>0</xdr:colOff>
          <xdr:row>204</xdr:row>
          <xdr:rowOff>485775</xdr:rowOff>
        </xdr:to>
        <xdr:sp macro="" textlink="">
          <xdr:nvSpPr>
            <xdr:cNvPr id="28658" name="Object 1010" hidden="1">
              <a:extLst>
                <a:ext uri="{63B3BB69-23CF-44E3-9099-C40C66FF867C}">
                  <a14:compatExt spid="_x0000_s286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204</xdr:row>
          <xdr:rowOff>0</xdr:rowOff>
        </xdr:from>
        <xdr:to>
          <xdr:col>26</xdr:col>
          <xdr:colOff>0</xdr:colOff>
          <xdr:row>204</xdr:row>
          <xdr:rowOff>485775</xdr:rowOff>
        </xdr:to>
        <xdr:sp macro="" textlink="">
          <xdr:nvSpPr>
            <xdr:cNvPr id="28659" name="Object 1011" hidden="1">
              <a:extLst>
                <a:ext uri="{63B3BB69-23CF-44E3-9099-C40C66FF867C}">
                  <a14:compatExt spid="_x0000_s286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204</xdr:row>
          <xdr:rowOff>0</xdr:rowOff>
        </xdr:from>
        <xdr:to>
          <xdr:col>26</xdr:col>
          <xdr:colOff>0</xdr:colOff>
          <xdr:row>204</xdr:row>
          <xdr:rowOff>485775</xdr:rowOff>
        </xdr:to>
        <xdr:sp macro="" textlink="">
          <xdr:nvSpPr>
            <xdr:cNvPr id="28660" name="Object 1012" hidden="1">
              <a:extLst>
                <a:ext uri="{63B3BB69-23CF-44E3-9099-C40C66FF867C}">
                  <a14:compatExt spid="_x0000_s286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204</xdr:row>
          <xdr:rowOff>0</xdr:rowOff>
        </xdr:from>
        <xdr:to>
          <xdr:col>26</xdr:col>
          <xdr:colOff>0</xdr:colOff>
          <xdr:row>204</xdr:row>
          <xdr:rowOff>485775</xdr:rowOff>
        </xdr:to>
        <xdr:sp macro="" textlink="">
          <xdr:nvSpPr>
            <xdr:cNvPr id="28661" name="Object 1013" hidden="1">
              <a:extLst>
                <a:ext uri="{63B3BB69-23CF-44E3-9099-C40C66FF867C}">
                  <a14:compatExt spid="_x0000_s286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204</xdr:row>
          <xdr:rowOff>0</xdr:rowOff>
        </xdr:from>
        <xdr:to>
          <xdr:col>26</xdr:col>
          <xdr:colOff>0</xdr:colOff>
          <xdr:row>204</xdr:row>
          <xdr:rowOff>485775</xdr:rowOff>
        </xdr:to>
        <xdr:sp macro="" textlink="">
          <xdr:nvSpPr>
            <xdr:cNvPr id="28662" name="Object 1014" hidden="1">
              <a:extLst>
                <a:ext uri="{63B3BB69-23CF-44E3-9099-C40C66FF867C}">
                  <a14:compatExt spid="_x0000_s286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204</xdr:row>
          <xdr:rowOff>0</xdr:rowOff>
        </xdr:from>
        <xdr:to>
          <xdr:col>26</xdr:col>
          <xdr:colOff>0</xdr:colOff>
          <xdr:row>204</xdr:row>
          <xdr:rowOff>485775</xdr:rowOff>
        </xdr:to>
        <xdr:sp macro="" textlink="">
          <xdr:nvSpPr>
            <xdr:cNvPr id="28663" name="Object 1015" hidden="1">
              <a:extLst>
                <a:ext uri="{63B3BB69-23CF-44E3-9099-C40C66FF867C}">
                  <a14:compatExt spid="_x0000_s286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204</xdr:row>
          <xdr:rowOff>0</xdr:rowOff>
        </xdr:from>
        <xdr:to>
          <xdr:col>26</xdr:col>
          <xdr:colOff>0</xdr:colOff>
          <xdr:row>204</xdr:row>
          <xdr:rowOff>485775</xdr:rowOff>
        </xdr:to>
        <xdr:sp macro="" textlink="">
          <xdr:nvSpPr>
            <xdr:cNvPr id="28664" name="Object 1016" hidden="1">
              <a:extLst>
                <a:ext uri="{63B3BB69-23CF-44E3-9099-C40C66FF867C}">
                  <a14:compatExt spid="_x0000_s286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205</xdr:row>
          <xdr:rowOff>0</xdr:rowOff>
        </xdr:from>
        <xdr:to>
          <xdr:col>26</xdr:col>
          <xdr:colOff>0</xdr:colOff>
          <xdr:row>205</xdr:row>
          <xdr:rowOff>485775</xdr:rowOff>
        </xdr:to>
        <xdr:sp macro="" textlink="">
          <xdr:nvSpPr>
            <xdr:cNvPr id="28665" name="Object 1017" hidden="1">
              <a:extLst>
                <a:ext uri="{63B3BB69-23CF-44E3-9099-C40C66FF867C}">
                  <a14:compatExt spid="_x0000_s286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205</xdr:row>
          <xdr:rowOff>0</xdr:rowOff>
        </xdr:from>
        <xdr:to>
          <xdr:col>26</xdr:col>
          <xdr:colOff>0</xdr:colOff>
          <xdr:row>205</xdr:row>
          <xdr:rowOff>485775</xdr:rowOff>
        </xdr:to>
        <xdr:sp macro="" textlink="">
          <xdr:nvSpPr>
            <xdr:cNvPr id="28666" name="Object 1018" hidden="1">
              <a:extLst>
                <a:ext uri="{63B3BB69-23CF-44E3-9099-C40C66FF867C}">
                  <a14:compatExt spid="_x0000_s286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205</xdr:row>
          <xdr:rowOff>0</xdr:rowOff>
        </xdr:from>
        <xdr:to>
          <xdr:col>26</xdr:col>
          <xdr:colOff>0</xdr:colOff>
          <xdr:row>205</xdr:row>
          <xdr:rowOff>485775</xdr:rowOff>
        </xdr:to>
        <xdr:sp macro="" textlink="">
          <xdr:nvSpPr>
            <xdr:cNvPr id="28667" name="Object 1019" hidden="1">
              <a:extLst>
                <a:ext uri="{63B3BB69-23CF-44E3-9099-C40C66FF867C}">
                  <a14:compatExt spid="_x0000_s286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205</xdr:row>
          <xdr:rowOff>0</xdr:rowOff>
        </xdr:from>
        <xdr:to>
          <xdr:col>26</xdr:col>
          <xdr:colOff>0</xdr:colOff>
          <xdr:row>205</xdr:row>
          <xdr:rowOff>485775</xdr:rowOff>
        </xdr:to>
        <xdr:sp macro="" textlink="">
          <xdr:nvSpPr>
            <xdr:cNvPr id="28668" name="Object 1020" hidden="1">
              <a:extLst>
                <a:ext uri="{63B3BB69-23CF-44E3-9099-C40C66FF867C}">
                  <a14:compatExt spid="_x0000_s286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205</xdr:row>
          <xdr:rowOff>0</xdr:rowOff>
        </xdr:from>
        <xdr:to>
          <xdr:col>26</xdr:col>
          <xdr:colOff>0</xdr:colOff>
          <xdr:row>205</xdr:row>
          <xdr:rowOff>485775</xdr:rowOff>
        </xdr:to>
        <xdr:sp macro="" textlink="">
          <xdr:nvSpPr>
            <xdr:cNvPr id="28669" name="Object 1021" hidden="1">
              <a:extLst>
                <a:ext uri="{63B3BB69-23CF-44E3-9099-C40C66FF867C}">
                  <a14:compatExt spid="_x0000_s286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205</xdr:row>
          <xdr:rowOff>0</xdr:rowOff>
        </xdr:from>
        <xdr:to>
          <xdr:col>26</xdr:col>
          <xdr:colOff>0</xdr:colOff>
          <xdr:row>205</xdr:row>
          <xdr:rowOff>485775</xdr:rowOff>
        </xdr:to>
        <xdr:sp macro="" textlink="">
          <xdr:nvSpPr>
            <xdr:cNvPr id="28670" name="Object 1022" hidden="1">
              <a:extLst>
                <a:ext uri="{63B3BB69-23CF-44E3-9099-C40C66FF867C}">
                  <a14:compatExt spid="_x0000_s286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205</xdr:row>
          <xdr:rowOff>0</xdr:rowOff>
        </xdr:from>
        <xdr:to>
          <xdr:col>26</xdr:col>
          <xdr:colOff>0</xdr:colOff>
          <xdr:row>205</xdr:row>
          <xdr:rowOff>485775</xdr:rowOff>
        </xdr:to>
        <xdr:sp macro="" textlink="">
          <xdr:nvSpPr>
            <xdr:cNvPr id="28671" name="Object 1023" hidden="1">
              <a:extLst>
                <a:ext uri="{63B3BB69-23CF-44E3-9099-C40C66FF867C}">
                  <a14:compatExt spid="_x0000_s286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205</xdr:row>
          <xdr:rowOff>0</xdr:rowOff>
        </xdr:from>
        <xdr:to>
          <xdr:col>26</xdr:col>
          <xdr:colOff>0</xdr:colOff>
          <xdr:row>205</xdr:row>
          <xdr:rowOff>485775</xdr:rowOff>
        </xdr:to>
        <xdr:sp macro="" textlink="">
          <xdr:nvSpPr>
            <xdr:cNvPr id="36864" name="Object 1024" hidden="1">
              <a:extLst>
                <a:ext uri="{63B3BB69-23CF-44E3-9099-C40C66FF867C}">
                  <a14:compatExt spid="_x0000_s368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209</xdr:row>
          <xdr:rowOff>0</xdr:rowOff>
        </xdr:from>
        <xdr:to>
          <xdr:col>26</xdr:col>
          <xdr:colOff>0</xdr:colOff>
          <xdr:row>209</xdr:row>
          <xdr:rowOff>485775</xdr:rowOff>
        </xdr:to>
        <xdr:sp macro="" textlink="">
          <xdr:nvSpPr>
            <xdr:cNvPr id="36921" name="Object 1081" hidden="1">
              <a:extLst>
                <a:ext uri="{63B3BB69-23CF-44E3-9099-C40C66FF867C}">
                  <a14:compatExt spid="_x0000_s369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209</xdr:row>
          <xdr:rowOff>0</xdr:rowOff>
        </xdr:from>
        <xdr:to>
          <xdr:col>26</xdr:col>
          <xdr:colOff>0</xdr:colOff>
          <xdr:row>209</xdr:row>
          <xdr:rowOff>485775</xdr:rowOff>
        </xdr:to>
        <xdr:sp macro="" textlink="">
          <xdr:nvSpPr>
            <xdr:cNvPr id="36922" name="Object 1082" hidden="1">
              <a:extLst>
                <a:ext uri="{63B3BB69-23CF-44E3-9099-C40C66FF867C}">
                  <a14:compatExt spid="_x0000_s369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209</xdr:row>
          <xdr:rowOff>0</xdr:rowOff>
        </xdr:from>
        <xdr:to>
          <xdr:col>26</xdr:col>
          <xdr:colOff>0</xdr:colOff>
          <xdr:row>209</xdr:row>
          <xdr:rowOff>485775</xdr:rowOff>
        </xdr:to>
        <xdr:sp macro="" textlink="">
          <xdr:nvSpPr>
            <xdr:cNvPr id="36923" name="Object 1083" hidden="1">
              <a:extLst>
                <a:ext uri="{63B3BB69-23CF-44E3-9099-C40C66FF867C}">
                  <a14:compatExt spid="_x0000_s369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209</xdr:row>
          <xdr:rowOff>0</xdr:rowOff>
        </xdr:from>
        <xdr:to>
          <xdr:col>26</xdr:col>
          <xdr:colOff>0</xdr:colOff>
          <xdr:row>209</xdr:row>
          <xdr:rowOff>485775</xdr:rowOff>
        </xdr:to>
        <xdr:sp macro="" textlink="">
          <xdr:nvSpPr>
            <xdr:cNvPr id="36924" name="Object 1084" hidden="1">
              <a:extLst>
                <a:ext uri="{63B3BB69-23CF-44E3-9099-C40C66FF867C}">
                  <a14:compatExt spid="_x0000_s369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209</xdr:row>
          <xdr:rowOff>0</xdr:rowOff>
        </xdr:from>
        <xdr:to>
          <xdr:col>26</xdr:col>
          <xdr:colOff>0</xdr:colOff>
          <xdr:row>209</xdr:row>
          <xdr:rowOff>485775</xdr:rowOff>
        </xdr:to>
        <xdr:sp macro="" textlink="">
          <xdr:nvSpPr>
            <xdr:cNvPr id="36925" name="Object 1085" hidden="1">
              <a:extLst>
                <a:ext uri="{63B3BB69-23CF-44E3-9099-C40C66FF867C}">
                  <a14:compatExt spid="_x0000_s369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209</xdr:row>
          <xdr:rowOff>0</xdr:rowOff>
        </xdr:from>
        <xdr:to>
          <xdr:col>26</xdr:col>
          <xdr:colOff>0</xdr:colOff>
          <xdr:row>209</xdr:row>
          <xdr:rowOff>485775</xdr:rowOff>
        </xdr:to>
        <xdr:sp macro="" textlink="">
          <xdr:nvSpPr>
            <xdr:cNvPr id="36926" name="Object 1086" hidden="1">
              <a:extLst>
                <a:ext uri="{63B3BB69-23CF-44E3-9099-C40C66FF867C}">
                  <a14:compatExt spid="_x0000_s369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209</xdr:row>
          <xdr:rowOff>0</xdr:rowOff>
        </xdr:from>
        <xdr:to>
          <xdr:col>26</xdr:col>
          <xdr:colOff>0</xdr:colOff>
          <xdr:row>209</xdr:row>
          <xdr:rowOff>485775</xdr:rowOff>
        </xdr:to>
        <xdr:sp macro="" textlink="">
          <xdr:nvSpPr>
            <xdr:cNvPr id="36927" name="Object 1087" hidden="1">
              <a:extLst>
                <a:ext uri="{63B3BB69-23CF-44E3-9099-C40C66FF867C}">
                  <a14:compatExt spid="_x0000_s369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209</xdr:row>
          <xdr:rowOff>0</xdr:rowOff>
        </xdr:from>
        <xdr:to>
          <xdr:col>26</xdr:col>
          <xdr:colOff>0</xdr:colOff>
          <xdr:row>209</xdr:row>
          <xdr:rowOff>485775</xdr:rowOff>
        </xdr:to>
        <xdr:sp macro="" textlink="">
          <xdr:nvSpPr>
            <xdr:cNvPr id="36928" name="Object 1088" hidden="1">
              <a:extLst>
                <a:ext uri="{63B3BB69-23CF-44E3-9099-C40C66FF867C}">
                  <a14:compatExt spid="_x0000_s369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210</xdr:row>
          <xdr:rowOff>0</xdr:rowOff>
        </xdr:from>
        <xdr:to>
          <xdr:col>26</xdr:col>
          <xdr:colOff>0</xdr:colOff>
          <xdr:row>210</xdr:row>
          <xdr:rowOff>485775</xdr:rowOff>
        </xdr:to>
        <xdr:sp macro="" textlink="">
          <xdr:nvSpPr>
            <xdr:cNvPr id="36929" name="Object 1089" hidden="1">
              <a:extLst>
                <a:ext uri="{63B3BB69-23CF-44E3-9099-C40C66FF867C}">
                  <a14:compatExt spid="_x0000_s369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210</xdr:row>
          <xdr:rowOff>0</xdr:rowOff>
        </xdr:from>
        <xdr:to>
          <xdr:col>26</xdr:col>
          <xdr:colOff>0</xdr:colOff>
          <xdr:row>210</xdr:row>
          <xdr:rowOff>485775</xdr:rowOff>
        </xdr:to>
        <xdr:sp macro="" textlink="">
          <xdr:nvSpPr>
            <xdr:cNvPr id="36930" name="Object 1090" hidden="1">
              <a:extLst>
                <a:ext uri="{63B3BB69-23CF-44E3-9099-C40C66FF867C}">
                  <a14:compatExt spid="_x0000_s369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210</xdr:row>
          <xdr:rowOff>0</xdr:rowOff>
        </xdr:from>
        <xdr:to>
          <xdr:col>26</xdr:col>
          <xdr:colOff>0</xdr:colOff>
          <xdr:row>210</xdr:row>
          <xdr:rowOff>485775</xdr:rowOff>
        </xdr:to>
        <xdr:sp macro="" textlink="">
          <xdr:nvSpPr>
            <xdr:cNvPr id="36931" name="Object 1091" hidden="1">
              <a:extLst>
                <a:ext uri="{63B3BB69-23CF-44E3-9099-C40C66FF867C}">
                  <a14:compatExt spid="_x0000_s369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210</xdr:row>
          <xdr:rowOff>0</xdr:rowOff>
        </xdr:from>
        <xdr:to>
          <xdr:col>26</xdr:col>
          <xdr:colOff>0</xdr:colOff>
          <xdr:row>210</xdr:row>
          <xdr:rowOff>485775</xdr:rowOff>
        </xdr:to>
        <xdr:sp macro="" textlink="">
          <xdr:nvSpPr>
            <xdr:cNvPr id="36932" name="Object 1092" hidden="1">
              <a:extLst>
                <a:ext uri="{63B3BB69-23CF-44E3-9099-C40C66FF867C}">
                  <a14:compatExt spid="_x0000_s369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210</xdr:row>
          <xdr:rowOff>0</xdr:rowOff>
        </xdr:from>
        <xdr:to>
          <xdr:col>26</xdr:col>
          <xdr:colOff>0</xdr:colOff>
          <xdr:row>210</xdr:row>
          <xdr:rowOff>485775</xdr:rowOff>
        </xdr:to>
        <xdr:sp macro="" textlink="">
          <xdr:nvSpPr>
            <xdr:cNvPr id="36933" name="Object 1093" hidden="1">
              <a:extLst>
                <a:ext uri="{63B3BB69-23CF-44E3-9099-C40C66FF867C}">
                  <a14:compatExt spid="_x0000_s369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210</xdr:row>
          <xdr:rowOff>0</xdr:rowOff>
        </xdr:from>
        <xdr:to>
          <xdr:col>26</xdr:col>
          <xdr:colOff>0</xdr:colOff>
          <xdr:row>210</xdr:row>
          <xdr:rowOff>485775</xdr:rowOff>
        </xdr:to>
        <xdr:sp macro="" textlink="">
          <xdr:nvSpPr>
            <xdr:cNvPr id="36934" name="Object 1094" hidden="1">
              <a:extLst>
                <a:ext uri="{63B3BB69-23CF-44E3-9099-C40C66FF867C}">
                  <a14:compatExt spid="_x0000_s369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210</xdr:row>
          <xdr:rowOff>0</xdr:rowOff>
        </xdr:from>
        <xdr:to>
          <xdr:col>26</xdr:col>
          <xdr:colOff>0</xdr:colOff>
          <xdr:row>210</xdr:row>
          <xdr:rowOff>485775</xdr:rowOff>
        </xdr:to>
        <xdr:sp macro="" textlink="">
          <xdr:nvSpPr>
            <xdr:cNvPr id="36935" name="Object 1095" hidden="1">
              <a:extLst>
                <a:ext uri="{63B3BB69-23CF-44E3-9099-C40C66FF867C}">
                  <a14:compatExt spid="_x0000_s369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210</xdr:row>
          <xdr:rowOff>0</xdr:rowOff>
        </xdr:from>
        <xdr:to>
          <xdr:col>26</xdr:col>
          <xdr:colOff>0</xdr:colOff>
          <xdr:row>210</xdr:row>
          <xdr:rowOff>485775</xdr:rowOff>
        </xdr:to>
        <xdr:sp macro="" textlink="">
          <xdr:nvSpPr>
            <xdr:cNvPr id="36936" name="Object 1096" hidden="1">
              <a:extLst>
                <a:ext uri="{63B3BB69-23CF-44E3-9099-C40C66FF867C}">
                  <a14:compatExt spid="_x0000_s369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211</xdr:row>
          <xdr:rowOff>0</xdr:rowOff>
        </xdr:from>
        <xdr:to>
          <xdr:col>26</xdr:col>
          <xdr:colOff>0</xdr:colOff>
          <xdr:row>211</xdr:row>
          <xdr:rowOff>485775</xdr:rowOff>
        </xdr:to>
        <xdr:sp macro="" textlink="">
          <xdr:nvSpPr>
            <xdr:cNvPr id="36937" name="Object 1097" hidden="1">
              <a:extLst>
                <a:ext uri="{63B3BB69-23CF-44E3-9099-C40C66FF867C}">
                  <a14:compatExt spid="_x0000_s369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211</xdr:row>
          <xdr:rowOff>0</xdr:rowOff>
        </xdr:from>
        <xdr:to>
          <xdr:col>26</xdr:col>
          <xdr:colOff>0</xdr:colOff>
          <xdr:row>211</xdr:row>
          <xdr:rowOff>485775</xdr:rowOff>
        </xdr:to>
        <xdr:sp macro="" textlink="">
          <xdr:nvSpPr>
            <xdr:cNvPr id="36938" name="Object 1098" hidden="1">
              <a:extLst>
                <a:ext uri="{63B3BB69-23CF-44E3-9099-C40C66FF867C}">
                  <a14:compatExt spid="_x0000_s369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211</xdr:row>
          <xdr:rowOff>0</xdr:rowOff>
        </xdr:from>
        <xdr:to>
          <xdr:col>26</xdr:col>
          <xdr:colOff>0</xdr:colOff>
          <xdr:row>211</xdr:row>
          <xdr:rowOff>485775</xdr:rowOff>
        </xdr:to>
        <xdr:sp macro="" textlink="">
          <xdr:nvSpPr>
            <xdr:cNvPr id="36939" name="Object 1099" hidden="1">
              <a:extLst>
                <a:ext uri="{63B3BB69-23CF-44E3-9099-C40C66FF867C}">
                  <a14:compatExt spid="_x0000_s369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211</xdr:row>
          <xdr:rowOff>0</xdr:rowOff>
        </xdr:from>
        <xdr:to>
          <xdr:col>26</xdr:col>
          <xdr:colOff>0</xdr:colOff>
          <xdr:row>211</xdr:row>
          <xdr:rowOff>485775</xdr:rowOff>
        </xdr:to>
        <xdr:sp macro="" textlink="">
          <xdr:nvSpPr>
            <xdr:cNvPr id="36940" name="Object 1100" hidden="1">
              <a:extLst>
                <a:ext uri="{63B3BB69-23CF-44E3-9099-C40C66FF867C}">
                  <a14:compatExt spid="_x0000_s369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211</xdr:row>
          <xdr:rowOff>0</xdr:rowOff>
        </xdr:from>
        <xdr:to>
          <xdr:col>26</xdr:col>
          <xdr:colOff>0</xdr:colOff>
          <xdr:row>211</xdr:row>
          <xdr:rowOff>485775</xdr:rowOff>
        </xdr:to>
        <xdr:sp macro="" textlink="">
          <xdr:nvSpPr>
            <xdr:cNvPr id="36941" name="Object 1101" hidden="1">
              <a:extLst>
                <a:ext uri="{63B3BB69-23CF-44E3-9099-C40C66FF867C}">
                  <a14:compatExt spid="_x0000_s369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211</xdr:row>
          <xdr:rowOff>0</xdr:rowOff>
        </xdr:from>
        <xdr:to>
          <xdr:col>26</xdr:col>
          <xdr:colOff>0</xdr:colOff>
          <xdr:row>211</xdr:row>
          <xdr:rowOff>485775</xdr:rowOff>
        </xdr:to>
        <xdr:sp macro="" textlink="">
          <xdr:nvSpPr>
            <xdr:cNvPr id="36942" name="Object 1102" hidden="1">
              <a:extLst>
                <a:ext uri="{63B3BB69-23CF-44E3-9099-C40C66FF867C}">
                  <a14:compatExt spid="_x0000_s369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211</xdr:row>
          <xdr:rowOff>0</xdr:rowOff>
        </xdr:from>
        <xdr:to>
          <xdr:col>26</xdr:col>
          <xdr:colOff>0</xdr:colOff>
          <xdr:row>211</xdr:row>
          <xdr:rowOff>485775</xdr:rowOff>
        </xdr:to>
        <xdr:sp macro="" textlink="">
          <xdr:nvSpPr>
            <xdr:cNvPr id="36943" name="Object 1103" hidden="1">
              <a:extLst>
                <a:ext uri="{63B3BB69-23CF-44E3-9099-C40C66FF867C}">
                  <a14:compatExt spid="_x0000_s369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211</xdr:row>
          <xdr:rowOff>0</xdr:rowOff>
        </xdr:from>
        <xdr:to>
          <xdr:col>26</xdr:col>
          <xdr:colOff>0</xdr:colOff>
          <xdr:row>211</xdr:row>
          <xdr:rowOff>485775</xdr:rowOff>
        </xdr:to>
        <xdr:sp macro="" textlink="">
          <xdr:nvSpPr>
            <xdr:cNvPr id="36944" name="Object 1104" hidden="1">
              <a:extLst>
                <a:ext uri="{63B3BB69-23CF-44E3-9099-C40C66FF867C}">
                  <a14:compatExt spid="_x0000_s369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212</xdr:row>
          <xdr:rowOff>0</xdr:rowOff>
        </xdr:from>
        <xdr:to>
          <xdr:col>26</xdr:col>
          <xdr:colOff>0</xdr:colOff>
          <xdr:row>212</xdr:row>
          <xdr:rowOff>485775</xdr:rowOff>
        </xdr:to>
        <xdr:sp macro="" textlink="">
          <xdr:nvSpPr>
            <xdr:cNvPr id="36945" name="Object 1105" hidden="1">
              <a:extLst>
                <a:ext uri="{63B3BB69-23CF-44E3-9099-C40C66FF867C}">
                  <a14:compatExt spid="_x0000_s369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212</xdr:row>
          <xdr:rowOff>0</xdr:rowOff>
        </xdr:from>
        <xdr:to>
          <xdr:col>26</xdr:col>
          <xdr:colOff>0</xdr:colOff>
          <xdr:row>212</xdr:row>
          <xdr:rowOff>485775</xdr:rowOff>
        </xdr:to>
        <xdr:sp macro="" textlink="">
          <xdr:nvSpPr>
            <xdr:cNvPr id="36946" name="Object 1106" hidden="1">
              <a:extLst>
                <a:ext uri="{63B3BB69-23CF-44E3-9099-C40C66FF867C}">
                  <a14:compatExt spid="_x0000_s369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212</xdr:row>
          <xdr:rowOff>0</xdr:rowOff>
        </xdr:from>
        <xdr:to>
          <xdr:col>26</xdr:col>
          <xdr:colOff>0</xdr:colOff>
          <xdr:row>212</xdr:row>
          <xdr:rowOff>485775</xdr:rowOff>
        </xdr:to>
        <xdr:sp macro="" textlink="">
          <xdr:nvSpPr>
            <xdr:cNvPr id="36947" name="Object 1107" hidden="1">
              <a:extLst>
                <a:ext uri="{63B3BB69-23CF-44E3-9099-C40C66FF867C}">
                  <a14:compatExt spid="_x0000_s369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212</xdr:row>
          <xdr:rowOff>0</xdr:rowOff>
        </xdr:from>
        <xdr:to>
          <xdr:col>26</xdr:col>
          <xdr:colOff>0</xdr:colOff>
          <xdr:row>212</xdr:row>
          <xdr:rowOff>485775</xdr:rowOff>
        </xdr:to>
        <xdr:sp macro="" textlink="">
          <xdr:nvSpPr>
            <xdr:cNvPr id="36948" name="Object 1108" hidden="1">
              <a:extLst>
                <a:ext uri="{63B3BB69-23CF-44E3-9099-C40C66FF867C}">
                  <a14:compatExt spid="_x0000_s369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212</xdr:row>
          <xdr:rowOff>0</xdr:rowOff>
        </xdr:from>
        <xdr:to>
          <xdr:col>26</xdr:col>
          <xdr:colOff>0</xdr:colOff>
          <xdr:row>212</xdr:row>
          <xdr:rowOff>485775</xdr:rowOff>
        </xdr:to>
        <xdr:sp macro="" textlink="">
          <xdr:nvSpPr>
            <xdr:cNvPr id="36949" name="Object 1109" hidden="1">
              <a:extLst>
                <a:ext uri="{63B3BB69-23CF-44E3-9099-C40C66FF867C}">
                  <a14:compatExt spid="_x0000_s369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212</xdr:row>
          <xdr:rowOff>0</xdr:rowOff>
        </xdr:from>
        <xdr:to>
          <xdr:col>26</xdr:col>
          <xdr:colOff>0</xdr:colOff>
          <xdr:row>212</xdr:row>
          <xdr:rowOff>485775</xdr:rowOff>
        </xdr:to>
        <xdr:sp macro="" textlink="">
          <xdr:nvSpPr>
            <xdr:cNvPr id="36950" name="Object 1110" hidden="1">
              <a:extLst>
                <a:ext uri="{63B3BB69-23CF-44E3-9099-C40C66FF867C}">
                  <a14:compatExt spid="_x0000_s369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212</xdr:row>
          <xdr:rowOff>0</xdr:rowOff>
        </xdr:from>
        <xdr:to>
          <xdr:col>26</xdr:col>
          <xdr:colOff>0</xdr:colOff>
          <xdr:row>212</xdr:row>
          <xdr:rowOff>485775</xdr:rowOff>
        </xdr:to>
        <xdr:sp macro="" textlink="">
          <xdr:nvSpPr>
            <xdr:cNvPr id="36951" name="Object 1111" hidden="1">
              <a:extLst>
                <a:ext uri="{63B3BB69-23CF-44E3-9099-C40C66FF867C}">
                  <a14:compatExt spid="_x0000_s369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212</xdr:row>
          <xdr:rowOff>0</xdr:rowOff>
        </xdr:from>
        <xdr:to>
          <xdr:col>26</xdr:col>
          <xdr:colOff>0</xdr:colOff>
          <xdr:row>212</xdr:row>
          <xdr:rowOff>485775</xdr:rowOff>
        </xdr:to>
        <xdr:sp macro="" textlink="">
          <xdr:nvSpPr>
            <xdr:cNvPr id="36952" name="Object 1112" hidden="1">
              <a:extLst>
                <a:ext uri="{63B3BB69-23CF-44E3-9099-C40C66FF867C}">
                  <a14:compatExt spid="_x0000_s369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213</xdr:row>
          <xdr:rowOff>0</xdr:rowOff>
        </xdr:from>
        <xdr:to>
          <xdr:col>26</xdr:col>
          <xdr:colOff>0</xdr:colOff>
          <xdr:row>213</xdr:row>
          <xdr:rowOff>485775</xdr:rowOff>
        </xdr:to>
        <xdr:sp macro="" textlink="">
          <xdr:nvSpPr>
            <xdr:cNvPr id="36953" name="Object 1113" hidden="1">
              <a:extLst>
                <a:ext uri="{63B3BB69-23CF-44E3-9099-C40C66FF867C}">
                  <a14:compatExt spid="_x0000_s369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213</xdr:row>
          <xdr:rowOff>0</xdr:rowOff>
        </xdr:from>
        <xdr:to>
          <xdr:col>26</xdr:col>
          <xdr:colOff>0</xdr:colOff>
          <xdr:row>213</xdr:row>
          <xdr:rowOff>485775</xdr:rowOff>
        </xdr:to>
        <xdr:sp macro="" textlink="">
          <xdr:nvSpPr>
            <xdr:cNvPr id="36954" name="Object 1114" hidden="1">
              <a:extLst>
                <a:ext uri="{63B3BB69-23CF-44E3-9099-C40C66FF867C}">
                  <a14:compatExt spid="_x0000_s369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213</xdr:row>
          <xdr:rowOff>0</xdr:rowOff>
        </xdr:from>
        <xdr:to>
          <xdr:col>26</xdr:col>
          <xdr:colOff>0</xdr:colOff>
          <xdr:row>213</xdr:row>
          <xdr:rowOff>485775</xdr:rowOff>
        </xdr:to>
        <xdr:sp macro="" textlink="">
          <xdr:nvSpPr>
            <xdr:cNvPr id="36955" name="Object 1115" hidden="1">
              <a:extLst>
                <a:ext uri="{63B3BB69-23CF-44E3-9099-C40C66FF867C}">
                  <a14:compatExt spid="_x0000_s369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213</xdr:row>
          <xdr:rowOff>0</xdr:rowOff>
        </xdr:from>
        <xdr:to>
          <xdr:col>26</xdr:col>
          <xdr:colOff>0</xdr:colOff>
          <xdr:row>213</xdr:row>
          <xdr:rowOff>485775</xdr:rowOff>
        </xdr:to>
        <xdr:sp macro="" textlink="">
          <xdr:nvSpPr>
            <xdr:cNvPr id="36956" name="Object 1116" hidden="1">
              <a:extLst>
                <a:ext uri="{63B3BB69-23CF-44E3-9099-C40C66FF867C}">
                  <a14:compatExt spid="_x0000_s369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213</xdr:row>
          <xdr:rowOff>0</xdr:rowOff>
        </xdr:from>
        <xdr:to>
          <xdr:col>26</xdr:col>
          <xdr:colOff>0</xdr:colOff>
          <xdr:row>213</xdr:row>
          <xdr:rowOff>485775</xdr:rowOff>
        </xdr:to>
        <xdr:sp macro="" textlink="">
          <xdr:nvSpPr>
            <xdr:cNvPr id="36957" name="Object 1117" hidden="1">
              <a:extLst>
                <a:ext uri="{63B3BB69-23CF-44E3-9099-C40C66FF867C}">
                  <a14:compatExt spid="_x0000_s369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213</xdr:row>
          <xdr:rowOff>0</xdr:rowOff>
        </xdr:from>
        <xdr:to>
          <xdr:col>26</xdr:col>
          <xdr:colOff>0</xdr:colOff>
          <xdr:row>213</xdr:row>
          <xdr:rowOff>485775</xdr:rowOff>
        </xdr:to>
        <xdr:sp macro="" textlink="">
          <xdr:nvSpPr>
            <xdr:cNvPr id="36958" name="Object 1118" hidden="1">
              <a:extLst>
                <a:ext uri="{63B3BB69-23CF-44E3-9099-C40C66FF867C}">
                  <a14:compatExt spid="_x0000_s369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213</xdr:row>
          <xdr:rowOff>0</xdr:rowOff>
        </xdr:from>
        <xdr:to>
          <xdr:col>26</xdr:col>
          <xdr:colOff>0</xdr:colOff>
          <xdr:row>213</xdr:row>
          <xdr:rowOff>485775</xdr:rowOff>
        </xdr:to>
        <xdr:sp macro="" textlink="">
          <xdr:nvSpPr>
            <xdr:cNvPr id="36959" name="Object 1119" hidden="1">
              <a:extLst>
                <a:ext uri="{63B3BB69-23CF-44E3-9099-C40C66FF867C}">
                  <a14:compatExt spid="_x0000_s369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213</xdr:row>
          <xdr:rowOff>0</xdr:rowOff>
        </xdr:from>
        <xdr:to>
          <xdr:col>26</xdr:col>
          <xdr:colOff>0</xdr:colOff>
          <xdr:row>213</xdr:row>
          <xdr:rowOff>485775</xdr:rowOff>
        </xdr:to>
        <xdr:sp macro="" textlink="">
          <xdr:nvSpPr>
            <xdr:cNvPr id="36960" name="Object 1120" hidden="1">
              <a:extLst>
                <a:ext uri="{63B3BB69-23CF-44E3-9099-C40C66FF867C}">
                  <a14:compatExt spid="_x0000_s369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214</xdr:row>
          <xdr:rowOff>0</xdr:rowOff>
        </xdr:from>
        <xdr:to>
          <xdr:col>26</xdr:col>
          <xdr:colOff>0</xdr:colOff>
          <xdr:row>214</xdr:row>
          <xdr:rowOff>485775</xdr:rowOff>
        </xdr:to>
        <xdr:sp macro="" textlink="">
          <xdr:nvSpPr>
            <xdr:cNvPr id="36961" name="Object 1121" hidden="1">
              <a:extLst>
                <a:ext uri="{63B3BB69-23CF-44E3-9099-C40C66FF867C}">
                  <a14:compatExt spid="_x0000_s369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214</xdr:row>
          <xdr:rowOff>0</xdr:rowOff>
        </xdr:from>
        <xdr:to>
          <xdr:col>26</xdr:col>
          <xdr:colOff>0</xdr:colOff>
          <xdr:row>214</xdr:row>
          <xdr:rowOff>485775</xdr:rowOff>
        </xdr:to>
        <xdr:sp macro="" textlink="">
          <xdr:nvSpPr>
            <xdr:cNvPr id="36962" name="Object 1122" hidden="1">
              <a:extLst>
                <a:ext uri="{63B3BB69-23CF-44E3-9099-C40C66FF867C}">
                  <a14:compatExt spid="_x0000_s369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214</xdr:row>
          <xdr:rowOff>0</xdr:rowOff>
        </xdr:from>
        <xdr:to>
          <xdr:col>26</xdr:col>
          <xdr:colOff>0</xdr:colOff>
          <xdr:row>214</xdr:row>
          <xdr:rowOff>485775</xdr:rowOff>
        </xdr:to>
        <xdr:sp macro="" textlink="">
          <xdr:nvSpPr>
            <xdr:cNvPr id="36963" name="Object 1123" hidden="1">
              <a:extLst>
                <a:ext uri="{63B3BB69-23CF-44E3-9099-C40C66FF867C}">
                  <a14:compatExt spid="_x0000_s369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214</xdr:row>
          <xdr:rowOff>0</xdr:rowOff>
        </xdr:from>
        <xdr:to>
          <xdr:col>26</xdr:col>
          <xdr:colOff>0</xdr:colOff>
          <xdr:row>214</xdr:row>
          <xdr:rowOff>485775</xdr:rowOff>
        </xdr:to>
        <xdr:sp macro="" textlink="">
          <xdr:nvSpPr>
            <xdr:cNvPr id="36964" name="Object 1124" hidden="1">
              <a:extLst>
                <a:ext uri="{63B3BB69-23CF-44E3-9099-C40C66FF867C}">
                  <a14:compatExt spid="_x0000_s369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214</xdr:row>
          <xdr:rowOff>0</xdr:rowOff>
        </xdr:from>
        <xdr:to>
          <xdr:col>26</xdr:col>
          <xdr:colOff>0</xdr:colOff>
          <xdr:row>214</xdr:row>
          <xdr:rowOff>485775</xdr:rowOff>
        </xdr:to>
        <xdr:sp macro="" textlink="">
          <xdr:nvSpPr>
            <xdr:cNvPr id="36965" name="Object 1125" hidden="1">
              <a:extLst>
                <a:ext uri="{63B3BB69-23CF-44E3-9099-C40C66FF867C}">
                  <a14:compatExt spid="_x0000_s369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214</xdr:row>
          <xdr:rowOff>0</xdr:rowOff>
        </xdr:from>
        <xdr:to>
          <xdr:col>26</xdr:col>
          <xdr:colOff>0</xdr:colOff>
          <xdr:row>214</xdr:row>
          <xdr:rowOff>485775</xdr:rowOff>
        </xdr:to>
        <xdr:sp macro="" textlink="">
          <xdr:nvSpPr>
            <xdr:cNvPr id="36966" name="Object 1126" hidden="1">
              <a:extLst>
                <a:ext uri="{63B3BB69-23CF-44E3-9099-C40C66FF867C}">
                  <a14:compatExt spid="_x0000_s369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214</xdr:row>
          <xdr:rowOff>0</xdr:rowOff>
        </xdr:from>
        <xdr:to>
          <xdr:col>26</xdr:col>
          <xdr:colOff>0</xdr:colOff>
          <xdr:row>214</xdr:row>
          <xdr:rowOff>485775</xdr:rowOff>
        </xdr:to>
        <xdr:sp macro="" textlink="">
          <xdr:nvSpPr>
            <xdr:cNvPr id="36967" name="Object 1127" hidden="1">
              <a:extLst>
                <a:ext uri="{63B3BB69-23CF-44E3-9099-C40C66FF867C}">
                  <a14:compatExt spid="_x0000_s369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214</xdr:row>
          <xdr:rowOff>0</xdr:rowOff>
        </xdr:from>
        <xdr:to>
          <xdr:col>26</xdr:col>
          <xdr:colOff>0</xdr:colOff>
          <xdr:row>214</xdr:row>
          <xdr:rowOff>485775</xdr:rowOff>
        </xdr:to>
        <xdr:sp macro="" textlink="">
          <xdr:nvSpPr>
            <xdr:cNvPr id="36968" name="Object 1128" hidden="1">
              <a:extLst>
                <a:ext uri="{63B3BB69-23CF-44E3-9099-C40C66FF867C}">
                  <a14:compatExt spid="_x0000_s369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215</xdr:row>
          <xdr:rowOff>0</xdr:rowOff>
        </xdr:from>
        <xdr:to>
          <xdr:col>26</xdr:col>
          <xdr:colOff>0</xdr:colOff>
          <xdr:row>215</xdr:row>
          <xdr:rowOff>485775</xdr:rowOff>
        </xdr:to>
        <xdr:sp macro="" textlink="">
          <xdr:nvSpPr>
            <xdr:cNvPr id="36969" name="Object 1129" hidden="1">
              <a:extLst>
                <a:ext uri="{63B3BB69-23CF-44E3-9099-C40C66FF867C}">
                  <a14:compatExt spid="_x0000_s369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215</xdr:row>
          <xdr:rowOff>0</xdr:rowOff>
        </xdr:from>
        <xdr:to>
          <xdr:col>26</xdr:col>
          <xdr:colOff>0</xdr:colOff>
          <xdr:row>215</xdr:row>
          <xdr:rowOff>485775</xdr:rowOff>
        </xdr:to>
        <xdr:sp macro="" textlink="">
          <xdr:nvSpPr>
            <xdr:cNvPr id="36970" name="Object 1130" hidden="1">
              <a:extLst>
                <a:ext uri="{63B3BB69-23CF-44E3-9099-C40C66FF867C}">
                  <a14:compatExt spid="_x0000_s369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215</xdr:row>
          <xdr:rowOff>0</xdr:rowOff>
        </xdr:from>
        <xdr:to>
          <xdr:col>26</xdr:col>
          <xdr:colOff>0</xdr:colOff>
          <xdr:row>215</xdr:row>
          <xdr:rowOff>485775</xdr:rowOff>
        </xdr:to>
        <xdr:sp macro="" textlink="">
          <xdr:nvSpPr>
            <xdr:cNvPr id="36971" name="Object 1131" hidden="1">
              <a:extLst>
                <a:ext uri="{63B3BB69-23CF-44E3-9099-C40C66FF867C}">
                  <a14:compatExt spid="_x0000_s369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215</xdr:row>
          <xdr:rowOff>0</xdr:rowOff>
        </xdr:from>
        <xdr:to>
          <xdr:col>26</xdr:col>
          <xdr:colOff>0</xdr:colOff>
          <xdr:row>215</xdr:row>
          <xdr:rowOff>485775</xdr:rowOff>
        </xdr:to>
        <xdr:sp macro="" textlink="">
          <xdr:nvSpPr>
            <xdr:cNvPr id="36972" name="Object 1132" hidden="1">
              <a:extLst>
                <a:ext uri="{63B3BB69-23CF-44E3-9099-C40C66FF867C}">
                  <a14:compatExt spid="_x0000_s369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215</xdr:row>
          <xdr:rowOff>0</xdr:rowOff>
        </xdr:from>
        <xdr:to>
          <xdr:col>26</xdr:col>
          <xdr:colOff>0</xdr:colOff>
          <xdr:row>215</xdr:row>
          <xdr:rowOff>485775</xdr:rowOff>
        </xdr:to>
        <xdr:sp macro="" textlink="">
          <xdr:nvSpPr>
            <xdr:cNvPr id="36973" name="Object 1133" hidden="1">
              <a:extLst>
                <a:ext uri="{63B3BB69-23CF-44E3-9099-C40C66FF867C}">
                  <a14:compatExt spid="_x0000_s369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215</xdr:row>
          <xdr:rowOff>0</xdr:rowOff>
        </xdr:from>
        <xdr:to>
          <xdr:col>26</xdr:col>
          <xdr:colOff>0</xdr:colOff>
          <xdr:row>215</xdr:row>
          <xdr:rowOff>485775</xdr:rowOff>
        </xdr:to>
        <xdr:sp macro="" textlink="">
          <xdr:nvSpPr>
            <xdr:cNvPr id="36974" name="Object 1134" hidden="1">
              <a:extLst>
                <a:ext uri="{63B3BB69-23CF-44E3-9099-C40C66FF867C}">
                  <a14:compatExt spid="_x0000_s369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215</xdr:row>
          <xdr:rowOff>0</xdr:rowOff>
        </xdr:from>
        <xdr:to>
          <xdr:col>26</xdr:col>
          <xdr:colOff>0</xdr:colOff>
          <xdr:row>215</xdr:row>
          <xdr:rowOff>485775</xdr:rowOff>
        </xdr:to>
        <xdr:sp macro="" textlink="">
          <xdr:nvSpPr>
            <xdr:cNvPr id="36975" name="Object 1135" hidden="1">
              <a:extLst>
                <a:ext uri="{63B3BB69-23CF-44E3-9099-C40C66FF867C}">
                  <a14:compatExt spid="_x0000_s369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215</xdr:row>
          <xdr:rowOff>0</xdr:rowOff>
        </xdr:from>
        <xdr:to>
          <xdr:col>26</xdr:col>
          <xdr:colOff>0</xdr:colOff>
          <xdr:row>215</xdr:row>
          <xdr:rowOff>485775</xdr:rowOff>
        </xdr:to>
        <xdr:sp macro="" textlink="">
          <xdr:nvSpPr>
            <xdr:cNvPr id="36976" name="Object 1136" hidden="1">
              <a:extLst>
                <a:ext uri="{63B3BB69-23CF-44E3-9099-C40C66FF867C}">
                  <a14:compatExt spid="_x0000_s369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222</xdr:row>
          <xdr:rowOff>0</xdr:rowOff>
        </xdr:from>
        <xdr:to>
          <xdr:col>26</xdr:col>
          <xdr:colOff>0</xdr:colOff>
          <xdr:row>222</xdr:row>
          <xdr:rowOff>485775</xdr:rowOff>
        </xdr:to>
        <xdr:sp macro="" textlink="">
          <xdr:nvSpPr>
            <xdr:cNvPr id="36977" name="Object 1137" hidden="1">
              <a:extLst>
                <a:ext uri="{63B3BB69-23CF-44E3-9099-C40C66FF867C}">
                  <a14:compatExt spid="_x0000_s369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222</xdr:row>
          <xdr:rowOff>0</xdr:rowOff>
        </xdr:from>
        <xdr:to>
          <xdr:col>26</xdr:col>
          <xdr:colOff>0</xdr:colOff>
          <xdr:row>222</xdr:row>
          <xdr:rowOff>485775</xdr:rowOff>
        </xdr:to>
        <xdr:sp macro="" textlink="">
          <xdr:nvSpPr>
            <xdr:cNvPr id="36978" name="Object 1138" hidden="1">
              <a:extLst>
                <a:ext uri="{63B3BB69-23CF-44E3-9099-C40C66FF867C}">
                  <a14:compatExt spid="_x0000_s369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222</xdr:row>
          <xdr:rowOff>0</xdr:rowOff>
        </xdr:from>
        <xdr:to>
          <xdr:col>26</xdr:col>
          <xdr:colOff>0</xdr:colOff>
          <xdr:row>222</xdr:row>
          <xdr:rowOff>485775</xdr:rowOff>
        </xdr:to>
        <xdr:sp macro="" textlink="">
          <xdr:nvSpPr>
            <xdr:cNvPr id="36979" name="Object 1139" hidden="1">
              <a:extLst>
                <a:ext uri="{63B3BB69-23CF-44E3-9099-C40C66FF867C}">
                  <a14:compatExt spid="_x0000_s369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222</xdr:row>
          <xdr:rowOff>0</xdr:rowOff>
        </xdr:from>
        <xdr:to>
          <xdr:col>26</xdr:col>
          <xdr:colOff>0</xdr:colOff>
          <xdr:row>222</xdr:row>
          <xdr:rowOff>485775</xdr:rowOff>
        </xdr:to>
        <xdr:sp macro="" textlink="">
          <xdr:nvSpPr>
            <xdr:cNvPr id="36980" name="Object 1140" hidden="1">
              <a:extLst>
                <a:ext uri="{63B3BB69-23CF-44E3-9099-C40C66FF867C}">
                  <a14:compatExt spid="_x0000_s369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222</xdr:row>
          <xdr:rowOff>0</xdr:rowOff>
        </xdr:from>
        <xdr:to>
          <xdr:col>26</xdr:col>
          <xdr:colOff>0</xdr:colOff>
          <xdr:row>222</xdr:row>
          <xdr:rowOff>485775</xdr:rowOff>
        </xdr:to>
        <xdr:sp macro="" textlink="">
          <xdr:nvSpPr>
            <xdr:cNvPr id="36981" name="Object 1141" hidden="1">
              <a:extLst>
                <a:ext uri="{63B3BB69-23CF-44E3-9099-C40C66FF867C}">
                  <a14:compatExt spid="_x0000_s369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222</xdr:row>
          <xdr:rowOff>0</xdr:rowOff>
        </xdr:from>
        <xdr:to>
          <xdr:col>26</xdr:col>
          <xdr:colOff>0</xdr:colOff>
          <xdr:row>222</xdr:row>
          <xdr:rowOff>485775</xdr:rowOff>
        </xdr:to>
        <xdr:sp macro="" textlink="">
          <xdr:nvSpPr>
            <xdr:cNvPr id="36982" name="Object 1142" hidden="1">
              <a:extLst>
                <a:ext uri="{63B3BB69-23CF-44E3-9099-C40C66FF867C}">
                  <a14:compatExt spid="_x0000_s369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222</xdr:row>
          <xdr:rowOff>0</xdr:rowOff>
        </xdr:from>
        <xdr:to>
          <xdr:col>26</xdr:col>
          <xdr:colOff>0</xdr:colOff>
          <xdr:row>222</xdr:row>
          <xdr:rowOff>485775</xdr:rowOff>
        </xdr:to>
        <xdr:sp macro="" textlink="">
          <xdr:nvSpPr>
            <xdr:cNvPr id="36983" name="Object 1143" hidden="1">
              <a:extLst>
                <a:ext uri="{63B3BB69-23CF-44E3-9099-C40C66FF867C}">
                  <a14:compatExt spid="_x0000_s369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222</xdr:row>
          <xdr:rowOff>0</xdr:rowOff>
        </xdr:from>
        <xdr:to>
          <xdr:col>26</xdr:col>
          <xdr:colOff>0</xdr:colOff>
          <xdr:row>222</xdr:row>
          <xdr:rowOff>485775</xdr:rowOff>
        </xdr:to>
        <xdr:sp macro="" textlink="">
          <xdr:nvSpPr>
            <xdr:cNvPr id="36984" name="Object 1144" hidden="1">
              <a:extLst>
                <a:ext uri="{63B3BB69-23CF-44E3-9099-C40C66FF867C}">
                  <a14:compatExt spid="_x0000_s369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223</xdr:row>
          <xdr:rowOff>0</xdr:rowOff>
        </xdr:from>
        <xdr:to>
          <xdr:col>26</xdr:col>
          <xdr:colOff>0</xdr:colOff>
          <xdr:row>223</xdr:row>
          <xdr:rowOff>485775</xdr:rowOff>
        </xdr:to>
        <xdr:sp macro="" textlink="">
          <xdr:nvSpPr>
            <xdr:cNvPr id="36985" name="Object 1145" hidden="1">
              <a:extLst>
                <a:ext uri="{63B3BB69-23CF-44E3-9099-C40C66FF867C}">
                  <a14:compatExt spid="_x0000_s369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223</xdr:row>
          <xdr:rowOff>0</xdr:rowOff>
        </xdr:from>
        <xdr:to>
          <xdr:col>26</xdr:col>
          <xdr:colOff>0</xdr:colOff>
          <xdr:row>223</xdr:row>
          <xdr:rowOff>485775</xdr:rowOff>
        </xdr:to>
        <xdr:sp macro="" textlink="">
          <xdr:nvSpPr>
            <xdr:cNvPr id="36986" name="Object 1146" hidden="1">
              <a:extLst>
                <a:ext uri="{63B3BB69-23CF-44E3-9099-C40C66FF867C}">
                  <a14:compatExt spid="_x0000_s369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223</xdr:row>
          <xdr:rowOff>0</xdr:rowOff>
        </xdr:from>
        <xdr:to>
          <xdr:col>26</xdr:col>
          <xdr:colOff>0</xdr:colOff>
          <xdr:row>223</xdr:row>
          <xdr:rowOff>485775</xdr:rowOff>
        </xdr:to>
        <xdr:sp macro="" textlink="">
          <xdr:nvSpPr>
            <xdr:cNvPr id="36987" name="Object 1147" hidden="1">
              <a:extLst>
                <a:ext uri="{63B3BB69-23CF-44E3-9099-C40C66FF867C}">
                  <a14:compatExt spid="_x0000_s369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223</xdr:row>
          <xdr:rowOff>0</xdr:rowOff>
        </xdr:from>
        <xdr:to>
          <xdr:col>26</xdr:col>
          <xdr:colOff>0</xdr:colOff>
          <xdr:row>223</xdr:row>
          <xdr:rowOff>485775</xdr:rowOff>
        </xdr:to>
        <xdr:sp macro="" textlink="">
          <xdr:nvSpPr>
            <xdr:cNvPr id="36988" name="Object 1148" hidden="1">
              <a:extLst>
                <a:ext uri="{63B3BB69-23CF-44E3-9099-C40C66FF867C}">
                  <a14:compatExt spid="_x0000_s369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223</xdr:row>
          <xdr:rowOff>0</xdr:rowOff>
        </xdr:from>
        <xdr:to>
          <xdr:col>26</xdr:col>
          <xdr:colOff>0</xdr:colOff>
          <xdr:row>223</xdr:row>
          <xdr:rowOff>485775</xdr:rowOff>
        </xdr:to>
        <xdr:sp macro="" textlink="">
          <xdr:nvSpPr>
            <xdr:cNvPr id="36989" name="Object 1149" hidden="1">
              <a:extLst>
                <a:ext uri="{63B3BB69-23CF-44E3-9099-C40C66FF867C}">
                  <a14:compatExt spid="_x0000_s369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223</xdr:row>
          <xdr:rowOff>0</xdr:rowOff>
        </xdr:from>
        <xdr:to>
          <xdr:col>26</xdr:col>
          <xdr:colOff>0</xdr:colOff>
          <xdr:row>223</xdr:row>
          <xdr:rowOff>485775</xdr:rowOff>
        </xdr:to>
        <xdr:sp macro="" textlink="">
          <xdr:nvSpPr>
            <xdr:cNvPr id="36990" name="Object 1150" hidden="1">
              <a:extLst>
                <a:ext uri="{63B3BB69-23CF-44E3-9099-C40C66FF867C}">
                  <a14:compatExt spid="_x0000_s369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223</xdr:row>
          <xdr:rowOff>0</xdr:rowOff>
        </xdr:from>
        <xdr:to>
          <xdr:col>26</xdr:col>
          <xdr:colOff>0</xdr:colOff>
          <xdr:row>223</xdr:row>
          <xdr:rowOff>485775</xdr:rowOff>
        </xdr:to>
        <xdr:sp macro="" textlink="">
          <xdr:nvSpPr>
            <xdr:cNvPr id="36991" name="Object 1151" hidden="1">
              <a:extLst>
                <a:ext uri="{63B3BB69-23CF-44E3-9099-C40C66FF867C}">
                  <a14:compatExt spid="_x0000_s369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223</xdr:row>
          <xdr:rowOff>0</xdr:rowOff>
        </xdr:from>
        <xdr:to>
          <xdr:col>26</xdr:col>
          <xdr:colOff>0</xdr:colOff>
          <xdr:row>223</xdr:row>
          <xdr:rowOff>485775</xdr:rowOff>
        </xdr:to>
        <xdr:sp macro="" textlink="">
          <xdr:nvSpPr>
            <xdr:cNvPr id="36992" name="Object 1152" hidden="1">
              <a:extLst>
                <a:ext uri="{63B3BB69-23CF-44E3-9099-C40C66FF867C}">
                  <a14:compatExt spid="_x0000_s369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224</xdr:row>
          <xdr:rowOff>0</xdr:rowOff>
        </xdr:from>
        <xdr:to>
          <xdr:col>26</xdr:col>
          <xdr:colOff>0</xdr:colOff>
          <xdr:row>224</xdr:row>
          <xdr:rowOff>485775</xdr:rowOff>
        </xdr:to>
        <xdr:sp macro="" textlink="">
          <xdr:nvSpPr>
            <xdr:cNvPr id="36993" name="Object 1153" hidden="1">
              <a:extLst>
                <a:ext uri="{63B3BB69-23CF-44E3-9099-C40C66FF867C}">
                  <a14:compatExt spid="_x0000_s369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224</xdr:row>
          <xdr:rowOff>0</xdr:rowOff>
        </xdr:from>
        <xdr:to>
          <xdr:col>26</xdr:col>
          <xdr:colOff>0</xdr:colOff>
          <xdr:row>224</xdr:row>
          <xdr:rowOff>485775</xdr:rowOff>
        </xdr:to>
        <xdr:sp macro="" textlink="">
          <xdr:nvSpPr>
            <xdr:cNvPr id="36994" name="Object 1154" hidden="1">
              <a:extLst>
                <a:ext uri="{63B3BB69-23CF-44E3-9099-C40C66FF867C}">
                  <a14:compatExt spid="_x0000_s369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224</xdr:row>
          <xdr:rowOff>0</xdr:rowOff>
        </xdr:from>
        <xdr:to>
          <xdr:col>26</xdr:col>
          <xdr:colOff>0</xdr:colOff>
          <xdr:row>224</xdr:row>
          <xdr:rowOff>485775</xdr:rowOff>
        </xdr:to>
        <xdr:sp macro="" textlink="">
          <xdr:nvSpPr>
            <xdr:cNvPr id="36995" name="Object 1155" hidden="1">
              <a:extLst>
                <a:ext uri="{63B3BB69-23CF-44E3-9099-C40C66FF867C}">
                  <a14:compatExt spid="_x0000_s369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224</xdr:row>
          <xdr:rowOff>0</xdr:rowOff>
        </xdr:from>
        <xdr:to>
          <xdr:col>26</xdr:col>
          <xdr:colOff>0</xdr:colOff>
          <xdr:row>224</xdr:row>
          <xdr:rowOff>485775</xdr:rowOff>
        </xdr:to>
        <xdr:sp macro="" textlink="">
          <xdr:nvSpPr>
            <xdr:cNvPr id="36996" name="Object 1156" hidden="1">
              <a:extLst>
                <a:ext uri="{63B3BB69-23CF-44E3-9099-C40C66FF867C}">
                  <a14:compatExt spid="_x0000_s369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224</xdr:row>
          <xdr:rowOff>0</xdr:rowOff>
        </xdr:from>
        <xdr:to>
          <xdr:col>26</xdr:col>
          <xdr:colOff>0</xdr:colOff>
          <xdr:row>224</xdr:row>
          <xdr:rowOff>485775</xdr:rowOff>
        </xdr:to>
        <xdr:sp macro="" textlink="">
          <xdr:nvSpPr>
            <xdr:cNvPr id="36997" name="Object 1157" hidden="1">
              <a:extLst>
                <a:ext uri="{63B3BB69-23CF-44E3-9099-C40C66FF867C}">
                  <a14:compatExt spid="_x0000_s369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224</xdr:row>
          <xdr:rowOff>0</xdr:rowOff>
        </xdr:from>
        <xdr:to>
          <xdr:col>26</xdr:col>
          <xdr:colOff>0</xdr:colOff>
          <xdr:row>224</xdr:row>
          <xdr:rowOff>485775</xdr:rowOff>
        </xdr:to>
        <xdr:sp macro="" textlink="">
          <xdr:nvSpPr>
            <xdr:cNvPr id="36998" name="Object 1158" hidden="1">
              <a:extLst>
                <a:ext uri="{63B3BB69-23CF-44E3-9099-C40C66FF867C}">
                  <a14:compatExt spid="_x0000_s369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224</xdr:row>
          <xdr:rowOff>0</xdr:rowOff>
        </xdr:from>
        <xdr:to>
          <xdr:col>26</xdr:col>
          <xdr:colOff>0</xdr:colOff>
          <xdr:row>224</xdr:row>
          <xdr:rowOff>485775</xdr:rowOff>
        </xdr:to>
        <xdr:sp macro="" textlink="">
          <xdr:nvSpPr>
            <xdr:cNvPr id="36999" name="Object 1159" hidden="1">
              <a:extLst>
                <a:ext uri="{63B3BB69-23CF-44E3-9099-C40C66FF867C}">
                  <a14:compatExt spid="_x0000_s369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224</xdr:row>
          <xdr:rowOff>0</xdr:rowOff>
        </xdr:from>
        <xdr:to>
          <xdr:col>26</xdr:col>
          <xdr:colOff>0</xdr:colOff>
          <xdr:row>224</xdr:row>
          <xdr:rowOff>485775</xdr:rowOff>
        </xdr:to>
        <xdr:sp macro="" textlink="">
          <xdr:nvSpPr>
            <xdr:cNvPr id="37000" name="Object 1160" hidden="1">
              <a:extLst>
                <a:ext uri="{63B3BB69-23CF-44E3-9099-C40C66FF867C}">
                  <a14:compatExt spid="_x0000_s370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225</xdr:row>
          <xdr:rowOff>0</xdr:rowOff>
        </xdr:from>
        <xdr:to>
          <xdr:col>26</xdr:col>
          <xdr:colOff>0</xdr:colOff>
          <xdr:row>225</xdr:row>
          <xdr:rowOff>485775</xdr:rowOff>
        </xdr:to>
        <xdr:sp macro="" textlink="">
          <xdr:nvSpPr>
            <xdr:cNvPr id="37001" name="Object 1161" hidden="1">
              <a:extLst>
                <a:ext uri="{63B3BB69-23CF-44E3-9099-C40C66FF867C}">
                  <a14:compatExt spid="_x0000_s370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225</xdr:row>
          <xdr:rowOff>0</xdr:rowOff>
        </xdr:from>
        <xdr:to>
          <xdr:col>26</xdr:col>
          <xdr:colOff>0</xdr:colOff>
          <xdr:row>225</xdr:row>
          <xdr:rowOff>485775</xdr:rowOff>
        </xdr:to>
        <xdr:sp macro="" textlink="">
          <xdr:nvSpPr>
            <xdr:cNvPr id="37002" name="Object 1162" hidden="1">
              <a:extLst>
                <a:ext uri="{63B3BB69-23CF-44E3-9099-C40C66FF867C}">
                  <a14:compatExt spid="_x0000_s370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225</xdr:row>
          <xdr:rowOff>0</xdr:rowOff>
        </xdr:from>
        <xdr:to>
          <xdr:col>26</xdr:col>
          <xdr:colOff>0</xdr:colOff>
          <xdr:row>225</xdr:row>
          <xdr:rowOff>485775</xdr:rowOff>
        </xdr:to>
        <xdr:sp macro="" textlink="">
          <xdr:nvSpPr>
            <xdr:cNvPr id="37003" name="Object 1163" hidden="1">
              <a:extLst>
                <a:ext uri="{63B3BB69-23CF-44E3-9099-C40C66FF867C}">
                  <a14:compatExt spid="_x0000_s370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225</xdr:row>
          <xdr:rowOff>0</xdr:rowOff>
        </xdr:from>
        <xdr:to>
          <xdr:col>26</xdr:col>
          <xdr:colOff>0</xdr:colOff>
          <xdr:row>225</xdr:row>
          <xdr:rowOff>485775</xdr:rowOff>
        </xdr:to>
        <xdr:sp macro="" textlink="">
          <xdr:nvSpPr>
            <xdr:cNvPr id="37004" name="Object 1164" hidden="1">
              <a:extLst>
                <a:ext uri="{63B3BB69-23CF-44E3-9099-C40C66FF867C}">
                  <a14:compatExt spid="_x0000_s370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225</xdr:row>
          <xdr:rowOff>0</xdr:rowOff>
        </xdr:from>
        <xdr:to>
          <xdr:col>26</xdr:col>
          <xdr:colOff>0</xdr:colOff>
          <xdr:row>225</xdr:row>
          <xdr:rowOff>485775</xdr:rowOff>
        </xdr:to>
        <xdr:sp macro="" textlink="">
          <xdr:nvSpPr>
            <xdr:cNvPr id="37005" name="Object 1165" hidden="1">
              <a:extLst>
                <a:ext uri="{63B3BB69-23CF-44E3-9099-C40C66FF867C}">
                  <a14:compatExt spid="_x0000_s370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225</xdr:row>
          <xdr:rowOff>0</xdr:rowOff>
        </xdr:from>
        <xdr:to>
          <xdr:col>26</xdr:col>
          <xdr:colOff>0</xdr:colOff>
          <xdr:row>225</xdr:row>
          <xdr:rowOff>485775</xdr:rowOff>
        </xdr:to>
        <xdr:sp macro="" textlink="">
          <xdr:nvSpPr>
            <xdr:cNvPr id="37006" name="Object 1166" hidden="1">
              <a:extLst>
                <a:ext uri="{63B3BB69-23CF-44E3-9099-C40C66FF867C}">
                  <a14:compatExt spid="_x0000_s370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225</xdr:row>
          <xdr:rowOff>0</xdr:rowOff>
        </xdr:from>
        <xdr:to>
          <xdr:col>26</xdr:col>
          <xdr:colOff>0</xdr:colOff>
          <xdr:row>225</xdr:row>
          <xdr:rowOff>485775</xdr:rowOff>
        </xdr:to>
        <xdr:sp macro="" textlink="">
          <xdr:nvSpPr>
            <xdr:cNvPr id="37007" name="Object 1167" hidden="1">
              <a:extLst>
                <a:ext uri="{63B3BB69-23CF-44E3-9099-C40C66FF867C}">
                  <a14:compatExt spid="_x0000_s370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225</xdr:row>
          <xdr:rowOff>0</xdr:rowOff>
        </xdr:from>
        <xdr:to>
          <xdr:col>26</xdr:col>
          <xdr:colOff>0</xdr:colOff>
          <xdr:row>225</xdr:row>
          <xdr:rowOff>485775</xdr:rowOff>
        </xdr:to>
        <xdr:sp macro="" textlink="">
          <xdr:nvSpPr>
            <xdr:cNvPr id="37008" name="Object 1168" hidden="1">
              <a:extLst>
                <a:ext uri="{63B3BB69-23CF-44E3-9099-C40C66FF867C}">
                  <a14:compatExt spid="_x0000_s370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226</xdr:row>
          <xdr:rowOff>0</xdr:rowOff>
        </xdr:from>
        <xdr:to>
          <xdr:col>26</xdr:col>
          <xdr:colOff>0</xdr:colOff>
          <xdr:row>226</xdr:row>
          <xdr:rowOff>485775</xdr:rowOff>
        </xdr:to>
        <xdr:sp macro="" textlink="">
          <xdr:nvSpPr>
            <xdr:cNvPr id="37009" name="Object 1169" hidden="1">
              <a:extLst>
                <a:ext uri="{63B3BB69-23CF-44E3-9099-C40C66FF867C}">
                  <a14:compatExt spid="_x0000_s370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226</xdr:row>
          <xdr:rowOff>0</xdr:rowOff>
        </xdr:from>
        <xdr:to>
          <xdr:col>26</xdr:col>
          <xdr:colOff>0</xdr:colOff>
          <xdr:row>226</xdr:row>
          <xdr:rowOff>485775</xdr:rowOff>
        </xdr:to>
        <xdr:sp macro="" textlink="">
          <xdr:nvSpPr>
            <xdr:cNvPr id="37010" name="Object 1170" hidden="1">
              <a:extLst>
                <a:ext uri="{63B3BB69-23CF-44E3-9099-C40C66FF867C}">
                  <a14:compatExt spid="_x0000_s370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226</xdr:row>
          <xdr:rowOff>0</xdr:rowOff>
        </xdr:from>
        <xdr:to>
          <xdr:col>26</xdr:col>
          <xdr:colOff>0</xdr:colOff>
          <xdr:row>226</xdr:row>
          <xdr:rowOff>485775</xdr:rowOff>
        </xdr:to>
        <xdr:sp macro="" textlink="">
          <xdr:nvSpPr>
            <xdr:cNvPr id="37011" name="Object 1171" hidden="1">
              <a:extLst>
                <a:ext uri="{63B3BB69-23CF-44E3-9099-C40C66FF867C}">
                  <a14:compatExt spid="_x0000_s370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226</xdr:row>
          <xdr:rowOff>0</xdr:rowOff>
        </xdr:from>
        <xdr:to>
          <xdr:col>26</xdr:col>
          <xdr:colOff>0</xdr:colOff>
          <xdr:row>226</xdr:row>
          <xdr:rowOff>485775</xdr:rowOff>
        </xdr:to>
        <xdr:sp macro="" textlink="">
          <xdr:nvSpPr>
            <xdr:cNvPr id="37012" name="Object 1172" hidden="1">
              <a:extLst>
                <a:ext uri="{63B3BB69-23CF-44E3-9099-C40C66FF867C}">
                  <a14:compatExt spid="_x0000_s370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226</xdr:row>
          <xdr:rowOff>0</xdr:rowOff>
        </xdr:from>
        <xdr:to>
          <xdr:col>26</xdr:col>
          <xdr:colOff>0</xdr:colOff>
          <xdr:row>226</xdr:row>
          <xdr:rowOff>485775</xdr:rowOff>
        </xdr:to>
        <xdr:sp macro="" textlink="">
          <xdr:nvSpPr>
            <xdr:cNvPr id="37013" name="Object 1173" hidden="1">
              <a:extLst>
                <a:ext uri="{63B3BB69-23CF-44E3-9099-C40C66FF867C}">
                  <a14:compatExt spid="_x0000_s370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226</xdr:row>
          <xdr:rowOff>0</xdr:rowOff>
        </xdr:from>
        <xdr:to>
          <xdr:col>26</xdr:col>
          <xdr:colOff>0</xdr:colOff>
          <xdr:row>226</xdr:row>
          <xdr:rowOff>485775</xdr:rowOff>
        </xdr:to>
        <xdr:sp macro="" textlink="">
          <xdr:nvSpPr>
            <xdr:cNvPr id="37014" name="Object 1174" hidden="1">
              <a:extLst>
                <a:ext uri="{63B3BB69-23CF-44E3-9099-C40C66FF867C}">
                  <a14:compatExt spid="_x0000_s370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226</xdr:row>
          <xdr:rowOff>0</xdr:rowOff>
        </xdr:from>
        <xdr:to>
          <xdr:col>26</xdr:col>
          <xdr:colOff>0</xdr:colOff>
          <xdr:row>226</xdr:row>
          <xdr:rowOff>485775</xdr:rowOff>
        </xdr:to>
        <xdr:sp macro="" textlink="">
          <xdr:nvSpPr>
            <xdr:cNvPr id="37015" name="Object 1175" hidden="1">
              <a:extLst>
                <a:ext uri="{63B3BB69-23CF-44E3-9099-C40C66FF867C}">
                  <a14:compatExt spid="_x0000_s370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226</xdr:row>
          <xdr:rowOff>0</xdr:rowOff>
        </xdr:from>
        <xdr:to>
          <xdr:col>26</xdr:col>
          <xdr:colOff>0</xdr:colOff>
          <xdr:row>226</xdr:row>
          <xdr:rowOff>485775</xdr:rowOff>
        </xdr:to>
        <xdr:sp macro="" textlink="">
          <xdr:nvSpPr>
            <xdr:cNvPr id="37016" name="Object 1176" hidden="1">
              <a:extLst>
                <a:ext uri="{63B3BB69-23CF-44E3-9099-C40C66FF867C}">
                  <a14:compatExt spid="_x0000_s370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227</xdr:row>
          <xdr:rowOff>0</xdr:rowOff>
        </xdr:from>
        <xdr:to>
          <xdr:col>26</xdr:col>
          <xdr:colOff>0</xdr:colOff>
          <xdr:row>227</xdr:row>
          <xdr:rowOff>485775</xdr:rowOff>
        </xdr:to>
        <xdr:sp macro="" textlink="">
          <xdr:nvSpPr>
            <xdr:cNvPr id="37017" name="Object 1177" hidden="1">
              <a:extLst>
                <a:ext uri="{63B3BB69-23CF-44E3-9099-C40C66FF867C}">
                  <a14:compatExt spid="_x0000_s370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227</xdr:row>
          <xdr:rowOff>0</xdr:rowOff>
        </xdr:from>
        <xdr:to>
          <xdr:col>26</xdr:col>
          <xdr:colOff>0</xdr:colOff>
          <xdr:row>227</xdr:row>
          <xdr:rowOff>485775</xdr:rowOff>
        </xdr:to>
        <xdr:sp macro="" textlink="">
          <xdr:nvSpPr>
            <xdr:cNvPr id="37018" name="Object 1178" hidden="1">
              <a:extLst>
                <a:ext uri="{63B3BB69-23CF-44E3-9099-C40C66FF867C}">
                  <a14:compatExt spid="_x0000_s370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227</xdr:row>
          <xdr:rowOff>0</xdr:rowOff>
        </xdr:from>
        <xdr:to>
          <xdr:col>26</xdr:col>
          <xdr:colOff>0</xdr:colOff>
          <xdr:row>227</xdr:row>
          <xdr:rowOff>485775</xdr:rowOff>
        </xdr:to>
        <xdr:sp macro="" textlink="">
          <xdr:nvSpPr>
            <xdr:cNvPr id="37019" name="Object 1179" hidden="1">
              <a:extLst>
                <a:ext uri="{63B3BB69-23CF-44E3-9099-C40C66FF867C}">
                  <a14:compatExt spid="_x0000_s370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227</xdr:row>
          <xdr:rowOff>0</xdr:rowOff>
        </xdr:from>
        <xdr:to>
          <xdr:col>26</xdr:col>
          <xdr:colOff>0</xdr:colOff>
          <xdr:row>227</xdr:row>
          <xdr:rowOff>485775</xdr:rowOff>
        </xdr:to>
        <xdr:sp macro="" textlink="">
          <xdr:nvSpPr>
            <xdr:cNvPr id="37020" name="Object 1180" hidden="1">
              <a:extLst>
                <a:ext uri="{63B3BB69-23CF-44E3-9099-C40C66FF867C}">
                  <a14:compatExt spid="_x0000_s370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227</xdr:row>
          <xdr:rowOff>0</xdr:rowOff>
        </xdr:from>
        <xdr:to>
          <xdr:col>26</xdr:col>
          <xdr:colOff>0</xdr:colOff>
          <xdr:row>227</xdr:row>
          <xdr:rowOff>485775</xdr:rowOff>
        </xdr:to>
        <xdr:sp macro="" textlink="">
          <xdr:nvSpPr>
            <xdr:cNvPr id="37021" name="Object 1181" hidden="1">
              <a:extLst>
                <a:ext uri="{63B3BB69-23CF-44E3-9099-C40C66FF867C}">
                  <a14:compatExt spid="_x0000_s370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227</xdr:row>
          <xdr:rowOff>0</xdr:rowOff>
        </xdr:from>
        <xdr:to>
          <xdr:col>26</xdr:col>
          <xdr:colOff>0</xdr:colOff>
          <xdr:row>227</xdr:row>
          <xdr:rowOff>485775</xdr:rowOff>
        </xdr:to>
        <xdr:sp macro="" textlink="">
          <xdr:nvSpPr>
            <xdr:cNvPr id="37022" name="Object 1182" hidden="1">
              <a:extLst>
                <a:ext uri="{63B3BB69-23CF-44E3-9099-C40C66FF867C}">
                  <a14:compatExt spid="_x0000_s370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227</xdr:row>
          <xdr:rowOff>0</xdr:rowOff>
        </xdr:from>
        <xdr:to>
          <xdr:col>26</xdr:col>
          <xdr:colOff>0</xdr:colOff>
          <xdr:row>227</xdr:row>
          <xdr:rowOff>485775</xdr:rowOff>
        </xdr:to>
        <xdr:sp macro="" textlink="">
          <xdr:nvSpPr>
            <xdr:cNvPr id="37023" name="Object 1183" hidden="1">
              <a:extLst>
                <a:ext uri="{63B3BB69-23CF-44E3-9099-C40C66FF867C}">
                  <a14:compatExt spid="_x0000_s370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227</xdr:row>
          <xdr:rowOff>0</xdr:rowOff>
        </xdr:from>
        <xdr:to>
          <xdr:col>26</xdr:col>
          <xdr:colOff>0</xdr:colOff>
          <xdr:row>227</xdr:row>
          <xdr:rowOff>485775</xdr:rowOff>
        </xdr:to>
        <xdr:sp macro="" textlink="">
          <xdr:nvSpPr>
            <xdr:cNvPr id="37024" name="Object 1184" hidden="1">
              <a:extLst>
                <a:ext uri="{63B3BB69-23CF-44E3-9099-C40C66FF867C}">
                  <a14:compatExt spid="_x0000_s370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229</xdr:row>
          <xdr:rowOff>0</xdr:rowOff>
        </xdr:from>
        <xdr:to>
          <xdr:col>26</xdr:col>
          <xdr:colOff>0</xdr:colOff>
          <xdr:row>229</xdr:row>
          <xdr:rowOff>485775</xdr:rowOff>
        </xdr:to>
        <xdr:sp macro="" textlink="">
          <xdr:nvSpPr>
            <xdr:cNvPr id="37025" name="Object 1185" hidden="1">
              <a:extLst>
                <a:ext uri="{63B3BB69-23CF-44E3-9099-C40C66FF867C}">
                  <a14:compatExt spid="_x0000_s370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229</xdr:row>
          <xdr:rowOff>0</xdr:rowOff>
        </xdr:from>
        <xdr:to>
          <xdr:col>26</xdr:col>
          <xdr:colOff>0</xdr:colOff>
          <xdr:row>229</xdr:row>
          <xdr:rowOff>485775</xdr:rowOff>
        </xdr:to>
        <xdr:sp macro="" textlink="">
          <xdr:nvSpPr>
            <xdr:cNvPr id="37026" name="Object 1186" hidden="1">
              <a:extLst>
                <a:ext uri="{63B3BB69-23CF-44E3-9099-C40C66FF867C}">
                  <a14:compatExt spid="_x0000_s37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229</xdr:row>
          <xdr:rowOff>0</xdr:rowOff>
        </xdr:from>
        <xdr:to>
          <xdr:col>26</xdr:col>
          <xdr:colOff>0</xdr:colOff>
          <xdr:row>229</xdr:row>
          <xdr:rowOff>485775</xdr:rowOff>
        </xdr:to>
        <xdr:sp macro="" textlink="">
          <xdr:nvSpPr>
            <xdr:cNvPr id="37027" name="Object 1187" hidden="1">
              <a:extLst>
                <a:ext uri="{63B3BB69-23CF-44E3-9099-C40C66FF867C}">
                  <a14:compatExt spid="_x0000_s370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229</xdr:row>
          <xdr:rowOff>0</xdr:rowOff>
        </xdr:from>
        <xdr:to>
          <xdr:col>26</xdr:col>
          <xdr:colOff>0</xdr:colOff>
          <xdr:row>229</xdr:row>
          <xdr:rowOff>485775</xdr:rowOff>
        </xdr:to>
        <xdr:sp macro="" textlink="">
          <xdr:nvSpPr>
            <xdr:cNvPr id="37028" name="Object 1188" hidden="1">
              <a:extLst>
                <a:ext uri="{63B3BB69-23CF-44E3-9099-C40C66FF867C}">
                  <a14:compatExt spid="_x0000_s37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229</xdr:row>
          <xdr:rowOff>0</xdr:rowOff>
        </xdr:from>
        <xdr:to>
          <xdr:col>26</xdr:col>
          <xdr:colOff>0</xdr:colOff>
          <xdr:row>229</xdr:row>
          <xdr:rowOff>485775</xdr:rowOff>
        </xdr:to>
        <xdr:sp macro="" textlink="">
          <xdr:nvSpPr>
            <xdr:cNvPr id="37029" name="Object 1189" hidden="1">
              <a:extLst>
                <a:ext uri="{63B3BB69-23CF-44E3-9099-C40C66FF867C}">
                  <a14:compatExt spid="_x0000_s37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229</xdr:row>
          <xdr:rowOff>0</xdr:rowOff>
        </xdr:from>
        <xdr:to>
          <xdr:col>26</xdr:col>
          <xdr:colOff>0</xdr:colOff>
          <xdr:row>229</xdr:row>
          <xdr:rowOff>485775</xdr:rowOff>
        </xdr:to>
        <xdr:sp macro="" textlink="">
          <xdr:nvSpPr>
            <xdr:cNvPr id="37030" name="Object 1190" hidden="1">
              <a:extLst>
                <a:ext uri="{63B3BB69-23CF-44E3-9099-C40C66FF867C}">
                  <a14:compatExt spid="_x0000_s37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229</xdr:row>
          <xdr:rowOff>0</xdr:rowOff>
        </xdr:from>
        <xdr:to>
          <xdr:col>26</xdr:col>
          <xdr:colOff>0</xdr:colOff>
          <xdr:row>229</xdr:row>
          <xdr:rowOff>485775</xdr:rowOff>
        </xdr:to>
        <xdr:sp macro="" textlink="">
          <xdr:nvSpPr>
            <xdr:cNvPr id="37031" name="Object 1191" hidden="1">
              <a:extLst>
                <a:ext uri="{63B3BB69-23CF-44E3-9099-C40C66FF867C}">
                  <a14:compatExt spid="_x0000_s37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229</xdr:row>
          <xdr:rowOff>0</xdr:rowOff>
        </xdr:from>
        <xdr:to>
          <xdr:col>26</xdr:col>
          <xdr:colOff>0</xdr:colOff>
          <xdr:row>229</xdr:row>
          <xdr:rowOff>485775</xdr:rowOff>
        </xdr:to>
        <xdr:sp macro="" textlink="">
          <xdr:nvSpPr>
            <xdr:cNvPr id="37032" name="Object 1192" hidden="1">
              <a:extLst>
                <a:ext uri="{63B3BB69-23CF-44E3-9099-C40C66FF867C}">
                  <a14:compatExt spid="_x0000_s37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230</xdr:row>
          <xdr:rowOff>0</xdr:rowOff>
        </xdr:from>
        <xdr:to>
          <xdr:col>26</xdr:col>
          <xdr:colOff>0</xdr:colOff>
          <xdr:row>230</xdr:row>
          <xdr:rowOff>485775</xdr:rowOff>
        </xdr:to>
        <xdr:sp macro="" textlink="">
          <xdr:nvSpPr>
            <xdr:cNvPr id="37033" name="Object 1193" hidden="1">
              <a:extLst>
                <a:ext uri="{63B3BB69-23CF-44E3-9099-C40C66FF867C}">
                  <a14:compatExt spid="_x0000_s370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230</xdr:row>
          <xdr:rowOff>0</xdr:rowOff>
        </xdr:from>
        <xdr:to>
          <xdr:col>26</xdr:col>
          <xdr:colOff>0</xdr:colOff>
          <xdr:row>230</xdr:row>
          <xdr:rowOff>485775</xdr:rowOff>
        </xdr:to>
        <xdr:sp macro="" textlink="">
          <xdr:nvSpPr>
            <xdr:cNvPr id="37034" name="Object 1194" hidden="1">
              <a:extLst>
                <a:ext uri="{63B3BB69-23CF-44E3-9099-C40C66FF867C}">
                  <a14:compatExt spid="_x0000_s370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230</xdr:row>
          <xdr:rowOff>0</xdr:rowOff>
        </xdr:from>
        <xdr:to>
          <xdr:col>26</xdr:col>
          <xdr:colOff>0</xdr:colOff>
          <xdr:row>230</xdr:row>
          <xdr:rowOff>485775</xdr:rowOff>
        </xdr:to>
        <xdr:sp macro="" textlink="">
          <xdr:nvSpPr>
            <xdr:cNvPr id="37035" name="Object 1195" hidden="1">
              <a:extLst>
                <a:ext uri="{63B3BB69-23CF-44E3-9099-C40C66FF867C}">
                  <a14:compatExt spid="_x0000_s370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230</xdr:row>
          <xdr:rowOff>0</xdr:rowOff>
        </xdr:from>
        <xdr:to>
          <xdr:col>26</xdr:col>
          <xdr:colOff>0</xdr:colOff>
          <xdr:row>230</xdr:row>
          <xdr:rowOff>485775</xdr:rowOff>
        </xdr:to>
        <xdr:sp macro="" textlink="">
          <xdr:nvSpPr>
            <xdr:cNvPr id="37036" name="Object 1196" hidden="1">
              <a:extLst>
                <a:ext uri="{63B3BB69-23CF-44E3-9099-C40C66FF867C}">
                  <a14:compatExt spid="_x0000_s370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230</xdr:row>
          <xdr:rowOff>0</xdr:rowOff>
        </xdr:from>
        <xdr:to>
          <xdr:col>26</xdr:col>
          <xdr:colOff>0</xdr:colOff>
          <xdr:row>230</xdr:row>
          <xdr:rowOff>485775</xdr:rowOff>
        </xdr:to>
        <xdr:sp macro="" textlink="">
          <xdr:nvSpPr>
            <xdr:cNvPr id="37037" name="Object 1197" hidden="1">
              <a:extLst>
                <a:ext uri="{63B3BB69-23CF-44E3-9099-C40C66FF867C}">
                  <a14:compatExt spid="_x0000_s370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230</xdr:row>
          <xdr:rowOff>0</xdr:rowOff>
        </xdr:from>
        <xdr:to>
          <xdr:col>26</xdr:col>
          <xdr:colOff>0</xdr:colOff>
          <xdr:row>230</xdr:row>
          <xdr:rowOff>485775</xdr:rowOff>
        </xdr:to>
        <xdr:sp macro="" textlink="">
          <xdr:nvSpPr>
            <xdr:cNvPr id="37038" name="Object 1198" hidden="1">
              <a:extLst>
                <a:ext uri="{63B3BB69-23CF-44E3-9099-C40C66FF867C}">
                  <a14:compatExt spid="_x0000_s370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230</xdr:row>
          <xdr:rowOff>0</xdr:rowOff>
        </xdr:from>
        <xdr:to>
          <xdr:col>26</xdr:col>
          <xdr:colOff>0</xdr:colOff>
          <xdr:row>230</xdr:row>
          <xdr:rowOff>485775</xdr:rowOff>
        </xdr:to>
        <xdr:sp macro="" textlink="">
          <xdr:nvSpPr>
            <xdr:cNvPr id="37039" name="Object 1199" hidden="1">
              <a:extLst>
                <a:ext uri="{63B3BB69-23CF-44E3-9099-C40C66FF867C}">
                  <a14:compatExt spid="_x0000_s370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230</xdr:row>
          <xdr:rowOff>0</xdr:rowOff>
        </xdr:from>
        <xdr:to>
          <xdr:col>26</xdr:col>
          <xdr:colOff>0</xdr:colOff>
          <xdr:row>230</xdr:row>
          <xdr:rowOff>485775</xdr:rowOff>
        </xdr:to>
        <xdr:sp macro="" textlink="">
          <xdr:nvSpPr>
            <xdr:cNvPr id="37040" name="Object 1200" hidden="1">
              <a:extLst>
                <a:ext uri="{63B3BB69-23CF-44E3-9099-C40C66FF867C}">
                  <a14:compatExt spid="_x0000_s370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231</xdr:row>
          <xdr:rowOff>0</xdr:rowOff>
        </xdr:from>
        <xdr:to>
          <xdr:col>26</xdr:col>
          <xdr:colOff>0</xdr:colOff>
          <xdr:row>231</xdr:row>
          <xdr:rowOff>485775</xdr:rowOff>
        </xdr:to>
        <xdr:sp macro="" textlink="">
          <xdr:nvSpPr>
            <xdr:cNvPr id="37041" name="Object 1201" hidden="1">
              <a:extLst>
                <a:ext uri="{63B3BB69-23CF-44E3-9099-C40C66FF867C}">
                  <a14:compatExt spid="_x0000_s370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231</xdr:row>
          <xdr:rowOff>0</xdr:rowOff>
        </xdr:from>
        <xdr:to>
          <xdr:col>26</xdr:col>
          <xdr:colOff>0</xdr:colOff>
          <xdr:row>231</xdr:row>
          <xdr:rowOff>485775</xdr:rowOff>
        </xdr:to>
        <xdr:sp macro="" textlink="">
          <xdr:nvSpPr>
            <xdr:cNvPr id="37042" name="Object 1202" hidden="1">
              <a:extLst>
                <a:ext uri="{63B3BB69-23CF-44E3-9099-C40C66FF867C}">
                  <a14:compatExt spid="_x0000_s370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231</xdr:row>
          <xdr:rowOff>0</xdr:rowOff>
        </xdr:from>
        <xdr:to>
          <xdr:col>26</xdr:col>
          <xdr:colOff>0</xdr:colOff>
          <xdr:row>231</xdr:row>
          <xdr:rowOff>485775</xdr:rowOff>
        </xdr:to>
        <xdr:sp macro="" textlink="">
          <xdr:nvSpPr>
            <xdr:cNvPr id="37043" name="Object 1203" hidden="1">
              <a:extLst>
                <a:ext uri="{63B3BB69-23CF-44E3-9099-C40C66FF867C}">
                  <a14:compatExt spid="_x0000_s370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231</xdr:row>
          <xdr:rowOff>0</xdr:rowOff>
        </xdr:from>
        <xdr:to>
          <xdr:col>26</xdr:col>
          <xdr:colOff>0</xdr:colOff>
          <xdr:row>231</xdr:row>
          <xdr:rowOff>485775</xdr:rowOff>
        </xdr:to>
        <xdr:sp macro="" textlink="">
          <xdr:nvSpPr>
            <xdr:cNvPr id="37044" name="Object 1204" hidden="1">
              <a:extLst>
                <a:ext uri="{63B3BB69-23CF-44E3-9099-C40C66FF867C}">
                  <a14:compatExt spid="_x0000_s370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231</xdr:row>
          <xdr:rowOff>0</xdr:rowOff>
        </xdr:from>
        <xdr:to>
          <xdr:col>26</xdr:col>
          <xdr:colOff>0</xdr:colOff>
          <xdr:row>231</xdr:row>
          <xdr:rowOff>485775</xdr:rowOff>
        </xdr:to>
        <xdr:sp macro="" textlink="">
          <xdr:nvSpPr>
            <xdr:cNvPr id="37045" name="Object 1205" hidden="1">
              <a:extLst>
                <a:ext uri="{63B3BB69-23CF-44E3-9099-C40C66FF867C}">
                  <a14:compatExt spid="_x0000_s370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231</xdr:row>
          <xdr:rowOff>0</xdr:rowOff>
        </xdr:from>
        <xdr:to>
          <xdr:col>26</xdr:col>
          <xdr:colOff>0</xdr:colOff>
          <xdr:row>231</xdr:row>
          <xdr:rowOff>485775</xdr:rowOff>
        </xdr:to>
        <xdr:sp macro="" textlink="">
          <xdr:nvSpPr>
            <xdr:cNvPr id="37046" name="Object 1206" hidden="1">
              <a:extLst>
                <a:ext uri="{63B3BB69-23CF-44E3-9099-C40C66FF867C}">
                  <a14:compatExt spid="_x0000_s370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231</xdr:row>
          <xdr:rowOff>0</xdr:rowOff>
        </xdr:from>
        <xdr:to>
          <xdr:col>26</xdr:col>
          <xdr:colOff>0</xdr:colOff>
          <xdr:row>231</xdr:row>
          <xdr:rowOff>485775</xdr:rowOff>
        </xdr:to>
        <xdr:sp macro="" textlink="">
          <xdr:nvSpPr>
            <xdr:cNvPr id="37047" name="Object 1207" hidden="1">
              <a:extLst>
                <a:ext uri="{63B3BB69-23CF-44E3-9099-C40C66FF867C}">
                  <a14:compatExt spid="_x0000_s370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231</xdr:row>
          <xdr:rowOff>0</xdr:rowOff>
        </xdr:from>
        <xdr:to>
          <xdr:col>26</xdr:col>
          <xdr:colOff>0</xdr:colOff>
          <xdr:row>231</xdr:row>
          <xdr:rowOff>485775</xdr:rowOff>
        </xdr:to>
        <xdr:sp macro="" textlink="">
          <xdr:nvSpPr>
            <xdr:cNvPr id="37048" name="Object 1208" hidden="1">
              <a:extLst>
                <a:ext uri="{63B3BB69-23CF-44E3-9099-C40C66FF867C}">
                  <a14:compatExt spid="_x0000_s370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233</xdr:row>
          <xdr:rowOff>0</xdr:rowOff>
        </xdr:from>
        <xdr:to>
          <xdr:col>26</xdr:col>
          <xdr:colOff>0</xdr:colOff>
          <xdr:row>233</xdr:row>
          <xdr:rowOff>485775</xdr:rowOff>
        </xdr:to>
        <xdr:sp macro="" textlink="">
          <xdr:nvSpPr>
            <xdr:cNvPr id="37049" name="Object 1209" hidden="1">
              <a:extLst>
                <a:ext uri="{63B3BB69-23CF-44E3-9099-C40C66FF867C}">
                  <a14:compatExt spid="_x0000_s370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233</xdr:row>
          <xdr:rowOff>0</xdr:rowOff>
        </xdr:from>
        <xdr:to>
          <xdr:col>26</xdr:col>
          <xdr:colOff>0</xdr:colOff>
          <xdr:row>233</xdr:row>
          <xdr:rowOff>485775</xdr:rowOff>
        </xdr:to>
        <xdr:sp macro="" textlink="">
          <xdr:nvSpPr>
            <xdr:cNvPr id="37050" name="Object 1210" hidden="1">
              <a:extLst>
                <a:ext uri="{63B3BB69-23CF-44E3-9099-C40C66FF867C}">
                  <a14:compatExt spid="_x0000_s370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233</xdr:row>
          <xdr:rowOff>0</xdr:rowOff>
        </xdr:from>
        <xdr:to>
          <xdr:col>26</xdr:col>
          <xdr:colOff>0</xdr:colOff>
          <xdr:row>233</xdr:row>
          <xdr:rowOff>485775</xdr:rowOff>
        </xdr:to>
        <xdr:sp macro="" textlink="">
          <xdr:nvSpPr>
            <xdr:cNvPr id="37051" name="Object 1211" hidden="1">
              <a:extLst>
                <a:ext uri="{63B3BB69-23CF-44E3-9099-C40C66FF867C}">
                  <a14:compatExt spid="_x0000_s370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233</xdr:row>
          <xdr:rowOff>0</xdr:rowOff>
        </xdr:from>
        <xdr:to>
          <xdr:col>26</xdr:col>
          <xdr:colOff>0</xdr:colOff>
          <xdr:row>233</xdr:row>
          <xdr:rowOff>485775</xdr:rowOff>
        </xdr:to>
        <xdr:sp macro="" textlink="">
          <xdr:nvSpPr>
            <xdr:cNvPr id="37052" name="Object 1212" hidden="1">
              <a:extLst>
                <a:ext uri="{63B3BB69-23CF-44E3-9099-C40C66FF867C}">
                  <a14:compatExt spid="_x0000_s370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233</xdr:row>
          <xdr:rowOff>0</xdr:rowOff>
        </xdr:from>
        <xdr:to>
          <xdr:col>26</xdr:col>
          <xdr:colOff>0</xdr:colOff>
          <xdr:row>233</xdr:row>
          <xdr:rowOff>485775</xdr:rowOff>
        </xdr:to>
        <xdr:sp macro="" textlink="">
          <xdr:nvSpPr>
            <xdr:cNvPr id="37053" name="Object 1213" hidden="1">
              <a:extLst>
                <a:ext uri="{63B3BB69-23CF-44E3-9099-C40C66FF867C}">
                  <a14:compatExt spid="_x0000_s370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233</xdr:row>
          <xdr:rowOff>0</xdr:rowOff>
        </xdr:from>
        <xdr:to>
          <xdr:col>26</xdr:col>
          <xdr:colOff>0</xdr:colOff>
          <xdr:row>233</xdr:row>
          <xdr:rowOff>485775</xdr:rowOff>
        </xdr:to>
        <xdr:sp macro="" textlink="">
          <xdr:nvSpPr>
            <xdr:cNvPr id="37054" name="Object 1214" hidden="1">
              <a:extLst>
                <a:ext uri="{63B3BB69-23CF-44E3-9099-C40C66FF867C}">
                  <a14:compatExt spid="_x0000_s370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233</xdr:row>
          <xdr:rowOff>0</xdr:rowOff>
        </xdr:from>
        <xdr:to>
          <xdr:col>26</xdr:col>
          <xdr:colOff>0</xdr:colOff>
          <xdr:row>233</xdr:row>
          <xdr:rowOff>485775</xdr:rowOff>
        </xdr:to>
        <xdr:sp macro="" textlink="">
          <xdr:nvSpPr>
            <xdr:cNvPr id="37055" name="Object 1215" hidden="1">
              <a:extLst>
                <a:ext uri="{63B3BB69-23CF-44E3-9099-C40C66FF867C}">
                  <a14:compatExt spid="_x0000_s370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233</xdr:row>
          <xdr:rowOff>0</xdr:rowOff>
        </xdr:from>
        <xdr:to>
          <xdr:col>26</xdr:col>
          <xdr:colOff>0</xdr:colOff>
          <xdr:row>233</xdr:row>
          <xdr:rowOff>485775</xdr:rowOff>
        </xdr:to>
        <xdr:sp macro="" textlink="">
          <xdr:nvSpPr>
            <xdr:cNvPr id="37056" name="Object 1216" hidden="1">
              <a:extLst>
                <a:ext uri="{63B3BB69-23CF-44E3-9099-C40C66FF867C}">
                  <a14:compatExt spid="_x0000_s370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198</xdr:row>
          <xdr:rowOff>0</xdr:rowOff>
        </xdr:from>
        <xdr:to>
          <xdr:col>26</xdr:col>
          <xdr:colOff>0</xdr:colOff>
          <xdr:row>198</xdr:row>
          <xdr:rowOff>485775</xdr:rowOff>
        </xdr:to>
        <xdr:sp macro="" textlink="">
          <xdr:nvSpPr>
            <xdr:cNvPr id="37057" name="Object 1217" hidden="1">
              <a:extLst>
                <a:ext uri="{63B3BB69-23CF-44E3-9099-C40C66FF867C}">
                  <a14:compatExt spid="_x0000_s370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198</xdr:row>
          <xdr:rowOff>0</xdr:rowOff>
        </xdr:from>
        <xdr:to>
          <xdr:col>26</xdr:col>
          <xdr:colOff>0</xdr:colOff>
          <xdr:row>198</xdr:row>
          <xdr:rowOff>485775</xdr:rowOff>
        </xdr:to>
        <xdr:sp macro="" textlink="">
          <xdr:nvSpPr>
            <xdr:cNvPr id="37058" name="Object 1218" hidden="1">
              <a:extLst>
                <a:ext uri="{63B3BB69-23CF-44E3-9099-C40C66FF867C}">
                  <a14:compatExt spid="_x0000_s370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198</xdr:row>
          <xdr:rowOff>0</xdr:rowOff>
        </xdr:from>
        <xdr:to>
          <xdr:col>26</xdr:col>
          <xdr:colOff>0</xdr:colOff>
          <xdr:row>198</xdr:row>
          <xdr:rowOff>485775</xdr:rowOff>
        </xdr:to>
        <xdr:sp macro="" textlink="">
          <xdr:nvSpPr>
            <xdr:cNvPr id="37059" name="Object 1219" hidden="1">
              <a:extLst>
                <a:ext uri="{63B3BB69-23CF-44E3-9099-C40C66FF867C}">
                  <a14:compatExt spid="_x0000_s370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198</xdr:row>
          <xdr:rowOff>0</xdr:rowOff>
        </xdr:from>
        <xdr:to>
          <xdr:col>26</xdr:col>
          <xdr:colOff>0</xdr:colOff>
          <xdr:row>198</xdr:row>
          <xdr:rowOff>485775</xdr:rowOff>
        </xdr:to>
        <xdr:sp macro="" textlink="">
          <xdr:nvSpPr>
            <xdr:cNvPr id="37060" name="Object 1220" hidden="1">
              <a:extLst>
                <a:ext uri="{63B3BB69-23CF-44E3-9099-C40C66FF867C}">
                  <a14:compatExt spid="_x0000_s370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198</xdr:row>
          <xdr:rowOff>0</xdr:rowOff>
        </xdr:from>
        <xdr:to>
          <xdr:col>26</xdr:col>
          <xdr:colOff>0</xdr:colOff>
          <xdr:row>198</xdr:row>
          <xdr:rowOff>485775</xdr:rowOff>
        </xdr:to>
        <xdr:sp macro="" textlink="">
          <xdr:nvSpPr>
            <xdr:cNvPr id="37061" name="Object 1221" hidden="1">
              <a:extLst>
                <a:ext uri="{63B3BB69-23CF-44E3-9099-C40C66FF867C}">
                  <a14:compatExt spid="_x0000_s370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198</xdr:row>
          <xdr:rowOff>0</xdr:rowOff>
        </xdr:from>
        <xdr:to>
          <xdr:col>26</xdr:col>
          <xdr:colOff>0</xdr:colOff>
          <xdr:row>198</xdr:row>
          <xdr:rowOff>485775</xdr:rowOff>
        </xdr:to>
        <xdr:sp macro="" textlink="">
          <xdr:nvSpPr>
            <xdr:cNvPr id="37062" name="Object 1222" hidden="1">
              <a:extLst>
                <a:ext uri="{63B3BB69-23CF-44E3-9099-C40C66FF867C}">
                  <a14:compatExt spid="_x0000_s370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198</xdr:row>
          <xdr:rowOff>0</xdr:rowOff>
        </xdr:from>
        <xdr:to>
          <xdr:col>26</xdr:col>
          <xdr:colOff>0</xdr:colOff>
          <xdr:row>198</xdr:row>
          <xdr:rowOff>485775</xdr:rowOff>
        </xdr:to>
        <xdr:sp macro="" textlink="">
          <xdr:nvSpPr>
            <xdr:cNvPr id="37063" name="Object 1223" hidden="1">
              <a:extLst>
                <a:ext uri="{63B3BB69-23CF-44E3-9099-C40C66FF867C}">
                  <a14:compatExt spid="_x0000_s370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198</xdr:row>
          <xdr:rowOff>0</xdr:rowOff>
        </xdr:from>
        <xdr:to>
          <xdr:col>26</xdr:col>
          <xdr:colOff>0</xdr:colOff>
          <xdr:row>198</xdr:row>
          <xdr:rowOff>485775</xdr:rowOff>
        </xdr:to>
        <xdr:sp macro="" textlink="">
          <xdr:nvSpPr>
            <xdr:cNvPr id="37064" name="Object 1224" hidden="1">
              <a:extLst>
                <a:ext uri="{63B3BB69-23CF-44E3-9099-C40C66FF867C}">
                  <a14:compatExt spid="_x0000_s370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234</xdr:row>
          <xdr:rowOff>0</xdr:rowOff>
        </xdr:from>
        <xdr:to>
          <xdr:col>26</xdr:col>
          <xdr:colOff>0</xdr:colOff>
          <xdr:row>234</xdr:row>
          <xdr:rowOff>485775</xdr:rowOff>
        </xdr:to>
        <xdr:sp macro="" textlink="">
          <xdr:nvSpPr>
            <xdr:cNvPr id="37065" name="Object 1225" hidden="1">
              <a:extLst>
                <a:ext uri="{63B3BB69-23CF-44E3-9099-C40C66FF867C}">
                  <a14:compatExt spid="_x0000_s370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234</xdr:row>
          <xdr:rowOff>0</xdr:rowOff>
        </xdr:from>
        <xdr:to>
          <xdr:col>26</xdr:col>
          <xdr:colOff>0</xdr:colOff>
          <xdr:row>234</xdr:row>
          <xdr:rowOff>485775</xdr:rowOff>
        </xdr:to>
        <xdr:sp macro="" textlink="">
          <xdr:nvSpPr>
            <xdr:cNvPr id="37066" name="Object 1226" hidden="1">
              <a:extLst>
                <a:ext uri="{63B3BB69-23CF-44E3-9099-C40C66FF867C}">
                  <a14:compatExt spid="_x0000_s370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234</xdr:row>
          <xdr:rowOff>0</xdr:rowOff>
        </xdr:from>
        <xdr:to>
          <xdr:col>26</xdr:col>
          <xdr:colOff>0</xdr:colOff>
          <xdr:row>234</xdr:row>
          <xdr:rowOff>485775</xdr:rowOff>
        </xdr:to>
        <xdr:sp macro="" textlink="">
          <xdr:nvSpPr>
            <xdr:cNvPr id="37067" name="Object 1227" hidden="1">
              <a:extLst>
                <a:ext uri="{63B3BB69-23CF-44E3-9099-C40C66FF867C}">
                  <a14:compatExt spid="_x0000_s370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234</xdr:row>
          <xdr:rowOff>0</xdr:rowOff>
        </xdr:from>
        <xdr:to>
          <xdr:col>26</xdr:col>
          <xdr:colOff>0</xdr:colOff>
          <xdr:row>234</xdr:row>
          <xdr:rowOff>485775</xdr:rowOff>
        </xdr:to>
        <xdr:sp macro="" textlink="">
          <xdr:nvSpPr>
            <xdr:cNvPr id="37068" name="Object 1228" hidden="1">
              <a:extLst>
                <a:ext uri="{63B3BB69-23CF-44E3-9099-C40C66FF867C}">
                  <a14:compatExt spid="_x0000_s370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234</xdr:row>
          <xdr:rowOff>0</xdr:rowOff>
        </xdr:from>
        <xdr:to>
          <xdr:col>26</xdr:col>
          <xdr:colOff>0</xdr:colOff>
          <xdr:row>234</xdr:row>
          <xdr:rowOff>485775</xdr:rowOff>
        </xdr:to>
        <xdr:sp macro="" textlink="">
          <xdr:nvSpPr>
            <xdr:cNvPr id="37069" name="Object 1229" hidden="1">
              <a:extLst>
                <a:ext uri="{63B3BB69-23CF-44E3-9099-C40C66FF867C}">
                  <a14:compatExt spid="_x0000_s370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234</xdr:row>
          <xdr:rowOff>0</xdr:rowOff>
        </xdr:from>
        <xdr:to>
          <xdr:col>26</xdr:col>
          <xdr:colOff>0</xdr:colOff>
          <xdr:row>234</xdr:row>
          <xdr:rowOff>485775</xdr:rowOff>
        </xdr:to>
        <xdr:sp macro="" textlink="">
          <xdr:nvSpPr>
            <xdr:cNvPr id="37070" name="Object 1230" hidden="1">
              <a:extLst>
                <a:ext uri="{63B3BB69-23CF-44E3-9099-C40C66FF867C}">
                  <a14:compatExt spid="_x0000_s370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234</xdr:row>
          <xdr:rowOff>0</xdr:rowOff>
        </xdr:from>
        <xdr:to>
          <xdr:col>26</xdr:col>
          <xdr:colOff>0</xdr:colOff>
          <xdr:row>234</xdr:row>
          <xdr:rowOff>485775</xdr:rowOff>
        </xdr:to>
        <xdr:sp macro="" textlink="">
          <xdr:nvSpPr>
            <xdr:cNvPr id="37071" name="Object 1231" hidden="1">
              <a:extLst>
                <a:ext uri="{63B3BB69-23CF-44E3-9099-C40C66FF867C}">
                  <a14:compatExt spid="_x0000_s370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234</xdr:row>
          <xdr:rowOff>0</xdr:rowOff>
        </xdr:from>
        <xdr:to>
          <xdr:col>26</xdr:col>
          <xdr:colOff>0</xdr:colOff>
          <xdr:row>234</xdr:row>
          <xdr:rowOff>485775</xdr:rowOff>
        </xdr:to>
        <xdr:sp macro="" textlink="">
          <xdr:nvSpPr>
            <xdr:cNvPr id="37072" name="Object 1232" hidden="1">
              <a:extLst>
                <a:ext uri="{63B3BB69-23CF-44E3-9099-C40C66FF867C}">
                  <a14:compatExt spid="_x0000_s370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199</xdr:row>
          <xdr:rowOff>0</xdr:rowOff>
        </xdr:from>
        <xdr:to>
          <xdr:col>26</xdr:col>
          <xdr:colOff>0</xdr:colOff>
          <xdr:row>199</xdr:row>
          <xdr:rowOff>485775</xdr:rowOff>
        </xdr:to>
        <xdr:sp macro="" textlink="">
          <xdr:nvSpPr>
            <xdr:cNvPr id="37073" name="Object 1233" hidden="1">
              <a:extLst>
                <a:ext uri="{63B3BB69-23CF-44E3-9099-C40C66FF867C}">
                  <a14:compatExt spid="_x0000_s370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199</xdr:row>
          <xdr:rowOff>0</xdr:rowOff>
        </xdr:from>
        <xdr:to>
          <xdr:col>26</xdr:col>
          <xdr:colOff>0</xdr:colOff>
          <xdr:row>199</xdr:row>
          <xdr:rowOff>485775</xdr:rowOff>
        </xdr:to>
        <xdr:sp macro="" textlink="">
          <xdr:nvSpPr>
            <xdr:cNvPr id="37074" name="Object 1234" hidden="1">
              <a:extLst>
                <a:ext uri="{63B3BB69-23CF-44E3-9099-C40C66FF867C}">
                  <a14:compatExt spid="_x0000_s370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199</xdr:row>
          <xdr:rowOff>0</xdr:rowOff>
        </xdr:from>
        <xdr:to>
          <xdr:col>26</xdr:col>
          <xdr:colOff>0</xdr:colOff>
          <xdr:row>199</xdr:row>
          <xdr:rowOff>485775</xdr:rowOff>
        </xdr:to>
        <xdr:sp macro="" textlink="">
          <xdr:nvSpPr>
            <xdr:cNvPr id="37075" name="Object 1235" hidden="1">
              <a:extLst>
                <a:ext uri="{63B3BB69-23CF-44E3-9099-C40C66FF867C}">
                  <a14:compatExt spid="_x0000_s370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199</xdr:row>
          <xdr:rowOff>0</xdr:rowOff>
        </xdr:from>
        <xdr:to>
          <xdr:col>26</xdr:col>
          <xdr:colOff>0</xdr:colOff>
          <xdr:row>199</xdr:row>
          <xdr:rowOff>485775</xdr:rowOff>
        </xdr:to>
        <xdr:sp macro="" textlink="">
          <xdr:nvSpPr>
            <xdr:cNvPr id="37076" name="Object 1236" hidden="1">
              <a:extLst>
                <a:ext uri="{63B3BB69-23CF-44E3-9099-C40C66FF867C}">
                  <a14:compatExt spid="_x0000_s370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199</xdr:row>
          <xdr:rowOff>0</xdr:rowOff>
        </xdr:from>
        <xdr:to>
          <xdr:col>26</xdr:col>
          <xdr:colOff>0</xdr:colOff>
          <xdr:row>199</xdr:row>
          <xdr:rowOff>485775</xdr:rowOff>
        </xdr:to>
        <xdr:sp macro="" textlink="">
          <xdr:nvSpPr>
            <xdr:cNvPr id="37077" name="Object 1237" hidden="1">
              <a:extLst>
                <a:ext uri="{63B3BB69-23CF-44E3-9099-C40C66FF867C}">
                  <a14:compatExt spid="_x0000_s370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199</xdr:row>
          <xdr:rowOff>0</xdr:rowOff>
        </xdr:from>
        <xdr:to>
          <xdr:col>26</xdr:col>
          <xdr:colOff>0</xdr:colOff>
          <xdr:row>199</xdr:row>
          <xdr:rowOff>485775</xdr:rowOff>
        </xdr:to>
        <xdr:sp macro="" textlink="">
          <xdr:nvSpPr>
            <xdr:cNvPr id="37078" name="Object 1238" hidden="1">
              <a:extLst>
                <a:ext uri="{63B3BB69-23CF-44E3-9099-C40C66FF867C}">
                  <a14:compatExt spid="_x0000_s370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199</xdr:row>
          <xdr:rowOff>0</xdr:rowOff>
        </xdr:from>
        <xdr:to>
          <xdr:col>26</xdr:col>
          <xdr:colOff>0</xdr:colOff>
          <xdr:row>199</xdr:row>
          <xdr:rowOff>485775</xdr:rowOff>
        </xdr:to>
        <xdr:sp macro="" textlink="">
          <xdr:nvSpPr>
            <xdr:cNvPr id="37079" name="Object 1239" hidden="1">
              <a:extLst>
                <a:ext uri="{63B3BB69-23CF-44E3-9099-C40C66FF867C}">
                  <a14:compatExt spid="_x0000_s370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199</xdr:row>
          <xdr:rowOff>0</xdr:rowOff>
        </xdr:from>
        <xdr:to>
          <xdr:col>26</xdr:col>
          <xdr:colOff>0</xdr:colOff>
          <xdr:row>199</xdr:row>
          <xdr:rowOff>485775</xdr:rowOff>
        </xdr:to>
        <xdr:sp macro="" textlink="">
          <xdr:nvSpPr>
            <xdr:cNvPr id="37080" name="Object 1240" hidden="1">
              <a:extLst>
                <a:ext uri="{63B3BB69-23CF-44E3-9099-C40C66FF867C}">
                  <a14:compatExt spid="_x0000_s370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216</xdr:row>
          <xdr:rowOff>0</xdr:rowOff>
        </xdr:from>
        <xdr:to>
          <xdr:col>26</xdr:col>
          <xdr:colOff>0</xdr:colOff>
          <xdr:row>216</xdr:row>
          <xdr:rowOff>485775</xdr:rowOff>
        </xdr:to>
        <xdr:sp macro="" textlink="">
          <xdr:nvSpPr>
            <xdr:cNvPr id="37081" name="Object 1241" hidden="1">
              <a:extLst>
                <a:ext uri="{63B3BB69-23CF-44E3-9099-C40C66FF867C}">
                  <a14:compatExt spid="_x0000_s370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216</xdr:row>
          <xdr:rowOff>0</xdr:rowOff>
        </xdr:from>
        <xdr:to>
          <xdr:col>26</xdr:col>
          <xdr:colOff>0</xdr:colOff>
          <xdr:row>216</xdr:row>
          <xdr:rowOff>485775</xdr:rowOff>
        </xdr:to>
        <xdr:sp macro="" textlink="">
          <xdr:nvSpPr>
            <xdr:cNvPr id="37082" name="Object 1242" hidden="1">
              <a:extLst>
                <a:ext uri="{63B3BB69-23CF-44E3-9099-C40C66FF867C}">
                  <a14:compatExt spid="_x0000_s370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216</xdr:row>
          <xdr:rowOff>0</xdr:rowOff>
        </xdr:from>
        <xdr:to>
          <xdr:col>26</xdr:col>
          <xdr:colOff>0</xdr:colOff>
          <xdr:row>216</xdr:row>
          <xdr:rowOff>485775</xdr:rowOff>
        </xdr:to>
        <xdr:sp macro="" textlink="">
          <xdr:nvSpPr>
            <xdr:cNvPr id="37083" name="Object 1243" hidden="1">
              <a:extLst>
                <a:ext uri="{63B3BB69-23CF-44E3-9099-C40C66FF867C}">
                  <a14:compatExt spid="_x0000_s370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216</xdr:row>
          <xdr:rowOff>0</xdr:rowOff>
        </xdr:from>
        <xdr:to>
          <xdr:col>26</xdr:col>
          <xdr:colOff>0</xdr:colOff>
          <xdr:row>216</xdr:row>
          <xdr:rowOff>485775</xdr:rowOff>
        </xdr:to>
        <xdr:sp macro="" textlink="">
          <xdr:nvSpPr>
            <xdr:cNvPr id="37084" name="Object 1244" hidden="1">
              <a:extLst>
                <a:ext uri="{63B3BB69-23CF-44E3-9099-C40C66FF867C}">
                  <a14:compatExt spid="_x0000_s370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216</xdr:row>
          <xdr:rowOff>0</xdr:rowOff>
        </xdr:from>
        <xdr:to>
          <xdr:col>26</xdr:col>
          <xdr:colOff>0</xdr:colOff>
          <xdr:row>216</xdr:row>
          <xdr:rowOff>485775</xdr:rowOff>
        </xdr:to>
        <xdr:sp macro="" textlink="">
          <xdr:nvSpPr>
            <xdr:cNvPr id="37085" name="Object 1245" hidden="1">
              <a:extLst>
                <a:ext uri="{63B3BB69-23CF-44E3-9099-C40C66FF867C}">
                  <a14:compatExt spid="_x0000_s370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216</xdr:row>
          <xdr:rowOff>0</xdr:rowOff>
        </xdr:from>
        <xdr:to>
          <xdr:col>26</xdr:col>
          <xdr:colOff>0</xdr:colOff>
          <xdr:row>216</xdr:row>
          <xdr:rowOff>485775</xdr:rowOff>
        </xdr:to>
        <xdr:sp macro="" textlink="">
          <xdr:nvSpPr>
            <xdr:cNvPr id="37086" name="Object 1246" hidden="1">
              <a:extLst>
                <a:ext uri="{63B3BB69-23CF-44E3-9099-C40C66FF867C}">
                  <a14:compatExt spid="_x0000_s370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216</xdr:row>
          <xdr:rowOff>0</xdr:rowOff>
        </xdr:from>
        <xdr:to>
          <xdr:col>26</xdr:col>
          <xdr:colOff>0</xdr:colOff>
          <xdr:row>216</xdr:row>
          <xdr:rowOff>485775</xdr:rowOff>
        </xdr:to>
        <xdr:sp macro="" textlink="">
          <xdr:nvSpPr>
            <xdr:cNvPr id="37087" name="Object 1247" hidden="1">
              <a:extLst>
                <a:ext uri="{63B3BB69-23CF-44E3-9099-C40C66FF867C}">
                  <a14:compatExt spid="_x0000_s370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216</xdr:row>
          <xdr:rowOff>0</xdr:rowOff>
        </xdr:from>
        <xdr:to>
          <xdr:col>26</xdr:col>
          <xdr:colOff>0</xdr:colOff>
          <xdr:row>216</xdr:row>
          <xdr:rowOff>485775</xdr:rowOff>
        </xdr:to>
        <xdr:sp macro="" textlink="">
          <xdr:nvSpPr>
            <xdr:cNvPr id="37088" name="Object 1248" hidden="1">
              <a:extLst>
                <a:ext uri="{63B3BB69-23CF-44E3-9099-C40C66FF867C}">
                  <a14:compatExt spid="_x0000_s370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xdr:row>
          <xdr:rowOff>0</xdr:rowOff>
        </xdr:from>
        <xdr:to>
          <xdr:col>26</xdr:col>
          <xdr:colOff>0</xdr:colOff>
          <xdr:row>13</xdr:row>
          <xdr:rowOff>485775</xdr:rowOff>
        </xdr:to>
        <xdr:sp macro="" textlink="">
          <xdr:nvSpPr>
            <xdr:cNvPr id="37089" name="Object 1249" hidden="1">
              <a:extLst>
                <a:ext uri="{63B3BB69-23CF-44E3-9099-C40C66FF867C}">
                  <a14:compatExt spid="_x0000_s370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xdr:row>
          <xdr:rowOff>0</xdr:rowOff>
        </xdr:from>
        <xdr:to>
          <xdr:col>26</xdr:col>
          <xdr:colOff>0</xdr:colOff>
          <xdr:row>13</xdr:row>
          <xdr:rowOff>485775</xdr:rowOff>
        </xdr:to>
        <xdr:sp macro="" textlink="">
          <xdr:nvSpPr>
            <xdr:cNvPr id="37090" name="Object 1250" hidden="1">
              <a:extLst>
                <a:ext uri="{63B3BB69-23CF-44E3-9099-C40C66FF867C}">
                  <a14:compatExt spid="_x0000_s370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xdr:row>
          <xdr:rowOff>0</xdr:rowOff>
        </xdr:from>
        <xdr:to>
          <xdr:col>26</xdr:col>
          <xdr:colOff>0</xdr:colOff>
          <xdr:row>13</xdr:row>
          <xdr:rowOff>485775</xdr:rowOff>
        </xdr:to>
        <xdr:sp macro="" textlink="">
          <xdr:nvSpPr>
            <xdr:cNvPr id="37091" name="Object 1251" hidden="1">
              <a:extLst>
                <a:ext uri="{63B3BB69-23CF-44E3-9099-C40C66FF867C}">
                  <a14:compatExt spid="_x0000_s370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xdr:row>
          <xdr:rowOff>0</xdr:rowOff>
        </xdr:from>
        <xdr:to>
          <xdr:col>26</xdr:col>
          <xdr:colOff>0</xdr:colOff>
          <xdr:row>13</xdr:row>
          <xdr:rowOff>485775</xdr:rowOff>
        </xdr:to>
        <xdr:sp macro="" textlink="">
          <xdr:nvSpPr>
            <xdr:cNvPr id="37092" name="Object 1252" hidden="1">
              <a:extLst>
                <a:ext uri="{63B3BB69-23CF-44E3-9099-C40C66FF867C}">
                  <a14:compatExt spid="_x0000_s370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xdr:row>
          <xdr:rowOff>0</xdr:rowOff>
        </xdr:from>
        <xdr:to>
          <xdr:col>26</xdr:col>
          <xdr:colOff>0</xdr:colOff>
          <xdr:row>13</xdr:row>
          <xdr:rowOff>485775</xdr:rowOff>
        </xdr:to>
        <xdr:sp macro="" textlink="">
          <xdr:nvSpPr>
            <xdr:cNvPr id="37093" name="Object 1253" hidden="1">
              <a:extLst>
                <a:ext uri="{63B3BB69-23CF-44E3-9099-C40C66FF867C}">
                  <a14:compatExt spid="_x0000_s370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xdr:row>
          <xdr:rowOff>0</xdr:rowOff>
        </xdr:from>
        <xdr:to>
          <xdr:col>26</xdr:col>
          <xdr:colOff>0</xdr:colOff>
          <xdr:row>13</xdr:row>
          <xdr:rowOff>485775</xdr:rowOff>
        </xdr:to>
        <xdr:sp macro="" textlink="">
          <xdr:nvSpPr>
            <xdr:cNvPr id="37094" name="Object 1254" hidden="1">
              <a:extLst>
                <a:ext uri="{63B3BB69-23CF-44E3-9099-C40C66FF867C}">
                  <a14:compatExt spid="_x0000_s370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xdr:row>
          <xdr:rowOff>0</xdr:rowOff>
        </xdr:from>
        <xdr:to>
          <xdr:col>26</xdr:col>
          <xdr:colOff>0</xdr:colOff>
          <xdr:row>13</xdr:row>
          <xdr:rowOff>485775</xdr:rowOff>
        </xdr:to>
        <xdr:sp macro="" textlink="">
          <xdr:nvSpPr>
            <xdr:cNvPr id="37095" name="Object 1255" hidden="1">
              <a:extLst>
                <a:ext uri="{63B3BB69-23CF-44E3-9099-C40C66FF867C}">
                  <a14:compatExt spid="_x0000_s370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xdr:row>
          <xdr:rowOff>0</xdr:rowOff>
        </xdr:from>
        <xdr:to>
          <xdr:col>26</xdr:col>
          <xdr:colOff>0</xdr:colOff>
          <xdr:row>13</xdr:row>
          <xdr:rowOff>485775</xdr:rowOff>
        </xdr:to>
        <xdr:sp macro="" textlink="">
          <xdr:nvSpPr>
            <xdr:cNvPr id="37096" name="Object 1256" hidden="1">
              <a:extLst>
                <a:ext uri="{63B3BB69-23CF-44E3-9099-C40C66FF867C}">
                  <a14:compatExt spid="_x0000_s370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xdr:row>
          <xdr:rowOff>0</xdr:rowOff>
        </xdr:from>
        <xdr:to>
          <xdr:col>26</xdr:col>
          <xdr:colOff>0</xdr:colOff>
          <xdr:row>13</xdr:row>
          <xdr:rowOff>485775</xdr:rowOff>
        </xdr:to>
        <xdr:sp macro="" textlink="">
          <xdr:nvSpPr>
            <xdr:cNvPr id="37097" name="Object 1257" hidden="1">
              <a:extLst>
                <a:ext uri="{63B3BB69-23CF-44E3-9099-C40C66FF867C}">
                  <a14:compatExt spid="_x0000_s370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xdr:row>
          <xdr:rowOff>0</xdr:rowOff>
        </xdr:from>
        <xdr:to>
          <xdr:col>26</xdr:col>
          <xdr:colOff>0</xdr:colOff>
          <xdr:row>14</xdr:row>
          <xdr:rowOff>485775</xdr:rowOff>
        </xdr:to>
        <xdr:sp macro="" textlink="">
          <xdr:nvSpPr>
            <xdr:cNvPr id="37098" name="Object 1258" hidden="1">
              <a:extLst>
                <a:ext uri="{63B3BB69-23CF-44E3-9099-C40C66FF867C}">
                  <a14:compatExt spid="_x0000_s370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xdr:row>
          <xdr:rowOff>0</xdr:rowOff>
        </xdr:from>
        <xdr:to>
          <xdr:col>26</xdr:col>
          <xdr:colOff>0</xdr:colOff>
          <xdr:row>14</xdr:row>
          <xdr:rowOff>485775</xdr:rowOff>
        </xdr:to>
        <xdr:sp macro="" textlink="">
          <xdr:nvSpPr>
            <xdr:cNvPr id="37099" name="Object 1259" hidden="1">
              <a:extLst>
                <a:ext uri="{63B3BB69-23CF-44E3-9099-C40C66FF867C}">
                  <a14:compatExt spid="_x0000_s370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xdr:row>
          <xdr:rowOff>0</xdr:rowOff>
        </xdr:from>
        <xdr:to>
          <xdr:col>26</xdr:col>
          <xdr:colOff>0</xdr:colOff>
          <xdr:row>14</xdr:row>
          <xdr:rowOff>485775</xdr:rowOff>
        </xdr:to>
        <xdr:sp macro="" textlink="">
          <xdr:nvSpPr>
            <xdr:cNvPr id="37100" name="Object 1260" hidden="1">
              <a:extLst>
                <a:ext uri="{63B3BB69-23CF-44E3-9099-C40C66FF867C}">
                  <a14:compatExt spid="_x0000_s371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xdr:row>
          <xdr:rowOff>0</xdr:rowOff>
        </xdr:from>
        <xdr:to>
          <xdr:col>26</xdr:col>
          <xdr:colOff>0</xdr:colOff>
          <xdr:row>14</xdr:row>
          <xdr:rowOff>485775</xdr:rowOff>
        </xdr:to>
        <xdr:sp macro="" textlink="">
          <xdr:nvSpPr>
            <xdr:cNvPr id="37101" name="Object 1261" hidden="1">
              <a:extLst>
                <a:ext uri="{63B3BB69-23CF-44E3-9099-C40C66FF867C}">
                  <a14:compatExt spid="_x0000_s371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xdr:row>
          <xdr:rowOff>0</xdr:rowOff>
        </xdr:from>
        <xdr:to>
          <xdr:col>26</xdr:col>
          <xdr:colOff>0</xdr:colOff>
          <xdr:row>14</xdr:row>
          <xdr:rowOff>485775</xdr:rowOff>
        </xdr:to>
        <xdr:sp macro="" textlink="">
          <xdr:nvSpPr>
            <xdr:cNvPr id="37102" name="Object 1262" hidden="1">
              <a:extLst>
                <a:ext uri="{63B3BB69-23CF-44E3-9099-C40C66FF867C}">
                  <a14:compatExt spid="_x0000_s371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xdr:row>
          <xdr:rowOff>0</xdr:rowOff>
        </xdr:from>
        <xdr:to>
          <xdr:col>26</xdr:col>
          <xdr:colOff>0</xdr:colOff>
          <xdr:row>14</xdr:row>
          <xdr:rowOff>485775</xdr:rowOff>
        </xdr:to>
        <xdr:sp macro="" textlink="">
          <xdr:nvSpPr>
            <xdr:cNvPr id="37103" name="Object 1263" hidden="1">
              <a:extLst>
                <a:ext uri="{63B3BB69-23CF-44E3-9099-C40C66FF867C}">
                  <a14:compatExt spid="_x0000_s371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xdr:row>
          <xdr:rowOff>0</xdr:rowOff>
        </xdr:from>
        <xdr:to>
          <xdr:col>26</xdr:col>
          <xdr:colOff>0</xdr:colOff>
          <xdr:row>14</xdr:row>
          <xdr:rowOff>485775</xdr:rowOff>
        </xdr:to>
        <xdr:sp macro="" textlink="">
          <xdr:nvSpPr>
            <xdr:cNvPr id="37104" name="Object 1264" hidden="1">
              <a:extLst>
                <a:ext uri="{63B3BB69-23CF-44E3-9099-C40C66FF867C}">
                  <a14:compatExt spid="_x0000_s371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xdr:row>
          <xdr:rowOff>0</xdr:rowOff>
        </xdr:from>
        <xdr:to>
          <xdr:col>26</xdr:col>
          <xdr:colOff>0</xdr:colOff>
          <xdr:row>14</xdr:row>
          <xdr:rowOff>485775</xdr:rowOff>
        </xdr:to>
        <xdr:sp macro="" textlink="">
          <xdr:nvSpPr>
            <xdr:cNvPr id="37105" name="Object 1265" hidden="1">
              <a:extLst>
                <a:ext uri="{63B3BB69-23CF-44E3-9099-C40C66FF867C}">
                  <a14:compatExt spid="_x0000_s371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xdr:row>
          <xdr:rowOff>0</xdr:rowOff>
        </xdr:from>
        <xdr:to>
          <xdr:col>26</xdr:col>
          <xdr:colOff>0</xdr:colOff>
          <xdr:row>14</xdr:row>
          <xdr:rowOff>485775</xdr:rowOff>
        </xdr:to>
        <xdr:sp macro="" textlink="">
          <xdr:nvSpPr>
            <xdr:cNvPr id="37106" name="Object 1266" hidden="1">
              <a:extLst>
                <a:ext uri="{63B3BB69-23CF-44E3-9099-C40C66FF867C}">
                  <a14:compatExt spid="_x0000_s371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xdr:row>
          <xdr:rowOff>0</xdr:rowOff>
        </xdr:from>
        <xdr:to>
          <xdr:col>26</xdr:col>
          <xdr:colOff>0</xdr:colOff>
          <xdr:row>15</xdr:row>
          <xdr:rowOff>485775</xdr:rowOff>
        </xdr:to>
        <xdr:sp macro="" textlink="">
          <xdr:nvSpPr>
            <xdr:cNvPr id="37107" name="Object 1267" hidden="1">
              <a:extLst>
                <a:ext uri="{63B3BB69-23CF-44E3-9099-C40C66FF867C}">
                  <a14:compatExt spid="_x0000_s371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xdr:row>
          <xdr:rowOff>0</xdr:rowOff>
        </xdr:from>
        <xdr:to>
          <xdr:col>26</xdr:col>
          <xdr:colOff>0</xdr:colOff>
          <xdr:row>15</xdr:row>
          <xdr:rowOff>485775</xdr:rowOff>
        </xdr:to>
        <xdr:sp macro="" textlink="">
          <xdr:nvSpPr>
            <xdr:cNvPr id="37108" name="Object 1268" hidden="1">
              <a:extLst>
                <a:ext uri="{63B3BB69-23CF-44E3-9099-C40C66FF867C}">
                  <a14:compatExt spid="_x0000_s371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xdr:row>
          <xdr:rowOff>0</xdr:rowOff>
        </xdr:from>
        <xdr:to>
          <xdr:col>26</xdr:col>
          <xdr:colOff>0</xdr:colOff>
          <xdr:row>15</xdr:row>
          <xdr:rowOff>485775</xdr:rowOff>
        </xdr:to>
        <xdr:sp macro="" textlink="">
          <xdr:nvSpPr>
            <xdr:cNvPr id="37109" name="Object 1269" hidden="1">
              <a:extLst>
                <a:ext uri="{63B3BB69-23CF-44E3-9099-C40C66FF867C}">
                  <a14:compatExt spid="_x0000_s371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xdr:row>
          <xdr:rowOff>0</xdr:rowOff>
        </xdr:from>
        <xdr:to>
          <xdr:col>26</xdr:col>
          <xdr:colOff>0</xdr:colOff>
          <xdr:row>15</xdr:row>
          <xdr:rowOff>485775</xdr:rowOff>
        </xdr:to>
        <xdr:sp macro="" textlink="">
          <xdr:nvSpPr>
            <xdr:cNvPr id="37110" name="Object 1270" hidden="1">
              <a:extLst>
                <a:ext uri="{63B3BB69-23CF-44E3-9099-C40C66FF867C}">
                  <a14:compatExt spid="_x0000_s371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xdr:row>
          <xdr:rowOff>0</xdr:rowOff>
        </xdr:from>
        <xdr:to>
          <xdr:col>26</xdr:col>
          <xdr:colOff>0</xdr:colOff>
          <xdr:row>15</xdr:row>
          <xdr:rowOff>485775</xdr:rowOff>
        </xdr:to>
        <xdr:sp macro="" textlink="">
          <xdr:nvSpPr>
            <xdr:cNvPr id="37111" name="Object 1271" hidden="1">
              <a:extLst>
                <a:ext uri="{63B3BB69-23CF-44E3-9099-C40C66FF867C}">
                  <a14:compatExt spid="_x0000_s371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xdr:row>
          <xdr:rowOff>0</xdr:rowOff>
        </xdr:from>
        <xdr:to>
          <xdr:col>26</xdr:col>
          <xdr:colOff>0</xdr:colOff>
          <xdr:row>15</xdr:row>
          <xdr:rowOff>485775</xdr:rowOff>
        </xdr:to>
        <xdr:sp macro="" textlink="">
          <xdr:nvSpPr>
            <xdr:cNvPr id="37112" name="Object 1272" hidden="1">
              <a:extLst>
                <a:ext uri="{63B3BB69-23CF-44E3-9099-C40C66FF867C}">
                  <a14:compatExt spid="_x0000_s371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xdr:row>
          <xdr:rowOff>0</xdr:rowOff>
        </xdr:from>
        <xdr:to>
          <xdr:col>26</xdr:col>
          <xdr:colOff>0</xdr:colOff>
          <xdr:row>15</xdr:row>
          <xdr:rowOff>485775</xdr:rowOff>
        </xdr:to>
        <xdr:sp macro="" textlink="">
          <xdr:nvSpPr>
            <xdr:cNvPr id="37113" name="Object 1273" hidden="1">
              <a:extLst>
                <a:ext uri="{63B3BB69-23CF-44E3-9099-C40C66FF867C}">
                  <a14:compatExt spid="_x0000_s371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xdr:row>
          <xdr:rowOff>0</xdr:rowOff>
        </xdr:from>
        <xdr:to>
          <xdr:col>26</xdr:col>
          <xdr:colOff>0</xdr:colOff>
          <xdr:row>15</xdr:row>
          <xdr:rowOff>485775</xdr:rowOff>
        </xdr:to>
        <xdr:sp macro="" textlink="">
          <xdr:nvSpPr>
            <xdr:cNvPr id="37114" name="Object 1274" hidden="1">
              <a:extLst>
                <a:ext uri="{63B3BB69-23CF-44E3-9099-C40C66FF867C}">
                  <a14:compatExt spid="_x0000_s371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xdr:row>
          <xdr:rowOff>0</xdr:rowOff>
        </xdr:from>
        <xdr:to>
          <xdr:col>26</xdr:col>
          <xdr:colOff>0</xdr:colOff>
          <xdr:row>15</xdr:row>
          <xdr:rowOff>485775</xdr:rowOff>
        </xdr:to>
        <xdr:sp macro="" textlink="">
          <xdr:nvSpPr>
            <xdr:cNvPr id="37115" name="Object 1275" hidden="1">
              <a:extLst>
                <a:ext uri="{63B3BB69-23CF-44E3-9099-C40C66FF867C}">
                  <a14:compatExt spid="_x0000_s371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28</xdr:row>
          <xdr:rowOff>0</xdr:rowOff>
        </xdr:from>
        <xdr:to>
          <xdr:col>26</xdr:col>
          <xdr:colOff>0</xdr:colOff>
          <xdr:row>28</xdr:row>
          <xdr:rowOff>485775</xdr:rowOff>
        </xdr:to>
        <xdr:sp macro="" textlink="">
          <xdr:nvSpPr>
            <xdr:cNvPr id="37116" name="Object 1276" hidden="1">
              <a:extLst>
                <a:ext uri="{63B3BB69-23CF-44E3-9099-C40C66FF867C}">
                  <a14:compatExt spid="_x0000_s371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28</xdr:row>
          <xdr:rowOff>0</xdr:rowOff>
        </xdr:from>
        <xdr:to>
          <xdr:col>26</xdr:col>
          <xdr:colOff>0</xdr:colOff>
          <xdr:row>28</xdr:row>
          <xdr:rowOff>485775</xdr:rowOff>
        </xdr:to>
        <xdr:sp macro="" textlink="">
          <xdr:nvSpPr>
            <xdr:cNvPr id="37117" name="Object 1277" hidden="1">
              <a:extLst>
                <a:ext uri="{63B3BB69-23CF-44E3-9099-C40C66FF867C}">
                  <a14:compatExt spid="_x0000_s371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28</xdr:row>
          <xdr:rowOff>0</xdr:rowOff>
        </xdr:from>
        <xdr:to>
          <xdr:col>26</xdr:col>
          <xdr:colOff>0</xdr:colOff>
          <xdr:row>28</xdr:row>
          <xdr:rowOff>485775</xdr:rowOff>
        </xdr:to>
        <xdr:sp macro="" textlink="">
          <xdr:nvSpPr>
            <xdr:cNvPr id="37118" name="Object 1278" hidden="1">
              <a:extLst>
                <a:ext uri="{63B3BB69-23CF-44E3-9099-C40C66FF867C}">
                  <a14:compatExt spid="_x0000_s371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28</xdr:row>
          <xdr:rowOff>0</xdr:rowOff>
        </xdr:from>
        <xdr:to>
          <xdr:col>26</xdr:col>
          <xdr:colOff>0</xdr:colOff>
          <xdr:row>28</xdr:row>
          <xdr:rowOff>485775</xdr:rowOff>
        </xdr:to>
        <xdr:sp macro="" textlink="">
          <xdr:nvSpPr>
            <xdr:cNvPr id="37119" name="Object 1279" hidden="1">
              <a:extLst>
                <a:ext uri="{63B3BB69-23CF-44E3-9099-C40C66FF867C}">
                  <a14:compatExt spid="_x0000_s371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28</xdr:row>
          <xdr:rowOff>0</xdr:rowOff>
        </xdr:from>
        <xdr:to>
          <xdr:col>26</xdr:col>
          <xdr:colOff>0</xdr:colOff>
          <xdr:row>28</xdr:row>
          <xdr:rowOff>485775</xdr:rowOff>
        </xdr:to>
        <xdr:sp macro="" textlink="">
          <xdr:nvSpPr>
            <xdr:cNvPr id="37120" name="Object 1280" hidden="1">
              <a:extLst>
                <a:ext uri="{63B3BB69-23CF-44E3-9099-C40C66FF867C}">
                  <a14:compatExt spid="_x0000_s371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28</xdr:row>
          <xdr:rowOff>0</xdr:rowOff>
        </xdr:from>
        <xdr:to>
          <xdr:col>26</xdr:col>
          <xdr:colOff>0</xdr:colOff>
          <xdr:row>28</xdr:row>
          <xdr:rowOff>485775</xdr:rowOff>
        </xdr:to>
        <xdr:sp macro="" textlink="">
          <xdr:nvSpPr>
            <xdr:cNvPr id="37121" name="Object 1281" hidden="1">
              <a:extLst>
                <a:ext uri="{63B3BB69-23CF-44E3-9099-C40C66FF867C}">
                  <a14:compatExt spid="_x0000_s371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28</xdr:row>
          <xdr:rowOff>0</xdr:rowOff>
        </xdr:from>
        <xdr:to>
          <xdr:col>26</xdr:col>
          <xdr:colOff>0</xdr:colOff>
          <xdr:row>28</xdr:row>
          <xdr:rowOff>485775</xdr:rowOff>
        </xdr:to>
        <xdr:sp macro="" textlink="">
          <xdr:nvSpPr>
            <xdr:cNvPr id="37122" name="Object 1282" hidden="1">
              <a:extLst>
                <a:ext uri="{63B3BB69-23CF-44E3-9099-C40C66FF867C}">
                  <a14:compatExt spid="_x0000_s371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28</xdr:row>
          <xdr:rowOff>0</xdr:rowOff>
        </xdr:from>
        <xdr:to>
          <xdr:col>26</xdr:col>
          <xdr:colOff>0</xdr:colOff>
          <xdr:row>28</xdr:row>
          <xdr:rowOff>485775</xdr:rowOff>
        </xdr:to>
        <xdr:sp macro="" textlink="">
          <xdr:nvSpPr>
            <xdr:cNvPr id="37123" name="Object 1283" hidden="1">
              <a:extLst>
                <a:ext uri="{63B3BB69-23CF-44E3-9099-C40C66FF867C}">
                  <a14:compatExt spid="_x0000_s371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28</xdr:row>
          <xdr:rowOff>0</xdr:rowOff>
        </xdr:from>
        <xdr:to>
          <xdr:col>26</xdr:col>
          <xdr:colOff>0</xdr:colOff>
          <xdr:row>28</xdr:row>
          <xdr:rowOff>485775</xdr:rowOff>
        </xdr:to>
        <xdr:sp macro="" textlink="">
          <xdr:nvSpPr>
            <xdr:cNvPr id="37124" name="Object 1284" hidden="1">
              <a:extLst>
                <a:ext uri="{63B3BB69-23CF-44E3-9099-C40C66FF867C}">
                  <a14:compatExt spid="_x0000_s371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29</xdr:row>
          <xdr:rowOff>0</xdr:rowOff>
        </xdr:from>
        <xdr:to>
          <xdr:col>26</xdr:col>
          <xdr:colOff>0</xdr:colOff>
          <xdr:row>29</xdr:row>
          <xdr:rowOff>485775</xdr:rowOff>
        </xdr:to>
        <xdr:sp macro="" textlink="">
          <xdr:nvSpPr>
            <xdr:cNvPr id="37125" name="Object 1285" hidden="1">
              <a:extLst>
                <a:ext uri="{63B3BB69-23CF-44E3-9099-C40C66FF867C}">
                  <a14:compatExt spid="_x0000_s371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29</xdr:row>
          <xdr:rowOff>0</xdr:rowOff>
        </xdr:from>
        <xdr:to>
          <xdr:col>26</xdr:col>
          <xdr:colOff>0</xdr:colOff>
          <xdr:row>29</xdr:row>
          <xdr:rowOff>485775</xdr:rowOff>
        </xdr:to>
        <xdr:sp macro="" textlink="">
          <xdr:nvSpPr>
            <xdr:cNvPr id="37126" name="Object 1286" hidden="1">
              <a:extLst>
                <a:ext uri="{63B3BB69-23CF-44E3-9099-C40C66FF867C}">
                  <a14:compatExt spid="_x0000_s371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29</xdr:row>
          <xdr:rowOff>0</xdr:rowOff>
        </xdr:from>
        <xdr:to>
          <xdr:col>26</xdr:col>
          <xdr:colOff>0</xdr:colOff>
          <xdr:row>29</xdr:row>
          <xdr:rowOff>485775</xdr:rowOff>
        </xdr:to>
        <xdr:sp macro="" textlink="">
          <xdr:nvSpPr>
            <xdr:cNvPr id="37127" name="Object 1287" hidden="1">
              <a:extLst>
                <a:ext uri="{63B3BB69-23CF-44E3-9099-C40C66FF867C}">
                  <a14:compatExt spid="_x0000_s371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29</xdr:row>
          <xdr:rowOff>0</xdr:rowOff>
        </xdr:from>
        <xdr:to>
          <xdr:col>26</xdr:col>
          <xdr:colOff>0</xdr:colOff>
          <xdr:row>29</xdr:row>
          <xdr:rowOff>485775</xdr:rowOff>
        </xdr:to>
        <xdr:sp macro="" textlink="">
          <xdr:nvSpPr>
            <xdr:cNvPr id="37128" name="Object 1288" hidden="1">
              <a:extLst>
                <a:ext uri="{63B3BB69-23CF-44E3-9099-C40C66FF867C}">
                  <a14:compatExt spid="_x0000_s371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29</xdr:row>
          <xdr:rowOff>0</xdr:rowOff>
        </xdr:from>
        <xdr:to>
          <xdr:col>26</xdr:col>
          <xdr:colOff>0</xdr:colOff>
          <xdr:row>29</xdr:row>
          <xdr:rowOff>485775</xdr:rowOff>
        </xdr:to>
        <xdr:sp macro="" textlink="">
          <xdr:nvSpPr>
            <xdr:cNvPr id="37129" name="Object 1289" hidden="1">
              <a:extLst>
                <a:ext uri="{63B3BB69-23CF-44E3-9099-C40C66FF867C}">
                  <a14:compatExt spid="_x0000_s371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29</xdr:row>
          <xdr:rowOff>0</xdr:rowOff>
        </xdr:from>
        <xdr:to>
          <xdr:col>26</xdr:col>
          <xdr:colOff>0</xdr:colOff>
          <xdr:row>29</xdr:row>
          <xdr:rowOff>485775</xdr:rowOff>
        </xdr:to>
        <xdr:sp macro="" textlink="">
          <xdr:nvSpPr>
            <xdr:cNvPr id="37130" name="Object 1290" hidden="1">
              <a:extLst>
                <a:ext uri="{63B3BB69-23CF-44E3-9099-C40C66FF867C}">
                  <a14:compatExt spid="_x0000_s371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29</xdr:row>
          <xdr:rowOff>0</xdr:rowOff>
        </xdr:from>
        <xdr:to>
          <xdr:col>26</xdr:col>
          <xdr:colOff>0</xdr:colOff>
          <xdr:row>29</xdr:row>
          <xdr:rowOff>485775</xdr:rowOff>
        </xdr:to>
        <xdr:sp macro="" textlink="">
          <xdr:nvSpPr>
            <xdr:cNvPr id="37131" name="Object 1291" hidden="1">
              <a:extLst>
                <a:ext uri="{63B3BB69-23CF-44E3-9099-C40C66FF867C}">
                  <a14:compatExt spid="_x0000_s371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29</xdr:row>
          <xdr:rowOff>0</xdr:rowOff>
        </xdr:from>
        <xdr:to>
          <xdr:col>26</xdr:col>
          <xdr:colOff>0</xdr:colOff>
          <xdr:row>29</xdr:row>
          <xdr:rowOff>485775</xdr:rowOff>
        </xdr:to>
        <xdr:sp macro="" textlink="">
          <xdr:nvSpPr>
            <xdr:cNvPr id="37132" name="Object 1292" hidden="1">
              <a:extLst>
                <a:ext uri="{63B3BB69-23CF-44E3-9099-C40C66FF867C}">
                  <a14:compatExt spid="_x0000_s371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29</xdr:row>
          <xdr:rowOff>0</xdr:rowOff>
        </xdr:from>
        <xdr:to>
          <xdr:col>26</xdr:col>
          <xdr:colOff>0</xdr:colOff>
          <xdr:row>29</xdr:row>
          <xdr:rowOff>485775</xdr:rowOff>
        </xdr:to>
        <xdr:sp macro="" textlink="">
          <xdr:nvSpPr>
            <xdr:cNvPr id="37133" name="Object 1293" hidden="1">
              <a:extLst>
                <a:ext uri="{63B3BB69-23CF-44E3-9099-C40C66FF867C}">
                  <a14:compatExt spid="_x0000_s371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30</xdr:row>
          <xdr:rowOff>0</xdr:rowOff>
        </xdr:from>
        <xdr:to>
          <xdr:col>26</xdr:col>
          <xdr:colOff>0</xdr:colOff>
          <xdr:row>30</xdr:row>
          <xdr:rowOff>485775</xdr:rowOff>
        </xdr:to>
        <xdr:sp macro="" textlink="">
          <xdr:nvSpPr>
            <xdr:cNvPr id="37134" name="Object 1294" hidden="1">
              <a:extLst>
                <a:ext uri="{63B3BB69-23CF-44E3-9099-C40C66FF867C}">
                  <a14:compatExt spid="_x0000_s371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30</xdr:row>
          <xdr:rowOff>0</xdr:rowOff>
        </xdr:from>
        <xdr:to>
          <xdr:col>26</xdr:col>
          <xdr:colOff>0</xdr:colOff>
          <xdr:row>30</xdr:row>
          <xdr:rowOff>485775</xdr:rowOff>
        </xdr:to>
        <xdr:sp macro="" textlink="">
          <xdr:nvSpPr>
            <xdr:cNvPr id="37135" name="Object 1295" hidden="1">
              <a:extLst>
                <a:ext uri="{63B3BB69-23CF-44E3-9099-C40C66FF867C}">
                  <a14:compatExt spid="_x0000_s371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30</xdr:row>
          <xdr:rowOff>0</xdr:rowOff>
        </xdr:from>
        <xdr:to>
          <xdr:col>26</xdr:col>
          <xdr:colOff>0</xdr:colOff>
          <xdr:row>30</xdr:row>
          <xdr:rowOff>485775</xdr:rowOff>
        </xdr:to>
        <xdr:sp macro="" textlink="">
          <xdr:nvSpPr>
            <xdr:cNvPr id="37136" name="Object 1296" hidden="1">
              <a:extLst>
                <a:ext uri="{63B3BB69-23CF-44E3-9099-C40C66FF867C}">
                  <a14:compatExt spid="_x0000_s371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30</xdr:row>
          <xdr:rowOff>0</xdr:rowOff>
        </xdr:from>
        <xdr:to>
          <xdr:col>26</xdr:col>
          <xdr:colOff>0</xdr:colOff>
          <xdr:row>30</xdr:row>
          <xdr:rowOff>485775</xdr:rowOff>
        </xdr:to>
        <xdr:sp macro="" textlink="">
          <xdr:nvSpPr>
            <xdr:cNvPr id="37137" name="Object 1297" hidden="1">
              <a:extLst>
                <a:ext uri="{63B3BB69-23CF-44E3-9099-C40C66FF867C}">
                  <a14:compatExt spid="_x0000_s371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30</xdr:row>
          <xdr:rowOff>0</xdr:rowOff>
        </xdr:from>
        <xdr:to>
          <xdr:col>26</xdr:col>
          <xdr:colOff>0</xdr:colOff>
          <xdr:row>30</xdr:row>
          <xdr:rowOff>485775</xdr:rowOff>
        </xdr:to>
        <xdr:sp macro="" textlink="">
          <xdr:nvSpPr>
            <xdr:cNvPr id="37138" name="Object 1298" hidden="1">
              <a:extLst>
                <a:ext uri="{63B3BB69-23CF-44E3-9099-C40C66FF867C}">
                  <a14:compatExt spid="_x0000_s371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30</xdr:row>
          <xdr:rowOff>0</xdr:rowOff>
        </xdr:from>
        <xdr:to>
          <xdr:col>26</xdr:col>
          <xdr:colOff>0</xdr:colOff>
          <xdr:row>30</xdr:row>
          <xdr:rowOff>485775</xdr:rowOff>
        </xdr:to>
        <xdr:sp macro="" textlink="">
          <xdr:nvSpPr>
            <xdr:cNvPr id="37139" name="Object 1299" hidden="1">
              <a:extLst>
                <a:ext uri="{63B3BB69-23CF-44E3-9099-C40C66FF867C}">
                  <a14:compatExt spid="_x0000_s371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30</xdr:row>
          <xdr:rowOff>0</xdr:rowOff>
        </xdr:from>
        <xdr:to>
          <xdr:col>26</xdr:col>
          <xdr:colOff>0</xdr:colOff>
          <xdr:row>30</xdr:row>
          <xdr:rowOff>485775</xdr:rowOff>
        </xdr:to>
        <xdr:sp macro="" textlink="">
          <xdr:nvSpPr>
            <xdr:cNvPr id="37140" name="Object 1300" hidden="1">
              <a:extLst>
                <a:ext uri="{63B3BB69-23CF-44E3-9099-C40C66FF867C}">
                  <a14:compatExt spid="_x0000_s371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30</xdr:row>
          <xdr:rowOff>0</xdr:rowOff>
        </xdr:from>
        <xdr:to>
          <xdr:col>26</xdr:col>
          <xdr:colOff>0</xdr:colOff>
          <xdr:row>30</xdr:row>
          <xdr:rowOff>485775</xdr:rowOff>
        </xdr:to>
        <xdr:sp macro="" textlink="">
          <xdr:nvSpPr>
            <xdr:cNvPr id="37141" name="Object 1301" hidden="1">
              <a:extLst>
                <a:ext uri="{63B3BB69-23CF-44E3-9099-C40C66FF867C}">
                  <a14:compatExt spid="_x0000_s371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30</xdr:row>
          <xdr:rowOff>0</xdr:rowOff>
        </xdr:from>
        <xdr:to>
          <xdr:col>26</xdr:col>
          <xdr:colOff>0</xdr:colOff>
          <xdr:row>30</xdr:row>
          <xdr:rowOff>485775</xdr:rowOff>
        </xdr:to>
        <xdr:sp macro="" textlink="">
          <xdr:nvSpPr>
            <xdr:cNvPr id="37142" name="Object 1302" hidden="1">
              <a:extLst>
                <a:ext uri="{63B3BB69-23CF-44E3-9099-C40C66FF867C}">
                  <a14:compatExt spid="_x0000_s371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31</xdr:row>
          <xdr:rowOff>0</xdr:rowOff>
        </xdr:from>
        <xdr:to>
          <xdr:col>26</xdr:col>
          <xdr:colOff>0</xdr:colOff>
          <xdr:row>31</xdr:row>
          <xdr:rowOff>485775</xdr:rowOff>
        </xdr:to>
        <xdr:sp macro="" textlink="">
          <xdr:nvSpPr>
            <xdr:cNvPr id="37143" name="Object 1303" hidden="1">
              <a:extLst>
                <a:ext uri="{63B3BB69-23CF-44E3-9099-C40C66FF867C}">
                  <a14:compatExt spid="_x0000_s371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31</xdr:row>
          <xdr:rowOff>0</xdr:rowOff>
        </xdr:from>
        <xdr:to>
          <xdr:col>26</xdr:col>
          <xdr:colOff>0</xdr:colOff>
          <xdr:row>31</xdr:row>
          <xdr:rowOff>485775</xdr:rowOff>
        </xdr:to>
        <xdr:sp macro="" textlink="">
          <xdr:nvSpPr>
            <xdr:cNvPr id="37144" name="Object 1304" hidden="1">
              <a:extLst>
                <a:ext uri="{63B3BB69-23CF-44E3-9099-C40C66FF867C}">
                  <a14:compatExt spid="_x0000_s371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31</xdr:row>
          <xdr:rowOff>0</xdr:rowOff>
        </xdr:from>
        <xdr:to>
          <xdr:col>26</xdr:col>
          <xdr:colOff>0</xdr:colOff>
          <xdr:row>31</xdr:row>
          <xdr:rowOff>485775</xdr:rowOff>
        </xdr:to>
        <xdr:sp macro="" textlink="">
          <xdr:nvSpPr>
            <xdr:cNvPr id="37145" name="Object 1305" hidden="1">
              <a:extLst>
                <a:ext uri="{63B3BB69-23CF-44E3-9099-C40C66FF867C}">
                  <a14:compatExt spid="_x0000_s371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31</xdr:row>
          <xdr:rowOff>0</xdr:rowOff>
        </xdr:from>
        <xdr:to>
          <xdr:col>26</xdr:col>
          <xdr:colOff>0</xdr:colOff>
          <xdr:row>31</xdr:row>
          <xdr:rowOff>485775</xdr:rowOff>
        </xdr:to>
        <xdr:sp macro="" textlink="">
          <xdr:nvSpPr>
            <xdr:cNvPr id="37146" name="Object 1306" hidden="1">
              <a:extLst>
                <a:ext uri="{63B3BB69-23CF-44E3-9099-C40C66FF867C}">
                  <a14:compatExt spid="_x0000_s371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31</xdr:row>
          <xdr:rowOff>0</xdr:rowOff>
        </xdr:from>
        <xdr:to>
          <xdr:col>26</xdr:col>
          <xdr:colOff>0</xdr:colOff>
          <xdr:row>31</xdr:row>
          <xdr:rowOff>485775</xdr:rowOff>
        </xdr:to>
        <xdr:sp macro="" textlink="">
          <xdr:nvSpPr>
            <xdr:cNvPr id="37147" name="Object 1307" hidden="1">
              <a:extLst>
                <a:ext uri="{63B3BB69-23CF-44E3-9099-C40C66FF867C}">
                  <a14:compatExt spid="_x0000_s371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31</xdr:row>
          <xdr:rowOff>0</xdr:rowOff>
        </xdr:from>
        <xdr:to>
          <xdr:col>26</xdr:col>
          <xdr:colOff>0</xdr:colOff>
          <xdr:row>31</xdr:row>
          <xdr:rowOff>485775</xdr:rowOff>
        </xdr:to>
        <xdr:sp macro="" textlink="">
          <xdr:nvSpPr>
            <xdr:cNvPr id="37148" name="Object 1308" hidden="1">
              <a:extLst>
                <a:ext uri="{63B3BB69-23CF-44E3-9099-C40C66FF867C}">
                  <a14:compatExt spid="_x0000_s371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31</xdr:row>
          <xdr:rowOff>0</xdr:rowOff>
        </xdr:from>
        <xdr:to>
          <xdr:col>26</xdr:col>
          <xdr:colOff>0</xdr:colOff>
          <xdr:row>31</xdr:row>
          <xdr:rowOff>485775</xdr:rowOff>
        </xdr:to>
        <xdr:sp macro="" textlink="">
          <xdr:nvSpPr>
            <xdr:cNvPr id="37149" name="Object 1309" hidden="1">
              <a:extLst>
                <a:ext uri="{63B3BB69-23CF-44E3-9099-C40C66FF867C}">
                  <a14:compatExt spid="_x0000_s371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31</xdr:row>
          <xdr:rowOff>0</xdr:rowOff>
        </xdr:from>
        <xdr:to>
          <xdr:col>26</xdr:col>
          <xdr:colOff>0</xdr:colOff>
          <xdr:row>31</xdr:row>
          <xdr:rowOff>485775</xdr:rowOff>
        </xdr:to>
        <xdr:sp macro="" textlink="">
          <xdr:nvSpPr>
            <xdr:cNvPr id="37150" name="Object 1310" hidden="1">
              <a:extLst>
                <a:ext uri="{63B3BB69-23CF-44E3-9099-C40C66FF867C}">
                  <a14:compatExt spid="_x0000_s371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31</xdr:row>
          <xdr:rowOff>0</xdr:rowOff>
        </xdr:from>
        <xdr:to>
          <xdr:col>26</xdr:col>
          <xdr:colOff>0</xdr:colOff>
          <xdr:row>31</xdr:row>
          <xdr:rowOff>485775</xdr:rowOff>
        </xdr:to>
        <xdr:sp macro="" textlink="">
          <xdr:nvSpPr>
            <xdr:cNvPr id="37151" name="Object 1311" hidden="1">
              <a:extLst>
                <a:ext uri="{63B3BB69-23CF-44E3-9099-C40C66FF867C}">
                  <a14:compatExt spid="_x0000_s371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38</xdr:row>
          <xdr:rowOff>0</xdr:rowOff>
        </xdr:from>
        <xdr:to>
          <xdr:col>26</xdr:col>
          <xdr:colOff>0</xdr:colOff>
          <xdr:row>38</xdr:row>
          <xdr:rowOff>485775</xdr:rowOff>
        </xdr:to>
        <xdr:sp macro="" textlink="">
          <xdr:nvSpPr>
            <xdr:cNvPr id="37152" name="Object 1312" hidden="1">
              <a:extLst>
                <a:ext uri="{63B3BB69-23CF-44E3-9099-C40C66FF867C}">
                  <a14:compatExt spid="_x0000_s371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38</xdr:row>
          <xdr:rowOff>0</xdr:rowOff>
        </xdr:from>
        <xdr:to>
          <xdr:col>26</xdr:col>
          <xdr:colOff>0</xdr:colOff>
          <xdr:row>38</xdr:row>
          <xdr:rowOff>485775</xdr:rowOff>
        </xdr:to>
        <xdr:sp macro="" textlink="">
          <xdr:nvSpPr>
            <xdr:cNvPr id="37153" name="Object 1313" hidden="1">
              <a:extLst>
                <a:ext uri="{63B3BB69-23CF-44E3-9099-C40C66FF867C}">
                  <a14:compatExt spid="_x0000_s371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38</xdr:row>
          <xdr:rowOff>0</xdr:rowOff>
        </xdr:from>
        <xdr:to>
          <xdr:col>26</xdr:col>
          <xdr:colOff>0</xdr:colOff>
          <xdr:row>38</xdr:row>
          <xdr:rowOff>485775</xdr:rowOff>
        </xdr:to>
        <xdr:sp macro="" textlink="">
          <xdr:nvSpPr>
            <xdr:cNvPr id="37154" name="Object 1314" hidden="1">
              <a:extLst>
                <a:ext uri="{63B3BB69-23CF-44E3-9099-C40C66FF867C}">
                  <a14:compatExt spid="_x0000_s371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38</xdr:row>
          <xdr:rowOff>0</xdr:rowOff>
        </xdr:from>
        <xdr:to>
          <xdr:col>26</xdr:col>
          <xdr:colOff>0</xdr:colOff>
          <xdr:row>38</xdr:row>
          <xdr:rowOff>485775</xdr:rowOff>
        </xdr:to>
        <xdr:sp macro="" textlink="">
          <xdr:nvSpPr>
            <xdr:cNvPr id="37155" name="Object 1315" hidden="1">
              <a:extLst>
                <a:ext uri="{63B3BB69-23CF-44E3-9099-C40C66FF867C}">
                  <a14:compatExt spid="_x0000_s371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38</xdr:row>
          <xdr:rowOff>0</xdr:rowOff>
        </xdr:from>
        <xdr:to>
          <xdr:col>26</xdr:col>
          <xdr:colOff>0</xdr:colOff>
          <xdr:row>38</xdr:row>
          <xdr:rowOff>485775</xdr:rowOff>
        </xdr:to>
        <xdr:sp macro="" textlink="">
          <xdr:nvSpPr>
            <xdr:cNvPr id="37156" name="Object 1316" hidden="1">
              <a:extLst>
                <a:ext uri="{63B3BB69-23CF-44E3-9099-C40C66FF867C}">
                  <a14:compatExt spid="_x0000_s371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38</xdr:row>
          <xdr:rowOff>0</xdr:rowOff>
        </xdr:from>
        <xdr:to>
          <xdr:col>26</xdr:col>
          <xdr:colOff>0</xdr:colOff>
          <xdr:row>38</xdr:row>
          <xdr:rowOff>485775</xdr:rowOff>
        </xdr:to>
        <xdr:sp macro="" textlink="">
          <xdr:nvSpPr>
            <xdr:cNvPr id="37157" name="Object 1317" hidden="1">
              <a:extLst>
                <a:ext uri="{63B3BB69-23CF-44E3-9099-C40C66FF867C}">
                  <a14:compatExt spid="_x0000_s371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38</xdr:row>
          <xdr:rowOff>0</xdr:rowOff>
        </xdr:from>
        <xdr:to>
          <xdr:col>26</xdr:col>
          <xdr:colOff>0</xdr:colOff>
          <xdr:row>38</xdr:row>
          <xdr:rowOff>485775</xdr:rowOff>
        </xdr:to>
        <xdr:sp macro="" textlink="">
          <xdr:nvSpPr>
            <xdr:cNvPr id="37158" name="Object 1318" hidden="1">
              <a:extLst>
                <a:ext uri="{63B3BB69-23CF-44E3-9099-C40C66FF867C}">
                  <a14:compatExt spid="_x0000_s371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38</xdr:row>
          <xdr:rowOff>0</xdr:rowOff>
        </xdr:from>
        <xdr:to>
          <xdr:col>26</xdr:col>
          <xdr:colOff>0</xdr:colOff>
          <xdr:row>38</xdr:row>
          <xdr:rowOff>485775</xdr:rowOff>
        </xdr:to>
        <xdr:sp macro="" textlink="">
          <xdr:nvSpPr>
            <xdr:cNvPr id="37159" name="Object 1319" hidden="1">
              <a:extLst>
                <a:ext uri="{63B3BB69-23CF-44E3-9099-C40C66FF867C}">
                  <a14:compatExt spid="_x0000_s371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38</xdr:row>
          <xdr:rowOff>0</xdr:rowOff>
        </xdr:from>
        <xdr:to>
          <xdr:col>26</xdr:col>
          <xdr:colOff>0</xdr:colOff>
          <xdr:row>38</xdr:row>
          <xdr:rowOff>485775</xdr:rowOff>
        </xdr:to>
        <xdr:sp macro="" textlink="">
          <xdr:nvSpPr>
            <xdr:cNvPr id="37160" name="Object 1320" hidden="1">
              <a:extLst>
                <a:ext uri="{63B3BB69-23CF-44E3-9099-C40C66FF867C}">
                  <a14:compatExt spid="_x0000_s371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49</xdr:row>
          <xdr:rowOff>0</xdr:rowOff>
        </xdr:from>
        <xdr:to>
          <xdr:col>26</xdr:col>
          <xdr:colOff>0</xdr:colOff>
          <xdr:row>49</xdr:row>
          <xdr:rowOff>485775</xdr:rowOff>
        </xdr:to>
        <xdr:sp macro="" textlink="">
          <xdr:nvSpPr>
            <xdr:cNvPr id="37161" name="Object 1321" hidden="1">
              <a:extLst>
                <a:ext uri="{63B3BB69-23CF-44E3-9099-C40C66FF867C}">
                  <a14:compatExt spid="_x0000_s371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49</xdr:row>
          <xdr:rowOff>0</xdr:rowOff>
        </xdr:from>
        <xdr:to>
          <xdr:col>26</xdr:col>
          <xdr:colOff>0</xdr:colOff>
          <xdr:row>49</xdr:row>
          <xdr:rowOff>485775</xdr:rowOff>
        </xdr:to>
        <xdr:sp macro="" textlink="">
          <xdr:nvSpPr>
            <xdr:cNvPr id="37162" name="Object 1322" hidden="1">
              <a:extLst>
                <a:ext uri="{63B3BB69-23CF-44E3-9099-C40C66FF867C}">
                  <a14:compatExt spid="_x0000_s371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49</xdr:row>
          <xdr:rowOff>0</xdr:rowOff>
        </xdr:from>
        <xdr:to>
          <xdr:col>26</xdr:col>
          <xdr:colOff>0</xdr:colOff>
          <xdr:row>49</xdr:row>
          <xdr:rowOff>485775</xdr:rowOff>
        </xdr:to>
        <xdr:sp macro="" textlink="">
          <xdr:nvSpPr>
            <xdr:cNvPr id="37163" name="Object 1323" hidden="1">
              <a:extLst>
                <a:ext uri="{63B3BB69-23CF-44E3-9099-C40C66FF867C}">
                  <a14:compatExt spid="_x0000_s371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49</xdr:row>
          <xdr:rowOff>0</xdr:rowOff>
        </xdr:from>
        <xdr:to>
          <xdr:col>26</xdr:col>
          <xdr:colOff>0</xdr:colOff>
          <xdr:row>49</xdr:row>
          <xdr:rowOff>485775</xdr:rowOff>
        </xdr:to>
        <xdr:sp macro="" textlink="">
          <xdr:nvSpPr>
            <xdr:cNvPr id="37164" name="Object 1324" hidden="1">
              <a:extLst>
                <a:ext uri="{63B3BB69-23CF-44E3-9099-C40C66FF867C}">
                  <a14:compatExt spid="_x0000_s371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49</xdr:row>
          <xdr:rowOff>0</xdr:rowOff>
        </xdr:from>
        <xdr:to>
          <xdr:col>26</xdr:col>
          <xdr:colOff>0</xdr:colOff>
          <xdr:row>49</xdr:row>
          <xdr:rowOff>485775</xdr:rowOff>
        </xdr:to>
        <xdr:sp macro="" textlink="">
          <xdr:nvSpPr>
            <xdr:cNvPr id="37165" name="Object 1325" hidden="1">
              <a:extLst>
                <a:ext uri="{63B3BB69-23CF-44E3-9099-C40C66FF867C}">
                  <a14:compatExt spid="_x0000_s371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49</xdr:row>
          <xdr:rowOff>0</xdr:rowOff>
        </xdr:from>
        <xdr:to>
          <xdr:col>26</xdr:col>
          <xdr:colOff>0</xdr:colOff>
          <xdr:row>49</xdr:row>
          <xdr:rowOff>485775</xdr:rowOff>
        </xdr:to>
        <xdr:sp macro="" textlink="">
          <xdr:nvSpPr>
            <xdr:cNvPr id="37166" name="Object 1326" hidden="1">
              <a:extLst>
                <a:ext uri="{63B3BB69-23CF-44E3-9099-C40C66FF867C}">
                  <a14:compatExt spid="_x0000_s371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49</xdr:row>
          <xdr:rowOff>0</xdr:rowOff>
        </xdr:from>
        <xdr:to>
          <xdr:col>26</xdr:col>
          <xdr:colOff>0</xdr:colOff>
          <xdr:row>49</xdr:row>
          <xdr:rowOff>485775</xdr:rowOff>
        </xdr:to>
        <xdr:sp macro="" textlink="">
          <xdr:nvSpPr>
            <xdr:cNvPr id="37167" name="Object 1327" hidden="1">
              <a:extLst>
                <a:ext uri="{63B3BB69-23CF-44E3-9099-C40C66FF867C}">
                  <a14:compatExt spid="_x0000_s371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49</xdr:row>
          <xdr:rowOff>0</xdr:rowOff>
        </xdr:from>
        <xdr:to>
          <xdr:col>26</xdr:col>
          <xdr:colOff>0</xdr:colOff>
          <xdr:row>49</xdr:row>
          <xdr:rowOff>485775</xdr:rowOff>
        </xdr:to>
        <xdr:sp macro="" textlink="">
          <xdr:nvSpPr>
            <xdr:cNvPr id="37168" name="Object 1328" hidden="1">
              <a:extLst>
                <a:ext uri="{63B3BB69-23CF-44E3-9099-C40C66FF867C}">
                  <a14:compatExt spid="_x0000_s371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49</xdr:row>
          <xdr:rowOff>0</xdr:rowOff>
        </xdr:from>
        <xdr:to>
          <xdr:col>26</xdr:col>
          <xdr:colOff>0</xdr:colOff>
          <xdr:row>49</xdr:row>
          <xdr:rowOff>485775</xdr:rowOff>
        </xdr:to>
        <xdr:sp macro="" textlink="">
          <xdr:nvSpPr>
            <xdr:cNvPr id="37169" name="Object 1329" hidden="1">
              <a:extLst>
                <a:ext uri="{63B3BB69-23CF-44E3-9099-C40C66FF867C}">
                  <a14:compatExt spid="_x0000_s371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50</xdr:row>
          <xdr:rowOff>0</xdr:rowOff>
        </xdr:from>
        <xdr:to>
          <xdr:col>26</xdr:col>
          <xdr:colOff>0</xdr:colOff>
          <xdr:row>50</xdr:row>
          <xdr:rowOff>485775</xdr:rowOff>
        </xdr:to>
        <xdr:sp macro="" textlink="">
          <xdr:nvSpPr>
            <xdr:cNvPr id="37170" name="Object 1330" hidden="1">
              <a:extLst>
                <a:ext uri="{63B3BB69-23CF-44E3-9099-C40C66FF867C}">
                  <a14:compatExt spid="_x0000_s371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50</xdr:row>
          <xdr:rowOff>0</xdr:rowOff>
        </xdr:from>
        <xdr:to>
          <xdr:col>26</xdr:col>
          <xdr:colOff>0</xdr:colOff>
          <xdr:row>50</xdr:row>
          <xdr:rowOff>485775</xdr:rowOff>
        </xdr:to>
        <xdr:sp macro="" textlink="">
          <xdr:nvSpPr>
            <xdr:cNvPr id="37171" name="Object 1331" hidden="1">
              <a:extLst>
                <a:ext uri="{63B3BB69-23CF-44E3-9099-C40C66FF867C}">
                  <a14:compatExt spid="_x0000_s371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50</xdr:row>
          <xdr:rowOff>0</xdr:rowOff>
        </xdr:from>
        <xdr:to>
          <xdr:col>26</xdr:col>
          <xdr:colOff>0</xdr:colOff>
          <xdr:row>50</xdr:row>
          <xdr:rowOff>485775</xdr:rowOff>
        </xdr:to>
        <xdr:sp macro="" textlink="">
          <xdr:nvSpPr>
            <xdr:cNvPr id="37172" name="Object 1332" hidden="1">
              <a:extLst>
                <a:ext uri="{63B3BB69-23CF-44E3-9099-C40C66FF867C}">
                  <a14:compatExt spid="_x0000_s371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50</xdr:row>
          <xdr:rowOff>0</xdr:rowOff>
        </xdr:from>
        <xdr:to>
          <xdr:col>26</xdr:col>
          <xdr:colOff>0</xdr:colOff>
          <xdr:row>50</xdr:row>
          <xdr:rowOff>485775</xdr:rowOff>
        </xdr:to>
        <xdr:sp macro="" textlink="">
          <xdr:nvSpPr>
            <xdr:cNvPr id="37173" name="Object 1333" hidden="1">
              <a:extLst>
                <a:ext uri="{63B3BB69-23CF-44E3-9099-C40C66FF867C}">
                  <a14:compatExt spid="_x0000_s371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50</xdr:row>
          <xdr:rowOff>0</xdr:rowOff>
        </xdr:from>
        <xdr:to>
          <xdr:col>26</xdr:col>
          <xdr:colOff>0</xdr:colOff>
          <xdr:row>50</xdr:row>
          <xdr:rowOff>485775</xdr:rowOff>
        </xdr:to>
        <xdr:sp macro="" textlink="">
          <xdr:nvSpPr>
            <xdr:cNvPr id="37174" name="Object 1334" hidden="1">
              <a:extLst>
                <a:ext uri="{63B3BB69-23CF-44E3-9099-C40C66FF867C}">
                  <a14:compatExt spid="_x0000_s371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50</xdr:row>
          <xdr:rowOff>0</xdr:rowOff>
        </xdr:from>
        <xdr:to>
          <xdr:col>26</xdr:col>
          <xdr:colOff>0</xdr:colOff>
          <xdr:row>50</xdr:row>
          <xdr:rowOff>485775</xdr:rowOff>
        </xdr:to>
        <xdr:sp macro="" textlink="">
          <xdr:nvSpPr>
            <xdr:cNvPr id="37175" name="Object 1335" hidden="1">
              <a:extLst>
                <a:ext uri="{63B3BB69-23CF-44E3-9099-C40C66FF867C}">
                  <a14:compatExt spid="_x0000_s371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50</xdr:row>
          <xdr:rowOff>0</xdr:rowOff>
        </xdr:from>
        <xdr:to>
          <xdr:col>26</xdr:col>
          <xdr:colOff>0</xdr:colOff>
          <xdr:row>50</xdr:row>
          <xdr:rowOff>485775</xdr:rowOff>
        </xdr:to>
        <xdr:sp macro="" textlink="">
          <xdr:nvSpPr>
            <xdr:cNvPr id="37176" name="Object 1336" hidden="1">
              <a:extLst>
                <a:ext uri="{63B3BB69-23CF-44E3-9099-C40C66FF867C}">
                  <a14:compatExt spid="_x0000_s371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50</xdr:row>
          <xdr:rowOff>0</xdr:rowOff>
        </xdr:from>
        <xdr:to>
          <xdr:col>26</xdr:col>
          <xdr:colOff>0</xdr:colOff>
          <xdr:row>50</xdr:row>
          <xdr:rowOff>485775</xdr:rowOff>
        </xdr:to>
        <xdr:sp macro="" textlink="">
          <xdr:nvSpPr>
            <xdr:cNvPr id="37177" name="Object 1337" hidden="1">
              <a:extLst>
                <a:ext uri="{63B3BB69-23CF-44E3-9099-C40C66FF867C}">
                  <a14:compatExt spid="_x0000_s371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50</xdr:row>
          <xdr:rowOff>0</xdr:rowOff>
        </xdr:from>
        <xdr:to>
          <xdr:col>26</xdr:col>
          <xdr:colOff>0</xdr:colOff>
          <xdr:row>50</xdr:row>
          <xdr:rowOff>485775</xdr:rowOff>
        </xdr:to>
        <xdr:sp macro="" textlink="">
          <xdr:nvSpPr>
            <xdr:cNvPr id="37178" name="Object 1338" hidden="1">
              <a:extLst>
                <a:ext uri="{63B3BB69-23CF-44E3-9099-C40C66FF867C}">
                  <a14:compatExt spid="_x0000_s371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51</xdr:row>
          <xdr:rowOff>0</xdr:rowOff>
        </xdr:from>
        <xdr:to>
          <xdr:col>26</xdr:col>
          <xdr:colOff>0</xdr:colOff>
          <xdr:row>51</xdr:row>
          <xdr:rowOff>485775</xdr:rowOff>
        </xdr:to>
        <xdr:sp macro="" textlink="">
          <xdr:nvSpPr>
            <xdr:cNvPr id="37179" name="Object 1339" hidden="1">
              <a:extLst>
                <a:ext uri="{63B3BB69-23CF-44E3-9099-C40C66FF867C}">
                  <a14:compatExt spid="_x0000_s371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51</xdr:row>
          <xdr:rowOff>0</xdr:rowOff>
        </xdr:from>
        <xdr:to>
          <xdr:col>26</xdr:col>
          <xdr:colOff>0</xdr:colOff>
          <xdr:row>51</xdr:row>
          <xdr:rowOff>485775</xdr:rowOff>
        </xdr:to>
        <xdr:sp macro="" textlink="">
          <xdr:nvSpPr>
            <xdr:cNvPr id="37180" name="Object 1340" hidden="1">
              <a:extLst>
                <a:ext uri="{63B3BB69-23CF-44E3-9099-C40C66FF867C}">
                  <a14:compatExt spid="_x0000_s371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51</xdr:row>
          <xdr:rowOff>0</xdr:rowOff>
        </xdr:from>
        <xdr:to>
          <xdr:col>26</xdr:col>
          <xdr:colOff>0</xdr:colOff>
          <xdr:row>51</xdr:row>
          <xdr:rowOff>485775</xdr:rowOff>
        </xdr:to>
        <xdr:sp macro="" textlink="">
          <xdr:nvSpPr>
            <xdr:cNvPr id="37181" name="Object 1341" hidden="1">
              <a:extLst>
                <a:ext uri="{63B3BB69-23CF-44E3-9099-C40C66FF867C}">
                  <a14:compatExt spid="_x0000_s371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51</xdr:row>
          <xdr:rowOff>0</xdr:rowOff>
        </xdr:from>
        <xdr:to>
          <xdr:col>26</xdr:col>
          <xdr:colOff>0</xdr:colOff>
          <xdr:row>51</xdr:row>
          <xdr:rowOff>485775</xdr:rowOff>
        </xdr:to>
        <xdr:sp macro="" textlink="">
          <xdr:nvSpPr>
            <xdr:cNvPr id="37182" name="Object 1342" hidden="1">
              <a:extLst>
                <a:ext uri="{63B3BB69-23CF-44E3-9099-C40C66FF867C}">
                  <a14:compatExt spid="_x0000_s371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51</xdr:row>
          <xdr:rowOff>0</xdr:rowOff>
        </xdr:from>
        <xdr:to>
          <xdr:col>26</xdr:col>
          <xdr:colOff>0</xdr:colOff>
          <xdr:row>51</xdr:row>
          <xdr:rowOff>485775</xdr:rowOff>
        </xdr:to>
        <xdr:sp macro="" textlink="">
          <xdr:nvSpPr>
            <xdr:cNvPr id="37183" name="Object 1343" hidden="1">
              <a:extLst>
                <a:ext uri="{63B3BB69-23CF-44E3-9099-C40C66FF867C}">
                  <a14:compatExt spid="_x0000_s371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51</xdr:row>
          <xdr:rowOff>0</xdr:rowOff>
        </xdr:from>
        <xdr:to>
          <xdr:col>26</xdr:col>
          <xdr:colOff>0</xdr:colOff>
          <xdr:row>51</xdr:row>
          <xdr:rowOff>485775</xdr:rowOff>
        </xdr:to>
        <xdr:sp macro="" textlink="">
          <xdr:nvSpPr>
            <xdr:cNvPr id="37184" name="Object 1344" hidden="1">
              <a:extLst>
                <a:ext uri="{63B3BB69-23CF-44E3-9099-C40C66FF867C}">
                  <a14:compatExt spid="_x0000_s371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51</xdr:row>
          <xdr:rowOff>0</xdr:rowOff>
        </xdr:from>
        <xdr:to>
          <xdr:col>26</xdr:col>
          <xdr:colOff>0</xdr:colOff>
          <xdr:row>51</xdr:row>
          <xdr:rowOff>485775</xdr:rowOff>
        </xdr:to>
        <xdr:sp macro="" textlink="">
          <xdr:nvSpPr>
            <xdr:cNvPr id="37185" name="Object 1345" hidden="1">
              <a:extLst>
                <a:ext uri="{63B3BB69-23CF-44E3-9099-C40C66FF867C}">
                  <a14:compatExt spid="_x0000_s371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51</xdr:row>
          <xdr:rowOff>0</xdr:rowOff>
        </xdr:from>
        <xdr:to>
          <xdr:col>26</xdr:col>
          <xdr:colOff>0</xdr:colOff>
          <xdr:row>51</xdr:row>
          <xdr:rowOff>485775</xdr:rowOff>
        </xdr:to>
        <xdr:sp macro="" textlink="">
          <xdr:nvSpPr>
            <xdr:cNvPr id="37186" name="Object 1346" hidden="1">
              <a:extLst>
                <a:ext uri="{63B3BB69-23CF-44E3-9099-C40C66FF867C}">
                  <a14:compatExt spid="_x0000_s371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51</xdr:row>
          <xdr:rowOff>0</xdr:rowOff>
        </xdr:from>
        <xdr:to>
          <xdr:col>26</xdr:col>
          <xdr:colOff>0</xdr:colOff>
          <xdr:row>51</xdr:row>
          <xdr:rowOff>485775</xdr:rowOff>
        </xdr:to>
        <xdr:sp macro="" textlink="">
          <xdr:nvSpPr>
            <xdr:cNvPr id="37187" name="Object 1347" hidden="1">
              <a:extLst>
                <a:ext uri="{63B3BB69-23CF-44E3-9099-C40C66FF867C}">
                  <a14:compatExt spid="_x0000_s371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52</xdr:row>
          <xdr:rowOff>0</xdr:rowOff>
        </xdr:from>
        <xdr:to>
          <xdr:col>26</xdr:col>
          <xdr:colOff>0</xdr:colOff>
          <xdr:row>52</xdr:row>
          <xdr:rowOff>485775</xdr:rowOff>
        </xdr:to>
        <xdr:sp macro="" textlink="">
          <xdr:nvSpPr>
            <xdr:cNvPr id="37188" name="Object 1348" hidden="1">
              <a:extLst>
                <a:ext uri="{63B3BB69-23CF-44E3-9099-C40C66FF867C}">
                  <a14:compatExt spid="_x0000_s371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52</xdr:row>
          <xdr:rowOff>0</xdr:rowOff>
        </xdr:from>
        <xdr:to>
          <xdr:col>26</xdr:col>
          <xdr:colOff>0</xdr:colOff>
          <xdr:row>52</xdr:row>
          <xdr:rowOff>485775</xdr:rowOff>
        </xdr:to>
        <xdr:sp macro="" textlink="">
          <xdr:nvSpPr>
            <xdr:cNvPr id="37189" name="Object 1349" hidden="1">
              <a:extLst>
                <a:ext uri="{63B3BB69-23CF-44E3-9099-C40C66FF867C}">
                  <a14:compatExt spid="_x0000_s371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52</xdr:row>
          <xdr:rowOff>0</xdr:rowOff>
        </xdr:from>
        <xdr:to>
          <xdr:col>26</xdr:col>
          <xdr:colOff>0</xdr:colOff>
          <xdr:row>52</xdr:row>
          <xdr:rowOff>485775</xdr:rowOff>
        </xdr:to>
        <xdr:sp macro="" textlink="">
          <xdr:nvSpPr>
            <xdr:cNvPr id="37190" name="Object 1350" hidden="1">
              <a:extLst>
                <a:ext uri="{63B3BB69-23CF-44E3-9099-C40C66FF867C}">
                  <a14:compatExt spid="_x0000_s371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52</xdr:row>
          <xdr:rowOff>0</xdr:rowOff>
        </xdr:from>
        <xdr:to>
          <xdr:col>26</xdr:col>
          <xdr:colOff>0</xdr:colOff>
          <xdr:row>52</xdr:row>
          <xdr:rowOff>485775</xdr:rowOff>
        </xdr:to>
        <xdr:sp macro="" textlink="">
          <xdr:nvSpPr>
            <xdr:cNvPr id="37191" name="Object 1351" hidden="1">
              <a:extLst>
                <a:ext uri="{63B3BB69-23CF-44E3-9099-C40C66FF867C}">
                  <a14:compatExt spid="_x0000_s371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52</xdr:row>
          <xdr:rowOff>0</xdr:rowOff>
        </xdr:from>
        <xdr:to>
          <xdr:col>26</xdr:col>
          <xdr:colOff>0</xdr:colOff>
          <xdr:row>52</xdr:row>
          <xdr:rowOff>485775</xdr:rowOff>
        </xdr:to>
        <xdr:sp macro="" textlink="">
          <xdr:nvSpPr>
            <xdr:cNvPr id="37192" name="Object 1352" hidden="1">
              <a:extLst>
                <a:ext uri="{63B3BB69-23CF-44E3-9099-C40C66FF867C}">
                  <a14:compatExt spid="_x0000_s371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52</xdr:row>
          <xdr:rowOff>0</xdr:rowOff>
        </xdr:from>
        <xdr:to>
          <xdr:col>26</xdr:col>
          <xdr:colOff>0</xdr:colOff>
          <xdr:row>52</xdr:row>
          <xdr:rowOff>485775</xdr:rowOff>
        </xdr:to>
        <xdr:sp macro="" textlink="">
          <xdr:nvSpPr>
            <xdr:cNvPr id="37193" name="Object 1353" hidden="1">
              <a:extLst>
                <a:ext uri="{63B3BB69-23CF-44E3-9099-C40C66FF867C}">
                  <a14:compatExt spid="_x0000_s371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52</xdr:row>
          <xdr:rowOff>0</xdr:rowOff>
        </xdr:from>
        <xdr:to>
          <xdr:col>26</xdr:col>
          <xdr:colOff>0</xdr:colOff>
          <xdr:row>52</xdr:row>
          <xdr:rowOff>485775</xdr:rowOff>
        </xdr:to>
        <xdr:sp macro="" textlink="">
          <xdr:nvSpPr>
            <xdr:cNvPr id="37194" name="Object 1354" hidden="1">
              <a:extLst>
                <a:ext uri="{63B3BB69-23CF-44E3-9099-C40C66FF867C}">
                  <a14:compatExt spid="_x0000_s371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52</xdr:row>
          <xdr:rowOff>0</xdr:rowOff>
        </xdr:from>
        <xdr:to>
          <xdr:col>26</xdr:col>
          <xdr:colOff>0</xdr:colOff>
          <xdr:row>52</xdr:row>
          <xdr:rowOff>485775</xdr:rowOff>
        </xdr:to>
        <xdr:sp macro="" textlink="">
          <xdr:nvSpPr>
            <xdr:cNvPr id="37195" name="Object 1355" hidden="1">
              <a:extLst>
                <a:ext uri="{63B3BB69-23CF-44E3-9099-C40C66FF867C}">
                  <a14:compatExt spid="_x0000_s371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52</xdr:row>
          <xdr:rowOff>0</xdr:rowOff>
        </xdr:from>
        <xdr:to>
          <xdr:col>26</xdr:col>
          <xdr:colOff>0</xdr:colOff>
          <xdr:row>52</xdr:row>
          <xdr:rowOff>485775</xdr:rowOff>
        </xdr:to>
        <xdr:sp macro="" textlink="">
          <xdr:nvSpPr>
            <xdr:cNvPr id="37196" name="Object 1356" hidden="1">
              <a:extLst>
                <a:ext uri="{63B3BB69-23CF-44E3-9099-C40C66FF867C}">
                  <a14:compatExt spid="_x0000_s371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73</xdr:row>
          <xdr:rowOff>0</xdr:rowOff>
        </xdr:from>
        <xdr:to>
          <xdr:col>26</xdr:col>
          <xdr:colOff>0</xdr:colOff>
          <xdr:row>73</xdr:row>
          <xdr:rowOff>485775</xdr:rowOff>
        </xdr:to>
        <xdr:sp macro="" textlink="">
          <xdr:nvSpPr>
            <xdr:cNvPr id="37197" name="Object 1357" hidden="1">
              <a:extLst>
                <a:ext uri="{63B3BB69-23CF-44E3-9099-C40C66FF867C}">
                  <a14:compatExt spid="_x0000_s371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73</xdr:row>
          <xdr:rowOff>0</xdr:rowOff>
        </xdr:from>
        <xdr:to>
          <xdr:col>26</xdr:col>
          <xdr:colOff>0</xdr:colOff>
          <xdr:row>73</xdr:row>
          <xdr:rowOff>485775</xdr:rowOff>
        </xdr:to>
        <xdr:sp macro="" textlink="">
          <xdr:nvSpPr>
            <xdr:cNvPr id="37198" name="Object 1358" hidden="1">
              <a:extLst>
                <a:ext uri="{63B3BB69-23CF-44E3-9099-C40C66FF867C}">
                  <a14:compatExt spid="_x0000_s371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73</xdr:row>
          <xdr:rowOff>0</xdr:rowOff>
        </xdr:from>
        <xdr:to>
          <xdr:col>26</xdr:col>
          <xdr:colOff>0</xdr:colOff>
          <xdr:row>73</xdr:row>
          <xdr:rowOff>485775</xdr:rowOff>
        </xdr:to>
        <xdr:sp macro="" textlink="">
          <xdr:nvSpPr>
            <xdr:cNvPr id="37199" name="Object 1359" hidden="1">
              <a:extLst>
                <a:ext uri="{63B3BB69-23CF-44E3-9099-C40C66FF867C}">
                  <a14:compatExt spid="_x0000_s371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73</xdr:row>
          <xdr:rowOff>0</xdr:rowOff>
        </xdr:from>
        <xdr:to>
          <xdr:col>26</xdr:col>
          <xdr:colOff>0</xdr:colOff>
          <xdr:row>73</xdr:row>
          <xdr:rowOff>485775</xdr:rowOff>
        </xdr:to>
        <xdr:sp macro="" textlink="">
          <xdr:nvSpPr>
            <xdr:cNvPr id="37200" name="Object 1360" hidden="1">
              <a:extLst>
                <a:ext uri="{63B3BB69-23CF-44E3-9099-C40C66FF867C}">
                  <a14:compatExt spid="_x0000_s372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73</xdr:row>
          <xdr:rowOff>0</xdr:rowOff>
        </xdr:from>
        <xdr:to>
          <xdr:col>26</xdr:col>
          <xdr:colOff>0</xdr:colOff>
          <xdr:row>73</xdr:row>
          <xdr:rowOff>485775</xdr:rowOff>
        </xdr:to>
        <xdr:sp macro="" textlink="">
          <xdr:nvSpPr>
            <xdr:cNvPr id="37201" name="Object 1361" hidden="1">
              <a:extLst>
                <a:ext uri="{63B3BB69-23CF-44E3-9099-C40C66FF867C}">
                  <a14:compatExt spid="_x0000_s372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73</xdr:row>
          <xdr:rowOff>0</xdr:rowOff>
        </xdr:from>
        <xdr:to>
          <xdr:col>26</xdr:col>
          <xdr:colOff>0</xdr:colOff>
          <xdr:row>73</xdr:row>
          <xdr:rowOff>485775</xdr:rowOff>
        </xdr:to>
        <xdr:sp macro="" textlink="">
          <xdr:nvSpPr>
            <xdr:cNvPr id="37202" name="Object 1362" hidden="1">
              <a:extLst>
                <a:ext uri="{63B3BB69-23CF-44E3-9099-C40C66FF867C}">
                  <a14:compatExt spid="_x0000_s372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73</xdr:row>
          <xdr:rowOff>0</xdr:rowOff>
        </xdr:from>
        <xdr:to>
          <xdr:col>26</xdr:col>
          <xdr:colOff>0</xdr:colOff>
          <xdr:row>73</xdr:row>
          <xdr:rowOff>485775</xdr:rowOff>
        </xdr:to>
        <xdr:sp macro="" textlink="">
          <xdr:nvSpPr>
            <xdr:cNvPr id="37203" name="Object 1363" hidden="1">
              <a:extLst>
                <a:ext uri="{63B3BB69-23CF-44E3-9099-C40C66FF867C}">
                  <a14:compatExt spid="_x0000_s372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73</xdr:row>
          <xdr:rowOff>0</xdr:rowOff>
        </xdr:from>
        <xdr:to>
          <xdr:col>26</xdr:col>
          <xdr:colOff>0</xdr:colOff>
          <xdr:row>73</xdr:row>
          <xdr:rowOff>485775</xdr:rowOff>
        </xdr:to>
        <xdr:sp macro="" textlink="">
          <xdr:nvSpPr>
            <xdr:cNvPr id="37204" name="Object 1364" hidden="1">
              <a:extLst>
                <a:ext uri="{63B3BB69-23CF-44E3-9099-C40C66FF867C}">
                  <a14:compatExt spid="_x0000_s372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73</xdr:row>
          <xdr:rowOff>0</xdr:rowOff>
        </xdr:from>
        <xdr:to>
          <xdr:col>26</xdr:col>
          <xdr:colOff>0</xdr:colOff>
          <xdr:row>73</xdr:row>
          <xdr:rowOff>485775</xdr:rowOff>
        </xdr:to>
        <xdr:sp macro="" textlink="">
          <xdr:nvSpPr>
            <xdr:cNvPr id="37205" name="Object 1365" hidden="1">
              <a:extLst>
                <a:ext uri="{63B3BB69-23CF-44E3-9099-C40C66FF867C}">
                  <a14:compatExt spid="_x0000_s372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74</xdr:row>
          <xdr:rowOff>0</xdr:rowOff>
        </xdr:from>
        <xdr:to>
          <xdr:col>26</xdr:col>
          <xdr:colOff>0</xdr:colOff>
          <xdr:row>74</xdr:row>
          <xdr:rowOff>485775</xdr:rowOff>
        </xdr:to>
        <xdr:sp macro="" textlink="">
          <xdr:nvSpPr>
            <xdr:cNvPr id="37206" name="Object 1366" hidden="1">
              <a:extLst>
                <a:ext uri="{63B3BB69-23CF-44E3-9099-C40C66FF867C}">
                  <a14:compatExt spid="_x0000_s372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74</xdr:row>
          <xdr:rowOff>0</xdr:rowOff>
        </xdr:from>
        <xdr:to>
          <xdr:col>26</xdr:col>
          <xdr:colOff>0</xdr:colOff>
          <xdr:row>74</xdr:row>
          <xdr:rowOff>485775</xdr:rowOff>
        </xdr:to>
        <xdr:sp macro="" textlink="">
          <xdr:nvSpPr>
            <xdr:cNvPr id="37207" name="Object 1367" hidden="1">
              <a:extLst>
                <a:ext uri="{63B3BB69-23CF-44E3-9099-C40C66FF867C}">
                  <a14:compatExt spid="_x0000_s372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74</xdr:row>
          <xdr:rowOff>0</xdr:rowOff>
        </xdr:from>
        <xdr:to>
          <xdr:col>26</xdr:col>
          <xdr:colOff>0</xdr:colOff>
          <xdr:row>74</xdr:row>
          <xdr:rowOff>485775</xdr:rowOff>
        </xdr:to>
        <xdr:sp macro="" textlink="">
          <xdr:nvSpPr>
            <xdr:cNvPr id="37208" name="Object 1368" hidden="1">
              <a:extLst>
                <a:ext uri="{63B3BB69-23CF-44E3-9099-C40C66FF867C}">
                  <a14:compatExt spid="_x0000_s372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74</xdr:row>
          <xdr:rowOff>0</xdr:rowOff>
        </xdr:from>
        <xdr:to>
          <xdr:col>26</xdr:col>
          <xdr:colOff>0</xdr:colOff>
          <xdr:row>74</xdr:row>
          <xdr:rowOff>485775</xdr:rowOff>
        </xdr:to>
        <xdr:sp macro="" textlink="">
          <xdr:nvSpPr>
            <xdr:cNvPr id="37209" name="Object 1369" hidden="1">
              <a:extLst>
                <a:ext uri="{63B3BB69-23CF-44E3-9099-C40C66FF867C}">
                  <a14:compatExt spid="_x0000_s372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74</xdr:row>
          <xdr:rowOff>0</xdr:rowOff>
        </xdr:from>
        <xdr:to>
          <xdr:col>26</xdr:col>
          <xdr:colOff>0</xdr:colOff>
          <xdr:row>74</xdr:row>
          <xdr:rowOff>485775</xdr:rowOff>
        </xdr:to>
        <xdr:sp macro="" textlink="">
          <xdr:nvSpPr>
            <xdr:cNvPr id="37210" name="Object 1370" hidden="1">
              <a:extLst>
                <a:ext uri="{63B3BB69-23CF-44E3-9099-C40C66FF867C}">
                  <a14:compatExt spid="_x0000_s372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74</xdr:row>
          <xdr:rowOff>0</xdr:rowOff>
        </xdr:from>
        <xdr:to>
          <xdr:col>26</xdr:col>
          <xdr:colOff>0</xdr:colOff>
          <xdr:row>74</xdr:row>
          <xdr:rowOff>485775</xdr:rowOff>
        </xdr:to>
        <xdr:sp macro="" textlink="">
          <xdr:nvSpPr>
            <xdr:cNvPr id="37211" name="Object 1371" hidden="1">
              <a:extLst>
                <a:ext uri="{63B3BB69-23CF-44E3-9099-C40C66FF867C}">
                  <a14:compatExt spid="_x0000_s372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74</xdr:row>
          <xdr:rowOff>0</xdr:rowOff>
        </xdr:from>
        <xdr:to>
          <xdr:col>26</xdr:col>
          <xdr:colOff>0</xdr:colOff>
          <xdr:row>74</xdr:row>
          <xdr:rowOff>485775</xdr:rowOff>
        </xdr:to>
        <xdr:sp macro="" textlink="">
          <xdr:nvSpPr>
            <xdr:cNvPr id="37212" name="Object 1372" hidden="1">
              <a:extLst>
                <a:ext uri="{63B3BB69-23CF-44E3-9099-C40C66FF867C}">
                  <a14:compatExt spid="_x0000_s372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74</xdr:row>
          <xdr:rowOff>0</xdr:rowOff>
        </xdr:from>
        <xdr:to>
          <xdr:col>26</xdr:col>
          <xdr:colOff>0</xdr:colOff>
          <xdr:row>74</xdr:row>
          <xdr:rowOff>485775</xdr:rowOff>
        </xdr:to>
        <xdr:sp macro="" textlink="">
          <xdr:nvSpPr>
            <xdr:cNvPr id="37213" name="Object 1373" hidden="1">
              <a:extLst>
                <a:ext uri="{63B3BB69-23CF-44E3-9099-C40C66FF867C}">
                  <a14:compatExt spid="_x0000_s372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74</xdr:row>
          <xdr:rowOff>0</xdr:rowOff>
        </xdr:from>
        <xdr:to>
          <xdr:col>26</xdr:col>
          <xdr:colOff>0</xdr:colOff>
          <xdr:row>74</xdr:row>
          <xdr:rowOff>485775</xdr:rowOff>
        </xdr:to>
        <xdr:sp macro="" textlink="">
          <xdr:nvSpPr>
            <xdr:cNvPr id="37214" name="Object 1374" hidden="1">
              <a:extLst>
                <a:ext uri="{63B3BB69-23CF-44E3-9099-C40C66FF867C}">
                  <a14:compatExt spid="_x0000_s372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xdr:row>
          <xdr:rowOff>0</xdr:rowOff>
        </xdr:from>
        <xdr:to>
          <xdr:col>26</xdr:col>
          <xdr:colOff>0</xdr:colOff>
          <xdr:row>16</xdr:row>
          <xdr:rowOff>485775</xdr:rowOff>
        </xdr:to>
        <xdr:sp macro="" textlink="">
          <xdr:nvSpPr>
            <xdr:cNvPr id="37215" name="Object 1375" hidden="1">
              <a:extLst>
                <a:ext uri="{63B3BB69-23CF-44E3-9099-C40C66FF867C}">
                  <a14:compatExt spid="_x0000_s372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xdr:row>
          <xdr:rowOff>0</xdr:rowOff>
        </xdr:from>
        <xdr:to>
          <xdr:col>26</xdr:col>
          <xdr:colOff>0</xdr:colOff>
          <xdr:row>16</xdr:row>
          <xdr:rowOff>485775</xdr:rowOff>
        </xdr:to>
        <xdr:sp macro="" textlink="">
          <xdr:nvSpPr>
            <xdr:cNvPr id="37216" name="Object 1376" hidden="1">
              <a:extLst>
                <a:ext uri="{63B3BB69-23CF-44E3-9099-C40C66FF867C}">
                  <a14:compatExt spid="_x0000_s372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xdr:row>
          <xdr:rowOff>0</xdr:rowOff>
        </xdr:from>
        <xdr:to>
          <xdr:col>26</xdr:col>
          <xdr:colOff>0</xdr:colOff>
          <xdr:row>16</xdr:row>
          <xdr:rowOff>485775</xdr:rowOff>
        </xdr:to>
        <xdr:sp macro="" textlink="">
          <xdr:nvSpPr>
            <xdr:cNvPr id="37217" name="Object 1377" hidden="1">
              <a:extLst>
                <a:ext uri="{63B3BB69-23CF-44E3-9099-C40C66FF867C}">
                  <a14:compatExt spid="_x0000_s372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xdr:row>
          <xdr:rowOff>0</xdr:rowOff>
        </xdr:from>
        <xdr:to>
          <xdr:col>26</xdr:col>
          <xdr:colOff>0</xdr:colOff>
          <xdr:row>16</xdr:row>
          <xdr:rowOff>485775</xdr:rowOff>
        </xdr:to>
        <xdr:sp macro="" textlink="">
          <xdr:nvSpPr>
            <xdr:cNvPr id="37218" name="Object 1378" hidden="1">
              <a:extLst>
                <a:ext uri="{63B3BB69-23CF-44E3-9099-C40C66FF867C}">
                  <a14:compatExt spid="_x0000_s372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xdr:row>
          <xdr:rowOff>0</xdr:rowOff>
        </xdr:from>
        <xdr:to>
          <xdr:col>26</xdr:col>
          <xdr:colOff>0</xdr:colOff>
          <xdr:row>16</xdr:row>
          <xdr:rowOff>485775</xdr:rowOff>
        </xdr:to>
        <xdr:sp macro="" textlink="">
          <xdr:nvSpPr>
            <xdr:cNvPr id="37219" name="Object 1379" hidden="1">
              <a:extLst>
                <a:ext uri="{63B3BB69-23CF-44E3-9099-C40C66FF867C}">
                  <a14:compatExt spid="_x0000_s372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xdr:row>
          <xdr:rowOff>0</xdr:rowOff>
        </xdr:from>
        <xdr:to>
          <xdr:col>26</xdr:col>
          <xdr:colOff>0</xdr:colOff>
          <xdr:row>16</xdr:row>
          <xdr:rowOff>485775</xdr:rowOff>
        </xdr:to>
        <xdr:sp macro="" textlink="">
          <xdr:nvSpPr>
            <xdr:cNvPr id="37220" name="Object 1380" hidden="1">
              <a:extLst>
                <a:ext uri="{63B3BB69-23CF-44E3-9099-C40C66FF867C}">
                  <a14:compatExt spid="_x0000_s372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xdr:row>
          <xdr:rowOff>0</xdr:rowOff>
        </xdr:from>
        <xdr:to>
          <xdr:col>26</xdr:col>
          <xdr:colOff>0</xdr:colOff>
          <xdr:row>16</xdr:row>
          <xdr:rowOff>485775</xdr:rowOff>
        </xdr:to>
        <xdr:sp macro="" textlink="">
          <xdr:nvSpPr>
            <xdr:cNvPr id="37221" name="Object 1381" hidden="1">
              <a:extLst>
                <a:ext uri="{63B3BB69-23CF-44E3-9099-C40C66FF867C}">
                  <a14:compatExt spid="_x0000_s372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xdr:row>
          <xdr:rowOff>0</xdr:rowOff>
        </xdr:from>
        <xdr:to>
          <xdr:col>26</xdr:col>
          <xdr:colOff>0</xdr:colOff>
          <xdr:row>16</xdr:row>
          <xdr:rowOff>485775</xdr:rowOff>
        </xdr:to>
        <xdr:sp macro="" textlink="">
          <xdr:nvSpPr>
            <xdr:cNvPr id="37222" name="Object 1382" hidden="1">
              <a:extLst>
                <a:ext uri="{63B3BB69-23CF-44E3-9099-C40C66FF867C}">
                  <a14:compatExt spid="_x0000_s372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xdr:row>
          <xdr:rowOff>0</xdr:rowOff>
        </xdr:from>
        <xdr:to>
          <xdr:col>26</xdr:col>
          <xdr:colOff>0</xdr:colOff>
          <xdr:row>16</xdr:row>
          <xdr:rowOff>485775</xdr:rowOff>
        </xdr:to>
        <xdr:sp macro="" textlink="">
          <xdr:nvSpPr>
            <xdr:cNvPr id="37223" name="Object 1383" hidden="1">
              <a:extLst>
                <a:ext uri="{63B3BB69-23CF-44E3-9099-C40C66FF867C}">
                  <a14:compatExt spid="_x0000_s372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xdr:row>
          <xdr:rowOff>0</xdr:rowOff>
        </xdr:from>
        <xdr:to>
          <xdr:col>26</xdr:col>
          <xdr:colOff>0</xdr:colOff>
          <xdr:row>17</xdr:row>
          <xdr:rowOff>485775</xdr:rowOff>
        </xdr:to>
        <xdr:sp macro="" textlink="">
          <xdr:nvSpPr>
            <xdr:cNvPr id="37224" name="Object 1384" hidden="1">
              <a:extLst>
                <a:ext uri="{63B3BB69-23CF-44E3-9099-C40C66FF867C}">
                  <a14:compatExt spid="_x0000_s372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xdr:row>
          <xdr:rowOff>0</xdr:rowOff>
        </xdr:from>
        <xdr:to>
          <xdr:col>26</xdr:col>
          <xdr:colOff>0</xdr:colOff>
          <xdr:row>17</xdr:row>
          <xdr:rowOff>485775</xdr:rowOff>
        </xdr:to>
        <xdr:sp macro="" textlink="">
          <xdr:nvSpPr>
            <xdr:cNvPr id="37225" name="Object 1385" hidden="1">
              <a:extLst>
                <a:ext uri="{63B3BB69-23CF-44E3-9099-C40C66FF867C}">
                  <a14:compatExt spid="_x0000_s372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xdr:row>
          <xdr:rowOff>0</xdr:rowOff>
        </xdr:from>
        <xdr:to>
          <xdr:col>26</xdr:col>
          <xdr:colOff>0</xdr:colOff>
          <xdr:row>17</xdr:row>
          <xdr:rowOff>485775</xdr:rowOff>
        </xdr:to>
        <xdr:sp macro="" textlink="">
          <xdr:nvSpPr>
            <xdr:cNvPr id="37226" name="Object 1386" hidden="1">
              <a:extLst>
                <a:ext uri="{63B3BB69-23CF-44E3-9099-C40C66FF867C}">
                  <a14:compatExt spid="_x0000_s372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xdr:row>
          <xdr:rowOff>0</xdr:rowOff>
        </xdr:from>
        <xdr:to>
          <xdr:col>26</xdr:col>
          <xdr:colOff>0</xdr:colOff>
          <xdr:row>17</xdr:row>
          <xdr:rowOff>485775</xdr:rowOff>
        </xdr:to>
        <xdr:sp macro="" textlink="">
          <xdr:nvSpPr>
            <xdr:cNvPr id="37227" name="Object 1387" hidden="1">
              <a:extLst>
                <a:ext uri="{63B3BB69-23CF-44E3-9099-C40C66FF867C}">
                  <a14:compatExt spid="_x0000_s372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xdr:row>
          <xdr:rowOff>0</xdr:rowOff>
        </xdr:from>
        <xdr:to>
          <xdr:col>26</xdr:col>
          <xdr:colOff>0</xdr:colOff>
          <xdr:row>17</xdr:row>
          <xdr:rowOff>485775</xdr:rowOff>
        </xdr:to>
        <xdr:sp macro="" textlink="">
          <xdr:nvSpPr>
            <xdr:cNvPr id="37228" name="Object 1388" hidden="1">
              <a:extLst>
                <a:ext uri="{63B3BB69-23CF-44E3-9099-C40C66FF867C}">
                  <a14:compatExt spid="_x0000_s372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xdr:row>
          <xdr:rowOff>0</xdr:rowOff>
        </xdr:from>
        <xdr:to>
          <xdr:col>26</xdr:col>
          <xdr:colOff>0</xdr:colOff>
          <xdr:row>17</xdr:row>
          <xdr:rowOff>485775</xdr:rowOff>
        </xdr:to>
        <xdr:sp macro="" textlink="">
          <xdr:nvSpPr>
            <xdr:cNvPr id="37229" name="Object 1389" hidden="1">
              <a:extLst>
                <a:ext uri="{63B3BB69-23CF-44E3-9099-C40C66FF867C}">
                  <a14:compatExt spid="_x0000_s372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xdr:row>
          <xdr:rowOff>0</xdr:rowOff>
        </xdr:from>
        <xdr:to>
          <xdr:col>26</xdr:col>
          <xdr:colOff>0</xdr:colOff>
          <xdr:row>17</xdr:row>
          <xdr:rowOff>485775</xdr:rowOff>
        </xdr:to>
        <xdr:sp macro="" textlink="">
          <xdr:nvSpPr>
            <xdr:cNvPr id="37230" name="Object 1390" hidden="1">
              <a:extLst>
                <a:ext uri="{63B3BB69-23CF-44E3-9099-C40C66FF867C}">
                  <a14:compatExt spid="_x0000_s372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xdr:row>
          <xdr:rowOff>0</xdr:rowOff>
        </xdr:from>
        <xdr:to>
          <xdr:col>26</xdr:col>
          <xdr:colOff>0</xdr:colOff>
          <xdr:row>17</xdr:row>
          <xdr:rowOff>485775</xdr:rowOff>
        </xdr:to>
        <xdr:sp macro="" textlink="">
          <xdr:nvSpPr>
            <xdr:cNvPr id="37231" name="Object 1391" hidden="1">
              <a:extLst>
                <a:ext uri="{63B3BB69-23CF-44E3-9099-C40C66FF867C}">
                  <a14:compatExt spid="_x0000_s372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xdr:row>
          <xdr:rowOff>0</xdr:rowOff>
        </xdr:from>
        <xdr:to>
          <xdr:col>26</xdr:col>
          <xdr:colOff>0</xdr:colOff>
          <xdr:row>17</xdr:row>
          <xdr:rowOff>485775</xdr:rowOff>
        </xdr:to>
        <xdr:sp macro="" textlink="">
          <xdr:nvSpPr>
            <xdr:cNvPr id="37232" name="Object 1392" hidden="1">
              <a:extLst>
                <a:ext uri="{63B3BB69-23CF-44E3-9099-C40C66FF867C}">
                  <a14:compatExt spid="_x0000_s372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xdr:row>
          <xdr:rowOff>0</xdr:rowOff>
        </xdr:from>
        <xdr:to>
          <xdr:col>26</xdr:col>
          <xdr:colOff>0</xdr:colOff>
          <xdr:row>18</xdr:row>
          <xdr:rowOff>485775</xdr:rowOff>
        </xdr:to>
        <xdr:sp macro="" textlink="">
          <xdr:nvSpPr>
            <xdr:cNvPr id="37233" name="Object 1393" hidden="1">
              <a:extLst>
                <a:ext uri="{63B3BB69-23CF-44E3-9099-C40C66FF867C}">
                  <a14:compatExt spid="_x0000_s372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xdr:row>
          <xdr:rowOff>0</xdr:rowOff>
        </xdr:from>
        <xdr:to>
          <xdr:col>26</xdr:col>
          <xdr:colOff>0</xdr:colOff>
          <xdr:row>18</xdr:row>
          <xdr:rowOff>485775</xdr:rowOff>
        </xdr:to>
        <xdr:sp macro="" textlink="">
          <xdr:nvSpPr>
            <xdr:cNvPr id="37234" name="Object 1394" hidden="1">
              <a:extLst>
                <a:ext uri="{63B3BB69-23CF-44E3-9099-C40C66FF867C}">
                  <a14:compatExt spid="_x0000_s372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xdr:row>
          <xdr:rowOff>0</xdr:rowOff>
        </xdr:from>
        <xdr:to>
          <xdr:col>26</xdr:col>
          <xdr:colOff>0</xdr:colOff>
          <xdr:row>18</xdr:row>
          <xdr:rowOff>485775</xdr:rowOff>
        </xdr:to>
        <xdr:sp macro="" textlink="">
          <xdr:nvSpPr>
            <xdr:cNvPr id="37235" name="Object 1395" hidden="1">
              <a:extLst>
                <a:ext uri="{63B3BB69-23CF-44E3-9099-C40C66FF867C}">
                  <a14:compatExt spid="_x0000_s372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xdr:row>
          <xdr:rowOff>0</xdr:rowOff>
        </xdr:from>
        <xdr:to>
          <xdr:col>26</xdr:col>
          <xdr:colOff>0</xdr:colOff>
          <xdr:row>18</xdr:row>
          <xdr:rowOff>485775</xdr:rowOff>
        </xdr:to>
        <xdr:sp macro="" textlink="">
          <xdr:nvSpPr>
            <xdr:cNvPr id="37236" name="Object 1396" hidden="1">
              <a:extLst>
                <a:ext uri="{63B3BB69-23CF-44E3-9099-C40C66FF867C}">
                  <a14:compatExt spid="_x0000_s372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xdr:row>
          <xdr:rowOff>0</xdr:rowOff>
        </xdr:from>
        <xdr:to>
          <xdr:col>26</xdr:col>
          <xdr:colOff>0</xdr:colOff>
          <xdr:row>18</xdr:row>
          <xdr:rowOff>485775</xdr:rowOff>
        </xdr:to>
        <xdr:sp macro="" textlink="">
          <xdr:nvSpPr>
            <xdr:cNvPr id="37237" name="Object 1397" hidden="1">
              <a:extLst>
                <a:ext uri="{63B3BB69-23CF-44E3-9099-C40C66FF867C}">
                  <a14:compatExt spid="_x0000_s372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xdr:row>
          <xdr:rowOff>0</xdr:rowOff>
        </xdr:from>
        <xdr:to>
          <xdr:col>26</xdr:col>
          <xdr:colOff>0</xdr:colOff>
          <xdr:row>18</xdr:row>
          <xdr:rowOff>485775</xdr:rowOff>
        </xdr:to>
        <xdr:sp macro="" textlink="">
          <xdr:nvSpPr>
            <xdr:cNvPr id="37238" name="Object 1398" hidden="1">
              <a:extLst>
                <a:ext uri="{63B3BB69-23CF-44E3-9099-C40C66FF867C}">
                  <a14:compatExt spid="_x0000_s372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xdr:row>
          <xdr:rowOff>0</xdr:rowOff>
        </xdr:from>
        <xdr:to>
          <xdr:col>26</xdr:col>
          <xdr:colOff>0</xdr:colOff>
          <xdr:row>18</xdr:row>
          <xdr:rowOff>485775</xdr:rowOff>
        </xdr:to>
        <xdr:sp macro="" textlink="">
          <xdr:nvSpPr>
            <xdr:cNvPr id="37239" name="Object 1399" hidden="1">
              <a:extLst>
                <a:ext uri="{63B3BB69-23CF-44E3-9099-C40C66FF867C}">
                  <a14:compatExt spid="_x0000_s372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xdr:row>
          <xdr:rowOff>0</xdr:rowOff>
        </xdr:from>
        <xdr:to>
          <xdr:col>26</xdr:col>
          <xdr:colOff>0</xdr:colOff>
          <xdr:row>18</xdr:row>
          <xdr:rowOff>485775</xdr:rowOff>
        </xdr:to>
        <xdr:sp macro="" textlink="">
          <xdr:nvSpPr>
            <xdr:cNvPr id="37240" name="Object 1400" hidden="1">
              <a:extLst>
                <a:ext uri="{63B3BB69-23CF-44E3-9099-C40C66FF867C}">
                  <a14:compatExt spid="_x0000_s372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18</xdr:row>
          <xdr:rowOff>0</xdr:rowOff>
        </xdr:from>
        <xdr:to>
          <xdr:col>26</xdr:col>
          <xdr:colOff>0</xdr:colOff>
          <xdr:row>18</xdr:row>
          <xdr:rowOff>485775</xdr:rowOff>
        </xdr:to>
        <xdr:sp macro="" textlink="">
          <xdr:nvSpPr>
            <xdr:cNvPr id="37241" name="Object 1401" hidden="1">
              <a:extLst>
                <a:ext uri="{63B3BB69-23CF-44E3-9099-C40C66FF867C}">
                  <a14:compatExt spid="_x0000_s372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xdr:row>
          <xdr:rowOff>0</xdr:rowOff>
        </xdr:from>
        <xdr:to>
          <xdr:col>26</xdr:col>
          <xdr:colOff>0</xdr:colOff>
          <xdr:row>19</xdr:row>
          <xdr:rowOff>485775</xdr:rowOff>
        </xdr:to>
        <xdr:sp macro="" textlink="">
          <xdr:nvSpPr>
            <xdr:cNvPr id="37242" name="Object 1402" hidden="1">
              <a:extLst>
                <a:ext uri="{63B3BB69-23CF-44E3-9099-C40C66FF867C}">
                  <a14:compatExt spid="_x0000_s372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xdr:row>
          <xdr:rowOff>0</xdr:rowOff>
        </xdr:from>
        <xdr:to>
          <xdr:col>26</xdr:col>
          <xdr:colOff>0</xdr:colOff>
          <xdr:row>19</xdr:row>
          <xdr:rowOff>485775</xdr:rowOff>
        </xdr:to>
        <xdr:sp macro="" textlink="">
          <xdr:nvSpPr>
            <xdr:cNvPr id="37243" name="Object 1403" hidden="1">
              <a:extLst>
                <a:ext uri="{63B3BB69-23CF-44E3-9099-C40C66FF867C}">
                  <a14:compatExt spid="_x0000_s372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xdr:row>
          <xdr:rowOff>0</xdr:rowOff>
        </xdr:from>
        <xdr:to>
          <xdr:col>26</xdr:col>
          <xdr:colOff>0</xdr:colOff>
          <xdr:row>19</xdr:row>
          <xdr:rowOff>485775</xdr:rowOff>
        </xdr:to>
        <xdr:sp macro="" textlink="">
          <xdr:nvSpPr>
            <xdr:cNvPr id="37244" name="Object 1404" hidden="1">
              <a:extLst>
                <a:ext uri="{63B3BB69-23CF-44E3-9099-C40C66FF867C}">
                  <a14:compatExt spid="_x0000_s372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xdr:row>
          <xdr:rowOff>0</xdr:rowOff>
        </xdr:from>
        <xdr:to>
          <xdr:col>26</xdr:col>
          <xdr:colOff>0</xdr:colOff>
          <xdr:row>19</xdr:row>
          <xdr:rowOff>485775</xdr:rowOff>
        </xdr:to>
        <xdr:sp macro="" textlink="">
          <xdr:nvSpPr>
            <xdr:cNvPr id="37245" name="Object 1405" hidden="1">
              <a:extLst>
                <a:ext uri="{63B3BB69-23CF-44E3-9099-C40C66FF867C}">
                  <a14:compatExt spid="_x0000_s372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xdr:row>
          <xdr:rowOff>0</xdr:rowOff>
        </xdr:from>
        <xdr:to>
          <xdr:col>26</xdr:col>
          <xdr:colOff>0</xdr:colOff>
          <xdr:row>19</xdr:row>
          <xdr:rowOff>485775</xdr:rowOff>
        </xdr:to>
        <xdr:sp macro="" textlink="">
          <xdr:nvSpPr>
            <xdr:cNvPr id="37246" name="Object 1406" hidden="1">
              <a:extLst>
                <a:ext uri="{63B3BB69-23CF-44E3-9099-C40C66FF867C}">
                  <a14:compatExt spid="_x0000_s372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xdr:row>
          <xdr:rowOff>0</xdr:rowOff>
        </xdr:from>
        <xdr:to>
          <xdr:col>26</xdr:col>
          <xdr:colOff>0</xdr:colOff>
          <xdr:row>19</xdr:row>
          <xdr:rowOff>485775</xdr:rowOff>
        </xdr:to>
        <xdr:sp macro="" textlink="">
          <xdr:nvSpPr>
            <xdr:cNvPr id="37247" name="Object 1407" hidden="1">
              <a:extLst>
                <a:ext uri="{63B3BB69-23CF-44E3-9099-C40C66FF867C}">
                  <a14:compatExt spid="_x0000_s372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xdr:row>
          <xdr:rowOff>0</xdr:rowOff>
        </xdr:from>
        <xdr:to>
          <xdr:col>26</xdr:col>
          <xdr:colOff>0</xdr:colOff>
          <xdr:row>19</xdr:row>
          <xdr:rowOff>485775</xdr:rowOff>
        </xdr:to>
        <xdr:sp macro="" textlink="">
          <xdr:nvSpPr>
            <xdr:cNvPr id="37248" name="Object 1408" hidden="1">
              <a:extLst>
                <a:ext uri="{63B3BB69-23CF-44E3-9099-C40C66FF867C}">
                  <a14:compatExt spid="_x0000_s372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xdr:row>
          <xdr:rowOff>0</xdr:rowOff>
        </xdr:from>
        <xdr:to>
          <xdr:col>26</xdr:col>
          <xdr:colOff>0</xdr:colOff>
          <xdr:row>19</xdr:row>
          <xdr:rowOff>485775</xdr:rowOff>
        </xdr:to>
        <xdr:sp macro="" textlink="">
          <xdr:nvSpPr>
            <xdr:cNvPr id="37249" name="Object 1409" hidden="1">
              <a:extLst>
                <a:ext uri="{63B3BB69-23CF-44E3-9099-C40C66FF867C}">
                  <a14:compatExt spid="_x0000_s372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19</xdr:row>
          <xdr:rowOff>0</xdr:rowOff>
        </xdr:from>
        <xdr:to>
          <xdr:col>26</xdr:col>
          <xdr:colOff>0</xdr:colOff>
          <xdr:row>19</xdr:row>
          <xdr:rowOff>485775</xdr:rowOff>
        </xdr:to>
        <xdr:sp macro="" textlink="">
          <xdr:nvSpPr>
            <xdr:cNvPr id="37250" name="Object 1410" hidden="1">
              <a:extLst>
                <a:ext uri="{63B3BB69-23CF-44E3-9099-C40C66FF867C}">
                  <a14:compatExt spid="_x0000_s372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xdr:row>
          <xdr:rowOff>0</xdr:rowOff>
        </xdr:from>
        <xdr:to>
          <xdr:col>26</xdr:col>
          <xdr:colOff>0</xdr:colOff>
          <xdr:row>20</xdr:row>
          <xdr:rowOff>485775</xdr:rowOff>
        </xdr:to>
        <xdr:sp macro="" textlink="">
          <xdr:nvSpPr>
            <xdr:cNvPr id="37251" name="Object 1411" hidden="1">
              <a:extLst>
                <a:ext uri="{63B3BB69-23CF-44E3-9099-C40C66FF867C}">
                  <a14:compatExt spid="_x0000_s372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xdr:row>
          <xdr:rowOff>0</xdr:rowOff>
        </xdr:from>
        <xdr:to>
          <xdr:col>26</xdr:col>
          <xdr:colOff>0</xdr:colOff>
          <xdr:row>20</xdr:row>
          <xdr:rowOff>485775</xdr:rowOff>
        </xdr:to>
        <xdr:sp macro="" textlink="">
          <xdr:nvSpPr>
            <xdr:cNvPr id="37252" name="Object 1412" hidden="1">
              <a:extLst>
                <a:ext uri="{63B3BB69-23CF-44E3-9099-C40C66FF867C}">
                  <a14:compatExt spid="_x0000_s372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xdr:row>
          <xdr:rowOff>0</xdr:rowOff>
        </xdr:from>
        <xdr:to>
          <xdr:col>26</xdr:col>
          <xdr:colOff>0</xdr:colOff>
          <xdr:row>20</xdr:row>
          <xdr:rowOff>485775</xdr:rowOff>
        </xdr:to>
        <xdr:sp macro="" textlink="">
          <xdr:nvSpPr>
            <xdr:cNvPr id="37253" name="Object 1413" hidden="1">
              <a:extLst>
                <a:ext uri="{63B3BB69-23CF-44E3-9099-C40C66FF867C}">
                  <a14:compatExt spid="_x0000_s372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xdr:row>
          <xdr:rowOff>0</xdr:rowOff>
        </xdr:from>
        <xdr:to>
          <xdr:col>26</xdr:col>
          <xdr:colOff>0</xdr:colOff>
          <xdr:row>20</xdr:row>
          <xdr:rowOff>485775</xdr:rowOff>
        </xdr:to>
        <xdr:sp macro="" textlink="">
          <xdr:nvSpPr>
            <xdr:cNvPr id="37254" name="Object 1414" hidden="1">
              <a:extLst>
                <a:ext uri="{63B3BB69-23CF-44E3-9099-C40C66FF867C}">
                  <a14:compatExt spid="_x0000_s372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xdr:row>
          <xdr:rowOff>0</xdr:rowOff>
        </xdr:from>
        <xdr:to>
          <xdr:col>26</xdr:col>
          <xdr:colOff>0</xdr:colOff>
          <xdr:row>20</xdr:row>
          <xdr:rowOff>485775</xdr:rowOff>
        </xdr:to>
        <xdr:sp macro="" textlink="">
          <xdr:nvSpPr>
            <xdr:cNvPr id="37255" name="Object 1415" hidden="1">
              <a:extLst>
                <a:ext uri="{63B3BB69-23CF-44E3-9099-C40C66FF867C}">
                  <a14:compatExt spid="_x0000_s372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xdr:row>
          <xdr:rowOff>0</xdr:rowOff>
        </xdr:from>
        <xdr:to>
          <xdr:col>26</xdr:col>
          <xdr:colOff>0</xdr:colOff>
          <xdr:row>20</xdr:row>
          <xdr:rowOff>485775</xdr:rowOff>
        </xdr:to>
        <xdr:sp macro="" textlink="">
          <xdr:nvSpPr>
            <xdr:cNvPr id="37256" name="Object 1416" hidden="1">
              <a:extLst>
                <a:ext uri="{63B3BB69-23CF-44E3-9099-C40C66FF867C}">
                  <a14:compatExt spid="_x0000_s372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xdr:row>
          <xdr:rowOff>0</xdr:rowOff>
        </xdr:from>
        <xdr:to>
          <xdr:col>26</xdr:col>
          <xdr:colOff>0</xdr:colOff>
          <xdr:row>20</xdr:row>
          <xdr:rowOff>485775</xdr:rowOff>
        </xdr:to>
        <xdr:sp macro="" textlink="">
          <xdr:nvSpPr>
            <xdr:cNvPr id="37257" name="Object 1417" hidden="1">
              <a:extLst>
                <a:ext uri="{63B3BB69-23CF-44E3-9099-C40C66FF867C}">
                  <a14:compatExt spid="_x0000_s372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xdr:row>
          <xdr:rowOff>0</xdr:rowOff>
        </xdr:from>
        <xdr:to>
          <xdr:col>26</xdr:col>
          <xdr:colOff>0</xdr:colOff>
          <xdr:row>20</xdr:row>
          <xdr:rowOff>485775</xdr:rowOff>
        </xdr:to>
        <xdr:sp macro="" textlink="">
          <xdr:nvSpPr>
            <xdr:cNvPr id="37258" name="Object 1418" hidden="1">
              <a:extLst>
                <a:ext uri="{63B3BB69-23CF-44E3-9099-C40C66FF867C}">
                  <a14:compatExt spid="_x0000_s372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xdr:row>
          <xdr:rowOff>0</xdr:rowOff>
        </xdr:from>
        <xdr:to>
          <xdr:col>26</xdr:col>
          <xdr:colOff>0</xdr:colOff>
          <xdr:row>20</xdr:row>
          <xdr:rowOff>485775</xdr:rowOff>
        </xdr:to>
        <xdr:sp macro="" textlink="">
          <xdr:nvSpPr>
            <xdr:cNvPr id="37259" name="Object 1419" hidden="1">
              <a:extLst>
                <a:ext uri="{63B3BB69-23CF-44E3-9099-C40C66FF867C}">
                  <a14:compatExt spid="_x0000_s372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32</xdr:row>
          <xdr:rowOff>0</xdr:rowOff>
        </xdr:from>
        <xdr:to>
          <xdr:col>26</xdr:col>
          <xdr:colOff>0</xdr:colOff>
          <xdr:row>32</xdr:row>
          <xdr:rowOff>485775</xdr:rowOff>
        </xdr:to>
        <xdr:sp macro="" textlink="">
          <xdr:nvSpPr>
            <xdr:cNvPr id="37260" name="Object 1420" hidden="1">
              <a:extLst>
                <a:ext uri="{63B3BB69-23CF-44E3-9099-C40C66FF867C}">
                  <a14:compatExt spid="_x0000_s372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32</xdr:row>
          <xdr:rowOff>0</xdr:rowOff>
        </xdr:from>
        <xdr:to>
          <xdr:col>26</xdr:col>
          <xdr:colOff>0</xdr:colOff>
          <xdr:row>32</xdr:row>
          <xdr:rowOff>485775</xdr:rowOff>
        </xdr:to>
        <xdr:sp macro="" textlink="">
          <xdr:nvSpPr>
            <xdr:cNvPr id="37261" name="Object 1421" hidden="1">
              <a:extLst>
                <a:ext uri="{63B3BB69-23CF-44E3-9099-C40C66FF867C}">
                  <a14:compatExt spid="_x0000_s372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32</xdr:row>
          <xdr:rowOff>0</xdr:rowOff>
        </xdr:from>
        <xdr:to>
          <xdr:col>26</xdr:col>
          <xdr:colOff>0</xdr:colOff>
          <xdr:row>32</xdr:row>
          <xdr:rowOff>485775</xdr:rowOff>
        </xdr:to>
        <xdr:sp macro="" textlink="">
          <xdr:nvSpPr>
            <xdr:cNvPr id="37262" name="Object 1422" hidden="1">
              <a:extLst>
                <a:ext uri="{63B3BB69-23CF-44E3-9099-C40C66FF867C}">
                  <a14:compatExt spid="_x0000_s372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32</xdr:row>
          <xdr:rowOff>0</xdr:rowOff>
        </xdr:from>
        <xdr:to>
          <xdr:col>26</xdr:col>
          <xdr:colOff>0</xdr:colOff>
          <xdr:row>32</xdr:row>
          <xdr:rowOff>485775</xdr:rowOff>
        </xdr:to>
        <xdr:sp macro="" textlink="">
          <xdr:nvSpPr>
            <xdr:cNvPr id="37263" name="Object 1423" hidden="1">
              <a:extLst>
                <a:ext uri="{63B3BB69-23CF-44E3-9099-C40C66FF867C}">
                  <a14:compatExt spid="_x0000_s372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32</xdr:row>
          <xdr:rowOff>0</xdr:rowOff>
        </xdr:from>
        <xdr:to>
          <xdr:col>26</xdr:col>
          <xdr:colOff>0</xdr:colOff>
          <xdr:row>32</xdr:row>
          <xdr:rowOff>485775</xdr:rowOff>
        </xdr:to>
        <xdr:sp macro="" textlink="">
          <xdr:nvSpPr>
            <xdr:cNvPr id="37264" name="Object 1424" hidden="1">
              <a:extLst>
                <a:ext uri="{63B3BB69-23CF-44E3-9099-C40C66FF867C}">
                  <a14:compatExt spid="_x0000_s372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32</xdr:row>
          <xdr:rowOff>0</xdr:rowOff>
        </xdr:from>
        <xdr:to>
          <xdr:col>26</xdr:col>
          <xdr:colOff>0</xdr:colOff>
          <xdr:row>32</xdr:row>
          <xdr:rowOff>485775</xdr:rowOff>
        </xdr:to>
        <xdr:sp macro="" textlink="">
          <xdr:nvSpPr>
            <xdr:cNvPr id="37265" name="Object 1425" hidden="1">
              <a:extLst>
                <a:ext uri="{63B3BB69-23CF-44E3-9099-C40C66FF867C}">
                  <a14:compatExt spid="_x0000_s372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32</xdr:row>
          <xdr:rowOff>0</xdr:rowOff>
        </xdr:from>
        <xdr:to>
          <xdr:col>26</xdr:col>
          <xdr:colOff>0</xdr:colOff>
          <xdr:row>32</xdr:row>
          <xdr:rowOff>485775</xdr:rowOff>
        </xdr:to>
        <xdr:sp macro="" textlink="">
          <xdr:nvSpPr>
            <xdr:cNvPr id="37266" name="Object 1426" hidden="1">
              <a:extLst>
                <a:ext uri="{63B3BB69-23CF-44E3-9099-C40C66FF867C}">
                  <a14:compatExt spid="_x0000_s372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32</xdr:row>
          <xdr:rowOff>0</xdr:rowOff>
        </xdr:from>
        <xdr:to>
          <xdr:col>26</xdr:col>
          <xdr:colOff>0</xdr:colOff>
          <xdr:row>32</xdr:row>
          <xdr:rowOff>485775</xdr:rowOff>
        </xdr:to>
        <xdr:sp macro="" textlink="">
          <xdr:nvSpPr>
            <xdr:cNvPr id="37267" name="Object 1427" hidden="1">
              <a:extLst>
                <a:ext uri="{63B3BB69-23CF-44E3-9099-C40C66FF867C}">
                  <a14:compatExt spid="_x0000_s372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32</xdr:row>
          <xdr:rowOff>0</xdr:rowOff>
        </xdr:from>
        <xdr:to>
          <xdr:col>26</xdr:col>
          <xdr:colOff>0</xdr:colOff>
          <xdr:row>32</xdr:row>
          <xdr:rowOff>485775</xdr:rowOff>
        </xdr:to>
        <xdr:sp macro="" textlink="">
          <xdr:nvSpPr>
            <xdr:cNvPr id="37268" name="Object 1428" hidden="1">
              <a:extLst>
                <a:ext uri="{63B3BB69-23CF-44E3-9099-C40C66FF867C}">
                  <a14:compatExt spid="_x0000_s372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33</xdr:row>
          <xdr:rowOff>0</xdr:rowOff>
        </xdr:from>
        <xdr:to>
          <xdr:col>26</xdr:col>
          <xdr:colOff>0</xdr:colOff>
          <xdr:row>33</xdr:row>
          <xdr:rowOff>485775</xdr:rowOff>
        </xdr:to>
        <xdr:sp macro="" textlink="">
          <xdr:nvSpPr>
            <xdr:cNvPr id="37269" name="Object 1429" hidden="1">
              <a:extLst>
                <a:ext uri="{63B3BB69-23CF-44E3-9099-C40C66FF867C}">
                  <a14:compatExt spid="_x0000_s372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33</xdr:row>
          <xdr:rowOff>0</xdr:rowOff>
        </xdr:from>
        <xdr:to>
          <xdr:col>26</xdr:col>
          <xdr:colOff>0</xdr:colOff>
          <xdr:row>33</xdr:row>
          <xdr:rowOff>485775</xdr:rowOff>
        </xdr:to>
        <xdr:sp macro="" textlink="">
          <xdr:nvSpPr>
            <xdr:cNvPr id="37270" name="Object 1430" hidden="1">
              <a:extLst>
                <a:ext uri="{63B3BB69-23CF-44E3-9099-C40C66FF867C}">
                  <a14:compatExt spid="_x0000_s372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33</xdr:row>
          <xdr:rowOff>0</xdr:rowOff>
        </xdr:from>
        <xdr:to>
          <xdr:col>26</xdr:col>
          <xdr:colOff>0</xdr:colOff>
          <xdr:row>33</xdr:row>
          <xdr:rowOff>485775</xdr:rowOff>
        </xdr:to>
        <xdr:sp macro="" textlink="">
          <xdr:nvSpPr>
            <xdr:cNvPr id="37271" name="Object 1431" hidden="1">
              <a:extLst>
                <a:ext uri="{63B3BB69-23CF-44E3-9099-C40C66FF867C}">
                  <a14:compatExt spid="_x0000_s372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33</xdr:row>
          <xdr:rowOff>0</xdr:rowOff>
        </xdr:from>
        <xdr:to>
          <xdr:col>26</xdr:col>
          <xdr:colOff>0</xdr:colOff>
          <xdr:row>33</xdr:row>
          <xdr:rowOff>485775</xdr:rowOff>
        </xdr:to>
        <xdr:sp macro="" textlink="">
          <xdr:nvSpPr>
            <xdr:cNvPr id="37272" name="Object 1432" hidden="1">
              <a:extLst>
                <a:ext uri="{63B3BB69-23CF-44E3-9099-C40C66FF867C}">
                  <a14:compatExt spid="_x0000_s372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33</xdr:row>
          <xdr:rowOff>0</xdr:rowOff>
        </xdr:from>
        <xdr:to>
          <xdr:col>26</xdr:col>
          <xdr:colOff>0</xdr:colOff>
          <xdr:row>33</xdr:row>
          <xdr:rowOff>485775</xdr:rowOff>
        </xdr:to>
        <xdr:sp macro="" textlink="">
          <xdr:nvSpPr>
            <xdr:cNvPr id="37273" name="Object 1433" hidden="1">
              <a:extLst>
                <a:ext uri="{63B3BB69-23CF-44E3-9099-C40C66FF867C}">
                  <a14:compatExt spid="_x0000_s372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33</xdr:row>
          <xdr:rowOff>0</xdr:rowOff>
        </xdr:from>
        <xdr:to>
          <xdr:col>26</xdr:col>
          <xdr:colOff>0</xdr:colOff>
          <xdr:row>33</xdr:row>
          <xdr:rowOff>485775</xdr:rowOff>
        </xdr:to>
        <xdr:sp macro="" textlink="">
          <xdr:nvSpPr>
            <xdr:cNvPr id="37274" name="Object 1434" hidden="1">
              <a:extLst>
                <a:ext uri="{63B3BB69-23CF-44E3-9099-C40C66FF867C}">
                  <a14:compatExt spid="_x0000_s372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33</xdr:row>
          <xdr:rowOff>0</xdr:rowOff>
        </xdr:from>
        <xdr:to>
          <xdr:col>26</xdr:col>
          <xdr:colOff>0</xdr:colOff>
          <xdr:row>33</xdr:row>
          <xdr:rowOff>485775</xdr:rowOff>
        </xdr:to>
        <xdr:sp macro="" textlink="">
          <xdr:nvSpPr>
            <xdr:cNvPr id="37275" name="Object 1435" hidden="1">
              <a:extLst>
                <a:ext uri="{63B3BB69-23CF-44E3-9099-C40C66FF867C}">
                  <a14:compatExt spid="_x0000_s372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33</xdr:row>
          <xdr:rowOff>0</xdr:rowOff>
        </xdr:from>
        <xdr:to>
          <xdr:col>26</xdr:col>
          <xdr:colOff>0</xdr:colOff>
          <xdr:row>33</xdr:row>
          <xdr:rowOff>485775</xdr:rowOff>
        </xdr:to>
        <xdr:sp macro="" textlink="">
          <xdr:nvSpPr>
            <xdr:cNvPr id="37276" name="Object 1436" hidden="1">
              <a:extLst>
                <a:ext uri="{63B3BB69-23CF-44E3-9099-C40C66FF867C}">
                  <a14:compatExt spid="_x0000_s372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33</xdr:row>
          <xdr:rowOff>0</xdr:rowOff>
        </xdr:from>
        <xdr:to>
          <xdr:col>26</xdr:col>
          <xdr:colOff>0</xdr:colOff>
          <xdr:row>33</xdr:row>
          <xdr:rowOff>485775</xdr:rowOff>
        </xdr:to>
        <xdr:sp macro="" textlink="">
          <xdr:nvSpPr>
            <xdr:cNvPr id="37277" name="Object 1437" hidden="1">
              <a:extLst>
                <a:ext uri="{63B3BB69-23CF-44E3-9099-C40C66FF867C}">
                  <a14:compatExt spid="_x0000_s372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40</xdr:row>
          <xdr:rowOff>0</xdr:rowOff>
        </xdr:from>
        <xdr:to>
          <xdr:col>26</xdr:col>
          <xdr:colOff>0</xdr:colOff>
          <xdr:row>40</xdr:row>
          <xdr:rowOff>485775</xdr:rowOff>
        </xdr:to>
        <xdr:sp macro="" textlink="">
          <xdr:nvSpPr>
            <xdr:cNvPr id="37278" name="Object 1438" hidden="1">
              <a:extLst>
                <a:ext uri="{63B3BB69-23CF-44E3-9099-C40C66FF867C}">
                  <a14:compatExt spid="_x0000_s372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40</xdr:row>
          <xdr:rowOff>0</xdr:rowOff>
        </xdr:from>
        <xdr:to>
          <xdr:col>26</xdr:col>
          <xdr:colOff>0</xdr:colOff>
          <xdr:row>40</xdr:row>
          <xdr:rowOff>485775</xdr:rowOff>
        </xdr:to>
        <xdr:sp macro="" textlink="">
          <xdr:nvSpPr>
            <xdr:cNvPr id="37279" name="Object 1439" hidden="1">
              <a:extLst>
                <a:ext uri="{63B3BB69-23CF-44E3-9099-C40C66FF867C}">
                  <a14:compatExt spid="_x0000_s372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40</xdr:row>
          <xdr:rowOff>0</xdr:rowOff>
        </xdr:from>
        <xdr:to>
          <xdr:col>26</xdr:col>
          <xdr:colOff>0</xdr:colOff>
          <xdr:row>40</xdr:row>
          <xdr:rowOff>485775</xdr:rowOff>
        </xdr:to>
        <xdr:sp macro="" textlink="">
          <xdr:nvSpPr>
            <xdr:cNvPr id="37280" name="Object 1440" hidden="1">
              <a:extLst>
                <a:ext uri="{63B3BB69-23CF-44E3-9099-C40C66FF867C}">
                  <a14:compatExt spid="_x0000_s372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40</xdr:row>
          <xdr:rowOff>0</xdr:rowOff>
        </xdr:from>
        <xdr:to>
          <xdr:col>26</xdr:col>
          <xdr:colOff>0</xdr:colOff>
          <xdr:row>40</xdr:row>
          <xdr:rowOff>485775</xdr:rowOff>
        </xdr:to>
        <xdr:sp macro="" textlink="">
          <xdr:nvSpPr>
            <xdr:cNvPr id="37281" name="Object 1441" hidden="1">
              <a:extLst>
                <a:ext uri="{63B3BB69-23CF-44E3-9099-C40C66FF867C}">
                  <a14:compatExt spid="_x0000_s372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40</xdr:row>
          <xdr:rowOff>0</xdr:rowOff>
        </xdr:from>
        <xdr:to>
          <xdr:col>26</xdr:col>
          <xdr:colOff>0</xdr:colOff>
          <xdr:row>40</xdr:row>
          <xdr:rowOff>485775</xdr:rowOff>
        </xdr:to>
        <xdr:sp macro="" textlink="">
          <xdr:nvSpPr>
            <xdr:cNvPr id="37282" name="Object 1442" hidden="1">
              <a:extLst>
                <a:ext uri="{63B3BB69-23CF-44E3-9099-C40C66FF867C}">
                  <a14:compatExt spid="_x0000_s372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40</xdr:row>
          <xdr:rowOff>0</xdr:rowOff>
        </xdr:from>
        <xdr:to>
          <xdr:col>26</xdr:col>
          <xdr:colOff>0</xdr:colOff>
          <xdr:row>40</xdr:row>
          <xdr:rowOff>485775</xdr:rowOff>
        </xdr:to>
        <xdr:sp macro="" textlink="">
          <xdr:nvSpPr>
            <xdr:cNvPr id="37283" name="Object 1443" hidden="1">
              <a:extLst>
                <a:ext uri="{63B3BB69-23CF-44E3-9099-C40C66FF867C}">
                  <a14:compatExt spid="_x0000_s372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40</xdr:row>
          <xdr:rowOff>0</xdr:rowOff>
        </xdr:from>
        <xdr:to>
          <xdr:col>26</xdr:col>
          <xdr:colOff>0</xdr:colOff>
          <xdr:row>40</xdr:row>
          <xdr:rowOff>485775</xdr:rowOff>
        </xdr:to>
        <xdr:sp macro="" textlink="">
          <xdr:nvSpPr>
            <xdr:cNvPr id="37284" name="Object 1444" hidden="1">
              <a:extLst>
                <a:ext uri="{63B3BB69-23CF-44E3-9099-C40C66FF867C}">
                  <a14:compatExt spid="_x0000_s372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40</xdr:row>
          <xdr:rowOff>0</xdr:rowOff>
        </xdr:from>
        <xdr:to>
          <xdr:col>26</xdr:col>
          <xdr:colOff>0</xdr:colOff>
          <xdr:row>40</xdr:row>
          <xdr:rowOff>485775</xdr:rowOff>
        </xdr:to>
        <xdr:sp macro="" textlink="">
          <xdr:nvSpPr>
            <xdr:cNvPr id="37285" name="Object 1445" hidden="1">
              <a:extLst>
                <a:ext uri="{63B3BB69-23CF-44E3-9099-C40C66FF867C}">
                  <a14:compatExt spid="_x0000_s372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40</xdr:row>
          <xdr:rowOff>0</xdr:rowOff>
        </xdr:from>
        <xdr:to>
          <xdr:col>26</xdr:col>
          <xdr:colOff>0</xdr:colOff>
          <xdr:row>40</xdr:row>
          <xdr:rowOff>485775</xdr:rowOff>
        </xdr:to>
        <xdr:sp macro="" textlink="">
          <xdr:nvSpPr>
            <xdr:cNvPr id="37286" name="Object 1446" hidden="1">
              <a:extLst>
                <a:ext uri="{63B3BB69-23CF-44E3-9099-C40C66FF867C}">
                  <a14:compatExt spid="_x0000_s372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75</xdr:row>
          <xdr:rowOff>0</xdr:rowOff>
        </xdr:from>
        <xdr:to>
          <xdr:col>26</xdr:col>
          <xdr:colOff>0</xdr:colOff>
          <xdr:row>75</xdr:row>
          <xdr:rowOff>485775</xdr:rowOff>
        </xdr:to>
        <xdr:sp macro="" textlink="">
          <xdr:nvSpPr>
            <xdr:cNvPr id="37287" name="Object 1447" hidden="1">
              <a:extLst>
                <a:ext uri="{63B3BB69-23CF-44E3-9099-C40C66FF867C}">
                  <a14:compatExt spid="_x0000_s372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75</xdr:row>
          <xdr:rowOff>0</xdr:rowOff>
        </xdr:from>
        <xdr:to>
          <xdr:col>26</xdr:col>
          <xdr:colOff>0</xdr:colOff>
          <xdr:row>75</xdr:row>
          <xdr:rowOff>485775</xdr:rowOff>
        </xdr:to>
        <xdr:sp macro="" textlink="">
          <xdr:nvSpPr>
            <xdr:cNvPr id="37288" name="Object 1448" hidden="1">
              <a:extLst>
                <a:ext uri="{63B3BB69-23CF-44E3-9099-C40C66FF867C}">
                  <a14:compatExt spid="_x0000_s372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75</xdr:row>
          <xdr:rowOff>0</xdr:rowOff>
        </xdr:from>
        <xdr:to>
          <xdr:col>26</xdr:col>
          <xdr:colOff>0</xdr:colOff>
          <xdr:row>75</xdr:row>
          <xdr:rowOff>485775</xdr:rowOff>
        </xdr:to>
        <xdr:sp macro="" textlink="">
          <xdr:nvSpPr>
            <xdr:cNvPr id="37289" name="Object 1449" hidden="1">
              <a:extLst>
                <a:ext uri="{63B3BB69-23CF-44E3-9099-C40C66FF867C}">
                  <a14:compatExt spid="_x0000_s372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75</xdr:row>
          <xdr:rowOff>0</xdr:rowOff>
        </xdr:from>
        <xdr:to>
          <xdr:col>26</xdr:col>
          <xdr:colOff>0</xdr:colOff>
          <xdr:row>75</xdr:row>
          <xdr:rowOff>485775</xdr:rowOff>
        </xdr:to>
        <xdr:sp macro="" textlink="">
          <xdr:nvSpPr>
            <xdr:cNvPr id="37290" name="Object 1450" hidden="1">
              <a:extLst>
                <a:ext uri="{63B3BB69-23CF-44E3-9099-C40C66FF867C}">
                  <a14:compatExt spid="_x0000_s372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75</xdr:row>
          <xdr:rowOff>0</xdr:rowOff>
        </xdr:from>
        <xdr:to>
          <xdr:col>26</xdr:col>
          <xdr:colOff>0</xdr:colOff>
          <xdr:row>75</xdr:row>
          <xdr:rowOff>485775</xdr:rowOff>
        </xdr:to>
        <xdr:sp macro="" textlink="">
          <xdr:nvSpPr>
            <xdr:cNvPr id="37291" name="Object 1451" hidden="1">
              <a:extLst>
                <a:ext uri="{63B3BB69-23CF-44E3-9099-C40C66FF867C}">
                  <a14:compatExt spid="_x0000_s372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75</xdr:row>
          <xdr:rowOff>0</xdr:rowOff>
        </xdr:from>
        <xdr:to>
          <xdr:col>26</xdr:col>
          <xdr:colOff>0</xdr:colOff>
          <xdr:row>75</xdr:row>
          <xdr:rowOff>485775</xdr:rowOff>
        </xdr:to>
        <xdr:sp macro="" textlink="">
          <xdr:nvSpPr>
            <xdr:cNvPr id="37292" name="Object 1452" hidden="1">
              <a:extLst>
                <a:ext uri="{63B3BB69-23CF-44E3-9099-C40C66FF867C}">
                  <a14:compatExt spid="_x0000_s372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75</xdr:row>
          <xdr:rowOff>0</xdr:rowOff>
        </xdr:from>
        <xdr:to>
          <xdr:col>26</xdr:col>
          <xdr:colOff>0</xdr:colOff>
          <xdr:row>75</xdr:row>
          <xdr:rowOff>485775</xdr:rowOff>
        </xdr:to>
        <xdr:sp macro="" textlink="">
          <xdr:nvSpPr>
            <xdr:cNvPr id="37293" name="Object 1453" hidden="1">
              <a:extLst>
                <a:ext uri="{63B3BB69-23CF-44E3-9099-C40C66FF867C}">
                  <a14:compatExt spid="_x0000_s372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75</xdr:row>
          <xdr:rowOff>0</xdr:rowOff>
        </xdr:from>
        <xdr:to>
          <xdr:col>26</xdr:col>
          <xdr:colOff>0</xdr:colOff>
          <xdr:row>75</xdr:row>
          <xdr:rowOff>485775</xdr:rowOff>
        </xdr:to>
        <xdr:sp macro="" textlink="">
          <xdr:nvSpPr>
            <xdr:cNvPr id="37294" name="Object 1454" hidden="1">
              <a:extLst>
                <a:ext uri="{63B3BB69-23CF-44E3-9099-C40C66FF867C}">
                  <a14:compatExt spid="_x0000_s372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75</xdr:row>
          <xdr:rowOff>0</xdr:rowOff>
        </xdr:from>
        <xdr:to>
          <xdr:col>26</xdr:col>
          <xdr:colOff>0</xdr:colOff>
          <xdr:row>75</xdr:row>
          <xdr:rowOff>485775</xdr:rowOff>
        </xdr:to>
        <xdr:sp macro="" textlink="">
          <xdr:nvSpPr>
            <xdr:cNvPr id="37295" name="Object 1455" hidden="1">
              <a:extLst>
                <a:ext uri="{63B3BB69-23CF-44E3-9099-C40C66FF867C}">
                  <a14:compatExt spid="_x0000_s372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76</xdr:row>
          <xdr:rowOff>0</xdr:rowOff>
        </xdr:from>
        <xdr:to>
          <xdr:col>26</xdr:col>
          <xdr:colOff>0</xdr:colOff>
          <xdr:row>76</xdr:row>
          <xdr:rowOff>485775</xdr:rowOff>
        </xdr:to>
        <xdr:sp macro="" textlink="">
          <xdr:nvSpPr>
            <xdr:cNvPr id="37296" name="Object 1456" hidden="1">
              <a:extLst>
                <a:ext uri="{63B3BB69-23CF-44E3-9099-C40C66FF867C}">
                  <a14:compatExt spid="_x0000_s372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76</xdr:row>
          <xdr:rowOff>0</xdr:rowOff>
        </xdr:from>
        <xdr:to>
          <xdr:col>26</xdr:col>
          <xdr:colOff>0</xdr:colOff>
          <xdr:row>76</xdr:row>
          <xdr:rowOff>485775</xdr:rowOff>
        </xdr:to>
        <xdr:sp macro="" textlink="">
          <xdr:nvSpPr>
            <xdr:cNvPr id="37297" name="Object 1457" hidden="1">
              <a:extLst>
                <a:ext uri="{63B3BB69-23CF-44E3-9099-C40C66FF867C}">
                  <a14:compatExt spid="_x0000_s372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76</xdr:row>
          <xdr:rowOff>0</xdr:rowOff>
        </xdr:from>
        <xdr:to>
          <xdr:col>26</xdr:col>
          <xdr:colOff>0</xdr:colOff>
          <xdr:row>76</xdr:row>
          <xdr:rowOff>485775</xdr:rowOff>
        </xdr:to>
        <xdr:sp macro="" textlink="">
          <xdr:nvSpPr>
            <xdr:cNvPr id="37298" name="Object 1458" hidden="1">
              <a:extLst>
                <a:ext uri="{63B3BB69-23CF-44E3-9099-C40C66FF867C}">
                  <a14:compatExt spid="_x0000_s372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76</xdr:row>
          <xdr:rowOff>0</xdr:rowOff>
        </xdr:from>
        <xdr:to>
          <xdr:col>26</xdr:col>
          <xdr:colOff>0</xdr:colOff>
          <xdr:row>76</xdr:row>
          <xdr:rowOff>485775</xdr:rowOff>
        </xdr:to>
        <xdr:sp macro="" textlink="">
          <xdr:nvSpPr>
            <xdr:cNvPr id="37299" name="Object 1459" hidden="1">
              <a:extLst>
                <a:ext uri="{63B3BB69-23CF-44E3-9099-C40C66FF867C}">
                  <a14:compatExt spid="_x0000_s372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76</xdr:row>
          <xdr:rowOff>0</xdr:rowOff>
        </xdr:from>
        <xdr:to>
          <xdr:col>26</xdr:col>
          <xdr:colOff>0</xdr:colOff>
          <xdr:row>76</xdr:row>
          <xdr:rowOff>485775</xdr:rowOff>
        </xdr:to>
        <xdr:sp macro="" textlink="">
          <xdr:nvSpPr>
            <xdr:cNvPr id="37300" name="Object 1460" hidden="1">
              <a:extLst>
                <a:ext uri="{63B3BB69-23CF-44E3-9099-C40C66FF867C}">
                  <a14:compatExt spid="_x0000_s373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76</xdr:row>
          <xdr:rowOff>0</xdr:rowOff>
        </xdr:from>
        <xdr:to>
          <xdr:col>26</xdr:col>
          <xdr:colOff>0</xdr:colOff>
          <xdr:row>76</xdr:row>
          <xdr:rowOff>485775</xdr:rowOff>
        </xdr:to>
        <xdr:sp macro="" textlink="">
          <xdr:nvSpPr>
            <xdr:cNvPr id="37301" name="Object 1461" hidden="1">
              <a:extLst>
                <a:ext uri="{63B3BB69-23CF-44E3-9099-C40C66FF867C}">
                  <a14:compatExt spid="_x0000_s373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76</xdr:row>
          <xdr:rowOff>0</xdr:rowOff>
        </xdr:from>
        <xdr:to>
          <xdr:col>26</xdr:col>
          <xdr:colOff>0</xdr:colOff>
          <xdr:row>76</xdr:row>
          <xdr:rowOff>485775</xdr:rowOff>
        </xdr:to>
        <xdr:sp macro="" textlink="">
          <xdr:nvSpPr>
            <xdr:cNvPr id="37302" name="Object 1462" hidden="1">
              <a:extLst>
                <a:ext uri="{63B3BB69-23CF-44E3-9099-C40C66FF867C}">
                  <a14:compatExt spid="_x0000_s373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76</xdr:row>
          <xdr:rowOff>0</xdr:rowOff>
        </xdr:from>
        <xdr:to>
          <xdr:col>26</xdr:col>
          <xdr:colOff>0</xdr:colOff>
          <xdr:row>76</xdr:row>
          <xdr:rowOff>485775</xdr:rowOff>
        </xdr:to>
        <xdr:sp macro="" textlink="">
          <xdr:nvSpPr>
            <xdr:cNvPr id="37303" name="Object 1463" hidden="1">
              <a:extLst>
                <a:ext uri="{63B3BB69-23CF-44E3-9099-C40C66FF867C}">
                  <a14:compatExt spid="_x0000_s373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76</xdr:row>
          <xdr:rowOff>0</xdr:rowOff>
        </xdr:from>
        <xdr:to>
          <xdr:col>26</xdr:col>
          <xdr:colOff>0</xdr:colOff>
          <xdr:row>76</xdr:row>
          <xdr:rowOff>485775</xdr:rowOff>
        </xdr:to>
        <xdr:sp macro="" textlink="">
          <xdr:nvSpPr>
            <xdr:cNvPr id="37304" name="Object 1464" hidden="1">
              <a:extLst>
                <a:ext uri="{63B3BB69-23CF-44E3-9099-C40C66FF867C}">
                  <a14:compatExt spid="_x0000_s373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137</xdr:row>
          <xdr:rowOff>0</xdr:rowOff>
        </xdr:from>
        <xdr:to>
          <xdr:col>26</xdr:col>
          <xdr:colOff>0</xdr:colOff>
          <xdr:row>137</xdr:row>
          <xdr:rowOff>485775</xdr:rowOff>
        </xdr:to>
        <xdr:sp macro="" textlink="">
          <xdr:nvSpPr>
            <xdr:cNvPr id="37305" name="Object 1465" hidden="1">
              <a:extLst>
                <a:ext uri="{63B3BB69-23CF-44E3-9099-C40C66FF867C}">
                  <a14:compatExt spid="_x0000_s373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137</xdr:row>
          <xdr:rowOff>0</xdr:rowOff>
        </xdr:from>
        <xdr:to>
          <xdr:col>26</xdr:col>
          <xdr:colOff>0</xdr:colOff>
          <xdr:row>137</xdr:row>
          <xdr:rowOff>485775</xdr:rowOff>
        </xdr:to>
        <xdr:sp macro="" textlink="">
          <xdr:nvSpPr>
            <xdr:cNvPr id="37306" name="Object 1466" hidden="1">
              <a:extLst>
                <a:ext uri="{63B3BB69-23CF-44E3-9099-C40C66FF867C}">
                  <a14:compatExt spid="_x0000_s373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137</xdr:row>
          <xdr:rowOff>0</xdr:rowOff>
        </xdr:from>
        <xdr:to>
          <xdr:col>26</xdr:col>
          <xdr:colOff>0</xdr:colOff>
          <xdr:row>137</xdr:row>
          <xdr:rowOff>485775</xdr:rowOff>
        </xdr:to>
        <xdr:sp macro="" textlink="">
          <xdr:nvSpPr>
            <xdr:cNvPr id="37307" name="Object 1467" hidden="1">
              <a:extLst>
                <a:ext uri="{63B3BB69-23CF-44E3-9099-C40C66FF867C}">
                  <a14:compatExt spid="_x0000_s373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137</xdr:row>
          <xdr:rowOff>0</xdr:rowOff>
        </xdr:from>
        <xdr:to>
          <xdr:col>26</xdr:col>
          <xdr:colOff>0</xdr:colOff>
          <xdr:row>137</xdr:row>
          <xdr:rowOff>485775</xdr:rowOff>
        </xdr:to>
        <xdr:sp macro="" textlink="">
          <xdr:nvSpPr>
            <xdr:cNvPr id="37308" name="Object 1468" hidden="1">
              <a:extLst>
                <a:ext uri="{63B3BB69-23CF-44E3-9099-C40C66FF867C}">
                  <a14:compatExt spid="_x0000_s373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137</xdr:row>
          <xdr:rowOff>0</xdr:rowOff>
        </xdr:from>
        <xdr:to>
          <xdr:col>26</xdr:col>
          <xdr:colOff>0</xdr:colOff>
          <xdr:row>137</xdr:row>
          <xdr:rowOff>485775</xdr:rowOff>
        </xdr:to>
        <xdr:sp macro="" textlink="">
          <xdr:nvSpPr>
            <xdr:cNvPr id="37309" name="Object 1469" hidden="1">
              <a:extLst>
                <a:ext uri="{63B3BB69-23CF-44E3-9099-C40C66FF867C}">
                  <a14:compatExt spid="_x0000_s373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137</xdr:row>
          <xdr:rowOff>0</xdr:rowOff>
        </xdr:from>
        <xdr:to>
          <xdr:col>26</xdr:col>
          <xdr:colOff>0</xdr:colOff>
          <xdr:row>137</xdr:row>
          <xdr:rowOff>485775</xdr:rowOff>
        </xdr:to>
        <xdr:sp macro="" textlink="">
          <xdr:nvSpPr>
            <xdr:cNvPr id="37310" name="Object 1470" hidden="1">
              <a:extLst>
                <a:ext uri="{63B3BB69-23CF-44E3-9099-C40C66FF867C}">
                  <a14:compatExt spid="_x0000_s373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137</xdr:row>
          <xdr:rowOff>0</xdr:rowOff>
        </xdr:from>
        <xdr:to>
          <xdr:col>26</xdr:col>
          <xdr:colOff>0</xdr:colOff>
          <xdr:row>137</xdr:row>
          <xdr:rowOff>485775</xdr:rowOff>
        </xdr:to>
        <xdr:sp macro="" textlink="">
          <xdr:nvSpPr>
            <xdr:cNvPr id="37311" name="Object 1471" hidden="1">
              <a:extLst>
                <a:ext uri="{63B3BB69-23CF-44E3-9099-C40C66FF867C}">
                  <a14:compatExt spid="_x0000_s373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137</xdr:row>
          <xdr:rowOff>0</xdr:rowOff>
        </xdr:from>
        <xdr:to>
          <xdr:col>26</xdr:col>
          <xdr:colOff>0</xdr:colOff>
          <xdr:row>137</xdr:row>
          <xdr:rowOff>485775</xdr:rowOff>
        </xdr:to>
        <xdr:sp macro="" textlink="">
          <xdr:nvSpPr>
            <xdr:cNvPr id="37312" name="Object 1472" hidden="1">
              <a:extLst>
                <a:ext uri="{63B3BB69-23CF-44E3-9099-C40C66FF867C}">
                  <a14:compatExt spid="_x0000_s373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137</xdr:row>
          <xdr:rowOff>0</xdr:rowOff>
        </xdr:from>
        <xdr:to>
          <xdr:col>26</xdr:col>
          <xdr:colOff>0</xdr:colOff>
          <xdr:row>137</xdr:row>
          <xdr:rowOff>485775</xdr:rowOff>
        </xdr:to>
        <xdr:sp macro="" textlink="">
          <xdr:nvSpPr>
            <xdr:cNvPr id="37313" name="Object 1473" hidden="1">
              <a:extLst>
                <a:ext uri="{63B3BB69-23CF-44E3-9099-C40C66FF867C}">
                  <a14:compatExt spid="_x0000_s373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153</xdr:row>
          <xdr:rowOff>0</xdr:rowOff>
        </xdr:from>
        <xdr:to>
          <xdr:col>26</xdr:col>
          <xdr:colOff>0</xdr:colOff>
          <xdr:row>153</xdr:row>
          <xdr:rowOff>485775</xdr:rowOff>
        </xdr:to>
        <xdr:sp macro="" textlink="">
          <xdr:nvSpPr>
            <xdr:cNvPr id="37314" name="Object 1474" hidden="1">
              <a:extLst>
                <a:ext uri="{63B3BB69-23CF-44E3-9099-C40C66FF867C}">
                  <a14:compatExt spid="_x0000_s373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153</xdr:row>
          <xdr:rowOff>0</xdr:rowOff>
        </xdr:from>
        <xdr:to>
          <xdr:col>26</xdr:col>
          <xdr:colOff>0</xdr:colOff>
          <xdr:row>153</xdr:row>
          <xdr:rowOff>485775</xdr:rowOff>
        </xdr:to>
        <xdr:sp macro="" textlink="">
          <xdr:nvSpPr>
            <xdr:cNvPr id="37315" name="Object 1475" hidden="1">
              <a:extLst>
                <a:ext uri="{63B3BB69-23CF-44E3-9099-C40C66FF867C}">
                  <a14:compatExt spid="_x0000_s373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153</xdr:row>
          <xdr:rowOff>0</xdr:rowOff>
        </xdr:from>
        <xdr:to>
          <xdr:col>26</xdr:col>
          <xdr:colOff>0</xdr:colOff>
          <xdr:row>153</xdr:row>
          <xdr:rowOff>485775</xdr:rowOff>
        </xdr:to>
        <xdr:sp macro="" textlink="">
          <xdr:nvSpPr>
            <xdr:cNvPr id="37316" name="Object 1476" hidden="1">
              <a:extLst>
                <a:ext uri="{63B3BB69-23CF-44E3-9099-C40C66FF867C}">
                  <a14:compatExt spid="_x0000_s373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153</xdr:row>
          <xdr:rowOff>0</xdr:rowOff>
        </xdr:from>
        <xdr:to>
          <xdr:col>26</xdr:col>
          <xdr:colOff>0</xdr:colOff>
          <xdr:row>153</xdr:row>
          <xdr:rowOff>485775</xdr:rowOff>
        </xdr:to>
        <xdr:sp macro="" textlink="">
          <xdr:nvSpPr>
            <xdr:cNvPr id="37317" name="Object 1477" hidden="1">
              <a:extLst>
                <a:ext uri="{63B3BB69-23CF-44E3-9099-C40C66FF867C}">
                  <a14:compatExt spid="_x0000_s373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153</xdr:row>
          <xdr:rowOff>0</xdr:rowOff>
        </xdr:from>
        <xdr:to>
          <xdr:col>26</xdr:col>
          <xdr:colOff>0</xdr:colOff>
          <xdr:row>153</xdr:row>
          <xdr:rowOff>485775</xdr:rowOff>
        </xdr:to>
        <xdr:sp macro="" textlink="">
          <xdr:nvSpPr>
            <xdr:cNvPr id="37318" name="Object 1478" hidden="1">
              <a:extLst>
                <a:ext uri="{63B3BB69-23CF-44E3-9099-C40C66FF867C}">
                  <a14:compatExt spid="_x0000_s373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153</xdr:row>
          <xdr:rowOff>0</xdr:rowOff>
        </xdr:from>
        <xdr:to>
          <xdr:col>26</xdr:col>
          <xdr:colOff>0</xdr:colOff>
          <xdr:row>153</xdr:row>
          <xdr:rowOff>485775</xdr:rowOff>
        </xdr:to>
        <xdr:sp macro="" textlink="">
          <xdr:nvSpPr>
            <xdr:cNvPr id="37319" name="Object 1479" hidden="1">
              <a:extLst>
                <a:ext uri="{63B3BB69-23CF-44E3-9099-C40C66FF867C}">
                  <a14:compatExt spid="_x0000_s373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153</xdr:row>
          <xdr:rowOff>0</xdr:rowOff>
        </xdr:from>
        <xdr:to>
          <xdr:col>26</xdr:col>
          <xdr:colOff>0</xdr:colOff>
          <xdr:row>153</xdr:row>
          <xdr:rowOff>485775</xdr:rowOff>
        </xdr:to>
        <xdr:sp macro="" textlink="">
          <xdr:nvSpPr>
            <xdr:cNvPr id="37320" name="Object 1480" hidden="1">
              <a:extLst>
                <a:ext uri="{63B3BB69-23CF-44E3-9099-C40C66FF867C}">
                  <a14:compatExt spid="_x0000_s373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153</xdr:row>
          <xdr:rowOff>0</xdr:rowOff>
        </xdr:from>
        <xdr:to>
          <xdr:col>26</xdr:col>
          <xdr:colOff>0</xdr:colOff>
          <xdr:row>153</xdr:row>
          <xdr:rowOff>485775</xdr:rowOff>
        </xdr:to>
        <xdr:sp macro="" textlink="">
          <xdr:nvSpPr>
            <xdr:cNvPr id="37321" name="Object 1481" hidden="1">
              <a:extLst>
                <a:ext uri="{63B3BB69-23CF-44E3-9099-C40C66FF867C}">
                  <a14:compatExt spid="_x0000_s373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153</xdr:row>
          <xdr:rowOff>0</xdr:rowOff>
        </xdr:from>
        <xdr:to>
          <xdr:col>26</xdr:col>
          <xdr:colOff>0</xdr:colOff>
          <xdr:row>153</xdr:row>
          <xdr:rowOff>485775</xdr:rowOff>
        </xdr:to>
        <xdr:sp macro="" textlink="">
          <xdr:nvSpPr>
            <xdr:cNvPr id="37322" name="Object 1482" hidden="1">
              <a:extLst>
                <a:ext uri="{63B3BB69-23CF-44E3-9099-C40C66FF867C}">
                  <a14:compatExt spid="_x0000_s373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xdr:row>
          <xdr:rowOff>0</xdr:rowOff>
        </xdr:from>
        <xdr:to>
          <xdr:col>26</xdr:col>
          <xdr:colOff>0</xdr:colOff>
          <xdr:row>21</xdr:row>
          <xdr:rowOff>485775</xdr:rowOff>
        </xdr:to>
        <xdr:sp macro="" textlink="">
          <xdr:nvSpPr>
            <xdr:cNvPr id="37323" name="Object 1483" hidden="1">
              <a:extLst>
                <a:ext uri="{63B3BB69-23CF-44E3-9099-C40C66FF867C}">
                  <a14:compatExt spid="_x0000_s373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xdr:row>
          <xdr:rowOff>0</xdr:rowOff>
        </xdr:from>
        <xdr:to>
          <xdr:col>26</xdr:col>
          <xdr:colOff>0</xdr:colOff>
          <xdr:row>21</xdr:row>
          <xdr:rowOff>485775</xdr:rowOff>
        </xdr:to>
        <xdr:sp macro="" textlink="">
          <xdr:nvSpPr>
            <xdr:cNvPr id="37324" name="Object 1484" hidden="1">
              <a:extLst>
                <a:ext uri="{63B3BB69-23CF-44E3-9099-C40C66FF867C}">
                  <a14:compatExt spid="_x0000_s373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xdr:row>
          <xdr:rowOff>0</xdr:rowOff>
        </xdr:from>
        <xdr:to>
          <xdr:col>26</xdr:col>
          <xdr:colOff>0</xdr:colOff>
          <xdr:row>21</xdr:row>
          <xdr:rowOff>485775</xdr:rowOff>
        </xdr:to>
        <xdr:sp macro="" textlink="">
          <xdr:nvSpPr>
            <xdr:cNvPr id="37325" name="Object 1485" hidden="1">
              <a:extLst>
                <a:ext uri="{63B3BB69-23CF-44E3-9099-C40C66FF867C}">
                  <a14:compatExt spid="_x0000_s373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xdr:row>
          <xdr:rowOff>0</xdr:rowOff>
        </xdr:from>
        <xdr:to>
          <xdr:col>26</xdr:col>
          <xdr:colOff>0</xdr:colOff>
          <xdr:row>21</xdr:row>
          <xdr:rowOff>485775</xdr:rowOff>
        </xdr:to>
        <xdr:sp macro="" textlink="">
          <xdr:nvSpPr>
            <xdr:cNvPr id="37326" name="Object 1486" hidden="1">
              <a:extLst>
                <a:ext uri="{63B3BB69-23CF-44E3-9099-C40C66FF867C}">
                  <a14:compatExt spid="_x0000_s373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xdr:row>
          <xdr:rowOff>0</xdr:rowOff>
        </xdr:from>
        <xdr:to>
          <xdr:col>26</xdr:col>
          <xdr:colOff>0</xdr:colOff>
          <xdr:row>21</xdr:row>
          <xdr:rowOff>485775</xdr:rowOff>
        </xdr:to>
        <xdr:sp macro="" textlink="">
          <xdr:nvSpPr>
            <xdr:cNvPr id="37327" name="Object 1487" hidden="1">
              <a:extLst>
                <a:ext uri="{63B3BB69-23CF-44E3-9099-C40C66FF867C}">
                  <a14:compatExt spid="_x0000_s373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xdr:row>
          <xdr:rowOff>0</xdr:rowOff>
        </xdr:from>
        <xdr:to>
          <xdr:col>26</xdr:col>
          <xdr:colOff>0</xdr:colOff>
          <xdr:row>21</xdr:row>
          <xdr:rowOff>485775</xdr:rowOff>
        </xdr:to>
        <xdr:sp macro="" textlink="">
          <xdr:nvSpPr>
            <xdr:cNvPr id="37328" name="Object 1488" hidden="1">
              <a:extLst>
                <a:ext uri="{63B3BB69-23CF-44E3-9099-C40C66FF867C}">
                  <a14:compatExt spid="_x0000_s373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xdr:row>
          <xdr:rowOff>0</xdr:rowOff>
        </xdr:from>
        <xdr:to>
          <xdr:col>26</xdr:col>
          <xdr:colOff>0</xdr:colOff>
          <xdr:row>21</xdr:row>
          <xdr:rowOff>485775</xdr:rowOff>
        </xdr:to>
        <xdr:sp macro="" textlink="">
          <xdr:nvSpPr>
            <xdr:cNvPr id="37329" name="Object 1489" hidden="1">
              <a:extLst>
                <a:ext uri="{63B3BB69-23CF-44E3-9099-C40C66FF867C}">
                  <a14:compatExt spid="_x0000_s373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xdr:row>
          <xdr:rowOff>0</xdr:rowOff>
        </xdr:from>
        <xdr:to>
          <xdr:col>26</xdr:col>
          <xdr:colOff>0</xdr:colOff>
          <xdr:row>21</xdr:row>
          <xdr:rowOff>485775</xdr:rowOff>
        </xdr:to>
        <xdr:sp macro="" textlink="">
          <xdr:nvSpPr>
            <xdr:cNvPr id="37330" name="Object 1490" hidden="1">
              <a:extLst>
                <a:ext uri="{63B3BB69-23CF-44E3-9099-C40C66FF867C}">
                  <a14:compatExt spid="_x0000_s373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xdr:row>
          <xdr:rowOff>0</xdr:rowOff>
        </xdr:from>
        <xdr:to>
          <xdr:col>26</xdr:col>
          <xdr:colOff>0</xdr:colOff>
          <xdr:row>21</xdr:row>
          <xdr:rowOff>485775</xdr:rowOff>
        </xdr:to>
        <xdr:sp macro="" textlink="">
          <xdr:nvSpPr>
            <xdr:cNvPr id="37331" name="Object 1491" hidden="1">
              <a:extLst>
                <a:ext uri="{63B3BB69-23CF-44E3-9099-C40C66FF867C}">
                  <a14:compatExt spid="_x0000_s373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34</xdr:row>
          <xdr:rowOff>0</xdr:rowOff>
        </xdr:from>
        <xdr:to>
          <xdr:col>26</xdr:col>
          <xdr:colOff>0</xdr:colOff>
          <xdr:row>34</xdr:row>
          <xdr:rowOff>485775</xdr:rowOff>
        </xdr:to>
        <xdr:sp macro="" textlink="">
          <xdr:nvSpPr>
            <xdr:cNvPr id="37332" name="Object 1492" hidden="1">
              <a:extLst>
                <a:ext uri="{63B3BB69-23CF-44E3-9099-C40C66FF867C}">
                  <a14:compatExt spid="_x0000_s373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34</xdr:row>
          <xdr:rowOff>0</xdr:rowOff>
        </xdr:from>
        <xdr:to>
          <xdr:col>26</xdr:col>
          <xdr:colOff>0</xdr:colOff>
          <xdr:row>34</xdr:row>
          <xdr:rowOff>485775</xdr:rowOff>
        </xdr:to>
        <xdr:sp macro="" textlink="">
          <xdr:nvSpPr>
            <xdr:cNvPr id="37333" name="Object 1493" hidden="1">
              <a:extLst>
                <a:ext uri="{63B3BB69-23CF-44E3-9099-C40C66FF867C}">
                  <a14:compatExt spid="_x0000_s373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34</xdr:row>
          <xdr:rowOff>0</xdr:rowOff>
        </xdr:from>
        <xdr:to>
          <xdr:col>26</xdr:col>
          <xdr:colOff>0</xdr:colOff>
          <xdr:row>34</xdr:row>
          <xdr:rowOff>485775</xdr:rowOff>
        </xdr:to>
        <xdr:sp macro="" textlink="">
          <xdr:nvSpPr>
            <xdr:cNvPr id="37334" name="Object 1494" hidden="1">
              <a:extLst>
                <a:ext uri="{63B3BB69-23CF-44E3-9099-C40C66FF867C}">
                  <a14:compatExt spid="_x0000_s373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34</xdr:row>
          <xdr:rowOff>0</xdr:rowOff>
        </xdr:from>
        <xdr:to>
          <xdr:col>26</xdr:col>
          <xdr:colOff>0</xdr:colOff>
          <xdr:row>34</xdr:row>
          <xdr:rowOff>485775</xdr:rowOff>
        </xdr:to>
        <xdr:sp macro="" textlink="">
          <xdr:nvSpPr>
            <xdr:cNvPr id="37335" name="Object 1495" hidden="1">
              <a:extLst>
                <a:ext uri="{63B3BB69-23CF-44E3-9099-C40C66FF867C}">
                  <a14:compatExt spid="_x0000_s373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34</xdr:row>
          <xdr:rowOff>0</xdr:rowOff>
        </xdr:from>
        <xdr:to>
          <xdr:col>26</xdr:col>
          <xdr:colOff>0</xdr:colOff>
          <xdr:row>34</xdr:row>
          <xdr:rowOff>485775</xdr:rowOff>
        </xdr:to>
        <xdr:sp macro="" textlink="">
          <xdr:nvSpPr>
            <xdr:cNvPr id="37336" name="Object 1496" hidden="1">
              <a:extLst>
                <a:ext uri="{63B3BB69-23CF-44E3-9099-C40C66FF867C}">
                  <a14:compatExt spid="_x0000_s373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34</xdr:row>
          <xdr:rowOff>0</xdr:rowOff>
        </xdr:from>
        <xdr:to>
          <xdr:col>26</xdr:col>
          <xdr:colOff>0</xdr:colOff>
          <xdr:row>34</xdr:row>
          <xdr:rowOff>485775</xdr:rowOff>
        </xdr:to>
        <xdr:sp macro="" textlink="">
          <xdr:nvSpPr>
            <xdr:cNvPr id="37337" name="Object 1497" hidden="1">
              <a:extLst>
                <a:ext uri="{63B3BB69-23CF-44E3-9099-C40C66FF867C}">
                  <a14:compatExt spid="_x0000_s373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34</xdr:row>
          <xdr:rowOff>0</xdr:rowOff>
        </xdr:from>
        <xdr:to>
          <xdr:col>26</xdr:col>
          <xdr:colOff>0</xdr:colOff>
          <xdr:row>34</xdr:row>
          <xdr:rowOff>485775</xdr:rowOff>
        </xdr:to>
        <xdr:sp macro="" textlink="">
          <xdr:nvSpPr>
            <xdr:cNvPr id="37338" name="Object 1498" hidden="1">
              <a:extLst>
                <a:ext uri="{63B3BB69-23CF-44E3-9099-C40C66FF867C}">
                  <a14:compatExt spid="_x0000_s373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34</xdr:row>
          <xdr:rowOff>0</xdr:rowOff>
        </xdr:from>
        <xdr:to>
          <xdr:col>26</xdr:col>
          <xdr:colOff>0</xdr:colOff>
          <xdr:row>34</xdr:row>
          <xdr:rowOff>485775</xdr:rowOff>
        </xdr:to>
        <xdr:sp macro="" textlink="">
          <xdr:nvSpPr>
            <xdr:cNvPr id="37339" name="Object 1499" hidden="1">
              <a:extLst>
                <a:ext uri="{63B3BB69-23CF-44E3-9099-C40C66FF867C}">
                  <a14:compatExt spid="_x0000_s373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34</xdr:row>
          <xdr:rowOff>0</xdr:rowOff>
        </xdr:from>
        <xdr:to>
          <xdr:col>26</xdr:col>
          <xdr:colOff>0</xdr:colOff>
          <xdr:row>34</xdr:row>
          <xdr:rowOff>485775</xdr:rowOff>
        </xdr:to>
        <xdr:sp macro="" textlink="">
          <xdr:nvSpPr>
            <xdr:cNvPr id="37340" name="Object 1500" hidden="1">
              <a:extLst>
                <a:ext uri="{63B3BB69-23CF-44E3-9099-C40C66FF867C}">
                  <a14:compatExt spid="_x0000_s373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35</xdr:row>
          <xdr:rowOff>0</xdr:rowOff>
        </xdr:from>
        <xdr:to>
          <xdr:col>26</xdr:col>
          <xdr:colOff>0</xdr:colOff>
          <xdr:row>35</xdr:row>
          <xdr:rowOff>485775</xdr:rowOff>
        </xdr:to>
        <xdr:sp macro="" textlink="">
          <xdr:nvSpPr>
            <xdr:cNvPr id="37341" name="Object 1501" hidden="1">
              <a:extLst>
                <a:ext uri="{63B3BB69-23CF-44E3-9099-C40C66FF867C}">
                  <a14:compatExt spid="_x0000_s373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35</xdr:row>
          <xdr:rowOff>0</xdr:rowOff>
        </xdr:from>
        <xdr:to>
          <xdr:col>26</xdr:col>
          <xdr:colOff>0</xdr:colOff>
          <xdr:row>35</xdr:row>
          <xdr:rowOff>485775</xdr:rowOff>
        </xdr:to>
        <xdr:sp macro="" textlink="">
          <xdr:nvSpPr>
            <xdr:cNvPr id="37342" name="Object 1502" hidden="1">
              <a:extLst>
                <a:ext uri="{63B3BB69-23CF-44E3-9099-C40C66FF867C}">
                  <a14:compatExt spid="_x0000_s373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35</xdr:row>
          <xdr:rowOff>0</xdr:rowOff>
        </xdr:from>
        <xdr:to>
          <xdr:col>26</xdr:col>
          <xdr:colOff>0</xdr:colOff>
          <xdr:row>35</xdr:row>
          <xdr:rowOff>485775</xdr:rowOff>
        </xdr:to>
        <xdr:sp macro="" textlink="">
          <xdr:nvSpPr>
            <xdr:cNvPr id="37343" name="Object 1503" hidden="1">
              <a:extLst>
                <a:ext uri="{63B3BB69-23CF-44E3-9099-C40C66FF867C}">
                  <a14:compatExt spid="_x0000_s373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35</xdr:row>
          <xdr:rowOff>0</xdr:rowOff>
        </xdr:from>
        <xdr:to>
          <xdr:col>26</xdr:col>
          <xdr:colOff>0</xdr:colOff>
          <xdr:row>35</xdr:row>
          <xdr:rowOff>485775</xdr:rowOff>
        </xdr:to>
        <xdr:sp macro="" textlink="">
          <xdr:nvSpPr>
            <xdr:cNvPr id="37344" name="Object 1504" hidden="1">
              <a:extLst>
                <a:ext uri="{63B3BB69-23CF-44E3-9099-C40C66FF867C}">
                  <a14:compatExt spid="_x0000_s373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35</xdr:row>
          <xdr:rowOff>0</xdr:rowOff>
        </xdr:from>
        <xdr:to>
          <xdr:col>26</xdr:col>
          <xdr:colOff>0</xdr:colOff>
          <xdr:row>35</xdr:row>
          <xdr:rowOff>485775</xdr:rowOff>
        </xdr:to>
        <xdr:sp macro="" textlink="">
          <xdr:nvSpPr>
            <xdr:cNvPr id="37345" name="Object 1505" hidden="1">
              <a:extLst>
                <a:ext uri="{63B3BB69-23CF-44E3-9099-C40C66FF867C}">
                  <a14:compatExt spid="_x0000_s373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35</xdr:row>
          <xdr:rowOff>0</xdr:rowOff>
        </xdr:from>
        <xdr:to>
          <xdr:col>26</xdr:col>
          <xdr:colOff>0</xdr:colOff>
          <xdr:row>35</xdr:row>
          <xdr:rowOff>485775</xdr:rowOff>
        </xdr:to>
        <xdr:sp macro="" textlink="">
          <xdr:nvSpPr>
            <xdr:cNvPr id="37346" name="Object 1506" hidden="1">
              <a:extLst>
                <a:ext uri="{63B3BB69-23CF-44E3-9099-C40C66FF867C}">
                  <a14:compatExt spid="_x0000_s373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35</xdr:row>
          <xdr:rowOff>0</xdr:rowOff>
        </xdr:from>
        <xdr:to>
          <xdr:col>26</xdr:col>
          <xdr:colOff>0</xdr:colOff>
          <xdr:row>35</xdr:row>
          <xdr:rowOff>485775</xdr:rowOff>
        </xdr:to>
        <xdr:sp macro="" textlink="">
          <xdr:nvSpPr>
            <xdr:cNvPr id="37347" name="Object 1507" hidden="1">
              <a:extLst>
                <a:ext uri="{63B3BB69-23CF-44E3-9099-C40C66FF867C}">
                  <a14:compatExt spid="_x0000_s373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35</xdr:row>
          <xdr:rowOff>0</xdr:rowOff>
        </xdr:from>
        <xdr:to>
          <xdr:col>26</xdr:col>
          <xdr:colOff>0</xdr:colOff>
          <xdr:row>35</xdr:row>
          <xdr:rowOff>485775</xdr:rowOff>
        </xdr:to>
        <xdr:sp macro="" textlink="">
          <xdr:nvSpPr>
            <xdr:cNvPr id="37348" name="Object 1508" hidden="1">
              <a:extLst>
                <a:ext uri="{63B3BB69-23CF-44E3-9099-C40C66FF867C}">
                  <a14:compatExt spid="_x0000_s373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35</xdr:row>
          <xdr:rowOff>0</xdr:rowOff>
        </xdr:from>
        <xdr:to>
          <xdr:col>26</xdr:col>
          <xdr:colOff>0</xdr:colOff>
          <xdr:row>35</xdr:row>
          <xdr:rowOff>485775</xdr:rowOff>
        </xdr:to>
        <xdr:sp macro="" textlink="">
          <xdr:nvSpPr>
            <xdr:cNvPr id="37349" name="Object 1509" hidden="1">
              <a:extLst>
                <a:ext uri="{63B3BB69-23CF-44E3-9099-C40C66FF867C}">
                  <a14:compatExt spid="_x0000_s373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36</xdr:row>
          <xdr:rowOff>0</xdr:rowOff>
        </xdr:from>
        <xdr:to>
          <xdr:col>26</xdr:col>
          <xdr:colOff>0</xdr:colOff>
          <xdr:row>36</xdr:row>
          <xdr:rowOff>485775</xdr:rowOff>
        </xdr:to>
        <xdr:sp macro="" textlink="">
          <xdr:nvSpPr>
            <xdr:cNvPr id="37350" name="Object 1510" hidden="1">
              <a:extLst>
                <a:ext uri="{63B3BB69-23CF-44E3-9099-C40C66FF867C}">
                  <a14:compatExt spid="_x0000_s373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36</xdr:row>
          <xdr:rowOff>0</xdr:rowOff>
        </xdr:from>
        <xdr:to>
          <xdr:col>26</xdr:col>
          <xdr:colOff>0</xdr:colOff>
          <xdr:row>36</xdr:row>
          <xdr:rowOff>485775</xdr:rowOff>
        </xdr:to>
        <xdr:sp macro="" textlink="">
          <xdr:nvSpPr>
            <xdr:cNvPr id="37351" name="Object 1511" hidden="1">
              <a:extLst>
                <a:ext uri="{63B3BB69-23CF-44E3-9099-C40C66FF867C}">
                  <a14:compatExt spid="_x0000_s373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36</xdr:row>
          <xdr:rowOff>0</xdr:rowOff>
        </xdr:from>
        <xdr:to>
          <xdr:col>26</xdr:col>
          <xdr:colOff>0</xdr:colOff>
          <xdr:row>36</xdr:row>
          <xdr:rowOff>485775</xdr:rowOff>
        </xdr:to>
        <xdr:sp macro="" textlink="">
          <xdr:nvSpPr>
            <xdr:cNvPr id="37352" name="Object 1512" hidden="1">
              <a:extLst>
                <a:ext uri="{63B3BB69-23CF-44E3-9099-C40C66FF867C}">
                  <a14:compatExt spid="_x0000_s373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36</xdr:row>
          <xdr:rowOff>0</xdr:rowOff>
        </xdr:from>
        <xdr:to>
          <xdr:col>26</xdr:col>
          <xdr:colOff>0</xdr:colOff>
          <xdr:row>36</xdr:row>
          <xdr:rowOff>485775</xdr:rowOff>
        </xdr:to>
        <xdr:sp macro="" textlink="">
          <xdr:nvSpPr>
            <xdr:cNvPr id="37353" name="Object 1513" hidden="1">
              <a:extLst>
                <a:ext uri="{63B3BB69-23CF-44E3-9099-C40C66FF867C}">
                  <a14:compatExt spid="_x0000_s373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36</xdr:row>
          <xdr:rowOff>0</xdr:rowOff>
        </xdr:from>
        <xdr:to>
          <xdr:col>26</xdr:col>
          <xdr:colOff>0</xdr:colOff>
          <xdr:row>36</xdr:row>
          <xdr:rowOff>485775</xdr:rowOff>
        </xdr:to>
        <xdr:sp macro="" textlink="">
          <xdr:nvSpPr>
            <xdr:cNvPr id="37354" name="Object 1514" hidden="1">
              <a:extLst>
                <a:ext uri="{63B3BB69-23CF-44E3-9099-C40C66FF867C}">
                  <a14:compatExt spid="_x0000_s373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36</xdr:row>
          <xdr:rowOff>0</xdr:rowOff>
        </xdr:from>
        <xdr:to>
          <xdr:col>26</xdr:col>
          <xdr:colOff>0</xdr:colOff>
          <xdr:row>36</xdr:row>
          <xdr:rowOff>485775</xdr:rowOff>
        </xdr:to>
        <xdr:sp macro="" textlink="">
          <xdr:nvSpPr>
            <xdr:cNvPr id="37355" name="Object 1515" hidden="1">
              <a:extLst>
                <a:ext uri="{63B3BB69-23CF-44E3-9099-C40C66FF867C}">
                  <a14:compatExt spid="_x0000_s373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36</xdr:row>
          <xdr:rowOff>0</xdr:rowOff>
        </xdr:from>
        <xdr:to>
          <xdr:col>26</xdr:col>
          <xdr:colOff>0</xdr:colOff>
          <xdr:row>36</xdr:row>
          <xdr:rowOff>485775</xdr:rowOff>
        </xdr:to>
        <xdr:sp macro="" textlink="">
          <xdr:nvSpPr>
            <xdr:cNvPr id="37356" name="Object 1516" hidden="1">
              <a:extLst>
                <a:ext uri="{63B3BB69-23CF-44E3-9099-C40C66FF867C}">
                  <a14:compatExt spid="_x0000_s373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36</xdr:row>
          <xdr:rowOff>0</xdr:rowOff>
        </xdr:from>
        <xdr:to>
          <xdr:col>26</xdr:col>
          <xdr:colOff>0</xdr:colOff>
          <xdr:row>36</xdr:row>
          <xdr:rowOff>485775</xdr:rowOff>
        </xdr:to>
        <xdr:sp macro="" textlink="">
          <xdr:nvSpPr>
            <xdr:cNvPr id="37357" name="Object 1517" hidden="1">
              <a:extLst>
                <a:ext uri="{63B3BB69-23CF-44E3-9099-C40C66FF867C}">
                  <a14:compatExt spid="_x0000_s373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36</xdr:row>
          <xdr:rowOff>0</xdr:rowOff>
        </xdr:from>
        <xdr:to>
          <xdr:col>26</xdr:col>
          <xdr:colOff>0</xdr:colOff>
          <xdr:row>36</xdr:row>
          <xdr:rowOff>485775</xdr:rowOff>
        </xdr:to>
        <xdr:sp macro="" textlink="">
          <xdr:nvSpPr>
            <xdr:cNvPr id="37358" name="Object 1518" hidden="1">
              <a:extLst>
                <a:ext uri="{63B3BB69-23CF-44E3-9099-C40C66FF867C}">
                  <a14:compatExt spid="_x0000_s373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37</xdr:row>
          <xdr:rowOff>0</xdr:rowOff>
        </xdr:from>
        <xdr:to>
          <xdr:col>26</xdr:col>
          <xdr:colOff>0</xdr:colOff>
          <xdr:row>37</xdr:row>
          <xdr:rowOff>485775</xdr:rowOff>
        </xdr:to>
        <xdr:sp macro="" textlink="">
          <xdr:nvSpPr>
            <xdr:cNvPr id="37359" name="Object 1519" hidden="1">
              <a:extLst>
                <a:ext uri="{63B3BB69-23CF-44E3-9099-C40C66FF867C}">
                  <a14:compatExt spid="_x0000_s373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37</xdr:row>
          <xdr:rowOff>0</xdr:rowOff>
        </xdr:from>
        <xdr:to>
          <xdr:col>26</xdr:col>
          <xdr:colOff>0</xdr:colOff>
          <xdr:row>37</xdr:row>
          <xdr:rowOff>485775</xdr:rowOff>
        </xdr:to>
        <xdr:sp macro="" textlink="">
          <xdr:nvSpPr>
            <xdr:cNvPr id="37360" name="Object 1520" hidden="1">
              <a:extLst>
                <a:ext uri="{63B3BB69-23CF-44E3-9099-C40C66FF867C}">
                  <a14:compatExt spid="_x0000_s373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37</xdr:row>
          <xdr:rowOff>0</xdr:rowOff>
        </xdr:from>
        <xdr:to>
          <xdr:col>26</xdr:col>
          <xdr:colOff>0</xdr:colOff>
          <xdr:row>37</xdr:row>
          <xdr:rowOff>485775</xdr:rowOff>
        </xdr:to>
        <xdr:sp macro="" textlink="">
          <xdr:nvSpPr>
            <xdr:cNvPr id="37361" name="Object 1521" hidden="1">
              <a:extLst>
                <a:ext uri="{63B3BB69-23CF-44E3-9099-C40C66FF867C}">
                  <a14:compatExt spid="_x0000_s373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37</xdr:row>
          <xdr:rowOff>0</xdr:rowOff>
        </xdr:from>
        <xdr:to>
          <xdr:col>26</xdr:col>
          <xdr:colOff>0</xdr:colOff>
          <xdr:row>37</xdr:row>
          <xdr:rowOff>485775</xdr:rowOff>
        </xdr:to>
        <xdr:sp macro="" textlink="">
          <xdr:nvSpPr>
            <xdr:cNvPr id="37362" name="Object 1522" hidden="1">
              <a:extLst>
                <a:ext uri="{63B3BB69-23CF-44E3-9099-C40C66FF867C}">
                  <a14:compatExt spid="_x0000_s373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37</xdr:row>
          <xdr:rowOff>0</xdr:rowOff>
        </xdr:from>
        <xdr:to>
          <xdr:col>26</xdr:col>
          <xdr:colOff>0</xdr:colOff>
          <xdr:row>37</xdr:row>
          <xdr:rowOff>485775</xdr:rowOff>
        </xdr:to>
        <xdr:sp macro="" textlink="">
          <xdr:nvSpPr>
            <xdr:cNvPr id="37363" name="Object 1523" hidden="1">
              <a:extLst>
                <a:ext uri="{63B3BB69-23CF-44E3-9099-C40C66FF867C}">
                  <a14:compatExt spid="_x0000_s373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37</xdr:row>
          <xdr:rowOff>0</xdr:rowOff>
        </xdr:from>
        <xdr:to>
          <xdr:col>26</xdr:col>
          <xdr:colOff>0</xdr:colOff>
          <xdr:row>37</xdr:row>
          <xdr:rowOff>485775</xdr:rowOff>
        </xdr:to>
        <xdr:sp macro="" textlink="">
          <xdr:nvSpPr>
            <xdr:cNvPr id="37364" name="Object 1524" hidden="1">
              <a:extLst>
                <a:ext uri="{63B3BB69-23CF-44E3-9099-C40C66FF867C}">
                  <a14:compatExt spid="_x0000_s373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37</xdr:row>
          <xdr:rowOff>0</xdr:rowOff>
        </xdr:from>
        <xdr:to>
          <xdr:col>26</xdr:col>
          <xdr:colOff>0</xdr:colOff>
          <xdr:row>37</xdr:row>
          <xdr:rowOff>485775</xdr:rowOff>
        </xdr:to>
        <xdr:sp macro="" textlink="">
          <xdr:nvSpPr>
            <xdr:cNvPr id="37365" name="Object 1525" hidden="1">
              <a:extLst>
                <a:ext uri="{63B3BB69-23CF-44E3-9099-C40C66FF867C}">
                  <a14:compatExt spid="_x0000_s373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37</xdr:row>
          <xdr:rowOff>0</xdr:rowOff>
        </xdr:from>
        <xdr:to>
          <xdr:col>26</xdr:col>
          <xdr:colOff>0</xdr:colOff>
          <xdr:row>37</xdr:row>
          <xdr:rowOff>485775</xdr:rowOff>
        </xdr:to>
        <xdr:sp macro="" textlink="">
          <xdr:nvSpPr>
            <xdr:cNvPr id="37366" name="Object 1526" hidden="1">
              <a:extLst>
                <a:ext uri="{63B3BB69-23CF-44E3-9099-C40C66FF867C}">
                  <a14:compatExt spid="_x0000_s373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37</xdr:row>
          <xdr:rowOff>0</xdr:rowOff>
        </xdr:from>
        <xdr:to>
          <xdr:col>26</xdr:col>
          <xdr:colOff>0</xdr:colOff>
          <xdr:row>37</xdr:row>
          <xdr:rowOff>485775</xdr:rowOff>
        </xdr:to>
        <xdr:sp macro="" textlink="">
          <xdr:nvSpPr>
            <xdr:cNvPr id="37367" name="Object 1527" hidden="1">
              <a:extLst>
                <a:ext uri="{63B3BB69-23CF-44E3-9099-C40C66FF867C}">
                  <a14:compatExt spid="_x0000_s373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39</xdr:row>
          <xdr:rowOff>0</xdr:rowOff>
        </xdr:from>
        <xdr:to>
          <xdr:col>26</xdr:col>
          <xdr:colOff>0</xdr:colOff>
          <xdr:row>39</xdr:row>
          <xdr:rowOff>485775</xdr:rowOff>
        </xdr:to>
        <xdr:sp macro="" textlink="">
          <xdr:nvSpPr>
            <xdr:cNvPr id="37368" name="Object 1528" hidden="1">
              <a:extLst>
                <a:ext uri="{63B3BB69-23CF-44E3-9099-C40C66FF867C}">
                  <a14:compatExt spid="_x0000_s373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39</xdr:row>
          <xdr:rowOff>0</xdr:rowOff>
        </xdr:from>
        <xdr:to>
          <xdr:col>26</xdr:col>
          <xdr:colOff>0</xdr:colOff>
          <xdr:row>39</xdr:row>
          <xdr:rowOff>485775</xdr:rowOff>
        </xdr:to>
        <xdr:sp macro="" textlink="">
          <xdr:nvSpPr>
            <xdr:cNvPr id="37369" name="Object 1529" hidden="1">
              <a:extLst>
                <a:ext uri="{63B3BB69-23CF-44E3-9099-C40C66FF867C}">
                  <a14:compatExt spid="_x0000_s373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39</xdr:row>
          <xdr:rowOff>0</xdr:rowOff>
        </xdr:from>
        <xdr:to>
          <xdr:col>26</xdr:col>
          <xdr:colOff>0</xdr:colOff>
          <xdr:row>39</xdr:row>
          <xdr:rowOff>485775</xdr:rowOff>
        </xdr:to>
        <xdr:sp macro="" textlink="">
          <xdr:nvSpPr>
            <xdr:cNvPr id="37370" name="Object 1530" hidden="1">
              <a:extLst>
                <a:ext uri="{63B3BB69-23CF-44E3-9099-C40C66FF867C}">
                  <a14:compatExt spid="_x0000_s373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39</xdr:row>
          <xdr:rowOff>0</xdr:rowOff>
        </xdr:from>
        <xdr:to>
          <xdr:col>26</xdr:col>
          <xdr:colOff>0</xdr:colOff>
          <xdr:row>39</xdr:row>
          <xdr:rowOff>485775</xdr:rowOff>
        </xdr:to>
        <xdr:sp macro="" textlink="">
          <xdr:nvSpPr>
            <xdr:cNvPr id="37371" name="Object 1531" hidden="1">
              <a:extLst>
                <a:ext uri="{63B3BB69-23CF-44E3-9099-C40C66FF867C}">
                  <a14:compatExt spid="_x0000_s373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39</xdr:row>
          <xdr:rowOff>0</xdr:rowOff>
        </xdr:from>
        <xdr:to>
          <xdr:col>26</xdr:col>
          <xdr:colOff>0</xdr:colOff>
          <xdr:row>39</xdr:row>
          <xdr:rowOff>485775</xdr:rowOff>
        </xdr:to>
        <xdr:sp macro="" textlink="">
          <xdr:nvSpPr>
            <xdr:cNvPr id="37372" name="Object 1532" hidden="1">
              <a:extLst>
                <a:ext uri="{63B3BB69-23CF-44E3-9099-C40C66FF867C}">
                  <a14:compatExt spid="_x0000_s373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39</xdr:row>
          <xdr:rowOff>0</xdr:rowOff>
        </xdr:from>
        <xdr:to>
          <xdr:col>26</xdr:col>
          <xdr:colOff>0</xdr:colOff>
          <xdr:row>39</xdr:row>
          <xdr:rowOff>485775</xdr:rowOff>
        </xdr:to>
        <xdr:sp macro="" textlink="">
          <xdr:nvSpPr>
            <xdr:cNvPr id="37373" name="Object 1533" hidden="1">
              <a:extLst>
                <a:ext uri="{63B3BB69-23CF-44E3-9099-C40C66FF867C}">
                  <a14:compatExt spid="_x0000_s373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39</xdr:row>
          <xdr:rowOff>0</xdr:rowOff>
        </xdr:from>
        <xdr:to>
          <xdr:col>26</xdr:col>
          <xdr:colOff>0</xdr:colOff>
          <xdr:row>39</xdr:row>
          <xdr:rowOff>485775</xdr:rowOff>
        </xdr:to>
        <xdr:sp macro="" textlink="">
          <xdr:nvSpPr>
            <xdr:cNvPr id="37374" name="Object 1534" hidden="1">
              <a:extLst>
                <a:ext uri="{63B3BB69-23CF-44E3-9099-C40C66FF867C}">
                  <a14:compatExt spid="_x0000_s373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39</xdr:row>
          <xdr:rowOff>0</xdr:rowOff>
        </xdr:from>
        <xdr:to>
          <xdr:col>26</xdr:col>
          <xdr:colOff>0</xdr:colOff>
          <xdr:row>39</xdr:row>
          <xdr:rowOff>485775</xdr:rowOff>
        </xdr:to>
        <xdr:sp macro="" textlink="">
          <xdr:nvSpPr>
            <xdr:cNvPr id="37375" name="Object 1535" hidden="1">
              <a:extLst>
                <a:ext uri="{63B3BB69-23CF-44E3-9099-C40C66FF867C}">
                  <a14:compatExt spid="_x0000_s373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39</xdr:row>
          <xdr:rowOff>0</xdr:rowOff>
        </xdr:from>
        <xdr:to>
          <xdr:col>26</xdr:col>
          <xdr:colOff>0</xdr:colOff>
          <xdr:row>39</xdr:row>
          <xdr:rowOff>485775</xdr:rowOff>
        </xdr:to>
        <xdr:sp macro="" textlink="">
          <xdr:nvSpPr>
            <xdr:cNvPr id="37376" name="Object 1536" hidden="1">
              <a:extLst>
                <a:ext uri="{63B3BB69-23CF-44E3-9099-C40C66FF867C}">
                  <a14:compatExt spid="_x0000_s373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41</xdr:row>
          <xdr:rowOff>0</xdr:rowOff>
        </xdr:from>
        <xdr:to>
          <xdr:col>26</xdr:col>
          <xdr:colOff>0</xdr:colOff>
          <xdr:row>41</xdr:row>
          <xdr:rowOff>485775</xdr:rowOff>
        </xdr:to>
        <xdr:sp macro="" textlink="">
          <xdr:nvSpPr>
            <xdr:cNvPr id="37377" name="Object 1537" hidden="1">
              <a:extLst>
                <a:ext uri="{63B3BB69-23CF-44E3-9099-C40C66FF867C}">
                  <a14:compatExt spid="_x0000_s373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41</xdr:row>
          <xdr:rowOff>0</xdr:rowOff>
        </xdr:from>
        <xdr:to>
          <xdr:col>26</xdr:col>
          <xdr:colOff>0</xdr:colOff>
          <xdr:row>41</xdr:row>
          <xdr:rowOff>485775</xdr:rowOff>
        </xdr:to>
        <xdr:sp macro="" textlink="">
          <xdr:nvSpPr>
            <xdr:cNvPr id="37378" name="Object 1538" hidden="1">
              <a:extLst>
                <a:ext uri="{63B3BB69-23CF-44E3-9099-C40C66FF867C}">
                  <a14:compatExt spid="_x0000_s373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41</xdr:row>
          <xdr:rowOff>0</xdr:rowOff>
        </xdr:from>
        <xdr:to>
          <xdr:col>26</xdr:col>
          <xdr:colOff>0</xdr:colOff>
          <xdr:row>41</xdr:row>
          <xdr:rowOff>485775</xdr:rowOff>
        </xdr:to>
        <xdr:sp macro="" textlink="">
          <xdr:nvSpPr>
            <xdr:cNvPr id="37379" name="Object 1539" hidden="1">
              <a:extLst>
                <a:ext uri="{63B3BB69-23CF-44E3-9099-C40C66FF867C}">
                  <a14:compatExt spid="_x0000_s373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41</xdr:row>
          <xdr:rowOff>0</xdr:rowOff>
        </xdr:from>
        <xdr:to>
          <xdr:col>26</xdr:col>
          <xdr:colOff>0</xdr:colOff>
          <xdr:row>41</xdr:row>
          <xdr:rowOff>485775</xdr:rowOff>
        </xdr:to>
        <xdr:sp macro="" textlink="">
          <xdr:nvSpPr>
            <xdr:cNvPr id="37380" name="Object 1540" hidden="1">
              <a:extLst>
                <a:ext uri="{63B3BB69-23CF-44E3-9099-C40C66FF867C}">
                  <a14:compatExt spid="_x0000_s373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41</xdr:row>
          <xdr:rowOff>0</xdr:rowOff>
        </xdr:from>
        <xdr:to>
          <xdr:col>26</xdr:col>
          <xdr:colOff>0</xdr:colOff>
          <xdr:row>41</xdr:row>
          <xdr:rowOff>485775</xdr:rowOff>
        </xdr:to>
        <xdr:sp macro="" textlink="">
          <xdr:nvSpPr>
            <xdr:cNvPr id="37381" name="Object 1541" hidden="1">
              <a:extLst>
                <a:ext uri="{63B3BB69-23CF-44E3-9099-C40C66FF867C}">
                  <a14:compatExt spid="_x0000_s373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41</xdr:row>
          <xdr:rowOff>0</xdr:rowOff>
        </xdr:from>
        <xdr:to>
          <xdr:col>26</xdr:col>
          <xdr:colOff>0</xdr:colOff>
          <xdr:row>41</xdr:row>
          <xdr:rowOff>485775</xdr:rowOff>
        </xdr:to>
        <xdr:sp macro="" textlink="">
          <xdr:nvSpPr>
            <xdr:cNvPr id="37382" name="Object 1542" hidden="1">
              <a:extLst>
                <a:ext uri="{63B3BB69-23CF-44E3-9099-C40C66FF867C}">
                  <a14:compatExt spid="_x0000_s373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41</xdr:row>
          <xdr:rowOff>0</xdr:rowOff>
        </xdr:from>
        <xdr:to>
          <xdr:col>26</xdr:col>
          <xdr:colOff>0</xdr:colOff>
          <xdr:row>41</xdr:row>
          <xdr:rowOff>485775</xdr:rowOff>
        </xdr:to>
        <xdr:sp macro="" textlink="">
          <xdr:nvSpPr>
            <xdr:cNvPr id="37383" name="Object 1543" hidden="1">
              <a:extLst>
                <a:ext uri="{63B3BB69-23CF-44E3-9099-C40C66FF867C}">
                  <a14:compatExt spid="_x0000_s373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41</xdr:row>
          <xdr:rowOff>0</xdr:rowOff>
        </xdr:from>
        <xdr:to>
          <xdr:col>26</xdr:col>
          <xdr:colOff>0</xdr:colOff>
          <xdr:row>41</xdr:row>
          <xdr:rowOff>485775</xdr:rowOff>
        </xdr:to>
        <xdr:sp macro="" textlink="">
          <xdr:nvSpPr>
            <xdr:cNvPr id="37384" name="Object 1544" hidden="1">
              <a:extLst>
                <a:ext uri="{63B3BB69-23CF-44E3-9099-C40C66FF867C}">
                  <a14:compatExt spid="_x0000_s373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41</xdr:row>
          <xdr:rowOff>0</xdr:rowOff>
        </xdr:from>
        <xdr:to>
          <xdr:col>26</xdr:col>
          <xdr:colOff>0</xdr:colOff>
          <xdr:row>41</xdr:row>
          <xdr:rowOff>485775</xdr:rowOff>
        </xdr:to>
        <xdr:sp macro="" textlink="">
          <xdr:nvSpPr>
            <xdr:cNvPr id="37385" name="Object 1545" hidden="1">
              <a:extLst>
                <a:ext uri="{63B3BB69-23CF-44E3-9099-C40C66FF867C}">
                  <a14:compatExt spid="_x0000_s373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53</xdr:row>
          <xdr:rowOff>0</xdr:rowOff>
        </xdr:from>
        <xdr:to>
          <xdr:col>26</xdr:col>
          <xdr:colOff>0</xdr:colOff>
          <xdr:row>53</xdr:row>
          <xdr:rowOff>485775</xdr:rowOff>
        </xdr:to>
        <xdr:sp macro="" textlink="">
          <xdr:nvSpPr>
            <xdr:cNvPr id="37386" name="Object 1546" hidden="1">
              <a:extLst>
                <a:ext uri="{63B3BB69-23CF-44E3-9099-C40C66FF867C}">
                  <a14:compatExt spid="_x0000_s373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53</xdr:row>
          <xdr:rowOff>0</xdr:rowOff>
        </xdr:from>
        <xdr:to>
          <xdr:col>26</xdr:col>
          <xdr:colOff>0</xdr:colOff>
          <xdr:row>53</xdr:row>
          <xdr:rowOff>485775</xdr:rowOff>
        </xdr:to>
        <xdr:sp macro="" textlink="">
          <xdr:nvSpPr>
            <xdr:cNvPr id="37387" name="Object 1547" hidden="1">
              <a:extLst>
                <a:ext uri="{63B3BB69-23CF-44E3-9099-C40C66FF867C}">
                  <a14:compatExt spid="_x0000_s373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53</xdr:row>
          <xdr:rowOff>0</xdr:rowOff>
        </xdr:from>
        <xdr:to>
          <xdr:col>26</xdr:col>
          <xdr:colOff>0</xdr:colOff>
          <xdr:row>53</xdr:row>
          <xdr:rowOff>485775</xdr:rowOff>
        </xdr:to>
        <xdr:sp macro="" textlink="">
          <xdr:nvSpPr>
            <xdr:cNvPr id="37388" name="Object 1548" hidden="1">
              <a:extLst>
                <a:ext uri="{63B3BB69-23CF-44E3-9099-C40C66FF867C}">
                  <a14:compatExt spid="_x0000_s373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53</xdr:row>
          <xdr:rowOff>0</xdr:rowOff>
        </xdr:from>
        <xdr:to>
          <xdr:col>26</xdr:col>
          <xdr:colOff>0</xdr:colOff>
          <xdr:row>53</xdr:row>
          <xdr:rowOff>485775</xdr:rowOff>
        </xdr:to>
        <xdr:sp macro="" textlink="">
          <xdr:nvSpPr>
            <xdr:cNvPr id="37389" name="Object 1549" hidden="1">
              <a:extLst>
                <a:ext uri="{63B3BB69-23CF-44E3-9099-C40C66FF867C}">
                  <a14:compatExt spid="_x0000_s373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53</xdr:row>
          <xdr:rowOff>0</xdr:rowOff>
        </xdr:from>
        <xdr:to>
          <xdr:col>26</xdr:col>
          <xdr:colOff>0</xdr:colOff>
          <xdr:row>53</xdr:row>
          <xdr:rowOff>485775</xdr:rowOff>
        </xdr:to>
        <xdr:sp macro="" textlink="">
          <xdr:nvSpPr>
            <xdr:cNvPr id="37390" name="Object 1550" hidden="1">
              <a:extLst>
                <a:ext uri="{63B3BB69-23CF-44E3-9099-C40C66FF867C}">
                  <a14:compatExt spid="_x0000_s373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53</xdr:row>
          <xdr:rowOff>0</xdr:rowOff>
        </xdr:from>
        <xdr:to>
          <xdr:col>26</xdr:col>
          <xdr:colOff>0</xdr:colOff>
          <xdr:row>53</xdr:row>
          <xdr:rowOff>485775</xdr:rowOff>
        </xdr:to>
        <xdr:sp macro="" textlink="">
          <xdr:nvSpPr>
            <xdr:cNvPr id="37391" name="Object 1551" hidden="1">
              <a:extLst>
                <a:ext uri="{63B3BB69-23CF-44E3-9099-C40C66FF867C}">
                  <a14:compatExt spid="_x0000_s373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53</xdr:row>
          <xdr:rowOff>0</xdr:rowOff>
        </xdr:from>
        <xdr:to>
          <xdr:col>26</xdr:col>
          <xdr:colOff>0</xdr:colOff>
          <xdr:row>53</xdr:row>
          <xdr:rowOff>485775</xdr:rowOff>
        </xdr:to>
        <xdr:sp macro="" textlink="">
          <xdr:nvSpPr>
            <xdr:cNvPr id="37392" name="Object 1552" hidden="1">
              <a:extLst>
                <a:ext uri="{63B3BB69-23CF-44E3-9099-C40C66FF867C}">
                  <a14:compatExt spid="_x0000_s373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53</xdr:row>
          <xdr:rowOff>0</xdr:rowOff>
        </xdr:from>
        <xdr:to>
          <xdr:col>26</xdr:col>
          <xdr:colOff>0</xdr:colOff>
          <xdr:row>53</xdr:row>
          <xdr:rowOff>485775</xdr:rowOff>
        </xdr:to>
        <xdr:sp macro="" textlink="">
          <xdr:nvSpPr>
            <xdr:cNvPr id="37393" name="Object 1553" hidden="1">
              <a:extLst>
                <a:ext uri="{63B3BB69-23CF-44E3-9099-C40C66FF867C}">
                  <a14:compatExt spid="_x0000_s373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53</xdr:row>
          <xdr:rowOff>0</xdr:rowOff>
        </xdr:from>
        <xdr:to>
          <xdr:col>26</xdr:col>
          <xdr:colOff>0</xdr:colOff>
          <xdr:row>53</xdr:row>
          <xdr:rowOff>485775</xdr:rowOff>
        </xdr:to>
        <xdr:sp macro="" textlink="">
          <xdr:nvSpPr>
            <xdr:cNvPr id="37394" name="Object 1554" hidden="1">
              <a:extLst>
                <a:ext uri="{63B3BB69-23CF-44E3-9099-C40C66FF867C}">
                  <a14:compatExt spid="_x0000_s373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54</xdr:row>
          <xdr:rowOff>0</xdr:rowOff>
        </xdr:from>
        <xdr:to>
          <xdr:col>26</xdr:col>
          <xdr:colOff>0</xdr:colOff>
          <xdr:row>54</xdr:row>
          <xdr:rowOff>485775</xdr:rowOff>
        </xdr:to>
        <xdr:sp macro="" textlink="">
          <xdr:nvSpPr>
            <xdr:cNvPr id="37395" name="Object 1555" hidden="1">
              <a:extLst>
                <a:ext uri="{63B3BB69-23CF-44E3-9099-C40C66FF867C}">
                  <a14:compatExt spid="_x0000_s373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54</xdr:row>
          <xdr:rowOff>0</xdr:rowOff>
        </xdr:from>
        <xdr:to>
          <xdr:col>26</xdr:col>
          <xdr:colOff>0</xdr:colOff>
          <xdr:row>54</xdr:row>
          <xdr:rowOff>485775</xdr:rowOff>
        </xdr:to>
        <xdr:sp macro="" textlink="">
          <xdr:nvSpPr>
            <xdr:cNvPr id="37396" name="Object 1556" hidden="1">
              <a:extLst>
                <a:ext uri="{63B3BB69-23CF-44E3-9099-C40C66FF867C}">
                  <a14:compatExt spid="_x0000_s373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54</xdr:row>
          <xdr:rowOff>0</xdr:rowOff>
        </xdr:from>
        <xdr:to>
          <xdr:col>26</xdr:col>
          <xdr:colOff>0</xdr:colOff>
          <xdr:row>54</xdr:row>
          <xdr:rowOff>485775</xdr:rowOff>
        </xdr:to>
        <xdr:sp macro="" textlink="">
          <xdr:nvSpPr>
            <xdr:cNvPr id="37397" name="Object 1557" hidden="1">
              <a:extLst>
                <a:ext uri="{63B3BB69-23CF-44E3-9099-C40C66FF867C}">
                  <a14:compatExt spid="_x0000_s373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54</xdr:row>
          <xdr:rowOff>0</xdr:rowOff>
        </xdr:from>
        <xdr:to>
          <xdr:col>26</xdr:col>
          <xdr:colOff>0</xdr:colOff>
          <xdr:row>54</xdr:row>
          <xdr:rowOff>485775</xdr:rowOff>
        </xdr:to>
        <xdr:sp macro="" textlink="">
          <xdr:nvSpPr>
            <xdr:cNvPr id="37398" name="Object 1558" hidden="1">
              <a:extLst>
                <a:ext uri="{63B3BB69-23CF-44E3-9099-C40C66FF867C}">
                  <a14:compatExt spid="_x0000_s373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54</xdr:row>
          <xdr:rowOff>0</xdr:rowOff>
        </xdr:from>
        <xdr:to>
          <xdr:col>26</xdr:col>
          <xdr:colOff>0</xdr:colOff>
          <xdr:row>54</xdr:row>
          <xdr:rowOff>485775</xdr:rowOff>
        </xdr:to>
        <xdr:sp macro="" textlink="">
          <xdr:nvSpPr>
            <xdr:cNvPr id="37399" name="Object 1559" hidden="1">
              <a:extLst>
                <a:ext uri="{63B3BB69-23CF-44E3-9099-C40C66FF867C}">
                  <a14:compatExt spid="_x0000_s373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54</xdr:row>
          <xdr:rowOff>0</xdr:rowOff>
        </xdr:from>
        <xdr:to>
          <xdr:col>26</xdr:col>
          <xdr:colOff>0</xdr:colOff>
          <xdr:row>54</xdr:row>
          <xdr:rowOff>485775</xdr:rowOff>
        </xdr:to>
        <xdr:sp macro="" textlink="">
          <xdr:nvSpPr>
            <xdr:cNvPr id="37400" name="Object 1560" hidden="1">
              <a:extLst>
                <a:ext uri="{63B3BB69-23CF-44E3-9099-C40C66FF867C}">
                  <a14:compatExt spid="_x0000_s374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54</xdr:row>
          <xdr:rowOff>0</xdr:rowOff>
        </xdr:from>
        <xdr:to>
          <xdr:col>26</xdr:col>
          <xdr:colOff>0</xdr:colOff>
          <xdr:row>54</xdr:row>
          <xdr:rowOff>485775</xdr:rowOff>
        </xdr:to>
        <xdr:sp macro="" textlink="">
          <xdr:nvSpPr>
            <xdr:cNvPr id="37401" name="Object 1561" hidden="1">
              <a:extLst>
                <a:ext uri="{63B3BB69-23CF-44E3-9099-C40C66FF867C}">
                  <a14:compatExt spid="_x0000_s374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54</xdr:row>
          <xdr:rowOff>0</xdr:rowOff>
        </xdr:from>
        <xdr:to>
          <xdr:col>26</xdr:col>
          <xdr:colOff>0</xdr:colOff>
          <xdr:row>54</xdr:row>
          <xdr:rowOff>485775</xdr:rowOff>
        </xdr:to>
        <xdr:sp macro="" textlink="">
          <xdr:nvSpPr>
            <xdr:cNvPr id="37402" name="Object 1562" hidden="1">
              <a:extLst>
                <a:ext uri="{63B3BB69-23CF-44E3-9099-C40C66FF867C}">
                  <a14:compatExt spid="_x0000_s374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54</xdr:row>
          <xdr:rowOff>0</xdr:rowOff>
        </xdr:from>
        <xdr:to>
          <xdr:col>26</xdr:col>
          <xdr:colOff>0</xdr:colOff>
          <xdr:row>54</xdr:row>
          <xdr:rowOff>485775</xdr:rowOff>
        </xdr:to>
        <xdr:sp macro="" textlink="">
          <xdr:nvSpPr>
            <xdr:cNvPr id="37403" name="Object 1563" hidden="1">
              <a:extLst>
                <a:ext uri="{63B3BB69-23CF-44E3-9099-C40C66FF867C}">
                  <a14:compatExt spid="_x0000_s374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77</xdr:row>
          <xdr:rowOff>0</xdr:rowOff>
        </xdr:from>
        <xdr:to>
          <xdr:col>26</xdr:col>
          <xdr:colOff>0</xdr:colOff>
          <xdr:row>77</xdr:row>
          <xdr:rowOff>485775</xdr:rowOff>
        </xdr:to>
        <xdr:sp macro="" textlink="">
          <xdr:nvSpPr>
            <xdr:cNvPr id="37404" name="Object 1564" hidden="1">
              <a:extLst>
                <a:ext uri="{63B3BB69-23CF-44E3-9099-C40C66FF867C}">
                  <a14:compatExt spid="_x0000_s374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77</xdr:row>
          <xdr:rowOff>0</xdr:rowOff>
        </xdr:from>
        <xdr:to>
          <xdr:col>26</xdr:col>
          <xdr:colOff>0</xdr:colOff>
          <xdr:row>77</xdr:row>
          <xdr:rowOff>485775</xdr:rowOff>
        </xdr:to>
        <xdr:sp macro="" textlink="">
          <xdr:nvSpPr>
            <xdr:cNvPr id="37405" name="Object 1565" hidden="1">
              <a:extLst>
                <a:ext uri="{63B3BB69-23CF-44E3-9099-C40C66FF867C}">
                  <a14:compatExt spid="_x0000_s374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77</xdr:row>
          <xdr:rowOff>0</xdr:rowOff>
        </xdr:from>
        <xdr:to>
          <xdr:col>26</xdr:col>
          <xdr:colOff>0</xdr:colOff>
          <xdr:row>77</xdr:row>
          <xdr:rowOff>485775</xdr:rowOff>
        </xdr:to>
        <xdr:sp macro="" textlink="">
          <xdr:nvSpPr>
            <xdr:cNvPr id="37406" name="Object 1566" hidden="1">
              <a:extLst>
                <a:ext uri="{63B3BB69-23CF-44E3-9099-C40C66FF867C}">
                  <a14:compatExt spid="_x0000_s374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77</xdr:row>
          <xdr:rowOff>0</xdr:rowOff>
        </xdr:from>
        <xdr:to>
          <xdr:col>26</xdr:col>
          <xdr:colOff>0</xdr:colOff>
          <xdr:row>77</xdr:row>
          <xdr:rowOff>485775</xdr:rowOff>
        </xdr:to>
        <xdr:sp macro="" textlink="">
          <xdr:nvSpPr>
            <xdr:cNvPr id="37407" name="Object 1567" hidden="1">
              <a:extLst>
                <a:ext uri="{63B3BB69-23CF-44E3-9099-C40C66FF867C}">
                  <a14:compatExt spid="_x0000_s374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77</xdr:row>
          <xdr:rowOff>0</xdr:rowOff>
        </xdr:from>
        <xdr:to>
          <xdr:col>26</xdr:col>
          <xdr:colOff>0</xdr:colOff>
          <xdr:row>77</xdr:row>
          <xdr:rowOff>485775</xdr:rowOff>
        </xdr:to>
        <xdr:sp macro="" textlink="">
          <xdr:nvSpPr>
            <xdr:cNvPr id="37408" name="Object 1568" hidden="1">
              <a:extLst>
                <a:ext uri="{63B3BB69-23CF-44E3-9099-C40C66FF867C}">
                  <a14:compatExt spid="_x0000_s374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77</xdr:row>
          <xdr:rowOff>0</xdr:rowOff>
        </xdr:from>
        <xdr:to>
          <xdr:col>26</xdr:col>
          <xdr:colOff>0</xdr:colOff>
          <xdr:row>77</xdr:row>
          <xdr:rowOff>485775</xdr:rowOff>
        </xdr:to>
        <xdr:sp macro="" textlink="">
          <xdr:nvSpPr>
            <xdr:cNvPr id="37409" name="Object 1569" hidden="1">
              <a:extLst>
                <a:ext uri="{63B3BB69-23CF-44E3-9099-C40C66FF867C}">
                  <a14:compatExt spid="_x0000_s374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77</xdr:row>
          <xdr:rowOff>0</xdr:rowOff>
        </xdr:from>
        <xdr:to>
          <xdr:col>26</xdr:col>
          <xdr:colOff>0</xdr:colOff>
          <xdr:row>77</xdr:row>
          <xdr:rowOff>485775</xdr:rowOff>
        </xdr:to>
        <xdr:sp macro="" textlink="">
          <xdr:nvSpPr>
            <xdr:cNvPr id="37410" name="Object 1570" hidden="1">
              <a:extLst>
                <a:ext uri="{63B3BB69-23CF-44E3-9099-C40C66FF867C}">
                  <a14:compatExt spid="_x0000_s374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77</xdr:row>
          <xdr:rowOff>0</xdr:rowOff>
        </xdr:from>
        <xdr:to>
          <xdr:col>26</xdr:col>
          <xdr:colOff>0</xdr:colOff>
          <xdr:row>77</xdr:row>
          <xdr:rowOff>485775</xdr:rowOff>
        </xdr:to>
        <xdr:sp macro="" textlink="">
          <xdr:nvSpPr>
            <xdr:cNvPr id="37411" name="Object 1571" hidden="1">
              <a:extLst>
                <a:ext uri="{63B3BB69-23CF-44E3-9099-C40C66FF867C}">
                  <a14:compatExt spid="_x0000_s374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77</xdr:row>
          <xdr:rowOff>0</xdr:rowOff>
        </xdr:from>
        <xdr:to>
          <xdr:col>26</xdr:col>
          <xdr:colOff>0</xdr:colOff>
          <xdr:row>77</xdr:row>
          <xdr:rowOff>485775</xdr:rowOff>
        </xdr:to>
        <xdr:sp macro="" textlink="">
          <xdr:nvSpPr>
            <xdr:cNvPr id="37412" name="Object 1572" hidden="1">
              <a:extLst>
                <a:ext uri="{63B3BB69-23CF-44E3-9099-C40C66FF867C}">
                  <a14:compatExt spid="_x0000_s374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127</xdr:row>
          <xdr:rowOff>0</xdr:rowOff>
        </xdr:from>
        <xdr:to>
          <xdr:col>26</xdr:col>
          <xdr:colOff>0</xdr:colOff>
          <xdr:row>127</xdr:row>
          <xdr:rowOff>485775</xdr:rowOff>
        </xdr:to>
        <xdr:sp macro="" textlink="">
          <xdr:nvSpPr>
            <xdr:cNvPr id="37413" name="Object 1573" hidden="1">
              <a:extLst>
                <a:ext uri="{63B3BB69-23CF-44E3-9099-C40C66FF867C}">
                  <a14:compatExt spid="_x0000_s374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127</xdr:row>
          <xdr:rowOff>0</xdr:rowOff>
        </xdr:from>
        <xdr:to>
          <xdr:col>26</xdr:col>
          <xdr:colOff>0</xdr:colOff>
          <xdr:row>127</xdr:row>
          <xdr:rowOff>485775</xdr:rowOff>
        </xdr:to>
        <xdr:sp macro="" textlink="">
          <xdr:nvSpPr>
            <xdr:cNvPr id="37414" name="Object 1574" hidden="1">
              <a:extLst>
                <a:ext uri="{63B3BB69-23CF-44E3-9099-C40C66FF867C}">
                  <a14:compatExt spid="_x0000_s374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127</xdr:row>
          <xdr:rowOff>0</xdr:rowOff>
        </xdr:from>
        <xdr:to>
          <xdr:col>26</xdr:col>
          <xdr:colOff>0</xdr:colOff>
          <xdr:row>127</xdr:row>
          <xdr:rowOff>485775</xdr:rowOff>
        </xdr:to>
        <xdr:sp macro="" textlink="">
          <xdr:nvSpPr>
            <xdr:cNvPr id="37415" name="Object 1575" hidden="1">
              <a:extLst>
                <a:ext uri="{63B3BB69-23CF-44E3-9099-C40C66FF867C}">
                  <a14:compatExt spid="_x0000_s374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127</xdr:row>
          <xdr:rowOff>0</xdr:rowOff>
        </xdr:from>
        <xdr:to>
          <xdr:col>26</xdr:col>
          <xdr:colOff>0</xdr:colOff>
          <xdr:row>127</xdr:row>
          <xdr:rowOff>485775</xdr:rowOff>
        </xdr:to>
        <xdr:sp macro="" textlink="">
          <xdr:nvSpPr>
            <xdr:cNvPr id="37416" name="Object 1576" hidden="1">
              <a:extLst>
                <a:ext uri="{63B3BB69-23CF-44E3-9099-C40C66FF867C}">
                  <a14:compatExt spid="_x0000_s374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127</xdr:row>
          <xdr:rowOff>0</xdr:rowOff>
        </xdr:from>
        <xdr:to>
          <xdr:col>26</xdr:col>
          <xdr:colOff>0</xdr:colOff>
          <xdr:row>127</xdr:row>
          <xdr:rowOff>485775</xdr:rowOff>
        </xdr:to>
        <xdr:sp macro="" textlink="">
          <xdr:nvSpPr>
            <xdr:cNvPr id="37417" name="Object 1577" hidden="1">
              <a:extLst>
                <a:ext uri="{63B3BB69-23CF-44E3-9099-C40C66FF867C}">
                  <a14:compatExt spid="_x0000_s374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127</xdr:row>
          <xdr:rowOff>0</xdr:rowOff>
        </xdr:from>
        <xdr:to>
          <xdr:col>26</xdr:col>
          <xdr:colOff>0</xdr:colOff>
          <xdr:row>127</xdr:row>
          <xdr:rowOff>485775</xdr:rowOff>
        </xdr:to>
        <xdr:sp macro="" textlink="">
          <xdr:nvSpPr>
            <xdr:cNvPr id="37418" name="Object 1578" hidden="1">
              <a:extLst>
                <a:ext uri="{63B3BB69-23CF-44E3-9099-C40C66FF867C}">
                  <a14:compatExt spid="_x0000_s374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127</xdr:row>
          <xdr:rowOff>0</xdr:rowOff>
        </xdr:from>
        <xdr:to>
          <xdr:col>26</xdr:col>
          <xdr:colOff>0</xdr:colOff>
          <xdr:row>127</xdr:row>
          <xdr:rowOff>485775</xdr:rowOff>
        </xdr:to>
        <xdr:sp macro="" textlink="">
          <xdr:nvSpPr>
            <xdr:cNvPr id="37419" name="Object 1579" hidden="1">
              <a:extLst>
                <a:ext uri="{63B3BB69-23CF-44E3-9099-C40C66FF867C}">
                  <a14:compatExt spid="_x0000_s374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127</xdr:row>
          <xdr:rowOff>0</xdr:rowOff>
        </xdr:from>
        <xdr:to>
          <xdr:col>26</xdr:col>
          <xdr:colOff>0</xdr:colOff>
          <xdr:row>127</xdr:row>
          <xdr:rowOff>485775</xdr:rowOff>
        </xdr:to>
        <xdr:sp macro="" textlink="">
          <xdr:nvSpPr>
            <xdr:cNvPr id="37420" name="Object 1580" hidden="1">
              <a:extLst>
                <a:ext uri="{63B3BB69-23CF-44E3-9099-C40C66FF867C}">
                  <a14:compatExt spid="_x0000_s374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127</xdr:row>
          <xdr:rowOff>0</xdr:rowOff>
        </xdr:from>
        <xdr:to>
          <xdr:col>26</xdr:col>
          <xdr:colOff>0</xdr:colOff>
          <xdr:row>127</xdr:row>
          <xdr:rowOff>485775</xdr:rowOff>
        </xdr:to>
        <xdr:sp macro="" textlink="">
          <xdr:nvSpPr>
            <xdr:cNvPr id="37421" name="Object 1581" hidden="1">
              <a:extLst>
                <a:ext uri="{63B3BB69-23CF-44E3-9099-C40C66FF867C}">
                  <a14:compatExt spid="_x0000_s374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138</xdr:row>
          <xdr:rowOff>0</xdr:rowOff>
        </xdr:from>
        <xdr:to>
          <xdr:col>26</xdr:col>
          <xdr:colOff>0</xdr:colOff>
          <xdr:row>138</xdr:row>
          <xdr:rowOff>485775</xdr:rowOff>
        </xdr:to>
        <xdr:sp macro="" textlink="">
          <xdr:nvSpPr>
            <xdr:cNvPr id="37422" name="Object 1582" hidden="1">
              <a:extLst>
                <a:ext uri="{63B3BB69-23CF-44E3-9099-C40C66FF867C}">
                  <a14:compatExt spid="_x0000_s374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138</xdr:row>
          <xdr:rowOff>0</xdr:rowOff>
        </xdr:from>
        <xdr:to>
          <xdr:col>26</xdr:col>
          <xdr:colOff>0</xdr:colOff>
          <xdr:row>138</xdr:row>
          <xdr:rowOff>485775</xdr:rowOff>
        </xdr:to>
        <xdr:sp macro="" textlink="">
          <xdr:nvSpPr>
            <xdr:cNvPr id="37423" name="Object 1583" hidden="1">
              <a:extLst>
                <a:ext uri="{63B3BB69-23CF-44E3-9099-C40C66FF867C}">
                  <a14:compatExt spid="_x0000_s374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138</xdr:row>
          <xdr:rowOff>0</xdr:rowOff>
        </xdr:from>
        <xdr:to>
          <xdr:col>26</xdr:col>
          <xdr:colOff>0</xdr:colOff>
          <xdr:row>138</xdr:row>
          <xdr:rowOff>485775</xdr:rowOff>
        </xdr:to>
        <xdr:sp macro="" textlink="">
          <xdr:nvSpPr>
            <xdr:cNvPr id="37424" name="Object 1584" hidden="1">
              <a:extLst>
                <a:ext uri="{63B3BB69-23CF-44E3-9099-C40C66FF867C}">
                  <a14:compatExt spid="_x0000_s374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138</xdr:row>
          <xdr:rowOff>0</xdr:rowOff>
        </xdr:from>
        <xdr:to>
          <xdr:col>26</xdr:col>
          <xdr:colOff>0</xdr:colOff>
          <xdr:row>138</xdr:row>
          <xdr:rowOff>485775</xdr:rowOff>
        </xdr:to>
        <xdr:sp macro="" textlink="">
          <xdr:nvSpPr>
            <xdr:cNvPr id="37425" name="Object 1585" hidden="1">
              <a:extLst>
                <a:ext uri="{63B3BB69-23CF-44E3-9099-C40C66FF867C}">
                  <a14:compatExt spid="_x0000_s374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138</xdr:row>
          <xdr:rowOff>0</xdr:rowOff>
        </xdr:from>
        <xdr:to>
          <xdr:col>26</xdr:col>
          <xdr:colOff>0</xdr:colOff>
          <xdr:row>138</xdr:row>
          <xdr:rowOff>485775</xdr:rowOff>
        </xdr:to>
        <xdr:sp macro="" textlink="">
          <xdr:nvSpPr>
            <xdr:cNvPr id="37426" name="Object 1586" hidden="1">
              <a:extLst>
                <a:ext uri="{63B3BB69-23CF-44E3-9099-C40C66FF867C}">
                  <a14:compatExt spid="_x0000_s374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138</xdr:row>
          <xdr:rowOff>0</xdr:rowOff>
        </xdr:from>
        <xdr:to>
          <xdr:col>26</xdr:col>
          <xdr:colOff>0</xdr:colOff>
          <xdr:row>138</xdr:row>
          <xdr:rowOff>485775</xdr:rowOff>
        </xdr:to>
        <xdr:sp macro="" textlink="">
          <xdr:nvSpPr>
            <xdr:cNvPr id="37427" name="Object 1587" hidden="1">
              <a:extLst>
                <a:ext uri="{63B3BB69-23CF-44E3-9099-C40C66FF867C}">
                  <a14:compatExt spid="_x0000_s374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138</xdr:row>
          <xdr:rowOff>0</xdr:rowOff>
        </xdr:from>
        <xdr:to>
          <xdr:col>26</xdr:col>
          <xdr:colOff>0</xdr:colOff>
          <xdr:row>138</xdr:row>
          <xdr:rowOff>485775</xdr:rowOff>
        </xdr:to>
        <xdr:sp macro="" textlink="">
          <xdr:nvSpPr>
            <xdr:cNvPr id="37428" name="Object 1588" hidden="1">
              <a:extLst>
                <a:ext uri="{63B3BB69-23CF-44E3-9099-C40C66FF867C}">
                  <a14:compatExt spid="_x0000_s374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138</xdr:row>
          <xdr:rowOff>0</xdr:rowOff>
        </xdr:from>
        <xdr:to>
          <xdr:col>26</xdr:col>
          <xdr:colOff>0</xdr:colOff>
          <xdr:row>138</xdr:row>
          <xdr:rowOff>485775</xdr:rowOff>
        </xdr:to>
        <xdr:sp macro="" textlink="">
          <xdr:nvSpPr>
            <xdr:cNvPr id="37429" name="Object 1589" hidden="1">
              <a:extLst>
                <a:ext uri="{63B3BB69-23CF-44E3-9099-C40C66FF867C}">
                  <a14:compatExt spid="_x0000_s374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138</xdr:row>
          <xdr:rowOff>0</xdr:rowOff>
        </xdr:from>
        <xdr:to>
          <xdr:col>26</xdr:col>
          <xdr:colOff>0</xdr:colOff>
          <xdr:row>138</xdr:row>
          <xdr:rowOff>485775</xdr:rowOff>
        </xdr:to>
        <xdr:sp macro="" textlink="">
          <xdr:nvSpPr>
            <xdr:cNvPr id="37430" name="Object 1590" hidden="1">
              <a:extLst>
                <a:ext uri="{63B3BB69-23CF-44E3-9099-C40C66FF867C}">
                  <a14:compatExt spid="_x0000_s374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42</xdr:row>
          <xdr:rowOff>0</xdr:rowOff>
        </xdr:from>
        <xdr:to>
          <xdr:col>26</xdr:col>
          <xdr:colOff>0</xdr:colOff>
          <xdr:row>42</xdr:row>
          <xdr:rowOff>485775</xdr:rowOff>
        </xdr:to>
        <xdr:sp macro="" textlink="">
          <xdr:nvSpPr>
            <xdr:cNvPr id="37431" name="Object 1591" hidden="1">
              <a:extLst>
                <a:ext uri="{63B3BB69-23CF-44E3-9099-C40C66FF867C}">
                  <a14:compatExt spid="_x0000_s374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42</xdr:row>
          <xdr:rowOff>0</xdr:rowOff>
        </xdr:from>
        <xdr:to>
          <xdr:col>26</xdr:col>
          <xdr:colOff>0</xdr:colOff>
          <xdr:row>42</xdr:row>
          <xdr:rowOff>485775</xdr:rowOff>
        </xdr:to>
        <xdr:sp macro="" textlink="">
          <xdr:nvSpPr>
            <xdr:cNvPr id="37432" name="Object 1592" hidden="1">
              <a:extLst>
                <a:ext uri="{63B3BB69-23CF-44E3-9099-C40C66FF867C}">
                  <a14:compatExt spid="_x0000_s374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42</xdr:row>
          <xdr:rowOff>0</xdr:rowOff>
        </xdr:from>
        <xdr:to>
          <xdr:col>26</xdr:col>
          <xdr:colOff>0</xdr:colOff>
          <xdr:row>42</xdr:row>
          <xdr:rowOff>485775</xdr:rowOff>
        </xdr:to>
        <xdr:sp macro="" textlink="">
          <xdr:nvSpPr>
            <xdr:cNvPr id="37433" name="Object 1593" hidden="1">
              <a:extLst>
                <a:ext uri="{63B3BB69-23CF-44E3-9099-C40C66FF867C}">
                  <a14:compatExt spid="_x0000_s374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42</xdr:row>
          <xdr:rowOff>0</xdr:rowOff>
        </xdr:from>
        <xdr:to>
          <xdr:col>26</xdr:col>
          <xdr:colOff>0</xdr:colOff>
          <xdr:row>42</xdr:row>
          <xdr:rowOff>485775</xdr:rowOff>
        </xdr:to>
        <xdr:sp macro="" textlink="">
          <xdr:nvSpPr>
            <xdr:cNvPr id="37434" name="Object 1594" hidden="1">
              <a:extLst>
                <a:ext uri="{63B3BB69-23CF-44E3-9099-C40C66FF867C}">
                  <a14:compatExt spid="_x0000_s374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42</xdr:row>
          <xdr:rowOff>0</xdr:rowOff>
        </xdr:from>
        <xdr:to>
          <xdr:col>26</xdr:col>
          <xdr:colOff>0</xdr:colOff>
          <xdr:row>42</xdr:row>
          <xdr:rowOff>485775</xdr:rowOff>
        </xdr:to>
        <xdr:sp macro="" textlink="">
          <xdr:nvSpPr>
            <xdr:cNvPr id="37435" name="Object 1595" hidden="1">
              <a:extLst>
                <a:ext uri="{63B3BB69-23CF-44E3-9099-C40C66FF867C}">
                  <a14:compatExt spid="_x0000_s374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42</xdr:row>
          <xdr:rowOff>0</xdr:rowOff>
        </xdr:from>
        <xdr:to>
          <xdr:col>26</xdr:col>
          <xdr:colOff>0</xdr:colOff>
          <xdr:row>42</xdr:row>
          <xdr:rowOff>485775</xdr:rowOff>
        </xdr:to>
        <xdr:sp macro="" textlink="">
          <xdr:nvSpPr>
            <xdr:cNvPr id="37436" name="Object 1596" hidden="1">
              <a:extLst>
                <a:ext uri="{63B3BB69-23CF-44E3-9099-C40C66FF867C}">
                  <a14:compatExt spid="_x0000_s374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42</xdr:row>
          <xdr:rowOff>0</xdr:rowOff>
        </xdr:from>
        <xdr:to>
          <xdr:col>26</xdr:col>
          <xdr:colOff>0</xdr:colOff>
          <xdr:row>42</xdr:row>
          <xdr:rowOff>485775</xdr:rowOff>
        </xdr:to>
        <xdr:sp macro="" textlink="">
          <xdr:nvSpPr>
            <xdr:cNvPr id="37437" name="Object 1597" hidden="1">
              <a:extLst>
                <a:ext uri="{63B3BB69-23CF-44E3-9099-C40C66FF867C}">
                  <a14:compatExt spid="_x0000_s374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42</xdr:row>
          <xdr:rowOff>0</xdr:rowOff>
        </xdr:from>
        <xdr:to>
          <xdr:col>26</xdr:col>
          <xdr:colOff>0</xdr:colOff>
          <xdr:row>42</xdr:row>
          <xdr:rowOff>485775</xdr:rowOff>
        </xdr:to>
        <xdr:sp macro="" textlink="">
          <xdr:nvSpPr>
            <xdr:cNvPr id="37438" name="Object 1598" hidden="1">
              <a:extLst>
                <a:ext uri="{63B3BB69-23CF-44E3-9099-C40C66FF867C}">
                  <a14:compatExt spid="_x0000_s374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42</xdr:row>
          <xdr:rowOff>0</xdr:rowOff>
        </xdr:from>
        <xdr:to>
          <xdr:col>26</xdr:col>
          <xdr:colOff>0</xdr:colOff>
          <xdr:row>42</xdr:row>
          <xdr:rowOff>485775</xdr:rowOff>
        </xdr:to>
        <xdr:sp macro="" textlink="">
          <xdr:nvSpPr>
            <xdr:cNvPr id="37439" name="Object 1599" hidden="1">
              <a:extLst>
                <a:ext uri="{63B3BB69-23CF-44E3-9099-C40C66FF867C}">
                  <a14:compatExt spid="_x0000_s374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43</xdr:row>
          <xdr:rowOff>0</xdr:rowOff>
        </xdr:from>
        <xdr:to>
          <xdr:col>26</xdr:col>
          <xdr:colOff>0</xdr:colOff>
          <xdr:row>43</xdr:row>
          <xdr:rowOff>485775</xdr:rowOff>
        </xdr:to>
        <xdr:sp macro="" textlink="">
          <xdr:nvSpPr>
            <xdr:cNvPr id="37440" name="Object 1600" hidden="1">
              <a:extLst>
                <a:ext uri="{63B3BB69-23CF-44E3-9099-C40C66FF867C}">
                  <a14:compatExt spid="_x0000_s374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43</xdr:row>
          <xdr:rowOff>0</xdr:rowOff>
        </xdr:from>
        <xdr:to>
          <xdr:col>26</xdr:col>
          <xdr:colOff>0</xdr:colOff>
          <xdr:row>43</xdr:row>
          <xdr:rowOff>485775</xdr:rowOff>
        </xdr:to>
        <xdr:sp macro="" textlink="">
          <xdr:nvSpPr>
            <xdr:cNvPr id="37441" name="Object 1601" hidden="1">
              <a:extLst>
                <a:ext uri="{63B3BB69-23CF-44E3-9099-C40C66FF867C}">
                  <a14:compatExt spid="_x0000_s374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43</xdr:row>
          <xdr:rowOff>0</xdr:rowOff>
        </xdr:from>
        <xdr:to>
          <xdr:col>26</xdr:col>
          <xdr:colOff>0</xdr:colOff>
          <xdr:row>43</xdr:row>
          <xdr:rowOff>485775</xdr:rowOff>
        </xdr:to>
        <xdr:sp macro="" textlink="">
          <xdr:nvSpPr>
            <xdr:cNvPr id="37442" name="Object 1602" hidden="1">
              <a:extLst>
                <a:ext uri="{63B3BB69-23CF-44E3-9099-C40C66FF867C}">
                  <a14:compatExt spid="_x0000_s374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43</xdr:row>
          <xdr:rowOff>0</xdr:rowOff>
        </xdr:from>
        <xdr:to>
          <xdr:col>26</xdr:col>
          <xdr:colOff>0</xdr:colOff>
          <xdr:row>43</xdr:row>
          <xdr:rowOff>485775</xdr:rowOff>
        </xdr:to>
        <xdr:sp macro="" textlink="">
          <xdr:nvSpPr>
            <xdr:cNvPr id="37443" name="Object 1603" hidden="1">
              <a:extLst>
                <a:ext uri="{63B3BB69-23CF-44E3-9099-C40C66FF867C}">
                  <a14:compatExt spid="_x0000_s374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43</xdr:row>
          <xdr:rowOff>0</xdr:rowOff>
        </xdr:from>
        <xdr:to>
          <xdr:col>26</xdr:col>
          <xdr:colOff>0</xdr:colOff>
          <xdr:row>43</xdr:row>
          <xdr:rowOff>485775</xdr:rowOff>
        </xdr:to>
        <xdr:sp macro="" textlink="">
          <xdr:nvSpPr>
            <xdr:cNvPr id="37444" name="Object 1604" hidden="1">
              <a:extLst>
                <a:ext uri="{63B3BB69-23CF-44E3-9099-C40C66FF867C}">
                  <a14:compatExt spid="_x0000_s374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43</xdr:row>
          <xdr:rowOff>0</xdr:rowOff>
        </xdr:from>
        <xdr:to>
          <xdr:col>26</xdr:col>
          <xdr:colOff>0</xdr:colOff>
          <xdr:row>43</xdr:row>
          <xdr:rowOff>485775</xdr:rowOff>
        </xdr:to>
        <xdr:sp macro="" textlink="">
          <xdr:nvSpPr>
            <xdr:cNvPr id="37445" name="Object 1605" hidden="1">
              <a:extLst>
                <a:ext uri="{63B3BB69-23CF-44E3-9099-C40C66FF867C}">
                  <a14:compatExt spid="_x0000_s374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43</xdr:row>
          <xdr:rowOff>0</xdr:rowOff>
        </xdr:from>
        <xdr:to>
          <xdr:col>26</xdr:col>
          <xdr:colOff>0</xdr:colOff>
          <xdr:row>43</xdr:row>
          <xdr:rowOff>485775</xdr:rowOff>
        </xdr:to>
        <xdr:sp macro="" textlink="">
          <xdr:nvSpPr>
            <xdr:cNvPr id="37446" name="Object 1606" hidden="1">
              <a:extLst>
                <a:ext uri="{63B3BB69-23CF-44E3-9099-C40C66FF867C}">
                  <a14:compatExt spid="_x0000_s374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43</xdr:row>
          <xdr:rowOff>0</xdr:rowOff>
        </xdr:from>
        <xdr:to>
          <xdr:col>26</xdr:col>
          <xdr:colOff>0</xdr:colOff>
          <xdr:row>43</xdr:row>
          <xdr:rowOff>485775</xdr:rowOff>
        </xdr:to>
        <xdr:sp macro="" textlink="">
          <xdr:nvSpPr>
            <xdr:cNvPr id="37447" name="Object 1607" hidden="1">
              <a:extLst>
                <a:ext uri="{63B3BB69-23CF-44E3-9099-C40C66FF867C}">
                  <a14:compatExt spid="_x0000_s374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43</xdr:row>
          <xdr:rowOff>0</xdr:rowOff>
        </xdr:from>
        <xdr:to>
          <xdr:col>26</xdr:col>
          <xdr:colOff>0</xdr:colOff>
          <xdr:row>43</xdr:row>
          <xdr:rowOff>485775</xdr:rowOff>
        </xdr:to>
        <xdr:sp macro="" textlink="">
          <xdr:nvSpPr>
            <xdr:cNvPr id="37448" name="Object 1608" hidden="1">
              <a:extLst>
                <a:ext uri="{63B3BB69-23CF-44E3-9099-C40C66FF867C}">
                  <a14:compatExt spid="_x0000_s374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44</xdr:row>
          <xdr:rowOff>0</xdr:rowOff>
        </xdr:from>
        <xdr:to>
          <xdr:col>26</xdr:col>
          <xdr:colOff>0</xdr:colOff>
          <xdr:row>44</xdr:row>
          <xdr:rowOff>485775</xdr:rowOff>
        </xdr:to>
        <xdr:sp macro="" textlink="">
          <xdr:nvSpPr>
            <xdr:cNvPr id="37449" name="Object 1609" hidden="1">
              <a:extLst>
                <a:ext uri="{63B3BB69-23CF-44E3-9099-C40C66FF867C}">
                  <a14:compatExt spid="_x0000_s374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44</xdr:row>
          <xdr:rowOff>0</xdr:rowOff>
        </xdr:from>
        <xdr:to>
          <xdr:col>26</xdr:col>
          <xdr:colOff>0</xdr:colOff>
          <xdr:row>44</xdr:row>
          <xdr:rowOff>485775</xdr:rowOff>
        </xdr:to>
        <xdr:sp macro="" textlink="">
          <xdr:nvSpPr>
            <xdr:cNvPr id="37450" name="Object 1610" hidden="1">
              <a:extLst>
                <a:ext uri="{63B3BB69-23CF-44E3-9099-C40C66FF867C}">
                  <a14:compatExt spid="_x0000_s374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44</xdr:row>
          <xdr:rowOff>0</xdr:rowOff>
        </xdr:from>
        <xdr:to>
          <xdr:col>26</xdr:col>
          <xdr:colOff>0</xdr:colOff>
          <xdr:row>44</xdr:row>
          <xdr:rowOff>485775</xdr:rowOff>
        </xdr:to>
        <xdr:sp macro="" textlink="">
          <xdr:nvSpPr>
            <xdr:cNvPr id="37451" name="Object 1611" hidden="1">
              <a:extLst>
                <a:ext uri="{63B3BB69-23CF-44E3-9099-C40C66FF867C}">
                  <a14:compatExt spid="_x0000_s374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44</xdr:row>
          <xdr:rowOff>0</xdr:rowOff>
        </xdr:from>
        <xdr:to>
          <xdr:col>26</xdr:col>
          <xdr:colOff>0</xdr:colOff>
          <xdr:row>44</xdr:row>
          <xdr:rowOff>485775</xdr:rowOff>
        </xdr:to>
        <xdr:sp macro="" textlink="">
          <xdr:nvSpPr>
            <xdr:cNvPr id="37452" name="Object 1612" hidden="1">
              <a:extLst>
                <a:ext uri="{63B3BB69-23CF-44E3-9099-C40C66FF867C}">
                  <a14:compatExt spid="_x0000_s374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44</xdr:row>
          <xdr:rowOff>0</xdr:rowOff>
        </xdr:from>
        <xdr:to>
          <xdr:col>26</xdr:col>
          <xdr:colOff>0</xdr:colOff>
          <xdr:row>44</xdr:row>
          <xdr:rowOff>485775</xdr:rowOff>
        </xdr:to>
        <xdr:sp macro="" textlink="">
          <xdr:nvSpPr>
            <xdr:cNvPr id="37453" name="Object 1613" hidden="1">
              <a:extLst>
                <a:ext uri="{63B3BB69-23CF-44E3-9099-C40C66FF867C}">
                  <a14:compatExt spid="_x0000_s374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44</xdr:row>
          <xdr:rowOff>0</xdr:rowOff>
        </xdr:from>
        <xdr:to>
          <xdr:col>26</xdr:col>
          <xdr:colOff>0</xdr:colOff>
          <xdr:row>44</xdr:row>
          <xdr:rowOff>485775</xdr:rowOff>
        </xdr:to>
        <xdr:sp macro="" textlink="">
          <xdr:nvSpPr>
            <xdr:cNvPr id="37454" name="Object 1614" hidden="1">
              <a:extLst>
                <a:ext uri="{63B3BB69-23CF-44E3-9099-C40C66FF867C}">
                  <a14:compatExt spid="_x0000_s374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44</xdr:row>
          <xdr:rowOff>0</xdr:rowOff>
        </xdr:from>
        <xdr:to>
          <xdr:col>26</xdr:col>
          <xdr:colOff>0</xdr:colOff>
          <xdr:row>44</xdr:row>
          <xdr:rowOff>485775</xdr:rowOff>
        </xdr:to>
        <xdr:sp macro="" textlink="">
          <xdr:nvSpPr>
            <xdr:cNvPr id="37455" name="Object 1615" hidden="1">
              <a:extLst>
                <a:ext uri="{63B3BB69-23CF-44E3-9099-C40C66FF867C}">
                  <a14:compatExt spid="_x0000_s374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44</xdr:row>
          <xdr:rowOff>0</xdr:rowOff>
        </xdr:from>
        <xdr:to>
          <xdr:col>26</xdr:col>
          <xdr:colOff>0</xdr:colOff>
          <xdr:row>44</xdr:row>
          <xdr:rowOff>485775</xdr:rowOff>
        </xdr:to>
        <xdr:sp macro="" textlink="">
          <xdr:nvSpPr>
            <xdr:cNvPr id="37456" name="Object 1616" hidden="1">
              <a:extLst>
                <a:ext uri="{63B3BB69-23CF-44E3-9099-C40C66FF867C}">
                  <a14:compatExt spid="_x0000_s374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44</xdr:row>
          <xdr:rowOff>0</xdr:rowOff>
        </xdr:from>
        <xdr:to>
          <xdr:col>26</xdr:col>
          <xdr:colOff>0</xdr:colOff>
          <xdr:row>44</xdr:row>
          <xdr:rowOff>485775</xdr:rowOff>
        </xdr:to>
        <xdr:sp macro="" textlink="">
          <xdr:nvSpPr>
            <xdr:cNvPr id="37457" name="Object 1617" hidden="1">
              <a:extLst>
                <a:ext uri="{63B3BB69-23CF-44E3-9099-C40C66FF867C}">
                  <a14:compatExt spid="_x0000_s374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55</xdr:row>
          <xdr:rowOff>0</xdr:rowOff>
        </xdr:from>
        <xdr:to>
          <xdr:col>26</xdr:col>
          <xdr:colOff>0</xdr:colOff>
          <xdr:row>55</xdr:row>
          <xdr:rowOff>485775</xdr:rowOff>
        </xdr:to>
        <xdr:sp macro="" textlink="">
          <xdr:nvSpPr>
            <xdr:cNvPr id="37458" name="Object 1618" hidden="1">
              <a:extLst>
                <a:ext uri="{63B3BB69-23CF-44E3-9099-C40C66FF867C}">
                  <a14:compatExt spid="_x0000_s374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55</xdr:row>
          <xdr:rowOff>0</xdr:rowOff>
        </xdr:from>
        <xdr:to>
          <xdr:col>26</xdr:col>
          <xdr:colOff>0</xdr:colOff>
          <xdr:row>55</xdr:row>
          <xdr:rowOff>485775</xdr:rowOff>
        </xdr:to>
        <xdr:sp macro="" textlink="">
          <xdr:nvSpPr>
            <xdr:cNvPr id="37459" name="Object 1619" hidden="1">
              <a:extLst>
                <a:ext uri="{63B3BB69-23CF-44E3-9099-C40C66FF867C}">
                  <a14:compatExt spid="_x0000_s374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55</xdr:row>
          <xdr:rowOff>0</xdr:rowOff>
        </xdr:from>
        <xdr:to>
          <xdr:col>26</xdr:col>
          <xdr:colOff>0</xdr:colOff>
          <xdr:row>55</xdr:row>
          <xdr:rowOff>485775</xdr:rowOff>
        </xdr:to>
        <xdr:sp macro="" textlink="">
          <xdr:nvSpPr>
            <xdr:cNvPr id="37460" name="Object 1620" hidden="1">
              <a:extLst>
                <a:ext uri="{63B3BB69-23CF-44E3-9099-C40C66FF867C}">
                  <a14:compatExt spid="_x0000_s374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55</xdr:row>
          <xdr:rowOff>0</xdr:rowOff>
        </xdr:from>
        <xdr:to>
          <xdr:col>26</xdr:col>
          <xdr:colOff>0</xdr:colOff>
          <xdr:row>55</xdr:row>
          <xdr:rowOff>485775</xdr:rowOff>
        </xdr:to>
        <xdr:sp macro="" textlink="">
          <xdr:nvSpPr>
            <xdr:cNvPr id="37461" name="Object 1621" hidden="1">
              <a:extLst>
                <a:ext uri="{63B3BB69-23CF-44E3-9099-C40C66FF867C}">
                  <a14:compatExt spid="_x0000_s374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55</xdr:row>
          <xdr:rowOff>0</xdr:rowOff>
        </xdr:from>
        <xdr:to>
          <xdr:col>26</xdr:col>
          <xdr:colOff>0</xdr:colOff>
          <xdr:row>55</xdr:row>
          <xdr:rowOff>485775</xdr:rowOff>
        </xdr:to>
        <xdr:sp macro="" textlink="">
          <xdr:nvSpPr>
            <xdr:cNvPr id="37462" name="Object 1622" hidden="1">
              <a:extLst>
                <a:ext uri="{63B3BB69-23CF-44E3-9099-C40C66FF867C}">
                  <a14:compatExt spid="_x0000_s374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55</xdr:row>
          <xdr:rowOff>0</xdr:rowOff>
        </xdr:from>
        <xdr:to>
          <xdr:col>26</xdr:col>
          <xdr:colOff>0</xdr:colOff>
          <xdr:row>55</xdr:row>
          <xdr:rowOff>485775</xdr:rowOff>
        </xdr:to>
        <xdr:sp macro="" textlink="">
          <xdr:nvSpPr>
            <xdr:cNvPr id="37463" name="Object 1623" hidden="1">
              <a:extLst>
                <a:ext uri="{63B3BB69-23CF-44E3-9099-C40C66FF867C}">
                  <a14:compatExt spid="_x0000_s374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55</xdr:row>
          <xdr:rowOff>0</xdr:rowOff>
        </xdr:from>
        <xdr:to>
          <xdr:col>26</xdr:col>
          <xdr:colOff>0</xdr:colOff>
          <xdr:row>55</xdr:row>
          <xdr:rowOff>485775</xdr:rowOff>
        </xdr:to>
        <xdr:sp macro="" textlink="">
          <xdr:nvSpPr>
            <xdr:cNvPr id="37464" name="Object 1624" hidden="1">
              <a:extLst>
                <a:ext uri="{63B3BB69-23CF-44E3-9099-C40C66FF867C}">
                  <a14:compatExt spid="_x0000_s374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55</xdr:row>
          <xdr:rowOff>0</xdr:rowOff>
        </xdr:from>
        <xdr:to>
          <xdr:col>26</xdr:col>
          <xdr:colOff>0</xdr:colOff>
          <xdr:row>55</xdr:row>
          <xdr:rowOff>485775</xdr:rowOff>
        </xdr:to>
        <xdr:sp macro="" textlink="">
          <xdr:nvSpPr>
            <xdr:cNvPr id="37465" name="Object 1625" hidden="1">
              <a:extLst>
                <a:ext uri="{63B3BB69-23CF-44E3-9099-C40C66FF867C}">
                  <a14:compatExt spid="_x0000_s374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55</xdr:row>
          <xdr:rowOff>0</xdr:rowOff>
        </xdr:from>
        <xdr:to>
          <xdr:col>26</xdr:col>
          <xdr:colOff>0</xdr:colOff>
          <xdr:row>55</xdr:row>
          <xdr:rowOff>485775</xdr:rowOff>
        </xdr:to>
        <xdr:sp macro="" textlink="">
          <xdr:nvSpPr>
            <xdr:cNvPr id="37466" name="Object 1626" hidden="1">
              <a:extLst>
                <a:ext uri="{63B3BB69-23CF-44E3-9099-C40C66FF867C}">
                  <a14:compatExt spid="_x0000_s374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78</xdr:row>
          <xdr:rowOff>0</xdr:rowOff>
        </xdr:from>
        <xdr:to>
          <xdr:col>26</xdr:col>
          <xdr:colOff>0</xdr:colOff>
          <xdr:row>78</xdr:row>
          <xdr:rowOff>485775</xdr:rowOff>
        </xdr:to>
        <xdr:sp macro="" textlink="">
          <xdr:nvSpPr>
            <xdr:cNvPr id="37467" name="Object 1627" hidden="1">
              <a:extLst>
                <a:ext uri="{63B3BB69-23CF-44E3-9099-C40C66FF867C}">
                  <a14:compatExt spid="_x0000_s374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78</xdr:row>
          <xdr:rowOff>0</xdr:rowOff>
        </xdr:from>
        <xdr:to>
          <xdr:col>26</xdr:col>
          <xdr:colOff>0</xdr:colOff>
          <xdr:row>78</xdr:row>
          <xdr:rowOff>485775</xdr:rowOff>
        </xdr:to>
        <xdr:sp macro="" textlink="">
          <xdr:nvSpPr>
            <xdr:cNvPr id="37468" name="Object 1628" hidden="1">
              <a:extLst>
                <a:ext uri="{63B3BB69-23CF-44E3-9099-C40C66FF867C}">
                  <a14:compatExt spid="_x0000_s374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78</xdr:row>
          <xdr:rowOff>0</xdr:rowOff>
        </xdr:from>
        <xdr:to>
          <xdr:col>26</xdr:col>
          <xdr:colOff>0</xdr:colOff>
          <xdr:row>78</xdr:row>
          <xdr:rowOff>485775</xdr:rowOff>
        </xdr:to>
        <xdr:sp macro="" textlink="">
          <xdr:nvSpPr>
            <xdr:cNvPr id="37469" name="Object 1629" hidden="1">
              <a:extLst>
                <a:ext uri="{63B3BB69-23CF-44E3-9099-C40C66FF867C}">
                  <a14:compatExt spid="_x0000_s374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78</xdr:row>
          <xdr:rowOff>0</xdr:rowOff>
        </xdr:from>
        <xdr:to>
          <xdr:col>26</xdr:col>
          <xdr:colOff>0</xdr:colOff>
          <xdr:row>78</xdr:row>
          <xdr:rowOff>485775</xdr:rowOff>
        </xdr:to>
        <xdr:sp macro="" textlink="">
          <xdr:nvSpPr>
            <xdr:cNvPr id="37470" name="Object 1630" hidden="1">
              <a:extLst>
                <a:ext uri="{63B3BB69-23CF-44E3-9099-C40C66FF867C}">
                  <a14:compatExt spid="_x0000_s374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78</xdr:row>
          <xdr:rowOff>0</xdr:rowOff>
        </xdr:from>
        <xdr:to>
          <xdr:col>26</xdr:col>
          <xdr:colOff>0</xdr:colOff>
          <xdr:row>78</xdr:row>
          <xdr:rowOff>485775</xdr:rowOff>
        </xdr:to>
        <xdr:sp macro="" textlink="">
          <xdr:nvSpPr>
            <xdr:cNvPr id="37471" name="Object 1631" hidden="1">
              <a:extLst>
                <a:ext uri="{63B3BB69-23CF-44E3-9099-C40C66FF867C}">
                  <a14:compatExt spid="_x0000_s374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78</xdr:row>
          <xdr:rowOff>0</xdr:rowOff>
        </xdr:from>
        <xdr:to>
          <xdr:col>26</xdr:col>
          <xdr:colOff>0</xdr:colOff>
          <xdr:row>78</xdr:row>
          <xdr:rowOff>485775</xdr:rowOff>
        </xdr:to>
        <xdr:sp macro="" textlink="">
          <xdr:nvSpPr>
            <xdr:cNvPr id="37472" name="Object 1632" hidden="1">
              <a:extLst>
                <a:ext uri="{63B3BB69-23CF-44E3-9099-C40C66FF867C}">
                  <a14:compatExt spid="_x0000_s374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78</xdr:row>
          <xdr:rowOff>0</xdr:rowOff>
        </xdr:from>
        <xdr:to>
          <xdr:col>26</xdr:col>
          <xdr:colOff>0</xdr:colOff>
          <xdr:row>78</xdr:row>
          <xdr:rowOff>485775</xdr:rowOff>
        </xdr:to>
        <xdr:sp macro="" textlink="">
          <xdr:nvSpPr>
            <xdr:cNvPr id="37473" name="Object 1633" hidden="1">
              <a:extLst>
                <a:ext uri="{63B3BB69-23CF-44E3-9099-C40C66FF867C}">
                  <a14:compatExt spid="_x0000_s374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78</xdr:row>
          <xdr:rowOff>0</xdr:rowOff>
        </xdr:from>
        <xdr:to>
          <xdr:col>26</xdr:col>
          <xdr:colOff>0</xdr:colOff>
          <xdr:row>78</xdr:row>
          <xdr:rowOff>485775</xdr:rowOff>
        </xdr:to>
        <xdr:sp macro="" textlink="">
          <xdr:nvSpPr>
            <xdr:cNvPr id="37474" name="Object 1634" hidden="1">
              <a:extLst>
                <a:ext uri="{63B3BB69-23CF-44E3-9099-C40C66FF867C}">
                  <a14:compatExt spid="_x0000_s374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78</xdr:row>
          <xdr:rowOff>0</xdr:rowOff>
        </xdr:from>
        <xdr:to>
          <xdr:col>26</xdr:col>
          <xdr:colOff>0</xdr:colOff>
          <xdr:row>78</xdr:row>
          <xdr:rowOff>485775</xdr:rowOff>
        </xdr:to>
        <xdr:sp macro="" textlink="">
          <xdr:nvSpPr>
            <xdr:cNvPr id="37475" name="Object 1635" hidden="1">
              <a:extLst>
                <a:ext uri="{63B3BB69-23CF-44E3-9099-C40C66FF867C}">
                  <a14:compatExt spid="_x0000_s374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106</xdr:row>
          <xdr:rowOff>0</xdr:rowOff>
        </xdr:from>
        <xdr:to>
          <xdr:col>26</xdr:col>
          <xdr:colOff>0</xdr:colOff>
          <xdr:row>106</xdr:row>
          <xdr:rowOff>485775</xdr:rowOff>
        </xdr:to>
        <xdr:sp macro="" textlink="">
          <xdr:nvSpPr>
            <xdr:cNvPr id="37476" name="Object 1636" hidden="1">
              <a:extLst>
                <a:ext uri="{63B3BB69-23CF-44E3-9099-C40C66FF867C}">
                  <a14:compatExt spid="_x0000_s374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106</xdr:row>
          <xdr:rowOff>0</xdr:rowOff>
        </xdr:from>
        <xdr:to>
          <xdr:col>26</xdr:col>
          <xdr:colOff>0</xdr:colOff>
          <xdr:row>106</xdr:row>
          <xdr:rowOff>485775</xdr:rowOff>
        </xdr:to>
        <xdr:sp macro="" textlink="">
          <xdr:nvSpPr>
            <xdr:cNvPr id="37477" name="Object 1637" hidden="1">
              <a:extLst>
                <a:ext uri="{63B3BB69-23CF-44E3-9099-C40C66FF867C}">
                  <a14:compatExt spid="_x0000_s374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106</xdr:row>
          <xdr:rowOff>0</xdr:rowOff>
        </xdr:from>
        <xdr:to>
          <xdr:col>26</xdr:col>
          <xdr:colOff>0</xdr:colOff>
          <xdr:row>106</xdr:row>
          <xdr:rowOff>485775</xdr:rowOff>
        </xdr:to>
        <xdr:sp macro="" textlink="">
          <xdr:nvSpPr>
            <xdr:cNvPr id="37478" name="Object 1638" hidden="1">
              <a:extLst>
                <a:ext uri="{63B3BB69-23CF-44E3-9099-C40C66FF867C}">
                  <a14:compatExt spid="_x0000_s374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106</xdr:row>
          <xdr:rowOff>0</xdr:rowOff>
        </xdr:from>
        <xdr:to>
          <xdr:col>26</xdr:col>
          <xdr:colOff>0</xdr:colOff>
          <xdr:row>106</xdr:row>
          <xdr:rowOff>485775</xdr:rowOff>
        </xdr:to>
        <xdr:sp macro="" textlink="">
          <xdr:nvSpPr>
            <xdr:cNvPr id="37479" name="Object 1639" hidden="1">
              <a:extLst>
                <a:ext uri="{63B3BB69-23CF-44E3-9099-C40C66FF867C}">
                  <a14:compatExt spid="_x0000_s374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106</xdr:row>
          <xdr:rowOff>0</xdr:rowOff>
        </xdr:from>
        <xdr:to>
          <xdr:col>26</xdr:col>
          <xdr:colOff>0</xdr:colOff>
          <xdr:row>106</xdr:row>
          <xdr:rowOff>485775</xdr:rowOff>
        </xdr:to>
        <xdr:sp macro="" textlink="">
          <xdr:nvSpPr>
            <xdr:cNvPr id="37480" name="Object 1640" hidden="1">
              <a:extLst>
                <a:ext uri="{63B3BB69-23CF-44E3-9099-C40C66FF867C}">
                  <a14:compatExt spid="_x0000_s374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106</xdr:row>
          <xdr:rowOff>0</xdr:rowOff>
        </xdr:from>
        <xdr:to>
          <xdr:col>26</xdr:col>
          <xdr:colOff>0</xdr:colOff>
          <xdr:row>106</xdr:row>
          <xdr:rowOff>485775</xdr:rowOff>
        </xdr:to>
        <xdr:sp macro="" textlink="">
          <xdr:nvSpPr>
            <xdr:cNvPr id="37481" name="Object 1641" hidden="1">
              <a:extLst>
                <a:ext uri="{63B3BB69-23CF-44E3-9099-C40C66FF867C}">
                  <a14:compatExt spid="_x0000_s374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106</xdr:row>
          <xdr:rowOff>0</xdr:rowOff>
        </xdr:from>
        <xdr:to>
          <xdr:col>26</xdr:col>
          <xdr:colOff>0</xdr:colOff>
          <xdr:row>106</xdr:row>
          <xdr:rowOff>485775</xdr:rowOff>
        </xdr:to>
        <xdr:sp macro="" textlink="">
          <xdr:nvSpPr>
            <xdr:cNvPr id="37482" name="Object 1642" hidden="1">
              <a:extLst>
                <a:ext uri="{63B3BB69-23CF-44E3-9099-C40C66FF867C}">
                  <a14:compatExt spid="_x0000_s374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106</xdr:row>
          <xdr:rowOff>0</xdr:rowOff>
        </xdr:from>
        <xdr:to>
          <xdr:col>26</xdr:col>
          <xdr:colOff>0</xdr:colOff>
          <xdr:row>106</xdr:row>
          <xdr:rowOff>485775</xdr:rowOff>
        </xdr:to>
        <xdr:sp macro="" textlink="">
          <xdr:nvSpPr>
            <xdr:cNvPr id="37483" name="Object 1643" hidden="1">
              <a:extLst>
                <a:ext uri="{63B3BB69-23CF-44E3-9099-C40C66FF867C}">
                  <a14:compatExt spid="_x0000_s374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106</xdr:row>
          <xdr:rowOff>0</xdr:rowOff>
        </xdr:from>
        <xdr:to>
          <xdr:col>26</xdr:col>
          <xdr:colOff>0</xdr:colOff>
          <xdr:row>106</xdr:row>
          <xdr:rowOff>485775</xdr:rowOff>
        </xdr:to>
        <xdr:sp macro="" textlink="">
          <xdr:nvSpPr>
            <xdr:cNvPr id="37484" name="Object 1644" hidden="1">
              <a:extLst>
                <a:ext uri="{63B3BB69-23CF-44E3-9099-C40C66FF867C}">
                  <a14:compatExt spid="_x0000_s374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128</xdr:row>
          <xdr:rowOff>0</xdr:rowOff>
        </xdr:from>
        <xdr:to>
          <xdr:col>26</xdr:col>
          <xdr:colOff>0</xdr:colOff>
          <xdr:row>128</xdr:row>
          <xdr:rowOff>485775</xdr:rowOff>
        </xdr:to>
        <xdr:sp macro="" textlink="">
          <xdr:nvSpPr>
            <xdr:cNvPr id="37485" name="Object 1645" hidden="1">
              <a:extLst>
                <a:ext uri="{63B3BB69-23CF-44E3-9099-C40C66FF867C}">
                  <a14:compatExt spid="_x0000_s374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128</xdr:row>
          <xdr:rowOff>0</xdr:rowOff>
        </xdr:from>
        <xdr:to>
          <xdr:col>26</xdr:col>
          <xdr:colOff>0</xdr:colOff>
          <xdr:row>128</xdr:row>
          <xdr:rowOff>485775</xdr:rowOff>
        </xdr:to>
        <xdr:sp macro="" textlink="">
          <xdr:nvSpPr>
            <xdr:cNvPr id="37486" name="Object 1646" hidden="1">
              <a:extLst>
                <a:ext uri="{63B3BB69-23CF-44E3-9099-C40C66FF867C}">
                  <a14:compatExt spid="_x0000_s374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128</xdr:row>
          <xdr:rowOff>0</xdr:rowOff>
        </xdr:from>
        <xdr:to>
          <xdr:col>26</xdr:col>
          <xdr:colOff>0</xdr:colOff>
          <xdr:row>128</xdr:row>
          <xdr:rowOff>485775</xdr:rowOff>
        </xdr:to>
        <xdr:sp macro="" textlink="">
          <xdr:nvSpPr>
            <xdr:cNvPr id="37487" name="Object 1647" hidden="1">
              <a:extLst>
                <a:ext uri="{63B3BB69-23CF-44E3-9099-C40C66FF867C}">
                  <a14:compatExt spid="_x0000_s374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128</xdr:row>
          <xdr:rowOff>0</xdr:rowOff>
        </xdr:from>
        <xdr:to>
          <xdr:col>26</xdr:col>
          <xdr:colOff>0</xdr:colOff>
          <xdr:row>128</xdr:row>
          <xdr:rowOff>485775</xdr:rowOff>
        </xdr:to>
        <xdr:sp macro="" textlink="">
          <xdr:nvSpPr>
            <xdr:cNvPr id="37488" name="Object 1648" hidden="1">
              <a:extLst>
                <a:ext uri="{63B3BB69-23CF-44E3-9099-C40C66FF867C}">
                  <a14:compatExt spid="_x0000_s374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128</xdr:row>
          <xdr:rowOff>0</xdr:rowOff>
        </xdr:from>
        <xdr:to>
          <xdr:col>26</xdr:col>
          <xdr:colOff>0</xdr:colOff>
          <xdr:row>128</xdr:row>
          <xdr:rowOff>485775</xdr:rowOff>
        </xdr:to>
        <xdr:sp macro="" textlink="">
          <xdr:nvSpPr>
            <xdr:cNvPr id="37489" name="Object 1649" hidden="1">
              <a:extLst>
                <a:ext uri="{63B3BB69-23CF-44E3-9099-C40C66FF867C}">
                  <a14:compatExt spid="_x0000_s374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128</xdr:row>
          <xdr:rowOff>0</xdr:rowOff>
        </xdr:from>
        <xdr:to>
          <xdr:col>26</xdr:col>
          <xdr:colOff>0</xdr:colOff>
          <xdr:row>128</xdr:row>
          <xdr:rowOff>485775</xdr:rowOff>
        </xdr:to>
        <xdr:sp macro="" textlink="">
          <xdr:nvSpPr>
            <xdr:cNvPr id="37490" name="Object 1650" hidden="1">
              <a:extLst>
                <a:ext uri="{63B3BB69-23CF-44E3-9099-C40C66FF867C}">
                  <a14:compatExt spid="_x0000_s374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128</xdr:row>
          <xdr:rowOff>0</xdr:rowOff>
        </xdr:from>
        <xdr:to>
          <xdr:col>26</xdr:col>
          <xdr:colOff>0</xdr:colOff>
          <xdr:row>128</xdr:row>
          <xdr:rowOff>485775</xdr:rowOff>
        </xdr:to>
        <xdr:sp macro="" textlink="">
          <xdr:nvSpPr>
            <xdr:cNvPr id="37491" name="Object 1651" hidden="1">
              <a:extLst>
                <a:ext uri="{63B3BB69-23CF-44E3-9099-C40C66FF867C}">
                  <a14:compatExt spid="_x0000_s374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128</xdr:row>
          <xdr:rowOff>0</xdr:rowOff>
        </xdr:from>
        <xdr:to>
          <xdr:col>26</xdr:col>
          <xdr:colOff>0</xdr:colOff>
          <xdr:row>128</xdr:row>
          <xdr:rowOff>485775</xdr:rowOff>
        </xdr:to>
        <xdr:sp macro="" textlink="">
          <xdr:nvSpPr>
            <xdr:cNvPr id="37492" name="Object 1652" hidden="1">
              <a:extLst>
                <a:ext uri="{63B3BB69-23CF-44E3-9099-C40C66FF867C}">
                  <a14:compatExt spid="_x0000_s374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128</xdr:row>
          <xdr:rowOff>0</xdr:rowOff>
        </xdr:from>
        <xdr:to>
          <xdr:col>26</xdr:col>
          <xdr:colOff>0</xdr:colOff>
          <xdr:row>128</xdr:row>
          <xdr:rowOff>485775</xdr:rowOff>
        </xdr:to>
        <xdr:sp macro="" textlink="">
          <xdr:nvSpPr>
            <xdr:cNvPr id="37493" name="Object 1653" hidden="1">
              <a:extLst>
                <a:ext uri="{63B3BB69-23CF-44E3-9099-C40C66FF867C}">
                  <a14:compatExt spid="_x0000_s374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139</xdr:row>
          <xdr:rowOff>0</xdr:rowOff>
        </xdr:from>
        <xdr:to>
          <xdr:col>26</xdr:col>
          <xdr:colOff>0</xdr:colOff>
          <xdr:row>139</xdr:row>
          <xdr:rowOff>485775</xdr:rowOff>
        </xdr:to>
        <xdr:sp macro="" textlink="">
          <xdr:nvSpPr>
            <xdr:cNvPr id="37494" name="Object 1654" hidden="1">
              <a:extLst>
                <a:ext uri="{63B3BB69-23CF-44E3-9099-C40C66FF867C}">
                  <a14:compatExt spid="_x0000_s374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139</xdr:row>
          <xdr:rowOff>0</xdr:rowOff>
        </xdr:from>
        <xdr:to>
          <xdr:col>26</xdr:col>
          <xdr:colOff>0</xdr:colOff>
          <xdr:row>139</xdr:row>
          <xdr:rowOff>485775</xdr:rowOff>
        </xdr:to>
        <xdr:sp macro="" textlink="">
          <xdr:nvSpPr>
            <xdr:cNvPr id="37495" name="Object 1655" hidden="1">
              <a:extLst>
                <a:ext uri="{63B3BB69-23CF-44E3-9099-C40C66FF867C}">
                  <a14:compatExt spid="_x0000_s374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139</xdr:row>
          <xdr:rowOff>0</xdr:rowOff>
        </xdr:from>
        <xdr:to>
          <xdr:col>26</xdr:col>
          <xdr:colOff>0</xdr:colOff>
          <xdr:row>139</xdr:row>
          <xdr:rowOff>485775</xdr:rowOff>
        </xdr:to>
        <xdr:sp macro="" textlink="">
          <xdr:nvSpPr>
            <xdr:cNvPr id="37496" name="Object 1656" hidden="1">
              <a:extLst>
                <a:ext uri="{63B3BB69-23CF-44E3-9099-C40C66FF867C}">
                  <a14:compatExt spid="_x0000_s374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139</xdr:row>
          <xdr:rowOff>0</xdr:rowOff>
        </xdr:from>
        <xdr:to>
          <xdr:col>26</xdr:col>
          <xdr:colOff>0</xdr:colOff>
          <xdr:row>139</xdr:row>
          <xdr:rowOff>485775</xdr:rowOff>
        </xdr:to>
        <xdr:sp macro="" textlink="">
          <xdr:nvSpPr>
            <xdr:cNvPr id="37497" name="Object 1657" hidden="1">
              <a:extLst>
                <a:ext uri="{63B3BB69-23CF-44E3-9099-C40C66FF867C}">
                  <a14:compatExt spid="_x0000_s374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139</xdr:row>
          <xdr:rowOff>0</xdr:rowOff>
        </xdr:from>
        <xdr:to>
          <xdr:col>26</xdr:col>
          <xdr:colOff>0</xdr:colOff>
          <xdr:row>139</xdr:row>
          <xdr:rowOff>485775</xdr:rowOff>
        </xdr:to>
        <xdr:sp macro="" textlink="">
          <xdr:nvSpPr>
            <xdr:cNvPr id="37498" name="Object 1658" hidden="1">
              <a:extLst>
                <a:ext uri="{63B3BB69-23CF-44E3-9099-C40C66FF867C}">
                  <a14:compatExt spid="_x0000_s374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139</xdr:row>
          <xdr:rowOff>0</xdr:rowOff>
        </xdr:from>
        <xdr:to>
          <xdr:col>26</xdr:col>
          <xdr:colOff>0</xdr:colOff>
          <xdr:row>139</xdr:row>
          <xdr:rowOff>485775</xdr:rowOff>
        </xdr:to>
        <xdr:sp macro="" textlink="">
          <xdr:nvSpPr>
            <xdr:cNvPr id="37499" name="Object 1659" hidden="1">
              <a:extLst>
                <a:ext uri="{63B3BB69-23CF-44E3-9099-C40C66FF867C}">
                  <a14:compatExt spid="_x0000_s374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139</xdr:row>
          <xdr:rowOff>0</xdr:rowOff>
        </xdr:from>
        <xdr:to>
          <xdr:col>26</xdr:col>
          <xdr:colOff>0</xdr:colOff>
          <xdr:row>139</xdr:row>
          <xdr:rowOff>485775</xdr:rowOff>
        </xdr:to>
        <xdr:sp macro="" textlink="">
          <xdr:nvSpPr>
            <xdr:cNvPr id="37500" name="Object 1660" hidden="1">
              <a:extLst>
                <a:ext uri="{63B3BB69-23CF-44E3-9099-C40C66FF867C}">
                  <a14:compatExt spid="_x0000_s375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139</xdr:row>
          <xdr:rowOff>0</xdr:rowOff>
        </xdr:from>
        <xdr:to>
          <xdr:col>26</xdr:col>
          <xdr:colOff>0</xdr:colOff>
          <xdr:row>139</xdr:row>
          <xdr:rowOff>485775</xdr:rowOff>
        </xdr:to>
        <xdr:sp macro="" textlink="">
          <xdr:nvSpPr>
            <xdr:cNvPr id="37501" name="Object 1661" hidden="1">
              <a:extLst>
                <a:ext uri="{63B3BB69-23CF-44E3-9099-C40C66FF867C}">
                  <a14:compatExt spid="_x0000_s375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139</xdr:row>
          <xdr:rowOff>0</xdr:rowOff>
        </xdr:from>
        <xdr:to>
          <xdr:col>26</xdr:col>
          <xdr:colOff>0</xdr:colOff>
          <xdr:row>139</xdr:row>
          <xdr:rowOff>485775</xdr:rowOff>
        </xdr:to>
        <xdr:sp macro="" textlink="">
          <xdr:nvSpPr>
            <xdr:cNvPr id="37502" name="Object 1662" hidden="1">
              <a:extLst>
                <a:ext uri="{63B3BB69-23CF-44E3-9099-C40C66FF867C}">
                  <a14:compatExt spid="_x0000_s375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154</xdr:row>
          <xdr:rowOff>0</xdr:rowOff>
        </xdr:from>
        <xdr:to>
          <xdr:col>26</xdr:col>
          <xdr:colOff>0</xdr:colOff>
          <xdr:row>154</xdr:row>
          <xdr:rowOff>485775</xdr:rowOff>
        </xdr:to>
        <xdr:sp macro="" textlink="">
          <xdr:nvSpPr>
            <xdr:cNvPr id="37503" name="Object 1663" hidden="1">
              <a:extLst>
                <a:ext uri="{63B3BB69-23CF-44E3-9099-C40C66FF867C}">
                  <a14:compatExt spid="_x0000_s375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154</xdr:row>
          <xdr:rowOff>0</xdr:rowOff>
        </xdr:from>
        <xdr:to>
          <xdr:col>26</xdr:col>
          <xdr:colOff>0</xdr:colOff>
          <xdr:row>154</xdr:row>
          <xdr:rowOff>485775</xdr:rowOff>
        </xdr:to>
        <xdr:sp macro="" textlink="">
          <xdr:nvSpPr>
            <xdr:cNvPr id="37504" name="Object 1664" hidden="1">
              <a:extLst>
                <a:ext uri="{63B3BB69-23CF-44E3-9099-C40C66FF867C}">
                  <a14:compatExt spid="_x0000_s375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154</xdr:row>
          <xdr:rowOff>0</xdr:rowOff>
        </xdr:from>
        <xdr:to>
          <xdr:col>26</xdr:col>
          <xdr:colOff>0</xdr:colOff>
          <xdr:row>154</xdr:row>
          <xdr:rowOff>485775</xdr:rowOff>
        </xdr:to>
        <xdr:sp macro="" textlink="">
          <xdr:nvSpPr>
            <xdr:cNvPr id="37505" name="Object 1665" hidden="1">
              <a:extLst>
                <a:ext uri="{63B3BB69-23CF-44E3-9099-C40C66FF867C}">
                  <a14:compatExt spid="_x0000_s375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154</xdr:row>
          <xdr:rowOff>0</xdr:rowOff>
        </xdr:from>
        <xdr:to>
          <xdr:col>26</xdr:col>
          <xdr:colOff>0</xdr:colOff>
          <xdr:row>154</xdr:row>
          <xdr:rowOff>485775</xdr:rowOff>
        </xdr:to>
        <xdr:sp macro="" textlink="">
          <xdr:nvSpPr>
            <xdr:cNvPr id="37506" name="Object 1666" hidden="1">
              <a:extLst>
                <a:ext uri="{63B3BB69-23CF-44E3-9099-C40C66FF867C}">
                  <a14:compatExt spid="_x0000_s375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154</xdr:row>
          <xdr:rowOff>0</xdr:rowOff>
        </xdr:from>
        <xdr:to>
          <xdr:col>26</xdr:col>
          <xdr:colOff>0</xdr:colOff>
          <xdr:row>154</xdr:row>
          <xdr:rowOff>485775</xdr:rowOff>
        </xdr:to>
        <xdr:sp macro="" textlink="">
          <xdr:nvSpPr>
            <xdr:cNvPr id="37507" name="Object 1667" hidden="1">
              <a:extLst>
                <a:ext uri="{63B3BB69-23CF-44E3-9099-C40C66FF867C}">
                  <a14:compatExt spid="_x0000_s375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154</xdr:row>
          <xdr:rowOff>0</xdr:rowOff>
        </xdr:from>
        <xdr:to>
          <xdr:col>26</xdr:col>
          <xdr:colOff>0</xdr:colOff>
          <xdr:row>154</xdr:row>
          <xdr:rowOff>485775</xdr:rowOff>
        </xdr:to>
        <xdr:sp macro="" textlink="">
          <xdr:nvSpPr>
            <xdr:cNvPr id="37508" name="Object 1668" hidden="1">
              <a:extLst>
                <a:ext uri="{63B3BB69-23CF-44E3-9099-C40C66FF867C}">
                  <a14:compatExt spid="_x0000_s375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154</xdr:row>
          <xdr:rowOff>0</xdr:rowOff>
        </xdr:from>
        <xdr:to>
          <xdr:col>26</xdr:col>
          <xdr:colOff>0</xdr:colOff>
          <xdr:row>154</xdr:row>
          <xdr:rowOff>485775</xdr:rowOff>
        </xdr:to>
        <xdr:sp macro="" textlink="">
          <xdr:nvSpPr>
            <xdr:cNvPr id="37509" name="Object 1669" hidden="1">
              <a:extLst>
                <a:ext uri="{63B3BB69-23CF-44E3-9099-C40C66FF867C}">
                  <a14:compatExt spid="_x0000_s375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154</xdr:row>
          <xdr:rowOff>0</xdr:rowOff>
        </xdr:from>
        <xdr:to>
          <xdr:col>26</xdr:col>
          <xdr:colOff>0</xdr:colOff>
          <xdr:row>154</xdr:row>
          <xdr:rowOff>485775</xdr:rowOff>
        </xdr:to>
        <xdr:sp macro="" textlink="">
          <xdr:nvSpPr>
            <xdr:cNvPr id="37510" name="Object 1670" hidden="1">
              <a:extLst>
                <a:ext uri="{63B3BB69-23CF-44E3-9099-C40C66FF867C}">
                  <a14:compatExt spid="_x0000_s375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154</xdr:row>
          <xdr:rowOff>0</xdr:rowOff>
        </xdr:from>
        <xdr:to>
          <xdr:col>26</xdr:col>
          <xdr:colOff>0</xdr:colOff>
          <xdr:row>154</xdr:row>
          <xdr:rowOff>485775</xdr:rowOff>
        </xdr:to>
        <xdr:sp macro="" textlink="">
          <xdr:nvSpPr>
            <xdr:cNvPr id="37511" name="Object 1671" hidden="1">
              <a:extLst>
                <a:ext uri="{63B3BB69-23CF-44E3-9099-C40C66FF867C}">
                  <a14:compatExt spid="_x0000_s375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160</xdr:row>
          <xdr:rowOff>0</xdr:rowOff>
        </xdr:from>
        <xdr:to>
          <xdr:col>26</xdr:col>
          <xdr:colOff>0</xdr:colOff>
          <xdr:row>160</xdr:row>
          <xdr:rowOff>485775</xdr:rowOff>
        </xdr:to>
        <xdr:sp macro="" textlink="">
          <xdr:nvSpPr>
            <xdr:cNvPr id="37512" name="Object 1672" hidden="1">
              <a:extLst>
                <a:ext uri="{63B3BB69-23CF-44E3-9099-C40C66FF867C}">
                  <a14:compatExt spid="_x0000_s375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160</xdr:row>
          <xdr:rowOff>0</xdr:rowOff>
        </xdr:from>
        <xdr:to>
          <xdr:col>26</xdr:col>
          <xdr:colOff>0</xdr:colOff>
          <xdr:row>160</xdr:row>
          <xdr:rowOff>485775</xdr:rowOff>
        </xdr:to>
        <xdr:sp macro="" textlink="">
          <xdr:nvSpPr>
            <xdr:cNvPr id="37513" name="Object 1673" hidden="1">
              <a:extLst>
                <a:ext uri="{63B3BB69-23CF-44E3-9099-C40C66FF867C}">
                  <a14:compatExt spid="_x0000_s375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160</xdr:row>
          <xdr:rowOff>0</xdr:rowOff>
        </xdr:from>
        <xdr:to>
          <xdr:col>26</xdr:col>
          <xdr:colOff>0</xdr:colOff>
          <xdr:row>160</xdr:row>
          <xdr:rowOff>485775</xdr:rowOff>
        </xdr:to>
        <xdr:sp macro="" textlink="">
          <xdr:nvSpPr>
            <xdr:cNvPr id="37514" name="Object 1674" hidden="1">
              <a:extLst>
                <a:ext uri="{63B3BB69-23CF-44E3-9099-C40C66FF867C}">
                  <a14:compatExt spid="_x0000_s375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160</xdr:row>
          <xdr:rowOff>0</xdr:rowOff>
        </xdr:from>
        <xdr:to>
          <xdr:col>26</xdr:col>
          <xdr:colOff>0</xdr:colOff>
          <xdr:row>160</xdr:row>
          <xdr:rowOff>485775</xdr:rowOff>
        </xdr:to>
        <xdr:sp macro="" textlink="">
          <xdr:nvSpPr>
            <xdr:cNvPr id="37515" name="Object 1675" hidden="1">
              <a:extLst>
                <a:ext uri="{63B3BB69-23CF-44E3-9099-C40C66FF867C}">
                  <a14:compatExt spid="_x0000_s375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160</xdr:row>
          <xdr:rowOff>0</xdr:rowOff>
        </xdr:from>
        <xdr:to>
          <xdr:col>26</xdr:col>
          <xdr:colOff>0</xdr:colOff>
          <xdr:row>160</xdr:row>
          <xdr:rowOff>485775</xdr:rowOff>
        </xdr:to>
        <xdr:sp macro="" textlink="">
          <xdr:nvSpPr>
            <xdr:cNvPr id="37516" name="Object 1676" hidden="1">
              <a:extLst>
                <a:ext uri="{63B3BB69-23CF-44E3-9099-C40C66FF867C}">
                  <a14:compatExt spid="_x0000_s375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160</xdr:row>
          <xdr:rowOff>0</xdr:rowOff>
        </xdr:from>
        <xdr:to>
          <xdr:col>26</xdr:col>
          <xdr:colOff>0</xdr:colOff>
          <xdr:row>160</xdr:row>
          <xdr:rowOff>485775</xdr:rowOff>
        </xdr:to>
        <xdr:sp macro="" textlink="">
          <xdr:nvSpPr>
            <xdr:cNvPr id="37517" name="Object 1677" hidden="1">
              <a:extLst>
                <a:ext uri="{63B3BB69-23CF-44E3-9099-C40C66FF867C}">
                  <a14:compatExt spid="_x0000_s375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160</xdr:row>
          <xdr:rowOff>0</xdr:rowOff>
        </xdr:from>
        <xdr:to>
          <xdr:col>26</xdr:col>
          <xdr:colOff>0</xdr:colOff>
          <xdr:row>160</xdr:row>
          <xdr:rowOff>485775</xdr:rowOff>
        </xdr:to>
        <xdr:sp macro="" textlink="">
          <xdr:nvSpPr>
            <xdr:cNvPr id="37518" name="Object 1678" hidden="1">
              <a:extLst>
                <a:ext uri="{63B3BB69-23CF-44E3-9099-C40C66FF867C}">
                  <a14:compatExt spid="_x0000_s375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160</xdr:row>
          <xdr:rowOff>0</xdr:rowOff>
        </xdr:from>
        <xdr:to>
          <xdr:col>26</xdr:col>
          <xdr:colOff>0</xdr:colOff>
          <xdr:row>160</xdr:row>
          <xdr:rowOff>485775</xdr:rowOff>
        </xdr:to>
        <xdr:sp macro="" textlink="">
          <xdr:nvSpPr>
            <xdr:cNvPr id="37519" name="Object 1679" hidden="1">
              <a:extLst>
                <a:ext uri="{63B3BB69-23CF-44E3-9099-C40C66FF867C}">
                  <a14:compatExt spid="_x0000_s375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160</xdr:row>
          <xdr:rowOff>0</xdr:rowOff>
        </xdr:from>
        <xdr:to>
          <xdr:col>26</xdr:col>
          <xdr:colOff>0</xdr:colOff>
          <xdr:row>160</xdr:row>
          <xdr:rowOff>485775</xdr:rowOff>
        </xdr:to>
        <xdr:sp macro="" textlink="">
          <xdr:nvSpPr>
            <xdr:cNvPr id="37520" name="Object 1680" hidden="1">
              <a:extLst>
                <a:ext uri="{63B3BB69-23CF-44E3-9099-C40C66FF867C}">
                  <a14:compatExt spid="_x0000_s375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220</xdr:row>
          <xdr:rowOff>0</xdr:rowOff>
        </xdr:from>
        <xdr:to>
          <xdr:col>26</xdr:col>
          <xdr:colOff>0</xdr:colOff>
          <xdr:row>220</xdr:row>
          <xdr:rowOff>485775</xdr:rowOff>
        </xdr:to>
        <xdr:sp macro="" textlink="">
          <xdr:nvSpPr>
            <xdr:cNvPr id="37521" name="Object 1681" hidden="1">
              <a:extLst>
                <a:ext uri="{63B3BB69-23CF-44E3-9099-C40C66FF867C}">
                  <a14:compatExt spid="_x0000_s375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220</xdr:row>
          <xdr:rowOff>0</xdr:rowOff>
        </xdr:from>
        <xdr:to>
          <xdr:col>26</xdr:col>
          <xdr:colOff>0</xdr:colOff>
          <xdr:row>220</xdr:row>
          <xdr:rowOff>485775</xdr:rowOff>
        </xdr:to>
        <xdr:sp macro="" textlink="">
          <xdr:nvSpPr>
            <xdr:cNvPr id="37522" name="Object 1682" hidden="1">
              <a:extLst>
                <a:ext uri="{63B3BB69-23CF-44E3-9099-C40C66FF867C}">
                  <a14:compatExt spid="_x0000_s375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220</xdr:row>
          <xdr:rowOff>0</xdr:rowOff>
        </xdr:from>
        <xdr:to>
          <xdr:col>26</xdr:col>
          <xdr:colOff>0</xdr:colOff>
          <xdr:row>220</xdr:row>
          <xdr:rowOff>485775</xdr:rowOff>
        </xdr:to>
        <xdr:sp macro="" textlink="">
          <xdr:nvSpPr>
            <xdr:cNvPr id="37523" name="Object 1683" hidden="1">
              <a:extLst>
                <a:ext uri="{63B3BB69-23CF-44E3-9099-C40C66FF867C}">
                  <a14:compatExt spid="_x0000_s375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220</xdr:row>
          <xdr:rowOff>0</xdr:rowOff>
        </xdr:from>
        <xdr:to>
          <xdr:col>26</xdr:col>
          <xdr:colOff>0</xdr:colOff>
          <xdr:row>220</xdr:row>
          <xdr:rowOff>485775</xdr:rowOff>
        </xdr:to>
        <xdr:sp macro="" textlink="">
          <xdr:nvSpPr>
            <xdr:cNvPr id="37524" name="Object 1684" hidden="1">
              <a:extLst>
                <a:ext uri="{63B3BB69-23CF-44E3-9099-C40C66FF867C}">
                  <a14:compatExt spid="_x0000_s375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220</xdr:row>
          <xdr:rowOff>0</xdr:rowOff>
        </xdr:from>
        <xdr:to>
          <xdr:col>26</xdr:col>
          <xdr:colOff>0</xdr:colOff>
          <xdr:row>220</xdr:row>
          <xdr:rowOff>485775</xdr:rowOff>
        </xdr:to>
        <xdr:sp macro="" textlink="">
          <xdr:nvSpPr>
            <xdr:cNvPr id="37525" name="Object 1685" hidden="1">
              <a:extLst>
                <a:ext uri="{63B3BB69-23CF-44E3-9099-C40C66FF867C}">
                  <a14:compatExt spid="_x0000_s375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220</xdr:row>
          <xdr:rowOff>0</xdr:rowOff>
        </xdr:from>
        <xdr:to>
          <xdr:col>26</xdr:col>
          <xdr:colOff>0</xdr:colOff>
          <xdr:row>220</xdr:row>
          <xdr:rowOff>485775</xdr:rowOff>
        </xdr:to>
        <xdr:sp macro="" textlink="">
          <xdr:nvSpPr>
            <xdr:cNvPr id="37526" name="Object 1686" hidden="1">
              <a:extLst>
                <a:ext uri="{63B3BB69-23CF-44E3-9099-C40C66FF867C}">
                  <a14:compatExt spid="_x0000_s375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220</xdr:row>
          <xdr:rowOff>0</xdr:rowOff>
        </xdr:from>
        <xdr:to>
          <xdr:col>26</xdr:col>
          <xdr:colOff>0</xdr:colOff>
          <xdr:row>220</xdr:row>
          <xdr:rowOff>485775</xdr:rowOff>
        </xdr:to>
        <xdr:sp macro="" textlink="">
          <xdr:nvSpPr>
            <xdr:cNvPr id="37527" name="Object 1687" hidden="1">
              <a:extLst>
                <a:ext uri="{63B3BB69-23CF-44E3-9099-C40C66FF867C}">
                  <a14:compatExt spid="_x0000_s375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220</xdr:row>
          <xdr:rowOff>0</xdr:rowOff>
        </xdr:from>
        <xdr:to>
          <xdr:col>26</xdr:col>
          <xdr:colOff>0</xdr:colOff>
          <xdr:row>220</xdr:row>
          <xdr:rowOff>485775</xdr:rowOff>
        </xdr:to>
        <xdr:sp macro="" textlink="">
          <xdr:nvSpPr>
            <xdr:cNvPr id="37528" name="Object 1688" hidden="1">
              <a:extLst>
                <a:ext uri="{63B3BB69-23CF-44E3-9099-C40C66FF867C}">
                  <a14:compatExt spid="_x0000_s375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220</xdr:row>
          <xdr:rowOff>0</xdr:rowOff>
        </xdr:from>
        <xdr:to>
          <xdr:col>26</xdr:col>
          <xdr:colOff>0</xdr:colOff>
          <xdr:row>220</xdr:row>
          <xdr:rowOff>485775</xdr:rowOff>
        </xdr:to>
        <xdr:sp macro="" textlink="">
          <xdr:nvSpPr>
            <xdr:cNvPr id="37529" name="Object 1689" hidden="1">
              <a:extLst>
                <a:ext uri="{63B3BB69-23CF-44E3-9099-C40C66FF867C}">
                  <a14:compatExt spid="_x0000_s375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45</xdr:row>
          <xdr:rowOff>0</xdr:rowOff>
        </xdr:from>
        <xdr:to>
          <xdr:col>26</xdr:col>
          <xdr:colOff>0</xdr:colOff>
          <xdr:row>45</xdr:row>
          <xdr:rowOff>485775</xdr:rowOff>
        </xdr:to>
        <xdr:sp macro="" textlink="">
          <xdr:nvSpPr>
            <xdr:cNvPr id="37530" name="Object 1690" hidden="1">
              <a:extLst>
                <a:ext uri="{63B3BB69-23CF-44E3-9099-C40C66FF867C}">
                  <a14:compatExt spid="_x0000_s375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45</xdr:row>
          <xdr:rowOff>0</xdr:rowOff>
        </xdr:from>
        <xdr:to>
          <xdr:col>26</xdr:col>
          <xdr:colOff>0</xdr:colOff>
          <xdr:row>45</xdr:row>
          <xdr:rowOff>485775</xdr:rowOff>
        </xdr:to>
        <xdr:sp macro="" textlink="">
          <xdr:nvSpPr>
            <xdr:cNvPr id="37531" name="Object 1691" hidden="1">
              <a:extLst>
                <a:ext uri="{63B3BB69-23CF-44E3-9099-C40C66FF867C}">
                  <a14:compatExt spid="_x0000_s375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45</xdr:row>
          <xdr:rowOff>0</xdr:rowOff>
        </xdr:from>
        <xdr:to>
          <xdr:col>26</xdr:col>
          <xdr:colOff>0</xdr:colOff>
          <xdr:row>45</xdr:row>
          <xdr:rowOff>485775</xdr:rowOff>
        </xdr:to>
        <xdr:sp macro="" textlink="">
          <xdr:nvSpPr>
            <xdr:cNvPr id="37532" name="Object 1692" hidden="1">
              <a:extLst>
                <a:ext uri="{63B3BB69-23CF-44E3-9099-C40C66FF867C}">
                  <a14:compatExt spid="_x0000_s375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45</xdr:row>
          <xdr:rowOff>0</xdr:rowOff>
        </xdr:from>
        <xdr:to>
          <xdr:col>26</xdr:col>
          <xdr:colOff>0</xdr:colOff>
          <xdr:row>45</xdr:row>
          <xdr:rowOff>485775</xdr:rowOff>
        </xdr:to>
        <xdr:sp macro="" textlink="">
          <xdr:nvSpPr>
            <xdr:cNvPr id="37533" name="Object 1693" hidden="1">
              <a:extLst>
                <a:ext uri="{63B3BB69-23CF-44E3-9099-C40C66FF867C}">
                  <a14:compatExt spid="_x0000_s375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45</xdr:row>
          <xdr:rowOff>0</xdr:rowOff>
        </xdr:from>
        <xdr:to>
          <xdr:col>26</xdr:col>
          <xdr:colOff>0</xdr:colOff>
          <xdr:row>45</xdr:row>
          <xdr:rowOff>485775</xdr:rowOff>
        </xdr:to>
        <xdr:sp macro="" textlink="">
          <xdr:nvSpPr>
            <xdr:cNvPr id="37534" name="Object 1694" hidden="1">
              <a:extLst>
                <a:ext uri="{63B3BB69-23CF-44E3-9099-C40C66FF867C}">
                  <a14:compatExt spid="_x0000_s375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45</xdr:row>
          <xdr:rowOff>0</xdr:rowOff>
        </xdr:from>
        <xdr:to>
          <xdr:col>26</xdr:col>
          <xdr:colOff>0</xdr:colOff>
          <xdr:row>45</xdr:row>
          <xdr:rowOff>485775</xdr:rowOff>
        </xdr:to>
        <xdr:sp macro="" textlink="">
          <xdr:nvSpPr>
            <xdr:cNvPr id="37535" name="Object 1695" hidden="1">
              <a:extLst>
                <a:ext uri="{63B3BB69-23CF-44E3-9099-C40C66FF867C}">
                  <a14:compatExt spid="_x0000_s375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45</xdr:row>
          <xdr:rowOff>0</xdr:rowOff>
        </xdr:from>
        <xdr:to>
          <xdr:col>26</xdr:col>
          <xdr:colOff>0</xdr:colOff>
          <xdr:row>45</xdr:row>
          <xdr:rowOff>485775</xdr:rowOff>
        </xdr:to>
        <xdr:sp macro="" textlink="">
          <xdr:nvSpPr>
            <xdr:cNvPr id="37536" name="Object 1696" hidden="1">
              <a:extLst>
                <a:ext uri="{63B3BB69-23CF-44E3-9099-C40C66FF867C}">
                  <a14:compatExt spid="_x0000_s375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45</xdr:row>
          <xdr:rowOff>0</xdr:rowOff>
        </xdr:from>
        <xdr:to>
          <xdr:col>26</xdr:col>
          <xdr:colOff>0</xdr:colOff>
          <xdr:row>45</xdr:row>
          <xdr:rowOff>485775</xdr:rowOff>
        </xdr:to>
        <xdr:sp macro="" textlink="">
          <xdr:nvSpPr>
            <xdr:cNvPr id="37537" name="Object 1697" hidden="1">
              <a:extLst>
                <a:ext uri="{63B3BB69-23CF-44E3-9099-C40C66FF867C}">
                  <a14:compatExt spid="_x0000_s375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45</xdr:row>
          <xdr:rowOff>0</xdr:rowOff>
        </xdr:from>
        <xdr:to>
          <xdr:col>26</xdr:col>
          <xdr:colOff>0</xdr:colOff>
          <xdr:row>45</xdr:row>
          <xdr:rowOff>485775</xdr:rowOff>
        </xdr:to>
        <xdr:sp macro="" textlink="">
          <xdr:nvSpPr>
            <xdr:cNvPr id="37538" name="Object 1698" hidden="1">
              <a:extLst>
                <a:ext uri="{63B3BB69-23CF-44E3-9099-C40C66FF867C}">
                  <a14:compatExt spid="_x0000_s375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46</xdr:row>
          <xdr:rowOff>0</xdr:rowOff>
        </xdr:from>
        <xdr:to>
          <xdr:col>26</xdr:col>
          <xdr:colOff>0</xdr:colOff>
          <xdr:row>46</xdr:row>
          <xdr:rowOff>485775</xdr:rowOff>
        </xdr:to>
        <xdr:sp macro="" textlink="">
          <xdr:nvSpPr>
            <xdr:cNvPr id="37539" name="Object 1699" hidden="1">
              <a:extLst>
                <a:ext uri="{63B3BB69-23CF-44E3-9099-C40C66FF867C}">
                  <a14:compatExt spid="_x0000_s375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46</xdr:row>
          <xdr:rowOff>0</xdr:rowOff>
        </xdr:from>
        <xdr:to>
          <xdr:col>26</xdr:col>
          <xdr:colOff>0</xdr:colOff>
          <xdr:row>46</xdr:row>
          <xdr:rowOff>485775</xdr:rowOff>
        </xdr:to>
        <xdr:sp macro="" textlink="">
          <xdr:nvSpPr>
            <xdr:cNvPr id="37540" name="Object 1700" hidden="1">
              <a:extLst>
                <a:ext uri="{63B3BB69-23CF-44E3-9099-C40C66FF867C}">
                  <a14:compatExt spid="_x0000_s375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46</xdr:row>
          <xdr:rowOff>0</xdr:rowOff>
        </xdr:from>
        <xdr:to>
          <xdr:col>26</xdr:col>
          <xdr:colOff>0</xdr:colOff>
          <xdr:row>46</xdr:row>
          <xdr:rowOff>485775</xdr:rowOff>
        </xdr:to>
        <xdr:sp macro="" textlink="">
          <xdr:nvSpPr>
            <xdr:cNvPr id="37541" name="Object 1701" hidden="1">
              <a:extLst>
                <a:ext uri="{63B3BB69-23CF-44E3-9099-C40C66FF867C}">
                  <a14:compatExt spid="_x0000_s375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46</xdr:row>
          <xdr:rowOff>0</xdr:rowOff>
        </xdr:from>
        <xdr:to>
          <xdr:col>26</xdr:col>
          <xdr:colOff>0</xdr:colOff>
          <xdr:row>46</xdr:row>
          <xdr:rowOff>485775</xdr:rowOff>
        </xdr:to>
        <xdr:sp macro="" textlink="">
          <xdr:nvSpPr>
            <xdr:cNvPr id="37542" name="Object 1702" hidden="1">
              <a:extLst>
                <a:ext uri="{63B3BB69-23CF-44E3-9099-C40C66FF867C}">
                  <a14:compatExt spid="_x0000_s375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46</xdr:row>
          <xdr:rowOff>0</xdr:rowOff>
        </xdr:from>
        <xdr:to>
          <xdr:col>26</xdr:col>
          <xdr:colOff>0</xdr:colOff>
          <xdr:row>46</xdr:row>
          <xdr:rowOff>485775</xdr:rowOff>
        </xdr:to>
        <xdr:sp macro="" textlink="">
          <xdr:nvSpPr>
            <xdr:cNvPr id="37543" name="Object 1703" hidden="1">
              <a:extLst>
                <a:ext uri="{63B3BB69-23CF-44E3-9099-C40C66FF867C}">
                  <a14:compatExt spid="_x0000_s375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46</xdr:row>
          <xdr:rowOff>0</xdr:rowOff>
        </xdr:from>
        <xdr:to>
          <xdr:col>26</xdr:col>
          <xdr:colOff>0</xdr:colOff>
          <xdr:row>46</xdr:row>
          <xdr:rowOff>485775</xdr:rowOff>
        </xdr:to>
        <xdr:sp macro="" textlink="">
          <xdr:nvSpPr>
            <xdr:cNvPr id="37544" name="Object 1704" hidden="1">
              <a:extLst>
                <a:ext uri="{63B3BB69-23CF-44E3-9099-C40C66FF867C}">
                  <a14:compatExt spid="_x0000_s375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46</xdr:row>
          <xdr:rowOff>0</xdr:rowOff>
        </xdr:from>
        <xdr:to>
          <xdr:col>26</xdr:col>
          <xdr:colOff>0</xdr:colOff>
          <xdr:row>46</xdr:row>
          <xdr:rowOff>485775</xdr:rowOff>
        </xdr:to>
        <xdr:sp macro="" textlink="">
          <xdr:nvSpPr>
            <xdr:cNvPr id="37545" name="Object 1705" hidden="1">
              <a:extLst>
                <a:ext uri="{63B3BB69-23CF-44E3-9099-C40C66FF867C}">
                  <a14:compatExt spid="_x0000_s375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46</xdr:row>
          <xdr:rowOff>0</xdr:rowOff>
        </xdr:from>
        <xdr:to>
          <xdr:col>26</xdr:col>
          <xdr:colOff>0</xdr:colOff>
          <xdr:row>46</xdr:row>
          <xdr:rowOff>485775</xdr:rowOff>
        </xdr:to>
        <xdr:sp macro="" textlink="">
          <xdr:nvSpPr>
            <xdr:cNvPr id="37546" name="Object 1706" hidden="1">
              <a:extLst>
                <a:ext uri="{63B3BB69-23CF-44E3-9099-C40C66FF867C}">
                  <a14:compatExt spid="_x0000_s375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46</xdr:row>
          <xdr:rowOff>0</xdr:rowOff>
        </xdr:from>
        <xdr:to>
          <xdr:col>26</xdr:col>
          <xdr:colOff>0</xdr:colOff>
          <xdr:row>46</xdr:row>
          <xdr:rowOff>485775</xdr:rowOff>
        </xdr:to>
        <xdr:sp macro="" textlink="">
          <xdr:nvSpPr>
            <xdr:cNvPr id="37547" name="Object 1707" hidden="1">
              <a:extLst>
                <a:ext uri="{63B3BB69-23CF-44E3-9099-C40C66FF867C}">
                  <a14:compatExt spid="_x0000_s375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47</xdr:row>
          <xdr:rowOff>0</xdr:rowOff>
        </xdr:from>
        <xdr:to>
          <xdr:col>26</xdr:col>
          <xdr:colOff>0</xdr:colOff>
          <xdr:row>47</xdr:row>
          <xdr:rowOff>485775</xdr:rowOff>
        </xdr:to>
        <xdr:sp macro="" textlink="">
          <xdr:nvSpPr>
            <xdr:cNvPr id="37548" name="Object 1708" hidden="1">
              <a:extLst>
                <a:ext uri="{63B3BB69-23CF-44E3-9099-C40C66FF867C}">
                  <a14:compatExt spid="_x0000_s375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47</xdr:row>
          <xdr:rowOff>0</xdr:rowOff>
        </xdr:from>
        <xdr:to>
          <xdr:col>26</xdr:col>
          <xdr:colOff>0</xdr:colOff>
          <xdr:row>47</xdr:row>
          <xdr:rowOff>485775</xdr:rowOff>
        </xdr:to>
        <xdr:sp macro="" textlink="">
          <xdr:nvSpPr>
            <xdr:cNvPr id="37549" name="Object 1709" hidden="1">
              <a:extLst>
                <a:ext uri="{63B3BB69-23CF-44E3-9099-C40C66FF867C}">
                  <a14:compatExt spid="_x0000_s375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47</xdr:row>
          <xdr:rowOff>0</xdr:rowOff>
        </xdr:from>
        <xdr:to>
          <xdr:col>26</xdr:col>
          <xdr:colOff>0</xdr:colOff>
          <xdr:row>47</xdr:row>
          <xdr:rowOff>485775</xdr:rowOff>
        </xdr:to>
        <xdr:sp macro="" textlink="">
          <xdr:nvSpPr>
            <xdr:cNvPr id="37550" name="Object 1710" hidden="1">
              <a:extLst>
                <a:ext uri="{63B3BB69-23CF-44E3-9099-C40C66FF867C}">
                  <a14:compatExt spid="_x0000_s375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47</xdr:row>
          <xdr:rowOff>0</xdr:rowOff>
        </xdr:from>
        <xdr:to>
          <xdr:col>26</xdr:col>
          <xdr:colOff>0</xdr:colOff>
          <xdr:row>47</xdr:row>
          <xdr:rowOff>485775</xdr:rowOff>
        </xdr:to>
        <xdr:sp macro="" textlink="">
          <xdr:nvSpPr>
            <xdr:cNvPr id="37551" name="Object 1711" hidden="1">
              <a:extLst>
                <a:ext uri="{63B3BB69-23CF-44E3-9099-C40C66FF867C}">
                  <a14:compatExt spid="_x0000_s375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47</xdr:row>
          <xdr:rowOff>0</xdr:rowOff>
        </xdr:from>
        <xdr:to>
          <xdr:col>26</xdr:col>
          <xdr:colOff>0</xdr:colOff>
          <xdr:row>47</xdr:row>
          <xdr:rowOff>485775</xdr:rowOff>
        </xdr:to>
        <xdr:sp macro="" textlink="">
          <xdr:nvSpPr>
            <xdr:cNvPr id="37552" name="Object 1712" hidden="1">
              <a:extLst>
                <a:ext uri="{63B3BB69-23CF-44E3-9099-C40C66FF867C}">
                  <a14:compatExt spid="_x0000_s375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47</xdr:row>
          <xdr:rowOff>0</xdr:rowOff>
        </xdr:from>
        <xdr:to>
          <xdr:col>26</xdr:col>
          <xdr:colOff>0</xdr:colOff>
          <xdr:row>47</xdr:row>
          <xdr:rowOff>485775</xdr:rowOff>
        </xdr:to>
        <xdr:sp macro="" textlink="">
          <xdr:nvSpPr>
            <xdr:cNvPr id="37553" name="Object 1713" hidden="1">
              <a:extLst>
                <a:ext uri="{63B3BB69-23CF-44E3-9099-C40C66FF867C}">
                  <a14:compatExt spid="_x0000_s375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47</xdr:row>
          <xdr:rowOff>0</xdr:rowOff>
        </xdr:from>
        <xdr:to>
          <xdr:col>26</xdr:col>
          <xdr:colOff>0</xdr:colOff>
          <xdr:row>47</xdr:row>
          <xdr:rowOff>485775</xdr:rowOff>
        </xdr:to>
        <xdr:sp macro="" textlink="">
          <xdr:nvSpPr>
            <xdr:cNvPr id="37554" name="Object 1714" hidden="1">
              <a:extLst>
                <a:ext uri="{63B3BB69-23CF-44E3-9099-C40C66FF867C}">
                  <a14:compatExt spid="_x0000_s375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47</xdr:row>
          <xdr:rowOff>0</xdr:rowOff>
        </xdr:from>
        <xdr:to>
          <xdr:col>26</xdr:col>
          <xdr:colOff>0</xdr:colOff>
          <xdr:row>47</xdr:row>
          <xdr:rowOff>485775</xdr:rowOff>
        </xdr:to>
        <xdr:sp macro="" textlink="">
          <xdr:nvSpPr>
            <xdr:cNvPr id="37555" name="Object 1715" hidden="1">
              <a:extLst>
                <a:ext uri="{63B3BB69-23CF-44E3-9099-C40C66FF867C}">
                  <a14:compatExt spid="_x0000_s375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47</xdr:row>
          <xdr:rowOff>0</xdr:rowOff>
        </xdr:from>
        <xdr:to>
          <xdr:col>26</xdr:col>
          <xdr:colOff>0</xdr:colOff>
          <xdr:row>47</xdr:row>
          <xdr:rowOff>485775</xdr:rowOff>
        </xdr:to>
        <xdr:sp macro="" textlink="">
          <xdr:nvSpPr>
            <xdr:cNvPr id="37556" name="Object 1716" hidden="1">
              <a:extLst>
                <a:ext uri="{63B3BB69-23CF-44E3-9099-C40C66FF867C}">
                  <a14:compatExt spid="_x0000_s375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95</xdr:row>
          <xdr:rowOff>0</xdr:rowOff>
        </xdr:from>
        <xdr:to>
          <xdr:col>26</xdr:col>
          <xdr:colOff>0</xdr:colOff>
          <xdr:row>95</xdr:row>
          <xdr:rowOff>485775</xdr:rowOff>
        </xdr:to>
        <xdr:sp macro="" textlink="">
          <xdr:nvSpPr>
            <xdr:cNvPr id="37557" name="Object 1717" hidden="1">
              <a:extLst>
                <a:ext uri="{63B3BB69-23CF-44E3-9099-C40C66FF867C}">
                  <a14:compatExt spid="_x0000_s375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95</xdr:row>
          <xdr:rowOff>0</xdr:rowOff>
        </xdr:from>
        <xdr:to>
          <xdr:col>26</xdr:col>
          <xdr:colOff>0</xdr:colOff>
          <xdr:row>95</xdr:row>
          <xdr:rowOff>485775</xdr:rowOff>
        </xdr:to>
        <xdr:sp macro="" textlink="">
          <xdr:nvSpPr>
            <xdr:cNvPr id="37558" name="Object 1718" hidden="1">
              <a:extLst>
                <a:ext uri="{63B3BB69-23CF-44E3-9099-C40C66FF867C}">
                  <a14:compatExt spid="_x0000_s375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95</xdr:row>
          <xdr:rowOff>0</xdr:rowOff>
        </xdr:from>
        <xdr:to>
          <xdr:col>26</xdr:col>
          <xdr:colOff>0</xdr:colOff>
          <xdr:row>95</xdr:row>
          <xdr:rowOff>485775</xdr:rowOff>
        </xdr:to>
        <xdr:sp macro="" textlink="">
          <xdr:nvSpPr>
            <xdr:cNvPr id="37559" name="Object 1719" hidden="1">
              <a:extLst>
                <a:ext uri="{63B3BB69-23CF-44E3-9099-C40C66FF867C}">
                  <a14:compatExt spid="_x0000_s375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95</xdr:row>
          <xdr:rowOff>0</xdr:rowOff>
        </xdr:from>
        <xdr:to>
          <xdr:col>26</xdr:col>
          <xdr:colOff>0</xdr:colOff>
          <xdr:row>95</xdr:row>
          <xdr:rowOff>485775</xdr:rowOff>
        </xdr:to>
        <xdr:sp macro="" textlink="">
          <xdr:nvSpPr>
            <xdr:cNvPr id="37560" name="Object 1720" hidden="1">
              <a:extLst>
                <a:ext uri="{63B3BB69-23CF-44E3-9099-C40C66FF867C}">
                  <a14:compatExt spid="_x0000_s375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95</xdr:row>
          <xdr:rowOff>0</xdr:rowOff>
        </xdr:from>
        <xdr:to>
          <xdr:col>26</xdr:col>
          <xdr:colOff>0</xdr:colOff>
          <xdr:row>95</xdr:row>
          <xdr:rowOff>485775</xdr:rowOff>
        </xdr:to>
        <xdr:sp macro="" textlink="">
          <xdr:nvSpPr>
            <xdr:cNvPr id="37561" name="Object 1721" hidden="1">
              <a:extLst>
                <a:ext uri="{63B3BB69-23CF-44E3-9099-C40C66FF867C}">
                  <a14:compatExt spid="_x0000_s375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95</xdr:row>
          <xdr:rowOff>0</xdr:rowOff>
        </xdr:from>
        <xdr:to>
          <xdr:col>26</xdr:col>
          <xdr:colOff>0</xdr:colOff>
          <xdr:row>95</xdr:row>
          <xdr:rowOff>485775</xdr:rowOff>
        </xdr:to>
        <xdr:sp macro="" textlink="">
          <xdr:nvSpPr>
            <xdr:cNvPr id="37562" name="Object 1722" hidden="1">
              <a:extLst>
                <a:ext uri="{63B3BB69-23CF-44E3-9099-C40C66FF867C}">
                  <a14:compatExt spid="_x0000_s375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95</xdr:row>
          <xdr:rowOff>0</xdr:rowOff>
        </xdr:from>
        <xdr:to>
          <xdr:col>26</xdr:col>
          <xdr:colOff>0</xdr:colOff>
          <xdr:row>95</xdr:row>
          <xdr:rowOff>485775</xdr:rowOff>
        </xdr:to>
        <xdr:sp macro="" textlink="">
          <xdr:nvSpPr>
            <xdr:cNvPr id="37563" name="Object 1723" hidden="1">
              <a:extLst>
                <a:ext uri="{63B3BB69-23CF-44E3-9099-C40C66FF867C}">
                  <a14:compatExt spid="_x0000_s375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95</xdr:row>
          <xdr:rowOff>0</xdr:rowOff>
        </xdr:from>
        <xdr:to>
          <xdr:col>26</xdr:col>
          <xdr:colOff>0</xdr:colOff>
          <xdr:row>95</xdr:row>
          <xdr:rowOff>485775</xdr:rowOff>
        </xdr:to>
        <xdr:sp macro="" textlink="">
          <xdr:nvSpPr>
            <xdr:cNvPr id="37564" name="Object 1724" hidden="1">
              <a:extLst>
                <a:ext uri="{63B3BB69-23CF-44E3-9099-C40C66FF867C}">
                  <a14:compatExt spid="_x0000_s375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95</xdr:row>
          <xdr:rowOff>0</xdr:rowOff>
        </xdr:from>
        <xdr:to>
          <xdr:col>26</xdr:col>
          <xdr:colOff>0</xdr:colOff>
          <xdr:row>95</xdr:row>
          <xdr:rowOff>485775</xdr:rowOff>
        </xdr:to>
        <xdr:sp macro="" textlink="">
          <xdr:nvSpPr>
            <xdr:cNvPr id="37565" name="Object 1725" hidden="1">
              <a:extLst>
                <a:ext uri="{63B3BB69-23CF-44E3-9099-C40C66FF867C}">
                  <a14:compatExt spid="_x0000_s375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129</xdr:row>
          <xdr:rowOff>0</xdr:rowOff>
        </xdr:from>
        <xdr:to>
          <xdr:col>26</xdr:col>
          <xdr:colOff>0</xdr:colOff>
          <xdr:row>129</xdr:row>
          <xdr:rowOff>485775</xdr:rowOff>
        </xdr:to>
        <xdr:sp macro="" textlink="">
          <xdr:nvSpPr>
            <xdr:cNvPr id="37566" name="Object 1726" hidden="1">
              <a:extLst>
                <a:ext uri="{63B3BB69-23CF-44E3-9099-C40C66FF867C}">
                  <a14:compatExt spid="_x0000_s375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129</xdr:row>
          <xdr:rowOff>0</xdr:rowOff>
        </xdr:from>
        <xdr:to>
          <xdr:col>26</xdr:col>
          <xdr:colOff>0</xdr:colOff>
          <xdr:row>129</xdr:row>
          <xdr:rowOff>485775</xdr:rowOff>
        </xdr:to>
        <xdr:sp macro="" textlink="">
          <xdr:nvSpPr>
            <xdr:cNvPr id="37567" name="Object 1727" hidden="1">
              <a:extLst>
                <a:ext uri="{63B3BB69-23CF-44E3-9099-C40C66FF867C}">
                  <a14:compatExt spid="_x0000_s375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129</xdr:row>
          <xdr:rowOff>0</xdr:rowOff>
        </xdr:from>
        <xdr:to>
          <xdr:col>26</xdr:col>
          <xdr:colOff>0</xdr:colOff>
          <xdr:row>129</xdr:row>
          <xdr:rowOff>485775</xdr:rowOff>
        </xdr:to>
        <xdr:sp macro="" textlink="">
          <xdr:nvSpPr>
            <xdr:cNvPr id="37568" name="Object 1728" hidden="1">
              <a:extLst>
                <a:ext uri="{63B3BB69-23CF-44E3-9099-C40C66FF867C}">
                  <a14:compatExt spid="_x0000_s375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129</xdr:row>
          <xdr:rowOff>0</xdr:rowOff>
        </xdr:from>
        <xdr:to>
          <xdr:col>26</xdr:col>
          <xdr:colOff>0</xdr:colOff>
          <xdr:row>129</xdr:row>
          <xdr:rowOff>485775</xdr:rowOff>
        </xdr:to>
        <xdr:sp macro="" textlink="">
          <xdr:nvSpPr>
            <xdr:cNvPr id="37569" name="Object 1729" hidden="1">
              <a:extLst>
                <a:ext uri="{63B3BB69-23CF-44E3-9099-C40C66FF867C}">
                  <a14:compatExt spid="_x0000_s375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129</xdr:row>
          <xdr:rowOff>0</xdr:rowOff>
        </xdr:from>
        <xdr:to>
          <xdr:col>26</xdr:col>
          <xdr:colOff>0</xdr:colOff>
          <xdr:row>129</xdr:row>
          <xdr:rowOff>485775</xdr:rowOff>
        </xdr:to>
        <xdr:sp macro="" textlink="">
          <xdr:nvSpPr>
            <xdr:cNvPr id="37570" name="Object 1730" hidden="1">
              <a:extLst>
                <a:ext uri="{63B3BB69-23CF-44E3-9099-C40C66FF867C}">
                  <a14:compatExt spid="_x0000_s375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129</xdr:row>
          <xdr:rowOff>0</xdr:rowOff>
        </xdr:from>
        <xdr:to>
          <xdr:col>26</xdr:col>
          <xdr:colOff>0</xdr:colOff>
          <xdr:row>129</xdr:row>
          <xdr:rowOff>485775</xdr:rowOff>
        </xdr:to>
        <xdr:sp macro="" textlink="">
          <xdr:nvSpPr>
            <xdr:cNvPr id="37571" name="Object 1731" hidden="1">
              <a:extLst>
                <a:ext uri="{63B3BB69-23CF-44E3-9099-C40C66FF867C}">
                  <a14:compatExt spid="_x0000_s375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129</xdr:row>
          <xdr:rowOff>0</xdr:rowOff>
        </xdr:from>
        <xdr:to>
          <xdr:col>26</xdr:col>
          <xdr:colOff>0</xdr:colOff>
          <xdr:row>129</xdr:row>
          <xdr:rowOff>485775</xdr:rowOff>
        </xdr:to>
        <xdr:sp macro="" textlink="">
          <xdr:nvSpPr>
            <xdr:cNvPr id="37572" name="Object 1732" hidden="1">
              <a:extLst>
                <a:ext uri="{63B3BB69-23CF-44E3-9099-C40C66FF867C}">
                  <a14:compatExt spid="_x0000_s375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129</xdr:row>
          <xdr:rowOff>0</xdr:rowOff>
        </xdr:from>
        <xdr:to>
          <xdr:col>26</xdr:col>
          <xdr:colOff>0</xdr:colOff>
          <xdr:row>129</xdr:row>
          <xdr:rowOff>485775</xdr:rowOff>
        </xdr:to>
        <xdr:sp macro="" textlink="">
          <xdr:nvSpPr>
            <xdr:cNvPr id="37573" name="Object 1733" hidden="1">
              <a:extLst>
                <a:ext uri="{63B3BB69-23CF-44E3-9099-C40C66FF867C}">
                  <a14:compatExt spid="_x0000_s375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129</xdr:row>
          <xdr:rowOff>0</xdr:rowOff>
        </xdr:from>
        <xdr:to>
          <xdr:col>26</xdr:col>
          <xdr:colOff>0</xdr:colOff>
          <xdr:row>129</xdr:row>
          <xdr:rowOff>485775</xdr:rowOff>
        </xdr:to>
        <xdr:sp macro="" textlink="">
          <xdr:nvSpPr>
            <xdr:cNvPr id="37574" name="Object 1734" hidden="1">
              <a:extLst>
                <a:ext uri="{63B3BB69-23CF-44E3-9099-C40C66FF867C}">
                  <a14:compatExt spid="_x0000_s375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140</xdr:row>
          <xdr:rowOff>0</xdr:rowOff>
        </xdr:from>
        <xdr:to>
          <xdr:col>26</xdr:col>
          <xdr:colOff>0</xdr:colOff>
          <xdr:row>140</xdr:row>
          <xdr:rowOff>485775</xdr:rowOff>
        </xdr:to>
        <xdr:sp macro="" textlink="">
          <xdr:nvSpPr>
            <xdr:cNvPr id="37575" name="Object 1735" hidden="1">
              <a:extLst>
                <a:ext uri="{63B3BB69-23CF-44E3-9099-C40C66FF867C}">
                  <a14:compatExt spid="_x0000_s375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140</xdr:row>
          <xdr:rowOff>0</xdr:rowOff>
        </xdr:from>
        <xdr:to>
          <xdr:col>26</xdr:col>
          <xdr:colOff>0</xdr:colOff>
          <xdr:row>140</xdr:row>
          <xdr:rowOff>485775</xdr:rowOff>
        </xdr:to>
        <xdr:sp macro="" textlink="">
          <xdr:nvSpPr>
            <xdr:cNvPr id="37576" name="Object 1736" hidden="1">
              <a:extLst>
                <a:ext uri="{63B3BB69-23CF-44E3-9099-C40C66FF867C}">
                  <a14:compatExt spid="_x0000_s375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140</xdr:row>
          <xdr:rowOff>0</xdr:rowOff>
        </xdr:from>
        <xdr:to>
          <xdr:col>26</xdr:col>
          <xdr:colOff>0</xdr:colOff>
          <xdr:row>140</xdr:row>
          <xdr:rowOff>485775</xdr:rowOff>
        </xdr:to>
        <xdr:sp macro="" textlink="">
          <xdr:nvSpPr>
            <xdr:cNvPr id="37577" name="Object 1737" hidden="1">
              <a:extLst>
                <a:ext uri="{63B3BB69-23CF-44E3-9099-C40C66FF867C}">
                  <a14:compatExt spid="_x0000_s375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140</xdr:row>
          <xdr:rowOff>0</xdr:rowOff>
        </xdr:from>
        <xdr:to>
          <xdr:col>26</xdr:col>
          <xdr:colOff>0</xdr:colOff>
          <xdr:row>140</xdr:row>
          <xdr:rowOff>485775</xdr:rowOff>
        </xdr:to>
        <xdr:sp macro="" textlink="">
          <xdr:nvSpPr>
            <xdr:cNvPr id="37578" name="Object 1738" hidden="1">
              <a:extLst>
                <a:ext uri="{63B3BB69-23CF-44E3-9099-C40C66FF867C}">
                  <a14:compatExt spid="_x0000_s375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140</xdr:row>
          <xdr:rowOff>0</xdr:rowOff>
        </xdr:from>
        <xdr:to>
          <xdr:col>26</xdr:col>
          <xdr:colOff>0</xdr:colOff>
          <xdr:row>140</xdr:row>
          <xdr:rowOff>485775</xdr:rowOff>
        </xdr:to>
        <xdr:sp macro="" textlink="">
          <xdr:nvSpPr>
            <xdr:cNvPr id="37579" name="Object 1739" hidden="1">
              <a:extLst>
                <a:ext uri="{63B3BB69-23CF-44E3-9099-C40C66FF867C}">
                  <a14:compatExt spid="_x0000_s375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140</xdr:row>
          <xdr:rowOff>0</xdr:rowOff>
        </xdr:from>
        <xdr:to>
          <xdr:col>26</xdr:col>
          <xdr:colOff>0</xdr:colOff>
          <xdr:row>140</xdr:row>
          <xdr:rowOff>485775</xdr:rowOff>
        </xdr:to>
        <xdr:sp macro="" textlink="">
          <xdr:nvSpPr>
            <xdr:cNvPr id="37580" name="Object 1740" hidden="1">
              <a:extLst>
                <a:ext uri="{63B3BB69-23CF-44E3-9099-C40C66FF867C}">
                  <a14:compatExt spid="_x0000_s375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140</xdr:row>
          <xdr:rowOff>0</xdr:rowOff>
        </xdr:from>
        <xdr:to>
          <xdr:col>26</xdr:col>
          <xdr:colOff>0</xdr:colOff>
          <xdr:row>140</xdr:row>
          <xdr:rowOff>485775</xdr:rowOff>
        </xdr:to>
        <xdr:sp macro="" textlink="">
          <xdr:nvSpPr>
            <xdr:cNvPr id="37581" name="Object 1741" hidden="1">
              <a:extLst>
                <a:ext uri="{63B3BB69-23CF-44E3-9099-C40C66FF867C}">
                  <a14:compatExt spid="_x0000_s375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140</xdr:row>
          <xdr:rowOff>0</xdr:rowOff>
        </xdr:from>
        <xdr:to>
          <xdr:col>26</xdr:col>
          <xdr:colOff>0</xdr:colOff>
          <xdr:row>140</xdr:row>
          <xdr:rowOff>485775</xdr:rowOff>
        </xdr:to>
        <xdr:sp macro="" textlink="">
          <xdr:nvSpPr>
            <xdr:cNvPr id="37582" name="Object 1742" hidden="1">
              <a:extLst>
                <a:ext uri="{63B3BB69-23CF-44E3-9099-C40C66FF867C}">
                  <a14:compatExt spid="_x0000_s375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140</xdr:row>
          <xdr:rowOff>0</xdr:rowOff>
        </xdr:from>
        <xdr:to>
          <xdr:col>26</xdr:col>
          <xdr:colOff>0</xdr:colOff>
          <xdr:row>140</xdr:row>
          <xdr:rowOff>485775</xdr:rowOff>
        </xdr:to>
        <xdr:sp macro="" textlink="">
          <xdr:nvSpPr>
            <xdr:cNvPr id="37583" name="Object 1743" hidden="1">
              <a:extLst>
                <a:ext uri="{63B3BB69-23CF-44E3-9099-C40C66FF867C}">
                  <a14:compatExt spid="_x0000_s375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113</xdr:row>
          <xdr:rowOff>0</xdr:rowOff>
        </xdr:from>
        <xdr:to>
          <xdr:col>26</xdr:col>
          <xdr:colOff>0</xdr:colOff>
          <xdr:row>113</xdr:row>
          <xdr:rowOff>485775</xdr:rowOff>
        </xdr:to>
        <xdr:sp macro="" textlink="">
          <xdr:nvSpPr>
            <xdr:cNvPr id="37584" name="Object 1744" hidden="1">
              <a:extLst>
                <a:ext uri="{63B3BB69-23CF-44E3-9099-C40C66FF867C}">
                  <a14:compatExt spid="_x0000_s375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113</xdr:row>
          <xdr:rowOff>0</xdr:rowOff>
        </xdr:from>
        <xdr:to>
          <xdr:col>26</xdr:col>
          <xdr:colOff>0</xdr:colOff>
          <xdr:row>113</xdr:row>
          <xdr:rowOff>485775</xdr:rowOff>
        </xdr:to>
        <xdr:sp macro="" textlink="">
          <xdr:nvSpPr>
            <xdr:cNvPr id="37585" name="Object 1745" hidden="1">
              <a:extLst>
                <a:ext uri="{63B3BB69-23CF-44E3-9099-C40C66FF867C}">
                  <a14:compatExt spid="_x0000_s375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113</xdr:row>
          <xdr:rowOff>0</xdr:rowOff>
        </xdr:from>
        <xdr:to>
          <xdr:col>26</xdr:col>
          <xdr:colOff>0</xdr:colOff>
          <xdr:row>113</xdr:row>
          <xdr:rowOff>485775</xdr:rowOff>
        </xdr:to>
        <xdr:sp macro="" textlink="">
          <xdr:nvSpPr>
            <xdr:cNvPr id="37586" name="Object 1746" hidden="1">
              <a:extLst>
                <a:ext uri="{63B3BB69-23CF-44E3-9099-C40C66FF867C}">
                  <a14:compatExt spid="_x0000_s375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113</xdr:row>
          <xdr:rowOff>0</xdr:rowOff>
        </xdr:from>
        <xdr:to>
          <xdr:col>26</xdr:col>
          <xdr:colOff>0</xdr:colOff>
          <xdr:row>113</xdr:row>
          <xdr:rowOff>485775</xdr:rowOff>
        </xdr:to>
        <xdr:sp macro="" textlink="">
          <xdr:nvSpPr>
            <xdr:cNvPr id="37587" name="Object 1747" hidden="1">
              <a:extLst>
                <a:ext uri="{63B3BB69-23CF-44E3-9099-C40C66FF867C}">
                  <a14:compatExt spid="_x0000_s375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113</xdr:row>
          <xdr:rowOff>0</xdr:rowOff>
        </xdr:from>
        <xdr:to>
          <xdr:col>26</xdr:col>
          <xdr:colOff>0</xdr:colOff>
          <xdr:row>113</xdr:row>
          <xdr:rowOff>485775</xdr:rowOff>
        </xdr:to>
        <xdr:sp macro="" textlink="">
          <xdr:nvSpPr>
            <xdr:cNvPr id="37588" name="Object 1748" hidden="1">
              <a:extLst>
                <a:ext uri="{63B3BB69-23CF-44E3-9099-C40C66FF867C}">
                  <a14:compatExt spid="_x0000_s375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113</xdr:row>
          <xdr:rowOff>0</xdr:rowOff>
        </xdr:from>
        <xdr:to>
          <xdr:col>26</xdr:col>
          <xdr:colOff>0</xdr:colOff>
          <xdr:row>113</xdr:row>
          <xdr:rowOff>485775</xdr:rowOff>
        </xdr:to>
        <xdr:sp macro="" textlink="">
          <xdr:nvSpPr>
            <xdr:cNvPr id="37589" name="Object 1749" hidden="1">
              <a:extLst>
                <a:ext uri="{63B3BB69-23CF-44E3-9099-C40C66FF867C}">
                  <a14:compatExt spid="_x0000_s375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113</xdr:row>
          <xdr:rowOff>0</xdr:rowOff>
        </xdr:from>
        <xdr:to>
          <xdr:col>26</xdr:col>
          <xdr:colOff>0</xdr:colOff>
          <xdr:row>113</xdr:row>
          <xdr:rowOff>485775</xdr:rowOff>
        </xdr:to>
        <xdr:sp macro="" textlink="">
          <xdr:nvSpPr>
            <xdr:cNvPr id="37590" name="Object 1750" hidden="1">
              <a:extLst>
                <a:ext uri="{63B3BB69-23CF-44E3-9099-C40C66FF867C}">
                  <a14:compatExt spid="_x0000_s375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113</xdr:row>
          <xdr:rowOff>0</xdr:rowOff>
        </xdr:from>
        <xdr:to>
          <xdr:col>26</xdr:col>
          <xdr:colOff>0</xdr:colOff>
          <xdr:row>113</xdr:row>
          <xdr:rowOff>485775</xdr:rowOff>
        </xdr:to>
        <xdr:sp macro="" textlink="">
          <xdr:nvSpPr>
            <xdr:cNvPr id="37591" name="Object 1751" hidden="1">
              <a:extLst>
                <a:ext uri="{63B3BB69-23CF-44E3-9099-C40C66FF867C}">
                  <a14:compatExt spid="_x0000_s375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113</xdr:row>
          <xdr:rowOff>0</xdr:rowOff>
        </xdr:from>
        <xdr:to>
          <xdr:col>26</xdr:col>
          <xdr:colOff>0</xdr:colOff>
          <xdr:row>113</xdr:row>
          <xdr:rowOff>485775</xdr:rowOff>
        </xdr:to>
        <xdr:sp macro="" textlink="">
          <xdr:nvSpPr>
            <xdr:cNvPr id="37592" name="Object 1752" hidden="1">
              <a:extLst>
                <a:ext uri="{63B3BB69-23CF-44E3-9099-C40C66FF867C}">
                  <a14:compatExt spid="_x0000_s375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114</xdr:row>
          <xdr:rowOff>0</xdr:rowOff>
        </xdr:from>
        <xdr:to>
          <xdr:col>26</xdr:col>
          <xdr:colOff>0</xdr:colOff>
          <xdr:row>114</xdr:row>
          <xdr:rowOff>485775</xdr:rowOff>
        </xdr:to>
        <xdr:sp macro="" textlink="">
          <xdr:nvSpPr>
            <xdr:cNvPr id="37593" name="Object 1753" hidden="1">
              <a:extLst>
                <a:ext uri="{63B3BB69-23CF-44E3-9099-C40C66FF867C}">
                  <a14:compatExt spid="_x0000_s375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114</xdr:row>
          <xdr:rowOff>0</xdr:rowOff>
        </xdr:from>
        <xdr:to>
          <xdr:col>26</xdr:col>
          <xdr:colOff>0</xdr:colOff>
          <xdr:row>114</xdr:row>
          <xdr:rowOff>485775</xdr:rowOff>
        </xdr:to>
        <xdr:sp macro="" textlink="">
          <xdr:nvSpPr>
            <xdr:cNvPr id="37594" name="Object 1754" hidden="1">
              <a:extLst>
                <a:ext uri="{63B3BB69-23CF-44E3-9099-C40C66FF867C}">
                  <a14:compatExt spid="_x0000_s375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114</xdr:row>
          <xdr:rowOff>0</xdr:rowOff>
        </xdr:from>
        <xdr:to>
          <xdr:col>26</xdr:col>
          <xdr:colOff>0</xdr:colOff>
          <xdr:row>114</xdr:row>
          <xdr:rowOff>485775</xdr:rowOff>
        </xdr:to>
        <xdr:sp macro="" textlink="">
          <xdr:nvSpPr>
            <xdr:cNvPr id="37595" name="Object 1755" hidden="1">
              <a:extLst>
                <a:ext uri="{63B3BB69-23CF-44E3-9099-C40C66FF867C}">
                  <a14:compatExt spid="_x0000_s375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114</xdr:row>
          <xdr:rowOff>0</xdr:rowOff>
        </xdr:from>
        <xdr:to>
          <xdr:col>26</xdr:col>
          <xdr:colOff>0</xdr:colOff>
          <xdr:row>114</xdr:row>
          <xdr:rowOff>485775</xdr:rowOff>
        </xdr:to>
        <xdr:sp macro="" textlink="">
          <xdr:nvSpPr>
            <xdr:cNvPr id="37596" name="Object 1756" hidden="1">
              <a:extLst>
                <a:ext uri="{63B3BB69-23CF-44E3-9099-C40C66FF867C}">
                  <a14:compatExt spid="_x0000_s375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114</xdr:row>
          <xdr:rowOff>0</xdr:rowOff>
        </xdr:from>
        <xdr:to>
          <xdr:col>26</xdr:col>
          <xdr:colOff>0</xdr:colOff>
          <xdr:row>114</xdr:row>
          <xdr:rowOff>485775</xdr:rowOff>
        </xdr:to>
        <xdr:sp macro="" textlink="">
          <xdr:nvSpPr>
            <xdr:cNvPr id="37597" name="Object 1757" hidden="1">
              <a:extLst>
                <a:ext uri="{63B3BB69-23CF-44E3-9099-C40C66FF867C}">
                  <a14:compatExt spid="_x0000_s375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114</xdr:row>
          <xdr:rowOff>0</xdr:rowOff>
        </xdr:from>
        <xdr:to>
          <xdr:col>26</xdr:col>
          <xdr:colOff>0</xdr:colOff>
          <xdr:row>114</xdr:row>
          <xdr:rowOff>485775</xdr:rowOff>
        </xdr:to>
        <xdr:sp macro="" textlink="">
          <xdr:nvSpPr>
            <xdr:cNvPr id="37598" name="Object 1758" hidden="1">
              <a:extLst>
                <a:ext uri="{63B3BB69-23CF-44E3-9099-C40C66FF867C}">
                  <a14:compatExt spid="_x0000_s375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114</xdr:row>
          <xdr:rowOff>0</xdr:rowOff>
        </xdr:from>
        <xdr:to>
          <xdr:col>26</xdr:col>
          <xdr:colOff>0</xdr:colOff>
          <xdr:row>114</xdr:row>
          <xdr:rowOff>485775</xdr:rowOff>
        </xdr:to>
        <xdr:sp macro="" textlink="">
          <xdr:nvSpPr>
            <xdr:cNvPr id="37599" name="Object 1759" hidden="1">
              <a:extLst>
                <a:ext uri="{63B3BB69-23CF-44E3-9099-C40C66FF867C}">
                  <a14:compatExt spid="_x0000_s375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114</xdr:row>
          <xdr:rowOff>0</xdr:rowOff>
        </xdr:from>
        <xdr:to>
          <xdr:col>26</xdr:col>
          <xdr:colOff>0</xdr:colOff>
          <xdr:row>114</xdr:row>
          <xdr:rowOff>485775</xdr:rowOff>
        </xdr:to>
        <xdr:sp macro="" textlink="">
          <xdr:nvSpPr>
            <xdr:cNvPr id="37600" name="Object 1760" hidden="1">
              <a:extLst>
                <a:ext uri="{63B3BB69-23CF-44E3-9099-C40C66FF867C}">
                  <a14:compatExt spid="_x0000_s376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114</xdr:row>
          <xdr:rowOff>0</xdr:rowOff>
        </xdr:from>
        <xdr:to>
          <xdr:col>26</xdr:col>
          <xdr:colOff>0</xdr:colOff>
          <xdr:row>114</xdr:row>
          <xdr:rowOff>485775</xdr:rowOff>
        </xdr:to>
        <xdr:sp macro="" textlink="">
          <xdr:nvSpPr>
            <xdr:cNvPr id="37601" name="Object 1761" hidden="1">
              <a:extLst>
                <a:ext uri="{63B3BB69-23CF-44E3-9099-C40C66FF867C}">
                  <a14:compatExt spid="_x0000_s376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115</xdr:row>
          <xdr:rowOff>0</xdr:rowOff>
        </xdr:from>
        <xdr:to>
          <xdr:col>26</xdr:col>
          <xdr:colOff>0</xdr:colOff>
          <xdr:row>115</xdr:row>
          <xdr:rowOff>485775</xdr:rowOff>
        </xdr:to>
        <xdr:sp macro="" textlink="">
          <xdr:nvSpPr>
            <xdr:cNvPr id="37602" name="Object 1762" hidden="1">
              <a:extLst>
                <a:ext uri="{63B3BB69-23CF-44E3-9099-C40C66FF867C}">
                  <a14:compatExt spid="_x0000_s376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115</xdr:row>
          <xdr:rowOff>0</xdr:rowOff>
        </xdr:from>
        <xdr:to>
          <xdr:col>26</xdr:col>
          <xdr:colOff>0</xdr:colOff>
          <xdr:row>115</xdr:row>
          <xdr:rowOff>485775</xdr:rowOff>
        </xdr:to>
        <xdr:sp macro="" textlink="">
          <xdr:nvSpPr>
            <xdr:cNvPr id="37603" name="Object 1763" hidden="1">
              <a:extLst>
                <a:ext uri="{63B3BB69-23CF-44E3-9099-C40C66FF867C}">
                  <a14:compatExt spid="_x0000_s376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115</xdr:row>
          <xdr:rowOff>0</xdr:rowOff>
        </xdr:from>
        <xdr:to>
          <xdr:col>26</xdr:col>
          <xdr:colOff>0</xdr:colOff>
          <xdr:row>115</xdr:row>
          <xdr:rowOff>485775</xdr:rowOff>
        </xdr:to>
        <xdr:sp macro="" textlink="">
          <xdr:nvSpPr>
            <xdr:cNvPr id="37604" name="Object 1764" hidden="1">
              <a:extLst>
                <a:ext uri="{63B3BB69-23CF-44E3-9099-C40C66FF867C}">
                  <a14:compatExt spid="_x0000_s376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115</xdr:row>
          <xdr:rowOff>0</xdr:rowOff>
        </xdr:from>
        <xdr:to>
          <xdr:col>26</xdr:col>
          <xdr:colOff>0</xdr:colOff>
          <xdr:row>115</xdr:row>
          <xdr:rowOff>485775</xdr:rowOff>
        </xdr:to>
        <xdr:sp macro="" textlink="">
          <xdr:nvSpPr>
            <xdr:cNvPr id="37605" name="Object 1765" hidden="1">
              <a:extLst>
                <a:ext uri="{63B3BB69-23CF-44E3-9099-C40C66FF867C}">
                  <a14:compatExt spid="_x0000_s376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115</xdr:row>
          <xdr:rowOff>0</xdr:rowOff>
        </xdr:from>
        <xdr:to>
          <xdr:col>26</xdr:col>
          <xdr:colOff>0</xdr:colOff>
          <xdr:row>115</xdr:row>
          <xdr:rowOff>485775</xdr:rowOff>
        </xdr:to>
        <xdr:sp macro="" textlink="">
          <xdr:nvSpPr>
            <xdr:cNvPr id="37606" name="Object 1766" hidden="1">
              <a:extLst>
                <a:ext uri="{63B3BB69-23CF-44E3-9099-C40C66FF867C}">
                  <a14:compatExt spid="_x0000_s376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115</xdr:row>
          <xdr:rowOff>0</xdr:rowOff>
        </xdr:from>
        <xdr:to>
          <xdr:col>26</xdr:col>
          <xdr:colOff>0</xdr:colOff>
          <xdr:row>115</xdr:row>
          <xdr:rowOff>485775</xdr:rowOff>
        </xdr:to>
        <xdr:sp macro="" textlink="">
          <xdr:nvSpPr>
            <xdr:cNvPr id="37607" name="Object 1767" hidden="1">
              <a:extLst>
                <a:ext uri="{63B3BB69-23CF-44E3-9099-C40C66FF867C}">
                  <a14:compatExt spid="_x0000_s376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115</xdr:row>
          <xdr:rowOff>0</xdr:rowOff>
        </xdr:from>
        <xdr:to>
          <xdr:col>26</xdr:col>
          <xdr:colOff>0</xdr:colOff>
          <xdr:row>115</xdr:row>
          <xdr:rowOff>485775</xdr:rowOff>
        </xdr:to>
        <xdr:sp macro="" textlink="">
          <xdr:nvSpPr>
            <xdr:cNvPr id="37608" name="Object 1768" hidden="1">
              <a:extLst>
                <a:ext uri="{63B3BB69-23CF-44E3-9099-C40C66FF867C}">
                  <a14:compatExt spid="_x0000_s376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115</xdr:row>
          <xdr:rowOff>0</xdr:rowOff>
        </xdr:from>
        <xdr:to>
          <xdr:col>26</xdr:col>
          <xdr:colOff>0</xdr:colOff>
          <xdr:row>115</xdr:row>
          <xdr:rowOff>485775</xdr:rowOff>
        </xdr:to>
        <xdr:sp macro="" textlink="">
          <xdr:nvSpPr>
            <xdr:cNvPr id="37609" name="Object 1769" hidden="1">
              <a:extLst>
                <a:ext uri="{63B3BB69-23CF-44E3-9099-C40C66FF867C}">
                  <a14:compatExt spid="_x0000_s376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115</xdr:row>
          <xdr:rowOff>0</xdr:rowOff>
        </xdr:from>
        <xdr:to>
          <xdr:col>26</xdr:col>
          <xdr:colOff>0</xdr:colOff>
          <xdr:row>115</xdr:row>
          <xdr:rowOff>485775</xdr:rowOff>
        </xdr:to>
        <xdr:sp macro="" textlink="">
          <xdr:nvSpPr>
            <xdr:cNvPr id="37610" name="Object 1770" hidden="1">
              <a:extLst>
                <a:ext uri="{63B3BB69-23CF-44E3-9099-C40C66FF867C}">
                  <a14:compatExt spid="_x0000_s376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119</xdr:row>
          <xdr:rowOff>0</xdr:rowOff>
        </xdr:from>
        <xdr:to>
          <xdr:col>26</xdr:col>
          <xdr:colOff>0</xdr:colOff>
          <xdr:row>119</xdr:row>
          <xdr:rowOff>485775</xdr:rowOff>
        </xdr:to>
        <xdr:sp macro="" textlink="">
          <xdr:nvSpPr>
            <xdr:cNvPr id="37611" name="Object 1771" hidden="1">
              <a:extLst>
                <a:ext uri="{63B3BB69-23CF-44E3-9099-C40C66FF867C}">
                  <a14:compatExt spid="_x0000_s376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119</xdr:row>
          <xdr:rowOff>0</xdr:rowOff>
        </xdr:from>
        <xdr:to>
          <xdr:col>26</xdr:col>
          <xdr:colOff>0</xdr:colOff>
          <xdr:row>119</xdr:row>
          <xdr:rowOff>485775</xdr:rowOff>
        </xdr:to>
        <xdr:sp macro="" textlink="">
          <xdr:nvSpPr>
            <xdr:cNvPr id="37612" name="Object 1772" hidden="1">
              <a:extLst>
                <a:ext uri="{63B3BB69-23CF-44E3-9099-C40C66FF867C}">
                  <a14:compatExt spid="_x0000_s376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119</xdr:row>
          <xdr:rowOff>0</xdr:rowOff>
        </xdr:from>
        <xdr:to>
          <xdr:col>26</xdr:col>
          <xdr:colOff>0</xdr:colOff>
          <xdr:row>119</xdr:row>
          <xdr:rowOff>485775</xdr:rowOff>
        </xdr:to>
        <xdr:sp macro="" textlink="">
          <xdr:nvSpPr>
            <xdr:cNvPr id="37613" name="Object 1773" hidden="1">
              <a:extLst>
                <a:ext uri="{63B3BB69-23CF-44E3-9099-C40C66FF867C}">
                  <a14:compatExt spid="_x0000_s376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119</xdr:row>
          <xdr:rowOff>0</xdr:rowOff>
        </xdr:from>
        <xdr:to>
          <xdr:col>26</xdr:col>
          <xdr:colOff>0</xdr:colOff>
          <xdr:row>119</xdr:row>
          <xdr:rowOff>485775</xdr:rowOff>
        </xdr:to>
        <xdr:sp macro="" textlink="">
          <xdr:nvSpPr>
            <xdr:cNvPr id="37614" name="Object 1774" hidden="1">
              <a:extLst>
                <a:ext uri="{63B3BB69-23CF-44E3-9099-C40C66FF867C}">
                  <a14:compatExt spid="_x0000_s376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119</xdr:row>
          <xdr:rowOff>0</xdr:rowOff>
        </xdr:from>
        <xdr:to>
          <xdr:col>26</xdr:col>
          <xdr:colOff>0</xdr:colOff>
          <xdr:row>119</xdr:row>
          <xdr:rowOff>485775</xdr:rowOff>
        </xdr:to>
        <xdr:sp macro="" textlink="">
          <xdr:nvSpPr>
            <xdr:cNvPr id="37615" name="Object 1775" hidden="1">
              <a:extLst>
                <a:ext uri="{63B3BB69-23CF-44E3-9099-C40C66FF867C}">
                  <a14:compatExt spid="_x0000_s376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119</xdr:row>
          <xdr:rowOff>0</xdr:rowOff>
        </xdr:from>
        <xdr:to>
          <xdr:col>26</xdr:col>
          <xdr:colOff>0</xdr:colOff>
          <xdr:row>119</xdr:row>
          <xdr:rowOff>485775</xdr:rowOff>
        </xdr:to>
        <xdr:sp macro="" textlink="">
          <xdr:nvSpPr>
            <xdr:cNvPr id="37616" name="Object 1776" hidden="1">
              <a:extLst>
                <a:ext uri="{63B3BB69-23CF-44E3-9099-C40C66FF867C}">
                  <a14:compatExt spid="_x0000_s376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119</xdr:row>
          <xdr:rowOff>0</xdr:rowOff>
        </xdr:from>
        <xdr:to>
          <xdr:col>26</xdr:col>
          <xdr:colOff>0</xdr:colOff>
          <xdr:row>119</xdr:row>
          <xdr:rowOff>485775</xdr:rowOff>
        </xdr:to>
        <xdr:sp macro="" textlink="">
          <xdr:nvSpPr>
            <xdr:cNvPr id="37617" name="Object 1777" hidden="1">
              <a:extLst>
                <a:ext uri="{63B3BB69-23CF-44E3-9099-C40C66FF867C}">
                  <a14:compatExt spid="_x0000_s376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119</xdr:row>
          <xdr:rowOff>0</xdr:rowOff>
        </xdr:from>
        <xdr:to>
          <xdr:col>26</xdr:col>
          <xdr:colOff>0</xdr:colOff>
          <xdr:row>119</xdr:row>
          <xdr:rowOff>485775</xdr:rowOff>
        </xdr:to>
        <xdr:sp macro="" textlink="">
          <xdr:nvSpPr>
            <xdr:cNvPr id="37618" name="Object 1778" hidden="1">
              <a:extLst>
                <a:ext uri="{63B3BB69-23CF-44E3-9099-C40C66FF867C}">
                  <a14:compatExt spid="_x0000_s376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119</xdr:row>
          <xdr:rowOff>0</xdr:rowOff>
        </xdr:from>
        <xdr:to>
          <xdr:col>26</xdr:col>
          <xdr:colOff>0</xdr:colOff>
          <xdr:row>119</xdr:row>
          <xdr:rowOff>485775</xdr:rowOff>
        </xdr:to>
        <xdr:sp macro="" textlink="">
          <xdr:nvSpPr>
            <xdr:cNvPr id="37619" name="Object 1779" hidden="1">
              <a:extLst>
                <a:ext uri="{63B3BB69-23CF-44E3-9099-C40C66FF867C}">
                  <a14:compatExt spid="_x0000_s376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121</xdr:row>
          <xdr:rowOff>0</xdr:rowOff>
        </xdr:from>
        <xdr:to>
          <xdr:col>26</xdr:col>
          <xdr:colOff>0</xdr:colOff>
          <xdr:row>121</xdr:row>
          <xdr:rowOff>485775</xdr:rowOff>
        </xdr:to>
        <xdr:sp macro="" textlink="">
          <xdr:nvSpPr>
            <xdr:cNvPr id="37620" name="Object 1780" hidden="1">
              <a:extLst>
                <a:ext uri="{63B3BB69-23CF-44E3-9099-C40C66FF867C}">
                  <a14:compatExt spid="_x0000_s376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121</xdr:row>
          <xdr:rowOff>0</xdr:rowOff>
        </xdr:from>
        <xdr:to>
          <xdr:col>26</xdr:col>
          <xdr:colOff>0</xdr:colOff>
          <xdr:row>121</xdr:row>
          <xdr:rowOff>485775</xdr:rowOff>
        </xdr:to>
        <xdr:sp macro="" textlink="">
          <xdr:nvSpPr>
            <xdr:cNvPr id="37621" name="Object 1781" hidden="1">
              <a:extLst>
                <a:ext uri="{63B3BB69-23CF-44E3-9099-C40C66FF867C}">
                  <a14:compatExt spid="_x0000_s376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121</xdr:row>
          <xdr:rowOff>0</xdr:rowOff>
        </xdr:from>
        <xdr:to>
          <xdr:col>26</xdr:col>
          <xdr:colOff>0</xdr:colOff>
          <xdr:row>121</xdr:row>
          <xdr:rowOff>485775</xdr:rowOff>
        </xdr:to>
        <xdr:sp macro="" textlink="">
          <xdr:nvSpPr>
            <xdr:cNvPr id="37622" name="Object 1782" hidden="1">
              <a:extLst>
                <a:ext uri="{63B3BB69-23CF-44E3-9099-C40C66FF867C}">
                  <a14:compatExt spid="_x0000_s376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121</xdr:row>
          <xdr:rowOff>0</xdr:rowOff>
        </xdr:from>
        <xdr:to>
          <xdr:col>26</xdr:col>
          <xdr:colOff>0</xdr:colOff>
          <xdr:row>121</xdr:row>
          <xdr:rowOff>485775</xdr:rowOff>
        </xdr:to>
        <xdr:sp macro="" textlink="">
          <xdr:nvSpPr>
            <xdr:cNvPr id="37623" name="Object 1783" hidden="1">
              <a:extLst>
                <a:ext uri="{63B3BB69-23CF-44E3-9099-C40C66FF867C}">
                  <a14:compatExt spid="_x0000_s376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121</xdr:row>
          <xdr:rowOff>0</xdr:rowOff>
        </xdr:from>
        <xdr:to>
          <xdr:col>26</xdr:col>
          <xdr:colOff>0</xdr:colOff>
          <xdr:row>121</xdr:row>
          <xdr:rowOff>485775</xdr:rowOff>
        </xdr:to>
        <xdr:sp macro="" textlink="">
          <xdr:nvSpPr>
            <xdr:cNvPr id="37624" name="Object 1784" hidden="1">
              <a:extLst>
                <a:ext uri="{63B3BB69-23CF-44E3-9099-C40C66FF867C}">
                  <a14:compatExt spid="_x0000_s376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121</xdr:row>
          <xdr:rowOff>0</xdr:rowOff>
        </xdr:from>
        <xdr:to>
          <xdr:col>26</xdr:col>
          <xdr:colOff>0</xdr:colOff>
          <xdr:row>121</xdr:row>
          <xdr:rowOff>485775</xdr:rowOff>
        </xdr:to>
        <xdr:sp macro="" textlink="">
          <xdr:nvSpPr>
            <xdr:cNvPr id="37625" name="Object 1785" hidden="1">
              <a:extLst>
                <a:ext uri="{63B3BB69-23CF-44E3-9099-C40C66FF867C}">
                  <a14:compatExt spid="_x0000_s376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121</xdr:row>
          <xdr:rowOff>0</xdr:rowOff>
        </xdr:from>
        <xdr:to>
          <xdr:col>26</xdr:col>
          <xdr:colOff>0</xdr:colOff>
          <xdr:row>121</xdr:row>
          <xdr:rowOff>485775</xdr:rowOff>
        </xdr:to>
        <xdr:sp macro="" textlink="">
          <xdr:nvSpPr>
            <xdr:cNvPr id="37626" name="Object 1786" hidden="1">
              <a:extLst>
                <a:ext uri="{63B3BB69-23CF-44E3-9099-C40C66FF867C}">
                  <a14:compatExt spid="_x0000_s376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121</xdr:row>
          <xdr:rowOff>0</xdr:rowOff>
        </xdr:from>
        <xdr:to>
          <xdr:col>26</xdr:col>
          <xdr:colOff>0</xdr:colOff>
          <xdr:row>121</xdr:row>
          <xdr:rowOff>485775</xdr:rowOff>
        </xdr:to>
        <xdr:sp macro="" textlink="">
          <xdr:nvSpPr>
            <xdr:cNvPr id="37627" name="Object 1787" hidden="1">
              <a:extLst>
                <a:ext uri="{63B3BB69-23CF-44E3-9099-C40C66FF867C}">
                  <a14:compatExt spid="_x0000_s376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121</xdr:row>
          <xdr:rowOff>0</xdr:rowOff>
        </xdr:from>
        <xdr:to>
          <xdr:col>26</xdr:col>
          <xdr:colOff>0</xdr:colOff>
          <xdr:row>121</xdr:row>
          <xdr:rowOff>485775</xdr:rowOff>
        </xdr:to>
        <xdr:sp macro="" textlink="">
          <xdr:nvSpPr>
            <xdr:cNvPr id="37628" name="Object 1788" hidden="1">
              <a:extLst>
                <a:ext uri="{63B3BB69-23CF-44E3-9099-C40C66FF867C}">
                  <a14:compatExt spid="_x0000_s376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122</xdr:row>
          <xdr:rowOff>0</xdr:rowOff>
        </xdr:from>
        <xdr:to>
          <xdr:col>26</xdr:col>
          <xdr:colOff>0</xdr:colOff>
          <xdr:row>122</xdr:row>
          <xdr:rowOff>485775</xdr:rowOff>
        </xdr:to>
        <xdr:sp macro="" textlink="">
          <xdr:nvSpPr>
            <xdr:cNvPr id="37629" name="Object 1789" hidden="1">
              <a:extLst>
                <a:ext uri="{63B3BB69-23CF-44E3-9099-C40C66FF867C}">
                  <a14:compatExt spid="_x0000_s376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122</xdr:row>
          <xdr:rowOff>0</xdr:rowOff>
        </xdr:from>
        <xdr:to>
          <xdr:col>26</xdr:col>
          <xdr:colOff>0</xdr:colOff>
          <xdr:row>122</xdr:row>
          <xdr:rowOff>485775</xdr:rowOff>
        </xdr:to>
        <xdr:sp macro="" textlink="">
          <xdr:nvSpPr>
            <xdr:cNvPr id="37630" name="Object 1790" hidden="1">
              <a:extLst>
                <a:ext uri="{63B3BB69-23CF-44E3-9099-C40C66FF867C}">
                  <a14:compatExt spid="_x0000_s376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122</xdr:row>
          <xdr:rowOff>0</xdr:rowOff>
        </xdr:from>
        <xdr:to>
          <xdr:col>26</xdr:col>
          <xdr:colOff>0</xdr:colOff>
          <xdr:row>122</xdr:row>
          <xdr:rowOff>485775</xdr:rowOff>
        </xdr:to>
        <xdr:sp macro="" textlink="">
          <xdr:nvSpPr>
            <xdr:cNvPr id="37631" name="Object 1791" hidden="1">
              <a:extLst>
                <a:ext uri="{63B3BB69-23CF-44E3-9099-C40C66FF867C}">
                  <a14:compatExt spid="_x0000_s376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122</xdr:row>
          <xdr:rowOff>0</xdr:rowOff>
        </xdr:from>
        <xdr:to>
          <xdr:col>26</xdr:col>
          <xdr:colOff>0</xdr:colOff>
          <xdr:row>122</xdr:row>
          <xdr:rowOff>485775</xdr:rowOff>
        </xdr:to>
        <xdr:sp macro="" textlink="">
          <xdr:nvSpPr>
            <xdr:cNvPr id="37632" name="Object 1792" hidden="1">
              <a:extLst>
                <a:ext uri="{63B3BB69-23CF-44E3-9099-C40C66FF867C}">
                  <a14:compatExt spid="_x0000_s376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122</xdr:row>
          <xdr:rowOff>0</xdr:rowOff>
        </xdr:from>
        <xdr:to>
          <xdr:col>26</xdr:col>
          <xdr:colOff>0</xdr:colOff>
          <xdr:row>122</xdr:row>
          <xdr:rowOff>485775</xdr:rowOff>
        </xdr:to>
        <xdr:sp macro="" textlink="">
          <xdr:nvSpPr>
            <xdr:cNvPr id="37633" name="Object 1793" hidden="1">
              <a:extLst>
                <a:ext uri="{63B3BB69-23CF-44E3-9099-C40C66FF867C}">
                  <a14:compatExt spid="_x0000_s376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122</xdr:row>
          <xdr:rowOff>0</xdr:rowOff>
        </xdr:from>
        <xdr:to>
          <xdr:col>26</xdr:col>
          <xdr:colOff>0</xdr:colOff>
          <xdr:row>122</xdr:row>
          <xdr:rowOff>485775</xdr:rowOff>
        </xdr:to>
        <xdr:sp macro="" textlink="">
          <xdr:nvSpPr>
            <xdr:cNvPr id="37634" name="Object 1794" hidden="1">
              <a:extLst>
                <a:ext uri="{63B3BB69-23CF-44E3-9099-C40C66FF867C}">
                  <a14:compatExt spid="_x0000_s376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122</xdr:row>
          <xdr:rowOff>0</xdr:rowOff>
        </xdr:from>
        <xdr:to>
          <xdr:col>26</xdr:col>
          <xdr:colOff>0</xdr:colOff>
          <xdr:row>122</xdr:row>
          <xdr:rowOff>485775</xdr:rowOff>
        </xdr:to>
        <xdr:sp macro="" textlink="">
          <xdr:nvSpPr>
            <xdr:cNvPr id="37635" name="Object 1795" hidden="1">
              <a:extLst>
                <a:ext uri="{63B3BB69-23CF-44E3-9099-C40C66FF867C}">
                  <a14:compatExt spid="_x0000_s376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122</xdr:row>
          <xdr:rowOff>0</xdr:rowOff>
        </xdr:from>
        <xdr:to>
          <xdr:col>26</xdr:col>
          <xdr:colOff>0</xdr:colOff>
          <xdr:row>122</xdr:row>
          <xdr:rowOff>485775</xdr:rowOff>
        </xdr:to>
        <xdr:sp macro="" textlink="">
          <xdr:nvSpPr>
            <xdr:cNvPr id="37636" name="Object 1796" hidden="1">
              <a:extLst>
                <a:ext uri="{63B3BB69-23CF-44E3-9099-C40C66FF867C}">
                  <a14:compatExt spid="_x0000_s376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122</xdr:row>
          <xdr:rowOff>0</xdr:rowOff>
        </xdr:from>
        <xdr:to>
          <xdr:col>26</xdr:col>
          <xdr:colOff>0</xdr:colOff>
          <xdr:row>122</xdr:row>
          <xdr:rowOff>485775</xdr:rowOff>
        </xdr:to>
        <xdr:sp macro="" textlink="">
          <xdr:nvSpPr>
            <xdr:cNvPr id="37637" name="Object 1797" hidden="1">
              <a:extLst>
                <a:ext uri="{63B3BB69-23CF-44E3-9099-C40C66FF867C}">
                  <a14:compatExt spid="_x0000_s376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177</xdr:row>
          <xdr:rowOff>0</xdr:rowOff>
        </xdr:from>
        <xdr:to>
          <xdr:col>26</xdr:col>
          <xdr:colOff>0</xdr:colOff>
          <xdr:row>177</xdr:row>
          <xdr:rowOff>485775</xdr:rowOff>
        </xdr:to>
        <xdr:sp macro="" textlink="">
          <xdr:nvSpPr>
            <xdr:cNvPr id="37638" name="Object 1798" hidden="1">
              <a:extLst>
                <a:ext uri="{63B3BB69-23CF-44E3-9099-C40C66FF867C}">
                  <a14:compatExt spid="_x0000_s376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177</xdr:row>
          <xdr:rowOff>0</xdr:rowOff>
        </xdr:from>
        <xdr:to>
          <xdr:col>26</xdr:col>
          <xdr:colOff>0</xdr:colOff>
          <xdr:row>177</xdr:row>
          <xdr:rowOff>485775</xdr:rowOff>
        </xdr:to>
        <xdr:sp macro="" textlink="">
          <xdr:nvSpPr>
            <xdr:cNvPr id="37639" name="Object 1799" hidden="1">
              <a:extLst>
                <a:ext uri="{63B3BB69-23CF-44E3-9099-C40C66FF867C}">
                  <a14:compatExt spid="_x0000_s376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177</xdr:row>
          <xdr:rowOff>0</xdr:rowOff>
        </xdr:from>
        <xdr:to>
          <xdr:col>26</xdr:col>
          <xdr:colOff>0</xdr:colOff>
          <xdr:row>177</xdr:row>
          <xdr:rowOff>485775</xdr:rowOff>
        </xdr:to>
        <xdr:sp macro="" textlink="">
          <xdr:nvSpPr>
            <xdr:cNvPr id="37640" name="Object 1800" hidden="1">
              <a:extLst>
                <a:ext uri="{63B3BB69-23CF-44E3-9099-C40C66FF867C}">
                  <a14:compatExt spid="_x0000_s376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177</xdr:row>
          <xdr:rowOff>0</xdr:rowOff>
        </xdr:from>
        <xdr:to>
          <xdr:col>26</xdr:col>
          <xdr:colOff>0</xdr:colOff>
          <xdr:row>177</xdr:row>
          <xdr:rowOff>485775</xdr:rowOff>
        </xdr:to>
        <xdr:sp macro="" textlink="">
          <xdr:nvSpPr>
            <xdr:cNvPr id="37641" name="Object 1801" hidden="1">
              <a:extLst>
                <a:ext uri="{63B3BB69-23CF-44E3-9099-C40C66FF867C}">
                  <a14:compatExt spid="_x0000_s376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177</xdr:row>
          <xdr:rowOff>0</xdr:rowOff>
        </xdr:from>
        <xdr:to>
          <xdr:col>26</xdr:col>
          <xdr:colOff>0</xdr:colOff>
          <xdr:row>177</xdr:row>
          <xdr:rowOff>485775</xdr:rowOff>
        </xdr:to>
        <xdr:sp macro="" textlink="">
          <xdr:nvSpPr>
            <xdr:cNvPr id="37642" name="Object 1802" hidden="1">
              <a:extLst>
                <a:ext uri="{63B3BB69-23CF-44E3-9099-C40C66FF867C}">
                  <a14:compatExt spid="_x0000_s376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177</xdr:row>
          <xdr:rowOff>0</xdr:rowOff>
        </xdr:from>
        <xdr:to>
          <xdr:col>26</xdr:col>
          <xdr:colOff>0</xdr:colOff>
          <xdr:row>177</xdr:row>
          <xdr:rowOff>485775</xdr:rowOff>
        </xdr:to>
        <xdr:sp macro="" textlink="">
          <xdr:nvSpPr>
            <xdr:cNvPr id="37643" name="Object 1803" hidden="1">
              <a:extLst>
                <a:ext uri="{63B3BB69-23CF-44E3-9099-C40C66FF867C}">
                  <a14:compatExt spid="_x0000_s376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177</xdr:row>
          <xdr:rowOff>0</xdr:rowOff>
        </xdr:from>
        <xdr:to>
          <xdr:col>26</xdr:col>
          <xdr:colOff>0</xdr:colOff>
          <xdr:row>177</xdr:row>
          <xdr:rowOff>485775</xdr:rowOff>
        </xdr:to>
        <xdr:sp macro="" textlink="">
          <xdr:nvSpPr>
            <xdr:cNvPr id="37644" name="Object 1804" hidden="1">
              <a:extLst>
                <a:ext uri="{63B3BB69-23CF-44E3-9099-C40C66FF867C}">
                  <a14:compatExt spid="_x0000_s376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177</xdr:row>
          <xdr:rowOff>0</xdr:rowOff>
        </xdr:from>
        <xdr:to>
          <xdr:col>26</xdr:col>
          <xdr:colOff>0</xdr:colOff>
          <xdr:row>177</xdr:row>
          <xdr:rowOff>485775</xdr:rowOff>
        </xdr:to>
        <xdr:sp macro="" textlink="">
          <xdr:nvSpPr>
            <xdr:cNvPr id="37645" name="Object 1805" hidden="1">
              <a:extLst>
                <a:ext uri="{63B3BB69-23CF-44E3-9099-C40C66FF867C}">
                  <a14:compatExt spid="_x0000_s376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177</xdr:row>
          <xdr:rowOff>0</xdr:rowOff>
        </xdr:from>
        <xdr:to>
          <xdr:col>26</xdr:col>
          <xdr:colOff>0</xdr:colOff>
          <xdr:row>177</xdr:row>
          <xdr:rowOff>485775</xdr:rowOff>
        </xdr:to>
        <xdr:sp macro="" textlink="">
          <xdr:nvSpPr>
            <xdr:cNvPr id="37646" name="Object 1806" hidden="1">
              <a:extLst>
                <a:ext uri="{63B3BB69-23CF-44E3-9099-C40C66FF867C}">
                  <a14:compatExt spid="_x0000_s376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178</xdr:row>
          <xdr:rowOff>0</xdr:rowOff>
        </xdr:from>
        <xdr:to>
          <xdr:col>26</xdr:col>
          <xdr:colOff>0</xdr:colOff>
          <xdr:row>178</xdr:row>
          <xdr:rowOff>485775</xdr:rowOff>
        </xdr:to>
        <xdr:sp macro="" textlink="">
          <xdr:nvSpPr>
            <xdr:cNvPr id="37647" name="Object 1807" hidden="1">
              <a:extLst>
                <a:ext uri="{63B3BB69-23CF-44E3-9099-C40C66FF867C}">
                  <a14:compatExt spid="_x0000_s376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178</xdr:row>
          <xdr:rowOff>0</xdr:rowOff>
        </xdr:from>
        <xdr:to>
          <xdr:col>26</xdr:col>
          <xdr:colOff>0</xdr:colOff>
          <xdr:row>178</xdr:row>
          <xdr:rowOff>485775</xdr:rowOff>
        </xdr:to>
        <xdr:sp macro="" textlink="">
          <xdr:nvSpPr>
            <xdr:cNvPr id="37648" name="Object 1808" hidden="1">
              <a:extLst>
                <a:ext uri="{63B3BB69-23CF-44E3-9099-C40C66FF867C}">
                  <a14:compatExt spid="_x0000_s376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178</xdr:row>
          <xdr:rowOff>0</xdr:rowOff>
        </xdr:from>
        <xdr:to>
          <xdr:col>26</xdr:col>
          <xdr:colOff>0</xdr:colOff>
          <xdr:row>178</xdr:row>
          <xdr:rowOff>485775</xdr:rowOff>
        </xdr:to>
        <xdr:sp macro="" textlink="">
          <xdr:nvSpPr>
            <xdr:cNvPr id="37649" name="Object 1809" hidden="1">
              <a:extLst>
                <a:ext uri="{63B3BB69-23CF-44E3-9099-C40C66FF867C}">
                  <a14:compatExt spid="_x0000_s376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178</xdr:row>
          <xdr:rowOff>0</xdr:rowOff>
        </xdr:from>
        <xdr:to>
          <xdr:col>26</xdr:col>
          <xdr:colOff>0</xdr:colOff>
          <xdr:row>178</xdr:row>
          <xdr:rowOff>485775</xdr:rowOff>
        </xdr:to>
        <xdr:sp macro="" textlink="">
          <xdr:nvSpPr>
            <xdr:cNvPr id="37650" name="Object 1810" hidden="1">
              <a:extLst>
                <a:ext uri="{63B3BB69-23CF-44E3-9099-C40C66FF867C}">
                  <a14:compatExt spid="_x0000_s376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178</xdr:row>
          <xdr:rowOff>0</xdr:rowOff>
        </xdr:from>
        <xdr:to>
          <xdr:col>26</xdr:col>
          <xdr:colOff>0</xdr:colOff>
          <xdr:row>178</xdr:row>
          <xdr:rowOff>485775</xdr:rowOff>
        </xdr:to>
        <xdr:sp macro="" textlink="">
          <xdr:nvSpPr>
            <xdr:cNvPr id="37651" name="Object 1811" hidden="1">
              <a:extLst>
                <a:ext uri="{63B3BB69-23CF-44E3-9099-C40C66FF867C}">
                  <a14:compatExt spid="_x0000_s376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178</xdr:row>
          <xdr:rowOff>0</xdr:rowOff>
        </xdr:from>
        <xdr:to>
          <xdr:col>26</xdr:col>
          <xdr:colOff>0</xdr:colOff>
          <xdr:row>178</xdr:row>
          <xdr:rowOff>485775</xdr:rowOff>
        </xdr:to>
        <xdr:sp macro="" textlink="">
          <xdr:nvSpPr>
            <xdr:cNvPr id="37652" name="Object 1812" hidden="1">
              <a:extLst>
                <a:ext uri="{63B3BB69-23CF-44E3-9099-C40C66FF867C}">
                  <a14:compatExt spid="_x0000_s376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178</xdr:row>
          <xdr:rowOff>0</xdr:rowOff>
        </xdr:from>
        <xdr:to>
          <xdr:col>26</xdr:col>
          <xdr:colOff>0</xdr:colOff>
          <xdr:row>178</xdr:row>
          <xdr:rowOff>485775</xdr:rowOff>
        </xdr:to>
        <xdr:sp macro="" textlink="">
          <xdr:nvSpPr>
            <xdr:cNvPr id="37653" name="Object 1813" hidden="1">
              <a:extLst>
                <a:ext uri="{63B3BB69-23CF-44E3-9099-C40C66FF867C}">
                  <a14:compatExt spid="_x0000_s376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178</xdr:row>
          <xdr:rowOff>0</xdr:rowOff>
        </xdr:from>
        <xdr:to>
          <xdr:col>26</xdr:col>
          <xdr:colOff>0</xdr:colOff>
          <xdr:row>178</xdr:row>
          <xdr:rowOff>485775</xdr:rowOff>
        </xdr:to>
        <xdr:sp macro="" textlink="">
          <xdr:nvSpPr>
            <xdr:cNvPr id="37654" name="Object 1814" hidden="1">
              <a:extLst>
                <a:ext uri="{63B3BB69-23CF-44E3-9099-C40C66FF867C}">
                  <a14:compatExt spid="_x0000_s376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178</xdr:row>
          <xdr:rowOff>0</xdr:rowOff>
        </xdr:from>
        <xdr:to>
          <xdr:col>26</xdr:col>
          <xdr:colOff>0</xdr:colOff>
          <xdr:row>178</xdr:row>
          <xdr:rowOff>485775</xdr:rowOff>
        </xdr:to>
        <xdr:sp macro="" textlink="">
          <xdr:nvSpPr>
            <xdr:cNvPr id="37655" name="Object 1815" hidden="1">
              <a:extLst>
                <a:ext uri="{63B3BB69-23CF-44E3-9099-C40C66FF867C}">
                  <a14:compatExt spid="_x0000_s376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179</xdr:row>
          <xdr:rowOff>0</xdr:rowOff>
        </xdr:from>
        <xdr:to>
          <xdr:col>26</xdr:col>
          <xdr:colOff>0</xdr:colOff>
          <xdr:row>179</xdr:row>
          <xdr:rowOff>485775</xdr:rowOff>
        </xdr:to>
        <xdr:sp macro="" textlink="">
          <xdr:nvSpPr>
            <xdr:cNvPr id="37656" name="Object 1816" hidden="1">
              <a:extLst>
                <a:ext uri="{63B3BB69-23CF-44E3-9099-C40C66FF867C}">
                  <a14:compatExt spid="_x0000_s376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179</xdr:row>
          <xdr:rowOff>0</xdr:rowOff>
        </xdr:from>
        <xdr:to>
          <xdr:col>26</xdr:col>
          <xdr:colOff>0</xdr:colOff>
          <xdr:row>179</xdr:row>
          <xdr:rowOff>485775</xdr:rowOff>
        </xdr:to>
        <xdr:sp macro="" textlink="">
          <xdr:nvSpPr>
            <xdr:cNvPr id="37657" name="Object 1817" hidden="1">
              <a:extLst>
                <a:ext uri="{63B3BB69-23CF-44E3-9099-C40C66FF867C}">
                  <a14:compatExt spid="_x0000_s376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179</xdr:row>
          <xdr:rowOff>0</xdr:rowOff>
        </xdr:from>
        <xdr:to>
          <xdr:col>26</xdr:col>
          <xdr:colOff>0</xdr:colOff>
          <xdr:row>179</xdr:row>
          <xdr:rowOff>485775</xdr:rowOff>
        </xdr:to>
        <xdr:sp macro="" textlink="">
          <xdr:nvSpPr>
            <xdr:cNvPr id="37658" name="Object 1818" hidden="1">
              <a:extLst>
                <a:ext uri="{63B3BB69-23CF-44E3-9099-C40C66FF867C}">
                  <a14:compatExt spid="_x0000_s376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179</xdr:row>
          <xdr:rowOff>0</xdr:rowOff>
        </xdr:from>
        <xdr:to>
          <xdr:col>26</xdr:col>
          <xdr:colOff>0</xdr:colOff>
          <xdr:row>179</xdr:row>
          <xdr:rowOff>485775</xdr:rowOff>
        </xdr:to>
        <xdr:sp macro="" textlink="">
          <xdr:nvSpPr>
            <xdr:cNvPr id="37659" name="Object 1819" hidden="1">
              <a:extLst>
                <a:ext uri="{63B3BB69-23CF-44E3-9099-C40C66FF867C}">
                  <a14:compatExt spid="_x0000_s376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179</xdr:row>
          <xdr:rowOff>0</xdr:rowOff>
        </xdr:from>
        <xdr:to>
          <xdr:col>26</xdr:col>
          <xdr:colOff>0</xdr:colOff>
          <xdr:row>179</xdr:row>
          <xdr:rowOff>485775</xdr:rowOff>
        </xdr:to>
        <xdr:sp macro="" textlink="">
          <xdr:nvSpPr>
            <xdr:cNvPr id="37660" name="Object 1820" hidden="1">
              <a:extLst>
                <a:ext uri="{63B3BB69-23CF-44E3-9099-C40C66FF867C}">
                  <a14:compatExt spid="_x0000_s376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179</xdr:row>
          <xdr:rowOff>0</xdr:rowOff>
        </xdr:from>
        <xdr:to>
          <xdr:col>26</xdr:col>
          <xdr:colOff>0</xdr:colOff>
          <xdr:row>179</xdr:row>
          <xdr:rowOff>485775</xdr:rowOff>
        </xdr:to>
        <xdr:sp macro="" textlink="">
          <xdr:nvSpPr>
            <xdr:cNvPr id="37661" name="Object 1821" hidden="1">
              <a:extLst>
                <a:ext uri="{63B3BB69-23CF-44E3-9099-C40C66FF867C}">
                  <a14:compatExt spid="_x0000_s376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179</xdr:row>
          <xdr:rowOff>0</xdr:rowOff>
        </xdr:from>
        <xdr:to>
          <xdr:col>26</xdr:col>
          <xdr:colOff>0</xdr:colOff>
          <xdr:row>179</xdr:row>
          <xdr:rowOff>485775</xdr:rowOff>
        </xdr:to>
        <xdr:sp macro="" textlink="">
          <xdr:nvSpPr>
            <xdr:cNvPr id="37662" name="Object 1822" hidden="1">
              <a:extLst>
                <a:ext uri="{63B3BB69-23CF-44E3-9099-C40C66FF867C}">
                  <a14:compatExt spid="_x0000_s376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179</xdr:row>
          <xdr:rowOff>0</xdr:rowOff>
        </xdr:from>
        <xdr:to>
          <xdr:col>26</xdr:col>
          <xdr:colOff>0</xdr:colOff>
          <xdr:row>179</xdr:row>
          <xdr:rowOff>485775</xdr:rowOff>
        </xdr:to>
        <xdr:sp macro="" textlink="">
          <xdr:nvSpPr>
            <xdr:cNvPr id="37663" name="Object 1823" hidden="1">
              <a:extLst>
                <a:ext uri="{63B3BB69-23CF-44E3-9099-C40C66FF867C}">
                  <a14:compatExt spid="_x0000_s376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179</xdr:row>
          <xdr:rowOff>0</xdr:rowOff>
        </xdr:from>
        <xdr:to>
          <xdr:col>26</xdr:col>
          <xdr:colOff>0</xdr:colOff>
          <xdr:row>179</xdr:row>
          <xdr:rowOff>485775</xdr:rowOff>
        </xdr:to>
        <xdr:sp macro="" textlink="">
          <xdr:nvSpPr>
            <xdr:cNvPr id="37664" name="Object 1824" hidden="1">
              <a:extLst>
                <a:ext uri="{63B3BB69-23CF-44E3-9099-C40C66FF867C}">
                  <a14:compatExt spid="_x0000_s376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206</xdr:row>
          <xdr:rowOff>0</xdr:rowOff>
        </xdr:from>
        <xdr:to>
          <xdr:col>26</xdr:col>
          <xdr:colOff>0</xdr:colOff>
          <xdr:row>206</xdr:row>
          <xdr:rowOff>485775</xdr:rowOff>
        </xdr:to>
        <xdr:sp macro="" textlink="">
          <xdr:nvSpPr>
            <xdr:cNvPr id="37665" name="Object 1825" hidden="1">
              <a:extLst>
                <a:ext uri="{63B3BB69-23CF-44E3-9099-C40C66FF867C}">
                  <a14:compatExt spid="_x0000_s376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206</xdr:row>
          <xdr:rowOff>0</xdr:rowOff>
        </xdr:from>
        <xdr:to>
          <xdr:col>26</xdr:col>
          <xdr:colOff>0</xdr:colOff>
          <xdr:row>206</xdr:row>
          <xdr:rowOff>485775</xdr:rowOff>
        </xdr:to>
        <xdr:sp macro="" textlink="">
          <xdr:nvSpPr>
            <xdr:cNvPr id="37666" name="Object 1826" hidden="1">
              <a:extLst>
                <a:ext uri="{63B3BB69-23CF-44E3-9099-C40C66FF867C}">
                  <a14:compatExt spid="_x0000_s376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206</xdr:row>
          <xdr:rowOff>0</xdr:rowOff>
        </xdr:from>
        <xdr:to>
          <xdr:col>26</xdr:col>
          <xdr:colOff>0</xdr:colOff>
          <xdr:row>206</xdr:row>
          <xdr:rowOff>485775</xdr:rowOff>
        </xdr:to>
        <xdr:sp macro="" textlink="">
          <xdr:nvSpPr>
            <xdr:cNvPr id="37667" name="Object 1827" hidden="1">
              <a:extLst>
                <a:ext uri="{63B3BB69-23CF-44E3-9099-C40C66FF867C}">
                  <a14:compatExt spid="_x0000_s376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206</xdr:row>
          <xdr:rowOff>0</xdr:rowOff>
        </xdr:from>
        <xdr:to>
          <xdr:col>26</xdr:col>
          <xdr:colOff>0</xdr:colOff>
          <xdr:row>206</xdr:row>
          <xdr:rowOff>485775</xdr:rowOff>
        </xdr:to>
        <xdr:sp macro="" textlink="">
          <xdr:nvSpPr>
            <xdr:cNvPr id="37668" name="Object 1828" hidden="1">
              <a:extLst>
                <a:ext uri="{63B3BB69-23CF-44E3-9099-C40C66FF867C}">
                  <a14:compatExt spid="_x0000_s376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206</xdr:row>
          <xdr:rowOff>0</xdr:rowOff>
        </xdr:from>
        <xdr:to>
          <xdr:col>26</xdr:col>
          <xdr:colOff>0</xdr:colOff>
          <xdr:row>206</xdr:row>
          <xdr:rowOff>485775</xdr:rowOff>
        </xdr:to>
        <xdr:sp macro="" textlink="">
          <xdr:nvSpPr>
            <xdr:cNvPr id="37669" name="Object 1829" hidden="1">
              <a:extLst>
                <a:ext uri="{63B3BB69-23CF-44E3-9099-C40C66FF867C}">
                  <a14:compatExt spid="_x0000_s376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206</xdr:row>
          <xdr:rowOff>0</xdr:rowOff>
        </xdr:from>
        <xdr:to>
          <xdr:col>26</xdr:col>
          <xdr:colOff>0</xdr:colOff>
          <xdr:row>206</xdr:row>
          <xdr:rowOff>485775</xdr:rowOff>
        </xdr:to>
        <xdr:sp macro="" textlink="">
          <xdr:nvSpPr>
            <xdr:cNvPr id="37670" name="Object 1830" hidden="1">
              <a:extLst>
                <a:ext uri="{63B3BB69-23CF-44E3-9099-C40C66FF867C}">
                  <a14:compatExt spid="_x0000_s376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206</xdr:row>
          <xdr:rowOff>0</xdr:rowOff>
        </xdr:from>
        <xdr:to>
          <xdr:col>26</xdr:col>
          <xdr:colOff>0</xdr:colOff>
          <xdr:row>206</xdr:row>
          <xdr:rowOff>485775</xdr:rowOff>
        </xdr:to>
        <xdr:sp macro="" textlink="">
          <xdr:nvSpPr>
            <xdr:cNvPr id="37671" name="Object 1831" hidden="1">
              <a:extLst>
                <a:ext uri="{63B3BB69-23CF-44E3-9099-C40C66FF867C}">
                  <a14:compatExt spid="_x0000_s376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206</xdr:row>
          <xdr:rowOff>0</xdr:rowOff>
        </xdr:from>
        <xdr:to>
          <xdr:col>26</xdr:col>
          <xdr:colOff>0</xdr:colOff>
          <xdr:row>206</xdr:row>
          <xdr:rowOff>485775</xdr:rowOff>
        </xdr:to>
        <xdr:sp macro="" textlink="">
          <xdr:nvSpPr>
            <xdr:cNvPr id="37672" name="Object 1832" hidden="1">
              <a:extLst>
                <a:ext uri="{63B3BB69-23CF-44E3-9099-C40C66FF867C}">
                  <a14:compatExt spid="_x0000_s376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206</xdr:row>
          <xdr:rowOff>0</xdr:rowOff>
        </xdr:from>
        <xdr:to>
          <xdr:col>26</xdr:col>
          <xdr:colOff>0</xdr:colOff>
          <xdr:row>206</xdr:row>
          <xdr:rowOff>485775</xdr:rowOff>
        </xdr:to>
        <xdr:sp macro="" textlink="">
          <xdr:nvSpPr>
            <xdr:cNvPr id="37673" name="Object 1833" hidden="1">
              <a:extLst>
                <a:ext uri="{63B3BB69-23CF-44E3-9099-C40C66FF867C}">
                  <a14:compatExt spid="_x0000_s376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207</xdr:row>
          <xdr:rowOff>0</xdr:rowOff>
        </xdr:from>
        <xdr:to>
          <xdr:col>26</xdr:col>
          <xdr:colOff>0</xdr:colOff>
          <xdr:row>207</xdr:row>
          <xdr:rowOff>485775</xdr:rowOff>
        </xdr:to>
        <xdr:sp macro="" textlink="">
          <xdr:nvSpPr>
            <xdr:cNvPr id="37674" name="Object 1834" hidden="1">
              <a:extLst>
                <a:ext uri="{63B3BB69-23CF-44E3-9099-C40C66FF867C}">
                  <a14:compatExt spid="_x0000_s376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207</xdr:row>
          <xdr:rowOff>0</xdr:rowOff>
        </xdr:from>
        <xdr:to>
          <xdr:col>26</xdr:col>
          <xdr:colOff>0</xdr:colOff>
          <xdr:row>207</xdr:row>
          <xdr:rowOff>485775</xdr:rowOff>
        </xdr:to>
        <xdr:sp macro="" textlink="">
          <xdr:nvSpPr>
            <xdr:cNvPr id="37675" name="Object 1835" hidden="1">
              <a:extLst>
                <a:ext uri="{63B3BB69-23CF-44E3-9099-C40C66FF867C}">
                  <a14:compatExt spid="_x0000_s376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207</xdr:row>
          <xdr:rowOff>0</xdr:rowOff>
        </xdr:from>
        <xdr:to>
          <xdr:col>26</xdr:col>
          <xdr:colOff>0</xdr:colOff>
          <xdr:row>207</xdr:row>
          <xdr:rowOff>485775</xdr:rowOff>
        </xdr:to>
        <xdr:sp macro="" textlink="">
          <xdr:nvSpPr>
            <xdr:cNvPr id="37676" name="Object 1836" hidden="1">
              <a:extLst>
                <a:ext uri="{63B3BB69-23CF-44E3-9099-C40C66FF867C}">
                  <a14:compatExt spid="_x0000_s376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207</xdr:row>
          <xdr:rowOff>0</xdr:rowOff>
        </xdr:from>
        <xdr:to>
          <xdr:col>26</xdr:col>
          <xdr:colOff>0</xdr:colOff>
          <xdr:row>207</xdr:row>
          <xdr:rowOff>485775</xdr:rowOff>
        </xdr:to>
        <xdr:sp macro="" textlink="">
          <xdr:nvSpPr>
            <xdr:cNvPr id="37677" name="Object 1837" hidden="1">
              <a:extLst>
                <a:ext uri="{63B3BB69-23CF-44E3-9099-C40C66FF867C}">
                  <a14:compatExt spid="_x0000_s376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207</xdr:row>
          <xdr:rowOff>0</xdr:rowOff>
        </xdr:from>
        <xdr:to>
          <xdr:col>26</xdr:col>
          <xdr:colOff>0</xdr:colOff>
          <xdr:row>207</xdr:row>
          <xdr:rowOff>485775</xdr:rowOff>
        </xdr:to>
        <xdr:sp macro="" textlink="">
          <xdr:nvSpPr>
            <xdr:cNvPr id="37678" name="Object 1838" hidden="1">
              <a:extLst>
                <a:ext uri="{63B3BB69-23CF-44E3-9099-C40C66FF867C}">
                  <a14:compatExt spid="_x0000_s376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207</xdr:row>
          <xdr:rowOff>0</xdr:rowOff>
        </xdr:from>
        <xdr:to>
          <xdr:col>26</xdr:col>
          <xdr:colOff>0</xdr:colOff>
          <xdr:row>207</xdr:row>
          <xdr:rowOff>485775</xdr:rowOff>
        </xdr:to>
        <xdr:sp macro="" textlink="">
          <xdr:nvSpPr>
            <xdr:cNvPr id="37679" name="Object 1839" hidden="1">
              <a:extLst>
                <a:ext uri="{63B3BB69-23CF-44E3-9099-C40C66FF867C}">
                  <a14:compatExt spid="_x0000_s376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207</xdr:row>
          <xdr:rowOff>0</xdr:rowOff>
        </xdr:from>
        <xdr:to>
          <xdr:col>26</xdr:col>
          <xdr:colOff>0</xdr:colOff>
          <xdr:row>207</xdr:row>
          <xdr:rowOff>485775</xdr:rowOff>
        </xdr:to>
        <xdr:sp macro="" textlink="">
          <xdr:nvSpPr>
            <xdr:cNvPr id="37680" name="Object 1840" hidden="1">
              <a:extLst>
                <a:ext uri="{63B3BB69-23CF-44E3-9099-C40C66FF867C}">
                  <a14:compatExt spid="_x0000_s376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207</xdr:row>
          <xdr:rowOff>0</xdr:rowOff>
        </xdr:from>
        <xdr:to>
          <xdr:col>26</xdr:col>
          <xdr:colOff>0</xdr:colOff>
          <xdr:row>207</xdr:row>
          <xdr:rowOff>485775</xdr:rowOff>
        </xdr:to>
        <xdr:sp macro="" textlink="">
          <xdr:nvSpPr>
            <xdr:cNvPr id="37681" name="Object 1841" hidden="1">
              <a:extLst>
                <a:ext uri="{63B3BB69-23CF-44E3-9099-C40C66FF867C}">
                  <a14:compatExt spid="_x0000_s376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207</xdr:row>
          <xdr:rowOff>0</xdr:rowOff>
        </xdr:from>
        <xdr:to>
          <xdr:col>26</xdr:col>
          <xdr:colOff>0</xdr:colOff>
          <xdr:row>207</xdr:row>
          <xdr:rowOff>485775</xdr:rowOff>
        </xdr:to>
        <xdr:sp macro="" textlink="">
          <xdr:nvSpPr>
            <xdr:cNvPr id="37682" name="Object 1842" hidden="1">
              <a:extLst>
                <a:ext uri="{63B3BB69-23CF-44E3-9099-C40C66FF867C}">
                  <a14:compatExt spid="_x0000_s376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208</xdr:row>
          <xdr:rowOff>0</xdr:rowOff>
        </xdr:from>
        <xdr:to>
          <xdr:col>26</xdr:col>
          <xdr:colOff>0</xdr:colOff>
          <xdr:row>208</xdr:row>
          <xdr:rowOff>485775</xdr:rowOff>
        </xdr:to>
        <xdr:sp macro="" textlink="">
          <xdr:nvSpPr>
            <xdr:cNvPr id="37683" name="Object 1843" hidden="1">
              <a:extLst>
                <a:ext uri="{63B3BB69-23CF-44E3-9099-C40C66FF867C}">
                  <a14:compatExt spid="_x0000_s376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208</xdr:row>
          <xdr:rowOff>0</xdr:rowOff>
        </xdr:from>
        <xdr:to>
          <xdr:col>26</xdr:col>
          <xdr:colOff>0</xdr:colOff>
          <xdr:row>208</xdr:row>
          <xdr:rowOff>485775</xdr:rowOff>
        </xdr:to>
        <xdr:sp macro="" textlink="">
          <xdr:nvSpPr>
            <xdr:cNvPr id="37684" name="Object 1844" hidden="1">
              <a:extLst>
                <a:ext uri="{63B3BB69-23CF-44E3-9099-C40C66FF867C}">
                  <a14:compatExt spid="_x0000_s376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208</xdr:row>
          <xdr:rowOff>0</xdr:rowOff>
        </xdr:from>
        <xdr:to>
          <xdr:col>26</xdr:col>
          <xdr:colOff>0</xdr:colOff>
          <xdr:row>208</xdr:row>
          <xdr:rowOff>485775</xdr:rowOff>
        </xdr:to>
        <xdr:sp macro="" textlink="">
          <xdr:nvSpPr>
            <xdr:cNvPr id="37685" name="Object 1845" hidden="1">
              <a:extLst>
                <a:ext uri="{63B3BB69-23CF-44E3-9099-C40C66FF867C}">
                  <a14:compatExt spid="_x0000_s376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208</xdr:row>
          <xdr:rowOff>0</xdr:rowOff>
        </xdr:from>
        <xdr:to>
          <xdr:col>26</xdr:col>
          <xdr:colOff>0</xdr:colOff>
          <xdr:row>208</xdr:row>
          <xdr:rowOff>485775</xdr:rowOff>
        </xdr:to>
        <xdr:sp macro="" textlink="">
          <xdr:nvSpPr>
            <xdr:cNvPr id="37686" name="Object 1846" hidden="1">
              <a:extLst>
                <a:ext uri="{63B3BB69-23CF-44E3-9099-C40C66FF867C}">
                  <a14:compatExt spid="_x0000_s376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208</xdr:row>
          <xdr:rowOff>0</xdr:rowOff>
        </xdr:from>
        <xdr:to>
          <xdr:col>26</xdr:col>
          <xdr:colOff>0</xdr:colOff>
          <xdr:row>208</xdr:row>
          <xdr:rowOff>485775</xdr:rowOff>
        </xdr:to>
        <xdr:sp macro="" textlink="">
          <xdr:nvSpPr>
            <xdr:cNvPr id="37687" name="Object 1847" hidden="1">
              <a:extLst>
                <a:ext uri="{63B3BB69-23CF-44E3-9099-C40C66FF867C}">
                  <a14:compatExt spid="_x0000_s376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208</xdr:row>
          <xdr:rowOff>0</xdr:rowOff>
        </xdr:from>
        <xdr:to>
          <xdr:col>26</xdr:col>
          <xdr:colOff>0</xdr:colOff>
          <xdr:row>208</xdr:row>
          <xdr:rowOff>485775</xdr:rowOff>
        </xdr:to>
        <xdr:sp macro="" textlink="">
          <xdr:nvSpPr>
            <xdr:cNvPr id="37688" name="Object 1848" hidden="1">
              <a:extLst>
                <a:ext uri="{63B3BB69-23CF-44E3-9099-C40C66FF867C}">
                  <a14:compatExt spid="_x0000_s376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208</xdr:row>
          <xdr:rowOff>0</xdr:rowOff>
        </xdr:from>
        <xdr:to>
          <xdr:col>26</xdr:col>
          <xdr:colOff>0</xdr:colOff>
          <xdr:row>208</xdr:row>
          <xdr:rowOff>485775</xdr:rowOff>
        </xdr:to>
        <xdr:sp macro="" textlink="">
          <xdr:nvSpPr>
            <xdr:cNvPr id="37689" name="Object 1849" hidden="1">
              <a:extLst>
                <a:ext uri="{63B3BB69-23CF-44E3-9099-C40C66FF867C}">
                  <a14:compatExt spid="_x0000_s376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208</xdr:row>
          <xdr:rowOff>0</xdr:rowOff>
        </xdr:from>
        <xdr:to>
          <xdr:col>26</xdr:col>
          <xdr:colOff>0</xdr:colOff>
          <xdr:row>208</xdr:row>
          <xdr:rowOff>485775</xdr:rowOff>
        </xdr:to>
        <xdr:sp macro="" textlink="">
          <xdr:nvSpPr>
            <xdr:cNvPr id="37690" name="Object 1850" hidden="1">
              <a:extLst>
                <a:ext uri="{63B3BB69-23CF-44E3-9099-C40C66FF867C}">
                  <a14:compatExt spid="_x0000_s376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208</xdr:row>
          <xdr:rowOff>0</xdr:rowOff>
        </xdr:from>
        <xdr:to>
          <xdr:col>26</xdr:col>
          <xdr:colOff>0</xdr:colOff>
          <xdr:row>208</xdr:row>
          <xdr:rowOff>485775</xdr:rowOff>
        </xdr:to>
        <xdr:sp macro="" textlink="">
          <xdr:nvSpPr>
            <xdr:cNvPr id="37691" name="Object 1851" hidden="1">
              <a:extLst>
                <a:ext uri="{63B3BB69-23CF-44E3-9099-C40C66FF867C}">
                  <a14:compatExt spid="_x0000_s376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228</xdr:row>
          <xdr:rowOff>0</xdr:rowOff>
        </xdr:from>
        <xdr:to>
          <xdr:col>26</xdr:col>
          <xdr:colOff>0</xdr:colOff>
          <xdr:row>228</xdr:row>
          <xdr:rowOff>485775</xdr:rowOff>
        </xdr:to>
        <xdr:sp macro="" textlink="">
          <xdr:nvSpPr>
            <xdr:cNvPr id="37692" name="Object 1852" hidden="1">
              <a:extLst>
                <a:ext uri="{63B3BB69-23CF-44E3-9099-C40C66FF867C}">
                  <a14:compatExt spid="_x0000_s376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228</xdr:row>
          <xdr:rowOff>0</xdr:rowOff>
        </xdr:from>
        <xdr:to>
          <xdr:col>26</xdr:col>
          <xdr:colOff>0</xdr:colOff>
          <xdr:row>228</xdr:row>
          <xdr:rowOff>485775</xdr:rowOff>
        </xdr:to>
        <xdr:sp macro="" textlink="">
          <xdr:nvSpPr>
            <xdr:cNvPr id="37693" name="Object 1853" hidden="1">
              <a:extLst>
                <a:ext uri="{63B3BB69-23CF-44E3-9099-C40C66FF867C}">
                  <a14:compatExt spid="_x0000_s376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228</xdr:row>
          <xdr:rowOff>0</xdr:rowOff>
        </xdr:from>
        <xdr:to>
          <xdr:col>26</xdr:col>
          <xdr:colOff>0</xdr:colOff>
          <xdr:row>228</xdr:row>
          <xdr:rowOff>485775</xdr:rowOff>
        </xdr:to>
        <xdr:sp macro="" textlink="">
          <xdr:nvSpPr>
            <xdr:cNvPr id="37694" name="Object 1854" hidden="1">
              <a:extLst>
                <a:ext uri="{63B3BB69-23CF-44E3-9099-C40C66FF867C}">
                  <a14:compatExt spid="_x0000_s376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228</xdr:row>
          <xdr:rowOff>0</xdr:rowOff>
        </xdr:from>
        <xdr:to>
          <xdr:col>26</xdr:col>
          <xdr:colOff>0</xdr:colOff>
          <xdr:row>228</xdr:row>
          <xdr:rowOff>485775</xdr:rowOff>
        </xdr:to>
        <xdr:sp macro="" textlink="">
          <xdr:nvSpPr>
            <xdr:cNvPr id="37695" name="Object 1855" hidden="1">
              <a:extLst>
                <a:ext uri="{63B3BB69-23CF-44E3-9099-C40C66FF867C}">
                  <a14:compatExt spid="_x0000_s376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228</xdr:row>
          <xdr:rowOff>0</xdr:rowOff>
        </xdr:from>
        <xdr:to>
          <xdr:col>26</xdr:col>
          <xdr:colOff>0</xdr:colOff>
          <xdr:row>228</xdr:row>
          <xdr:rowOff>485775</xdr:rowOff>
        </xdr:to>
        <xdr:sp macro="" textlink="">
          <xdr:nvSpPr>
            <xdr:cNvPr id="37696" name="Object 1856" hidden="1">
              <a:extLst>
                <a:ext uri="{63B3BB69-23CF-44E3-9099-C40C66FF867C}">
                  <a14:compatExt spid="_x0000_s376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228</xdr:row>
          <xdr:rowOff>0</xdr:rowOff>
        </xdr:from>
        <xdr:to>
          <xdr:col>26</xdr:col>
          <xdr:colOff>0</xdr:colOff>
          <xdr:row>228</xdr:row>
          <xdr:rowOff>485775</xdr:rowOff>
        </xdr:to>
        <xdr:sp macro="" textlink="">
          <xdr:nvSpPr>
            <xdr:cNvPr id="37697" name="Object 1857" hidden="1">
              <a:extLst>
                <a:ext uri="{63B3BB69-23CF-44E3-9099-C40C66FF867C}">
                  <a14:compatExt spid="_x0000_s376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228</xdr:row>
          <xdr:rowOff>0</xdr:rowOff>
        </xdr:from>
        <xdr:to>
          <xdr:col>26</xdr:col>
          <xdr:colOff>0</xdr:colOff>
          <xdr:row>228</xdr:row>
          <xdr:rowOff>485775</xdr:rowOff>
        </xdr:to>
        <xdr:sp macro="" textlink="">
          <xdr:nvSpPr>
            <xdr:cNvPr id="37698" name="Object 1858" hidden="1">
              <a:extLst>
                <a:ext uri="{63B3BB69-23CF-44E3-9099-C40C66FF867C}">
                  <a14:compatExt spid="_x0000_s376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228</xdr:row>
          <xdr:rowOff>0</xdr:rowOff>
        </xdr:from>
        <xdr:to>
          <xdr:col>26</xdr:col>
          <xdr:colOff>0</xdr:colOff>
          <xdr:row>228</xdr:row>
          <xdr:rowOff>485775</xdr:rowOff>
        </xdr:to>
        <xdr:sp macro="" textlink="">
          <xdr:nvSpPr>
            <xdr:cNvPr id="37699" name="Object 1859" hidden="1">
              <a:extLst>
                <a:ext uri="{63B3BB69-23CF-44E3-9099-C40C66FF867C}">
                  <a14:compatExt spid="_x0000_s376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228</xdr:row>
          <xdr:rowOff>0</xdr:rowOff>
        </xdr:from>
        <xdr:to>
          <xdr:col>26</xdr:col>
          <xdr:colOff>0</xdr:colOff>
          <xdr:row>228</xdr:row>
          <xdr:rowOff>485775</xdr:rowOff>
        </xdr:to>
        <xdr:sp macro="" textlink="">
          <xdr:nvSpPr>
            <xdr:cNvPr id="37700" name="Object 1860" hidden="1">
              <a:extLst>
                <a:ext uri="{63B3BB69-23CF-44E3-9099-C40C66FF867C}">
                  <a14:compatExt spid="_x0000_s377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232</xdr:row>
          <xdr:rowOff>0</xdr:rowOff>
        </xdr:from>
        <xdr:to>
          <xdr:col>26</xdr:col>
          <xdr:colOff>0</xdr:colOff>
          <xdr:row>232</xdr:row>
          <xdr:rowOff>485775</xdr:rowOff>
        </xdr:to>
        <xdr:sp macro="" textlink="">
          <xdr:nvSpPr>
            <xdr:cNvPr id="37701" name="Object 1861" hidden="1">
              <a:extLst>
                <a:ext uri="{63B3BB69-23CF-44E3-9099-C40C66FF867C}">
                  <a14:compatExt spid="_x0000_s377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232</xdr:row>
          <xdr:rowOff>0</xdr:rowOff>
        </xdr:from>
        <xdr:to>
          <xdr:col>26</xdr:col>
          <xdr:colOff>0</xdr:colOff>
          <xdr:row>232</xdr:row>
          <xdr:rowOff>485775</xdr:rowOff>
        </xdr:to>
        <xdr:sp macro="" textlink="">
          <xdr:nvSpPr>
            <xdr:cNvPr id="37702" name="Object 1862" hidden="1">
              <a:extLst>
                <a:ext uri="{63B3BB69-23CF-44E3-9099-C40C66FF867C}">
                  <a14:compatExt spid="_x0000_s377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232</xdr:row>
          <xdr:rowOff>0</xdr:rowOff>
        </xdr:from>
        <xdr:to>
          <xdr:col>26</xdr:col>
          <xdr:colOff>0</xdr:colOff>
          <xdr:row>232</xdr:row>
          <xdr:rowOff>485775</xdr:rowOff>
        </xdr:to>
        <xdr:sp macro="" textlink="">
          <xdr:nvSpPr>
            <xdr:cNvPr id="37703" name="Object 1863" hidden="1">
              <a:extLst>
                <a:ext uri="{63B3BB69-23CF-44E3-9099-C40C66FF867C}">
                  <a14:compatExt spid="_x0000_s377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232</xdr:row>
          <xdr:rowOff>0</xdr:rowOff>
        </xdr:from>
        <xdr:to>
          <xdr:col>26</xdr:col>
          <xdr:colOff>0</xdr:colOff>
          <xdr:row>232</xdr:row>
          <xdr:rowOff>485775</xdr:rowOff>
        </xdr:to>
        <xdr:sp macro="" textlink="">
          <xdr:nvSpPr>
            <xdr:cNvPr id="37704" name="Object 1864" hidden="1">
              <a:extLst>
                <a:ext uri="{63B3BB69-23CF-44E3-9099-C40C66FF867C}">
                  <a14:compatExt spid="_x0000_s377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232</xdr:row>
          <xdr:rowOff>0</xdr:rowOff>
        </xdr:from>
        <xdr:to>
          <xdr:col>26</xdr:col>
          <xdr:colOff>0</xdr:colOff>
          <xdr:row>232</xdr:row>
          <xdr:rowOff>485775</xdr:rowOff>
        </xdr:to>
        <xdr:sp macro="" textlink="">
          <xdr:nvSpPr>
            <xdr:cNvPr id="37705" name="Object 1865" hidden="1">
              <a:extLst>
                <a:ext uri="{63B3BB69-23CF-44E3-9099-C40C66FF867C}">
                  <a14:compatExt spid="_x0000_s377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232</xdr:row>
          <xdr:rowOff>0</xdr:rowOff>
        </xdr:from>
        <xdr:to>
          <xdr:col>26</xdr:col>
          <xdr:colOff>0</xdr:colOff>
          <xdr:row>232</xdr:row>
          <xdr:rowOff>485775</xdr:rowOff>
        </xdr:to>
        <xdr:sp macro="" textlink="">
          <xdr:nvSpPr>
            <xdr:cNvPr id="37706" name="Object 1866" hidden="1">
              <a:extLst>
                <a:ext uri="{63B3BB69-23CF-44E3-9099-C40C66FF867C}">
                  <a14:compatExt spid="_x0000_s377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232</xdr:row>
          <xdr:rowOff>0</xdr:rowOff>
        </xdr:from>
        <xdr:to>
          <xdr:col>26</xdr:col>
          <xdr:colOff>0</xdr:colOff>
          <xdr:row>232</xdr:row>
          <xdr:rowOff>485775</xdr:rowOff>
        </xdr:to>
        <xdr:sp macro="" textlink="">
          <xdr:nvSpPr>
            <xdr:cNvPr id="37707" name="Object 1867" hidden="1">
              <a:extLst>
                <a:ext uri="{63B3BB69-23CF-44E3-9099-C40C66FF867C}">
                  <a14:compatExt spid="_x0000_s377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232</xdr:row>
          <xdr:rowOff>0</xdr:rowOff>
        </xdr:from>
        <xdr:to>
          <xdr:col>26</xdr:col>
          <xdr:colOff>0</xdr:colOff>
          <xdr:row>232</xdr:row>
          <xdr:rowOff>485775</xdr:rowOff>
        </xdr:to>
        <xdr:sp macro="" textlink="">
          <xdr:nvSpPr>
            <xdr:cNvPr id="37708" name="Object 1868" hidden="1">
              <a:extLst>
                <a:ext uri="{63B3BB69-23CF-44E3-9099-C40C66FF867C}">
                  <a14:compatExt spid="_x0000_s377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232</xdr:row>
          <xdr:rowOff>0</xdr:rowOff>
        </xdr:from>
        <xdr:to>
          <xdr:col>26</xdr:col>
          <xdr:colOff>0</xdr:colOff>
          <xdr:row>232</xdr:row>
          <xdr:rowOff>485775</xdr:rowOff>
        </xdr:to>
        <xdr:sp macro="" textlink="">
          <xdr:nvSpPr>
            <xdr:cNvPr id="37709" name="Object 1869" hidden="1">
              <a:extLst>
                <a:ext uri="{63B3BB69-23CF-44E3-9099-C40C66FF867C}">
                  <a14:compatExt spid="_x0000_s377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0" name="Object 1870" hidden="1">
              <a:extLst>
                <a:ext uri="{63B3BB69-23CF-44E3-9099-C40C66FF867C}">
                  <a14:compatExt spid="_x0000_s377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1" name="Object 1871" hidden="1">
              <a:extLst>
                <a:ext uri="{63B3BB69-23CF-44E3-9099-C40C66FF867C}">
                  <a14:compatExt spid="_x0000_s377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2" name="Object 1872" hidden="1">
              <a:extLst>
                <a:ext uri="{63B3BB69-23CF-44E3-9099-C40C66FF867C}">
                  <a14:compatExt spid="_x0000_s377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3" name="Object 1873" hidden="1">
              <a:extLst>
                <a:ext uri="{63B3BB69-23CF-44E3-9099-C40C66FF867C}">
                  <a14:compatExt spid="_x0000_s377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4" name="Object 1874" hidden="1">
              <a:extLst>
                <a:ext uri="{63B3BB69-23CF-44E3-9099-C40C66FF867C}">
                  <a14:compatExt spid="_x0000_s377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5" name="Object 1875" hidden="1">
              <a:extLst>
                <a:ext uri="{63B3BB69-23CF-44E3-9099-C40C66FF867C}">
                  <a14:compatExt spid="_x0000_s377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6" name="Object 1876" hidden="1">
              <a:extLst>
                <a:ext uri="{63B3BB69-23CF-44E3-9099-C40C66FF867C}">
                  <a14:compatExt spid="_x0000_s377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7" name="Object 1877" hidden="1">
              <a:extLst>
                <a:ext uri="{63B3BB69-23CF-44E3-9099-C40C66FF867C}">
                  <a14:compatExt spid="_x0000_s377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8" name="Object 1878" hidden="1">
              <a:extLst>
                <a:ext uri="{63B3BB69-23CF-44E3-9099-C40C66FF867C}">
                  <a14:compatExt spid="_x0000_s377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235</xdr:row>
          <xdr:rowOff>0</xdr:rowOff>
        </xdr:from>
        <xdr:to>
          <xdr:col>26</xdr:col>
          <xdr:colOff>0</xdr:colOff>
          <xdr:row>235</xdr:row>
          <xdr:rowOff>485775</xdr:rowOff>
        </xdr:to>
        <xdr:sp macro="" textlink="">
          <xdr:nvSpPr>
            <xdr:cNvPr id="37719" name="Object 1879" hidden="1">
              <a:extLst>
                <a:ext uri="{63B3BB69-23CF-44E3-9099-C40C66FF867C}">
                  <a14:compatExt spid="_x0000_s377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217</xdr:row>
          <xdr:rowOff>0</xdr:rowOff>
        </xdr:from>
        <xdr:to>
          <xdr:col>26</xdr:col>
          <xdr:colOff>0</xdr:colOff>
          <xdr:row>217</xdr:row>
          <xdr:rowOff>485775</xdr:rowOff>
        </xdr:to>
        <xdr:sp macro="" textlink="">
          <xdr:nvSpPr>
            <xdr:cNvPr id="37720" name="Object 1880" hidden="1">
              <a:extLst>
                <a:ext uri="{63B3BB69-23CF-44E3-9099-C40C66FF867C}">
                  <a14:compatExt spid="_x0000_s377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217</xdr:row>
          <xdr:rowOff>0</xdr:rowOff>
        </xdr:from>
        <xdr:to>
          <xdr:col>26</xdr:col>
          <xdr:colOff>0</xdr:colOff>
          <xdr:row>217</xdr:row>
          <xdr:rowOff>485775</xdr:rowOff>
        </xdr:to>
        <xdr:sp macro="" textlink="">
          <xdr:nvSpPr>
            <xdr:cNvPr id="37721" name="Object 1881" hidden="1">
              <a:extLst>
                <a:ext uri="{63B3BB69-23CF-44E3-9099-C40C66FF867C}">
                  <a14:compatExt spid="_x0000_s377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217</xdr:row>
          <xdr:rowOff>0</xdr:rowOff>
        </xdr:from>
        <xdr:to>
          <xdr:col>26</xdr:col>
          <xdr:colOff>0</xdr:colOff>
          <xdr:row>217</xdr:row>
          <xdr:rowOff>485775</xdr:rowOff>
        </xdr:to>
        <xdr:sp macro="" textlink="">
          <xdr:nvSpPr>
            <xdr:cNvPr id="37722" name="Object 1882" hidden="1">
              <a:extLst>
                <a:ext uri="{63B3BB69-23CF-44E3-9099-C40C66FF867C}">
                  <a14:compatExt spid="_x0000_s377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236</xdr:row>
          <xdr:rowOff>0</xdr:rowOff>
        </xdr:from>
        <xdr:to>
          <xdr:col>26</xdr:col>
          <xdr:colOff>0</xdr:colOff>
          <xdr:row>236</xdr:row>
          <xdr:rowOff>485775</xdr:rowOff>
        </xdr:to>
        <xdr:sp macro="" textlink="">
          <xdr:nvSpPr>
            <xdr:cNvPr id="37723" name="Object 1883" hidden="1">
              <a:extLst>
                <a:ext uri="{63B3BB69-23CF-44E3-9099-C40C66FF867C}">
                  <a14:compatExt spid="_x0000_s377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237</xdr:row>
          <xdr:rowOff>0</xdr:rowOff>
        </xdr:from>
        <xdr:to>
          <xdr:col>26</xdr:col>
          <xdr:colOff>0</xdr:colOff>
          <xdr:row>237</xdr:row>
          <xdr:rowOff>485775</xdr:rowOff>
        </xdr:to>
        <xdr:sp macro="" textlink="">
          <xdr:nvSpPr>
            <xdr:cNvPr id="37724" name="Object 1884" hidden="1">
              <a:extLst>
                <a:ext uri="{63B3BB69-23CF-44E3-9099-C40C66FF867C}">
                  <a14:compatExt spid="_x0000_s377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237</xdr:row>
          <xdr:rowOff>0</xdr:rowOff>
        </xdr:from>
        <xdr:to>
          <xdr:col>26</xdr:col>
          <xdr:colOff>0</xdr:colOff>
          <xdr:row>237</xdr:row>
          <xdr:rowOff>485775</xdr:rowOff>
        </xdr:to>
        <xdr:sp macro="" textlink="">
          <xdr:nvSpPr>
            <xdr:cNvPr id="37725" name="Object 1885" hidden="1">
              <a:extLst>
                <a:ext uri="{63B3BB69-23CF-44E3-9099-C40C66FF867C}">
                  <a14:compatExt spid="_x0000_s377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241</xdr:row>
          <xdr:rowOff>0</xdr:rowOff>
        </xdr:from>
        <xdr:to>
          <xdr:col>26</xdr:col>
          <xdr:colOff>0</xdr:colOff>
          <xdr:row>241</xdr:row>
          <xdr:rowOff>485775</xdr:rowOff>
        </xdr:to>
        <xdr:sp macro="" textlink="">
          <xdr:nvSpPr>
            <xdr:cNvPr id="37730" name="Object 1890" hidden="1">
              <a:extLst>
                <a:ext uri="{63B3BB69-23CF-44E3-9099-C40C66FF867C}">
                  <a14:compatExt spid="_x0000_s377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241</xdr:row>
          <xdr:rowOff>0</xdr:rowOff>
        </xdr:from>
        <xdr:to>
          <xdr:col>26</xdr:col>
          <xdr:colOff>0</xdr:colOff>
          <xdr:row>241</xdr:row>
          <xdr:rowOff>485775</xdr:rowOff>
        </xdr:to>
        <xdr:sp macro="" textlink="">
          <xdr:nvSpPr>
            <xdr:cNvPr id="37731" name="Object 1891" hidden="1">
              <a:extLst>
                <a:ext uri="{63B3BB69-23CF-44E3-9099-C40C66FF867C}">
                  <a14:compatExt spid="_x0000_s377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241</xdr:row>
          <xdr:rowOff>0</xdr:rowOff>
        </xdr:from>
        <xdr:to>
          <xdr:col>26</xdr:col>
          <xdr:colOff>0</xdr:colOff>
          <xdr:row>241</xdr:row>
          <xdr:rowOff>485775</xdr:rowOff>
        </xdr:to>
        <xdr:sp macro="" textlink="">
          <xdr:nvSpPr>
            <xdr:cNvPr id="37732" name="Object 1892" hidden="1">
              <a:extLst>
                <a:ext uri="{63B3BB69-23CF-44E3-9099-C40C66FF867C}">
                  <a14:compatExt spid="_x0000_s377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241</xdr:row>
          <xdr:rowOff>0</xdr:rowOff>
        </xdr:from>
        <xdr:to>
          <xdr:col>26</xdr:col>
          <xdr:colOff>0</xdr:colOff>
          <xdr:row>241</xdr:row>
          <xdr:rowOff>485775</xdr:rowOff>
        </xdr:to>
        <xdr:sp macro="" textlink="">
          <xdr:nvSpPr>
            <xdr:cNvPr id="37733" name="Object 1893" hidden="1">
              <a:extLst>
                <a:ext uri="{63B3BB69-23CF-44E3-9099-C40C66FF867C}">
                  <a14:compatExt spid="_x0000_s377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241</xdr:row>
          <xdr:rowOff>0</xdr:rowOff>
        </xdr:from>
        <xdr:to>
          <xdr:col>26</xdr:col>
          <xdr:colOff>0</xdr:colOff>
          <xdr:row>241</xdr:row>
          <xdr:rowOff>485775</xdr:rowOff>
        </xdr:to>
        <xdr:sp macro="" textlink="">
          <xdr:nvSpPr>
            <xdr:cNvPr id="37734" name="Object 1894" hidden="1">
              <a:extLst>
                <a:ext uri="{63B3BB69-23CF-44E3-9099-C40C66FF867C}">
                  <a14:compatExt spid="_x0000_s377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241</xdr:row>
          <xdr:rowOff>0</xdr:rowOff>
        </xdr:from>
        <xdr:to>
          <xdr:col>26</xdr:col>
          <xdr:colOff>0</xdr:colOff>
          <xdr:row>241</xdr:row>
          <xdr:rowOff>485775</xdr:rowOff>
        </xdr:to>
        <xdr:sp macro="" textlink="">
          <xdr:nvSpPr>
            <xdr:cNvPr id="37735" name="Object 1895" hidden="1">
              <a:extLst>
                <a:ext uri="{63B3BB69-23CF-44E3-9099-C40C66FF867C}">
                  <a14:compatExt spid="_x0000_s377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249</xdr:row>
          <xdr:rowOff>0</xdr:rowOff>
        </xdr:from>
        <xdr:to>
          <xdr:col>26</xdr:col>
          <xdr:colOff>0</xdr:colOff>
          <xdr:row>249</xdr:row>
          <xdr:rowOff>485775</xdr:rowOff>
        </xdr:to>
        <xdr:sp macro="" textlink="">
          <xdr:nvSpPr>
            <xdr:cNvPr id="37736" name="Object 1896" hidden="1">
              <a:extLst>
                <a:ext uri="{63B3BB69-23CF-44E3-9099-C40C66FF867C}">
                  <a14:compatExt spid="_x0000_s377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37" name="Object 1897" hidden="1">
              <a:extLst>
                <a:ext uri="{63B3BB69-23CF-44E3-9099-C40C66FF867C}">
                  <a14:compatExt spid="_x0000_s377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38" name="Object 1898" hidden="1">
              <a:extLst>
                <a:ext uri="{63B3BB69-23CF-44E3-9099-C40C66FF867C}">
                  <a14:compatExt spid="_x0000_s377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39" name="Object 1899" hidden="1">
              <a:extLst>
                <a:ext uri="{63B3BB69-23CF-44E3-9099-C40C66FF867C}">
                  <a14:compatExt spid="_x0000_s377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0" name="Object 1900" hidden="1">
              <a:extLst>
                <a:ext uri="{63B3BB69-23CF-44E3-9099-C40C66FF867C}">
                  <a14:compatExt spid="_x0000_s377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1" name="Object 1901" hidden="1">
              <a:extLst>
                <a:ext uri="{63B3BB69-23CF-44E3-9099-C40C66FF867C}">
                  <a14:compatExt spid="_x0000_s377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2" name="Object 1902" hidden="1">
              <a:extLst>
                <a:ext uri="{63B3BB69-23CF-44E3-9099-C40C66FF867C}">
                  <a14:compatExt spid="_x0000_s377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3" name="Object 1903" hidden="1">
              <a:extLst>
                <a:ext uri="{63B3BB69-23CF-44E3-9099-C40C66FF867C}">
                  <a14:compatExt spid="_x0000_s377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4" name="Object 1904" hidden="1">
              <a:extLst>
                <a:ext uri="{63B3BB69-23CF-44E3-9099-C40C66FF867C}">
                  <a14:compatExt spid="_x0000_s377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5" name="Object 1905" hidden="1">
              <a:extLst>
                <a:ext uri="{63B3BB69-23CF-44E3-9099-C40C66FF867C}">
                  <a14:compatExt spid="_x0000_s377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6" name="Object 1906" hidden="1">
              <a:extLst>
                <a:ext uri="{63B3BB69-23CF-44E3-9099-C40C66FF867C}">
                  <a14:compatExt spid="_x0000_s377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7" name="Object 1907" hidden="1">
              <a:extLst>
                <a:ext uri="{63B3BB69-23CF-44E3-9099-C40C66FF867C}">
                  <a14:compatExt spid="_x0000_s377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8" name="Object 1908" hidden="1">
              <a:extLst>
                <a:ext uri="{63B3BB69-23CF-44E3-9099-C40C66FF867C}">
                  <a14:compatExt spid="_x0000_s377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49" name="Object 1909" hidden="1">
              <a:extLst>
                <a:ext uri="{63B3BB69-23CF-44E3-9099-C40C66FF867C}">
                  <a14:compatExt spid="_x0000_s377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50" name="Object 1910" hidden="1">
              <a:extLst>
                <a:ext uri="{63B3BB69-23CF-44E3-9099-C40C66FF867C}">
                  <a14:compatExt spid="_x0000_s377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51" name="Object 1911" hidden="1">
              <a:extLst>
                <a:ext uri="{63B3BB69-23CF-44E3-9099-C40C66FF867C}">
                  <a14:compatExt spid="_x0000_s377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247</xdr:row>
          <xdr:rowOff>0</xdr:rowOff>
        </xdr:from>
        <xdr:to>
          <xdr:col>26</xdr:col>
          <xdr:colOff>0</xdr:colOff>
          <xdr:row>247</xdr:row>
          <xdr:rowOff>485775</xdr:rowOff>
        </xdr:to>
        <xdr:sp macro="" textlink="">
          <xdr:nvSpPr>
            <xdr:cNvPr id="37752" name="Object 1912" hidden="1">
              <a:extLst>
                <a:ext uri="{63B3BB69-23CF-44E3-9099-C40C66FF867C}">
                  <a14:compatExt spid="_x0000_s377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249</xdr:row>
          <xdr:rowOff>0</xdr:rowOff>
        </xdr:from>
        <xdr:to>
          <xdr:col>26</xdr:col>
          <xdr:colOff>0</xdr:colOff>
          <xdr:row>249</xdr:row>
          <xdr:rowOff>485775</xdr:rowOff>
        </xdr:to>
        <xdr:sp macro="" textlink="">
          <xdr:nvSpPr>
            <xdr:cNvPr id="37753" name="Object 1913" hidden="1">
              <a:extLst>
                <a:ext uri="{63B3BB69-23CF-44E3-9099-C40C66FF867C}">
                  <a14:compatExt spid="_x0000_s377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246</xdr:row>
          <xdr:rowOff>0</xdr:rowOff>
        </xdr:from>
        <xdr:to>
          <xdr:col>26</xdr:col>
          <xdr:colOff>0</xdr:colOff>
          <xdr:row>246</xdr:row>
          <xdr:rowOff>485775</xdr:rowOff>
        </xdr:to>
        <xdr:sp macro="" textlink="">
          <xdr:nvSpPr>
            <xdr:cNvPr id="37754" name="Object 1914" hidden="1">
              <a:extLst>
                <a:ext uri="{63B3BB69-23CF-44E3-9099-C40C66FF867C}">
                  <a14:compatExt spid="_x0000_s377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238</xdr:row>
          <xdr:rowOff>0</xdr:rowOff>
        </xdr:from>
        <xdr:to>
          <xdr:col>26</xdr:col>
          <xdr:colOff>0</xdr:colOff>
          <xdr:row>238</xdr:row>
          <xdr:rowOff>485775</xdr:rowOff>
        </xdr:to>
        <xdr:sp macro="" textlink="">
          <xdr:nvSpPr>
            <xdr:cNvPr id="37755" name="Object 1915" hidden="1">
              <a:extLst>
                <a:ext uri="{63B3BB69-23CF-44E3-9099-C40C66FF867C}">
                  <a14:compatExt spid="_x0000_s377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239</xdr:row>
          <xdr:rowOff>0</xdr:rowOff>
        </xdr:from>
        <xdr:to>
          <xdr:col>26</xdr:col>
          <xdr:colOff>0</xdr:colOff>
          <xdr:row>239</xdr:row>
          <xdr:rowOff>485775</xdr:rowOff>
        </xdr:to>
        <xdr:sp macro="" textlink="">
          <xdr:nvSpPr>
            <xdr:cNvPr id="37756" name="Object 1916" hidden="1">
              <a:extLst>
                <a:ext uri="{63B3BB69-23CF-44E3-9099-C40C66FF867C}">
                  <a14:compatExt spid="_x0000_s377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57" name="Object 1917" hidden="1">
              <a:extLst>
                <a:ext uri="{63B3BB69-23CF-44E3-9099-C40C66FF867C}">
                  <a14:compatExt spid="_x0000_s377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58" name="Object 1918" hidden="1">
              <a:extLst>
                <a:ext uri="{63B3BB69-23CF-44E3-9099-C40C66FF867C}">
                  <a14:compatExt spid="_x0000_s377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59" name="Object 1919" hidden="1">
              <a:extLst>
                <a:ext uri="{63B3BB69-23CF-44E3-9099-C40C66FF867C}">
                  <a14:compatExt spid="_x0000_s377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60" name="Object 1920" hidden="1">
              <a:extLst>
                <a:ext uri="{63B3BB69-23CF-44E3-9099-C40C66FF867C}">
                  <a14:compatExt spid="_x0000_s377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61" name="Object 1921" hidden="1">
              <a:extLst>
                <a:ext uri="{63B3BB69-23CF-44E3-9099-C40C66FF867C}">
                  <a14:compatExt spid="_x0000_s377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62" name="Object 1922" hidden="1">
              <a:extLst>
                <a:ext uri="{63B3BB69-23CF-44E3-9099-C40C66FF867C}">
                  <a14:compatExt spid="_x0000_s377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63" name="Object 1923" hidden="1">
              <a:extLst>
                <a:ext uri="{63B3BB69-23CF-44E3-9099-C40C66FF867C}">
                  <a14:compatExt spid="_x0000_s377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64" name="Object 1924" hidden="1">
              <a:extLst>
                <a:ext uri="{63B3BB69-23CF-44E3-9099-C40C66FF867C}">
                  <a14:compatExt spid="_x0000_s377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65" name="Object 1925" hidden="1">
              <a:extLst>
                <a:ext uri="{63B3BB69-23CF-44E3-9099-C40C66FF867C}">
                  <a14:compatExt spid="_x0000_s377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66" name="Object 1926" hidden="1">
              <a:extLst>
                <a:ext uri="{63B3BB69-23CF-44E3-9099-C40C66FF867C}">
                  <a14:compatExt spid="_x0000_s377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240</xdr:row>
          <xdr:rowOff>0</xdr:rowOff>
        </xdr:from>
        <xdr:to>
          <xdr:col>26</xdr:col>
          <xdr:colOff>0</xdr:colOff>
          <xdr:row>240</xdr:row>
          <xdr:rowOff>485775</xdr:rowOff>
        </xdr:to>
        <xdr:sp macro="" textlink="">
          <xdr:nvSpPr>
            <xdr:cNvPr id="37767" name="Object 1927" hidden="1">
              <a:extLst>
                <a:ext uri="{63B3BB69-23CF-44E3-9099-C40C66FF867C}">
                  <a14:compatExt spid="_x0000_s377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242</xdr:row>
          <xdr:rowOff>0</xdr:rowOff>
        </xdr:from>
        <xdr:to>
          <xdr:col>26</xdr:col>
          <xdr:colOff>0</xdr:colOff>
          <xdr:row>242</xdr:row>
          <xdr:rowOff>485775</xdr:rowOff>
        </xdr:to>
        <xdr:sp macro="" textlink="">
          <xdr:nvSpPr>
            <xdr:cNvPr id="37768" name="Object 1928" hidden="1">
              <a:extLst>
                <a:ext uri="{63B3BB69-23CF-44E3-9099-C40C66FF867C}">
                  <a14:compatExt spid="_x0000_s377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242</xdr:row>
          <xdr:rowOff>0</xdr:rowOff>
        </xdr:from>
        <xdr:to>
          <xdr:col>26</xdr:col>
          <xdr:colOff>0</xdr:colOff>
          <xdr:row>242</xdr:row>
          <xdr:rowOff>485775</xdr:rowOff>
        </xdr:to>
        <xdr:sp macro="" textlink="">
          <xdr:nvSpPr>
            <xdr:cNvPr id="37769" name="Object 1929" hidden="1">
              <a:extLst>
                <a:ext uri="{63B3BB69-23CF-44E3-9099-C40C66FF867C}">
                  <a14:compatExt spid="_x0000_s377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242</xdr:row>
          <xdr:rowOff>0</xdr:rowOff>
        </xdr:from>
        <xdr:to>
          <xdr:col>26</xdr:col>
          <xdr:colOff>0</xdr:colOff>
          <xdr:row>242</xdr:row>
          <xdr:rowOff>485775</xdr:rowOff>
        </xdr:to>
        <xdr:sp macro="" textlink="">
          <xdr:nvSpPr>
            <xdr:cNvPr id="37770" name="Object 1930" hidden="1">
              <a:extLst>
                <a:ext uri="{63B3BB69-23CF-44E3-9099-C40C66FF867C}">
                  <a14:compatExt spid="_x0000_s377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218</xdr:row>
          <xdr:rowOff>0</xdr:rowOff>
        </xdr:from>
        <xdr:to>
          <xdr:col>26</xdr:col>
          <xdr:colOff>0</xdr:colOff>
          <xdr:row>218</xdr:row>
          <xdr:rowOff>485775</xdr:rowOff>
        </xdr:to>
        <xdr:sp macro="" textlink="">
          <xdr:nvSpPr>
            <xdr:cNvPr id="37771" name="Object 1931" hidden="1">
              <a:extLst>
                <a:ext uri="{63B3BB69-23CF-44E3-9099-C40C66FF867C}">
                  <a14:compatExt spid="_x0000_s377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218</xdr:row>
          <xdr:rowOff>0</xdr:rowOff>
        </xdr:from>
        <xdr:to>
          <xdr:col>26</xdr:col>
          <xdr:colOff>0</xdr:colOff>
          <xdr:row>218</xdr:row>
          <xdr:rowOff>485775</xdr:rowOff>
        </xdr:to>
        <xdr:sp macro="" textlink="">
          <xdr:nvSpPr>
            <xdr:cNvPr id="37772" name="Object 1932" hidden="1">
              <a:extLst>
                <a:ext uri="{63B3BB69-23CF-44E3-9099-C40C66FF867C}">
                  <a14:compatExt spid="_x0000_s377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218</xdr:row>
          <xdr:rowOff>0</xdr:rowOff>
        </xdr:from>
        <xdr:to>
          <xdr:col>26</xdr:col>
          <xdr:colOff>0</xdr:colOff>
          <xdr:row>218</xdr:row>
          <xdr:rowOff>485775</xdr:rowOff>
        </xdr:to>
        <xdr:sp macro="" textlink="">
          <xdr:nvSpPr>
            <xdr:cNvPr id="37773" name="Object 1933" hidden="1">
              <a:extLst>
                <a:ext uri="{63B3BB69-23CF-44E3-9099-C40C66FF867C}">
                  <a14:compatExt spid="_x0000_s377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218</xdr:row>
          <xdr:rowOff>0</xdr:rowOff>
        </xdr:from>
        <xdr:to>
          <xdr:col>26</xdr:col>
          <xdr:colOff>0</xdr:colOff>
          <xdr:row>218</xdr:row>
          <xdr:rowOff>485775</xdr:rowOff>
        </xdr:to>
        <xdr:sp macro="" textlink="">
          <xdr:nvSpPr>
            <xdr:cNvPr id="37774" name="Object 1934" hidden="1">
              <a:extLst>
                <a:ext uri="{63B3BB69-23CF-44E3-9099-C40C66FF867C}">
                  <a14:compatExt spid="_x0000_s377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218</xdr:row>
          <xdr:rowOff>0</xdr:rowOff>
        </xdr:from>
        <xdr:to>
          <xdr:col>26</xdr:col>
          <xdr:colOff>0</xdr:colOff>
          <xdr:row>218</xdr:row>
          <xdr:rowOff>485775</xdr:rowOff>
        </xdr:to>
        <xdr:sp macro="" textlink="">
          <xdr:nvSpPr>
            <xdr:cNvPr id="37775" name="Object 1935" hidden="1">
              <a:extLst>
                <a:ext uri="{63B3BB69-23CF-44E3-9099-C40C66FF867C}">
                  <a14:compatExt spid="_x0000_s377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218</xdr:row>
          <xdr:rowOff>0</xdr:rowOff>
        </xdr:from>
        <xdr:to>
          <xdr:col>26</xdr:col>
          <xdr:colOff>0</xdr:colOff>
          <xdr:row>218</xdr:row>
          <xdr:rowOff>485775</xdr:rowOff>
        </xdr:to>
        <xdr:sp macro="" textlink="">
          <xdr:nvSpPr>
            <xdr:cNvPr id="37776" name="Object 1936" hidden="1">
              <a:extLst>
                <a:ext uri="{63B3BB69-23CF-44E3-9099-C40C66FF867C}">
                  <a14:compatExt spid="_x0000_s377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218</xdr:row>
          <xdr:rowOff>0</xdr:rowOff>
        </xdr:from>
        <xdr:to>
          <xdr:col>26</xdr:col>
          <xdr:colOff>0</xdr:colOff>
          <xdr:row>218</xdr:row>
          <xdr:rowOff>485775</xdr:rowOff>
        </xdr:to>
        <xdr:sp macro="" textlink="">
          <xdr:nvSpPr>
            <xdr:cNvPr id="37777" name="Object 1937" hidden="1">
              <a:extLst>
                <a:ext uri="{63B3BB69-23CF-44E3-9099-C40C66FF867C}">
                  <a14:compatExt spid="_x0000_s377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218</xdr:row>
          <xdr:rowOff>0</xdr:rowOff>
        </xdr:from>
        <xdr:to>
          <xdr:col>26</xdr:col>
          <xdr:colOff>0</xdr:colOff>
          <xdr:row>218</xdr:row>
          <xdr:rowOff>485775</xdr:rowOff>
        </xdr:to>
        <xdr:sp macro="" textlink="">
          <xdr:nvSpPr>
            <xdr:cNvPr id="37778" name="Object 1938" hidden="1">
              <a:extLst>
                <a:ext uri="{63B3BB69-23CF-44E3-9099-C40C66FF867C}">
                  <a14:compatExt spid="_x0000_s377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243</xdr:row>
          <xdr:rowOff>0</xdr:rowOff>
        </xdr:from>
        <xdr:to>
          <xdr:col>26</xdr:col>
          <xdr:colOff>0</xdr:colOff>
          <xdr:row>243</xdr:row>
          <xdr:rowOff>485775</xdr:rowOff>
        </xdr:to>
        <xdr:sp macro="" textlink="">
          <xdr:nvSpPr>
            <xdr:cNvPr id="37779" name="Object 1939" hidden="1">
              <a:extLst>
                <a:ext uri="{63B3BB69-23CF-44E3-9099-C40C66FF867C}">
                  <a14:compatExt spid="_x0000_s377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243</xdr:row>
          <xdr:rowOff>0</xdr:rowOff>
        </xdr:from>
        <xdr:to>
          <xdr:col>26</xdr:col>
          <xdr:colOff>0</xdr:colOff>
          <xdr:row>243</xdr:row>
          <xdr:rowOff>485775</xdr:rowOff>
        </xdr:to>
        <xdr:sp macro="" textlink="">
          <xdr:nvSpPr>
            <xdr:cNvPr id="37780" name="Object 1940" hidden="1">
              <a:extLst>
                <a:ext uri="{63B3BB69-23CF-44E3-9099-C40C66FF867C}">
                  <a14:compatExt spid="_x0000_s377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243</xdr:row>
          <xdr:rowOff>0</xdr:rowOff>
        </xdr:from>
        <xdr:to>
          <xdr:col>26</xdr:col>
          <xdr:colOff>0</xdr:colOff>
          <xdr:row>243</xdr:row>
          <xdr:rowOff>485775</xdr:rowOff>
        </xdr:to>
        <xdr:sp macro="" textlink="">
          <xdr:nvSpPr>
            <xdr:cNvPr id="37781" name="Object 1941" hidden="1">
              <a:extLst>
                <a:ext uri="{63B3BB69-23CF-44E3-9099-C40C66FF867C}">
                  <a14:compatExt spid="_x0000_s377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243</xdr:row>
          <xdr:rowOff>0</xdr:rowOff>
        </xdr:from>
        <xdr:to>
          <xdr:col>26</xdr:col>
          <xdr:colOff>0</xdr:colOff>
          <xdr:row>243</xdr:row>
          <xdr:rowOff>485775</xdr:rowOff>
        </xdr:to>
        <xdr:sp macro="" textlink="">
          <xdr:nvSpPr>
            <xdr:cNvPr id="37782" name="Object 1942" hidden="1">
              <a:extLst>
                <a:ext uri="{63B3BB69-23CF-44E3-9099-C40C66FF867C}">
                  <a14:compatExt spid="_x0000_s377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243</xdr:row>
          <xdr:rowOff>0</xdr:rowOff>
        </xdr:from>
        <xdr:to>
          <xdr:col>26</xdr:col>
          <xdr:colOff>0</xdr:colOff>
          <xdr:row>243</xdr:row>
          <xdr:rowOff>485775</xdr:rowOff>
        </xdr:to>
        <xdr:sp macro="" textlink="">
          <xdr:nvSpPr>
            <xdr:cNvPr id="37783" name="Object 1943" hidden="1">
              <a:extLst>
                <a:ext uri="{63B3BB69-23CF-44E3-9099-C40C66FF867C}">
                  <a14:compatExt spid="_x0000_s377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245</xdr:row>
          <xdr:rowOff>0</xdr:rowOff>
        </xdr:from>
        <xdr:to>
          <xdr:col>26</xdr:col>
          <xdr:colOff>0</xdr:colOff>
          <xdr:row>245</xdr:row>
          <xdr:rowOff>485775</xdr:rowOff>
        </xdr:to>
        <xdr:sp macro="" textlink="">
          <xdr:nvSpPr>
            <xdr:cNvPr id="37784" name="Object 1944" hidden="1">
              <a:extLst>
                <a:ext uri="{63B3BB69-23CF-44E3-9099-C40C66FF867C}">
                  <a14:compatExt spid="_x0000_s377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245</xdr:row>
          <xdr:rowOff>0</xdr:rowOff>
        </xdr:from>
        <xdr:to>
          <xdr:col>26</xdr:col>
          <xdr:colOff>0</xdr:colOff>
          <xdr:row>245</xdr:row>
          <xdr:rowOff>485775</xdr:rowOff>
        </xdr:to>
        <xdr:sp macro="" textlink="">
          <xdr:nvSpPr>
            <xdr:cNvPr id="37785" name="Object 1945" hidden="1">
              <a:extLst>
                <a:ext uri="{63B3BB69-23CF-44E3-9099-C40C66FF867C}">
                  <a14:compatExt spid="_x0000_s377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245</xdr:row>
          <xdr:rowOff>0</xdr:rowOff>
        </xdr:from>
        <xdr:to>
          <xdr:col>26</xdr:col>
          <xdr:colOff>0</xdr:colOff>
          <xdr:row>245</xdr:row>
          <xdr:rowOff>485775</xdr:rowOff>
        </xdr:to>
        <xdr:sp macro="" textlink="">
          <xdr:nvSpPr>
            <xdr:cNvPr id="37786" name="Object 1946" hidden="1">
              <a:extLst>
                <a:ext uri="{63B3BB69-23CF-44E3-9099-C40C66FF867C}">
                  <a14:compatExt spid="_x0000_s377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245</xdr:row>
          <xdr:rowOff>0</xdr:rowOff>
        </xdr:from>
        <xdr:to>
          <xdr:col>26</xdr:col>
          <xdr:colOff>0</xdr:colOff>
          <xdr:row>245</xdr:row>
          <xdr:rowOff>485775</xdr:rowOff>
        </xdr:to>
        <xdr:sp macro="" textlink="">
          <xdr:nvSpPr>
            <xdr:cNvPr id="37787" name="Object 1947" hidden="1">
              <a:extLst>
                <a:ext uri="{63B3BB69-23CF-44E3-9099-C40C66FF867C}">
                  <a14:compatExt spid="_x0000_s377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88" name="Object 1948" hidden="1">
              <a:extLst>
                <a:ext uri="{63B3BB69-23CF-44E3-9099-C40C66FF867C}">
                  <a14:compatExt spid="_x0000_s377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89" name="Object 1949" hidden="1">
              <a:extLst>
                <a:ext uri="{63B3BB69-23CF-44E3-9099-C40C66FF867C}">
                  <a14:compatExt spid="_x0000_s377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0" name="Object 1950" hidden="1">
              <a:extLst>
                <a:ext uri="{63B3BB69-23CF-44E3-9099-C40C66FF867C}">
                  <a14:compatExt spid="_x0000_s377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1" name="Object 1951" hidden="1">
              <a:extLst>
                <a:ext uri="{63B3BB69-23CF-44E3-9099-C40C66FF867C}">
                  <a14:compatExt spid="_x0000_s377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2" name="Object 1952" hidden="1">
              <a:extLst>
                <a:ext uri="{63B3BB69-23CF-44E3-9099-C40C66FF867C}">
                  <a14:compatExt spid="_x0000_s377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3" name="Object 1953" hidden="1">
              <a:extLst>
                <a:ext uri="{63B3BB69-23CF-44E3-9099-C40C66FF867C}">
                  <a14:compatExt spid="_x0000_s377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4" name="Object 1954" hidden="1">
              <a:extLst>
                <a:ext uri="{63B3BB69-23CF-44E3-9099-C40C66FF867C}">
                  <a14:compatExt spid="_x0000_s377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5" name="Object 1955" hidden="1">
              <a:extLst>
                <a:ext uri="{63B3BB69-23CF-44E3-9099-C40C66FF867C}">
                  <a14:compatExt spid="_x0000_s377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6" name="Object 1956" hidden="1">
              <a:extLst>
                <a:ext uri="{63B3BB69-23CF-44E3-9099-C40C66FF867C}">
                  <a14:compatExt spid="_x0000_s377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7" name="Object 1957" hidden="1">
              <a:extLst>
                <a:ext uri="{63B3BB69-23CF-44E3-9099-C40C66FF867C}">
                  <a14:compatExt spid="_x0000_s377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8" name="Object 1958" hidden="1">
              <a:extLst>
                <a:ext uri="{63B3BB69-23CF-44E3-9099-C40C66FF867C}">
                  <a14:compatExt spid="_x0000_s377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799" name="Object 1959" hidden="1">
              <a:extLst>
                <a:ext uri="{63B3BB69-23CF-44E3-9099-C40C66FF867C}">
                  <a14:compatExt spid="_x0000_s377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800" name="Object 1960" hidden="1">
              <a:extLst>
                <a:ext uri="{63B3BB69-23CF-44E3-9099-C40C66FF867C}">
                  <a14:compatExt spid="_x0000_s378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801" name="Object 1961" hidden="1">
              <a:extLst>
                <a:ext uri="{63B3BB69-23CF-44E3-9099-C40C66FF867C}">
                  <a14:compatExt spid="_x0000_s378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802" name="Object 1962" hidden="1">
              <a:extLst>
                <a:ext uri="{63B3BB69-23CF-44E3-9099-C40C66FF867C}">
                  <a14:compatExt spid="_x0000_s378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156</xdr:row>
          <xdr:rowOff>0</xdr:rowOff>
        </xdr:from>
        <xdr:to>
          <xdr:col>26</xdr:col>
          <xdr:colOff>0</xdr:colOff>
          <xdr:row>156</xdr:row>
          <xdr:rowOff>485775</xdr:rowOff>
        </xdr:to>
        <xdr:sp macro="" textlink="">
          <xdr:nvSpPr>
            <xdr:cNvPr id="37803" name="Object 1963" hidden="1">
              <a:extLst>
                <a:ext uri="{63B3BB69-23CF-44E3-9099-C40C66FF867C}">
                  <a14:compatExt spid="_x0000_s378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04" name="Object 1964" hidden="1">
              <a:extLst>
                <a:ext uri="{63B3BB69-23CF-44E3-9099-C40C66FF867C}">
                  <a14:compatExt spid="_x0000_s378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05" name="Object 1965" hidden="1">
              <a:extLst>
                <a:ext uri="{63B3BB69-23CF-44E3-9099-C40C66FF867C}">
                  <a14:compatExt spid="_x0000_s378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06" name="Object 1966" hidden="1">
              <a:extLst>
                <a:ext uri="{63B3BB69-23CF-44E3-9099-C40C66FF867C}">
                  <a14:compatExt spid="_x0000_s378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07" name="Object 1967" hidden="1">
              <a:extLst>
                <a:ext uri="{63B3BB69-23CF-44E3-9099-C40C66FF867C}">
                  <a14:compatExt spid="_x0000_s378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08" name="Object 1968" hidden="1">
              <a:extLst>
                <a:ext uri="{63B3BB69-23CF-44E3-9099-C40C66FF867C}">
                  <a14:compatExt spid="_x0000_s378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09" name="Object 1969" hidden="1">
              <a:extLst>
                <a:ext uri="{63B3BB69-23CF-44E3-9099-C40C66FF867C}">
                  <a14:compatExt spid="_x0000_s378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0" name="Object 1970" hidden="1">
              <a:extLst>
                <a:ext uri="{63B3BB69-23CF-44E3-9099-C40C66FF867C}">
                  <a14:compatExt spid="_x0000_s378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1" name="Object 1971" hidden="1">
              <a:extLst>
                <a:ext uri="{63B3BB69-23CF-44E3-9099-C40C66FF867C}">
                  <a14:compatExt spid="_x0000_s378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2" name="Object 1972" hidden="1">
              <a:extLst>
                <a:ext uri="{63B3BB69-23CF-44E3-9099-C40C66FF867C}">
                  <a14:compatExt spid="_x0000_s378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3" name="Object 1973" hidden="1">
              <a:extLst>
                <a:ext uri="{63B3BB69-23CF-44E3-9099-C40C66FF867C}">
                  <a14:compatExt spid="_x0000_s378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4" name="Object 1974" hidden="1">
              <a:extLst>
                <a:ext uri="{63B3BB69-23CF-44E3-9099-C40C66FF867C}">
                  <a14:compatExt spid="_x0000_s378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5" name="Object 1975" hidden="1">
              <a:extLst>
                <a:ext uri="{63B3BB69-23CF-44E3-9099-C40C66FF867C}">
                  <a14:compatExt spid="_x0000_s378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6" name="Object 1976" hidden="1">
              <a:extLst>
                <a:ext uri="{63B3BB69-23CF-44E3-9099-C40C66FF867C}">
                  <a14:compatExt spid="_x0000_s378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7" name="Object 1977" hidden="1">
              <a:extLst>
                <a:ext uri="{63B3BB69-23CF-44E3-9099-C40C66FF867C}">
                  <a14:compatExt spid="_x0000_s378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8" name="Object 1978" hidden="1">
              <a:extLst>
                <a:ext uri="{63B3BB69-23CF-44E3-9099-C40C66FF867C}">
                  <a14:compatExt spid="_x0000_s378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157</xdr:row>
          <xdr:rowOff>0</xdr:rowOff>
        </xdr:from>
        <xdr:to>
          <xdr:col>26</xdr:col>
          <xdr:colOff>0</xdr:colOff>
          <xdr:row>157</xdr:row>
          <xdr:rowOff>485775</xdr:rowOff>
        </xdr:to>
        <xdr:sp macro="" textlink="">
          <xdr:nvSpPr>
            <xdr:cNvPr id="37819" name="Object 1979" hidden="1">
              <a:extLst>
                <a:ext uri="{63B3BB69-23CF-44E3-9099-C40C66FF867C}">
                  <a14:compatExt spid="_x0000_s378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0" name="Object 1980" hidden="1">
              <a:extLst>
                <a:ext uri="{63B3BB69-23CF-44E3-9099-C40C66FF867C}">
                  <a14:compatExt spid="_x0000_s378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1" name="Object 1981" hidden="1">
              <a:extLst>
                <a:ext uri="{63B3BB69-23CF-44E3-9099-C40C66FF867C}">
                  <a14:compatExt spid="_x0000_s378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2" name="Object 1982" hidden="1">
              <a:extLst>
                <a:ext uri="{63B3BB69-23CF-44E3-9099-C40C66FF867C}">
                  <a14:compatExt spid="_x0000_s378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3" name="Object 1983" hidden="1">
              <a:extLst>
                <a:ext uri="{63B3BB69-23CF-44E3-9099-C40C66FF867C}">
                  <a14:compatExt spid="_x0000_s378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4" name="Object 1984" hidden="1">
              <a:extLst>
                <a:ext uri="{63B3BB69-23CF-44E3-9099-C40C66FF867C}">
                  <a14:compatExt spid="_x0000_s378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5" name="Object 1985" hidden="1">
              <a:extLst>
                <a:ext uri="{63B3BB69-23CF-44E3-9099-C40C66FF867C}">
                  <a14:compatExt spid="_x0000_s378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6" name="Object 1986" hidden="1">
              <a:extLst>
                <a:ext uri="{63B3BB69-23CF-44E3-9099-C40C66FF867C}">
                  <a14:compatExt spid="_x0000_s378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7" name="Object 1987" hidden="1">
              <a:extLst>
                <a:ext uri="{63B3BB69-23CF-44E3-9099-C40C66FF867C}">
                  <a14:compatExt spid="_x0000_s378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8" name="Object 1988" hidden="1">
              <a:extLst>
                <a:ext uri="{63B3BB69-23CF-44E3-9099-C40C66FF867C}">
                  <a14:compatExt spid="_x0000_s378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29" name="Object 1989" hidden="1">
              <a:extLst>
                <a:ext uri="{63B3BB69-23CF-44E3-9099-C40C66FF867C}">
                  <a14:compatExt spid="_x0000_s378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158</xdr:row>
          <xdr:rowOff>0</xdr:rowOff>
        </xdr:from>
        <xdr:to>
          <xdr:col>26</xdr:col>
          <xdr:colOff>0</xdr:colOff>
          <xdr:row>158</xdr:row>
          <xdr:rowOff>485775</xdr:rowOff>
        </xdr:to>
        <xdr:sp macro="" textlink="">
          <xdr:nvSpPr>
            <xdr:cNvPr id="37830" name="Object 1990" hidden="1">
              <a:extLst>
                <a:ext uri="{63B3BB69-23CF-44E3-9099-C40C66FF867C}">
                  <a14:compatExt spid="_x0000_s378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159</xdr:row>
          <xdr:rowOff>0</xdr:rowOff>
        </xdr:from>
        <xdr:to>
          <xdr:col>26</xdr:col>
          <xdr:colOff>0</xdr:colOff>
          <xdr:row>159</xdr:row>
          <xdr:rowOff>485775</xdr:rowOff>
        </xdr:to>
        <xdr:sp macro="" textlink="">
          <xdr:nvSpPr>
            <xdr:cNvPr id="37831" name="Object 1991" hidden="1">
              <a:extLst>
                <a:ext uri="{63B3BB69-23CF-44E3-9099-C40C66FF867C}">
                  <a14:compatExt spid="_x0000_s378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244</xdr:row>
          <xdr:rowOff>0</xdr:rowOff>
        </xdr:from>
        <xdr:to>
          <xdr:col>26</xdr:col>
          <xdr:colOff>0</xdr:colOff>
          <xdr:row>244</xdr:row>
          <xdr:rowOff>485775</xdr:rowOff>
        </xdr:to>
        <xdr:sp macro="" textlink="">
          <xdr:nvSpPr>
            <xdr:cNvPr id="37832" name="Object 1992" hidden="1">
              <a:extLst>
                <a:ext uri="{63B3BB69-23CF-44E3-9099-C40C66FF867C}">
                  <a14:compatExt spid="_x0000_s378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33" name="Object 1993" hidden="1">
              <a:extLst>
                <a:ext uri="{63B3BB69-23CF-44E3-9099-C40C66FF867C}">
                  <a14:compatExt spid="_x0000_s378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34" name="Object 1994" hidden="1">
              <a:extLst>
                <a:ext uri="{63B3BB69-23CF-44E3-9099-C40C66FF867C}">
                  <a14:compatExt spid="_x0000_s378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35" name="Object 1995" hidden="1">
              <a:extLst>
                <a:ext uri="{63B3BB69-23CF-44E3-9099-C40C66FF867C}">
                  <a14:compatExt spid="_x0000_s378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36" name="Object 1996" hidden="1">
              <a:extLst>
                <a:ext uri="{63B3BB69-23CF-44E3-9099-C40C66FF867C}">
                  <a14:compatExt spid="_x0000_s378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37" name="Object 1997" hidden="1">
              <a:extLst>
                <a:ext uri="{63B3BB69-23CF-44E3-9099-C40C66FF867C}">
                  <a14:compatExt spid="_x0000_s378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38" name="Object 1998" hidden="1">
              <a:extLst>
                <a:ext uri="{63B3BB69-23CF-44E3-9099-C40C66FF867C}">
                  <a14:compatExt spid="_x0000_s378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39" name="Object 1999" hidden="1">
              <a:extLst>
                <a:ext uri="{63B3BB69-23CF-44E3-9099-C40C66FF867C}">
                  <a14:compatExt spid="_x0000_s378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40" name="Object 2000" hidden="1">
              <a:extLst>
                <a:ext uri="{63B3BB69-23CF-44E3-9099-C40C66FF867C}">
                  <a14:compatExt spid="_x0000_s378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41" name="Object 2001" hidden="1">
              <a:extLst>
                <a:ext uri="{63B3BB69-23CF-44E3-9099-C40C66FF867C}">
                  <a14:compatExt spid="_x0000_s378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42" name="Object 2002" hidden="1">
              <a:extLst>
                <a:ext uri="{63B3BB69-23CF-44E3-9099-C40C66FF867C}">
                  <a14:compatExt spid="_x0000_s378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43" name="Object 2003" hidden="1">
              <a:extLst>
                <a:ext uri="{63B3BB69-23CF-44E3-9099-C40C66FF867C}">
                  <a14:compatExt spid="_x0000_s378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44" name="Object 2004" hidden="1">
              <a:extLst>
                <a:ext uri="{63B3BB69-23CF-44E3-9099-C40C66FF867C}">
                  <a14:compatExt spid="_x0000_s378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26</xdr:col>
          <xdr:colOff>0</xdr:colOff>
          <xdr:row>248</xdr:row>
          <xdr:rowOff>0</xdr:rowOff>
        </xdr:from>
        <xdr:to>
          <xdr:col>26</xdr:col>
          <xdr:colOff>0</xdr:colOff>
          <xdr:row>248</xdr:row>
          <xdr:rowOff>485775</xdr:rowOff>
        </xdr:to>
        <xdr:sp macro="" textlink="">
          <xdr:nvSpPr>
            <xdr:cNvPr id="37845" name="Object 2005" hidden="1">
              <a:extLst>
                <a:ext uri="{63B3BB69-23CF-44E3-9099-C40C66FF867C}">
                  <a14:compatExt spid="_x0000_s37845"/>
                </a:ext>
              </a:extLst>
            </xdr:cNvPr>
            <xdr:cNvSpPr/>
          </xdr:nvSpPr>
          <xdr:spPr>
            <a:xfrm>
              <a:off x="0" y="0"/>
              <a:ext cx="0" cy="0"/>
            </a:xfrm>
            <a:prstGeom prst="rect">
              <a:avLst/>
            </a:prstGeom>
          </xdr:spPr>
        </xdr:sp>
        <xdr:clientData/>
      </xdr:twoCellAnchor>
    </mc:Choice>
    <mc:Fallback/>
  </mc:AlternateContent>
  <xdr:twoCellAnchor>
    <xdr:from>
      <xdr:col>21</xdr:col>
      <xdr:colOff>0</xdr:colOff>
      <xdr:row>78</xdr:row>
      <xdr:rowOff>0</xdr:rowOff>
    </xdr:from>
    <xdr:to>
      <xdr:col>21</xdr:col>
      <xdr:colOff>323215</xdr:colOff>
      <xdr:row>78</xdr:row>
      <xdr:rowOff>487680</xdr:rowOff>
    </xdr:to>
    <xdr:pic>
      <xdr:nvPicPr>
        <xdr:cNvPr id="1949" name="Image 1948"/>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00425" y="113509425"/>
          <a:ext cx="323215" cy="487680"/>
        </a:xfrm>
        <a:prstGeom prst="rect">
          <a:avLst/>
        </a:prstGeom>
        <a:noFill/>
      </xdr:spPr>
    </xdr:pic>
    <xdr:clientData/>
  </xdr:twoCellAnchor>
  <xdr:twoCellAnchor>
    <xdr:from>
      <xdr:col>21</xdr:col>
      <xdr:colOff>0</xdr:colOff>
      <xdr:row>81</xdr:row>
      <xdr:rowOff>0</xdr:rowOff>
    </xdr:from>
    <xdr:to>
      <xdr:col>21</xdr:col>
      <xdr:colOff>323215</xdr:colOff>
      <xdr:row>81</xdr:row>
      <xdr:rowOff>487680</xdr:rowOff>
    </xdr:to>
    <xdr:pic>
      <xdr:nvPicPr>
        <xdr:cNvPr id="1950" name="Image 1949"/>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00425" y="15440025"/>
          <a:ext cx="323215" cy="487680"/>
        </a:xfrm>
        <a:prstGeom prst="rect">
          <a:avLst/>
        </a:prstGeom>
        <a:noFill/>
      </xdr:spPr>
    </xdr:pic>
    <xdr:clientData/>
  </xdr:twoCellAnchor>
  <xdr:twoCellAnchor>
    <xdr:from>
      <xdr:col>21</xdr:col>
      <xdr:colOff>0</xdr:colOff>
      <xdr:row>75</xdr:row>
      <xdr:rowOff>0</xdr:rowOff>
    </xdr:from>
    <xdr:to>
      <xdr:col>21</xdr:col>
      <xdr:colOff>323215</xdr:colOff>
      <xdr:row>75</xdr:row>
      <xdr:rowOff>487680</xdr:rowOff>
    </xdr:to>
    <xdr:pic>
      <xdr:nvPicPr>
        <xdr:cNvPr id="1951" name="Image 1950"/>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00425" y="4048125"/>
          <a:ext cx="323215" cy="487680"/>
        </a:xfrm>
        <a:prstGeom prst="rect">
          <a:avLst/>
        </a:prstGeom>
        <a:noFill/>
      </xdr:spPr>
    </xdr:pic>
    <xdr:clientData/>
  </xdr:twoCellAnchor>
  <xdr:twoCellAnchor>
    <xdr:from>
      <xdr:col>21</xdr:col>
      <xdr:colOff>0</xdr:colOff>
      <xdr:row>137</xdr:row>
      <xdr:rowOff>0</xdr:rowOff>
    </xdr:from>
    <xdr:to>
      <xdr:col>21</xdr:col>
      <xdr:colOff>323215</xdr:colOff>
      <xdr:row>137</xdr:row>
      <xdr:rowOff>487680</xdr:rowOff>
    </xdr:to>
    <xdr:pic>
      <xdr:nvPicPr>
        <xdr:cNvPr id="1956" name="Image 1955"/>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400425" y="15440025"/>
          <a:ext cx="323215" cy="487680"/>
        </a:xfrm>
        <a:prstGeom prst="rect">
          <a:avLst/>
        </a:prstGeom>
        <a:noFill/>
      </xdr:spPr>
    </xdr:pic>
    <xdr:clientData/>
  </xdr:twoCellAnchor>
  <xdr:twoCellAnchor>
    <xdr:from>
      <xdr:col>21</xdr:col>
      <xdr:colOff>0</xdr:colOff>
      <xdr:row>138</xdr:row>
      <xdr:rowOff>0</xdr:rowOff>
    </xdr:from>
    <xdr:to>
      <xdr:col>21</xdr:col>
      <xdr:colOff>323215</xdr:colOff>
      <xdr:row>138</xdr:row>
      <xdr:rowOff>487680</xdr:rowOff>
    </xdr:to>
    <xdr:pic>
      <xdr:nvPicPr>
        <xdr:cNvPr id="1957" name="Image 1956"/>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400425" y="15440025"/>
          <a:ext cx="323215" cy="487680"/>
        </a:xfrm>
        <a:prstGeom prst="rect">
          <a:avLst/>
        </a:prstGeom>
        <a:noFill/>
      </xdr:spPr>
    </xdr:pic>
    <xdr:clientData/>
  </xdr:twoCellAnchor>
  <xdr:twoCellAnchor>
    <xdr:from>
      <xdr:col>21</xdr:col>
      <xdr:colOff>0</xdr:colOff>
      <xdr:row>139</xdr:row>
      <xdr:rowOff>0</xdr:rowOff>
    </xdr:from>
    <xdr:to>
      <xdr:col>21</xdr:col>
      <xdr:colOff>323215</xdr:colOff>
      <xdr:row>139</xdr:row>
      <xdr:rowOff>487680</xdr:rowOff>
    </xdr:to>
    <xdr:pic>
      <xdr:nvPicPr>
        <xdr:cNvPr id="1958" name="Image 1957"/>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400425" y="14944725"/>
          <a:ext cx="323215" cy="487680"/>
        </a:xfrm>
        <a:prstGeom prst="rect">
          <a:avLst/>
        </a:prstGeom>
        <a:noFill/>
      </xdr:spPr>
    </xdr:pic>
    <xdr:clientData/>
  </xdr:twoCellAnchor>
  <xdr:twoCellAnchor>
    <xdr:from>
      <xdr:col>21</xdr:col>
      <xdr:colOff>0</xdr:colOff>
      <xdr:row>66</xdr:row>
      <xdr:rowOff>0</xdr:rowOff>
    </xdr:from>
    <xdr:to>
      <xdr:col>21</xdr:col>
      <xdr:colOff>323215</xdr:colOff>
      <xdr:row>66</xdr:row>
      <xdr:rowOff>487680</xdr:rowOff>
    </xdr:to>
    <xdr:pic>
      <xdr:nvPicPr>
        <xdr:cNvPr id="1959" name="Image 1958"/>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400425" y="4543425"/>
          <a:ext cx="323215" cy="487680"/>
        </a:xfrm>
        <a:prstGeom prst="rect">
          <a:avLst/>
        </a:prstGeom>
        <a:noFill/>
      </xdr:spPr>
    </xdr:pic>
    <xdr:clientData/>
  </xdr:twoCellAnchor>
  <xdr:twoCellAnchor>
    <xdr:from>
      <xdr:col>21</xdr:col>
      <xdr:colOff>0</xdr:colOff>
      <xdr:row>87</xdr:row>
      <xdr:rowOff>0</xdr:rowOff>
    </xdr:from>
    <xdr:to>
      <xdr:col>21</xdr:col>
      <xdr:colOff>323215</xdr:colOff>
      <xdr:row>87</xdr:row>
      <xdr:rowOff>487680</xdr:rowOff>
    </xdr:to>
    <xdr:pic>
      <xdr:nvPicPr>
        <xdr:cNvPr id="1960" name="Image 1959"/>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400425" y="4543425"/>
          <a:ext cx="323215" cy="487680"/>
        </a:xfrm>
        <a:prstGeom prst="rect">
          <a:avLst/>
        </a:prstGeom>
        <a:noFill/>
      </xdr:spPr>
    </xdr:pic>
    <xdr:clientData/>
  </xdr:twoCellAnchor>
  <xdr:twoCellAnchor>
    <xdr:from>
      <xdr:col>21</xdr:col>
      <xdr:colOff>0</xdr:colOff>
      <xdr:row>67</xdr:row>
      <xdr:rowOff>0</xdr:rowOff>
    </xdr:from>
    <xdr:to>
      <xdr:col>21</xdr:col>
      <xdr:colOff>323215</xdr:colOff>
      <xdr:row>67</xdr:row>
      <xdr:rowOff>487680</xdr:rowOff>
    </xdr:to>
    <xdr:pic>
      <xdr:nvPicPr>
        <xdr:cNvPr id="1962" name="Image 196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400425" y="4543425"/>
          <a:ext cx="323215" cy="487680"/>
        </a:xfrm>
        <a:prstGeom prst="rect">
          <a:avLst/>
        </a:prstGeom>
        <a:noFill/>
      </xdr:spPr>
    </xdr:pic>
    <xdr:clientData/>
  </xdr:twoCellAnchor>
  <xdr:twoCellAnchor>
    <xdr:from>
      <xdr:col>21</xdr:col>
      <xdr:colOff>0</xdr:colOff>
      <xdr:row>13</xdr:row>
      <xdr:rowOff>0</xdr:rowOff>
    </xdr:from>
    <xdr:to>
      <xdr:col>21</xdr:col>
      <xdr:colOff>323215</xdr:colOff>
      <xdr:row>13</xdr:row>
      <xdr:rowOff>487680</xdr:rowOff>
    </xdr:to>
    <xdr:pic>
      <xdr:nvPicPr>
        <xdr:cNvPr id="1963" name="Image 1962"/>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00425" y="9496425"/>
          <a:ext cx="323215" cy="487680"/>
        </a:xfrm>
        <a:prstGeom prst="rect">
          <a:avLst/>
        </a:prstGeom>
        <a:noFill/>
      </xdr:spPr>
    </xdr:pic>
    <xdr:clientData/>
  </xdr:twoCellAnchor>
  <xdr:twoCellAnchor>
    <xdr:from>
      <xdr:col>21</xdr:col>
      <xdr:colOff>0</xdr:colOff>
      <xdr:row>177</xdr:row>
      <xdr:rowOff>0</xdr:rowOff>
    </xdr:from>
    <xdr:to>
      <xdr:col>21</xdr:col>
      <xdr:colOff>323215</xdr:colOff>
      <xdr:row>177</xdr:row>
      <xdr:rowOff>487680</xdr:rowOff>
    </xdr:to>
    <xdr:pic>
      <xdr:nvPicPr>
        <xdr:cNvPr id="1964" name="Image 1963"/>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00425" y="9496425"/>
          <a:ext cx="323215" cy="487680"/>
        </a:xfrm>
        <a:prstGeom prst="rect">
          <a:avLst/>
        </a:prstGeom>
        <a:noFill/>
      </xdr:spPr>
    </xdr:pic>
    <xdr:clientData/>
  </xdr:twoCellAnchor>
  <xdr:twoCellAnchor>
    <xdr:from>
      <xdr:col>21</xdr:col>
      <xdr:colOff>0</xdr:colOff>
      <xdr:row>50</xdr:row>
      <xdr:rowOff>0</xdr:rowOff>
    </xdr:from>
    <xdr:to>
      <xdr:col>21</xdr:col>
      <xdr:colOff>323215</xdr:colOff>
      <xdr:row>50</xdr:row>
      <xdr:rowOff>487680</xdr:rowOff>
    </xdr:to>
    <xdr:pic>
      <xdr:nvPicPr>
        <xdr:cNvPr id="1969" name="Image 1968"/>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400425" y="20888325"/>
          <a:ext cx="323215" cy="487680"/>
        </a:xfrm>
        <a:prstGeom prst="rect">
          <a:avLst/>
        </a:prstGeom>
        <a:noFill/>
      </xdr:spPr>
    </xdr:pic>
    <xdr:clientData/>
  </xdr:twoCellAnchor>
  <xdr:twoCellAnchor>
    <xdr:from>
      <xdr:col>21</xdr:col>
      <xdr:colOff>0</xdr:colOff>
      <xdr:row>57</xdr:row>
      <xdr:rowOff>0</xdr:rowOff>
    </xdr:from>
    <xdr:to>
      <xdr:col>21</xdr:col>
      <xdr:colOff>323215</xdr:colOff>
      <xdr:row>57</xdr:row>
      <xdr:rowOff>487680</xdr:rowOff>
    </xdr:to>
    <xdr:pic>
      <xdr:nvPicPr>
        <xdr:cNvPr id="1970" name="Image 1969"/>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400425" y="24355425"/>
          <a:ext cx="323215" cy="487680"/>
        </a:xfrm>
        <a:prstGeom prst="rect">
          <a:avLst/>
        </a:prstGeom>
        <a:noFill/>
      </xdr:spPr>
    </xdr:pic>
    <xdr:clientData/>
  </xdr:twoCellAnchor>
  <xdr:twoCellAnchor>
    <xdr:from>
      <xdr:col>21</xdr:col>
      <xdr:colOff>0</xdr:colOff>
      <xdr:row>96</xdr:row>
      <xdr:rowOff>0</xdr:rowOff>
    </xdr:from>
    <xdr:to>
      <xdr:col>21</xdr:col>
      <xdr:colOff>323215</xdr:colOff>
      <xdr:row>96</xdr:row>
      <xdr:rowOff>487680</xdr:rowOff>
    </xdr:to>
    <xdr:pic>
      <xdr:nvPicPr>
        <xdr:cNvPr id="1971" name="Image 1970"/>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400425" y="20888325"/>
          <a:ext cx="323215" cy="487680"/>
        </a:xfrm>
        <a:prstGeom prst="rect">
          <a:avLst/>
        </a:prstGeom>
        <a:noFill/>
      </xdr:spPr>
    </xdr:pic>
    <xdr:clientData/>
  </xdr:twoCellAnchor>
  <xdr:twoCellAnchor>
    <xdr:from>
      <xdr:col>21</xdr:col>
      <xdr:colOff>0</xdr:colOff>
      <xdr:row>69</xdr:row>
      <xdr:rowOff>0</xdr:rowOff>
    </xdr:from>
    <xdr:to>
      <xdr:col>21</xdr:col>
      <xdr:colOff>323215</xdr:colOff>
      <xdr:row>69</xdr:row>
      <xdr:rowOff>487680</xdr:rowOff>
    </xdr:to>
    <xdr:pic>
      <xdr:nvPicPr>
        <xdr:cNvPr id="1972" name="Image 197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400425" y="30299025"/>
          <a:ext cx="323215" cy="487680"/>
        </a:xfrm>
        <a:prstGeom prst="rect">
          <a:avLst/>
        </a:prstGeom>
        <a:noFill/>
      </xdr:spPr>
    </xdr:pic>
    <xdr:clientData/>
  </xdr:twoCellAnchor>
  <xdr:twoCellAnchor>
    <xdr:from>
      <xdr:col>21</xdr:col>
      <xdr:colOff>0</xdr:colOff>
      <xdr:row>72</xdr:row>
      <xdr:rowOff>0</xdr:rowOff>
    </xdr:from>
    <xdr:to>
      <xdr:col>21</xdr:col>
      <xdr:colOff>323215</xdr:colOff>
      <xdr:row>72</xdr:row>
      <xdr:rowOff>487680</xdr:rowOff>
    </xdr:to>
    <xdr:pic>
      <xdr:nvPicPr>
        <xdr:cNvPr id="1973" name="Image 1972"/>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400425" y="24355425"/>
          <a:ext cx="323215" cy="487680"/>
        </a:xfrm>
        <a:prstGeom prst="rect">
          <a:avLst/>
        </a:prstGeom>
        <a:noFill/>
      </xdr:spPr>
    </xdr:pic>
    <xdr:clientData/>
  </xdr:twoCellAnchor>
  <xdr:twoCellAnchor>
    <xdr:from>
      <xdr:col>21</xdr:col>
      <xdr:colOff>0</xdr:colOff>
      <xdr:row>27</xdr:row>
      <xdr:rowOff>0</xdr:rowOff>
    </xdr:from>
    <xdr:to>
      <xdr:col>21</xdr:col>
      <xdr:colOff>323215</xdr:colOff>
      <xdr:row>27</xdr:row>
      <xdr:rowOff>487680</xdr:rowOff>
    </xdr:to>
    <xdr:pic>
      <xdr:nvPicPr>
        <xdr:cNvPr id="1974" name="Image 1973"/>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400425" y="12963525"/>
          <a:ext cx="323215" cy="487680"/>
        </a:xfrm>
        <a:prstGeom prst="rect">
          <a:avLst/>
        </a:prstGeom>
        <a:noFill/>
      </xdr:spPr>
    </xdr:pic>
    <xdr:clientData/>
  </xdr:twoCellAnchor>
  <xdr:twoCellAnchor>
    <xdr:from>
      <xdr:col>21</xdr:col>
      <xdr:colOff>0</xdr:colOff>
      <xdr:row>147</xdr:row>
      <xdr:rowOff>0</xdr:rowOff>
    </xdr:from>
    <xdr:to>
      <xdr:col>21</xdr:col>
      <xdr:colOff>323215</xdr:colOff>
      <xdr:row>147</xdr:row>
      <xdr:rowOff>487680</xdr:rowOff>
    </xdr:to>
    <xdr:pic>
      <xdr:nvPicPr>
        <xdr:cNvPr id="1975" name="Image 1974"/>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400425" y="12963525"/>
          <a:ext cx="323215" cy="487680"/>
        </a:xfrm>
        <a:prstGeom prst="rect">
          <a:avLst/>
        </a:prstGeom>
        <a:noFill/>
      </xdr:spPr>
    </xdr:pic>
    <xdr:clientData/>
  </xdr:twoCellAnchor>
  <xdr:twoCellAnchor>
    <xdr:from>
      <xdr:col>21</xdr:col>
      <xdr:colOff>0</xdr:colOff>
      <xdr:row>168</xdr:row>
      <xdr:rowOff>0</xdr:rowOff>
    </xdr:from>
    <xdr:to>
      <xdr:col>21</xdr:col>
      <xdr:colOff>323215</xdr:colOff>
      <xdr:row>168</xdr:row>
      <xdr:rowOff>487680</xdr:rowOff>
    </xdr:to>
    <xdr:pic>
      <xdr:nvPicPr>
        <xdr:cNvPr id="1978" name="Image 1977"/>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400425" y="27327225"/>
          <a:ext cx="323215" cy="487680"/>
        </a:xfrm>
        <a:prstGeom prst="rect">
          <a:avLst/>
        </a:prstGeom>
        <a:noFill/>
      </xdr:spPr>
    </xdr:pic>
    <xdr:clientData/>
  </xdr:twoCellAnchor>
  <xdr:twoCellAnchor>
    <xdr:from>
      <xdr:col>21</xdr:col>
      <xdr:colOff>0</xdr:colOff>
      <xdr:row>47</xdr:row>
      <xdr:rowOff>0</xdr:rowOff>
    </xdr:from>
    <xdr:to>
      <xdr:col>21</xdr:col>
      <xdr:colOff>323215</xdr:colOff>
      <xdr:row>47</xdr:row>
      <xdr:rowOff>487680</xdr:rowOff>
    </xdr:to>
    <xdr:pic>
      <xdr:nvPicPr>
        <xdr:cNvPr id="1979" name="Image 1978"/>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400425" y="33766125"/>
          <a:ext cx="323215" cy="487680"/>
        </a:xfrm>
        <a:prstGeom prst="rect">
          <a:avLst/>
        </a:prstGeom>
        <a:noFill/>
      </xdr:spPr>
    </xdr:pic>
    <xdr:clientData/>
  </xdr:twoCellAnchor>
  <xdr:twoCellAnchor>
    <xdr:from>
      <xdr:col>21</xdr:col>
      <xdr:colOff>0</xdr:colOff>
      <xdr:row>31</xdr:row>
      <xdr:rowOff>0</xdr:rowOff>
    </xdr:from>
    <xdr:to>
      <xdr:col>21</xdr:col>
      <xdr:colOff>323215</xdr:colOff>
      <xdr:row>31</xdr:row>
      <xdr:rowOff>487680</xdr:rowOff>
    </xdr:to>
    <xdr:pic>
      <xdr:nvPicPr>
        <xdr:cNvPr id="1980" name="Image 1979"/>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400425" y="11477625"/>
          <a:ext cx="323215" cy="487680"/>
        </a:xfrm>
        <a:prstGeom prst="rect">
          <a:avLst/>
        </a:prstGeom>
        <a:noFill/>
      </xdr:spPr>
    </xdr:pic>
    <xdr:clientData/>
  </xdr:twoCellAnchor>
  <xdr:twoCellAnchor>
    <xdr:from>
      <xdr:col>21</xdr:col>
      <xdr:colOff>0</xdr:colOff>
      <xdr:row>89</xdr:row>
      <xdr:rowOff>0</xdr:rowOff>
    </xdr:from>
    <xdr:to>
      <xdr:col>21</xdr:col>
      <xdr:colOff>323215</xdr:colOff>
      <xdr:row>89</xdr:row>
      <xdr:rowOff>487680</xdr:rowOff>
    </xdr:to>
    <xdr:pic>
      <xdr:nvPicPr>
        <xdr:cNvPr id="1981" name="Image 1980"/>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400425" y="11477625"/>
          <a:ext cx="323215" cy="487680"/>
        </a:xfrm>
        <a:prstGeom prst="rect">
          <a:avLst/>
        </a:prstGeom>
        <a:noFill/>
      </xdr:spPr>
    </xdr:pic>
    <xdr:clientData/>
  </xdr:twoCellAnchor>
  <xdr:twoCellAnchor>
    <xdr:from>
      <xdr:col>21</xdr:col>
      <xdr:colOff>0</xdr:colOff>
      <xdr:row>195</xdr:row>
      <xdr:rowOff>0</xdr:rowOff>
    </xdr:from>
    <xdr:to>
      <xdr:col>21</xdr:col>
      <xdr:colOff>323215</xdr:colOff>
      <xdr:row>195</xdr:row>
      <xdr:rowOff>487680</xdr:rowOff>
    </xdr:to>
    <xdr:pic>
      <xdr:nvPicPr>
        <xdr:cNvPr id="1982" name="Image 198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400425" y="11477625"/>
          <a:ext cx="323215" cy="487680"/>
        </a:xfrm>
        <a:prstGeom prst="rect">
          <a:avLst/>
        </a:prstGeom>
        <a:noFill/>
      </xdr:spPr>
    </xdr:pic>
    <xdr:clientData/>
  </xdr:twoCellAnchor>
  <xdr:twoCellAnchor>
    <xdr:from>
      <xdr:col>21</xdr:col>
      <xdr:colOff>0</xdr:colOff>
      <xdr:row>41</xdr:row>
      <xdr:rowOff>0</xdr:rowOff>
    </xdr:from>
    <xdr:to>
      <xdr:col>21</xdr:col>
      <xdr:colOff>323215</xdr:colOff>
      <xdr:row>41</xdr:row>
      <xdr:rowOff>487680</xdr:rowOff>
    </xdr:to>
    <xdr:pic>
      <xdr:nvPicPr>
        <xdr:cNvPr id="1983" name="Image 1982"/>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400425" y="24355425"/>
          <a:ext cx="323215" cy="487680"/>
        </a:xfrm>
        <a:prstGeom prst="rect">
          <a:avLst/>
        </a:prstGeom>
        <a:noFill/>
      </xdr:spPr>
    </xdr:pic>
    <xdr:clientData/>
  </xdr:twoCellAnchor>
  <xdr:twoCellAnchor>
    <xdr:from>
      <xdr:col>21</xdr:col>
      <xdr:colOff>0</xdr:colOff>
      <xdr:row>90</xdr:row>
      <xdr:rowOff>0</xdr:rowOff>
    </xdr:from>
    <xdr:to>
      <xdr:col>21</xdr:col>
      <xdr:colOff>323215</xdr:colOff>
      <xdr:row>90</xdr:row>
      <xdr:rowOff>487680</xdr:rowOff>
    </xdr:to>
    <xdr:pic>
      <xdr:nvPicPr>
        <xdr:cNvPr id="1985" name="Image 1984"/>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400425" y="64474725"/>
          <a:ext cx="323215" cy="487680"/>
        </a:xfrm>
        <a:prstGeom prst="rect">
          <a:avLst/>
        </a:prstGeom>
        <a:noFill/>
      </xdr:spPr>
    </xdr:pic>
    <xdr:clientData/>
  </xdr:twoCellAnchor>
  <xdr:twoCellAnchor>
    <xdr:from>
      <xdr:col>21</xdr:col>
      <xdr:colOff>0</xdr:colOff>
      <xdr:row>54</xdr:row>
      <xdr:rowOff>0</xdr:rowOff>
    </xdr:from>
    <xdr:to>
      <xdr:col>21</xdr:col>
      <xdr:colOff>323215</xdr:colOff>
      <xdr:row>54</xdr:row>
      <xdr:rowOff>487680</xdr:rowOff>
    </xdr:to>
    <xdr:pic>
      <xdr:nvPicPr>
        <xdr:cNvPr id="1986" name="Image 1985"/>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400425" y="64474725"/>
          <a:ext cx="323215" cy="487680"/>
        </a:xfrm>
        <a:prstGeom prst="rect">
          <a:avLst/>
        </a:prstGeom>
        <a:noFill/>
      </xdr:spPr>
    </xdr:pic>
    <xdr:clientData/>
  </xdr:twoCellAnchor>
  <xdr:twoCellAnchor>
    <xdr:from>
      <xdr:col>21</xdr:col>
      <xdr:colOff>0</xdr:colOff>
      <xdr:row>200</xdr:row>
      <xdr:rowOff>0</xdr:rowOff>
    </xdr:from>
    <xdr:to>
      <xdr:col>21</xdr:col>
      <xdr:colOff>323215</xdr:colOff>
      <xdr:row>200</xdr:row>
      <xdr:rowOff>487680</xdr:rowOff>
    </xdr:to>
    <xdr:pic>
      <xdr:nvPicPr>
        <xdr:cNvPr id="1976" name="Image 1975"/>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400425" y="119453025"/>
          <a:ext cx="323215" cy="487680"/>
        </a:xfrm>
        <a:prstGeom prst="rect">
          <a:avLst/>
        </a:prstGeom>
        <a:noFill/>
      </xdr:spPr>
    </xdr:pic>
    <xdr:clientData/>
  </xdr:twoCellAnchor>
  <xdr:twoCellAnchor>
    <xdr:from>
      <xdr:col>21</xdr:col>
      <xdr:colOff>0</xdr:colOff>
      <xdr:row>201</xdr:row>
      <xdr:rowOff>0</xdr:rowOff>
    </xdr:from>
    <xdr:to>
      <xdr:col>21</xdr:col>
      <xdr:colOff>323215</xdr:colOff>
      <xdr:row>201</xdr:row>
      <xdr:rowOff>487680</xdr:rowOff>
    </xdr:to>
    <xdr:pic>
      <xdr:nvPicPr>
        <xdr:cNvPr id="1977" name="Image 1976"/>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400425" y="118957725"/>
          <a:ext cx="323215" cy="487680"/>
        </a:xfrm>
        <a:prstGeom prst="rect">
          <a:avLst/>
        </a:prstGeom>
        <a:noFill/>
      </xdr:spPr>
    </xdr:pic>
    <xdr:clientData/>
  </xdr:twoCellAnchor>
  <xdr:twoCellAnchor>
    <xdr:from>
      <xdr:col>21</xdr:col>
      <xdr:colOff>0</xdr:colOff>
      <xdr:row>202</xdr:row>
      <xdr:rowOff>0</xdr:rowOff>
    </xdr:from>
    <xdr:to>
      <xdr:col>21</xdr:col>
      <xdr:colOff>323215</xdr:colOff>
      <xdr:row>202</xdr:row>
      <xdr:rowOff>487680</xdr:rowOff>
    </xdr:to>
    <xdr:pic>
      <xdr:nvPicPr>
        <xdr:cNvPr id="1984" name="Image 1983"/>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400425" y="118462425"/>
          <a:ext cx="323215" cy="487680"/>
        </a:xfrm>
        <a:prstGeom prst="rect">
          <a:avLst/>
        </a:prstGeom>
        <a:noFill/>
      </xdr:spPr>
    </xdr:pic>
    <xdr:clientData/>
  </xdr:twoCellAnchor>
  <xdr:twoCellAnchor>
    <xdr:from>
      <xdr:col>21</xdr:col>
      <xdr:colOff>0</xdr:colOff>
      <xdr:row>207</xdr:row>
      <xdr:rowOff>0</xdr:rowOff>
    </xdr:from>
    <xdr:to>
      <xdr:col>21</xdr:col>
      <xdr:colOff>323215</xdr:colOff>
      <xdr:row>207</xdr:row>
      <xdr:rowOff>487680</xdr:rowOff>
    </xdr:to>
    <xdr:pic>
      <xdr:nvPicPr>
        <xdr:cNvPr id="1988" name="Image 1987"/>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400425" y="115985925"/>
          <a:ext cx="323215" cy="487680"/>
        </a:xfrm>
        <a:prstGeom prst="rect">
          <a:avLst/>
        </a:prstGeom>
        <a:noFill/>
      </xdr:spPr>
    </xdr:pic>
    <xdr:clientData/>
  </xdr:twoCellAnchor>
  <xdr:twoCellAnchor>
    <xdr:from>
      <xdr:col>21</xdr:col>
      <xdr:colOff>0</xdr:colOff>
      <xdr:row>203</xdr:row>
      <xdr:rowOff>0</xdr:rowOff>
    </xdr:from>
    <xdr:to>
      <xdr:col>21</xdr:col>
      <xdr:colOff>323215</xdr:colOff>
      <xdr:row>203</xdr:row>
      <xdr:rowOff>487680</xdr:rowOff>
    </xdr:to>
    <xdr:pic>
      <xdr:nvPicPr>
        <xdr:cNvPr id="1989" name="Image 1988"/>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400425" y="116976525"/>
          <a:ext cx="323215" cy="487680"/>
        </a:xfrm>
        <a:prstGeom prst="rect">
          <a:avLst/>
        </a:prstGeom>
        <a:noFill/>
      </xdr:spPr>
    </xdr:pic>
    <xdr:clientData/>
  </xdr:twoCellAnchor>
  <xdr:twoCellAnchor>
    <xdr:from>
      <xdr:col>21</xdr:col>
      <xdr:colOff>0</xdr:colOff>
      <xdr:row>217</xdr:row>
      <xdr:rowOff>0</xdr:rowOff>
    </xdr:from>
    <xdr:to>
      <xdr:col>21</xdr:col>
      <xdr:colOff>323215</xdr:colOff>
      <xdr:row>217</xdr:row>
      <xdr:rowOff>487680</xdr:rowOff>
    </xdr:to>
    <xdr:pic>
      <xdr:nvPicPr>
        <xdr:cNvPr id="1990" name="Image 1989"/>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400425" y="42186225"/>
          <a:ext cx="323215" cy="487680"/>
        </a:xfrm>
        <a:prstGeom prst="rect">
          <a:avLst/>
        </a:prstGeom>
        <a:noFill/>
      </xdr:spPr>
    </xdr:pic>
    <xdr:clientData/>
  </xdr:twoCellAnchor>
  <xdr:twoCellAnchor>
    <xdr:from>
      <xdr:col>21</xdr:col>
      <xdr:colOff>0</xdr:colOff>
      <xdr:row>181</xdr:row>
      <xdr:rowOff>0</xdr:rowOff>
    </xdr:from>
    <xdr:to>
      <xdr:col>21</xdr:col>
      <xdr:colOff>323215</xdr:colOff>
      <xdr:row>181</xdr:row>
      <xdr:rowOff>487680</xdr:rowOff>
    </xdr:to>
    <xdr:pic>
      <xdr:nvPicPr>
        <xdr:cNvPr id="1987" name="Image 1986"/>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400425" y="4543425"/>
          <a:ext cx="323215" cy="487680"/>
        </a:xfrm>
        <a:prstGeom prst="rect">
          <a:avLst/>
        </a:prstGeom>
        <a:noFill/>
      </xdr:spPr>
    </xdr:pic>
    <xdr:clientData/>
  </xdr:twoCellAnchor>
  <xdr:twoCellAnchor>
    <xdr:from>
      <xdr:col>21</xdr:col>
      <xdr:colOff>0</xdr:colOff>
      <xdr:row>152</xdr:row>
      <xdr:rowOff>0</xdr:rowOff>
    </xdr:from>
    <xdr:to>
      <xdr:col>21</xdr:col>
      <xdr:colOff>323215</xdr:colOff>
      <xdr:row>152</xdr:row>
      <xdr:rowOff>487680</xdr:rowOff>
    </xdr:to>
    <xdr:pic>
      <xdr:nvPicPr>
        <xdr:cNvPr id="1991" name="Image 1990"/>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400425" y="4543425"/>
          <a:ext cx="323215" cy="487680"/>
        </a:xfrm>
        <a:prstGeom prst="rect">
          <a:avLst/>
        </a:prstGeom>
        <a:noFill/>
      </xdr:spPr>
    </xdr:pic>
    <xdr:clientData/>
  </xdr:twoCellAnchor>
  <xdr:twoCellAnchor>
    <xdr:from>
      <xdr:col>21</xdr:col>
      <xdr:colOff>0</xdr:colOff>
      <xdr:row>34</xdr:row>
      <xdr:rowOff>0</xdr:rowOff>
    </xdr:from>
    <xdr:to>
      <xdr:col>21</xdr:col>
      <xdr:colOff>323215</xdr:colOff>
      <xdr:row>34</xdr:row>
      <xdr:rowOff>487680</xdr:rowOff>
    </xdr:to>
    <xdr:pic>
      <xdr:nvPicPr>
        <xdr:cNvPr id="1993" name="Image 1992"/>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400425" y="4048125"/>
          <a:ext cx="323215" cy="487680"/>
        </a:xfrm>
        <a:prstGeom prst="rect">
          <a:avLst/>
        </a:prstGeom>
        <a:noFill/>
      </xdr:spPr>
    </xdr:pic>
    <xdr:clientData/>
  </xdr:twoCellAnchor>
  <xdr:twoCellAnchor>
    <xdr:from>
      <xdr:col>21</xdr:col>
      <xdr:colOff>0</xdr:colOff>
      <xdr:row>209</xdr:row>
      <xdr:rowOff>0</xdr:rowOff>
    </xdr:from>
    <xdr:to>
      <xdr:col>21</xdr:col>
      <xdr:colOff>323215</xdr:colOff>
      <xdr:row>209</xdr:row>
      <xdr:rowOff>487680</xdr:rowOff>
    </xdr:to>
    <xdr:pic>
      <xdr:nvPicPr>
        <xdr:cNvPr id="1994" name="Image 1993"/>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400425" y="10982325"/>
          <a:ext cx="323215" cy="487680"/>
        </a:xfrm>
        <a:prstGeom prst="rect">
          <a:avLst/>
        </a:prstGeom>
        <a:noFill/>
      </xdr:spPr>
    </xdr:pic>
    <xdr:clientData/>
  </xdr:twoCellAnchor>
  <xdr:twoCellAnchor>
    <xdr:from>
      <xdr:col>21</xdr:col>
      <xdr:colOff>0</xdr:colOff>
      <xdr:row>111</xdr:row>
      <xdr:rowOff>0</xdr:rowOff>
    </xdr:from>
    <xdr:to>
      <xdr:col>21</xdr:col>
      <xdr:colOff>323116</xdr:colOff>
      <xdr:row>111</xdr:row>
      <xdr:rowOff>487722</xdr:rowOff>
    </xdr:to>
    <xdr:pic>
      <xdr:nvPicPr>
        <xdr:cNvPr id="2" name="Image 1"/>
        <xdr:cNvPicPr>
          <a:picLocks noChangeAspect="1"/>
        </xdr:cNvPicPr>
      </xdr:nvPicPr>
      <xdr:blipFill>
        <a:blip xmlns:r="http://schemas.openxmlformats.org/officeDocument/2006/relationships" r:embed="rId21"/>
        <a:stretch>
          <a:fillRect/>
        </a:stretch>
      </xdr:blipFill>
      <xdr:spPr>
        <a:xfrm>
          <a:off x="3400425" y="72399525"/>
          <a:ext cx="323116" cy="487722"/>
        </a:xfrm>
        <a:prstGeom prst="rect">
          <a:avLst/>
        </a:prstGeom>
      </xdr:spPr>
    </xdr:pic>
    <xdr:clientData/>
  </xdr:twoCellAnchor>
  <xdr:twoCellAnchor>
    <xdr:from>
      <xdr:col>21</xdr:col>
      <xdr:colOff>0</xdr:colOff>
      <xdr:row>116</xdr:row>
      <xdr:rowOff>0</xdr:rowOff>
    </xdr:from>
    <xdr:to>
      <xdr:col>21</xdr:col>
      <xdr:colOff>323215</xdr:colOff>
      <xdr:row>116</xdr:row>
      <xdr:rowOff>487680</xdr:rowOff>
    </xdr:to>
    <xdr:pic>
      <xdr:nvPicPr>
        <xdr:cNvPr id="1996" name="Image 1995"/>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400425" y="81314925"/>
          <a:ext cx="323215" cy="487680"/>
        </a:xfrm>
        <a:prstGeom prst="rect">
          <a:avLst/>
        </a:prstGeom>
        <a:noFill/>
      </xdr:spPr>
    </xdr:pic>
    <xdr:clientData/>
  </xdr:twoCellAnchor>
  <xdr:twoCellAnchor>
    <xdr:from>
      <xdr:col>21</xdr:col>
      <xdr:colOff>0</xdr:colOff>
      <xdr:row>112</xdr:row>
      <xdr:rowOff>0</xdr:rowOff>
    </xdr:from>
    <xdr:to>
      <xdr:col>21</xdr:col>
      <xdr:colOff>323215</xdr:colOff>
      <xdr:row>112</xdr:row>
      <xdr:rowOff>487680</xdr:rowOff>
    </xdr:to>
    <xdr:pic>
      <xdr:nvPicPr>
        <xdr:cNvPr id="1997" name="Image 1996"/>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400425" y="69923025"/>
          <a:ext cx="323215" cy="487680"/>
        </a:xfrm>
        <a:prstGeom prst="rect">
          <a:avLst/>
        </a:prstGeom>
        <a:noFill/>
      </xdr:spPr>
    </xdr:pic>
    <xdr:clientData/>
  </xdr:twoCellAnchor>
  <xdr:twoCellAnchor>
    <xdr:from>
      <xdr:col>21</xdr:col>
      <xdr:colOff>0</xdr:colOff>
      <xdr:row>113</xdr:row>
      <xdr:rowOff>0</xdr:rowOff>
    </xdr:from>
    <xdr:to>
      <xdr:col>21</xdr:col>
      <xdr:colOff>323215</xdr:colOff>
      <xdr:row>113</xdr:row>
      <xdr:rowOff>487680</xdr:rowOff>
    </xdr:to>
    <xdr:pic>
      <xdr:nvPicPr>
        <xdr:cNvPr id="1998" name="Image 1997"/>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400425" y="69923025"/>
          <a:ext cx="323215" cy="487680"/>
        </a:xfrm>
        <a:prstGeom prst="rect">
          <a:avLst/>
        </a:prstGeom>
        <a:noFill/>
      </xdr:spPr>
    </xdr:pic>
    <xdr:clientData/>
  </xdr:twoCellAnchor>
  <xdr:twoCellAnchor>
    <xdr:from>
      <xdr:col>21</xdr:col>
      <xdr:colOff>0</xdr:colOff>
      <xdr:row>114</xdr:row>
      <xdr:rowOff>0</xdr:rowOff>
    </xdr:from>
    <xdr:to>
      <xdr:col>21</xdr:col>
      <xdr:colOff>323215</xdr:colOff>
      <xdr:row>114</xdr:row>
      <xdr:rowOff>487680</xdr:rowOff>
    </xdr:to>
    <xdr:pic>
      <xdr:nvPicPr>
        <xdr:cNvPr id="1999" name="Image 1998"/>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400425" y="74380725"/>
          <a:ext cx="323215" cy="487680"/>
        </a:xfrm>
        <a:prstGeom prst="rect">
          <a:avLst/>
        </a:prstGeom>
        <a:noFill/>
      </xdr:spPr>
    </xdr:pic>
    <xdr:clientData/>
  </xdr:twoCellAnchor>
  <xdr:twoCellAnchor>
    <xdr:from>
      <xdr:col>21</xdr:col>
      <xdr:colOff>0</xdr:colOff>
      <xdr:row>115</xdr:row>
      <xdr:rowOff>0</xdr:rowOff>
    </xdr:from>
    <xdr:to>
      <xdr:col>21</xdr:col>
      <xdr:colOff>323215</xdr:colOff>
      <xdr:row>115</xdr:row>
      <xdr:rowOff>487680</xdr:rowOff>
    </xdr:to>
    <xdr:pic>
      <xdr:nvPicPr>
        <xdr:cNvPr id="2000" name="Image 1999"/>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400425" y="77847825"/>
          <a:ext cx="323215" cy="487680"/>
        </a:xfrm>
        <a:prstGeom prst="rect">
          <a:avLst/>
        </a:prstGeom>
        <a:noFill/>
      </xdr:spPr>
    </xdr:pic>
    <xdr:clientData/>
  </xdr:twoCellAnchor>
  <xdr:twoCellAnchor>
    <xdr:from>
      <xdr:col>21</xdr:col>
      <xdr:colOff>0</xdr:colOff>
      <xdr:row>110</xdr:row>
      <xdr:rowOff>0</xdr:rowOff>
    </xdr:from>
    <xdr:to>
      <xdr:col>21</xdr:col>
      <xdr:colOff>323215</xdr:colOff>
      <xdr:row>110</xdr:row>
      <xdr:rowOff>487680</xdr:rowOff>
    </xdr:to>
    <xdr:pic>
      <xdr:nvPicPr>
        <xdr:cNvPr id="2001" name="Image 2000"/>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400425" y="72894825"/>
          <a:ext cx="323215" cy="487680"/>
        </a:xfrm>
        <a:prstGeom prst="rect">
          <a:avLst/>
        </a:prstGeom>
        <a:noFill/>
      </xdr:spPr>
    </xdr:pic>
    <xdr:clientData/>
  </xdr:twoCellAnchor>
  <xdr:twoCellAnchor>
    <xdr:from>
      <xdr:col>21</xdr:col>
      <xdr:colOff>0</xdr:colOff>
      <xdr:row>93</xdr:row>
      <xdr:rowOff>0</xdr:rowOff>
    </xdr:from>
    <xdr:to>
      <xdr:col>21</xdr:col>
      <xdr:colOff>323215</xdr:colOff>
      <xdr:row>93</xdr:row>
      <xdr:rowOff>487680</xdr:rowOff>
    </xdr:to>
    <xdr:pic>
      <xdr:nvPicPr>
        <xdr:cNvPr id="2002" name="Image 200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400425" y="31784925"/>
          <a:ext cx="323215" cy="487680"/>
        </a:xfrm>
        <a:prstGeom prst="rect">
          <a:avLst/>
        </a:prstGeom>
        <a:noFill/>
      </xdr:spPr>
    </xdr:pic>
    <xdr:clientData/>
  </xdr:twoCellAnchor>
  <xdr:twoCellAnchor>
    <xdr:from>
      <xdr:col>21</xdr:col>
      <xdr:colOff>0</xdr:colOff>
      <xdr:row>32</xdr:row>
      <xdr:rowOff>0</xdr:rowOff>
    </xdr:from>
    <xdr:to>
      <xdr:col>21</xdr:col>
      <xdr:colOff>323215</xdr:colOff>
      <xdr:row>32</xdr:row>
      <xdr:rowOff>487680</xdr:rowOff>
    </xdr:to>
    <xdr:pic>
      <xdr:nvPicPr>
        <xdr:cNvPr id="2003" name="Image 2002"/>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400425" y="50606325"/>
          <a:ext cx="323215" cy="487680"/>
        </a:xfrm>
        <a:prstGeom prst="rect">
          <a:avLst/>
        </a:prstGeom>
        <a:noFill/>
      </xdr:spPr>
    </xdr:pic>
    <xdr:clientData/>
  </xdr:twoCellAnchor>
  <xdr:twoCellAnchor>
    <xdr:from>
      <xdr:col>21</xdr:col>
      <xdr:colOff>0</xdr:colOff>
      <xdr:row>33</xdr:row>
      <xdr:rowOff>0</xdr:rowOff>
    </xdr:from>
    <xdr:to>
      <xdr:col>21</xdr:col>
      <xdr:colOff>323215</xdr:colOff>
      <xdr:row>33</xdr:row>
      <xdr:rowOff>487680</xdr:rowOff>
    </xdr:to>
    <xdr:pic>
      <xdr:nvPicPr>
        <xdr:cNvPr id="2004" name="Image 2003"/>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400425" y="50606325"/>
          <a:ext cx="323215" cy="487680"/>
        </a:xfrm>
        <a:prstGeom prst="rect">
          <a:avLst/>
        </a:prstGeom>
        <a:noFill/>
      </xdr:spPr>
    </xdr:pic>
    <xdr:clientData/>
  </xdr:twoCellAnchor>
  <xdr:twoCellAnchor>
    <xdr:from>
      <xdr:col>21</xdr:col>
      <xdr:colOff>0</xdr:colOff>
      <xdr:row>145</xdr:row>
      <xdr:rowOff>0</xdr:rowOff>
    </xdr:from>
    <xdr:to>
      <xdr:col>21</xdr:col>
      <xdr:colOff>323215</xdr:colOff>
      <xdr:row>145</xdr:row>
      <xdr:rowOff>487680</xdr:rowOff>
    </xdr:to>
    <xdr:pic>
      <xdr:nvPicPr>
        <xdr:cNvPr id="2005" name="Image 2004"/>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400425" y="50606325"/>
          <a:ext cx="323215" cy="487680"/>
        </a:xfrm>
        <a:prstGeom prst="rect">
          <a:avLst/>
        </a:prstGeom>
        <a:noFill/>
      </xdr:spPr>
    </xdr:pic>
    <xdr:clientData/>
  </xdr:twoCellAnchor>
  <xdr:twoCellAnchor>
    <xdr:from>
      <xdr:col>21</xdr:col>
      <xdr:colOff>0</xdr:colOff>
      <xdr:row>194</xdr:row>
      <xdr:rowOff>0</xdr:rowOff>
    </xdr:from>
    <xdr:to>
      <xdr:col>21</xdr:col>
      <xdr:colOff>323215</xdr:colOff>
      <xdr:row>194</xdr:row>
      <xdr:rowOff>487680</xdr:rowOff>
    </xdr:to>
    <xdr:pic>
      <xdr:nvPicPr>
        <xdr:cNvPr id="2006" name="Image 2005"/>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400425" y="50606325"/>
          <a:ext cx="323215" cy="487680"/>
        </a:xfrm>
        <a:prstGeom prst="rect">
          <a:avLst/>
        </a:prstGeom>
        <a:noFill/>
      </xdr:spPr>
    </xdr:pic>
    <xdr:clientData/>
  </xdr:twoCellAnchor>
  <xdr:twoCellAnchor>
    <xdr:from>
      <xdr:col>21</xdr:col>
      <xdr:colOff>0</xdr:colOff>
      <xdr:row>79</xdr:row>
      <xdr:rowOff>0</xdr:rowOff>
    </xdr:from>
    <xdr:to>
      <xdr:col>21</xdr:col>
      <xdr:colOff>323215</xdr:colOff>
      <xdr:row>79</xdr:row>
      <xdr:rowOff>487680</xdr:rowOff>
    </xdr:to>
    <xdr:pic>
      <xdr:nvPicPr>
        <xdr:cNvPr id="2007" name="Image 2006"/>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400425" y="50606325"/>
          <a:ext cx="323215" cy="487680"/>
        </a:xfrm>
        <a:prstGeom prst="rect">
          <a:avLst/>
        </a:prstGeom>
        <a:noFill/>
      </xdr:spPr>
    </xdr:pic>
    <xdr:clientData/>
  </xdr:twoCellAnchor>
  <xdr:twoCellAnchor>
    <xdr:from>
      <xdr:col>21</xdr:col>
      <xdr:colOff>0</xdr:colOff>
      <xdr:row>164</xdr:row>
      <xdr:rowOff>0</xdr:rowOff>
    </xdr:from>
    <xdr:to>
      <xdr:col>21</xdr:col>
      <xdr:colOff>323215</xdr:colOff>
      <xdr:row>164</xdr:row>
      <xdr:rowOff>487680</xdr:rowOff>
    </xdr:to>
    <xdr:pic>
      <xdr:nvPicPr>
        <xdr:cNvPr id="2008" name="Image 2007"/>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400425" y="36242625"/>
          <a:ext cx="323215" cy="487680"/>
        </a:xfrm>
        <a:prstGeom prst="rect">
          <a:avLst/>
        </a:prstGeom>
        <a:noFill/>
      </xdr:spPr>
    </xdr:pic>
    <xdr:clientData/>
  </xdr:twoCellAnchor>
  <xdr:twoCellAnchor>
    <xdr:from>
      <xdr:col>21</xdr:col>
      <xdr:colOff>0</xdr:colOff>
      <xdr:row>43</xdr:row>
      <xdr:rowOff>0</xdr:rowOff>
    </xdr:from>
    <xdr:to>
      <xdr:col>21</xdr:col>
      <xdr:colOff>323215</xdr:colOff>
      <xdr:row>43</xdr:row>
      <xdr:rowOff>487680</xdr:rowOff>
    </xdr:to>
    <xdr:pic>
      <xdr:nvPicPr>
        <xdr:cNvPr id="2009" name="Image 2008"/>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400425" y="67446525"/>
          <a:ext cx="323215" cy="487680"/>
        </a:xfrm>
        <a:prstGeom prst="rect">
          <a:avLst/>
        </a:prstGeom>
        <a:noFill/>
      </xdr:spPr>
    </xdr:pic>
    <xdr:clientData/>
  </xdr:twoCellAnchor>
  <xdr:twoCellAnchor>
    <xdr:from>
      <xdr:col>21</xdr:col>
      <xdr:colOff>0</xdr:colOff>
      <xdr:row>16</xdr:row>
      <xdr:rowOff>0</xdr:rowOff>
    </xdr:from>
    <xdr:to>
      <xdr:col>21</xdr:col>
      <xdr:colOff>323215</xdr:colOff>
      <xdr:row>16</xdr:row>
      <xdr:rowOff>487680</xdr:rowOff>
    </xdr:to>
    <xdr:pic>
      <xdr:nvPicPr>
        <xdr:cNvPr id="2010" name="Image 2009"/>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400425" y="59521725"/>
          <a:ext cx="323215" cy="487680"/>
        </a:xfrm>
        <a:prstGeom prst="rect">
          <a:avLst/>
        </a:prstGeom>
        <a:noFill/>
      </xdr:spPr>
    </xdr:pic>
    <xdr:clientData/>
  </xdr:twoCellAnchor>
  <xdr:twoCellAnchor>
    <xdr:from>
      <xdr:col>21</xdr:col>
      <xdr:colOff>0</xdr:colOff>
      <xdr:row>85</xdr:row>
      <xdr:rowOff>0</xdr:rowOff>
    </xdr:from>
    <xdr:to>
      <xdr:col>21</xdr:col>
      <xdr:colOff>323215</xdr:colOff>
      <xdr:row>85</xdr:row>
      <xdr:rowOff>487680</xdr:rowOff>
    </xdr:to>
    <xdr:pic>
      <xdr:nvPicPr>
        <xdr:cNvPr id="2011" name="Image 2010"/>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400425" y="59521725"/>
          <a:ext cx="323215" cy="487680"/>
        </a:xfrm>
        <a:prstGeom prst="rect">
          <a:avLst/>
        </a:prstGeom>
        <a:noFill/>
      </xdr:spPr>
    </xdr:pic>
    <xdr:clientData/>
  </xdr:twoCellAnchor>
  <xdr:twoCellAnchor>
    <xdr:from>
      <xdr:col>21</xdr:col>
      <xdr:colOff>0</xdr:colOff>
      <xdr:row>86</xdr:row>
      <xdr:rowOff>0</xdr:rowOff>
    </xdr:from>
    <xdr:to>
      <xdr:col>21</xdr:col>
      <xdr:colOff>323215</xdr:colOff>
      <xdr:row>86</xdr:row>
      <xdr:rowOff>487680</xdr:rowOff>
    </xdr:to>
    <xdr:pic>
      <xdr:nvPicPr>
        <xdr:cNvPr id="2012" name="Image 201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400425" y="24355425"/>
          <a:ext cx="323215" cy="487680"/>
        </a:xfrm>
        <a:prstGeom prst="rect">
          <a:avLst/>
        </a:prstGeom>
        <a:noFill/>
      </xdr:spPr>
    </xdr:pic>
    <xdr:clientData/>
  </xdr:twoCellAnchor>
  <xdr:twoCellAnchor>
    <xdr:from>
      <xdr:col>21</xdr:col>
      <xdr:colOff>0</xdr:colOff>
      <xdr:row>28</xdr:row>
      <xdr:rowOff>0</xdr:rowOff>
    </xdr:from>
    <xdr:to>
      <xdr:col>21</xdr:col>
      <xdr:colOff>323215</xdr:colOff>
      <xdr:row>28</xdr:row>
      <xdr:rowOff>487680</xdr:rowOff>
    </xdr:to>
    <xdr:pic>
      <xdr:nvPicPr>
        <xdr:cNvPr id="2013" name="Image 2012"/>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400425" y="32280225"/>
          <a:ext cx="323215" cy="487680"/>
        </a:xfrm>
        <a:prstGeom prst="rect">
          <a:avLst/>
        </a:prstGeom>
        <a:noFill/>
      </xdr:spPr>
    </xdr:pic>
    <xdr:clientData/>
  </xdr:twoCellAnchor>
  <xdr:twoCellAnchor>
    <xdr:from>
      <xdr:col>21</xdr:col>
      <xdr:colOff>0</xdr:colOff>
      <xdr:row>173</xdr:row>
      <xdr:rowOff>0</xdr:rowOff>
    </xdr:from>
    <xdr:to>
      <xdr:col>21</xdr:col>
      <xdr:colOff>323215</xdr:colOff>
      <xdr:row>173</xdr:row>
      <xdr:rowOff>487680</xdr:rowOff>
    </xdr:to>
    <xdr:pic>
      <xdr:nvPicPr>
        <xdr:cNvPr id="2014" name="Image 2013"/>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400425" y="32280225"/>
          <a:ext cx="323215" cy="487680"/>
        </a:xfrm>
        <a:prstGeom prst="rect">
          <a:avLst/>
        </a:prstGeom>
        <a:noFill/>
      </xdr:spPr>
    </xdr:pic>
    <xdr:clientData/>
  </xdr:twoCellAnchor>
  <xdr:twoCellAnchor>
    <xdr:from>
      <xdr:col>21</xdr:col>
      <xdr:colOff>0</xdr:colOff>
      <xdr:row>149</xdr:row>
      <xdr:rowOff>0</xdr:rowOff>
    </xdr:from>
    <xdr:to>
      <xdr:col>21</xdr:col>
      <xdr:colOff>323215</xdr:colOff>
      <xdr:row>149</xdr:row>
      <xdr:rowOff>487680</xdr:rowOff>
    </xdr:to>
    <xdr:pic>
      <xdr:nvPicPr>
        <xdr:cNvPr id="2015" name="Image 2014"/>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400425" y="32280225"/>
          <a:ext cx="323215" cy="487680"/>
        </a:xfrm>
        <a:prstGeom prst="rect">
          <a:avLst/>
        </a:prstGeom>
        <a:noFill/>
      </xdr:spPr>
    </xdr:pic>
    <xdr:clientData/>
  </xdr:twoCellAnchor>
  <xdr:twoCellAnchor>
    <xdr:from>
      <xdr:col>21</xdr:col>
      <xdr:colOff>0</xdr:colOff>
      <xdr:row>80</xdr:row>
      <xdr:rowOff>0</xdr:rowOff>
    </xdr:from>
    <xdr:to>
      <xdr:col>21</xdr:col>
      <xdr:colOff>323215</xdr:colOff>
      <xdr:row>80</xdr:row>
      <xdr:rowOff>487680</xdr:rowOff>
    </xdr:to>
    <xdr:pic>
      <xdr:nvPicPr>
        <xdr:cNvPr id="2016" name="Image 2015"/>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400425" y="32280225"/>
          <a:ext cx="323215" cy="487680"/>
        </a:xfrm>
        <a:prstGeom prst="rect">
          <a:avLst/>
        </a:prstGeom>
        <a:noFill/>
      </xdr:spPr>
    </xdr:pic>
    <xdr:clientData/>
  </xdr:twoCellAnchor>
  <xdr:twoCellAnchor>
    <xdr:from>
      <xdr:col>21</xdr:col>
      <xdr:colOff>0</xdr:colOff>
      <xdr:row>51</xdr:row>
      <xdr:rowOff>0</xdr:rowOff>
    </xdr:from>
    <xdr:to>
      <xdr:col>21</xdr:col>
      <xdr:colOff>323215</xdr:colOff>
      <xdr:row>51</xdr:row>
      <xdr:rowOff>487680</xdr:rowOff>
    </xdr:to>
    <xdr:pic>
      <xdr:nvPicPr>
        <xdr:cNvPr id="2017" name="Image 2016"/>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400425" y="106079925"/>
          <a:ext cx="323215" cy="487680"/>
        </a:xfrm>
        <a:prstGeom prst="rect">
          <a:avLst/>
        </a:prstGeom>
        <a:noFill/>
      </xdr:spPr>
    </xdr:pic>
    <xdr:clientData/>
  </xdr:twoCellAnchor>
  <xdr:twoCellAnchor>
    <xdr:from>
      <xdr:col>21</xdr:col>
      <xdr:colOff>0</xdr:colOff>
      <xdr:row>126</xdr:row>
      <xdr:rowOff>0</xdr:rowOff>
    </xdr:from>
    <xdr:to>
      <xdr:col>21</xdr:col>
      <xdr:colOff>323215</xdr:colOff>
      <xdr:row>126</xdr:row>
      <xdr:rowOff>487680</xdr:rowOff>
    </xdr:to>
    <xdr:pic>
      <xdr:nvPicPr>
        <xdr:cNvPr id="2018" name="Image 2017"/>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400425" y="86267925"/>
          <a:ext cx="323215" cy="487680"/>
        </a:xfrm>
        <a:prstGeom prst="rect">
          <a:avLst/>
        </a:prstGeom>
        <a:noFill/>
      </xdr:spPr>
    </xdr:pic>
    <xdr:clientData/>
  </xdr:twoCellAnchor>
  <xdr:twoCellAnchor>
    <xdr:from>
      <xdr:col>21</xdr:col>
      <xdr:colOff>0</xdr:colOff>
      <xdr:row>190</xdr:row>
      <xdr:rowOff>0</xdr:rowOff>
    </xdr:from>
    <xdr:to>
      <xdr:col>21</xdr:col>
      <xdr:colOff>323215</xdr:colOff>
      <xdr:row>190</xdr:row>
      <xdr:rowOff>487680</xdr:rowOff>
    </xdr:to>
    <xdr:pic>
      <xdr:nvPicPr>
        <xdr:cNvPr id="2019" name="Image 2018"/>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400425" y="86267925"/>
          <a:ext cx="323215" cy="487680"/>
        </a:xfrm>
        <a:prstGeom prst="rect">
          <a:avLst/>
        </a:prstGeom>
        <a:noFill/>
      </xdr:spPr>
    </xdr:pic>
    <xdr:clientData/>
  </xdr:twoCellAnchor>
  <xdr:twoCellAnchor>
    <xdr:from>
      <xdr:col>21</xdr:col>
      <xdr:colOff>0</xdr:colOff>
      <xdr:row>219</xdr:row>
      <xdr:rowOff>0</xdr:rowOff>
    </xdr:from>
    <xdr:to>
      <xdr:col>21</xdr:col>
      <xdr:colOff>323215</xdr:colOff>
      <xdr:row>219</xdr:row>
      <xdr:rowOff>487680</xdr:rowOff>
    </xdr:to>
    <xdr:pic>
      <xdr:nvPicPr>
        <xdr:cNvPr id="2020" name="Image 2019"/>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400425" y="23860125"/>
          <a:ext cx="323215" cy="487680"/>
        </a:xfrm>
        <a:prstGeom prst="rect">
          <a:avLst/>
        </a:prstGeom>
        <a:noFill/>
      </xdr:spPr>
    </xdr:pic>
    <xdr:clientData/>
  </xdr:twoCellAnchor>
  <xdr:twoCellAnchor>
    <xdr:from>
      <xdr:col>21</xdr:col>
      <xdr:colOff>0</xdr:colOff>
      <xdr:row>45</xdr:row>
      <xdr:rowOff>0</xdr:rowOff>
    </xdr:from>
    <xdr:to>
      <xdr:col>21</xdr:col>
      <xdr:colOff>323215</xdr:colOff>
      <xdr:row>45</xdr:row>
      <xdr:rowOff>487680</xdr:rowOff>
    </xdr:to>
    <xdr:pic>
      <xdr:nvPicPr>
        <xdr:cNvPr id="2021" name="Image 2020"/>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400425" y="23860125"/>
          <a:ext cx="323215" cy="487680"/>
        </a:xfrm>
        <a:prstGeom prst="rect">
          <a:avLst/>
        </a:prstGeom>
        <a:noFill/>
      </xdr:spPr>
    </xdr:pic>
    <xdr:clientData/>
  </xdr:twoCellAnchor>
  <xdr:twoCellAnchor>
    <xdr:from>
      <xdr:col>21</xdr:col>
      <xdr:colOff>0</xdr:colOff>
      <xdr:row>17</xdr:row>
      <xdr:rowOff>0</xdr:rowOff>
    </xdr:from>
    <xdr:to>
      <xdr:col>21</xdr:col>
      <xdr:colOff>323215</xdr:colOff>
      <xdr:row>17</xdr:row>
      <xdr:rowOff>487680</xdr:rowOff>
    </xdr:to>
    <xdr:pic>
      <xdr:nvPicPr>
        <xdr:cNvPr id="2022" name="Image 202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400425" y="62988825"/>
          <a:ext cx="323215" cy="487680"/>
        </a:xfrm>
        <a:prstGeom prst="rect">
          <a:avLst/>
        </a:prstGeom>
        <a:noFill/>
      </xdr:spPr>
    </xdr:pic>
    <xdr:clientData/>
  </xdr:twoCellAnchor>
  <xdr:twoCellAnchor>
    <xdr:from>
      <xdr:col>21</xdr:col>
      <xdr:colOff>0</xdr:colOff>
      <xdr:row>68</xdr:row>
      <xdr:rowOff>0</xdr:rowOff>
    </xdr:from>
    <xdr:to>
      <xdr:col>21</xdr:col>
      <xdr:colOff>323215</xdr:colOff>
      <xdr:row>68</xdr:row>
      <xdr:rowOff>487680</xdr:rowOff>
    </xdr:to>
    <xdr:pic>
      <xdr:nvPicPr>
        <xdr:cNvPr id="2023" name="Image 2022"/>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400425" y="62988825"/>
          <a:ext cx="323215" cy="487680"/>
        </a:xfrm>
        <a:prstGeom prst="rect">
          <a:avLst/>
        </a:prstGeom>
        <a:noFill/>
      </xdr:spPr>
    </xdr:pic>
    <xdr:clientData/>
  </xdr:twoCellAnchor>
  <xdr:twoCellAnchor>
    <xdr:from>
      <xdr:col>21</xdr:col>
      <xdr:colOff>0</xdr:colOff>
      <xdr:row>73</xdr:row>
      <xdr:rowOff>0</xdr:rowOff>
    </xdr:from>
    <xdr:to>
      <xdr:col>21</xdr:col>
      <xdr:colOff>323215</xdr:colOff>
      <xdr:row>73</xdr:row>
      <xdr:rowOff>487680</xdr:rowOff>
    </xdr:to>
    <xdr:pic>
      <xdr:nvPicPr>
        <xdr:cNvPr id="2024" name="Image 2023"/>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400425" y="62493525"/>
          <a:ext cx="323215" cy="487680"/>
        </a:xfrm>
        <a:prstGeom prst="rect">
          <a:avLst/>
        </a:prstGeom>
        <a:noFill/>
      </xdr:spPr>
    </xdr:pic>
    <xdr:clientData/>
  </xdr:twoCellAnchor>
  <xdr:twoCellAnchor>
    <xdr:from>
      <xdr:col>21</xdr:col>
      <xdr:colOff>0</xdr:colOff>
      <xdr:row>56</xdr:row>
      <xdr:rowOff>0</xdr:rowOff>
    </xdr:from>
    <xdr:to>
      <xdr:col>21</xdr:col>
      <xdr:colOff>323215</xdr:colOff>
      <xdr:row>56</xdr:row>
      <xdr:rowOff>487680</xdr:rowOff>
    </xdr:to>
    <xdr:pic>
      <xdr:nvPicPr>
        <xdr:cNvPr id="2025" name="Image 2024"/>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400425" y="15440025"/>
          <a:ext cx="323215" cy="487680"/>
        </a:xfrm>
        <a:prstGeom prst="rect">
          <a:avLst/>
        </a:prstGeom>
        <a:noFill/>
      </xdr:spPr>
    </xdr:pic>
    <xdr:clientData/>
  </xdr:twoCellAnchor>
  <xdr:twoCellAnchor>
    <xdr:from>
      <xdr:col>21</xdr:col>
      <xdr:colOff>0</xdr:colOff>
      <xdr:row>119</xdr:row>
      <xdr:rowOff>0</xdr:rowOff>
    </xdr:from>
    <xdr:to>
      <xdr:col>21</xdr:col>
      <xdr:colOff>323215</xdr:colOff>
      <xdr:row>119</xdr:row>
      <xdr:rowOff>487680</xdr:rowOff>
    </xdr:to>
    <xdr:pic>
      <xdr:nvPicPr>
        <xdr:cNvPr id="2026" name="Image 2025"/>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00425" y="75371325"/>
          <a:ext cx="323215" cy="487680"/>
        </a:xfrm>
        <a:prstGeom prst="rect">
          <a:avLst/>
        </a:prstGeom>
        <a:noFill/>
      </xdr:spPr>
    </xdr:pic>
    <xdr:clientData/>
  </xdr:twoCellAnchor>
  <xdr:twoCellAnchor>
    <xdr:from>
      <xdr:col>21</xdr:col>
      <xdr:colOff>0</xdr:colOff>
      <xdr:row>232</xdr:row>
      <xdr:rowOff>0</xdr:rowOff>
    </xdr:from>
    <xdr:to>
      <xdr:col>21</xdr:col>
      <xdr:colOff>323215</xdr:colOff>
      <xdr:row>232</xdr:row>
      <xdr:rowOff>487680</xdr:rowOff>
    </xdr:to>
    <xdr:pic>
      <xdr:nvPicPr>
        <xdr:cNvPr id="2027" name="Image 2026"/>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00425" y="75371325"/>
          <a:ext cx="323215" cy="487680"/>
        </a:xfrm>
        <a:prstGeom prst="rect">
          <a:avLst/>
        </a:prstGeom>
        <a:noFill/>
      </xdr:spPr>
    </xdr:pic>
    <xdr:clientData/>
  </xdr:twoCellAnchor>
  <xdr:twoCellAnchor>
    <xdr:from>
      <xdr:col>21</xdr:col>
      <xdr:colOff>0</xdr:colOff>
      <xdr:row>228</xdr:row>
      <xdr:rowOff>0</xdr:rowOff>
    </xdr:from>
    <xdr:to>
      <xdr:col>21</xdr:col>
      <xdr:colOff>323215</xdr:colOff>
      <xdr:row>228</xdr:row>
      <xdr:rowOff>487680</xdr:rowOff>
    </xdr:to>
    <xdr:pic>
      <xdr:nvPicPr>
        <xdr:cNvPr id="2028" name="Image 2027"/>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00425" y="75371325"/>
          <a:ext cx="323215" cy="487680"/>
        </a:xfrm>
        <a:prstGeom prst="rect">
          <a:avLst/>
        </a:prstGeom>
        <a:noFill/>
      </xdr:spPr>
    </xdr:pic>
    <xdr:clientData/>
  </xdr:twoCellAnchor>
  <xdr:twoCellAnchor>
    <xdr:from>
      <xdr:col>21</xdr:col>
      <xdr:colOff>0</xdr:colOff>
      <xdr:row>125</xdr:row>
      <xdr:rowOff>0</xdr:rowOff>
    </xdr:from>
    <xdr:to>
      <xdr:col>21</xdr:col>
      <xdr:colOff>323215</xdr:colOff>
      <xdr:row>125</xdr:row>
      <xdr:rowOff>487680</xdr:rowOff>
    </xdr:to>
    <xdr:pic>
      <xdr:nvPicPr>
        <xdr:cNvPr id="2029" name="Image 2028"/>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00425" y="75371325"/>
          <a:ext cx="323215" cy="487680"/>
        </a:xfrm>
        <a:prstGeom prst="rect">
          <a:avLst/>
        </a:prstGeom>
        <a:noFill/>
      </xdr:spPr>
    </xdr:pic>
    <xdr:clientData/>
  </xdr:twoCellAnchor>
  <xdr:twoCellAnchor>
    <xdr:from>
      <xdr:col>21</xdr:col>
      <xdr:colOff>0</xdr:colOff>
      <xdr:row>233</xdr:row>
      <xdr:rowOff>0</xdr:rowOff>
    </xdr:from>
    <xdr:to>
      <xdr:col>21</xdr:col>
      <xdr:colOff>323215</xdr:colOff>
      <xdr:row>233</xdr:row>
      <xdr:rowOff>487680</xdr:rowOff>
    </xdr:to>
    <xdr:pic>
      <xdr:nvPicPr>
        <xdr:cNvPr id="2030" name="Image 2029"/>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00425" y="75371325"/>
          <a:ext cx="323215" cy="487680"/>
        </a:xfrm>
        <a:prstGeom prst="rect">
          <a:avLst/>
        </a:prstGeom>
        <a:noFill/>
      </xdr:spPr>
    </xdr:pic>
    <xdr:clientData/>
  </xdr:twoCellAnchor>
  <xdr:twoCellAnchor>
    <xdr:from>
      <xdr:col>21</xdr:col>
      <xdr:colOff>0</xdr:colOff>
      <xdr:row>121</xdr:row>
      <xdr:rowOff>0</xdr:rowOff>
    </xdr:from>
    <xdr:to>
      <xdr:col>21</xdr:col>
      <xdr:colOff>323215</xdr:colOff>
      <xdr:row>121</xdr:row>
      <xdr:rowOff>487680</xdr:rowOff>
    </xdr:to>
    <xdr:pic>
      <xdr:nvPicPr>
        <xdr:cNvPr id="2031" name="Image 2030"/>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00425" y="75371325"/>
          <a:ext cx="323215" cy="487680"/>
        </a:xfrm>
        <a:prstGeom prst="rect">
          <a:avLst/>
        </a:prstGeom>
        <a:noFill/>
      </xdr:spPr>
    </xdr:pic>
    <xdr:clientData/>
  </xdr:twoCellAnchor>
  <xdr:twoCellAnchor>
    <xdr:from>
      <xdr:col>21</xdr:col>
      <xdr:colOff>0</xdr:colOff>
      <xdr:row>222</xdr:row>
      <xdr:rowOff>0</xdr:rowOff>
    </xdr:from>
    <xdr:to>
      <xdr:col>21</xdr:col>
      <xdr:colOff>323215</xdr:colOff>
      <xdr:row>222</xdr:row>
      <xdr:rowOff>487680</xdr:rowOff>
    </xdr:to>
    <xdr:pic>
      <xdr:nvPicPr>
        <xdr:cNvPr id="2032" name="Image 203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00425" y="75371325"/>
          <a:ext cx="323215" cy="487680"/>
        </a:xfrm>
        <a:prstGeom prst="rect">
          <a:avLst/>
        </a:prstGeom>
        <a:noFill/>
      </xdr:spPr>
    </xdr:pic>
    <xdr:clientData/>
  </xdr:twoCellAnchor>
  <xdr:twoCellAnchor>
    <xdr:from>
      <xdr:col>21</xdr:col>
      <xdr:colOff>0</xdr:colOff>
      <xdr:row>123</xdr:row>
      <xdr:rowOff>0</xdr:rowOff>
    </xdr:from>
    <xdr:to>
      <xdr:col>21</xdr:col>
      <xdr:colOff>323215</xdr:colOff>
      <xdr:row>123</xdr:row>
      <xdr:rowOff>487680</xdr:rowOff>
    </xdr:to>
    <xdr:pic>
      <xdr:nvPicPr>
        <xdr:cNvPr id="2033" name="Image 2032"/>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00425" y="75371325"/>
          <a:ext cx="323215" cy="487680"/>
        </a:xfrm>
        <a:prstGeom prst="rect">
          <a:avLst/>
        </a:prstGeom>
        <a:noFill/>
      </xdr:spPr>
    </xdr:pic>
    <xdr:clientData/>
  </xdr:twoCellAnchor>
  <xdr:twoCellAnchor>
    <xdr:from>
      <xdr:col>21</xdr:col>
      <xdr:colOff>0</xdr:colOff>
      <xdr:row>143</xdr:row>
      <xdr:rowOff>0</xdr:rowOff>
    </xdr:from>
    <xdr:to>
      <xdr:col>21</xdr:col>
      <xdr:colOff>323215</xdr:colOff>
      <xdr:row>143</xdr:row>
      <xdr:rowOff>487680</xdr:rowOff>
    </xdr:to>
    <xdr:pic>
      <xdr:nvPicPr>
        <xdr:cNvPr id="2035" name="Image 2034"/>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400425" y="17421225"/>
          <a:ext cx="323215" cy="487680"/>
        </a:xfrm>
        <a:prstGeom prst="rect">
          <a:avLst/>
        </a:prstGeom>
        <a:noFill/>
      </xdr:spPr>
    </xdr:pic>
    <xdr:clientData/>
  </xdr:twoCellAnchor>
  <xdr:twoCellAnchor>
    <xdr:from>
      <xdr:col>21</xdr:col>
      <xdr:colOff>0</xdr:colOff>
      <xdr:row>188</xdr:row>
      <xdr:rowOff>0</xdr:rowOff>
    </xdr:from>
    <xdr:to>
      <xdr:col>21</xdr:col>
      <xdr:colOff>323215</xdr:colOff>
      <xdr:row>188</xdr:row>
      <xdr:rowOff>487680</xdr:rowOff>
    </xdr:to>
    <xdr:pic>
      <xdr:nvPicPr>
        <xdr:cNvPr id="2036" name="Image 2035"/>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400425" y="17421225"/>
          <a:ext cx="323215" cy="487680"/>
        </a:xfrm>
        <a:prstGeom prst="rect">
          <a:avLst/>
        </a:prstGeom>
        <a:noFill/>
      </xdr:spPr>
    </xdr:pic>
    <xdr:clientData/>
  </xdr:twoCellAnchor>
  <xdr:twoCellAnchor>
    <xdr:from>
      <xdr:col>21</xdr:col>
      <xdr:colOff>0</xdr:colOff>
      <xdr:row>62</xdr:row>
      <xdr:rowOff>0</xdr:rowOff>
    </xdr:from>
    <xdr:to>
      <xdr:col>21</xdr:col>
      <xdr:colOff>323215</xdr:colOff>
      <xdr:row>62</xdr:row>
      <xdr:rowOff>487680</xdr:rowOff>
    </xdr:to>
    <xdr:pic>
      <xdr:nvPicPr>
        <xdr:cNvPr id="2037" name="Image 2036"/>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400425" y="17421225"/>
          <a:ext cx="323215" cy="487680"/>
        </a:xfrm>
        <a:prstGeom prst="rect">
          <a:avLst/>
        </a:prstGeom>
        <a:noFill/>
      </xdr:spPr>
    </xdr:pic>
    <xdr:clientData/>
  </xdr:twoCellAnchor>
  <xdr:twoCellAnchor>
    <xdr:from>
      <xdr:col>21</xdr:col>
      <xdr:colOff>0</xdr:colOff>
      <xdr:row>231</xdr:row>
      <xdr:rowOff>0</xdr:rowOff>
    </xdr:from>
    <xdr:to>
      <xdr:col>21</xdr:col>
      <xdr:colOff>323215</xdr:colOff>
      <xdr:row>231</xdr:row>
      <xdr:rowOff>487680</xdr:rowOff>
    </xdr:to>
    <xdr:pic>
      <xdr:nvPicPr>
        <xdr:cNvPr id="2038" name="Image 2037"/>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400425" y="70913625"/>
          <a:ext cx="323215" cy="487680"/>
        </a:xfrm>
        <a:prstGeom prst="rect">
          <a:avLst/>
        </a:prstGeom>
        <a:noFill/>
      </xdr:spPr>
    </xdr:pic>
    <xdr:clientData/>
  </xdr:twoCellAnchor>
  <xdr:twoCellAnchor>
    <xdr:from>
      <xdr:col>21</xdr:col>
      <xdr:colOff>0</xdr:colOff>
      <xdr:row>118</xdr:row>
      <xdr:rowOff>0</xdr:rowOff>
    </xdr:from>
    <xdr:to>
      <xdr:col>21</xdr:col>
      <xdr:colOff>323215</xdr:colOff>
      <xdr:row>118</xdr:row>
      <xdr:rowOff>487680</xdr:rowOff>
    </xdr:to>
    <xdr:pic>
      <xdr:nvPicPr>
        <xdr:cNvPr id="2039" name="Image 2038"/>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400425" y="70913625"/>
          <a:ext cx="323215" cy="487680"/>
        </a:xfrm>
        <a:prstGeom prst="rect">
          <a:avLst/>
        </a:prstGeom>
        <a:noFill/>
      </xdr:spPr>
    </xdr:pic>
    <xdr:clientData/>
  </xdr:twoCellAnchor>
  <xdr:twoCellAnchor>
    <xdr:from>
      <xdr:col>21</xdr:col>
      <xdr:colOff>0</xdr:colOff>
      <xdr:row>227</xdr:row>
      <xdr:rowOff>0</xdr:rowOff>
    </xdr:from>
    <xdr:to>
      <xdr:col>21</xdr:col>
      <xdr:colOff>323215</xdr:colOff>
      <xdr:row>227</xdr:row>
      <xdr:rowOff>487680</xdr:rowOff>
    </xdr:to>
    <xdr:pic>
      <xdr:nvPicPr>
        <xdr:cNvPr id="2040" name="Image 2039"/>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400425" y="70913625"/>
          <a:ext cx="323215" cy="487680"/>
        </a:xfrm>
        <a:prstGeom prst="rect">
          <a:avLst/>
        </a:prstGeom>
        <a:noFill/>
      </xdr:spPr>
    </xdr:pic>
    <xdr:clientData/>
  </xdr:twoCellAnchor>
  <xdr:twoCellAnchor>
    <xdr:from>
      <xdr:col>21</xdr:col>
      <xdr:colOff>0</xdr:colOff>
      <xdr:row>124</xdr:row>
      <xdr:rowOff>0</xdr:rowOff>
    </xdr:from>
    <xdr:to>
      <xdr:col>21</xdr:col>
      <xdr:colOff>323215</xdr:colOff>
      <xdr:row>124</xdr:row>
      <xdr:rowOff>487680</xdr:rowOff>
    </xdr:to>
    <xdr:pic>
      <xdr:nvPicPr>
        <xdr:cNvPr id="2041" name="Image 2040"/>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400425" y="70913625"/>
          <a:ext cx="323215" cy="487680"/>
        </a:xfrm>
        <a:prstGeom prst="rect">
          <a:avLst/>
        </a:prstGeom>
        <a:noFill/>
      </xdr:spPr>
    </xdr:pic>
    <xdr:clientData/>
  </xdr:twoCellAnchor>
  <xdr:twoCellAnchor>
    <xdr:from>
      <xdr:col>21</xdr:col>
      <xdr:colOff>0</xdr:colOff>
      <xdr:row>224</xdr:row>
      <xdr:rowOff>0</xdr:rowOff>
    </xdr:from>
    <xdr:to>
      <xdr:col>21</xdr:col>
      <xdr:colOff>323215</xdr:colOff>
      <xdr:row>224</xdr:row>
      <xdr:rowOff>487680</xdr:rowOff>
    </xdr:to>
    <xdr:pic>
      <xdr:nvPicPr>
        <xdr:cNvPr id="2042" name="Image 204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400425" y="70913625"/>
          <a:ext cx="323215" cy="487680"/>
        </a:xfrm>
        <a:prstGeom prst="rect">
          <a:avLst/>
        </a:prstGeom>
        <a:noFill/>
      </xdr:spPr>
    </xdr:pic>
    <xdr:clientData/>
  </xdr:twoCellAnchor>
  <xdr:twoCellAnchor>
    <xdr:from>
      <xdr:col>21</xdr:col>
      <xdr:colOff>0</xdr:colOff>
      <xdr:row>120</xdr:row>
      <xdr:rowOff>0</xdr:rowOff>
    </xdr:from>
    <xdr:to>
      <xdr:col>21</xdr:col>
      <xdr:colOff>323215</xdr:colOff>
      <xdr:row>120</xdr:row>
      <xdr:rowOff>487680</xdr:rowOff>
    </xdr:to>
    <xdr:pic>
      <xdr:nvPicPr>
        <xdr:cNvPr id="2043" name="Image 2042"/>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400425" y="70913625"/>
          <a:ext cx="323215" cy="487680"/>
        </a:xfrm>
        <a:prstGeom prst="rect">
          <a:avLst/>
        </a:prstGeom>
        <a:noFill/>
      </xdr:spPr>
    </xdr:pic>
    <xdr:clientData/>
  </xdr:twoCellAnchor>
  <xdr:twoCellAnchor>
    <xdr:from>
      <xdr:col>21</xdr:col>
      <xdr:colOff>0</xdr:colOff>
      <xdr:row>122</xdr:row>
      <xdr:rowOff>0</xdr:rowOff>
    </xdr:from>
    <xdr:to>
      <xdr:col>21</xdr:col>
      <xdr:colOff>323215</xdr:colOff>
      <xdr:row>122</xdr:row>
      <xdr:rowOff>487680</xdr:rowOff>
    </xdr:to>
    <xdr:pic>
      <xdr:nvPicPr>
        <xdr:cNvPr id="2044" name="Image 2043"/>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400425" y="70913625"/>
          <a:ext cx="323215" cy="487680"/>
        </a:xfrm>
        <a:prstGeom prst="rect">
          <a:avLst/>
        </a:prstGeom>
        <a:noFill/>
      </xdr:spPr>
    </xdr:pic>
    <xdr:clientData/>
  </xdr:twoCellAnchor>
  <xdr:twoCellAnchor>
    <xdr:from>
      <xdr:col>21</xdr:col>
      <xdr:colOff>0</xdr:colOff>
      <xdr:row>117</xdr:row>
      <xdr:rowOff>0</xdr:rowOff>
    </xdr:from>
    <xdr:to>
      <xdr:col>21</xdr:col>
      <xdr:colOff>328930</xdr:colOff>
      <xdr:row>117</xdr:row>
      <xdr:rowOff>487680</xdr:rowOff>
    </xdr:to>
    <xdr:pic>
      <xdr:nvPicPr>
        <xdr:cNvPr id="2045" name="Image 2044"/>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400425" y="71408925"/>
          <a:ext cx="328930" cy="487680"/>
        </a:xfrm>
        <a:prstGeom prst="rect">
          <a:avLst/>
        </a:prstGeom>
        <a:noFill/>
      </xdr:spPr>
    </xdr:pic>
    <xdr:clientData/>
  </xdr:twoCellAnchor>
  <xdr:twoCellAnchor>
    <xdr:from>
      <xdr:col>21</xdr:col>
      <xdr:colOff>0</xdr:colOff>
      <xdr:row>225</xdr:row>
      <xdr:rowOff>0</xdr:rowOff>
    </xdr:from>
    <xdr:to>
      <xdr:col>21</xdr:col>
      <xdr:colOff>328930</xdr:colOff>
      <xdr:row>225</xdr:row>
      <xdr:rowOff>487680</xdr:rowOff>
    </xdr:to>
    <xdr:pic>
      <xdr:nvPicPr>
        <xdr:cNvPr id="2046" name="Image 2045"/>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400425" y="71408925"/>
          <a:ext cx="328930" cy="487680"/>
        </a:xfrm>
        <a:prstGeom prst="rect">
          <a:avLst/>
        </a:prstGeom>
        <a:noFill/>
      </xdr:spPr>
    </xdr:pic>
    <xdr:clientData/>
  </xdr:twoCellAnchor>
  <xdr:twoCellAnchor>
    <xdr:from>
      <xdr:col>21</xdr:col>
      <xdr:colOff>0</xdr:colOff>
      <xdr:row>53</xdr:row>
      <xdr:rowOff>0</xdr:rowOff>
    </xdr:from>
    <xdr:to>
      <xdr:col>21</xdr:col>
      <xdr:colOff>323215</xdr:colOff>
      <xdr:row>53</xdr:row>
      <xdr:rowOff>487680</xdr:rowOff>
    </xdr:to>
    <xdr:pic>
      <xdr:nvPicPr>
        <xdr:cNvPr id="2047" name="Image 2046"/>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3400425" y="44167425"/>
          <a:ext cx="323215" cy="487680"/>
        </a:xfrm>
        <a:prstGeom prst="rect">
          <a:avLst/>
        </a:prstGeom>
        <a:noFill/>
      </xdr:spPr>
    </xdr:pic>
    <xdr:clientData/>
  </xdr:twoCellAnchor>
  <xdr:twoCellAnchor>
    <xdr:from>
      <xdr:col>21</xdr:col>
      <xdr:colOff>0</xdr:colOff>
      <xdr:row>167</xdr:row>
      <xdr:rowOff>0</xdr:rowOff>
    </xdr:from>
    <xdr:to>
      <xdr:col>21</xdr:col>
      <xdr:colOff>323215</xdr:colOff>
      <xdr:row>167</xdr:row>
      <xdr:rowOff>487680</xdr:rowOff>
    </xdr:to>
    <xdr:pic>
      <xdr:nvPicPr>
        <xdr:cNvPr id="2048" name="Image 2047"/>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400425" y="52587525"/>
          <a:ext cx="323215" cy="487680"/>
        </a:xfrm>
        <a:prstGeom prst="rect">
          <a:avLst/>
        </a:prstGeom>
        <a:noFill/>
      </xdr:spPr>
    </xdr:pic>
    <xdr:clientData/>
  </xdr:twoCellAnchor>
  <xdr:twoCellAnchor>
    <xdr:from>
      <xdr:col>21</xdr:col>
      <xdr:colOff>0</xdr:colOff>
      <xdr:row>191</xdr:row>
      <xdr:rowOff>0</xdr:rowOff>
    </xdr:from>
    <xdr:to>
      <xdr:col>21</xdr:col>
      <xdr:colOff>323215</xdr:colOff>
      <xdr:row>191</xdr:row>
      <xdr:rowOff>487680</xdr:rowOff>
    </xdr:to>
    <xdr:pic>
      <xdr:nvPicPr>
        <xdr:cNvPr id="2049" name="Image 2048"/>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400425" y="52587525"/>
          <a:ext cx="323215" cy="487680"/>
        </a:xfrm>
        <a:prstGeom prst="rect">
          <a:avLst/>
        </a:prstGeom>
        <a:noFill/>
      </xdr:spPr>
    </xdr:pic>
    <xdr:clientData/>
  </xdr:twoCellAnchor>
  <xdr:twoCellAnchor>
    <xdr:from>
      <xdr:col>21</xdr:col>
      <xdr:colOff>0</xdr:colOff>
      <xdr:row>161</xdr:row>
      <xdr:rowOff>0</xdr:rowOff>
    </xdr:from>
    <xdr:to>
      <xdr:col>21</xdr:col>
      <xdr:colOff>323215</xdr:colOff>
      <xdr:row>161</xdr:row>
      <xdr:rowOff>487680</xdr:rowOff>
    </xdr:to>
    <xdr:pic>
      <xdr:nvPicPr>
        <xdr:cNvPr id="2050" name="Image 2049"/>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400425" y="5534025"/>
          <a:ext cx="323215" cy="487680"/>
        </a:xfrm>
        <a:prstGeom prst="rect">
          <a:avLst/>
        </a:prstGeom>
        <a:noFill/>
      </xdr:spPr>
    </xdr:pic>
    <xdr:clientData/>
  </xdr:twoCellAnchor>
  <xdr:twoCellAnchor>
    <xdr:from>
      <xdr:col>21</xdr:col>
      <xdr:colOff>0</xdr:colOff>
      <xdr:row>131</xdr:row>
      <xdr:rowOff>0</xdr:rowOff>
    </xdr:from>
    <xdr:to>
      <xdr:col>21</xdr:col>
      <xdr:colOff>323215</xdr:colOff>
      <xdr:row>131</xdr:row>
      <xdr:rowOff>487680</xdr:rowOff>
    </xdr:to>
    <xdr:pic>
      <xdr:nvPicPr>
        <xdr:cNvPr id="2051" name="Image 2050"/>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3400425" y="43176825"/>
          <a:ext cx="323215" cy="487680"/>
        </a:xfrm>
        <a:prstGeom prst="rect">
          <a:avLst/>
        </a:prstGeom>
        <a:noFill/>
      </xdr:spPr>
    </xdr:pic>
    <xdr:clientData/>
  </xdr:twoCellAnchor>
  <xdr:twoCellAnchor>
    <xdr:from>
      <xdr:col>21</xdr:col>
      <xdr:colOff>0</xdr:colOff>
      <xdr:row>178</xdr:row>
      <xdr:rowOff>0</xdr:rowOff>
    </xdr:from>
    <xdr:to>
      <xdr:col>21</xdr:col>
      <xdr:colOff>323215</xdr:colOff>
      <xdr:row>178</xdr:row>
      <xdr:rowOff>487680</xdr:rowOff>
    </xdr:to>
    <xdr:pic>
      <xdr:nvPicPr>
        <xdr:cNvPr id="2052" name="Image 205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3400425" y="43176825"/>
          <a:ext cx="323215" cy="487680"/>
        </a:xfrm>
        <a:prstGeom prst="rect">
          <a:avLst/>
        </a:prstGeom>
        <a:noFill/>
      </xdr:spPr>
    </xdr:pic>
    <xdr:clientData/>
  </xdr:twoCellAnchor>
  <xdr:twoCellAnchor>
    <xdr:from>
      <xdr:col>21</xdr:col>
      <xdr:colOff>0</xdr:colOff>
      <xdr:row>12</xdr:row>
      <xdr:rowOff>0</xdr:rowOff>
    </xdr:from>
    <xdr:to>
      <xdr:col>21</xdr:col>
      <xdr:colOff>323215</xdr:colOff>
      <xdr:row>12</xdr:row>
      <xdr:rowOff>487680</xdr:rowOff>
    </xdr:to>
    <xdr:pic>
      <xdr:nvPicPr>
        <xdr:cNvPr id="2053" name="Image 2052"/>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400425" y="87258525"/>
          <a:ext cx="323215" cy="487680"/>
        </a:xfrm>
        <a:prstGeom prst="rect">
          <a:avLst/>
        </a:prstGeom>
        <a:noFill/>
      </xdr:spPr>
    </xdr:pic>
    <xdr:clientData/>
  </xdr:twoCellAnchor>
  <xdr:twoCellAnchor>
    <xdr:from>
      <xdr:col>21</xdr:col>
      <xdr:colOff>0</xdr:colOff>
      <xdr:row>144</xdr:row>
      <xdr:rowOff>0</xdr:rowOff>
    </xdr:from>
    <xdr:to>
      <xdr:col>21</xdr:col>
      <xdr:colOff>323215</xdr:colOff>
      <xdr:row>144</xdr:row>
      <xdr:rowOff>487680</xdr:rowOff>
    </xdr:to>
    <xdr:pic>
      <xdr:nvPicPr>
        <xdr:cNvPr id="2054" name="Image 2053"/>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400425" y="87258525"/>
          <a:ext cx="323215" cy="487680"/>
        </a:xfrm>
        <a:prstGeom prst="rect">
          <a:avLst/>
        </a:prstGeom>
        <a:noFill/>
      </xdr:spPr>
    </xdr:pic>
    <xdr:clientData/>
  </xdr:twoCellAnchor>
  <xdr:twoCellAnchor>
    <xdr:from>
      <xdr:col>21</xdr:col>
      <xdr:colOff>0</xdr:colOff>
      <xdr:row>58</xdr:row>
      <xdr:rowOff>0</xdr:rowOff>
    </xdr:from>
    <xdr:to>
      <xdr:col>21</xdr:col>
      <xdr:colOff>323215</xdr:colOff>
      <xdr:row>58</xdr:row>
      <xdr:rowOff>487680</xdr:rowOff>
    </xdr:to>
    <xdr:pic>
      <xdr:nvPicPr>
        <xdr:cNvPr id="2055" name="Image 2054"/>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400425" y="87258525"/>
          <a:ext cx="323215" cy="487680"/>
        </a:xfrm>
        <a:prstGeom prst="rect">
          <a:avLst/>
        </a:prstGeom>
        <a:noFill/>
      </xdr:spPr>
    </xdr:pic>
    <xdr:clientData/>
  </xdr:twoCellAnchor>
  <xdr:twoCellAnchor>
    <xdr:from>
      <xdr:col>21</xdr:col>
      <xdr:colOff>0</xdr:colOff>
      <xdr:row>206</xdr:row>
      <xdr:rowOff>0</xdr:rowOff>
    </xdr:from>
    <xdr:to>
      <xdr:col>21</xdr:col>
      <xdr:colOff>323215</xdr:colOff>
      <xdr:row>206</xdr:row>
      <xdr:rowOff>487680</xdr:rowOff>
    </xdr:to>
    <xdr:pic>
      <xdr:nvPicPr>
        <xdr:cNvPr id="2056" name="Image 2055"/>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400425" y="85772625"/>
          <a:ext cx="323215" cy="487680"/>
        </a:xfrm>
        <a:prstGeom prst="rect">
          <a:avLst/>
        </a:prstGeom>
        <a:noFill/>
      </xdr:spPr>
    </xdr:pic>
    <xdr:clientData/>
  </xdr:twoCellAnchor>
  <xdr:twoCellAnchor>
    <xdr:from>
      <xdr:col>21</xdr:col>
      <xdr:colOff>0</xdr:colOff>
      <xdr:row>221</xdr:row>
      <xdr:rowOff>0</xdr:rowOff>
    </xdr:from>
    <xdr:to>
      <xdr:col>21</xdr:col>
      <xdr:colOff>323215</xdr:colOff>
      <xdr:row>221</xdr:row>
      <xdr:rowOff>487680</xdr:rowOff>
    </xdr:to>
    <xdr:pic>
      <xdr:nvPicPr>
        <xdr:cNvPr id="2057" name="Image 20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400425" y="65465325"/>
          <a:ext cx="323215" cy="487680"/>
        </a:xfrm>
        <a:prstGeom prst="rect">
          <a:avLst/>
        </a:prstGeom>
        <a:noFill/>
      </xdr:spPr>
    </xdr:pic>
    <xdr:clientData/>
  </xdr:twoCellAnchor>
  <xdr:twoCellAnchor>
    <xdr:from>
      <xdr:col>21</xdr:col>
      <xdr:colOff>0</xdr:colOff>
      <xdr:row>134</xdr:row>
      <xdr:rowOff>0</xdr:rowOff>
    </xdr:from>
    <xdr:to>
      <xdr:col>21</xdr:col>
      <xdr:colOff>323215</xdr:colOff>
      <xdr:row>134</xdr:row>
      <xdr:rowOff>487680</xdr:rowOff>
    </xdr:to>
    <xdr:pic>
      <xdr:nvPicPr>
        <xdr:cNvPr id="2058" name="Image 2057"/>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400425" y="95678625"/>
          <a:ext cx="323215" cy="487680"/>
        </a:xfrm>
        <a:prstGeom prst="rect">
          <a:avLst/>
        </a:prstGeom>
        <a:noFill/>
      </xdr:spPr>
    </xdr:pic>
    <xdr:clientData/>
  </xdr:twoCellAnchor>
  <xdr:twoCellAnchor>
    <xdr:from>
      <xdr:col>21</xdr:col>
      <xdr:colOff>0</xdr:colOff>
      <xdr:row>182</xdr:row>
      <xdr:rowOff>0</xdr:rowOff>
    </xdr:from>
    <xdr:to>
      <xdr:col>21</xdr:col>
      <xdr:colOff>323215</xdr:colOff>
      <xdr:row>182</xdr:row>
      <xdr:rowOff>487680</xdr:rowOff>
    </xdr:to>
    <xdr:pic>
      <xdr:nvPicPr>
        <xdr:cNvPr id="2059" name="Image 2058"/>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400425" y="95678625"/>
          <a:ext cx="323215" cy="487680"/>
        </a:xfrm>
        <a:prstGeom prst="rect">
          <a:avLst/>
        </a:prstGeom>
        <a:noFill/>
      </xdr:spPr>
    </xdr:pic>
    <xdr:clientData/>
  </xdr:twoCellAnchor>
  <xdr:twoCellAnchor>
    <xdr:from>
      <xdr:col>21</xdr:col>
      <xdr:colOff>0</xdr:colOff>
      <xdr:row>35</xdr:row>
      <xdr:rowOff>0</xdr:rowOff>
    </xdr:from>
    <xdr:to>
      <xdr:col>21</xdr:col>
      <xdr:colOff>323215</xdr:colOff>
      <xdr:row>35</xdr:row>
      <xdr:rowOff>487680</xdr:rowOff>
    </xdr:to>
    <xdr:pic>
      <xdr:nvPicPr>
        <xdr:cNvPr id="2060" name="Image 2059"/>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400425" y="95678625"/>
          <a:ext cx="323215" cy="487680"/>
        </a:xfrm>
        <a:prstGeom prst="rect">
          <a:avLst/>
        </a:prstGeom>
        <a:noFill/>
      </xdr:spPr>
    </xdr:pic>
    <xdr:clientData/>
  </xdr:twoCellAnchor>
  <xdr:twoCellAnchor>
    <xdr:from>
      <xdr:col>21</xdr:col>
      <xdr:colOff>0</xdr:colOff>
      <xdr:row>84</xdr:row>
      <xdr:rowOff>0</xdr:rowOff>
    </xdr:from>
    <xdr:to>
      <xdr:col>21</xdr:col>
      <xdr:colOff>323215</xdr:colOff>
      <xdr:row>84</xdr:row>
      <xdr:rowOff>487680</xdr:rowOff>
    </xdr:to>
    <xdr:pic>
      <xdr:nvPicPr>
        <xdr:cNvPr id="2061" name="Image 2060"/>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3400425" y="106575225"/>
          <a:ext cx="323215" cy="487680"/>
        </a:xfrm>
        <a:prstGeom prst="rect">
          <a:avLst/>
        </a:prstGeom>
        <a:noFill/>
      </xdr:spPr>
    </xdr:pic>
    <xdr:clientData/>
  </xdr:twoCellAnchor>
  <xdr:twoCellAnchor>
    <xdr:from>
      <xdr:col>21</xdr:col>
      <xdr:colOff>0</xdr:colOff>
      <xdr:row>135</xdr:row>
      <xdr:rowOff>0</xdr:rowOff>
    </xdr:from>
    <xdr:to>
      <xdr:col>21</xdr:col>
      <xdr:colOff>323215</xdr:colOff>
      <xdr:row>135</xdr:row>
      <xdr:rowOff>487680</xdr:rowOff>
    </xdr:to>
    <xdr:pic>
      <xdr:nvPicPr>
        <xdr:cNvPr id="2062" name="Image 206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3400425" y="106575225"/>
          <a:ext cx="323215" cy="487680"/>
        </a:xfrm>
        <a:prstGeom prst="rect">
          <a:avLst/>
        </a:prstGeom>
        <a:noFill/>
      </xdr:spPr>
    </xdr:pic>
    <xdr:clientData/>
  </xdr:twoCellAnchor>
  <xdr:twoCellAnchor>
    <xdr:from>
      <xdr:col>21</xdr:col>
      <xdr:colOff>0</xdr:colOff>
      <xdr:row>189</xdr:row>
      <xdr:rowOff>0</xdr:rowOff>
    </xdr:from>
    <xdr:to>
      <xdr:col>21</xdr:col>
      <xdr:colOff>323215</xdr:colOff>
      <xdr:row>189</xdr:row>
      <xdr:rowOff>487680</xdr:rowOff>
    </xdr:to>
    <xdr:pic>
      <xdr:nvPicPr>
        <xdr:cNvPr id="2063" name="Image 2062"/>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3400425" y="89735025"/>
          <a:ext cx="323215" cy="487680"/>
        </a:xfrm>
        <a:prstGeom prst="rect">
          <a:avLst/>
        </a:prstGeom>
        <a:noFill/>
      </xdr:spPr>
    </xdr:pic>
    <xdr:clientData/>
  </xdr:twoCellAnchor>
  <xdr:twoCellAnchor>
    <xdr:from>
      <xdr:col>21</xdr:col>
      <xdr:colOff>0</xdr:colOff>
      <xdr:row>19</xdr:row>
      <xdr:rowOff>0</xdr:rowOff>
    </xdr:from>
    <xdr:to>
      <xdr:col>21</xdr:col>
      <xdr:colOff>323215</xdr:colOff>
      <xdr:row>19</xdr:row>
      <xdr:rowOff>487680</xdr:rowOff>
    </xdr:to>
    <xdr:pic>
      <xdr:nvPicPr>
        <xdr:cNvPr id="2064" name="Image 2063"/>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3400425" y="89735025"/>
          <a:ext cx="323215" cy="487680"/>
        </a:xfrm>
        <a:prstGeom prst="rect">
          <a:avLst/>
        </a:prstGeom>
        <a:noFill/>
      </xdr:spPr>
    </xdr:pic>
    <xdr:clientData/>
  </xdr:twoCellAnchor>
  <xdr:twoCellAnchor>
    <xdr:from>
      <xdr:col>21</xdr:col>
      <xdr:colOff>0</xdr:colOff>
      <xdr:row>83</xdr:row>
      <xdr:rowOff>0</xdr:rowOff>
    </xdr:from>
    <xdr:to>
      <xdr:col>21</xdr:col>
      <xdr:colOff>323215</xdr:colOff>
      <xdr:row>83</xdr:row>
      <xdr:rowOff>487680</xdr:rowOff>
    </xdr:to>
    <xdr:pic>
      <xdr:nvPicPr>
        <xdr:cNvPr id="2065" name="Image 2064"/>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400425" y="10982325"/>
          <a:ext cx="323215" cy="487680"/>
        </a:xfrm>
        <a:prstGeom prst="rect">
          <a:avLst/>
        </a:prstGeom>
        <a:noFill/>
      </xdr:spPr>
    </xdr:pic>
    <xdr:clientData/>
  </xdr:twoCellAnchor>
  <xdr:twoCellAnchor>
    <xdr:from>
      <xdr:col>21</xdr:col>
      <xdr:colOff>0</xdr:colOff>
      <xdr:row>211</xdr:row>
      <xdr:rowOff>0</xdr:rowOff>
    </xdr:from>
    <xdr:to>
      <xdr:col>21</xdr:col>
      <xdr:colOff>323215</xdr:colOff>
      <xdr:row>211</xdr:row>
      <xdr:rowOff>487680</xdr:rowOff>
    </xdr:to>
    <xdr:pic>
      <xdr:nvPicPr>
        <xdr:cNvPr id="2066" name="Image 2065"/>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3400425" y="113509425"/>
          <a:ext cx="323215" cy="487680"/>
        </a:xfrm>
        <a:prstGeom prst="rect">
          <a:avLst/>
        </a:prstGeom>
        <a:noFill/>
      </xdr:spPr>
    </xdr:pic>
    <xdr:clientData/>
  </xdr:twoCellAnchor>
  <xdr:twoCellAnchor>
    <xdr:from>
      <xdr:col>21</xdr:col>
      <xdr:colOff>0</xdr:colOff>
      <xdr:row>174</xdr:row>
      <xdr:rowOff>0</xdr:rowOff>
    </xdr:from>
    <xdr:to>
      <xdr:col>21</xdr:col>
      <xdr:colOff>323215</xdr:colOff>
      <xdr:row>174</xdr:row>
      <xdr:rowOff>487680</xdr:rowOff>
    </xdr:to>
    <xdr:pic>
      <xdr:nvPicPr>
        <xdr:cNvPr id="2067" name="Image 2066"/>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3400425" y="112023525"/>
          <a:ext cx="323215" cy="487680"/>
        </a:xfrm>
        <a:prstGeom prst="rect">
          <a:avLst/>
        </a:prstGeom>
        <a:noFill/>
      </xdr:spPr>
    </xdr:pic>
    <xdr:clientData/>
  </xdr:twoCellAnchor>
  <xdr:twoCellAnchor>
    <xdr:from>
      <xdr:col>21</xdr:col>
      <xdr:colOff>0</xdr:colOff>
      <xdr:row>107</xdr:row>
      <xdr:rowOff>0</xdr:rowOff>
    </xdr:from>
    <xdr:to>
      <xdr:col>21</xdr:col>
      <xdr:colOff>323215</xdr:colOff>
      <xdr:row>107</xdr:row>
      <xdr:rowOff>487680</xdr:rowOff>
    </xdr:to>
    <xdr:pic>
      <xdr:nvPicPr>
        <xdr:cNvPr id="2068" name="Image 2067"/>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3400425" y="101622225"/>
          <a:ext cx="323215" cy="487680"/>
        </a:xfrm>
        <a:prstGeom prst="rect">
          <a:avLst/>
        </a:prstGeom>
        <a:noFill/>
      </xdr:spPr>
    </xdr:pic>
    <xdr:clientData/>
  </xdr:twoCellAnchor>
  <xdr:twoCellAnchor>
    <xdr:from>
      <xdr:col>21</xdr:col>
      <xdr:colOff>0</xdr:colOff>
      <xdr:row>48</xdr:row>
      <xdr:rowOff>0</xdr:rowOff>
    </xdr:from>
    <xdr:to>
      <xdr:col>21</xdr:col>
      <xdr:colOff>323215</xdr:colOff>
      <xdr:row>48</xdr:row>
      <xdr:rowOff>487680</xdr:rowOff>
    </xdr:to>
    <xdr:pic>
      <xdr:nvPicPr>
        <xdr:cNvPr id="2069" name="Image 2068"/>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3400425" y="90230325"/>
          <a:ext cx="323215" cy="487680"/>
        </a:xfrm>
        <a:prstGeom prst="rect">
          <a:avLst/>
        </a:prstGeom>
        <a:noFill/>
      </xdr:spPr>
    </xdr:pic>
    <xdr:clientData/>
  </xdr:twoCellAnchor>
  <xdr:twoCellAnchor>
    <xdr:from>
      <xdr:col>21</xdr:col>
      <xdr:colOff>0</xdr:colOff>
      <xdr:row>142</xdr:row>
      <xdr:rowOff>0</xdr:rowOff>
    </xdr:from>
    <xdr:to>
      <xdr:col>21</xdr:col>
      <xdr:colOff>323215</xdr:colOff>
      <xdr:row>142</xdr:row>
      <xdr:rowOff>487680</xdr:rowOff>
    </xdr:to>
    <xdr:pic>
      <xdr:nvPicPr>
        <xdr:cNvPr id="2070" name="Image 2069"/>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400425" y="103603425"/>
          <a:ext cx="323215" cy="487680"/>
        </a:xfrm>
        <a:prstGeom prst="rect">
          <a:avLst/>
        </a:prstGeom>
        <a:noFill/>
      </xdr:spPr>
    </xdr:pic>
    <xdr:clientData/>
  </xdr:twoCellAnchor>
  <xdr:twoCellAnchor>
    <xdr:from>
      <xdr:col>21</xdr:col>
      <xdr:colOff>0</xdr:colOff>
      <xdr:row>172</xdr:row>
      <xdr:rowOff>0</xdr:rowOff>
    </xdr:from>
    <xdr:to>
      <xdr:col>21</xdr:col>
      <xdr:colOff>323215</xdr:colOff>
      <xdr:row>172</xdr:row>
      <xdr:rowOff>487680</xdr:rowOff>
    </xdr:to>
    <xdr:pic>
      <xdr:nvPicPr>
        <xdr:cNvPr id="2071" name="Image 2070"/>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400425" y="103603425"/>
          <a:ext cx="323215" cy="487680"/>
        </a:xfrm>
        <a:prstGeom prst="rect">
          <a:avLst/>
        </a:prstGeom>
        <a:noFill/>
      </xdr:spPr>
    </xdr:pic>
    <xdr:clientData/>
  </xdr:twoCellAnchor>
  <xdr:twoCellAnchor>
    <xdr:from>
      <xdr:col>21</xdr:col>
      <xdr:colOff>0</xdr:colOff>
      <xdr:row>49</xdr:row>
      <xdr:rowOff>0</xdr:rowOff>
    </xdr:from>
    <xdr:to>
      <xdr:col>21</xdr:col>
      <xdr:colOff>323215</xdr:colOff>
      <xdr:row>49</xdr:row>
      <xdr:rowOff>487680</xdr:rowOff>
    </xdr:to>
    <xdr:pic>
      <xdr:nvPicPr>
        <xdr:cNvPr id="2072" name="Image 207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400425" y="62493525"/>
          <a:ext cx="323215" cy="487680"/>
        </a:xfrm>
        <a:prstGeom prst="rect">
          <a:avLst/>
        </a:prstGeom>
        <a:noFill/>
      </xdr:spPr>
    </xdr:pic>
    <xdr:clientData/>
  </xdr:twoCellAnchor>
  <xdr:twoCellAnchor>
    <xdr:from>
      <xdr:col>21</xdr:col>
      <xdr:colOff>0</xdr:colOff>
      <xdr:row>166</xdr:row>
      <xdr:rowOff>0</xdr:rowOff>
    </xdr:from>
    <xdr:to>
      <xdr:col>21</xdr:col>
      <xdr:colOff>323215</xdr:colOff>
      <xdr:row>166</xdr:row>
      <xdr:rowOff>487680</xdr:rowOff>
    </xdr:to>
    <xdr:pic>
      <xdr:nvPicPr>
        <xdr:cNvPr id="2073" name="Image 2072"/>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400425" y="106079925"/>
          <a:ext cx="323215" cy="487680"/>
        </a:xfrm>
        <a:prstGeom prst="rect">
          <a:avLst/>
        </a:prstGeom>
        <a:noFill/>
      </xdr:spPr>
    </xdr:pic>
    <xdr:clientData/>
  </xdr:twoCellAnchor>
  <xdr:twoCellAnchor>
    <xdr:from>
      <xdr:col>21</xdr:col>
      <xdr:colOff>0</xdr:colOff>
      <xdr:row>163</xdr:row>
      <xdr:rowOff>0</xdr:rowOff>
    </xdr:from>
    <xdr:to>
      <xdr:col>21</xdr:col>
      <xdr:colOff>323215</xdr:colOff>
      <xdr:row>163</xdr:row>
      <xdr:rowOff>487680</xdr:rowOff>
    </xdr:to>
    <xdr:pic>
      <xdr:nvPicPr>
        <xdr:cNvPr id="2074" name="Image 2073"/>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400425" y="54568725"/>
          <a:ext cx="323215" cy="487680"/>
        </a:xfrm>
        <a:prstGeom prst="rect">
          <a:avLst/>
        </a:prstGeom>
        <a:noFill/>
      </xdr:spPr>
    </xdr:pic>
    <xdr:clientData/>
  </xdr:twoCellAnchor>
  <xdr:twoCellAnchor>
    <xdr:from>
      <xdr:col>21</xdr:col>
      <xdr:colOff>0</xdr:colOff>
      <xdr:row>165</xdr:row>
      <xdr:rowOff>0</xdr:rowOff>
    </xdr:from>
    <xdr:to>
      <xdr:col>21</xdr:col>
      <xdr:colOff>323215</xdr:colOff>
      <xdr:row>165</xdr:row>
      <xdr:rowOff>487680</xdr:rowOff>
    </xdr:to>
    <xdr:pic>
      <xdr:nvPicPr>
        <xdr:cNvPr id="2075" name="Image 2074"/>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3400425" y="3552825"/>
          <a:ext cx="323215" cy="487680"/>
        </a:xfrm>
        <a:prstGeom prst="rect">
          <a:avLst/>
        </a:prstGeom>
        <a:noFill/>
      </xdr:spPr>
    </xdr:pic>
    <xdr:clientData/>
  </xdr:twoCellAnchor>
  <xdr:twoCellAnchor>
    <xdr:from>
      <xdr:col>21</xdr:col>
      <xdr:colOff>0</xdr:colOff>
      <xdr:row>60</xdr:row>
      <xdr:rowOff>0</xdr:rowOff>
    </xdr:from>
    <xdr:to>
      <xdr:col>21</xdr:col>
      <xdr:colOff>323215</xdr:colOff>
      <xdr:row>60</xdr:row>
      <xdr:rowOff>487680</xdr:rowOff>
    </xdr:to>
    <xdr:pic>
      <xdr:nvPicPr>
        <xdr:cNvPr id="2076" name="Image 2075"/>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3400425" y="3552825"/>
          <a:ext cx="323215" cy="487680"/>
        </a:xfrm>
        <a:prstGeom prst="rect">
          <a:avLst/>
        </a:prstGeom>
        <a:noFill/>
      </xdr:spPr>
    </xdr:pic>
    <xdr:clientData/>
  </xdr:twoCellAnchor>
  <xdr:twoCellAnchor>
    <xdr:from>
      <xdr:col>21</xdr:col>
      <xdr:colOff>0</xdr:colOff>
      <xdr:row>61</xdr:row>
      <xdr:rowOff>0</xdr:rowOff>
    </xdr:from>
    <xdr:to>
      <xdr:col>21</xdr:col>
      <xdr:colOff>323215</xdr:colOff>
      <xdr:row>61</xdr:row>
      <xdr:rowOff>487680</xdr:rowOff>
    </xdr:to>
    <xdr:pic>
      <xdr:nvPicPr>
        <xdr:cNvPr id="2077" name="Image 2076"/>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3400425" y="3552825"/>
          <a:ext cx="323215" cy="487680"/>
        </a:xfrm>
        <a:prstGeom prst="rect">
          <a:avLst/>
        </a:prstGeom>
        <a:noFill/>
      </xdr:spPr>
    </xdr:pic>
    <xdr:clientData/>
  </xdr:twoCellAnchor>
  <xdr:twoCellAnchor>
    <xdr:from>
      <xdr:col>21</xdr:col>
      <xdr:colOff>0</xdr:colOff>
      <xdr:row>29</xdr:row>
      <xdr:rowOff>0</xdr:rowOff>
    </xdr:from>
    <xdr:to>
      <xdr:col>21</xdr:col>
      <xdr:colOff>323215</xdr:colOff>
      <xdr:row>29</xdr:row>
      <xdr:rowOff>487680</xdr:rowOff>
    </xdr:to>
    <xdr:pic>
      <xdr:nvPicPr>
        <xdr:cNvPr id="2078" name="Image 2077"/>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400425" y="80819625"/>
          <a:ext cx="323215" cy="487680"/>
        </a:xfrm>
        <a:prstGeom prst="rect">
          <a:avLst/>
        </a:prstGeom>
        <a:noFill/>
      </xdr:spPr>
    </xdr:pic>
    <xdr:clientData/>
  </xdr:twoCellAnchor>
  <xdr:twoCellAnchor>
    <xdr:from>
      <xdr:col>21</xdr:col>
      <xdr:colOff>0</xdr:colOff>
      <xdr:row>140</xdr:row>
      <xdr:rowOff>0</xdr:rowOff>
    </xdr:from>
    <xdr:to>
      <xdr:col>21</xdr:col>
      <xdr:colOff>323215</xdr:colOff>
      <xdr:row>140</xdr:row>
      <xdr:rowOff>487680</xdr:rowOff>
    </xdr:to>
    <xdr:pic>
      <xdr:nvPicPr>
        <xdr:cNvPr id="2079" name="Image 2078"/>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400425" y="80819625"/>
          <a:ext cx="323215" cy="487680"/>
        </a:xfrm>
        <a:prstGeom prst="rect">
          <a:avLst/>
        </a:prstGeom>
        <a:noFill/>
      </xdr:spPr>
    </xdr:pic>
    <xdr:clientData/>
  </xdr:twoCellAnchor>
  <xdr:twoCellAnchor>
    <xdr:from>
      <xdr:col>21</xdr:col>
      <xdr:colOff>0</xdr:colOff>
      <xdr:row>170</xdr:row>
      <xdr:rowOff>0</xdr:rowOff>
    </xdr:from>
    <xdr:to>
      <xdr:col>21</xdr:col>
      <xdr:colOff>323215</xdr:colOff>
      <xdr:row>170</xdr:row>
      <xdr:rowOff>487680</xdr:rowOff>
    </xdr:to>
    <xdr:pic>
      <xdr:nvPicPr>
        <xdr:cNvPr id="2080" name="Image 2079"/>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400425" y="80819625"/>
          <a:ext cx="323215" cy="487680"/>
        </a:xfrm>
        <a:prstGeom prst="rect">
          <a:avLst/>
        </a:prstGeom>
        <a:noFill/>
      </xdr:spPr>
    </xdr:pic>
    <xdr:clientData/>
  </xdr:twoCellAnchor>
  <xdr:twoCellAnchor>
    <xdr:from>
      <xdr:col>21</xdr:col>
      <xdr:colOff>0</xdr:colOff>
      <xdr:row>108</xdr:row>
      <xdr:rowOff>0</xdr:rowOff>
    </xdr:from>
    <xdr:to>
      <xdr:col>21</xdr:col>
      <xdr:colOff>323215</xdr:colOff>
      <xdr:row>108</xdr:row>
      <xdr:rowOff>487680</xdr:rowOff>
    </xdr:to>
    <xdr:pic>
      <xdr:nvPicPr>
        <xdr:cNvPr id="2081" name="Image 2080"/>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400425" y="80819625"/>
          <a:ext cx="323215" cy="487680"/>
        </a:xfrm>
        <a:prstGeom prst="rect">
          <a:avLst/>
        </a:prstGeom>
        <a:noFill/>
      </xdr:spPr>
    </xdr:pic>
    <xdr:clientData/>
  </xdr:twoCellAnchor>
  <xdr:twoCellAnchor>
    <xdr:from>
      <xdr:col>21</xdr:col>
      <xdr:colOff>0</xdr:colOff>
      <xdr:row>109</xdr:row>
      <xdr:rowOff>0</xdr:rowOff>
    </xdr:from>
    <xdr:to>
      <xdr:col>21</xdr:col>
      <xdr:colOff>323215</xdr:colOff>
      <xdr:row>109</xdr:row>
      <xdr:rowOff>487680</xdr:rowOff>
    </xdr:to>
    <xdr:pic>
      <xdr:nvPicPr>
        <xdr:cNvPr id="2082" name="Image 208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400425" y="80819625"/>
          <a:ext cx="323215" cy="487680"/>
        </a:xfrm>
        <a:prstGeom prst="rect">
          <a:avLst/>
        </a:prstGeom>
        <a:noFill/>
      </xdr:spPr>
    </xdr:pic>
    <xdr:clientData/>
  </xdr:twoCellAnchor>
  <xdr:twoCellAnchor>
    <xdr:from>
      <xdr:col>21</xdr:col>
      <xdr:colOff>0</xdr:colOff>
      <xdr:row>133</xdr:row>
      <xdr:rowOff>0</xdr:rowOff>
    </xdr:from>
    <xdr:to>
      <xdr:col>21</xdr:col>
      <xdr:colOff>323215</xdr:colOff>
      <xdr:row>133</xdr:row>
      <xdr:rowOff>487680</xdr:rowOff>
    </xdr:to>
    <xdr:pic>
      <xdr:nvPicPr>
        <xdr:cNvPr id="2083" name="Image 2082"/>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3400425" y="22869525"/>
          <a:ext cx="323215" cy="487680"/>
        </a:xfrm>
        <a:prstGeom prst="rect">
          <a:avLst/>
        </a:prstGeom>
        <a:noFill/>
      </xdr:spPr>
    </xdr:pic>
    <xdr:clientData/>
  </xdr:twoCellAnchor>
  <xdr:twoCellAnchor>
    <xdr:from>
      <xdr:col>21</xdr:col>
      <xdr:colOff>0</xdr:colOff>
      <xdr:row>214</xdr:row>
      <xdr:rowOff>0</xdr:rowOff>
    </xdr:from>
    <xdr:to>
      <xdr:col>21</xdr:col>
      <xdr:colOff>323215</xdr:colOff>
      <xdr:row>214</xdr:row>
      <xdr:rowOff>487680</xdr:rowOff>
    </xdr:to>
    <xdr:pic>
      <xdr:nvPicPr>
        <xdr:cNvPr id="2084" name="Image 2083"/>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3400425" y="5038725"/>
          <a:ext cx="323215" cy="487680"/>
        </a:xfrm>
        <a:prstGeom prst="rect">
          <a:avLst/>
        </a:prstGeom>
        <a:noFill/>
      </xdr:spPr>
    </xdr:pic>
    <xdr:clientData/>
  </xdr:twoCellAnchor>
  <xdr:twoCellAnchor>
    <xdr:from>
      <xdr:col>21</xdr:col>
      <xdr:colOff>0</xdr:colOff>
      <xdr:row>186</xdr:row>
      <xdr:rowOff>0</xdr:rowOff>
    </xdr:from>
    <xdr:to>
      <xdr:col>21</xdr:col>
      <xdr:colOff>323215</xdr:colOff>
      <xdr:row>186</xdr:row>
      <xdr:rowOff>487680</xdr:rowOff>
    </xdr:to>
    <xdr:pic>
      <xdr:nvPicPr>
        <xdr:cNvPr id="2085" name="Image 2084"/>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3400425" y="77847825"/>
          <a:ext cx="323215" cy="487680"/>
        </a:xfrm>
        <a:prstGeom prst="rect">
          <a:avLst/>
        </a:prstGeom>
        <a:noFill/>
      </xdr:spPr>
    </xdr:pic>
    <xdr:clientData/>
  </xdr:twoCellAnchor>
  <xdr:twoCellAnchor>
    <xdr:from>
      <xdr:col>21</xdr:col>
      <xdr:colOff>0</xdr:colOff>
      <xdr:row>44</xdr:row>
      <xdr:rowOff>0</xdr:rowOff>
    </xdr:from>
    <xdr:to>
      <xdr:col>21</xdr:col>
      <xdr:colOff>323215</xdr:colOff>
      <xdr:row>44</xdr:row>
      <xdr:rowOff>487680</xdr:rowOff>
    </xdr:to>
    <xdr:pic>
      <xdr:nvPicPr>
        <xdr:cNvPr id="2086" name="Image 2085"/>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3400425" y="77847825"/>
          <a:ext cx="323215" cy="487680"/>
        </a:xfrm>
        <a:prstGeom prst="rect">
          <a:avLst/>
        </a:prstGeom>
        <a:noFill/>
      </xdr:spPr>
    </xdr:pic>
    <xdr:clientData/>
  </xdr:twoCellAnchor>
  <xdr:twoCellAnchor>
    <xdr:from>
      <xdr:col>21</xdr:col>
      <xdr:colOff>0</xdr:colOff>
      <xdr:row>215</xdr:row>
      <xdr:rowOff>0</xdr:rowOff>
    </xdr:from>
    <xdr:to>
      <xdr:col>21</xdr:col>
      <xdr:colOff>323215</xdr:colOff>
      <xdr:row>215</xdr:row>
      <xdr:rowOff>487680</xdr:rowOff>
    </xdr:to>
    <xdr:pic>
      <xdr:nvPicPr>
        <xdr:cNvPr id="2087" name="Image 2086"/>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3400425" y="77847825"/>
          <a:ext cx="323215" cy="487680"/>
        </a:xfrm>
        <a:prstGeom prst="rect">
          <a:avLst/>
        </a:prstGeom>
        <a:noFill/>
      </xdr:spPr>
    </xdr:pic>
    <xdr:clientData/>
  </xdr:twoCellAnchor>
  <xdr:twoCellAnchor>
    <xdr:from>
      <xdr:col>21</xdr:col>
      <xdr:colOff>0</xdr:colOff>
      <xdr:row>76</xdr:row>
      <xdr:rowOff>0</xdr:rowOff>
    </xdr:from>
    <xdr:to>
      <xdr:col>21</xdr:col>
      <xdr:colOff>323215</xdr:colOff>
      <xdr:row>76</xdr:row>
      <xdr:rowOff>487680</xdr:rowOff>
    </xdr:to>
    <xdr:pic>
      <xdr:nvPicPr>
        <xdr:cNvPr id="2088" name="Image 2087"/>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3400425" y="77847825"/>
          <a:ext cx="323215" cy="487680"/>
        </a:xfrm>
        <a:prstGeom prst="rect">
          <a:avLst/>
        </a:prstGeom>
        <a:noFill/>
      </xdr:spPr>
    </xdr:pic>
    <xdr:clientData/>
  </xdr:twoCellAnchor>
  <xdr:twoCellAnchor>
    <xdr:from>
      <xdr:col>21</xdr:col>
      <xdr:colOff>0</xdr:colOff>
      <xdr:row>74</xdr:row>
      <xdr:rowOff>0</xdr:rowOff>
    </xdr:from>
    <xdr:to>
      <xdr:col>21</xdr:col>
      <xdr:colOff>323215</xdr:colOff>
      <xdr:row>74</xdr:row>
      <xdr:rowOff>487680</xdr:rowOff>
    </xdr:to>
    <xdr:pic>
      <xdr:nvPicPr>
        <xdr:cNvPr id="2089" name="Image 2088"/>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3400425" y="7515225"/>
          <a:ext cx="323215" cy="487680"/>
        </a:xfrm>
        <a:prstGeom prst="rect">
          <a:avLst/>
        </a:prstGeom>
        <a:noFill/>
      </xdr:spPr>
    </xdr:pic>
    <xdr:clientData/>
  </xdr:twoCellAnchor>
  <xdr:twoCellAnchor>
    <xdr:from>
      <xdr:col>21</xdr:col>
      <xdr:colOff>0</xdr:colOff>
      <xdr:row>204</xdr:row>
      <xdr:rowOff>0</xdr:rowOff>
    </xdr:from>
    <xdr:to>
      <xdr:col>21</xdr:col>
      <xdr:colOff>323215</xdr:colOff>
      <xdr:row>204</xdr:row>
      <xdr:rowOff>487680</xdr:rowOff>
    </xdr:to>
    <xdr:pic>
      <xdr:nvPicPr>
        <xdr:cNvPr id="2090" name="Image 2089"/>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3400425" y="7515225"/>
          <a:ext cx="323215" cy="487680"/>
        </a:xfrm>
        <a:prstGeom prst="rect">
          <a:avLst/>
        </a:prstGeom>
        <a:noFill/>
      </xdr:spPr>
    </xdr:pic>
    <xdr:clientData/>
  </xdr:twoCellAnchor>
  <xdr:twoCellAnchor>
    <xdr:from>
      <xdr:col>21</xdr:col>
      <xdr:colOff>0</xdr:colOff>
      <xdr:row>15</xdr:row>
      <xdr:rowOff>0</xdr:rowOff>
    </xdr:from>
    <xdr:to>
      <xdr:col>21</xdr:col>
      <xdr:colOff>323215</xdr:colOff>
      <xdr:row>15</xdr:row>
      <xdr:rowOff>487680</xdr:rowOff>
    </xdr:to>
    <xdr:pic>
      <xdr:nvPicPr>
        <xdr:cNvPr id="2091" name="Image 2090"/>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3400425" y="7515225"/>
          <a:ext cx="323215" cy="487680"/>
        </a:xfrm>
        <a:prstGeom prst="rect">
          <a:avLst/>
        </a:prstGeom>
        <a:noFill/>
      </xdr:spPr>
    </xdr:pic>
    <xdr:clientData/>
  </xdr:twoCellAnchor>
  <xdr:twoCellAnchor>
    <xdr:from>
      <xdr:col>21</xdr:col>
      <xdr:colOff>0</xdr:colOff>
      <xdr:row>185</xdr:row>
      <xdr:rowOff>0</xdr:rowOff>
    </xdr:from>
    <xdr:to>
      <xdr:col>21</xdr:col>
      <xdr:colOff>323215</xdr:colOff>
      <xdr:row>185</xdr:row>
      <xdr:rowOff>487680</xdr:rowOff>
    </xdr:to>
    <xdr:pic>
      <xdr:nvPicPr>
        <xdr:cNvPr id="2092" name="Image 209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3400425" y="7515225"/>
          <a:ext cx="323215" cy="487680"/>
        </a:xfrm>
        <a:prstGeom prst="rect">
          <a:avLst/>
        </a:prstGeom>
        <a:noFill/>
      </xdr:spPr>
    </xdr:pic>
    <xdr:clientData/>
  </xdr:twoCellAnchor>
  <xdr:twoCellAnchor>
    <xdr:from>
      <xdr:col>21</xdr:col>
      <xdr:colOff>0</xdr:colOff>
      <xdr:row>97</xdr:row>
      <xdr:rowOff>0</xdr:rowOff>
    </xdr:from>
    <xdr:to>
      <xdr:col>21</xdr:col>
      <xdr:colOff>323215</xdr:colOff>
      <xdr:row>97</xdr:row>
      <xdr:rowOff>487680</xdr:rowOff>
    </xdr:to>
    <xdr:pic>
      <xdr:nvPicPr>
        <xdr:cNvPr id="2093" name="Image 2092"/>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3400425" y="105089325"/>
          <a:ext cx="323215" cy="487680"/>
        </a:xfrm>
        <a:prstGeom prst="rect">
          <a:avLst/>
        </a:prstGeom>
        <a:noFill/>
      </xdr:spPr>
    </xdr:pic>
    <xdr:clientData/>
  </xdr:twoCellAnchor>
  <xdr:twoCellAnchor>
    <xdr:from>
      <xdr:col>21</xdr:col>
      <xdr:colOff>0</xdr:colOff>
      <xdr:row>230</xdr:row>
      <xdr:rowOff>0</xdr:rowOff>
    </xdr:from>
    <xdr:to>
      <xdr:col>21</xdr:col>
      <xdr:colOff>323215</xdr:colOff>
      <xdr:row>230</xdr:row>
      <xdr:rowOff>487680</xdr:rowOff>
    </xdr:to>
    <xdr:pic>
      <xdr:nvPicPr>
        <xdr:cNvPr id="2094" name="Image 2093"/>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3400425" y="61502925"/>
          <a:ext cx="323215" cy="487680"/>
        </a:xfrm>
        <a:prstGeom prst="rect">
          <a:avLst/>
        </a:prstGeom>
        <a:noFill/>
      </xdr:spPr>
    </xdr:pic>
    <xdr:clientData/>
  </xdr:twoCellAnchor>
  <xdr:twoCellAnchor>
    <xdr:from>
      <xdr:col>21</xdr:col>
      <xdr:colOff>0</xdr:colOff>
      <xdr:row>220</xdr:row>
      <xdr:rowOff>0</xdr:rowOff>
    </xdr:from>
    <xdr:to>
      <xdr:col>21</xdr:col>
      <xdr:colOff>323215</xdr:colOff>
      <xdr:row>220</xdr:row>
      <xdr:rowOff>487680</xdr:rowOff>
    </xdr:to>
    <xdr:pic>
      <xdr:nvPicPr>
        <xdr:cNvPr id="2095" name="Image 2094"/>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400425" y="79829025"/>
          <a:ext cx="323215" cy="487680"/>
        </a:xfrm>
        <a:prstGeom prst="rect">
          <a:avLst/>
        </a:prstGeom>
        <a:noFill/>
      </xdr:spPr>
    </xdr:pic>
    <xdr:clientData/>
  </xdr:twoCellAnchor>
  <xdr:twoCellAnchor>
    <xdr:from>
      <xdr:col>21</xdr:col>
      <xdr:colOff>0</xdr:colOff>
      <xdr:row>64</xdr:row>
      <xdr:rowOff>0</xdr:rowOff>
    </xdr:from>
    <xdr:to>
      <xdr:col>21</xdr:col>
      <xdr:colOff>323215</xdr:colOff>
      <xdr:row>64</xdr:row>
      <xdr:rowOff>487680</xdr:rowOff>
    </xdr:to>
    <xdr:pic>
      <xdr:nvPicPr>
        <xdr:cNvPr id="2096" name="Image 2095"/>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400425" y="79829025"/>
          <a:ext cx="323215" cy="487680"/>
        </a:xfrm>
        <a:prstGeom prst="rect">
          <a:avLst/>
        </a:prstGeom>
        <a:noFill/>
      </xdr:spPr>
    </xdr:pic>
    <xdr:clientData/>
  </xdr:twoCellAnchor>
  <xdr:twoCellAnchor>
    <xdr:from>
      <xdr:col>21</xdr:col>
      <xdr:colOff>0</xdr:colOff>
      <xdr:row>39</xdr:row>
      <xdr:rowOff>0</xdr:rowOff>
    </xdr:from>
    <xdr:to>
      <xdr:col>21</xdr:col>
      <xdr:colOff>323215</xdr:colOff>
      <xdr:row>39</xdr:row>
      <xdr:rowOff>487680</xdr:rowOff>
    </xdr:to>
    <xdr:pic>
      <xdr:nvPicPr>
        <xdr:cNvPr id="2097" name="Image 2096"/>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3400425" y="53578125"/>
          <a:ext cx="323215" cy="487680"/>
        </a:xfrm>
        <a:prstGeom prst="rect">
          <a:avLst/>
        </a:prstGeom>
        <a:noFill/>
      </xdr:spPr>
    </xdr:pic>
    <xdr:clientData/>
  </xdr:twoCellAnchor>
  <xdr:twoCellAnchor>
    <xdr:from>
      <xdr:col>21</xdr:col>
      <xdr:colOff>0</xdr:colOff>
      <xdr:row>218</xdr:row>
      <xdr:rowOff>0</xdr:rowOff>
    </xdr:from>
    <xdr:to>
      <xdr:col>21</xdr:col>
      <xdr:colOff>323215</xdr:colOff>
      <xdr:row>218</xdr:row>
      <xdr:rowOff>487680</xdr:rowOff>
    </xdr:to>
    <xdr:pic>
      <xdr:nvPicPr>
        <xdr:cNvPr id="2098" name="Image 2097"/>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3400425" y="53578125"/>
          <a:ext cx="323215" cy="487680"/>
        </a:xfrm>
        <a:prstGeom prst="rect">
          <a:avLst/>
        </a:prstGeom>
        <a:noFill/>
      </xdr:spPr>
    </xdr:pic>
    <xdr:clientData/>
  </xdr:twoCellAnchor>
  <xdr:twoCellAnchor>
    <xdr:from>
      <xdr:col>21</xdr:col>
      <xdr:colOff>0</xdr:colOff>
      <xdr:row>52</xdr:row>
      <xdr:rowOff>0</xdr:rowOff>
    </xdr:from>
    <xdr:to>
      <xdr:col>21</xdr:col>
      <xdr:colOff>323215</xdr:colOff>
      <xdr:row>52</xdr:row>
      <xdr:rowOff>487680</xdr:rowOff>
    </xdr:to>
    <xdr:pic>
      <xdr:nvPicPr>
        <xdr:cNvPr id="2099" name="Image 2098"/>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400425" y="80324325"/>
          <a:ext cx="323215" cy="487680"/>
        </a:xfrm>
        <a:prstGeom prst="rect">
          <a:avLst/>
        </a:prstGeom>
        <a:noFill/>
      </xdr:spPr>
    </xdr:pic>
    <xdr:clientData/>
  </xdr:twoCellAnchor>
  <xdr:twoCellAnchor>
    <xdr:from>
      <xdr:col>21</xdr:col>
      <xdr:colOff>0</xdr:colOff>
      <xdr:row>210</xdr:row>
      <xdr:rowOff>0</xdr:rowOff>
    </xdr:from>
    <xdr:to>
      <xdr:col>21</xdr:col>
      <xdr:colOff>323215</xdr:colOff>
      <xdr:row>210</xdr:row>
      <xdr:rowOff>487680</xdr:rowOff>
    </xdr:to>
    <xdr:pic>
      <xdr:nvPicPr>
        <xdr:cNvPr id="2100" name="Image 2099"/>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3400425" y="10487025"/>
          <a:ext cx="323215" cy="487680"/>
        </a:xfrm>
        <a:prstGeom prst="rect">
          <a:avLst/>
        </a:prstGeom>
        <a:noFill/>
      </xdr:spPr>
    </xdr:pic>
    <xdr:clientData/>
  </xdr:twoCellAnchor>
  <xdr:twoCellAnchor>
    <xdr:from>
      <xdr:col>21</xdr:col>
      <xdr:colOff>0</xdr:colOff>
      <xdr:row>82</xdr:row>
      <xdr:rowOff>0</xdr:rowOff>
    </xdr:from>
    <xdr:to>
      <xdr:col>21</xdr:col>
      <xdr:colOff>323215</xdr:colOff>
      <xdr:row>82</xdr:row>
      <xdr:rowOff>487680</xdr:rowOff>
    </xdr:to>
    <xdr:pic>
      <xdr:nvPicPr>
        <xdr:cNvPr id="2101" name="Image 2100"/>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3400425" y="5038725"/>
          <a:ext cx="323215" cy="487680"/>
        </a:xfrm>
        <a:prstGeom prst="rect">
          <a:avLst/>
        </a:prstGeom>
        <a:noFill/>
      </xdr:spPr>
    </xdr:pic>
    <xdr:clientData/>
  </xdr:twoCellAnchor>
  <xdr:twoCellAnchor>
    <xdr:from>
      <xdr:col>21</xdr:col>
      <xdr:colOff>0</xdr:colOff>
      <xdr:row>38</xdr:row>
      <xdr:rowOff>0</xdr:rowOff>
    </xdr:from>
    <xdr:to>
      <xdr:col>21</xdr:col>
      <xdr:colOff>323215</xdr:colOff>
      <xdr:row>38</xdr:row>
      <xdr:rowOff>487680</xdr:rowOff>
    </xdr:to>
    <xdr:pic>
      <xdr:nvPicPr>
        <xdr:cNvPr id="2102" name="Image 210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3400425" y="22869525"/>
          <a:ext cx="323215" cy="487680"/>
        </a:xfrm>
        <a:prstGeom prst="rect">
          <a:avLst/>
        </a:prstGeom>
        <a:noFill/>
      </xdr:spPr>
    </xdr:pic>
    <xdr:clientData/>
  </xdr:twoCellAnchor>
  <xdr:twoCellAnchor>
    <xdr:from>
      <xdr:col>21</xdr:col>
      <xdr:colOff>0</xdr:colOff>
      <xdr:row>63</xdr:row>
      <xdr:rowOff>0</xdr:rowOff>
    </xdr:from>
    <xdr:to>
      <xdr:col>21</xdr:col>
      <xdr:colOff>323215</xdr:colOff>
      <xdr:row>63</xdr:row>
      <xdr:rowOff>487680</xdr:rowOff>
    </xdr:to>
    <xdr:pic>
      <xdr:nvPicPr>
        <xdr:cNvPr id="2103" name="Image 2102"/>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3400425" y="34756725"/>
          <a:ext cx="323215" cy="487680"/>
        </a:xfrm>
        <a:prstGeom prst="rect">
          <a:avLst/>
        </a:prstGeom>
        <a:noFill/>
      </xdr:spPr>
    </xdr:pic>
    <xdr:clientData/>
  </xdr:twoCellAnchor>
  <xdr:twoCellAnchor>
    <xdr:from>
      <xdr:col>21</xdr:col>
      <xdr:colOff>0</xdr:colOff>
      <xdr:row>65</xdr:row>
      <xdr:rowOff>0</xdr:rowOff>
    </xdr:from>
    <xdr:to>
      <xdr:col>21</xdr:col>
      <xdr:colOff>323215</xdr:colOff>
      <xdr:row>65</xdr:row>
      <xdr:rowOff>487680</xdr:rowOff>
    </xdr:to>
    <xdr:pic>
      <xdr:nvPicPr>
        <xdr:cNvPr id="2104" name="Image 2103"/>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3400425" y="34756725"/>
          <a:ext cx="323215" cy="487680"/>
        </a:xfrm>
        <a:prstGeom prst="rect">
          <a:avLst/>
        </a:prstGeom>
        <a:noFill/>
      </xdr:spPr>
    </xdr:pic>
    <xdr:clientData/>
  </xdr:twoCellAnchor>
  <xdr:twoCellAnchor>
    <xdr:from>
      <xdr:col>21</xdr:col>
      <xdr:colOff>0</xdr:colOff>
      <xdr:row>154</xdr:row>
      <xdr:rowOff>0</xdr:rowOff>
    </xdr:from>
    <xdr:to>
      <xdr:col>21</xdr:col>
      <xdr:colOff>323215</xdr:colOff>
      <xdr:row>154</xdr:row>
      <xdr:rowOff>487680</xdr:rowOff>
    </xdr:to>
    <xdr:pic>
      <xdr:nvPicPr>
        <xdr:cNvPr id="2105" name="Image 2104"/>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3400425" y="49120425"/>
          <a:ext cx="323215" cy="487680"/>
        </a:xfrm>
        <a:prstGeom prst="rect">
          <a:avLst/>
        </a:prstGeom>
        <a:noFill/>
      </xdr:spPr>
    </xdr:pic>
    <xdr:clientData/>
  </xdr:twoCellAnchor>
  <xdr:twoCellAnchor>
    <xdr:from>
      <xdr:col>21</xdr:col>
      <xdr:colOff>0</xdr:colOff>
      <xdr:row>187</xdr:row>
      <xdr:rowOff>0</xdr:rowOff>
    </xdr:from>
    <xdr:to>
      <xdr:col>21</xdr:col>
      <xdr:colOff>323215</xdr:colOff>
      <xdr:row>187</xdr:row>
      <xdr:rowOff>487680</xdr:rowOff>
    </xdr:to>
    <xdr:pic>
      <xdr:nvPicPr>
        <xdr:cNvPr id="2106" name="Image 2105"/>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3400425" y="49120425"/>
          <a:ext cx="323215" cy="487680"/>
        </a:xfrm>
        <a:prstGeom prst="rect">
          <a:avLst/>
        </a:prstGeom>
        <a:noFill/>
      </xdr:spPr>
    </xdr:pic>
    <xdr:clientData/>
  </xdr:twoCellAnchor>
  <xdr:twoCellAnchor>
    <xdr:from>
      <xdr:col>21</xdr:col>
      <xdr:colOff>0</xdr:colOff>
      <xdr:row>128</xdr:row>
      <xdr:rowOff>0</xdr:rowOff>
    </xdr:from>
    <xdr:to>
      <xdr:col>21</xdr:col>
      <xdr:colOff>323215</xdr:colOff>
      <xdr:row>128</xdr:row>
      <xdr:rowOff>487680</xdr:rowOff>
    </xdr:to>
    <xdr:pic>
      <xdr:nvPicPr>
        <xdr:cNvPr id="2107" name="Image 2106"/>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3400425" y="49120425"/>
          <a:ext cx="323215" cy="487680"/>
        </a:xfrm>
        <a:prstGeom prst="rect">
          <a:avLst/>
        </a:prstGeom>
        <a:noFill/>
      </xdr:spPr>
    </xdr:pic>
    <xdr:clientData/>
  </xdr:twoCellAnchor>
  <xdr:twoCellAnchor>
    <xdr:from>
      <xdr:col>21</xdr:col>
      <xdr:colOff>0</xdr:colOff>
      <xdr:row>26</xdr:row>
      <xdr:rowOff>0</xdr:rowOff>
    </xdr:from>
    <xdr:to>
      <xdr:col>21</xdr:col>
      <xdr:colOff>323215</xdr:colOff>
      <xdr:row>26</xdr:row>
      <xdr:rowOff>487680</xdr:rowOff>
    </xdr:to>
    <xdr:pic>
      <xdr:nvPicPr>
        <xdr:cNvPr id="2108" name="Image 2107"/>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3400425" y="49120425"/>
          <a:ext cx="323215" cy="487680"/>
        </a:xfrm>
        <a:prstGeom prst="rect">
          <a:avLst/>
        </a:prstGeom>
        <a:noFill/>
      </xdr:spPr>
    </xdr:pic>
    <xdr:clientData/>
  </xdr:twoCellAnchor>
  <xdr:twoCellAnchor>
    <xdr:from>
      <xdr:col>21</xdr:col>
      <xdr:colOff>0</xdr:colOff>
      <xdr:row>155</xdr:row>
      <xdr:rowOff>0</xdr:rowOff>
    </xdr:from>
    <xdr:to>
      <xdr:col>21</xdr:col>
      <xdr:colOff>323215</xdr:colOff>
      <xdr:row>155</xdr:row>
      <xdr:rowOff>487680</xdr:rowOff>
    </xdr:to>
    <xdr:pic>
      <xdr:nvPicPr>
        <xdr:cNvPr id="2109" name="Image 2108"/>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3400425" y="47139225"/>
          <a:ext cx="323215" cy="487680"/>
        </a:xfrm>
        <a:prstGeom prst="rect">
          <a:avLst/>
        </a:prstGeom>
        <a:noFill/>
      </xdr:spPr>
    </xdr:pic>
    <xdr:clientData/>
  </xdr:twoCellAnchor>
  <xdr:twoCellAnchor>
    <xdr:from>
      <xdr:col>21</xdr:col>
      <xdr:colOff>0</xdr:colOff>
      <xdr:row>183</xdr:row>
      <xdr:rowOff>0</xdr:rowOff>
    </xdr:from>
    <xdr:to>
      <xdr:col>21</xdr:col>
      <xdr:colOff>323215</xdr:colOff>
      <xdr:row>183</xdr:row>
      <xdr:rowOff>487680</xdr:rowOff>
    </xdr:to>
    <xdr:pic>
      <xdr:nvPicPr>
        <xdr:cNvPr id="2110" name="Image 2109"/>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3400425" y="47139225"/>
          <a:ext cx="323215" cy="487680"/>
        </a:xfrm>
        <a:prstGeom prst="rect">
          <a:avLst/>
        </a:prstGeom>
        <a:noFill/>
      </xdr:spPr>
    </xdr:pic>
    <xdr:clientData/>
  </xdr:twoCellAnchor>
  <xdr:twoCellAnchor>
    <xdr:from>
      <xdr:col>21</xdr:col>
      <xdr:colOff>0</xdr:colOff>
      <xdr:row>136</xdr:row>
      <xdr:rowOff>0</xdr:rowOff>
    </xdr:from>
    <xdr:to>
      <xdr:col>21</xdr:col>
      <xdr:colOff>323215</xdr:colOff>
      <xdr:row>136</xdr:row>
      <xdr:rowOff>487680</xdr:rowOff>
    </xdr:to>
    <xdr:pic>
      <xdr:nvPicPr>
        <xdr:cNvPr id="2111" name="Image 2110"/>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3400425" y="47139225"/>
          <a:ext cx="323215" cy="487680"/>
        </a:xfrm>
        <a:prstGeom prst="rect">
          <a:avLst/>
        </a:prstGeom>
        <a:noFill/>
      </xdr:spPr>
    </xdr:pic>
    <xdr:clientData/>
  </xdr:twoCellAnchor>
  <xdr:twoCellAnchor>
    <xdr:from>
      <xdr:col>21</xdr:col>
      <xdr:colOff>0</xdr:colOff>
      <xdr:row>37</xdr:row>
      <xdr:rowOff>0</xdr:rowOff>
    </xdr:from>
    <xdr:to>
      <xdr:col>21</xdr:col>
      <xdr:colOff>323215</xdr:colOff>
      <xdr:row>37</xdr:row>
      <xdr:rowOff>487680</xdr:rowOff>
    </xdr:to>
    <xdr:pic>
      <xdr:nvPicPr>
        <xdr:cNvPr id="2112" name="Image 211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3400425" y="47139225"/>
          <a:ext cx="323215" cy="487680"/>
        </a:xfrm>
        <a:prstGeom prst="rect">
          <a:avLst/>
        </a:prstGeom>
        <a:noFill/>
      </xdr:spPr>
    </xdr:pic>
    <xdr:clientData/>
  </xdr:twoCellAnchor>
  <xdr:twoCellAnchor>
    <xdr:from>
      <xdr:col>21</xdr:col>
      <xdr:colOff>0</xdr:colOff>
      <xdr:row>36</xdr:row>
      <xdr:rowOff>0</xdr:rowOff>
    </xdr:from>
    <xdr:to>
      <xdr:col>21</xdr:col>
      <xdr:colOff>323215</xdr:colOff>
      <xdr:row>36</xdr:row>
      <xdr:rowOff>487680</xdr:rowOff>
    </xdr:to>
    <xdr:pic>
      <xdr:nvPicPr>
        <xdr:cNvPr id="2113" name="Image 2112"/>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3400425" y="47139225"/>
          <a:ext cx="323215" cy="487680"/>
        </a:xfrm>
        <a:prstGeom prst="rect">
          <a:avLst/>
        </a:prstGeom>
        <a:noFill/>
      </xdr:spPr>
    </xdr:pic>
    <xdr:clientData/>
  </xdr:twoCellAnchor>
  <xdr:twoCellAnchor>
    <xdr:from>
      <xdr:col>21</xdr:col>
      <xdr:colOff>0</xdr:colOff>
      <xdr:row>21</xdr:row>
      <xdr:rowOff>0</xdr:rowOff>
    </xdr:from>
    <xdr:to>
      <xdr:col>21</xdr:col>
      <xdr:colOff>323215</xdr:colOff>
      <xdr:row>21</xdr:row>
      <xdr:rowOff>487680</xdr:rowOff>
    </xdr:to>
    <xdr:pic>
      <xdr:nvPicPr>
        <xdr:cNvPr id="2114" name="Image 2113"/>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3400425" y="47139225"/>
          <a:ext cx="323215" cy="487680"/>
        </a:xfrm>
        <a:prstGeom prst="rect">
          <a:avLst/>
        </a:prstGeom>
        <a:noFill/>
      </xdr:spPr>
    </xdr:pic>
    <xdr:clientData/>
  </xdr:twoCellAnchor>
  <xdr:twoCellAnchor>
    <xdr:from>
      <xdr:col>21</xdr:col>
      <xdr:colOff>0</xdr:colOff>
      <xdr:row>25</xdr:row>
      <xdr:rowOff>0</xdr:rowOff>
    </xdr:from>
    <xdr:to>
      <xdr:col>21</xdr:col>
      <xdr:colOff>323215</xdr:colOff>
      <xdr:row>25</xdr:row>
      <xdr:rowOff>487680</xdr:rowOff>
    </xdr:to>
    <xdr:pic>
      <xdr:nvPicPr>
        <xdr:cNvPr id="2115" name="Image 2114"/>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3400425" y="98155125"/>
          <a:ext cx="323215" cy="487680"/>
        </a:xfrm>
        <a:prstGeom prst="rect">
          <a:avLst/>
        </a:prstGeom>
        <a:noFill/>
      </xdr:spPr>
    </xdr:pic>
    <xdr:clientData/>
  </xdr:twoCellAnchor>
  <xdr:twoCellAnchor>
    <xdr:from>
      <xdr:col>21</xdr:col>
      <xdr:colOff>0</xdr:colOff>
      <xdr:row>153</xdr:row>
      <xdr:rowOff>0</xdr:rowOff>
    </xdr:from>
    <xdr:to>
      <xdr:col>21</xdr:col>
      <xdr:colOff>323215</xdr:colOff>
      <xdr:row>153</xdr:row>
      <xdr:rowOff>487680</xdr:rowOff>
    </xdr:to>
    <xdr:pic>
      <xdr:nvPicPr>
        <xdr:cNvPr id="2116" name="Image 2115"/>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3400425" y="98155125"/>
          <a:ext cx="323215" cy="487680"/>
        </a:xfrm>
        <a:prstGeom prst="rect">
          <a:avLst/>
        </a:prstGeom>
        <a:noFill/>
      </xdr:spPr>
    </xdr:pic>
    <xdr:clientData/>
  </xdr:twoCellAnchor>
  <xdr:twoCellAnchor>
    <xdr:from>
      <xdr:col>21</xdr:col>
      <xdr:colOff>0</xdr:colOff>
      <xdr:row>184</xdr:row>
      <xdr:rowOff>0</xdr:rowOff>
    </xdr:from>
    <xdr:to>
      <xdr:col>21</xdr:col>
      <xdr:colOff>323215</xdr:colOff>
      <xdr:row>184</xdr:row>
      <xdr:rowOff>487680</xdr:rowOff>
    </xdr:to>
    <xdr:pic>
      <xdr:nvPicPr>
        <xdr:cNvPr id="2117" name="Image 2116"/>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3400425" y="98155125"/>
          <a:ext cx="323215" cy="487680"/>
        </a:xfrm>
        <a:prstGeom prst="rect">
          <a:avLst/>
        </a:prstGeom>
        <a:noFill/>
      </xdr:spPr>
    </xdr:pic>
    <xdr:clientData/>
  </xdr:twoCellAnchor>
  <xdr:twoCellAnchor>
    <xdr:from>
      <xdr:col>21</xdr:col>
      <xdr:colOff>0</xdr:colOff>
      <xdr:row>24</xdr:row>
      <xdr:rowOff>0</xdr:rowOff>
    </xdr:from>
    <xdr:to>
      <xdr:col>21</xdr:col>
      <xdr:colOff>323215</xdr:colOff>
      <xdr:row>24</xdr:row>
      <xdr:rowOff>487680</xdr:rowOff>
    </xdr:to>
    <xdr:pic>
      <xdr:nvPicPr>
        <xdr:cNvPr id="2118" name="Image 2117"/>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3400425" y="8010525"/>
          <a:ext cx="323215" cy="487680"/>
        </a:xfrm>
        <a:prstGeom prst="rect">
          <a:avLst/>
        </a:prstGeom>
        <a:noFill/>
      </xdr:spPr>
    </xdr:pic>
    <xdr:clientData/>
  </xdr:twoCellAnchor>
  <xdr:twoCellAnchor>
    <xdr:from>
      <xdr:col>21</xdr:col>
      <xdr:colOff>0</xdr:colOff>
      <xdr:row>20</xdr:row>
      <xdr:rowOff>0</xdr:rowOff>
    </xdr:from>
    <xdr:to>
      <xdr:col>21</xdr:col>
      <xdr:colOff>323215</xdr:colOff>
      <xdr:row>20</xdr:row>
      <xdr:rowOff>487680</xdr:rowOff>
    </xdr:to>
    <xdr:pic>
      <xdr:nvPicPr>
        <xdr:cNvPr id="2119" name="Image 2118"/>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3400425" y="6029325"/>
          <a:ext cx="323215" cy="487680"/>
        </a:xfrm>
        <a:prstGeom prst="rect">
          <a:avLst/>
        </a:prstGeom>
        <a:noFill/>
      </xdr:spPr>
    </xdr:pic>
    <xdr:clientData/>
  </xdr:twoCellAnchor>
  <xdr:twoCellAnchor>
    <xdr:from>
      <xdr:col>21</xdr:col>
      <xdr:colOff>0</xdr:colOff>
      <xdr:row>11</xdr:row>
      <xdr:rowOff>0</xdr:rowOff>
    </xdr:from>
    <xdr:to>
      <xdr:col>21</xdr:col>
      <xdr:colOff>323215</xdr:colOff>
      <xdr:row>11</xdr:row>
      <xdr:rowOff>487680</xdr:rowOff>
    </xdr:to>
    <xdr:pic>
      <xdr:nvPicPr>
        <xdr:cNvPr id="2120" name="Image 2119"/>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3400425" y="1571625"/>
          <a:ext cx="323215" cy="487680"/>
        </a:xfrm>
        <a:prstGeom prst="rect">
          <a:avLst/>
        </a:prstGeom>
        <a:noFill/>
      </xdr:spPr>
    </xdr:pic>
    <xdr:clientData/>
  </xdr:twoCellAnchor>
  <xdr:twoCellAnchor>
    <xdr:from>
      <xdr:col>21</xdr:col>
      <xdr:colOff>0</xdr:colOff>
      <xdr:row>14</xdr:row>
      <xdr:rowOff>0</xdr:rowOff>
    </xdr:from>
    <xdr:to>
      <xdr:col>21</xdr:col>
      <xdr:colOff>323215</xdr:colOff>
      <xdr:row>14</xdr:row>
      <xdr:rowOff>487680</xdr:rowOff>
    </xdr:to>
    <xdr:pic>
      <xdr:nvPicPr>
        <xdr:cNvPr id="2121" name="Image 2120"/>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3400425" y="3057525"/>
          <a:ext cx="323215" cy="487680"/>
        </a:xfrm>
        <a:prstGeom prst="rect">
          <a:avLst/>
        </a:prstGeom>
        <a:noFill/>
      </xdr:spPr>
    </xdr:pic>
    <xdr:clientData/>
  </xdr:twoCellAnchor>
  <xdr:twoCellAnchor>
    <xdr:from>
      <xdr:col>21</xdr:col>
      <xdr:colOff>0</xdr:colOff>
      <xdr:row>18</xdr:row>
      <xdr:rowOff>0</xdr:rowOff>
    </xdr:from>
    <xdr:to>
      <xdr:col>21</xdr:col>
      <xdr:colOff>323215</xdr:colOff>
      <xdr:row>18</xdr:row>
      <xdr:rowOff>487680</xdr:rowOff>
    </xdr:to>
    <xdr:pic>
      <xdr:nvPicPr>
        <xdr:cNvPr id="2122" name="Image 212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3400425" y="5038725"/>
          <a:ext cx="323215" cy="487680"/>
        </a:xfrm>
        <a:prstGeom prst="rect">
          <a:avLst/>
        </a:prstGeom>
        <a:noFill/>
      </xdr:spPr>
    </xdr:pic>
    <xdr:clientData/>
  </xdr:twoCellAnchor>
  <xdr:twoCellAnchor>
    <xdr:from>
      <xdr:col>21</xdr:col>
      <xdr:colOff>0</xdr:colOff>
      <xdr:row>23</xdr:row>
      <xdr:rowOff>0</xdr:rowOff>
    </xdr:from>
    <xdr:to>
      <xdr:col>21</xdr:col>
      <xdr:colOff>323215</xdr:colOff>
      <xdr:row>23</xdr:row>
      <xdr:rowOff>487680</xdr:rowOff>
    </xdr:to>
    <xdr:pic>
      <xdr:nvPicPr>
        <xdr:cNvPr id="2123" name="Image 2122"/>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3400425" y="7515225"/>
          <a:ext cx="323215" cy="487680"/>
        </a:xfrm>
        <a:prstGeom prst="rect">
          <a:avLst/>
        </a:prstGeom>
        <a:noFill/>
      </xdr:spPr>
    </xdr:pic>
    <xdr:clientData/>
  </xdr:twoCellAnchor>
  <xdr:twoCellAnchor>
    <xdr:from>
      <xdr:col>21</xdr:col>
      <xdr:colOff>0</xdr:colOff>
      <xdr:row>22</xdr:row>
      <xdr:rowOff>0</xdr:rowOff>
    </xdr:from>
    <xdr:to>
      <xdr:col>21</xdr:col>
      <xdr:colOff>323215</xdr:colOff>
      <xdr:row>22</xdr:row>
      <xdr:rowOff>487680</xdr:rowOff>
    </xdr:to>
    <xdr:pic>
      <xdr:nvPicPr>
        <xdr:cNvPr id="2124" name="Image 2123"/>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3400425" y="7019925"/>
          <a:ext cx="323215" cy="487680"/>
        </a:xfrm>
        <a:prstGeom prst="rect">
          <a:avLst/>
        </a:prstGeom>
        <a:noFill/>
      </xdr:spPr>
    </xdr:pic>
    <xdr:clientData/>
  </xdr:twoCellAnchor>
  <xdr:twoCellAnchor>
    <xdr:from>
      <xdr:col>21</xdr:col>
      <xdr:colOff>0</xdr:colOff>
      <xdr:row>30</xdr:row>
      <xdr:rowOff>0</xdr:rowOff>
    </xdr:from>
    <xdr:to>
      <xdr:col>21</xdr:col>
      <xdr:colOff>323215</xdr:colOff>
      <xdr:row>30</xdr:row>
      <xdr:rowOff>487680</xdr:rowOff>
    </xdr:to>
    <xdr:pic>
      <xdr:nvPicPr>
        <xdr:cNvPr id="2125" name="Image 2124"/>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3400425" y="10982325"/>
          <a:ext cx="323215" cy="487680"/>
        </a:xfrm>
        <a:prstGeom prst="rect">
          <a:avLst/>
        </a:prstGeom>
        <a:noFill/>
      </xdr:spPr>
    </xdr:pic>
    <xdr:clientData/>
  </xdr:twoCellAnchor>
  <xdr:twoCellAnchor>
    <xdr:from>
      <xdr:col>21</xdr:col>
      <xdr:colOff>0</xdr:colOff>
      <xdr:row>55</xdr:row>
      <xdr:rowOff>0</xdr:rowOff>
    </xdr:from>
    <xdr:to>
      <xdr:col>21</xdr:col>
      <xdr:colOff>323215</xdr:colOff>
      <xdr:row>55</xdr:row>
      <xdr:rowOff>487680</xdr:rowOff>
    </xdr:to>
    <xdr:pic>
      <xdr:nvPicPr>
        <xdr:cNvPr id="2126" name="Image 2125"/>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3400425" y="23364825"/>
          <a:ext cx="323215" cy="487680"/>
        </a:xfrm>
        <a:prstGeom prst="rect">
          <a:avLst/>
        </a:prstGeom>
        <a:noFill/>
      </xdr:spPr>
    </xdr:pic>
    <xdr:clientData/>
  </xdr:twoCellAnchor>
  <xdr:twoCellAnchor>
    <xdr:from>
      <xdr:col>21</xdr:col>
      <xdr:colOff>0</xdr:colOff>
      <xdr:row>59</xdr:row>
      <xdr:rowOff>0</xdr:rowOff>
    </xdr:from>
    <xdr:to>
      <xdr:col>21</xdr:col>
      <xdr:colOff>323215</xdr:colOff>
      <xdr:row>59</xdr:row>
      <xdr:rowOff>487680</xdr:rowOff>
    </xdr:to>
    <xdr:pic>
      <xdr:nvPicPr>
        <xdr:cNvPr id="2127" name="Image 2126"/>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3400425" y="25346025"/>
          <a:ext cx="323215" cy="487680"/>
        </a:xfrm>
        <a:prstGeom prst="rect">
          <a:avLst/>
        </a:prstGeom>
        <a:noFill/>
      </xdr:spPr>
    </xdr:pic>
    <xdr:clientData/>
  </xdr:twoCellAnchor>
  <xdr:twoCellAnchor>
    <xdr:from>
      <xdr:col>21</xdr:col>
      <xdr:colOff>0</xdr:colOff>
      <xdr:row>42</xdr:row>
      <xdr:rowOff>0</xdr:rowOff>
    </xdr:from>
    <xdr:to>
      <xdr:col>21</xdr:col>
      <xdr:colOff>323215</xdr:colOff>
      <xdr:row>42</xdr:row>
      <xdr:rowOff>487680</xdr:rowOff>
    </xdr:to>
    <xdr:pic>
      <xdr:nvPicPr>
        <xdr:cNvPr id="2128" name="Image 2127"/>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3400425" y="16925925"/>
          <a:ext cx="323215" cy="487680"/>
        </a:xfrm>
        <a:prstGeom prst="rect">
          <a:avLst/>
        </a:prstGeom>
        <a:noFill/>
      </xdr:spPr>
    </xdr:pic>
    <xdr:clientData/>
  </xdr:twoCellAnchor>
  <xdr:twoCellAnchor>
    <xdr:from>
      <xdr:col>21</xdr:col>
      <xdr:colOff>0</xdr:colOff>
      <xdr:row>46</xdr:row>
      <xdr:rowOff>0</xdr:rowOff>
    </xdr:from>
    <xdr:to>
      <xdr:col>21</xdr:col>
      <xdr:colOff>323215</xdr:colOff>
      <xdr:row>46</xdr:row>
      <xdr:rowOff>487680</xdr:rowOff>
    </xdr:to>
    <xdr:pic>
      <xdr:nvPicPr>
        <xdr:cNvPr id="2129" name="Image 2128"/>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3400425" y="18907125"/>
          <a:ext cx="323215" cy="487680"/>
        </a:xfrm>
        <a:prstGeom prst="rect">
          <a:avLst/>
        </a:prstGeom>
        <a:noFill/>
      </xdr:spPr>
    </xdr:pic>
    <xdr:clientData/>
  </xdr:twoCellAnchor>
  <xdr:twoCellAnchor>
    <xdr:from>
      <xdr:col>21</xdr:col>
      <xdr:colOff>0</xdr:colOff>
      <xdr:row>40</xdr:row>
      <xdr:rowOff>0</xdr:rowOff>
    </xdr:from>
    <xdr:to>
      <xdr:col>21</xdr:col>
      <xdr:colOff>323215</xdr:colOff>
      <xdr:row>40</xdr:row>
      <xdr:rowOff>487680</xdr:rowOff>
    </xdr:to>
    <xdr:pic>
      <xdr:nvPicPr>
        <xdr:cNvPr id="2130" name="Image 2129"/>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3400425" y="5038725"/>
          <a:ext cx="323215" cy="487680"/>
        </a:xfrm>
        <a:prstGeom prst="rect">
          <a:avLst/>
        </a:prstGeom>
        <a:noFill/>
      </xdr:spPr>
    </xdr:pic>
    <xdr:clientData/>
  </xdr:twoCellAnchor>
  <xdr:twoCellAnchor>
    <xdr:from>
      <xdr:col>21</xdr:col>
      <xdr:colOff>0</xdr:colOff>
      <xdr:row>70</xdr:row>
      <xdr:rowOff>0</xdr:rowOff>
    </xdr:from>
    <xdr:to>
      <xdr:col>21</xdr:col>
      <xdr:colOff>323215</xdr:colOff>
      <xdr:row>70</xdr:row>
      <xdr:rowOff>487680</xdr:rowOff>
    </xdr:to>
    <xdr:pic>
      <xdr:nvPicPr>
        <xdr:cNvPr id="2131" name="Image 2130"/>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3400425" y="10982325"/>
          <a:ext cx="323215" cy="487680"/>
        </a:xfrm>
        <a:prstGeom prst="rect">
          <a:avLst/>
        </a:prstGeom>
        <a:noFill/>
      </xdr:spPr>
    </xdr:pic>
    <xdr:clientData/>
  </xdr:twoCellAnchor>
  <xdr:twoCellAnchor>
    <xdr:from>
      <xdr:col>21</xdr:col>
      <xdr:colOff>0</xdr:colOff>
      <xdr:row>77</xdr:row>
      <xdr:rowOff>0</xdr:rowOff>
    </xdr:from>
    <xdr:to>
      <xdr:col>21</xdr:col>
      <xdr:colOff>323215</xdr:colOff>
      <xdr:row>77</xdr:row>
      <xdr:rowOff>487680</xdr:rowOff>
    </xdr:to>
    <xdr:pic>
      <xdr:nvPicPr>
        <xdr:cNvPr id="2132" name="Image 213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3400425" y="16925925"/>
          <a:ext cx="323215" cy="487680"/>
        </a:xfrm>
        <a:prstGeom prst="rect">
          <a:avLst/>
        </a:prstGeom>
        <a:noFill/>
      </xdr:spPr>
    </xdr:pic>
    <xdr:clientData/>
  </xdr:twoCellAnchor>
  <xdr:twoCellAnchor>
    <xdr:from>
      <xdr:col>21</xdr:col>
      <xdr:colOff>0</xdr:colOff>
      <xdr:row>71</xdr:row>
      <xdr:rowOff>0</xdr:rowOff>
    </xdr:from>
    <xdr:to>
      <xdr:col>21</xdr:col>
      <xdr:colOff>323215</xdr:colOff>
      <xdr:row>71</xdr:row>
      <xdr:rowOff>487680</xdr:rowOff>
    </xdr:to>
    <xdr:pic>
      <xdr:nvPicPr>
        <xdr:cNvPr id="2133" name="Image 2132"/>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3400425" y="31289625"/>
          <a:ext cx="323215" cy="487680"/>
        </a:xfrm>
        <a:prstGeom prst="rect">
          <a:avLst/>
        </a:prstGeom>
        <a:noFill/>
      </xdr:spPr>
    </xdr:pic>
    <xdr:clientData/>
  </xdr:twoCellAnchor>
  <xdr:twoCellAnchor>
    <xdr:from>
      <xdr:col>21</xdr:col>
      <xdr:colOff>0</xdr:colOff>
      <xdr:row>88</xdr:row>
      <xdr:rowOff>0</xdr:rowOff>
    </xdr:from>
    <xdr:to>
      <xdr:col>21</xdr:col>
      <xdr:colOff>323215</xdr:colOff>
      <xdr:row>88</xdr:row>
      <xdr:rowOff>487680</xdr:rowOff>
    </xdr:to>
    <xdr:pic>
      <xdr:nvPicPr>
        <xdr:cNvPr id="2134" name="Image 2133"/>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3400425" y="39709725"/>
          <a:ext cx="323215" cy="487680"/>
        </a:xfrm>
        <a:prstGeom prst="rect">
          <a:avLst/>
        </a:prstGeom>
        <a:noFill/>
      </xdr:spPr>
    </xdr:pic>
    <xdr:clientData/>
  </xdr:twoCellAnchor>
  <xdr:twoCellAnchor>
    <xdr:from>
      <xdr:col>21</xdr:col>
      <xdr:colOff>0</xdr:colOff>
      <xdr:row>95</xdr:row>
      <xdr:rowOff>0</xdr:rowOff>
    </xdr:from>
    <xdr:to>
      <xdr:col>21</xdr:col>
      <xdr:colOff>323215</xdr:colOff>
      <xdr:row>95</xdr:row>
      <xdr:rowOff>487680</xdr:rowOff>
    </xdr:to>
    <xdr:pic>
      <xdr:nvPicPr>
        <xdr:cNvPr id="2135" name="Image 2134"/>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3400425" y="8010525"/>
          <a:ext cx="323215" cy="487680"/>
        </a:xfrm>
        <a:prstGeom prst="rect">
          <a:avLst/>
        </a:prstGeom>
        <a:noFill/>
      </xdr:spPr>
    </xdr:pic>
    <xdr:clientData/>
  </xdr:twoCellAnchor>
  <xdr:twoCellAnchor>
    <xdr:from>
      <xdr:col>21</xdr:col>
      <xdr:colOff>0</xdr:colOff>
      <xdr:row>106</xdr:row>
      <xdr:rowOff>0</xdr:rowOff>
    </xdr:from>
    <xdr:to>
      <xdr:col>21</xdr:col>
      <xdr:colOff>323215</xdr:colOff>
      <xdr:row>106</xdr:row>
      <xdr:rowOff>487680</xdr:rowOff>
    </xdr:to>
    <xdr:pic>
      <xdr:nvPicPr>
        <xdr:cNvPr id="2136" name="Image 2135"/>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3400425" y="16925925"/>
          <a:ext cx="323215" cy="487680"/>
        </a:xfrm>
        <a:prstGeom prst="rect">
          <a:avLst/>
        </a:prstGeom>
        <a:noFill/>
      </xdr:spPr>
    </xdr:pic>
    <xdr:clientData/>
  </xdr:twoCellAnchor>
  <xdr:twoCellAnchor>
    <xdr:from>
      <xdr:col>21</xdr:col>
      <xdr:colOff>0</xdr:colOff>
      <xdr:row>160</xdr:row>
      <xdr:rowOff>0</xdr:rowOff>
    </xdr:from>
    <xdr:to>
      <xdr:col>21</xdr:col>
      <xdr:colOff>323215</xdr:colOff>
      <xdr:row>160</xdr:row>
      <xdr:rowOff>487680</xdr:rowOff>
    </xdr:to>
    <xdr:pic>
      <xdr:nvPicPr>
        <xdr:cNvPr id="2137" name="Image 2136"/>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3400425" y="16925925"/>
          <a:ext cx="323215" cy="487680"/>
        </a:xfrm>
        <a:prstGeom prst="rect">
          <a:avLst/>
        </a:prstGeom>
        <a:noFill/>
      </xdr:spPr>
    </xdr:pic>
    <xdr:clientData/>
  </xdr:twoCellAnchor>
  <xdr:twoCellAnchor>
    <xdr:from>
      <xdr:col>21</xdr:col>
      <xdr:colOff>0</xdr:colOff>
      <xdr:row>127</xdr:row>
      <xdr:rowOff>0</xdr:rowOff>
    </xdr:from>
    <xdr:to>
      <xdr:col>21</xdr:col>
      <xdr:colOff>323215</xdr:colOff>
      <xdr:row>127</xdr:row>
      <xdr:rowOff>487680</xdr:rowOff>
    </xdr:to>
    <xdr:pic>
      <xdr:nvPicPr>
        <xdr:cNvPr id="2138" name="Image 2137"/>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3400425" y="59026425"/>
          <a:ext cx="323215" cy="487680"/>
        </a:xfrm>
        <a:prstGeom prst="rect">
          <a:avLst/>
        </a:prstGeom>
        <a:noFill/>
      </xdr:spPr>
    </xdr:pic>
    <xdr:clientData/>
  </xdr:twoCellAnchor>
  <xdr:twoCellAnchor>
    <xdr:from>
      <xdr:col>21</xdr:col>
      <xdr:colOff>0</xdr:colOff>
      <xdr:row>129</xdr:row>
      <xdr:rowOff>0</xdr:rowOff>
    </xdr:from>
    <xdr:to>
      <xdr:col>21</xdr:col>
      <xdr:colOff>323215</xdr:colOff>
      <xdr:row>129</xdr:row>
      <xdr:rowOff>487680</xdr:rowOff>
    </xdr:to>
    <xdr:pic>
      <xdr:nvPicPr>
        <xdr:cNvPr id="2139" name="Image 2138"/>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3400425" y="1571625"/>
          <a:ext cx="323215" cy="487680"/>
        </a:xfrm>
        <a:prstGeom prst="rect">
          <a:avLst/>
        </a:prstGeom>
        <a:noFill/>
      </xdr:spPr>
    </xdr:pic>
    <xdr:clientData/>
  </xdr:twoCellAnchor>
  <xdr:twoCellAnchor>
    <xdr:from>
      <xdr:col>21</xdr:col>
      <xdr:colOff>0</xdr:colOff>
      <xdr:row>130</xdr:row>
      <xdr:rowOff>0</xdr:rowOff>
    </xdr:from>
    <xdr:to>
      <xdr:col>21</xdr:col>
      <xdr:colOff>323215</xdr:colOff>
      <xdr:row>130</xdr:row>
      <xdr:rowOff>487680</xdr:rowOff>
    </xdr:to>
    <xdr:pic>
      <xdr:nvPicPr>
        <xdr:cNvPr id="2140" name="Image 2139"/>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3400425" y="5038725"/>
          <a:ext cx="323215" cy="487680"/>
        </a:xfrm>
        <a:prstGeom prst="rect">
          <a:avLst/>
        </a:prstGeom>
        <a:noFill/>
      </xdr:spPr>
    </xdr:pic>
    <xdr:clientData/>
  </xdr:twoCellAnchor>
  <xdr:twoCellAnchor>
    <xdr:from>
      <xdr:col>21</xdr:col>
      <xdr:colOff>0</xdr:colOff>
      <xdr:row>132</xdr:row>
      <xdr:rowOff>0</xdr:rowOff>
    </xdr:from>
    <xdr:to>
      <xdr:col>21</xdr:col>
      <xdr:colOff>323215</xdr:colOff>
      <xdr:row>132</xdr:row>
      <xdr:rowOff>487680</xdr:rowOff>
    </xdr:to>
    <xdr:pic>
      <xdr:nvPicPr>
        <xdr:cNvPr id="2141" name="Image 2140"/>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3400425" y="3057525"/>
          <a:ext cx="323215" cy="487680"/>
        </a:xfrm>
        <a:prstGeom prst="rect">
          <a:avLst/>
        </a:prstGeom>
        <a:noFill/>
      </xdr:spPr>
    </xdr:pic>
    <xdr:clientData/>
  </xdr:twoCellAnchor>
  <xdr:twoCellAnchor>
    <xdr:from>
      <xdr:col>21</xdr:col>
      <xdr:colOff>0</xdr:colOff>
      <xdr:row>141</xdr:row>
      <xdr:rowOff>0</xdr:rowOff>
    </xdr:from>
    <xdr:to>
      <xdr:col>21</xdr:col>
      <xdr:colOff>323215</xdr:colOff>
      <xdr:row>141</xdr:row>
      <xdr:rowOff>487680</xdr:rowOff>
    </xdr:to>
    <xdr:pic>
      <xdr:nvPicPr>
        <xdr:cNvPr id="2142" name="Image 214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3400425" y="10982325"/>
          <a:ext cx="323215" cy="487680"/>
        </a:xfrm>
        <a:prstGeom prst="rect">
          <a:avLst/>
        </a:prstGeom>
        <a:noFill/>
      </xdr:spPr>
    </xdr:pic>
    <xdr:clientData/>
  </xdr:twoCellAnchor>
  <xdr:twoCellAnchor>
    <xdr:from>
      <xdr:col>21</xdr:col>
      <xdr:colOff>0</xdr:colOff>
      <xdr:row>212</xdr:row>
      <xdr:rowOff>0</xdr:rowOff>
    </xdr:from>
    <xdr:to>
      <xdr:col>21</xdr:col>
      <xdr:colOff>323215</xdr:colOff>
      <xdr:row>212</xdr:row>
      <xdr:rowOff>487680</xdr:rowOff>
    </xdr:to>
    <xdr:pic>
      <xdr:nvPicPr>
        <xdr:cNvPr id="2143" name="Image 2142"/>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3400425" y="10487025"/>
          <a:ext cx="323215" cy="487680"/>
        </a:xfrm>
        <a:prstGeom prst="rect">
          <a:avLst/>
        </a:prstGeom>
        <a:noFill/>
      </xdr:spPr>
    </xdr:pic>
    <xdr:clientData/>
  </xdr:twoCellAnchor>
  <xdr:twoCellAnchor>
    <xdr:from>
      <xdr:col>21</xdr:col>
      <xdr:colOff>0</xdr:colOff>
      <xdr:row>146</xdr:row>
      <xdr:rowOff>0</xdr:rowOff>
    </xdr:from>
    <xdr:to>
      <xdr:col>21</xdr:col>
      <xdr:colOff>323215</xdr:colOff>
      <xdr:row>146</xdr:row>
      <xdr:rowOff>487680</xdr:rowOff>
    </xdr:to>
    <xdr:pic>
      <xdr:nvPicPr>
        <xdr:cNvPr id="2144" name="Image 2143"/>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3400425" y="19402425"/>
          <a:ext cx="323215" cy="487680"/>
        </a:xfrm>
        <a:prstGeom prst="rect">
          <a:avLst/>
        </a:prstGeom>
        <a:noFill/>
      </xdr:spPr>
    </xdr:pic>
    <xdr:clientData/>
  </xdr:twoCellAnchor>
  <xdr:twoCellAnchor>
    <xdr:from>
      <xdr:col>21</xdr:col>
      <xdr:colOff>0</xdr:colOff>
      <xdr:row>169</xdr:row>
      <xdr:rowOff>0</xdr:rowOff>
    </xdr:from>
    <xdr:to>
      <xdr:col>21</xdr:col>
      <xdr:colOff>323215</xdr:colOff>
      <xdr:row>169</xdr:row>
      <xdr:rowOff>487680</xdr:rowOff>
    </xdr:to>
    <xdr:pic>
      <xdr:nvPicPr>
        <xdr:cNvPr id="2145" name="Image 2144"/>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3400425" y="10487025"/>
          <a:ext cx="323215" cy="487680"/>
        </a:xfrm>
        <a:prstGeom prst="rect">
          <a:avLst/>
        </a:prstGeom>
        <a:noFill/>
      </xdr:spPr>
    </xdr:pic>
    <xdr:clientData/>
  </xdr:twoCellAnchor>
  <xdr:twoCellAnchor>
    <xdr:from>
      <xdr:col>21</xdr:col>
      <xdr:colOff>0</xdr:colOff>
      <xdr:row>151</xdr:row>
      <xdr:rowOff>0</xdr:rowOff>
    </xdr:from>
    <xdr:to>
      <xdr:col>21</xdr:col>
      <xdr:colOff>323215</xdr:colOff>
      <xdr:row>151</xdr:row>
      <xdr:rowOff>487680</xdr:rowOff>
    </xdr:to>
    <xdr:pic>
      <xdr:nvPicPr>
        <xdr:cNvPr id="2146" name="Image 2145"/>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3400425" y="32775525"/>
          <a:ext cx="323215" cy="487680"/>
        </a:xfrm>
        <a:prstGeom prst="rect">
          <a:avLst/>
        </a:prstGeom>
        <a:noFill/>
      </xdr:spPr>
    </xdr:pic>
    <xdr:clientData/>
  </xdr:twoCellAnchor>
  <xdr:twoCellAnchor>
    <xdr:from>
      <xdr:col>21</xdr:col>
      <xdr:colOff>0</xdr:colOff>
      <xdr:row>176</xdr:row>
      <xdr:rowOff>0</xdr:rowOff>
    </xdr:from>
    <xdr:to>
      <xdr:col>21</xdr:col>
      <xdr:colOff>323215</xdr:colOff>
      <xdr:row>176</xdr:row>
      <xdr:rowOff>487680</xdr:rowOff>
    </xdr:to>
    <xdr:pic>
      <xdr:nvPicPr>
        <xdr:cNvPr id="2147" name="Image 2146"/>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3400425" y="32775525"/>
          <a:ext cx="323215" cy="487680"/>
        </a:xfrm>
        <a:prstGeom prst="rect">
          <a:avLst/>
        </a:prstGeom>
        <a:noFill/>
      </xdr:spPr>
    </xdr:pic>
    <xdr:clientData/>
  </xdr:twoCellAnchor>
  <xdr:twoCellAnchor>
    <xdr:from>
      <xdr:col>21</xdr:col>
      <xdr:colOff>0</xdr:colOff>
      <xdr:row>208</xdr:row>
      <xdr:rowOff>0</xdr:rowOff>
    </xdr:from>
    <xdr:to>
      <xdr:col>21</xdr:col>
      <xdr:colOff>323215</xdr:colOff>
      <xdr:row>208</xdr:row>
      <xdr:rowOff>487680</xdr:rowOff>
    </xdr:to>
    <xdr:pic>
      <xdr:nvPicPr>
        <xdr:cNvPr id="2148" name="Image 2147"/>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3400425" y="34261425"/>
          <a:ext cx="323215" cy="487680"/>
        </a:xfrm>
        <a:prstGeom prst="rect">
          <a:avLst/>
        </a:prstGeom>
        <a:noFill/>
      </xdr:spPr>
    </xdr:pic>
    <xdr:clientData/>
  </xdr:twoCellAnchor>
  <xdr:twoCellAnchor>
    <xdr:from>
      <xdr:col>21</xdr:col>
      <xdr:colOff>0</xdr:colOff>
      <xdr:row>175</xdr:row>
      <xdr:rowOff>0</xdr:rowOff>
    </xdr:from>
    <xdr:to>
      <xdr:col>21</xdr:col>
      <xdr:colOff>323215</xdr:colOff>
      <xdr:row>175</xdr:row>
      <xdr:rowOff>487680</xdr:rowOff>
    </xdr:to>
    <xdr:pic>
      <xdr:nvPicPr>
        <xdr:cNvPr id="2149" name="Image 2148"/>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3400425" y="38223825"/>
          <a:ext cx="323215" cy="487680"/>
        </a:xfrm>
        <a:prstGeom prst="rect">
          <a:avLst/>
        </a:prstGeom>
        <a:noFill/>
      </xdr:spPr>
    </xdr:pic>
    <xdr:clientData/>
  </xdr:twoCellAnchor>
  <xdr:twoCellAnchor>
    <xdr:from>
      <xdr:col>21</xdr:col>
      <xdr:colOff>0</xdr:colOff>
      <xdr:row>193</xdr:row>
      <xdr:rowOff>0</xdr:rowOff>
    </xdr:from>
    <xdr:to>
      <xdr:col>21</xdr:col>
      <xdr:colOff>323215</xdr:colOff>
      <xdr:row>193</xdr:row>
      <xdr:rowOff>487680</xdr:rowOff>
    </xdr:to>
    <xdr:pic>
      <xdr:nvPicPr>
        <xdr:cNvPr id="2150" name="Image 2149"/>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3400425" y="39709725"/>
          <a:ext cx="323215" cy="487680"/>
        </a:xfrm>
        <a:prstGeom prst="rect">
          <a:avLst/>
        </a:prstGeom>
        <a:noFill/>
      </xdr:spPr>
    </xdr:pic>
    <xdr:clientData/>
  </xdr:twoCellAnchor>
  <xdr:twoCellAnchor>
    <xdr:from>
      <xdr:col>21</xdr:col>
      <xdr:colOff>0</xdr:colOff>
      <xdr:row>192</xdr:row>
      <xdr:rowOff>0</xdr:rowOff>
    </xdr:from>
    <xdr:to>
      <xdr:col>21</xdr:col>
      <xdr:colOff>323215</xdr:colOff>
      <xdr:row>192</xdr:row>
      <xdr:rowOff>487680</xdr:rowOff>
    </xdr:to>
    <xdr:pic>
      <xdr:nvPicPr>
        <xdr:cNvPr id="2151" name="Image 2150"/>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3400425" y="39214425"/>
          <a:ext cx="323215" cy="487680"/>
        </a:xfrm>
        <a:prstGeom prst="rect">
          <a:avLst/>
        </a:prstGeom>
        <a:noFill/>
      </xdr:spPr>
    </xdr:pic>
    <xdr:clientData/>
  </xdr:twoCellAnchor>
  <xdr:twoCellAnchor>
    <xdr:from>
      <xdr:col>21</xdr:col>
      <xdr:colOff>0</xdr:colOff>
      <xdr:row>162</xdr:row>
      <xdr:rowOff>0</xdr:rowOff>
    </xdr:from>
    <xdr:to>
      <xdr:col>21</xdr:col>
      <xdr:colOff>323215</xdr:colOff>
      <xdr:row>162</xdr:row>
      <xdr:rowOff>487680</xdr:rowOff>
    </xdr:to>
    <xdr:pic>
      <xdr:nvPicPr>
        <xdr:cNvPr id="2152" name="Image 215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3400425" y="55064025"/>
          <a:ext cx="323215" cy="487680"/>
        </a:xfrm>
        <a:prstGeom prst="rect">
          <a:avLst/>
        </a:prstGeom>
        <a:noFill/>
      </xdr:spPr>
    </xdr:pic>
    <xdr:clientData/>
  </xdr:twoCellAnchor>
  <xdr:twoCellAnchor>
    <xdr:from>
      <xdr:col>21</xdr:col>
      <xdr:colOff>0</xdr:colOff>
      <xdr:row>148</xdr:row>
      <xdr:rowOff>0</xdr:rowOff>
    </xdr:from>
    <xdr:to>
      <xdr:col>21</xdr:col>
      <xdr:colOff>323215</xdr:colOff>
      <xdr:row>148</xdr:row>
      <xdr:rowOff>487680</xdr:rowOff>
    </xdr:to>
    <xdr:pic>
      <xdr:nvPicPr>
        <xdr:cNvPr id="2153" name="Image 2152"/>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3400425" y="62493525"/>
          <a:ext cx="323215" cy="487680"/>
        </a:xfrm>
        <a:prstGeom prst="rect">
          <a:avLst/>
        </a:prstGeom>
        <a:noFill/>
      </xdr:spPr>
    </xdr:pic>
    <xdr:clientData/>
  </xdr:twoCellAnchor>
  <xdr:twoCellAnchor>
    <xdr:from>
      <xdr:col>21</xdr:col>
      <xdr:colOff>0</xdr:colOff>
      <xdr:row>205</xdr:row>
      <xdr:rowOff>0</xdr:rowOff>
    </xdr:from>
    <xdr:to>
      <xdr:col>21</xdr:col>
      <xdr:colOff>323215</xdr:colOff>
      <xdr:row>205</xdr:row>
      <xdr:rowOff>487680</xdr:rowOff>
    </xdr:to>
    <xdr:pic>
      <xdr:nvPicPr>
        <xdr:cNvPr id="2154" name="Image 2153"/>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3400425" y="65960625"/>
          <a:ext cx="323215" cy="487680"/>
        </a:xfrm>
        <a:prstGeom prst="rect">
          <a:avLst/>
        </a:prstGeom>
        <a:noFill/>
      </xdr:spPr>
    </xdr:pic>
    <xdr:clientData/>
  </xdr:twoCellAnchor>
  <xdr:twoCellAnchor>
    <xdr:from>
      <xdr:col>21</xdr:col>
      <xdr:colOff>0</xdr:colOff>
      <xdr:row>150</xdr:row>
      <xdr:rowOff>0</xdr:rowOff>
    </xdr:from>
    <xdr:to>
      <xdr:col>21</xdr:col>
      <xdr:colOff>323215</xdr:colOff>
      <xdr:row>150</xdr:row>
      <xdr:rowOff>487680</xdr:rowOff>
    </xdr:to>
    <xdr:pic>
      <xdr:nvPicPr>
        <xdr:cNvPr id="2155" name="Image 2154"/>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3400425" y="84782025"/>
          <a:ext cx="323215" cy="487680"/>
        </a:xfrm>
        <a:prstGeom prst="rect">
          <a:avLst/>
        </a:prstGeom>
        <a:noFill/>
      </xdr:spPr>
    </xdr:pic>
    <xdr:clientData/>
  </xdr:twoCellAnchor>
  <xdr:twoCellAnchor>
    <xdr:from>
      <xdr:col>21</xdr:col>
      <xdr:colOff>0</xdr:colOff>
      <xdr:row>179</xdr:row>
      <xdr:rowOff>0</xdr:rowOff>
    </xdr:from>
    <xdr:to>
      <xdr:col>21</xdr:col>
      <xdr:colOff>323215</xdr:colOff>
      <xdr:row>179</xdr:row>
      <xdr:rowOff>487680</xdr:rowOff>
    </xdr:to>
    <xdr:pic>
      <xdr:nvPicPr>
        <xdr:cNvPr id="2156" name="Image 2155"/>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3400425" y="84782025"/>
          <a:ext cx="323215" cy="487680"/>
        </a:xfrm>
        <a:prstGeom prst="rect">
          <a:avLst/>
        </a:prstGeom>
        <a:noFill/>
      </xdr:spPr>
    </xdr:pic>
    <xdr:clientData/>
  </xdr:twoCellAnchor>
  <xdr:twoCellAnchor>
    <xdr:from>
      <xdr:col>21</xdr:col>
      <xdr:colOff>0</xdr:colOff>
      <xdr:row>180</xdr:row>
      <xdr:rowOff>0</xdr:rowOff>
    </xdr:from>
    <xdr:to>
      <xdr:col>21</xdr:col>
      <xdr:colOff>323215</xdr:colOff>
      <xdr:row>180</xdr:row>
      <xdr:rowOff>487680</xdr:rowOff>
    </xdr:to>
    <xdr:pic>
      <xdr:nvPicPr>
        <xdr:cNvPr id="2157" name="Image 2156"/>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3400425" y="91716225"/>
          <a:ext cx="323215" cy="487680"/>
        </a:xfrm>
        <a:prstGeom prst="rect">
          <a:avLst/>
        </a:prstGeom>
        <a:noFill/>
      </xdr:spPr>
    </xdr:pic>
    <xdr:clientData/>
  </xdr:twoCellAnchor>
  <xdr:twoCellAnchor>
    <xdr:from>
      <xdr:col>21</xdr:col>
      <xdr:colOff>0</xdr:colOff>
      <xdr:row>213</xdr:row>
      <xdr:rowOff>0</xdr:rowOff>
    </xdr:from>
    <xdr:to>
      <xdr:col>21</xdr:col>
      <xdr:colOff>323215</xdr:colOff>
      <xdr:row>213</xdr:row>
      <xdr:rowOff>487680</xdr:rowOff>
    </xdr:to>
    <xdr:pic>
      <xdr:nvPicPr>
        <xdr:cNvPr id="2158" name="Image 2157"/>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3400425" y="107565825"/>
          <a:ext cx="323215" cy="487680"/>
        </a:xfrm>
        <a:prstGeom prst="rect">
          <a:avLst/>
        </a:prstGeom>
        <a:noFill/>
      </xdr:spPr>
    </xdr:pic>
    <xdr:clientData/>
  </xdr:twoCellAnchor>
  <xdr:twoCellAnchor>
    <xdr:from>
      <xdr:col>21</xdr:col>
      <xdr:colOff>0</xdr:colOff>
      <xdr:row>171</xdr:row>
      <xdr:rowOff>0</xdr:rowOff>
    </xdr:from>
    <xdr:to>
      <xdr:col>21</xdr:col>
      <xdr:colOff>323215</xdr:colOff>
      <xdr:row>171</xdr:row>
      <xdr:rowOff>487680</xdr:rowOff>
    </xdr:to>
    <xdr:pic>
      <xdr:nvPicPr>
        <xdr:cNvPr id="2159" name="Image 2158"/>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3400425" y="108556425"/>
          <a:ext cx="323215" cy="487680"/>
        </a:xfrm>
        <a:prstGeom prst="rect">
          <a:avLst/>
        </a:prstGeom>
        <a:noFill/>
      </xdr:spPr>
    </xdr:pic>
    <xdr:clientData/>
  </xdr:twoCellAnchor>
  <xdr:twoCellAnchor>
    <xdr:from>
      <xdr:col>21</xdr:col>
      <xdr:colOff>0</xdr:colOff>
      <xdr:row>229</xdr:row>
      <xdr:rowOff>0</xdr:rowOff>
    </xdr:from>
    <xdr:to>
      <xdr:col>21</xdr:col>
      <xdr:colOff>323215</xdr:colOff>
      <xdr:row>229</xdr:row>
      <xdr:rowOff>487680</xdr:rowOff>
    </xdr:to>
    <xdr:pic>
      <xdr:nvPicPr>
        <xdr:cNvPr id="2160" name="Image 2159"/>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3400425" y="118957725"/>
          <a:ext cx="323215" cy="487680"/>
        </a:xfrm>
        <a:prstGeom prst="rect">
          <a:avLst/>
        </a:prstGeom>
        <a:noFill/>
      </xdr:spPr>
    </xdr:pic>
    <xdr:clientData/>
  </xdr:twoCellAnchor>
  <xdr:twoCellAnchor>
    <xdr:from>
      <xdr:col>21</xdr:col>
      <xdr:colOff>0</xdr:colOff>
      <xdr:row>234</xdr:row>
      <xdr:rowOff>0</xdr:rowOff>
    </xdr:from>
    <xdr:to>
      <xdr:col>21</xdr:col>
      <xdr:colOff>323215</xdr:colOff>
      <xdr:row>234</xdr:row>
      <xdr:rowOff>487680</xdr:rowOff>
    </xdr:to>
    <xdr:pic>
      <xdr:nvPicPr>
        <xdr:cNvPr id="2161" name="Image 2160"/>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3400425" y="118957725"/>
          <a:ext cx="323215" cy="487680"/>
        </a:xfrm>
        <a:prstGeom prst="rect">
          <a:avLst/>
        </a:prstGeom>
        <a:noFill/>
      </xdr:spPr>
    </xdr:pic>
    <xdr:clientData/>
  </xdr:twoCellAnchor>
  <xdr:twoCellAnchor>
    <xdr:from>
      <xdr:col>21</xdr:col>
      <xdr:colOff>0</xdr:colOff>
      <xdr:row>226</xdr:row>
      <xdr:rowOff>0</xdr:rowOff>
    </xdr:from>
    <xdr:to>
      <xdr:col>21</xdr:col>
      <xdr:colOff>323215</xdr:colOff>
      <xdr:row>226</xdr:row>
      <xdr:rowOff>487680</xdr:rowOff>
    </xdr:to>
    <xdr:pic>
      <xdr:nvPicPr>
        <xdr:cNvPr id="2162" name="Image 216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3400425" y="118462425"/>
          <a:ext cx="323215" cy="487680"/>
        </a:xfrm>
        <a:prstGeom prst="rect">
          <a:avLst/>
        </a:prstGeom>
        <a:noFill/>
      </xdr:spPr>
    </xdr:pic>
    <xdr:clientData/>
  </xdr:twoCellAnchor>
  <xdr:twoCellAnchor>
    <xdr:from>
      <xdr:col>21</xdr:col>
      <xdr:colOff>0</xdr:colOff>
      <xdr:row>223</xdr:row>
      <xdr:rowOff>0</xdr:rowOff>
    </xdr:from>
    <xdr:to>
      <xdr:col>21</xdr:col>
      <xdr:colOff>323215</xdr:colOff>
      <xdr:row>223</xdr:row>
      <xdr:rowOff>487680</xdr:rowOff>
    </xdr:to>
    <xdr:pic>
      <xdr:nvPicPr>
        <xdr:cNvPr id="2163" name="Image 2162"/>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3400425" y="118462425"/>
          <a:ext cx="323215" cy="487680"/>
        </a:xfrm>
        <a:prstGeom prst="rect">
          <a:avLst/>
        </a:prstGeom>
        <a:noFill/>
      </xdr:spPr>
    </xdr:pic>
    <xdr:clientData/>
  </xdr:twoCellAnchor>
  <xdr:twoCellAnchor>
    <xdr:from>
      <xdr:col>21</xdr:col>
      <xdr:colOff>0</xdr:colOff>
      <xdr:row>98</xdr:row>
      <xdr:rowOff>0</xdr:rowOff>
    </xdr:from>
    <xdr:to>
      <xdr:col>21</xdr:col>
      <xdr:colOff>323215</xdr:colOff>
      <xdr:row>98</xdr:row>
      <xdr:rowOff>487680</xdr:rowOff>
    </xdr:to>
    <xdr:pic>
      <xdr:nvPicPr>
        <xdr:cNvPr id="2164" name="Image 2163"/>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3400425" y="44662725"/>
          <a:ext cx="323215" cy="487680"/>
        </a:xfrm>
        <a:prstGeom prst="rect">
          <a:avLst/>
        </a:prstGeom>
        <a:noFill/>
      </xdr:spPr>
    </xdr:pic>
    <xdr:clientData/>
  </xdr:twoCellAnchor>
  <xdr:twoCellAnchor>
    <xdr:from>
      <xdr:col>21</xdr:col>
      <xdr:colOff>0</xdr:colOff>
      <xdr:row>102</xdr:row>
      <xdr:rowOff>0</xdr:rowOff>
    </xdr:from>
    <xdr:to>
      <xdr:col>21</xdr:col>
      <xdr:colOff>323215</xdr:colOff>
      <xdr:row>102</xdr:row>
      <xdr:rowOff>487680</xdr:rowOff>
    </xdr:to>
    <xdr:pic>
      <xdr:nvPicPr>
        <xdr:cNvPr id="2165" name="Image 2164"/>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3400425" y="44662725"/>
          <a:ext cx="323215" cy="487680"/>
        </a:xfrm>
        <a:prstGeom prst="rect">
          <a:avLst/>
        </a:prstGeom>
        <a:noFill/>
      </xdr:spPr>
    </xdr:pic>
    <xdr:clientData/>
  </xdr:twoCellAnchor>
  <xdr:twoCellAnchor>
    <xdr:from>
      <xdr:col>21</xdr:col>
      <xdr:colOff>0</xdr:colOff>
      <xdr:row>99</xdr:row>
      <xdr:rowOff>0</xdr:rowOff>
    </xdr:from>
    <xdr:to>
      <xdr:col>21</xdr:col>
      <xdr:colOff>323215</xdr:colOff>
      <xdr:row>99</xdr:row>
      <xdr:rowOff>487680</xdr:rowOff>
    </xdr:to>
    <xdr:pic>
      <xdr:nvPicPr>
        <xdr:cNvPr id="2166" name="Image 2165"/>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3400425" y="45158025"/>
          <a:ext cx="323215" cy="487680"/>
        </a:xfrm>
        <a:prstGeom prst="rect">
          <a:avLst/>
        </a:prstGeom>
        <a:noFill/>
      </xdr:spPr>
    </xdr:pic>
    <xdr:clientData/>
  </xdr:twoCellAnchor>
  <xdr:twoCellAnchor>
    <xdr:from>
      <xdr:col>21</xdr:col>
      <xdr:colOff>0</xdr:colOff>
      <xdr:row>103</xdr:row>
      <xdr:rowOff>0</xdr:rowOff>
    </xdr:from>
    <xdr:to>
      <xdr:col>21</xdr:col>
      <xdr:colOff>323215</xdr:colOff>
      <xdr:row>103</xdr:row>
      <xdr:rowOff>487680</xdr:rowOff>
    </xdr:to>
    <xdr:pic>
      <xdr:nvPicPr>
        <xdr:cNvPr id="2168" name="Image 2167"/>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3400425" y="45158025"/>
          <a:ext cx="323215" cy="487680"/>
        </a:xfrm>
        <a:prstGeom prst="rect">
          <a:avLst/>
        </a:prstGeom>
        <a:noFill/>
      </xdr:spPr>
    </xdr:pic>
    <xdr:clientData/>
  </xdr:twoCellAnchor>
  <xdr:twoCellAnchor>
    <xdr:from>
      <xdr:col>21</xdr:col>
      <xdr:colOff>0</xdr:colOff>
      <xdr:row>100</xdr:row>
      <xdr:rowOff>0</xdr:rowOff>
    </xdr:from>
    <xdr:to>
      <xdr:col>21</xdr:col>
      <xdr:colOff>323215</xdr:colOff>
      <xdr:row>100</xdr:row>
      <xdr:rowOff>487680</xdr:rowOff>
    </xdr:to>
    <xdr:pic>
      <xdr:nvPicPr>
        <xdr:cNvPr id="2169" name="Image 2168"/>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3400425" y="45653325"/>
          <a:ext cx="323215" cy="487680"/>
        </a:xfrm>
        <a:prstGeom prst="rect">
          <a:avLst/>
        </a:prstGeom>
        <a:noFill/>
      </xdr:spPr>
    </xdr:pic>
    <xdr:clientData/>
  </xdr:twoCellAnchor>
  <xdr:twoCellAnchor>
    <xdr:from>
      <xdr:col>21</xdr:col>
      <xdr:colOff>0</xdr:colOff>
      <xdr:row>101</xdr:row>
      <xdr:rowOff>0</xdr:rowOff>
    </xdr:from>
    <xdr:to>
      <xdr:col>21</xdr:col>
      <xdr:colOff>323215</xdr:colOff>
      <xdr:row>101</xdr:row>
      <xdr:rowOff>487680</xdr:rowOff>
    </xdr:to>
    <xdr:pic>
      <xdr:nvPicPr>
        <xdr:cNvPr id="2170" name="Image 2169"/>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3400425" y="45653325"/>
          <a:ext cx="323215" cy="487680"/>
        </a:xfrm>
        <a:prstGeom prst="rect">
          <a:avLst/>
        </a:prstGeom>
        <a:noFill/>
      </xdr:spPr>
    </xdr:pic>
    <xdr:clientData/>
  </xdr:twoCellAnchor>
  <xdr:twoCellAnchor>
    <xdr:from>
      <xdr:col>21</xdr:col>
      <xdr:colOff>0</xdr:colOff>
      <xdr:row>104</xdr:row>
      <xdr:rowOff>0</xdr:rowOff>
    </xdr:from>
    <xdr:to>
      <xdr:col>21</xdr:col>
      <xdr:colOff>323215</xdr:colOff>
      <xdr:row>104</xdr:row>
      <xdr:rowOff>487680</xdr:rowOff>
    </xdr:to>
    <xdr:pic>
      <xdr:nvPicPr>
        <xdr:cNvPr id="2171" name="Image 2170"/>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3400425" y="45653325"/>
          <a:ext cx="323215" cy="487680"/>
        </a:xfrm>
        <a:prstGeom prst="rect">
          <a:avLst/>
        </a:prstGeom>
        <a:noFill/>
      </xdr:spPr>
    </xdr:pic>
    <xdr:clientData/>
  </xdr:twoCellAnchor>
  <xdr:twoCellAnchor>
    <xdr:from>
      <xdr:col>21</xdr:col>
      <xdr:colOff>0</xdr:colOff>
      <xdr:row>105</xdr:row>
      <xdr:rowOff>0</xdr:rowOff>
    </xdr:from>
    <xdr:to>
      <xdr:col>21</xdr:col>
      <xdr:colOff>323215</xdr:colOff>
      <xdr:row>105</xdr:row>
      <xdr:rowOff>487680</xdr:rowOff>
    </xdr:to>
    <xdr:pic>
      <xdr:nvPicPr>
        <xdr:cNvPr id="2172" name="Image 217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3400425" y="45653325"/>
          <a:ext cx="323215" cy="487680"/>
        </a:xfrm>
        <a:prstGeom prst="rect">
          <a:avLst/>
        </a:prstGeom>
        <a:noFill/>
      </xdr:spPr>
    </xdr:pic>
    <xdr:clientData/>
  </xdr:twoCellAnchor>
  <mc:AlternateContent xmlns:mc="http://schemas.openxmlformats.org/markup-compatibility/2006">
    <mc:Choice xmlns:a14="http://schemas.microsoft.com/office/drawing/2010/main" Requires="a14">
      <xdr:twoCellAnchor>
        <xdr:from>
          <xdr:col>28</xdr:col>
          <xdr:colOff>0</xdr:colOff>
          <xdr:row>11</xdr:row>
          <xdr:rowOff>0</xdr:rowOff>
        </xdr:from>
        <xdr:to>
          <xdr:col>28</xdr:col>
          <xdr:colOff>400050</xdr:colOff>
          <xdr:row>11</xdr:row>
          <xdr:rowOff>485775</xdr:rowOff>
        </xdr:to>
        <xdr:sp macro="" textlink="">
          <xdr:nvSpPr>
            <xdr:cNvPr id="37846" name="Object 2006" hidden="1">
              <a:extLst>
                <a:ext uri="{63B3BB69-23CF-44E3-9099-C40C66FF867C}">
                  <a14:compatExt spid="_x0000_s378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xdr:row>
          <xdr:rowOff>0</xdr:rowOff>
        </xdr:from>
        <xdr:to>
          <xdr:col>28</xdr:col>
          <xdr:colOff>400050</xdr:colOff>
          <xdr:row>12</xdr:row>
          <xdr:rowOff>485775</xdr:rowOff>
        </xdr:to>
        <xdr:sp macro="" textlink="">
          <xdr:nvSpPr>
            <xdr:cNvPr id="37847" name="Object 2007" hidden="1">
              <a:extLst>
                <a:ext uri="{63B3BB69-23CF-44E3-9099-C40C66FF867C}">
                  <a14:compatExt spid="_x0000_s378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xdr:row>
          <xdr:rowOff>0</xdr:rowOff>
        </xdr:from>
        <xdr:to>
          <xdr:col>36</xdr:col>
          <xdr:colOff>400050</xdr:colOff>
          <xdr:row>13</xdr:row>
          <xdr:rowOff>485775</xdr:rowOff>
        </xdr:to>
        <xdr:sp macro="" textlink="">
          <xdr:nvSpPr>
            <xdr:cNvPr id="37848" name="Object 2008" hidden="1">
              <a:extLst>
                <a:ext uri="{63B3BB69-23CF-44E3-9099-C40C66FF867C}">
                  <a14:compatExt spid="_x0000_s378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xdr:row>
          <xdr:rowOff>0</xdr:rowOff>
        </xdr:from>
        <xdr:to>
          <xdr:col>36</xdr:col>
          <xdr:colOff>400050</xdr:colOff>
          <xdr:row>14</xdr:row>
          <xdr:rowOff>485775</xdr:rowOff>
        </xdr:to>
        <xdr:sp macro="" textlink="">
          <xdr:nvSpPr>
            <xdr:cNvPr id="37849" name="Object 2009" hidden="1">
              <a:extLst>
                <a:ext uri="{63B3BB69-23CF-44E3-9099-C40C66FF867C}">
                  <a14:compatExt spid="_x0000_s378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xdr:row>
          <xdr:rowOff>0</xdr:rowOff>
        </xdr:from>
        <xdr:to>
          <xdr:col>28</xdr:col>
          <xdr:colOff>400050</xdr:colOff>
          <xdr:row>22</xdr:row>
          <xdr:rowOff>485775</xdr:rowOff>
        </xdr:to>
        <xdr:sp macro="" textlink="">
          <xdr:nvSpPr>
            <xdr:cNvPr id="37850" name="Object 2010" hidden="1">
              <a:extLst>
                <a:ext uri="{63B3BB69-23CF-44E3-9099-C40C66FF867C}">
                  <a14:compatExt spid="_x0000_s378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xdr:row>
          <xdr:rowOff>0</xdr:rowOff>
        </xdr:from>
        <xdr:to>
          <xdr:col>28</xdr:col>
          <xdr:colOff>400050</xdr:colOff>
          <xdr:row>23</xdr:row>
          <xdr:rowOff>485775</xdr:rowOff>
        </xdr:to>
        <xdr:sp macro="" textlink="">
          <xdr:nvSpPr>
            <xdr:cNvPr id="37851" name="Object 2011" hidden="1">
              <a:extLst>
                <a:ext uri="{63B3BB69-23CF-44E3-9099-C40C66FF867C}">
                  <a14:compatExt spid="_x0000_s378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xdr:row>
          <xdr:rowOff>0</xdr:rowOff>
        </xdr:from>
        <xdr:to>
          <xdr:col>28</xdr:col>
          <xdr:colOff>400050</xdr:colOff>
          <xdr:row>24</xdr:row>
          <xdr:rowOff>485775</xdr:rowOff>
        </xdr:to>
        <xdr:sp macro="" textlink="">
          <xdr:nvSpPr>
            <xdr:cNvPr id="37852" name="Object 2012" hidden="1">
              <a:extLst>
                <a:ext uri="{63B3BB69-23CF-44E3-9099-C40C66FF867C}">
                  <a14:compatExt spid="_x0000_s378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25</xdr:row>
          <xdr:rowOff>0</xdr:rowOff>
        </xdr:from>
        <xdr:to>
          <xdr:col>28</xdr:col>
          <xdr:colOff>400050</xdr:colOff>
          <xdr:row>25</xdr:row>
          <xdr:rowOff>485775</xdr:rowOff>
        </xdr:to>
        <xdr:sp macro="" textlink="">
          <xdr:nvSpPr>
            <xdr:cNvPr id="37853" name="Object 2013" hidden="1">
              <a:extLst>
                <a:ext uri="{63B3BB69-23CF-44E3-9099-C40C66FF867C}">
                  <a14:compatExt spid="_x0000_s378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26</xdr:row>
          <xdr:rowOff>0</xdr:rowOff>
        </xdr:from>
        <xdr:to>
          <xdr:col>28</xdr:col>
          <xdr:colOff>400050</xdr:colOff>
          <xdr:row>26</xdr:row>
          <xdr:rowOff>485775</xdr:rowOff>
        </xdr:to>
        <xdr:sp macro="" textlink="">
          <xdr:nvSpPr>
            <xdr:cNvPr id="37854" name="Object 2014" hidden="1">
              <a:extLst>
                <a:ext uri="{63B3BB69-23CF-44E3-9099-C40C66FF867C}">
                  <a14:compatExt spid="_x0000_s378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27</xdr:row>
          <xdr:rowOff>0</xdr:rowOff>
        </xdr:from>
        <xdr:to>
          <xdr:col>28</xdr:col>
          <xdr:colOff>400050</xdr:colOff>
          <xdr:row>27</xdr:row>
          <xdr:rowOff>485775</xdr:rowOff>
        </xdr:to>
        <xdr:sp macro="" textlink="">
          <xdr:nvSpPr>
            <xdr:cNvPr id="37855" name="Object 2015" hidden="1">
              <a:extLst>
                <a:ext uri="{63B3BB69-23CF-44E3-9099-C40C66FF867C}">
                  <a14:compatExt spid="_x0000_s378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48</xdr:row>
          <xdr:rowOff>0</xdr:rowOff>
        </xdr:from>
        <xdr:to>
          <xdr:col>28</xdr:col>
          <xdr:colOff>400050</xdr:colOff>
          <xdr:row>48</xdr:row>
          <xdr:rowOff>485775</xdr:rowOff>
        </xdr:to>
        <xdr:sp macro="" textlink="">
          <xdr:nvSpPr>
            <xdr:cNvPr id="37856" name="Object 2016" hidden="1">
              <a:extLst>
                <a:ext uri="{63B3BB69-23CF-44E3-9099-C40C66FF867C}">
                  <a14:compatExt spid="_x0000_s378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70</xdr:row>
          <xdr:rowOff>0</xdr:rowOff>
        </xdr:from>
        <xdr:to>
          <xdr:col>28</xdr:col>
          <xdr:colOff>400050</xdr:colOff>
          <xdr:row>70</xdr:row>
          <xdr:rowOff>485775</xdr:rowOff>
        </xdr:to>
        <xdr:sp macro="" textlink="">
          <xdr:nvSpPr>
            <xdr:cNvPr id="37857" name="Object 2017" hidden="1">
              <a:extLst>
                <a:ext uri="{63B3BB69-23CF-44E3-9099-C40C66FF867C}">
                  <a14:compatExt spid="_x0000_s378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71</xdr:row>
          <xdr:rowOff>0</xdr:rowOff>
        </xdr:from>
        <xdr:to>
          <xdr:col>28</xdr:col>
          <xdr:colOff>400050</xdr:colOff>
          <xdr:row>71</xdr:row>
          <xdr:rowOff>485775</xdr:rowOff>
        </xdr:to>
        <xdr:sp macro="" textlink="">
          <xdr:nvSpPr>
            <xdr:cNvPr id="37858" name="Object 2018" hidden="1">
              <a:extLst>
                <a:ext uri="{63B3BB69-23CF-44E3-9099-C40C66FF867C}">
                  <a14:compatExt spid="_x0000_s378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72</xdr:row>
          <xdr:rowOff>0</xdr:rowOff>
        </xdr:from>
        <xdr:to>
          <xdr:col>28</xdr:col>
          <xdr:colOff>400050</xdr:colOff>
          <xdr:row>72</xdr:row>
          <xdr:rowOff>485775</xdr:rowOff>
        </xdr:to>
        <xdr:sp macro="" textlink="">
          <xdr:nvSpPr>
            <xdr:cNvPr id="37859" name="Object 2019" hidden="1">
              <a:extLst>
                <a:ext uri="{63B3BB69-23CF-44E3-9099-C40C66FF867C}">
                  <a14:compatExt spid="_x0000_s378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126</xdr:row>
          <xdr:rowOff>0</xdr:rowOff>
        </xdr:from>
        <xdr:to>
          <xdr:col>28</xdr:col>
          <xdr:colOff>400050</xdr:colOff>
          <xdr:row>126</xdr:row>
          <xdr:rowOff>485775</xdr:rowOff>
        </xdr:to>
        <xdr:sp macro="" textlink="">
          <xdr:nvSpPr>
            <xdr:cNvPr id="37860" name="Object 2020" hidden="1">
              <a:extLst>
                <a:ext uri="{63B3BB69-23CF-44E3-9099-C40C66FF867C}">
                  <a14:compatExt spid="_x0000_s378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219</xdr:row>
          <xdr:rowOff>0</xdr:rowOff>
        </xdr:from>
        <xdr:to>
          <xdr:col>28</xdr:col>
          <xdr:colOff>400050</xdr:colOff>
          <xdr:row>219</xdr:row>
          <xdr:rowOff>485775</xdr:rowOff>
        </xdr:to>
        <xdr:sp macro="" textlink="">
          <xdr:nvSpPr>
            <xdr:cNvPr id="37861" name="Object 2021" hidden="1">
              <a:extLst>
                <a:ext uri="{63B3BB69-23CF-44E3-9099-C40C66FF867C}">
                  <a14:compatExt spid="_x0000_s378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xdr:row>
          <xdr:rowOff>0</xdr:rowOff>
        </xdr:from>
        <xdr:to>
          <xdr:col>36</xdr:col>
          <xdr:colOff>400050</xdr:colOff>
          <xdr:row>15</xdr:row>
          <xdr:rowOff>485775</xdr:rowOff>
        </xdr:to>
        <xdr:sp macro="" textlink="">
          <xdr:nvSpPr>
            <xdr:cNvPr id="37862" name="Object 2022" hidden="1">
              <a:extLst>
                <a:ext uri="{63B3BB69-23CF-44E3-9099-C40C66FF867C}">
                  <a14:compatExt spid="_x0000_s378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28</xdr:row>
          <xdr:rowOff>0</xdr:rowOff>
        </xdr:from>
        <xdr:to>
          <xdr:col>36</xdr:col>
          <xdr:colOff>400050</xdr:colOff>
          <xdr:row>28</xdr:row>
          <xdr:rowOff>485775</xdr:rowOff>
        </xdr:to>
        <xdr:sp macro="" textlink="">
          <xdr:nvSpPr>
            <xdr:cNvPr id="37863" name="Object 2023" hidden="1">
              <a:extLst>
                <a:ext uri="{63B3BB69-23CF-44E3-9099-C40C66FF867C}">
                  <a14:compatExt spid="_x0000_s378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29</xdr:row>
          <xdr:rowOff>0</xdr:rowOff>
        </xdr:from>
        <xdr:to>
          <xdr:col>36</xdr:col>
          <xdr:colOff>400050</xdr:colOff>
          <xdr:row>29</xdr:row>
          <xdr:rowOff>485775</xdr:rowOff>
        </xdr:to>
        <xdr:sp macro="" textlink="">
          <xdr:nvSpPr>
            <xdr:cNvPr id="37864" name="Object 2024" hidden="1">
              <a:extLst>
                <a:ext uri="{63B3BB69-23CF-44E3-9099-C40C66FF867C}">
                  <a14:compatExt spid="_x0000_s378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30</xdr:row>
          <xdr:rowOff>0</xdr:rowOff>
        </xdr:from>
        <xdr:to>
          <xdr:col>36</xdr:col>
          <xdr:colOff>400050</xdr:colOff>
          <xdr:row>30</xdr:row>
          <xdr:rowOff>485775</xdr:rowOff>
        </xdr:to>
        <xdr:sp macro="" textlink="">
          <xdr:nvSpPr>
            <xdr:cNvPr id="37865" name="Object 2025" hidden="1">
              <a:extLst>
                <a:ext uri="{63B3BB69-23CF-44E3-9099-C40C66FF867C}">
                  <a14:compatExt spid="_x0000_s378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31</xdr:row>
          <xdr:rowOff>0</xdr:rowOff>
        </xdr:from>
        <xdr:to>
          <xdr:col>36</xdr:col>
          <xdr:colOff>400050</xdr:colOff>
          <xdr:row>31</xdr:row>
          <xdr:rowOff>485775</xdr:rowOff>
        </xdr:to>
        <xdr:sp macro="" textlink="">
          <xdr:nvSpPr>
            <xdr:cNvPr id="37866" name="Object 2026" hidden="1">
              <a:extLst>
                <a:ext uri="{63B3BB69-23CF-44E3-9099-C40C66FF867C}">
                  <a14:compatExt spid="_x0000_s378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38</xdr:row>
          <xdr:rowOff>0</xdr:rowOff>
        </xdr:from>
        <xdr:to>
          <xdr:col>36</xdr:col>
          <xdr:colOff>400050</xdr:colOff>
          <xdr:row>38</xdr:row>
          <xdr:rowOff>485775</xdr:rowOff>
        </xdr:to>
        <xdr:sp macro="" textlink="">
          <xdr:nvSpPr>
            <xdr:cNvPr id="37867" name="Object 2027" hidden="1">
              <a:extLst>
                <a:ext uri="{63B3BB69-23CF-44E3-9099-C40C66FF867C}">
                  <a14:compatExt spid="_x0000_s378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49</xdr:row>
          <xdr:rowOff>0</xdr:rowOff>
        </xdr:from>
        <xdr:to>
          <xdr:col>36</xdr:col>
          <xdr:colOff>400050</xdr:colOff>
          <xdr:row>49</xdr:row>
          <xdr:rowOff>485775</xdr:rowOff>
        </xdr:to>
        <xdr:sp macro="" textlink="">
          <xdr:nvSpPr>
            <xdr:cNvPr id="37868" name="Object 2028" hidden="1">
              <a:extLst>
                <a:ext uri="{63B3BB69-23CF-44E3-9099-C40C66FF867C}">
                  <a14:compatExt spid="_x0000_s378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50</xdr:row>
          <xdr:rowOff>0</xdr:rowOff>
        </xdr:from>
        <xdr:to>
          <xdr:col>36</xdr:col>
          <xdr:colOff>400050</xdr:colOff>
          <xdr:row>50</xdr:row>
          <xdr:rowOff>485775</xdr:rowOff>
        </xdr:to>
        <xdr:sp macro="" textlink="">
          <xdr:nvSpPr>
            <xdr:cNvPr id="37869" name="Object 2029" hidden="1">
              <a:extLst>
                <a:ext uri="{63B3BB69-23CF-44E3-9099-C40C66FF867C}">
                  <a14:compatExt spid="_x0000_s378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51</xdr:row>
          <xdr:rowOff>0</xdr:rowOff>
        </xdr:from>
        <xdr:to>
          <xdr:col>36</xdr:col>
          <xdr:colOff>400050</xdr:colOff>
          <xdr:row>51</xdr:row>
          <xdr:rowOff>485775</xdr:rowOff>
        </xdr:to>
        <xdr:sp macro="" textlink="">
          <xdr:nvSpPr>
            <xdr:cNvPr id="37870" name="Object 2030" hidden="1">
              <a:extLst>
                <a:ext uri="{63B3BB69-23CF-44E3-9099-C40C66FF867C}">
                  <a14:compatExt spid="_x0000_s378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52</xdr:row>
          <xdr:rowOff>0</xdr:rowOff>
        </xdr:from>
        <xdr:to>
          <xdr:col>36</xdr:col>
          <xdr:colOff>400050</xdr:colOff>
          <xdr:row>52</xdr:row>
          <xdr:rowOff>485775</xdr:rowOff>
        </xdr:to>
        <xdr:sp macro="" textlink="">
          <xdr:nvSpPr>
            <xdr:cNvPr id="37871" name="Object 2031" hidden="1">
              <a:extLst>
                <a:ext uri="{63B3BB69-23CF-44E3-9099-C40C66FF867C}">
                  <a14:compatExt spid="_x0000_s378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73</xdr:row>
          <xdr:rowOff>0</xdr:rowOff>
        </xdr:from>
        <xdr:to>
          <xdr:col>36</xdr:col>
          <xdr:colOff>400050</xdr:colOff>
          <xdr:row>73</xdr:row>
          <xdr:rowOff>485775</xdr:rowOff>
        </xdr:to>
        <xdr:sp macro="" textlink="">
          <xdr:nvSpPr>
            <xdr:cNvPr id="37872" name="Object 2032" hidden="1">
              <a:extLst>
                <a:ext uri="{63B3BB69-23CF-44E3-9099-C40C66FF867C}">
                  <a14:compatExt spid="_x0000_s378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74</xdr:row>
          <xdr:rowOff>0</xdr:rowOff>
        </xdr:from>
        <xdr:to>
          <xdr:col>36</xdr:col>
          <xdr:colOff>400050</xdr:colOff>
          <xdr:row>74</xdr:row>
          <xdr:rowOff>485775</xdr:rowOff>
        </xdr:to>
        <xdr:sp macro="" textlink="">
          <xdr:nvSpPr>
            <xdr:cNvPr id="37873" name="Object 2033" hidden="1">
              <a:extLst>
                <a:ext uri="{63B3BB69-23CF-44E3-9099-C40C66FF867C}">
                  <a14:compatExt spid="_x0000_s378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xdr:row>
          <xdr:rowOff>0</xdr:rowOff>
        </xdr:from>
        <xdr:to>
          <xdr:col>36</xdr:col>
          <xdr:colOff>400050</xdr:colOff>
          <xdr:row>16</xdr:row>
          <xdr:rowOff>485775</xdr:rowOff>
        </xdr:to>
        <xdr:sp macro="" textlink="">
          <xdr:nvSpPr>
            <xdr:cNvPr id="37874" name="Object 2034" hidden="1">
              <a:extLst>
                <a:ext uri="{63B3BB69-23CF-44E3-9099-C40C66FF867C}">
                  <a14:compatExt spid="_x0000_s378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xdr:row>
          <xdr:rowOff>0</xdr:rowOff>
        </xdr:from>
        <xdr:to>
          <xdr:col>36</xdr:col>
          <xdr:colOff>400050</xdr:colOff>
          <xdr:row>17</xdr:row>
          <xdr:rowOff>485775</xdr:rowOff>
        </xdr:to>
        <xdr:sp macro="" textlink="">
          <xdr:nvSpPr>
            <xdr:cNvPr id="37875" name="Object 2035" hidden="1">
              <a:extLst>
                <a:ext uri="{63B3BB69-23CF-44E3-9099-C40C66FF867C}">
                  <a14:compatExt spid="_x0000_s378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xdr:row>
          <xdr:rowOff>0</xdr:rowOff>
        </xdr:from>
        <xdr:to>
          <xdr:col>36</xdr:col>
          <xdr:colOff>400050</xdr:colOff>
          <xdr:row>18</xdr:row>
          <xdr:rowOff>485775</xdr:rowOff>
        </xdr:to>
        <xdr:sp macro="" textlink="">
          <xdr:nvSpPr>
            <xdr:cNvPr id="37876" name="Object 2036" hidden="1">
              <a:extLst>
                <a:ext uri="{63B3BB69-23CF-44E3-9099-C40C66FF867C}">
                  <a14:compatExt spid="_x0000_s378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xdr:row>
          <xdr:rowOff>0</xdr:rowOff>
        </xdr:from>
        <xdr:to>
          <xdr:col>36</xdr:col>
          <xdr:colOff>400050</xdr:colOff>
          <xdr:row>19</xdr:row>
          <xdr:rowOff>485775</xdr:rowOff>
        </xdr:to>
        <xdr:sp macro="" textlink="">
          <xdr:nvSpPr>
            <xdr:cNvPr id="37877" name="Object 2037" hidden="1">
              <a:extLst>
                <a:ext uri="{63B3BB69-23CF-44E3-9099-C40C66FF867C}">
                  <a14:compatExt spid="_x0000_s378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xdr:row>
          <xdr:rowOff>0</xdr:rowOff>
        </xdr:from>
        <xdr:to>
          <xdr:col>36</xdr:col>
          <xdr:colOff>400050</xdr:colOff>
          <xdr:row>20</xdr:row>
          <xdr:rowOff>485775</xdr:rowOff>
        </xdr:to>
        <xdr:sp macro="" textlink="">
          <xdr:nvSpPr>
            <xdr:cNvPr id="37878" name="Object 2038" hidden="1">
              <a:extLst>
                <a:ext uri="{63B3BB69-23CF-44E3-9099-C40C66FF867C}">
                  <a14:compatExt spid="_x0000_s378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32</xdr:row>
          <xdr:rowOff>0</xdr:rowOff>
        </xdr:from>
        <xdr:to>
          <xdr:col>36</xdr:col>
          <xdr:colOff>400050</xdr:colOff>
          <xdr:row>32</xdr:row>
          <xdr:rowOff>485775</xdr:rowOff>
        </xdr:to>
        <xdr:sp macro="" textlink="">
          <xdr:nvSpPr>
            <xdr:cNvPr id="37879" name="Object 2039" hidden="1">
              <a:extLst>
                <a:ext uri="{63B3BB69-23CF-44E3-9099-C40C66FF867C}">
                  <a14:compatExt spid="_x0000_s378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33</xdr:row>
          <xdr:rowOff>0</xdr:rowOff>
        </xdr:from>
        <xdr:to>
          <xdr:col>36</xdr:col>
          <xdr:colOff>400050</xdr:colOff>
          <xdr:row>33</xdr:row>
          <xdr:rowOff>485775</xdr:rowOff>
        </xdr:to>
        <xdr:sp macro="" textlink="">
          <xdr:nvSpPr>
            <xdr:cNvPr id="37880" name="Object 2040" hidden="1">
              <a:extLst>
                <a:ext uri="{63B3BB69-23CF-44E3-9099-C40C66FF867C}">
                  <a14:compatExt spid="_x0000_s378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40</xdr:row>
          <xdr:rowOff>0</xdr:rowOff>
        </xdr:from>
        <xdr:to>
          <xdr:col>36</xdr:col>
          <xdr:colOff>400050</xdr:colOff>
          <xdr:row>40</xdr:row>
          <xdr:rowOff>485775</xdr:rowOff>
        </xdr:to>
        <xdr:sp macro="" textlink="">
          <xdr:nvSpPr>
            <xdr:cNvPr id="37881" name="Object 2041" hidden="1">
              <a:extLst>
                <a:ext uri="{63B3BB69-23CF-44E3-9099-C40C66FF867C}">
                  <a14:compatExt spid="_x0000_s378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75</xdr:row>
          <xdr:rowOff>0</xdr:rowOff>
        </xdr:from>
        <xdr:to>
          <xdr:col>36</xdr:col>
          <xdr:colOff>400050</xdr:colOff>
          <xdr:row>75</xdr:row>
          <xdr:rowOff>485775</xdr:rowOff>
        </xdr:to>
        <xdr:sp macro="" textlink="">
          <xdr:nvSpPr>
            <xdr:cNvPr id="37882" name="Object 2042" hidden="1">
              <a:extLst>
                <a:ext uri="{63B3BB69-23CF-44E3-9099-C40C66FF867C}">
                  <a14:compatExt spid="_x0000_s378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76</xdr:row>
          <xdr:rowOff>0</xdr:rowOff>
        </xdr:from>
        <xdr:to>
          <xdr:col>36</xdr:col>
          <xdr:colOff>400050</xdr:colOff>
          <xdr:row>76</xdr:row>
          <xdr:rowOff>485775</xdr:rowOff>
        </xdr:to>
        <xdr:sp macro="" textlink="">
          <xdr:nvSpPr>
            <xdr:cNvPr id="37883" name="Object 2043" hidden="1">
              <a:extLst>
                <a:ext uri="{63B3BB69-23CF-44E3-9099-C40C66FF867C}">
                  <a14:compatExt spid="_x0000_s378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137</xdr:row>
          <xdr:rowOff>0</xdr:rowOff>
        </xdr:from>
        <xdr:to>
          <xdr:col>36</xdr:col>
          <xdr:colOff>400050</xdr:colOff>
          <xdr:row>137</xdr:row>
          <xdr:rowOff>485775</xdr:rowOff>
        </xdr:to>
        <xdr:sp macro="" textlink="">
          <xdr:nvSpPr>
            <xdr:cNvPr id="37884" name="Object 2044" hidden="1">
              <a:extLst>
                <a:ext uri="{63B3BB69-23CF-44E3-9099-C40C66FF867C}">
                  <a14:compatExt spid="_x0000_s378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153</xdr:row>
          <xdr:rowOff>0</xdr:rowOff>
        </xdr:from>
        <xdr:to>
          <xdr:col>36</xdr:col>
          <xdr:colOff>400050</xdr:colOff>
          <xdr:row>153</xdr:row>
          <xdr:rowOff>485775</xdr:rowOff>
        </xdr:to>
        <xdr:sp macro="" textlink="">
          <xdr:nvSpPr>
            <xdr:cNvPr id="37885" name="Object 2045" hidden="1">
              <a:extLst>
                <a:ext uri="{63B3BB69-23CF-44E3-9099-C40C66FF867C}">
                  <a14:compatExt spid="_x0000_s378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xdr:row>
          <xdr:rowOff>0</xdr:rowOff>
        </xdr:from>
        <xdr:to>
          <xdr:col>36</xdr:col>
          <xdr:colOff>400050</xdr:colOff>
          <xdr:row>21</xdr:row>
          <xdr:rowOff>485775</xdr:rowOff>
        </xdr:to>
        <xdr:sp macro="" textlink="">
          <xdr:nvSpPr>
            <xdr:cNvPr id="37886" name="Object 2046" hidden="1">
              <a:extLst>
                <a:ext uri="{63B3BB69-23CF-44E3-9099-C40C66FF867C}">
                  <a14:compatExt spid="_x0000_s378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34</xdr:row>
          <xdr:rowOff>0</xdr:rowOff>
        </xdr:from>
        <xdr:to>
          <xdr:col>36</xdr:col>
          <xdr:colOff>400050</xdr:colOff>
          <xdr:row>34</xdr:row>
          <xdr:rowOff>485775</xdr:rowOff>
        </xdr:to>
        <xdr:sp macro="" textlink="">
          <xdr:nvSpPr>
            <xdr:cNvPr id="37887" name="Object 2047" hidden="1">
              <a:extLst>
                <a:ext uri="{63B3BB69-23CF-44E3-9099-C40C66FF867C}">
                  <a14:compatExt spid="_x0000_s378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35</xdr:row>
          <xdr:rowOff>0</xdr:rowOff>
        </xdr:from>
        <xdr:to>
          <xdr:col>36</xdr:col>
          <xdr:colOff>400050</xdr:colOff>
          <xdr:row>35</xdr:row>
          <xdr:rowOff>485775</xdr:rowOff>
        </xdr:to>
        <xdr:sp macro="" textlink="">
          <xdr:nvSpPr>
            <xdr:cNvPr id="38912" name="Object 2048" hidden="1">
              <a:extLst>
                <a:ext uri="{63B3BB69-23CF-44E3-9099-C40C66FF867C}">
                  <a14:compatExt spid="_x0000_s389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36</xdr:row>
          <xdr:rowOff>0</xdr:rowOff>
        </xdr:from>
        <xdr:to>
          <xdr:col>36</xdr:col>
          <xdr:colOff>400050</xdr:colOff>
          <xdr:row>36</xdr:row>
          <xdr:rowOff>485775</xdr:rowOff>
        </xdr:to>
        <xdr:sp macro="" textlink="">
          <xdr:nvSpPr>
            <xdr:cNvPr id="38913" name="Object 2049" hidden="1">
              <a:extLst>
                <a:ext uri="{63B3BB69-23CF-44E3-9099-C40C66FF867C}">
                  <a14:compatExt spid="_x0000_s389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37</xdr:row>
          <xdr:rowOff>0</xdr:rowOff>
        </xdr:from>
        <xdr:to>
          <xdr:col>36</xdr:col>
          <xdr:colOff>400050</xdr:colOff>
          <xdr:row>37</xdr:row>
          <xdr:rowOff>485775</xdr:rowOff>
        </xdr:to>
        <xdr:sp macro="" textlink="">
          <xdr:nvSpPr>
            <xdr:cNvPr id="38914" name="Object 2050" hidden="1">
              <a:extLst>
                <a:ext uri="{63B3BB69-23CF-44E3-9099-C40C66FF867C}">
                  <a14:compatExt spid="_x0000_s389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39</xdr:row>
          <xdr:rowOff>0</xdr:rowOff>
        </xdr:from>
        <xdr:to>
          <xdr:col>36</xdr:col>
          <xdr:colOff>400050</xdr:colOff>
          <xdr:row>39</xdr:row>
          <xdr:rowOff>485775</xdr:rowOff>
        </xdr:to>
        <xdr:sp macro="" textlink="">
          <xdr:nvSpPr>
            <xdr:cNvPr id="38915" name="Object 2051" hidden="1">
              <a:extLst>
                <a:ext uri="{63B3BB69-23CF-44E3-9099-C40C66FF867C}">
                  <a14:compatExt spid="_x0000_s389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41</xdr:row>
          <xdr:rowOff>0</xdr:rowOff>
        </xdr:from>
        <xdr:to>
          <xdr:col>36</xdr:col>
          <xdr:colOff>400050</xdr:colOff>
          <xdr:row>41</xdr:row>
          <xdr:rowOff>485775</xdr:rowOff>
        </xdr:to>
        <xdr:sp macro="" textlink="">
          <xdr:nvSpPr>
            <xdr:cNvPr id="38916" name="Object 2052" hidden="1">
              <a:extLst>
                <a:ext uri="{63B3BB69-23CF-44E3-9099-C40C66FF867C}">
                  <a14:compatExt spid="_x0000_s389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53</xdr:row>
          <xdr:rowOff>0</xdr:rowOff>
        </xdr:from>
        <xdr:to>
          <xdr:col>36</xdr:col>
          <xdr:colOff>400050</xdr:colOff>
          <xdr:row>53</xdr:row>
          <xdr:rowOff>485775</xdr:rowOff>
        </xdr:to>
        <xdr:sp macro="" textlink="">
          <xdr:nvSpPr>
            <xdr:cNvPr id="38917" name="Object 2053" hidden="1">
              <a:extLst>
                <a:ext uri="{63B3BB69-23CF-44E3-9099-C40C66FF867C}">
                  <a14:compatExt spid="_x0000_s389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54</xdr:row>
          <xdr:rowOff>0</xdr:rowOff>
        </xdr:from>
        <xdr:to>
          <xdr:col>36</xdr:col>
          <xdr:colOff>400050</xdr:colOff>
          <xdr:row>54</xdr:row>
          <xdr:rowOff>485775</xdr:rowOff>
        </xdr:to>
        <xdr:sp macro="" textlink="">
          <xdr:nvSpPr>
            <xdr:cNvPr id="38918" name="Object 2054" hidden="1">
              <a:extLst>
                <a:ext uri="{63B3BB69-23CF-44E3-9099-C40C66FF867C}">
                  <a14:compatExt spid="_x0000_s389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77</xdr:row>
          <xdr:rowOff>0</xdr:rowOff>
        </xdr:from>
        <xdr:to>
          <xdr:col>36</xdr:col>
          <xdr:colOff>400050</xdr:colOff>
          <xdr:row>77</xdr:row>
          <xdr:rowOff>485775</xdr:rowOff>
        </xdr:to>
        <xdr:sp macro="" textlink="">
          <xdr:nvSpPr>
            <xdr:cNvPr id="38919" name="Object 2055" hidden="1">
              <a:extLst>
                <a:ext uri="{63B3BB69-23CF-44E3-9099-C40C66FF867C}">
                  <a14:compatExt spid="_x0000_s389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127</xdr:row>
          <xdr:rowOff>0</xdr:rowOff>
        </xdr:from>
        <xdr:to>
          <xdr:col>36</xdr:col>
          <xdr:colOff>400050</xdr:colOff>
          <xdr:row>127</xdr:row>
          <xdr:rowOff>485775</xdr:rowOff>
        </xdr:to>
        <xdr:sp macro="" textlink="">
          <xdr:nvSpPr>
            <xdr:cNvPr id="38920" name="Object 2056" hidden="1">
              <a:extLst>
                <a:ext uri="{63B3BB69-23CF-44E3-9099-C40C66FF867C}">
                  <a14:compatExt spid="_x0000_s389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138</xdr:row>
          <xdr:rowOff>0</xdr:rowOff>
        </xdr:from>
        <xdr:to>
          <xdr:col>36</xdr:col>
          <xdr:colOff>400050</xdr:colOff>
          <xdr:row>138</xdr:row>
          <xdr:rowOff>485775</xdr:rowOff>
        </xdr:to>
        <xdr:sp macro="" textlink="">
          <xdr:nvSpPr>
            <xdr:cNvPr id="38921" name="Object 2057" hidden="1">
              <a:extLst>
                <a:ext uri="{63B3BB69-23CF-44E3-9099-C40C66FF867C}">
                  <a14:compatExt spid="_x0000_s389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xdr:row>
          <xdr:rowOff>0</xdr:rowOff>
        </xdr:from>
        <xdr:to>
          <xdr:col>30</xdr:col>
          <xdr:colOff>400050</xdr:colOff>
          <xdr:row>11</xdr:row>
          <xdr:rowOff>485775</xdr:rowOff>
        </xdr:to>
        <xdr:sp macro="" textlink="">
          <xdr:nvSpPr>
            <xdr:cNvPr id="38922" name="Object 2058" hidden="1">
              <a:extLst>
                <a:ext uri="{63B3BB69-23CF-44E3-9099-C40C66FF867C}">
                  <a14:compatExt spid="_x0000_s389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xdr:row>
          <xdr:rowOff>0</xdr:rowOff>
        </xdr:from>
        <xdr:to>
          <xdr:col>30</xdr:col>
          <xdr:colOff>400050</xdr:colOff>
          <xdr:row>12</xdr:row>
          <xdr:rowOff>485775</xdr:rowOff>
        </xdr:to>
        <xdr:sp macro="" textlink="">
          <xdr:nvSpPr>
            <xdr:cNvPr id="38923" name="Object 2059" hidden="1">
              <a:extLst>
                <a:ext uri="{63B3BB69-23CF-44E3-9099-C40C66FF867C}">
                  <a14:compatExt spid="_x0000_s389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xdr:row>
          <xdr:rowOff>0</xdr:rowOff>
        </xdr:from>
        <xdr:to>
          <xdr:col>30</xdr:col>
          <xdr:colOff>400050</xdr:colOff>
          <xdr:row>22</xdr:row>
          <xdr:rowOff>485775</xdr:rowOff>
        </xdr:to>
        <xdr:sp macro="" textlink="">
          <xdr:nvSpPr>
            <xdr:cNvPr id="38924" name="Object 2060" hidden="1">
              <a:extLst>
                <a:ext uri="{63B3BB69-23CF-44E3-9099-C40C66FF867C}">
                  <a14:compatExt spid="_x0000_s389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23</xdr:row>
          <xdr:rowOff>0</xdr:rowOff>
        </xdr:from>
        <xdr:to>
          <xdr:col>30</xdr:col>
          <xdr:colOff>400050</xdr:colOff>
          <xdr:row>23</xdr:row>
          <xdr:rowOff>485775</xdr:rowOff>
        </xdr:to>
        <xdr:sp macro="" textlink="">
          <xdr:nvSpPr>
            <xdr:cNvPr id="38925" name="Object 2061" hidden="1">
              <a:extLst>
                <a:ext uri="{63B3BB69-23CF-44E3-9099-C40C66FF867C}">
                  <a14:compatExt spid="_x0000_s389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xdr:row>
          <xdr:rowOff>0</xdr:rowOff>
        </xdr:from>
        <xdr:to>
          <xdr:col>30</xdr:col>
          <xdr:colOff>400050</xdr:colOff>
          <xdr:row>24</xdr:row>
          <xdr:rowOff>485775</xdr:rowOff>
        </xdr:to>
        <xdr:sp macro="" textlink="">
          <xdr:nvSpPr>
            <xdr:cNvPr id="38926" name="Object 2062" hidden="1">
              <a:extLst>
                <a:ext uri="{63B3BB69-23CF-44E3-9099-C40C66FF867C}">
                  <a14:compatExt spid="_x0000_s389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25</xdr:row>
          <xdr:rowOff>0</xdr:rowOff>
        </xdr:from>
        <xdr:to>
          <xdr:col>30</xdr:col>
          <xdr:colOff>400050</xdr:colOff>
          <xdr:row>25</xdr:row>
          <xdr:rowOff>485775</xdr:rowOff>
        </xdr:to>
        <xdr:sp macro="" textlink="">
          <xdr:nvSpPr>
            <xdr:cNvPr id="38927" name="Object 2063" hidden="1">
              <a:extLst>
                <a:ext uri="{63B3BB69-23CF-44E3-9099-C40C66FF867C}">
                  <a14:compatExt spid="_x0000_s389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26</xdr:row>
          <xdr:rowOff>0</xdr:rowOff>
        </xdr:from>
        <xdr:to>
          <xdr:col>30</xdr:col>
          <xdr:colOff>400050</xdr:colOff>
          <xdr:row>26</xdr:row>
          <xdr:rowOff>485775</xdr:rowOff>
        </xdr:to>
        <xdr:sp macro="" textlink="">
          <xdr:nvSpPr>
            <xdr:cNvPr id="38928" name="Object 2064" hidden="1">
              <a:extLst>
                <a:ext uri="{63B3BB69-23CF-44E3-9099-C40C66FF867C}">
                  <a14:compatExt spid="_x0000_s389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27</xdr:row>
          <xdr:rowOff>0</xdr:rowOff>
        </xdr:from>
        <xdr:to>
          <xdr:col>30</xdr:col>
          <xdr:colOff>400050</xdr:colOff>
          <xdr:row>27</xdr:row>
          <xdr:rowOff>485775</xdr:rowOff>
        </xdr:to>
        <xdr:sp macro="" textlink="">
          <xdr:nvSpPr>
            <xdr:cNvPr id="38929" name="Object 2065" hidden="1">
              <a:extLst>
                <a:ext uri="{63B3BB69-23CF-44E3-9099-C40C66FF867C}">
                  <a14:compatExt spid="_x0000_s389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48</xdr:row>
          <xdr:rowOff>0</xdr:rowOff>
        </xdr:from>
        <xdr:to>
          <xdr:col>30</xdr:col>
          <xdr:colOff>400050</xdr:colOff>
          <xdr:row>48</xdr:row>
          <xdr:rowOff>485775</xdr:rowOff>
        </xdr:to>
        <xdr:sp macro="" textlink="">
          <xdr:nvSpPr>
            <xdr:cNvPr id="38930" name="Object 2066" hidden="1">
              <a:extLst>
                <a:ext uri="{63B3BB69-23CF-44E3-9099-C40C66FF867C}">
                  <a14:compatExt spid="_x0000_s389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70</xdr:row>
          <xdr:rowOff>0</xdr:rowOff>
        </xdr:from>
        <xdr:to>
          <xdr:col>30</xdr:col>
          <xdr:colOff>400050</xdr:colOff>
          <xdr:row>70</xdr:row>
          <xdr:rowOff>485775</xdr:rowOff>
        </xdr:to>
        <xdr:sp macro="" textlink="">
          <xdr:nvSpPr>
            <xdr:cNvPr id="38931" name="Object 2067" hidden="1">
              <a:extLst>
                <a:ext uri="{63B3BB69-23CF-44E3-9099-C40C66FF867C}">
                  <a14:compatExt spid="_x0000_s389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71</xdr:row>
          <xdr:rowOff>0</xdr:rowOff>
        </xdr:from>
        <xdr:to>
          <xdr:col>30</xdr:col>
          <xdr:colOff>400050</xdr:colOff>
          <xdr:row>71</xdr:row>
          <xdr:rowOff>485775</xdr:rowOff>
        </xdr:to>
        <xdr:sp macro="" textlink="">
          <xdr:nvSpPr>
            <xdr:cNvPr id="38932" name="Object 2068" hidden="1">
              <a:extLst>
                <a:ext uri="{63B3BB69-23CF-44E3-9099-C40C66FF867C}">
                  <a14:compatExt spid="_x0000_s389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72</xdr:row>
          <xdr:rowOff>0</xdr:rowOff>
        </xdr:from>
        <xdr:to>
          <xdr:col>30</xdr:col>
          <xdr:colOff>400050</xdr:colOff>
          <xdr:row>72</xdr:row>
          <xdr:rowOff>485775</xdr:rowOff>
        </xdr:to>
        <xdr:sp macro="" textlink="">
          <xdr:nvSpPr>
            <xdr:cNvPr id="38933" name="Object 2069" hidden="1">
              <a:extLst>
                <a:ext uri="{63B3BB69-23CF-44E3-9099-C40C66FF867C}">
                  <a14:compatExt spid="_x0000_s389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126</xdr:row>
          <xdr:rowOff>0</xdr:rowOff>
        </xdr:from>
        <xdr:to>
          <xdr:col>30</xdr:col>
          <xdr:colOff>400050</xdr:colOff>
          <xdr:row>126</xdr:row>
          <xdr:rowOff>485775</xdr:rowOff>
        </xdr:to>
        <xdr:sp macro="" textlink="">
          <xdr:nvSpPr>
            <xdr:cNvPr id="38934" name="Object 2070" hidden="1">
              <a:extLst>
                <a:ext uri="{63B3BB69-23CF-44E3-9099-C40C66FF867C}">
                  <a14:compatExt spid="_x0000_s389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219</xdr:row>
          <xdr:rowOff>0</xdr:rowOff>
        </xdr:from>
        <xdr:to>
          <xdr:col>30</xdr:col>
          <xdr:colOff>400050</xdr:colOff>
          <xdr:row>219</xdr:row>
          <xdr:rowOff>485775</xdr:rowOff>
        </xdr:to>
        <xdr:sp macro="" textlink="">
          <xdr:nvSpPr>
            <xdr:cNvPr id="38935" name="Object 2071" hidden="1">
              <a:extLst>
                <a:ext uri="{63B3BB69-23CF-44E3-9099-C40C66FF867C}">
                  <a14:compatExt spid="_x0000_s389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xdr:row>
          <xdr:rowOff>0</xdr:rowOff>
        </xdr:from>
        <xdr:to>
          <xdr:col>28</xdr:col>
          <xdr:colOff>400050</xdr:colOff>
          <xdr:row>13</xdr:row>
          <xdr:rowOff>485775</xdr:rowOff>
        </xdr:to>
        <xdr:sp macro="" textlink="">
          <xdr:nvSpPr>
            <xdr:cNvPr id="38937" name="Object 2073" hidden="1">
              <a:extLst>
                <a:ext uri="{63B3BB69-23CF-44E3-9099-C40C66FF867C}">
                  <a14:compatExt spid="_x0000_s389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xdr:row>
          <xdr:rowOff>0</xdr:rowOff>
        </xdr:from>
        <xdr:to>
          <xdr:col>28</xdr:col>
          <xdr:colOff>400050</xdr:colOff>
          <xdr:row>14</xdr:row>
          <xdr:rowOff>485775</xdr:rowOff>
        </xdr:to>
        <xdr:sp macro="" textlink="">
          <xdr:nvSpPr>
            <xdr:cNvPr id="38938" name="Object 2074" hidden="1">
              <a:extLst>
                <a:ext uri="{63B3BB69-23CF-44E3-9099-C40C66FF867C}">
                  <a14:compatExt spid="_x0000_s389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xdr:row>
          <xdr:rowOff>0</xdr:rowOff>
        </xdr:from>
        <xdr:to>
          <xdr:col>28</xdr:col>
          <xdr:colOff>400050</xdr:colOff>
          <xdr:row>15</xdr:row>
          <xdr:rowOff>485775</xdr:rowOff>
        </xdr:to>
        <xdr:sp macro="" textlink="">
          <xdr:nvSpPr>
            <xdr:cNvPr id="38939" name="Object 2075" hidden="1">
              <a:extLst>
                <a:ext uri="{63B3BB69-23CF-44E3-9099-C40C66FF867C}">
                  <a14:compatExt spid="_x0000_s389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28</xdr:row>
          <xdr:rowOff>0</xdr:rowOff>
        </xdr:from>
        <xdr:to>
          <xdr:col>28</xdr:col>
          <xdr:colOff>400050</xdr:colOff>
          <xdr:row>28</xdr:row>
          <xdr:rowOff>485775</xdr:rowOff>
        </xdr:to>
        <xdr:sp macro="" textlink="">
          <xdr:nvSpPr>
            <xdr:cNvPr id="38940" name="Object 2076" hidden="1">
              <a:extLst>
                <a:ext uri="{63B3BB69-23CF-44E3-9099-C40C66FF867C}">
                  <a14:compatExt spid="_x0000_s389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29</xdr:row>
          <xdr:rowOff>0</xdr:rowOff>
        </xdr:from>
        <xdr:to>
          <xdr:col>28</xdr:col>
          <xdr:colOff>400050</xdr:colOff>
          <xdr:row>29</xdr:row>
          <xdr:rowOff>485775</xdr:rowOff>
        </xdr:to>
        <xdr:sp macro="" textlink="">
          <xdr:nvSpPr>
            <xdr:cNvPr id="38941" name="Object 2077" hidden="1">
              <a:extLst>
                <a:ext uri="{63B3BB69-23CF-44E3-9099-C40C66FF867C}">
                  <a14:compatExt spid="_x0000_s389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30</xdr:row>
          <xdr:rowOff>0</xdr:rowOff>
        </xdr:from>
        <xdr:to>
          <xdr:col>28</xdr:col>
          <xdr:colOff>400050</xdr:colOff>
          <xdr:row>30</xdr:row>
          <xdr:rowOff>485775</xdr:rowOff>
        </xdr:to>
        <xdr:sp macro="" textlink="">
          <xdr:nvSpPr>
            <xdr:cNvPr id="38942" name="Object 2078" hidden="1">
              <a:extLst>
                <a:ext uri="{63B3BB69-23CF-44E3-9099-C40C66FF867C}">
                  <a14:compatExt spid="_x0000_s389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31</xdr:row>
          <xdr:rowOff>0</xdr:rowOff>
        </xdr:from>
        <xdr:to>
          <xdr:col>28</xdr:col>
          <xdr:colOff>400050</xdr:colOff>
          <xdr:row>31</xdr:row>
          <xdr:rowOff>485775</xdr:rowOff>
        </xdr:to>
        <xdr:sp macro="" textlink="">
          <xdr:nvSpPr>
            <xdr:cNvPr id="38943" name="Object 2079" hidden="1">
              <a:extLst>
                <a:ext uri="{63B3BB69-23CF-44E3-9099-C40C66FF867C}">
                  <a14:compatExt spid="_x0000_s389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38</xdr:row>
          <xdr:rowOff>0</xdr:rowOff>
        </xdr:from>
        <xdr:to>
          <xdr:col>28</xdr:col>
          <xdr:colOff>400050</xdr:colOff>
          <xdr:row>38</xdr:row>
          <xdr:rowOff>485775</xdr:rowOff>
        </xdr:to>
        <xdr:sp macro="" textlink="">
          <xdr:nvSpPr>
            <xdr:cNvPr id="38944" name="Object 2080" hidden="1">
              <a:extLst>
                <a:ext uri="{63B3BB69-23CF-44E3-9099-C40C66FF867C}">
                  <a14:compatExt spid="_x0000_s389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49</xdr:row>
          <xdr:rowOff>0</xdr:rowOff>
        </xdr:from>
        <xdr:to>
          <xdr:col>28</xdr:col>
          <xdr:colOff>400050</xdr:colOff>
          <xdr:row>49</xdr:row>
          <xdr:rowOff>485775</xdr:rowOff>
        </xdr:to>
        <xdr:sp macro="" textlink="">
          <xdr:nvSpPr>
            <xdr:cNvPr id="38945" name="Object 2081" hidden="1">
              <a:extLst>
                <a:ext uri="{63B3BB69-23CF-44E3-9099-C40C66FF867C}">
                  <a14:compatExt spid="_x0000_s389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50</xdr:row>
          <xdr:rowOff>0</xdr:rowOff>
        </xdr:from>
        <xdr:to>
          <xdr:col>28</xdr:col>
          <xdr:colOff>400050</xdr:colOff>
          <xdr:row>50</xdr:row>
          <xdr:rowOff>485775</xdr:rowOff>
        </xdr:to>
        <xdr:sp macro="" textlink="">
          <xdr:nvSpPr>
            <xdr:cNvPr id="38946" name="Object 2082" hidden="1">
              <a:extLst>
                <a:ext uri="{63B3BB69-23CF-44E3-9099-C40C66FF867C}">
                  <a14:compatExt spid="_x0000_s389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51</xdr:row>
          <xdr:rowOff>0</xdr:rowOff>
        </xdr:from>
        <xdr:to>
          <xdr:col>28</xdr:col>
          <xdr:colOff>400050</xdr:colOff>
          <xdr:row>51</xdr:row>
          <xdr:rowOff>485775</xdr:rowOff>
        </xdr:to>
        <xdr:sp macro="" textlink="">
          <xdr:nvSpPr>
            <xdr:cNvPr id="38947" name="Object 2083" hidden="1">
              <a:extLst>
                <a:ext uri="{63B3BB69-23CF-44E3-9099-C40C66FF867C}">
                  <a14:compatExt spid="_x0000_s389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52</xdr:row>
          <xdr:rowOff>0</xdr:rowOff>
        </xdr:from>
        <xdr:to>
          <xdr:col>28</xdr:col>
          <xdr:colOff>400050</xdr:colOff>
          <xdr:row>52</xdr:row>
          <xdr:rowOff>485775</xdr:rowOff>
        </xdr:to>
        <xdr:sp macro="" textlink="">
          <xdr:nvSpPr>
            <xdr:cNvPr id="38948" name="Object 2084" hidden="1">
              <a:extLst>
                <a:ext uri="{63B3BB69-23CF-44E3-9099-C40C66FF867C}">
                  <a14:compatExt spid="_x0000_s389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73</xdr:row>
          <xdr:rowOff>0</xdr:rowOff>
        </xdr:from>
        <xdr:to>
          <xdr:col>28</xdr:col>
          <xdr:colOff>400050</xdr:colOff>
          <xdr:row>73</xdr:row>
          <xdr:rowOff>485775</xdr:rowOff>
        </xdr:to>
        <xdr:sp macro="" textlink="">
          <xdr:nvSpPr>
            <xdr:cNvPr id="38949" name="Object 2085" hidden="1">
              <a:extLst>
                <a:ext uri="{63B3BB69-23CF-44E3-9099-C40C66FF867C}">
                  <a14:compatExt spid="_x0000_s389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74</xdr:row>
          <xdr:rowOff>0</xdr:rowOff>
        </xdr:from>
        <xdr:to>
          <xdr:col>28</xdr:col>
          <xdr:colOff>400050</xdr:colOff>
          <xdr:row>74</xdr:row>
          <xdr:rowOff>485775</xdr:rowOff>
        </xdr:to>
        <xdr:sp macro="" textlink="">
          <xdr:nvSpPr>
            <xdr:cNvPr id="38950" name="Object 2086" hidden="1">
              <a:extLst>
                <a:ext uri="{63B3BB69-23CF-44E3-9099-C40C66FF867C}">
                  <a14:compatExt spid="_x0000_s389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42</xdr:row>
          <xdr:rowOff>0</xdr:rowOff>
        </xdr:from>
        <xdr:to>
          <xdr:col>36</xdr:col>
          <xdr:colOff>400050</xdr:colOff>
          <xdr:row>42</xdr:row>
          <xdr:rowOff>485775</xdr:rowOff>
        </xdr:to>
        <xdr:sp macro="" textlink="">
          <xdr:nvSpPr>
            <xdr:cNvPr id="38952" name="Object 2088" hidden="1">
              <a:extLst>
                <a:ext uri="{63B3BB69-23CF-44E3-9099-C40C66FF867C}">
                  <a14:compatExt spid="_x0000_s389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43</xdr:row>
          <xdr:rowOff>0</xdr:rowOff>
        </xdr:from>
        <xdr:to>
          <xdr:col>36</xdr:col>
          <xdr:colOff>400050</xdr:colOff>
          <xdr:row>43</xdr:row>
          <xdr:rowOff>485775</xdr:rowOff>
        </xdr:to>
        <xdr:sp macro="" textlink="">
          <xdr:nvSpPr>
            <xdr:cNvPr id="38953" name="Object 2089" hidden="1">
              <a:extLst>
                <a:ext uri="{63B3BB69-23CF-44E3-9099-C40C66FF867C}">
                  <a14:compatExt spid="_x0000_s389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44</xdr:row>
          <xdr:rowOff>0</xdr:rowOff>
        </xdr:from>
        <xdr:to>
          <xdr:col>36</xdr:col>
          <xdr:colOff>400050</xdr:colOff>
          <xdr:row>44</xdr:row>
          <xdr:rowOff>485775</xdr:rowOff>
        </xdr:to>
        <xdr:sp macro="" textlink="">
          <xdr:nvSpPr>
            <xdr:cNvPr id="38954" name="Object 2090" hidden="1">
              <a:extLst>
                <a:ext uri="{63B3BB69-23CF-44E3-9099-C40C66FF867C}">
                  <a14:compatExt spid="_x0000_s389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45</xdr:row>
          <xdr:rowOff>0</xdr:rowOff>
        </xdr:from>
        <xdr:to>
          <xdr:col>36</xdr:col>
          <xdr:colOff>400050</xdr:colOff>
          <xdr:row>45</xdr:row>
          <xdr:rowOff>485775</xdr:rowOff>
        </xdr:to>
        <xdr:sp macro="" textlink="">
          <xdr:nvSpPr>
            <xdr:cNvPr id="38955" name="Object 2091" hidden="1">
              <a:extLst>
                <a:ext uri="{63B3BB69-23CF-44E3-9099-C40C66FF867C}">
                  <a14:compatExt spid="_x0000_s389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46</xdr:row>
          <xdr:rowOff>0</xdr:rowOff>
        </xdr:from>
        <xdr:to>
          <xdr:col>36</xdr:col>
          <xdr:colOff>400050</xdr:colOff>
          <xdr:row>46</xdr:row>
          <xdr:rowOff>485775</xdr:rowOff>
        </xdr:to>
        <xdr:sp macro="" textlink="">
          <xdr:nvSpPr>
            <xdr:cNvPr id="38956" name="Object 2092" hidden="1">
              <a:extLst>
                <a:ext uri="{63B3BB69-23CF-44E3-9099-C40C66FF867C}">
                  <a14:compatExt spid="_x0000_s389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47</xdr:row>
          <xdr:rowOff>0</xdr:rowOff>
        </xdr:from>
        <xdr:to>
          <xdr:col>36</xdr:col>
          <xdr:colOff>400050</xdr:colOff>
          <xdr:row>47</xdr:row>
          <xdr:rowOff>485775</xdr:rowOff>
        </xdr:to>
        <xdr:sp macro="" textlink="">
          <xdr:nvSpPr>
            <xdr:cNvPr id="38957" name="Object 2093" hidden="1">
              <a:extLst>
                <a:ext uri="{63B3BB69-23CF-44E3-9099-C40C66FF867C}">
                  <a14:compatExt spid="_x0000_s389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55</xdr:row>
          <xdr:rowOff>0</xdr:rowOff>
        </xdr:from>
        <xdr:to>
          <xdr:col>36</xdr:col>
          <xdr:colOff>400050</xdr:colOff>
          <xdr:row>55</xdr:row>
          <xdr:rowOff>485775</xdr:rowOff>
        </xdr:to>
        <xdr:sp macro="" textlink="">
          <xdr:nvSpPr>
            <xdr:cNvPr id="38958" name="Object 2094" hidden="1">
              <a:extLst>
                <a:ext uri="{63B3BB69-23CF-44E3-9099-C40C66FF867C}">
                  <a14:compatExt spid="_x0000_s389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78</xdr:row>
          <xdr:rowOff>0</xdr:rowOff>
        </xdr:from>
        <xdr:to>
          <xdr:col>36</xdr:col>
          <xdr:colOff>400050</xdr:colOff>
          <xdr:row>78</xdr:row>
          <xdr:rowOff>485775</xdr:rowOff>
        </xdr:to>
        <xdr:sp macro="" textlink="">
          <xdr:nvSpPr>
            <xdr:cNvPr id="38959" name="Object 2095" hidden="1">
              <a:extLst>
                <a:ext uri="{63B3BB69-23CF-44E3-9099-C40C66FF867C}">
                  <a14:compatExt spid="_x0000_s389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95</xdr:row>
          <xdr:rowOff>0</xdr:rowOff>
        </xdr:from>
        <xdr:to>
          <xdr:col>36</xdr:col>
          <xdr:colOff>400050</xdr:colOff>
          <xdr:row>95</xdr:row>
          <xdr:rowOff>485775</xdr:rowOff>
        </xdr:to>
        <xdr:sp macro="" textlink="">
          <xdr:nvSpPr>
            <xdr:cNvPr id="38960" name="Object 2096" hidden="1">
              <a:extLst>
                <a:ext uri="{63B3BB69-23CF-44E3-9099-C40C66FF867C}">
                  <a14:compatExt spid="_x0000_s389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106</xdr:row>
          <xdr:rowOff>0</xdr:rowOff>
        </xdr:from>
        <xdr:to>
          <xdr:col>36</xdr:col>
          <xdr:colOff>400050</xdr:colOff>
          <xdr:row>106</xdr:row>
          <xdr:rowOff>485775</xdr:rowOff>
        </xdr:to>
        <xdr:sp macro="" textlink="">
          <xdr:nvSpPr>
            <xdr:cNvPr id="38961" name="Object 2097" hidden="1">
              <a:extLst>
                <a:ext uri="{63B3BB69-23CF-44E3-9099-C40C66FF867C}">
                  <a14:compatExt spid="_x0000_s389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128</xdr:row>
          <xdr:rowOff>0</xdr:rowOff>
        </xdr:from>
        <xdr:to>
          <xdr:col>36</xdr:col>
          <xdr:colOff>400050</xdr:colOff>
          <xdr:row>128</xdr:row>
          <xdr:rowOff>485775</xdr:rowOff>
        </xdr:to>
        <xdr:sp macro="" textlink="">
          <xdr:nvSpPr>
            <xdr:cNvPr id="38962" name="Object 2098" hidden="1">
              <a:extLst>
                <a:ext uri="{63B3BB69-23CF-44E3-9099-C40C66FF867C}">
                  <a14:compatExt spid="_x0000_s389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129</xdr:row>
          <xdr:rowOff>0</xdr:rowOff>
        </xdr:from>
        <xdr:to>
          <xdr:col>36</xdr:col>
          <xdr:colOff>400050</xdr:colOff>
          <xdr:row>129</xdr:row>
          <xdr:rowOff>485775</xdr:rowOff>
        </xdr:to>
        <xdr:sp macro="" textlink="">
          <xdr:nvSpPr>
            <xdr:cNvPr id="38963" name="Object 2099" hidden="1">
              <a:extLst>
                <a:ext uri="{63B3BB69-23CF-44E3-9099-C40C66FF867C}">
                  <a14:compatExt spid="_x0000_s389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139</xdr:row>
          <xdr:rowOff>0</xdr:rowOff>
        </xdr:from>
        <xdr:to>
          <xdr:col>36</xdr:col>
          <xdr:colOff>400050</xdr:colOff>
          <xdr:row>139</xdr:row>
          <xdr:rowOff>485775</xdr:rowOff>
        </xdr:to>
        <xdr:sp macro="" textlink="">
          <xdr:nvSpPr>
            <xdr:cNvPr id="38964" name="Object 2100" hidden="1">
              <a:extLst>
                <a:ext uri="{63B3BB69-23CF-44E3-9099-C40C66FF867C}">
                  <a14:compatExt spid="_x0000_s389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140</xdr:row>
          <xdr:rowOff>0</xdr:rowOff>
        </xdr:from>
        <xdr:to>
          <xdr:col>36</xdr:col>
          <xdr:colOff>400050</xdr:colOff>
          <xdr:row>140</xdr:row>
          <xdr:rowOff>485775</xdr:rowOff>
        </xdr:to>
        <xdr:sp macro="" textlink="">
          <xdr:nvSpPr>
            <xdr:cNvPr id="38965" name="Object 2101" hidden="1">
              <a:extLst>
                <a:ext uri="{63B3BB69-23CF-44E3-9099-C40C66FF867C}">
                  <a14:compatExt spid="_x0000_s389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154</xdr:row>
          <xdr:rowOff>0</xdr:rowOff>
        </xdr:from>
        <xdr:to>
          <xdr:col>36</xdr:col>
          <xdr:colOff>400050</xdr:colOff>
          <xdr:row>154</xdr:row>
          <xdr:rowOff>485775</xdr:rowOff>
        </xdr:to>
        <xdr:sp macro="" textlink="">
          <xdr:nvSpPr>
            <xdr:cNvPr id="38966" name="Object 2102" hidden="1">
              <a:extLst>
                <a:ext uri="{63B3BB69-23CF-44E3-9099-C40C66FF867C}">
                  <a14:compatExt spid="_x0000_s389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160</xdr:row>
          <xdr:rowOff>0</xdr:rowOff>
        </xdr:from>
        <xdr:to>
          <xdr:col>36</xdr:col>
          <xdr:colOff>400050</xdr:colOff>
          <xdr:row>160</xdr:row>
          <xdr:rowOff>485775</xdr:rowOff>
        </xdr:to>
        <xdr:sp macro="" textlink="">
          <xdr:nvSpPr>
            <xdr:cNvPr id="38967" name="Object 2103" hidden="1">
              <a:extLst>
                <a:ext uri="{63B3BB69-23CF-44E3-9099-C40C66FF867C}">
                  <a14:compatExt spid="_x0000_s389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220</xdr:row>
          <xdr:rowOff>0</xdr:rowOff>
        </xdr:from>
        <xdr:to>
          <xdr:col>36</xdr:col>
          <xdr:colOff>400050</xdr:colOff>
          <xdr:row>220</xdr:row>
          <xdr:rowOff>485775</xdr:rowOff>
        </xdr:to>
        <xdr:sp macro="" textlink="">
          <xdr:nvSpPr>
            <xdr:cNvPr id="38968" name="Object 2104" hidden="1">
              <a:extLst>
                <a:ext uri="{63B3BB69-23CF-44E3-9099-C40C66FF867C}">
                  <a14:compatExt spid="_x0000_s389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xdr:row>
          <xdr:rowOff>0</xdr:rowOff>
        </xdr:from>
        <xdr:to>
          <xdr:col>32</xdr:col>
          <xdr:colOff>400050</xdr:colOff>
          <xdr:row>11</xdr:row>
          <xdr:rowOff>485775</xdr:rowOff>
        </xdr:to>
        <xdr:sp macro="" textlink="">
          <xdr:nvSpPr>
            <xdr:cNvPr id="38969" name="Object 2105" hidden="1">
              <a:extLst>
                <a:ext uri="{63B3BB69-23CF-44E3-9099-C40C66FF867C}">
                  <a14:compatExt spid="_x0000_s389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xdr:row>
          <xdr:rowOff>0</xdr:rowOff>
        </xdr:from>
        <xdr:to>
          <xdr:col>32</xdr:col>
          <xdr:colOff>400050</xdr:colOff>
          <xdr:row>12</xdr:row>
          <xdr:rowOff>485775</xdr:rowOff>
        </xdr:to>
        <xdr:sp macro="" textlink="">
          <xdr:nvSpPr>
            <xdr:cNvPr id="38970" name="Object 2106" hidden="1">
              <a:extLst>
                <a:ext uri="{63B3BB69-23CF-44E3-9099-C40C66FF867C}">
                  <a14:compatExt spid="_x0000_s389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xdr:row>
          <xdr:rowOff>0</xdr:rowOff>
        </xdr:from>
        <xdr:to>
          <xdr:col>32</xdr:col>
          <xdr:colOff>400050</xdr:colOff>
          <xdr:row>22</xdr:row>
          <xdr:rowOff>485775</xdr:rowOff>
        </xdr:to>
        <xdr:sp macro="" textlink="">
          <xdr:nvSpPr>
            <xdr:cNvPr id="38971" name="Object 2107" hidden="1">
              <a:extLst>
                <a:ext uri="{63B3BB69-23CF-44E3-9099-C40C66FF867C}">
                  <a14:compatExt spid="_x0000_s389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23</xdr:row>
          <xdr:rowOff>0</xdr:rowOff>
        </xdr:from>
        <xdr:to>
          <xdr:col>32</xdr:col>
          <xdr:colOff>400050</xdr:colOff>
          <xdr:row>23</xdr:row>
          <xdr:rowOff>485775</xdr:rowOff>
        </xdr:to>
        <xdr:sp macro="" textlink="">
          <xdr:nvSpPr>
            <xdr:cNvPr id="38972" name="Object 2108" hidden="1">
              <a:extLst>
                <a:ext uri="{63B3BB69-23CF-44E3-9099-C40C66FF867C}">
                  <a14:compatExt spid="_x0000_s389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24</xdr:row>
          <xdr:rowOff>0</xdr:rowOff>
        </xdr:from>
        <xdr:to>
          <xdr:col>32</xdr:col>
          <xdr:colOff>400050</xdr:colOff>
          <xdr:row>24</xdr:row>
          <xdr:rowOff>485775</xdr:rowOff>
        </xdr:to>
        <xdr:sp macro="" textlink="">
          <xdr:nvSpPr>
            <xdr:cNvPr id="38973" name="Object 2109" hidden="1">
              <a:extLst>
                <a:ext uri="{63B3BB69-23CF-44E3-9099-C40C66FF867C}">
                  <a14:compatExt spid="_x0000_s389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25</xdr:row>
          <xdr:rowOff>0</xdr:rowOff>
        </xdr:from>
        <xdr:to>
          <xdr:col>32</xdr:col>
          <xdr:colOff>400050</xdr:colOff>
          <xdr:row>25</xdr:row>
          <xdr:rowOff>485775</xdr:rowOff>
        </xdr:to>
        <xdr:sp macro="" textlink="">
          <xdr:nvSpPr>
            <xdr:cNvPr id="38974" name="Object 2110" hidden="1">
              <a:extLst>
                <a:ext uri="{63B3BB69-23CF-44E3-9099-C40C66FF867C}">
                  <a14:compatExt spid="_x0000_s389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26</xdr:row>
          <xdr:rowOff>0</xdr:rowOff>
        </xdr:from>
        <xdr:to>
          <xdr:col>32</xdr:col>
          <xdr:colOff>400050</xdr:colOff>
          <xdr:row>26</xdr:row>
          <xdr:rowOff>485775</xdr:rowOff>
        </xdr:to>
        <xdr:sp macro="" textlink="">
          <xdr:nvSpPr>
            <xdr:cNvPr id="38975" name="Object 2111" hidden="1">
              <a:extLst>
                <a:ext uri="{63B3BB69-23CF-44E3-9099-C40C66FF867C}">
                  <a14:compatExt spid="_x0000_s389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27</xdr:row>
          <xdr:rowOff>0</xdr:rowOff>
        </xdr:from>
        <xdr:to>
          <xdr:col>32</xdr:col>
          <xdr:colOff>400050</xdr:colOff>
          <xdr:row>27</xdr:row>
          <xdr:rowOff>485775</xdr:rowOff>
        </xdr:to>
        <xdr:sp macro="" textlink="">
          <xdr:nvSpPr>
            <xdr:cNvPr id="38976" name="Object 2112" hidden="1">
              <a:extLst>
                <a:ext uri="{63B3BB69-23CF-44E3-9099-C40C66FF867C}">
                  <a14:compatExt spid="_x0000_s389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48</xdr:row>
          <xdr:rowOff>0</xdr:rowOff>
        </xdr:from>
        <xdr:to>
          <xdr:col>32</xdr:col>
          <xdr:colOff>400050</xdr:colOff>
          <xdr:row>48</xdr:row>
          <xdr:rowOff>485775</xdr:rowOff>
        </xdr:to>
        <xdr:sp macro="" textlink="">
          <xdr:nvSpPr>
            <xdr:cNvPr id="38977" name="Object 2113" hidden="1">
              <a:extLst>
                <a:ext uri="{63B3BB69-23CF-44E3-9099-C40C66FF867C}">
                  <a14:compatExt spid="_x0000_s389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70</xdr:row>
          <xdr:rowOff>0</xdr:rowOff>
        </xdr:from>
        <xdr:to>
          <xdr:col>32</xdr:col>
          <xdr:colOff>400050</xdr:colOff>
          <xdr:row>70</xdr:row>
          <xdr:rowOff>485775</xdr:rowOff>
        </xdr:to>
        <xdr:sp macro="" textlink="">
          <xdr:nvSpPr>
            <xdr:cNvPr id="38978" name="Object 2114" hidden="1">
              <a:extLst>
                <a:ext uri="{63B3BB69-23CF-44E3-9099-C40C66FF867C}">
                  <a14:compatExt spid="_x0000_s389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71</xdr:row>
          <xdr:rowOff>0</xdr:rowOff>
        </xdr:from>
        <xdr:to>
          <xdr:col>32</xdr:col>
          <xdr:colOff>400050</xdr:colOff>
          <xdr:row>71</xdr:row>
          <xdr:rowOff>485775</xdr:rowOff>
        </xdr:to>
        <xdr:sp macro="" textlink="">
          <xdr:nvSpPr>
            <xdr:cNvPr id="38979" name="Object 2115" hidden="1">
              <a:extLst>
                <a:ext uri="{63B3BB69-23CF-44E3-9099-C40C66FF867C}">
                  <a14:compatExt spid="_x0000_s389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72</xdr:row>
          <xdr:rowOff>0</xdr:rowOff>
        </xdr:from>
        <xdr:to>
          <xdr:col>32</xdr:col>
          <xdr:colOff>400050</xdr:colOff>
          <xdr:row>72</xdr:row>
          <xdr:rowOff>485775</xdr:rowOff>
        </xdr:to>
        <xdr:sp macro="" textlink="">
          <xdr:nvSpPr>
            <xdr:cNvPr id="38980" name="Object 2116" hidden="1">
              <a:extLst>
                <a:ext uri="{63B3BB69-23CF-44E3-9099-C40C66FF867C}">
                  <a14:compatExt spid="_x0000_s389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126</xdr:row>
          <xdr:rowOff>0</xdr:rowOff>
        </xdr:from>
        <xdr:to>
          <xdr:col>32</xdr:col>
          <xdr:colOff>400050</xdr:colOff>
          <xdr:row>126</xdr:row>
          <xdr:rowOff>485775</xdr:rowOff>
        </xdr:to>
        <xdr:sp macro="" textlink="">
          <xdr:nvSpPr>
            <xdr:cNvPr id="38981" name="Object 2117" hidden="1">
              <a:extLst>
                <a:ext uri="{63B3BB69-23CF-44E3-9099-C40C66FF867C}">
                  <a14:compatExt spid="_x0000_s389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219</xdr:row>
          <xdr:rowOff>0</xdr:rowOff>
        </xdr:from>
        <xdr:to>
          <xdr:col>32</xdr:col>
          <xdr:colOff>400050</xdr:colOff>
          <xdr:row>219</xdr:row>
          <xdr:rowOff>485775</xdr:rowOff>
        </xdr:to>
        <xdr:sp macro="" textlink="">
          <xdr:nvSpPr>
            <xdr:cNvPr id="38982" name="Object 2118" hidden="1">
              <a:extLst>
                <a:ext uri="{63B3BB69-23CF-44E3-9099-C40C66FF867C}">
                  <a14:compatExt spid="_x0000_s389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xdr:row>
          <xdr:rowOff>0</xdr:rowOff>
        </xdr:from>
        <xdr:to>
          <xdr:col>30</xdr:col>
          <xdr:colOff>400050</xdr:colOff>
          <xdr:row>13</xdr:row>
          <xdr:rowOff>485775</xdr:rowOff>
        </xdr:to>
        <xdr:sp macro="" textlink="">
          <xdr:nvSpPr>
            <xdr:cNvPr id="38983" name="Object 2119" hidden="1">
              <a:extLst>
                <a:ext uri="{63B3BB69-23CF-44E3-9099-C40C66FF867C}">
                  <a14:compatExt spid="_x0000_s389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xdr:row>
          <xdr:rowOff>0</xdr:rowOff>
        </xdr:from>
        <xdr:to>
          <xdr:col>30</xdr:col>
          <xdr:colOff>400050</xdr:colOff>
          <xdr:row>14</xdr:row>
          <xdr:rowOff>485775</xdr:rowOff>
        </xdr:to>
        <xdr:sp macro="" textlink="">
          <xdr:nvSpPr>
            <xdr:cNvPr id="38984" name="Object 2120" hidden="1">
              <a:extLst>
                <a:ext uri="{63B3BB69-23CF-44E3-9099-C40C66FF867C}">
                  <a14:compatExt spid="_x0000_s389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xdr:row>
          <xdr:rowOff>0</xdr:rowOff>
        </xdr:from>
        <xdr:to>
          <xdr:col>30</xdr:col>
          <xdr:colOff>400050</xdr:colOff>
          <xdr:row>15</xdr:row>
          <xdr:rowOff>485775</xdr:rowOff>
        </xdr:to>
        <xdr:sp macro="" textlink="">
          <xdr:nvSpPr>
            <xdr:cNvPr id="38985" name="Object 2121" hidden="1">
              <a:extLst>
                <a:ext uri="{63B3BB69-23CF-44E3-9099-C40C66FF867C}">
                  <a14:compatExt spid="_x0000_s389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28</xdr:row>
          <xdr:rowOff>0</xdr:rowOff>
        </xdr:from>
        <xdr:to>
          <xdr:col>30</xdr:col>
          <xdr:colOff>400050</xdr:colOff>
          <xdr:row>28</xdr:row>
          <xdr:rowOff>485775</xdr:rowOff>
        </xdr:to>
        <xdr:sp macro="" textlink="">
          <xdr:nvSpPr>
            <xdr:cNvPr id="38986" name="Object 2122" hidden="1">
              <a:extLst>
                <a:ext uri="{63B3BB69-23CF-44E3-9099-C40C66FF867C}">
                  <a14:compatExt spid="_x0000_s389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29</xdr:row>
          <xdr:rowOff>0</xdr:rowOff>
        </xdr:from>
        <xdr:to>
          <xdr:col>30</xdr:col>
          <xdr:colOff>400050</xdr:colOff>
          <xdr:row>29</xdr:row>
          <xdr:rowOff>485775</xdr:rowOff>
        </xdr:to>
        <xdr:sp macro="" textlink="">
          <xdr:nvSpPr>
            <xdr:cNvPr id="38987" name="Object 2123" hidden="1">
              <a:extLst>
                <a:ext uri="{63B3BB69-23CF-44E3-9099-C40C66FF867C}">
                  <a14:compatExt spid="_x0000_s389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30</xdr:row>
          <xdr:rowOff>0</xdr:rowOff>
        </xdr:from>
        <xdr:to>
          <xdr:col>30</xdr:col>
          <xdr:colOff>400050</xdr:colOff>
          <xdr:row>30</xdr:row>
          <xdr:rowOff>485775</xdr:rowOff>
        </xdr:to>
        <xdr:sp macro="" textlink="">
          <xdr:nvSpPr>
            <xdr:cNvPr id="38988" name="Object 2124" hidden="1">
              <a:extLst>
                <a:ext uri="{63B3BB69-23CF-44E3-9099-C40C66FF867C}">
                  <a14:compatExt spid="_x0000_s389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31</xdr:row>
          <xdr:rowOff>0</xdr:rowOff>
        </xdr:from>
        <xdr:to>
          <xdr:col>30</xdr:col>
          <xdr:colOff>400050</xdr:colOff>
          <xdr:row>31</xdr:row>
          <xdr:rowOff>485775</xdr:rowOff>
        </xdr:to>
        <xdr:sp macro="" textlink="">
          <xdr:nvSpPr>
            <xdr:cNvPr id="38989" name="Object 2125" hidden="1">
              <a:extLst>
                <a:ext uri="{63B3BB69-23CF-44E3-9099-C40C66FF867C}">
                  <a14:compatExt spid="_x0000_s389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38</xdr:row>
          <xdr:rowOff>0</xdr:rowOff>
        </xdr:from>
        <xdr:to>
          <xdr:col>30</xdr:col>
          <xdr:colOff>400050</xdr:colOff>
          <xdr:row>38</xdr:row>
          <xdr:rowOff>485775</xdr:rowOff>
        </xdr:to>
        <xdr:sp macro="" textlink="">
          <xdr:nvSpPr>
            <xdr:cNvPr id="38990" name="Object 2126" hidden="1">
              <a:extLst>
                <a:ext uri="{63B3BB69-23CF-44E3-9099-C40C66FF867C}">
                  <a14:compatExt spid="_x0000_s389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49</xdr:row>
          <xdr:rowOff>0</xdr:rowOff>
        </xdr:from>
        <xdr:to>
          <xdr:col>30</xdr:col>
          <xdr:colOff>400050</xdr:colOff>
          <xdr:row>49</xdr:row>
          <xdr:rowOff>485775</xdr:rowOff>
        </xdr:to>
        <xdr:sp macro="" textlink="">
          <xdr:nvSpPr>
            <xdr:cNvPr id="38991" name="Object 2127" hidden="1">
              <a:extLst>
                <a:ext uri="{63B3BB69-23CF-44E3-9099-C40C66FF867C}">
                  <a14:compatExt spid="_x0000_s389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50</xdr:row>
          <xdr:rowOff>0</xdr:rowOff>
        </xdr:from>
        <xdr:to>
          <xdr:col>30</xdr:col>
          <xdr:colOff>400050</xdr:colOff>
          <xdr:row>50</xdr:row>
          <xdr:rowOff>485775</xdr:rowOff>
        </xdr:to>
        <xdr:sp macro="" textlink="">
          <xdr:nvSpPr>
            <xdr:cNvPr id="38992" name="Object 2128" hidden="1">
              <a:extLst>
                <a:ext uri="{63B3BB69-23CF-44E3-9099-C40C66FF867C}">
                  <a14:compatExt spid="_x0000_s389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51</xdr:row>
          <xdr:rowOff>0</xdr:rowOff>
        </xdr:from>
        <xdr:to>
          <xdr:col>30</xdr:col>
          <xdr:colOff>400050</xdr:colOff>
          <xdr:row>51</xdr:row>
          <xdr:rowOff>485775</xdr:rowOff>
        </xdr:to>
        <xdr:sp macro="" textlink="">
          <xdr:nvSpPr>
            <xdr:cNvPr id="38993" name="Object 2129" hidden="1">
              <a:extLst>
                <a:ext uri="{63B3BB69-23CF-44E3-9099-C40C66FF867C}">
                  <a14:compatExt spid="_x0000_s389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52</xdr:row>
          <xdr:rowOff>0</xdr:rowOff>
        </xdr:from>
        <xdr:to>
          <xdr:col>30</xdr:col>
          <xdr:colOff>400050</xdr:colOff>
          <xdr:row>52</xdr:row>
          <xdr:rowOff>485775</xdr:rowOff>
        </xdr:to>
        <xdr:sp macro="" textlink="">
          <xdr:nvSpPr>
            <xdr:cNvPr id="38994" name="Object 2130" hidden="1">
              <a:extLst>
                <a:ext uri="{63B3BB69-23CF-44E3-9099-C40C66FF867C}">
                  <a14:compatExt spid="_x0000_s389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73</xdr:row>
          <xdr:rowOff>0</xdr:rowOff>
        </xdr:from>
        <xdr:to>
          <xdr:col>30</xdr:col>
          <xdr:colOff>400050</xdr:colOff>
          <xdr:row>73</xdr:row>
          <xdr:rowOff>485775</xdr:rowOff>
        </xdr:to>
        <xdr:sp macro="" textlink="">
          <xdr:nvSpPr>
            <xdr:cNvPr id="38995" name="Object 2131" hidden="1">
              <a:extLst>
                <a:ext uri="{63B3BB69-23CF-44E3-9099-C40C66FF867C}">
                  <a14:compatExt spid="_x0000_s389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74</xdr:row>
          <xdr:rowOff>0</xdr:rowOff>
        </xdr:from>
        <xdr:to>
          <xdr:col>30</xdr:col>
          <xdr:colOff>400050</xdr:colOff>
          <xdr:row>74</xdr:row>
          <xdr:rowOff>485775</xdr:rowOff>
        </xdr:to>
        <xdr:sp macro="" textlink="">
          <xdr:nvSpPr>
            <xdr:cNvPr id="38996" name="Object 2132" hidden="1">
              <a:extLst>
                <a:ext uri="{63B3BB69-23CF-44E3-9099-C40C66FF867C}">
                  <a14:compatExt spid="_x0000_s389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xdr:row>
          <xdr:rowOff>0</xdr:rowOff>
        </xdr:from>
        <xdr:to>
          <xdr:col>28</xdr:col>
          <xdr:colOff>400050</xdr:colOff>
          <xdr:row>16</xdr:row>
          <xdr:rowOff>485775</xdr:rowOff>
        </xdr:to>
        <xdr:sp macro="" textlink="">
          <xdr:nvSpPr>
            <xdr:cNvPr id="38997" name="Object 2133" hidden="1">
              <a:extLst>
                <a:ext uri="{63B3BB69-23CF-44E3-9099-C40C66FF867C}">
                  <a14:compatExt spid="_x0000_s389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xdr:row>
          <xdr:rowOff>0</xdr:rowOff>
        </xdr:from>
        <xdr:to>
          <xdr:col>28</xdr:col>
          <xdr:colOff>400050</xdr:colOff>
          <xdr:row>17</xdr:row>
          <xdr:rowOff>485775</xdr:rowOff>
        </xdr:to>
        <xdr:sp macro="" textlink="">
          <xdr:nvSpPr>
            <xdr:cNvPr id="38998" name="Object 2134" hidden="1">
              <a:extLst>
                <a:ext uri="{63B3BB69-23CF-44E3-9099-C40C66FF867C}">
                  <a14:compatExt spid="_x0000_s389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xdr:row>
          <xdr:rowOff>0</xdr:rowOff>
        </xdr:from>
        <xdr:to>
          <xdr:col>28</xdr:col>
          <xdr:colOff>400050</xdr:colOff>
          <xdr:row>18</xdr:row>
          <xdr:rowOff>485775</xdr:rowOff>
        </xdr:to>
        <xdr:sp macro="" textlink="">
          <xdr:nvSpPr>
            <xdr:cNvPr id="38999" name="Object 2135" hidden="1">
              <a:extLst>
                <a:ext uri="{63B3BB69-23CF-44E3-9099-C40C66FF867C}">
                  <a14:compatExt spid="_x0000_s389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xdr:row>
          <xdr:rowOff>0</xdr:rowOff>
        </xdr:from>
        <xdr:to>
          <xdr:col>28</xdr:col>
          <xdr:colOff>400050</xdr:colOff>
          <xdr:row>19</xdr:row>
          <xdr:rowOff>485775</xdr:rowOff>
        </xdr:to>
        <xdr:sp macro="" textlink="">
          <xdr:nvSpPr>
            <xdr:cNvPr id="39000" name="Object 2136" hidden="1">
              <a:extLst>
                <a:ext uri="{63B3BB69-23CF-44E3-9099-C40C66FF867C}">
                  <a14:compatExt spid="_x0000_s390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xdr:row>
          <xdr:rowOff>0</xdr:rowOff>
        </xdr:from>
        <xdr:to>
          <xdr:col>28</xdr:col>
          <xdr:colOff>400050</xdr:colOff>
          <xdr:row>20</xdr:row>
          <xdr:rowOff>485775</xdr:rowOff>
        </xdr:to>
        <xdr:sp macro="" textlink="">
          <xdr:nvSpPr>
            <xdr:cNvPr id="39001" name="Object 2137" hidden="1">
              <a:extLst>
                <a:ext uri="{63B3BB69-23CF-44E3-9099-C40C66FF867C}">
                  <a14:compatExt spid="_x0000_s390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32</xdr:row>
          <xdr:rowOff>0</xdr:rowOff>
        </xdr:from>
        <xdr:to>
          <xdr:col>28</xdr:col>
          <xdr:colOff>400050</xdr:colOff>
          <xdr:row>32</xdr:row>
          <xdr:rowOff>485775</xdr:rowOff>
        </xdr:to>
        <xdr:sp macro="" textlink="">
          <xdr:nvSpPr>
            <xdr:cNvPr id="39002" name="Object 2138" hidden="1">
              <a:extLst>
                <a:ext uri="{63B3BB69-23CF-44E3-9099-C40C66FF867C}">
                  <a14:compatExt spid="_x0000_s390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33</xdr:row>
          <xdr:rowOff>0</xdr:rowOff>
        </xdr:from>
        <xdr:to>
          <xdr:col>28</xdr:col>
          <xdr:colOff>400050</xdr:colOff>
          <xdr:row>33</xdr:row>
          <xdr:rowOff>485775</xdr:rowOff>
        </xdr:to>
        <xdr:sp macro="" textlink="">
          <xdr:nvSpPr>
            <xdr:cNvPr id="39003" name="Object 2139" hidden="1">
              <a:extLst>
                <a:ext uri="{63B3BB69-23CF-44E3-9099-C40C66FF867C}">
                  <a14:compatExt spid="_x0000_s390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40</xdr:row>
          <xdr:rowOff>0</xdr:rowOff>
        </xdr:from>
        <xdr:to>
          <xdr:col>28</xdr:col>
          <xdr:colOff>400050</xdr:colOff>
          <xdr:row>40</xdr:row>
          <xdr:rowOff>485775</xdr:rowOff>
        </xdr:to>
        <xdr:sp macro="" textlink="">
          <xdr:nvSpPr>
            <xdr:cNvPr id="39004" name="Object 2140" hidden="1">
              <a:extLst>
                <a:ext uri="{63B3BB69-23CF-44E3-9099-C40C66FF867C}">
                  <a14:compatExt spid="_x0000_s390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75</xdr:row>
          <xdr:rowOff>0</xdr:rowOff>
        </xdr:from>
        <xdr:to>
          <xdr:col>28</xdr:col>
          <xdr:colOff>400050</xdr:colOff>
          <xdr:row>75</xdr:row>
          <xdr:rowOff>485775</xdr:rowOff>
        </xdr:to>
        <xdr:sp macro="" textlink="">
          <xdr:nvSpPr>
            <xdr:cNvPr id="39005" name="Object 2141" hidden="1">
              <a:extLst>
                <a:ext uri="{63B3BB69-23CF-44E3-9099-C40C66FF867C}">
                  <a14:compatExt spid="_x0000_s390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76</xdr:row>
          <xdr:rowOff>0</xdr:rowOff>
        </xdr:from>
        <xdr:to>
          <xdr:col>28</xdr:col>
          <xdr:colOff>400050</xdr:colOff>
          <xdr:row>76</xdr:row>
          <xdr:rowOff>485775</xdr:rowOff>
        </xdr:to>
        <xdr:sp macro="" textlink="">
          <xdr:nvSpPr>
            <xdr:cNvPr id="39006" name="Object 2142" hidden="1">
              <a:extLst>
                <a:ext uri="{63B3BB69-23CF-44E3-9099-C40C66FF867C}">
                  <a14:compatExt spid="_x0000_s390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137</xdr:row>
          <xdr:rowOff>0</xdr:rowOff>
        </xdr:from>
        <xdr:to>
          <xdr:col>28</xdr:col>
          <xdr:colOff>400050</xdr:colOff>
          <xdr:row>137</xdr:row>
          <xdr:rowOff>485775</xdr:rowOff>
        </xdr:to>
        <xdr:sp macro="" textlink="">
          <xdr:nvSpPr>
            <xdr:cNvPr id="39007" name="Object 2143" hidden="1">
              <a:extLst>
                <a:ext uri="{63B3BB69-23CF-44E3-9099-C40C66FF867C}">
                  <a14:compatExt spid="_x0000_s390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153</xdr:row>
          <xdr:rowOff>0</xdr:rowOff>
        </xdr:from>
        <xdr:to>
          <xdr:col>28</xdr:col>
          <xdr:colOff>400050</xdr:colOff>
          <xdr:row>153</xdr:row>
          <xdr:rowOff>485775</xdr:rowOff>
        </xdr:to>
        <xdr:sp macro="" textlink="">
          <xdr:nvSpPr>
            <xdr:cNvPr id="39008" name="Object 2144" hidden="1">
              <a:extLst>
                <a:ext uri="{63B3BB69-23CF-44E3-9099-C40C66FF867C}">
                  <a14:compatExt spid="_x0000_s390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xdr:row>
          <xdr:rowOff>0</xdr:rowOff>
        </xdr:from>
        <xdr:to>
          <xdr:col>34</xdr:col>
          <xdr:colOff>400050</xdr:colOff>
          <xdr:row>14</xdr:row>
          <xdr:rowOff>485775</xdr:rowOff>
        </xdr:to>
        <xdr:sp macro="" textlink="">
          <xdr:nvSpPr>
            <xdr:cNvPr id="39009" name="Object 2145" hidden="1">
              <a:extLst>
                <a:ext uri="{63B3BB69-23CF-44E3-9099-C40C66FF867C}">
                  <a14:compatExt spid="_x0000_s390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xdr:row>
          <xdr:rowOff>0</xdr:rowOff>
        </xdr:from>
        <xdr:to>
          <xdr:col>34</xdr:col>
          <xdr:colOff>400050</xdr:colOff>
          <xdr:row>15</xdr:row>
          <xdr:rowOff>485775</xdr:rowOff>
        </xdr:to>
        <xdr:sp macro="" textlink="">
          <xdr:nvSpPr>
            <xdr:cNvPr id="39010" name="Object 2146" hidden="1">
              <a:extLst>
                <a:ext uri="{63B3BB69-23CF-44E3-9099-C40C66FF867C}">
                  <a14:compatExt spid="_x0000_s390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38</xdr:row>
          <xdr:rowOff>0</xdr:rowOff>
        </xdr:from>
        <xdr:to>
          <xdr:col>34</xdr:col>
          <xdr:colOff>400050</xdr:colOff>
          <xdr:row>38</xdr:row>
          <xdr:rowOff>485775</xdr:rowOff>
        </xdr:to>
        <xdr:sp macro="" textlink="">
          <xdr:nvSpPr>
            <xdr:cNvPr id="39011" name="Object 2147" hidden="1">
              <a:extLst>
                <a:ext uri="{63B3BB69-23CF-44E3-9099-C40C66FF867C}">
                  <a14:compatExt spid="_x0000_s390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xdr:row>
          <xdr:rowOff>0</xdr:rowOff>
        </xdr:from>
        <xdr:to>
          <xdr:col>34</xdr:col>
          <xdr:colOff>400050</xdr:colOff>
          <xdr:row>13</xdr:row>
          <xdr:rowOff>485775</xdr:rowOff>
        </xdr:to>
        <xdr:sp macro="" textlink="">
          <xdr:nvSpPr>
            <xdr:cNvPr id="39012" name="Object 2148" hidden="1">
              <a:extLst>
                <a:ext uri="{63B3BB69-23CF-44E3-9099-C40C66FF867C}">
                  <a14:compatExt spid="_x0000_s390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51</xdr:row>
          <xdr:rowOff>0</xdr:rowOff>
        </xdr:from>
        <xdr:to>
          <xdr:col>34</xdr:col>
          <xdr:colOff>400050</xdr:colOff>
          <xdr:row>51</xdr:row>
          <xdr:rowOff>485775</xdr:rowOff>
        </xdr:to>
        <xdr:sp macro="" textlink="">
          <xdr:nvSpPr>
            <xdr:cNvPr id="39013" name="Object 2149" hidden="1">
              <a:extLst>
                <a:ext uri="{63B3BB69-23CF-44E3-9099-C40C66FF867C}">
                  <a14:compatExt spid="_x0000_s390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52</xdr:row>
          <xdr:rowOff>0</xdr:rowOff>
        </xdr:from>
        <xdr:to>
          <xdr:col>34</xdr:col>
          <xdr:colOff>400050</xdr:colOff>
          <xdr:row>52</xdr:row>
          <xdr:rowOff>485775</xdr:rowOff>
        </xdr:to>
        <xdr:sp macro="" textlink="">
          <xdr:nvSpPr>
            <xdr:cNvPr id="39014" name="Object 2150" hidden="1">
              <a:extLst>
                <a:ext uri="{63B3BB69-23CF-44E3-9099-C40C66FF867C}">
                  <a14:compatExt spid="_x0000_s390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49</xdr:row>
          <xdr:rowOff>0</xdr:rowOff>
        </xdr:from>
        <xdr:to>
          <xdr:col>34</xdr:col>
          <xdr:colOff>400050</xdr:colOff>
          <xdr:row>49</xdr:row>
          <xdr:rowOff>485775</xdr:rowOff>
        </xdr:to>
        <xdr:sp macro="" textlink="">
          <xdr:nvSpPr>
            <xdr:cNvPr id="39015" name="Object 2151" hidden="1">
              <a:extLst>
                <a:ext uri="{63B3BB69-23CF-44E3-9099-C40C66FF867C}">
                  <a14:compatExt spid="_x0000_s390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50</xdr:row>
          <xdr:rowOff>0</xdr:rowOff>
        </xdr:from>
        <xdr:to>
          <xdr:col>34</xdr:col>
          <xdr:colOff>400050</xdr:colOff>
          <xdr:row>50</xdr:row>
          <xdr:rowOff>485775</xdr:rowOff>
        </xdr:to>
        <xdr:sp macro="" textlink="">
          <xdr:nvSpPr>
            <xdr:cNvPr id="39016" name="Object 2152" hidden="1">
              <a:extLst>
                <a:ext uri="{63B3BB69-23CF-44E3-9099-C40C66FF867C}">
                  <a14:compatExt spid="_x0000_s390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30</xdr:row>
          <xdr:rowOff>0</xdr:rowOff>
        </xdr:from>
        <xdr:to>
          <xdr:col>34</xdr:col>
          <xdr:colOff>400050</xdr:colOff>
          <xdr:row>30</xdr:row>
          <xdr:rowOff>485775</xdr:rowOff>
        </xdr:to>
        <xdr:sp macro="" textlink="">
          <xdr:nvSpPr>
            <xdr:cNvPr id="39017" name="Object 2153" hidden="1">
              <a:extLst>
                <a:ext uri="{63B3BB69-23CF-44E3-9099-C40C66FF867C}">
                  <a14:compatExt spid="_x0000_s390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31</xdr:row>
          <xdr:rowOff>0</xdr:rowOff>
        </xdr:from>
        <xdr:to>
          <xdr:col>34</xdr:col>
          <xdr:colOff>400050</xdr:colOff>
          <xdr:row>31</xdr:row>
          <xdr:rowOff>485775</xdr:rowOff>
        </xdr:to>
        <xdr:sp macro="" textlink="">
          <xdr:nvSpPr>
            <xdr:cNvPr id="39018" name="Object 2154" hidden="1">
              <a:extLst>
                <a:ext uri="{63B3BB69-23CF-44E3-9099-C40C66FF867C}">
                  <a14:compatExt spid="_x0000_s390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29</xdr:row>
          <xdr:rowOff>0</xdr:rowOff>
        </xdr:from>
        <xdr:to>
          <xdr:col>34</xdr:col>
          <xdr:colOff>400050</xdr:colOff>
          <xdr:row>29</xdr:row>
          <xdr:rowOff>485775</xdr:rowOff>
        </xdr:to>
        <xdr:sp macro="" textlink="">
          <xdr:nvSpPr>
            <xdr:cNvPr id="39019" name="Object 2155" hidden="1">
              <a:extLst>
                <a:ext uri="{63B3BB69-23CF-44E3-9099-C40C66FF867C}">
                  <a14:compatExt spid="_x0000_s390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28</xdr:row>
          <xdr:rowOff>0</xdr:rowOff>
        </xdr:from>
        <xdr:to>
          <xdr:col>34</xdr:col>
          <xdr:colOff>400050</xdr:colOff>
          <xdr:row>28</xdr:row>
          <xdr:rowOff>485775</xdr:rowOff>
        </xdr:to>
        <xdr:sp macro="" textlink="">
          <xdr:nvSpPr>
            <xdr:cNvPr id="39020" name="Object 2156" hidden="1">
              <a:extLst>
                <a:ext uri="{63B3BB69-23CF-44E3-9099-C40C66FF867C}">
                  <a14:compatExt spid="_x0000_s390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73</xdr:row>
          <xdr:rowOff>0</xdr:rowOff>
        </xdr:from>
        <xdr:to>
          <xdr:col>34</xdr:col>
          <xdr:colOff>400050</xdr:colOff>
          <xdr:row>73</xdr:row>
          <xdr:rowOff>485775</xdr:rowOff>
        </xdr:to>
        <xdr:sp macro="" textlink="">
          <xdr:nvSpPr>
            <xdr:cNvPr id="39021" name="Object 2157" hidden="1">
              <a:extLst>
                <a:ext uri="{63B3BB69-23CF-44E3-9099-C40C66FF867C}">
                  <a14:compatExt spid="_x0000_s390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74</xdr:row>
          <xdr:rowOff>0</xdr:rowOff>
        </xdr:from>
        <xdr:to>
          <xdr:col>34</xdr:col>
          <xdr:colOff>400050</xdr:colOff>
          <xdr:row>74</xdr:row>
          <xdr:rowOff>485775</xdr:rowOff>
        </xdr:to>
        <xdr:sp macro="" textlink="">
          <xdr:nvSpPr>
            <xdr:cNvPr id="39022" name="Object 2158" hidden="1">
              <a:extLst>
                <a:ext uri="{63B3BB69-23CF-44E3-9099-C40C66FF867C}">
                  <a14:compatExt spid="_x0000_s390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xdr:row>
          <xdr:rowOff>0</xdr:rowOff>
        </xdr:from>
        <xdr:to>
          <xdr:col>32</xdr:col>
          <xdr:colOff>400050</xdr:colOff>
          <xdr:row>20</xdr:row>
          <xdr:rowOff>485775</xdr:rowOff>
        </xdr:to>
        <xdr:sp macro="" textlink="">
          <xdr:nvSpPr>
            <xdr:cNvPr id="39023" name="Object 2159" hidden="1">
              <a:extLst>
                <a:ext uri="{63B3BB69-23CF-44E3-9099-C40C66FF867C}">
                  <a14:compatExt spid="_x0000_s390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32</xdr:row>
          <xdr:rowOff>0</xdr:rowOff>
        </xdr:from>
        <xdr:to>
          <xdr:col>32</xdr:col>
          <xdr:colOff>400050</xdr:colOff>
          <xdr:row>32</xdr:row>
          <xdr:rowOff>485775</xdr:rowOff>
        </xdr:to>
        <xdr:sp macro="" textlink="">
          <xdr:nvSpPr>
            <xdr:cNvPr id="39024" name="Object 2160" hidden="1">
              <a:extLst>
                <a:ext uri="{63B3BB69-23CF-44E3-9099-C40C66FF867C}">
                  <a14:compatExt spid="_x0000_s390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40</xdr:row>
          <xdr:rowOff>0</xdr:rowOff>
        </xdr:from>
        <xdr:to>
          <xdr:col>32</xdr:col>
          <xdr:colOff>400050</xdr:colOff>
          <xdr:row>40</xdr:row>
          <xdr:rowOff>485775</xdr:rowOff>
        </xdr:to>
        <xdr:sp macro="" textlink="">
          <xdr:nvSpPr>
            <xdr:cNvPr id="39025" name="Object 2161" hidden="1">
              <a:extLst>
                <a:ext uri="{63B3BB69-23CF-44E3-9099-C40C66FF867C}">
                  <a14:compatExt spid="_x0000_s390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33</xdr:row>
          <xdr:rowOff>0</xdr:rowOff>
        </xdr:from>
        <xdr:to>
          <xdr:col>32</xdr:col>
          <xdr:colOff>400050</xdr:colOff>
          <xdr:row>33</xdr:row>
          <xdr:rowOff>485775</xdr:rowOff>
        </xdr:to>
        <xdr:sp macro="" textlink="">
          <xdr:nvSpPr>
            <xdr:cNvPr id="39026" name="Object 2162" hidden="1">
              <a:extLst>
                <a:ext uri="{63B3BB69-23CF-44E3-9099-C40C66FF867C}">
                  <a14:compatExt spid="_x0000_s39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xdr:row>
          <xdr:rowOff>0</xdr:rowOff>
        </xdr:from>
        <xdr:to>
          <xdr:col>32</xdr:col>
          <xdr:colOff>400050</xdr:colOff>
          <xdr:row>18</xdr:row>
          <xdr:rowOff>485775</xdr:rowOff>
        </xdr:to>
        <xdr:sp macro="" textlink="">
          <xdr:nvSpPr>
            <xdr:cNvPr id="39027" name="Object 2163" hidden="1">
              <a:extLst>
                <a:ext uri="{63B3BB69-23CF-44E3-9099-C40C66FF867C}">
                  <a14:compatExt spid="_x0000_s390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75</xdr:row>
          <xdr:rowOff>0</xdr:rowOff>
        </xdr:from>
        <xdr:to>
          <xdr:col>32</xdr:col>
          <xdr:colOff>400050</xdr:colOff>
          <xdr:row>75</xdr:row>
          <xdr:rowOff>485775</xdr:rowOff>
        </xdr:to>
        <xdr:sp macro="" textlink="">
          <xdr:nvSpPr>
            <xdr:cNvPr id="39028" name="Object 2164" hidden="1">
              <a:extLst>
                <a:ext uri="{63B3BB69-23CF-44E3-9099-C40C66FF867C}">
                  <a14:compatExt spid="_x0000_s39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76</xdr:row>
          <xdr:rowOff>0</xdr:rowOff>
        </xdr:from>
        <xdr:to>
          <xdr:col>32</xdr:col>
          <xdr:colOff>400050</xdr:colOff>
          <xdr:row>76</xdr:row>
          <xdr:rowOff>485775</xdr:rowOff>
        </xdr:to>
        <xdr:sp macro="" textlink="">
          <xdr:nvSpPr>
            <xdr:cNvPr id="39029" name="Object 2165" hidden="1">
              <a:extLst>
                <a:ext uri="{63B3BB69-23CF-44E3-9099-C40C66FF867C}">
                  <a14:compatExt spid="_x0000_s39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153</xdr:row>
          <xdr:rowOff>0</xdr:rowOff>
        </xdr:from>
        <xdr:to>
          <xdr:col>32</xdr:col>
          <xdr:colOff>400050</xdr:colOff>
          <xdr:row>153</xdr:row>
          <xdr:rowOff>485775</xdr:rowOff>
        </xdr:to>
        <xdr:sp macro="" textlink="">
          <xdr:nvSpPr>
            <xdr:cNvPr id="39030" name="Object 2166" hidden="1">
              <a:extLst>
                <a:ext uri="{63B3BB69-23CF-44E3-9099-C40C66FF867C}">
                  <a14:compatExt spid="_x0000_s39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xdr:row>
          <xdr:rowOff>0</xdr:rowOff>
        </xdr:from>
        <xdr:to>
          <xdr:col>32</xdr:col>
          <xdr:colOff>400050</xdr:colOff>
          <xdr:row>19</xdr:row>
          <xdr:rowOff>485775</xdr:rowOff>
        </xdr:to>
        <xdr:sp macro="" textlink="">
          <xdr:nvSpPr>
            <xdr:cNvPr id="39031" name="Object 2167" hidden="1">
              <a:extLst>
                <a:ext uri="{63B3BB69-23CF-44E3-9099-C40C66FF867C}">
                  <a14:compatExt spid="_x0000_s39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xdr:row>
          <xdr:rowOff>0</xdr:rowOff>
        </xdr:from>
        <xdr:to>
          <xdr:col>32</xdr:col>
          <xdr:colOff>400050</xdr:colOff>
          <xdr:row>17</xdr:row>
          <xdr:rowOff>485775</xdr:rowOff>
        </xdr:to>
        <xdr:sp macro="" textlink="">
          <xdr:nvSpPr>
            <xdr:cNvPr id="39032" name="Object 2168" hidden="1">
              <a:extLst>
                <a:ext uri="{63B3BB69-23CF-44E3-9099-C40C66FF867C}">
                  <a14:compatExt spid="_x0000_s39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xdr:row>
          <xdr:rowOff>0</xdr:rowOff>
        </xdr:from>
        <xdr:to>
          <xdr:col>32</xdr:col>
          <xdr:colOff>400050</xdr:colOff>
          <xdr:row>16</xdr:row>
          <xdr:rowOff>485775</xdr:rowOff>
        </xdr:to>
        <xdr:sp macro="" textlink="">
          <xdr:nvSpPr>
            <xdr:cNvPr id="39033" name="Object 2169" hidden="1">
              <a:extLst>
                <a:ext uri="{63B3BB69-23CF-44E3-9099-C40C66FF867C}">
                  <a14:compatExt spid="_x0000_s390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137</xdr:row>
          <xdr:rowOff>0</xdr:rowOff>
        </xdr:from>
        <xdr:to>
          <xdr:col>32</xdr:col>
          <xdr:colOff>400050</xdr:colOff>
          <xdr:row>137</xdr:row>
          <xdr:rowOff>485775</xdr:rowOff>
        </xdr:to>
        <xdr:sp macro="" textlink="">
          <xdr:nvSpPr>
            <xdr:cNvPr id="39034" name="Object 2170" hidden="1">
              <a:extLst>
                <a:ext uri="{63B3BB69-23CF-44E3-9099-C40C66FF867C}">
                  <a14:compatExt spid="_x0000_s390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54</xdr:row>
          <xdr:rowOff>0</xdr:rowOff>
        </xdr:from>
        <xdr:to>
          <xdr:col>30</xdr:col>
          <xdr:colOff>400050</xdr:colOff>
          <xdr:row>54</xdr:row>
          <xdr:rowOff>485775</xdr:rowOff>
        </xdr:to>
        <xdr:sp macro="" textlink="">
          <xdr:nvSpPr>
            <xdr:cNvPr id="39035" name="Object 2171" hidden="1">
              <a:extLst>
                <a:ext uri="{63B3BB69-23CF-44E3-9099-C40C66FF867C}">
                  <a14:compatExt spid="_x0000_s390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39</xdr:row>
          <xdr:rowOff>0</xdr:rowOff>
        </xdr:from>
        <xdr:to>
          <xdr:col>30</xdr:col>
          <xdr:colOff>400050</xdr:colOff>
          <xdr:row>39</xdr:row>
          <xdr:rowOff>485775</xdr:rowOff>
        </xdr:to>
        <xdr:sp macro="" textlink="">
          <xdr:nvSpPr>
            <xdr:cNvPr id="39036" name="Object 2172" hidden="1">
              <a:extLst>
                <a:ext uri="{63B3BB69-23CF-44E3-9099-C40C66FF867C}">
                  <a14:compatExt spid="_x0000_s390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77</xdr:row>
          <xdr:rowOff>0</xdr:rowOff>
        </xdr:from>
        <xdr:to>
          <xdr:col>30</xdr:col>
          <xdr:colOff>400050</xdr:colOff>
          <xdr:row>77</xdr:row>
          <xdr:rowOff>485775</xdr:rowOff>
        </xdr:to>
        <xdr:sp macro="" textlink="">
          <xdr:nvSpPr>
            <xdr:cNvPr id="39037" name="Object 2173" hidden="1">
              <a:extLst>
                <a:ext uri="{63B3BB69-23CF-44E3-9099-C40C66FF867C}">
                  <a14:compatExt spid="_x0000_s390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53</xdr:row>
          <xdr:rowOff>0</xdr:rowOff>
        </xdr:from>
        <xdr:to>
          <xdr:col>30</xdr:col>
          <xdr:colOff>400050</xdr:colOff>
          <xdr:row>53</xdr:row>
          <xdr:rowOff>485775</xdr:rowOff>
        </xdr:to>
        <xdr:sp macro="" textlink="">
          <xdr:nvSpPr>
            <xdr:cNvPr id="39038" name="Object 2174" hidden="1">
              <a:extLst>
                <a:ext uri="{63B3BB69-23CF-44E3-9099-C40C66FF867C}">
                  <a14:compatExt spid="_x0000_s390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36</xdr:row>
          <xdr:rowOff>0</xdr:rowOff>
        </xdr:from>
        <xdr:to>
          <xdr:col>30</xdr:col>
          <xdr:colOff>400050</xdr:colOff>
          <xdr:row>36</xdr:row>
          <xdr:rowOff>485775</xdr:rowOff>
        </xdr:to>
        <xdr:sp macro="" textlink="">
          <xdr:nvSpPr>
            <xdr:cNvPr id="39039" name="Object 2175" hidden="1">
              <a:extLst>
                <a:ext uri="{63B3BB69-23CF-44E3-9099-C40C66FF867C}">
                  <a14:compatExt spid="_x0000_s390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xdr:row>
          <xdr:rowOff>0</xdr:rowOff>
        </xdr:from>
        <xdr:to>
          <xdr:col>30</xdr:col>
          <xdr:colOff>400050</xdr:colOff>
          <xdr:row>21</xdr:row>
          <xdr:rowOff>485775</xdr:rowOff>
        </xdr:to>
        <xdr:sp macro="" textlink="">
          <xdr:nvSpPr>
            <xdr:cNvPr id="39040" name="Object 2176" hidden="1">
              <a:extLst>
                <a:ext uri="{63B3BB69-23CF-44E3-9099-C40C66FF867C}">
                  <a14:compatExt spid="_x0000_s390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127</xdr:row>
          <xdr:rowOff>0</xdr:rowOff>
        </xdr:from>
        <xdr:to>
          <xdr:col>30</xdr:col>
          <xdr:colOff>400050</xdr:colOff>
          <xdr:row>127</xdr:row>
          <xdr:rowOff>485775</xdr:rowOff>
        </xdr:to>
        <xdr:sp macro="" textlink="">
          <xdr:nvSpPr>
            <xdr:cNvPr id="39041" name="Object 2177" hidden="1">
              <a:extLst>
                <a:ext uri="{63B3BB69-23CF-44E3-9099-C40C66FF867C}">
                  <a14:compatExt spid="_x0000_s390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37</xdr:row>
          <xdr:rowOff>0</xdr:rowOff>
        </xdr:from>
        <xdr:to>
          <xdr:col>30</xdr:col>
          <xdr:colOff>400050</xdr:colOff>
          <xdr:row>37</xdr:row>
          <xdr:rowOff>485775</xdr:rowOff>
        </xdr:to>
        <xdr:sp macro="" textlink="">
          <xdr:nvSpPr>
            <xdr:cNvPr id="39042" name="Object 2178" hidden="1">
              <a:extLst>
                <a:ext uri="{63B3BB69-23CF-44E3-9099-C40C66FF867C}">
                  <a14:compatExt spid="_x0000_s390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41</xdr:row>
          <xdr:rowOff>0</xdr:rowOff>
        </xdr:from>
        <xdr:to>
          <xdr:col>30</xdr:col>
          <xdr:colOff>400050</xdr:colOff>
          <xdr:row>41</xdr:row>
          <xdr:rowOff>485775</xdr:rowOff>
        </xdr:to>
        <xdr:sp macro="" textlink="">
          <xdr:nvSpPr>
            <xdr:cNvPr id="39043" name="Object 2179" hidden="1">
              <a:extLst>
                <a:ext uri="{63B3BB69-23CF-44E3-9099-C40C66FF867C}">
                  <a14:compatExt spid="_x0000_s390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34</xdr:row>
          <xdr:rowOff>0</xdr:rowOff>
        </xdr:from>
        <xdr:to>
          <xdr:col>30</xdr:col>
          <xdr:colOff>400050</xdr:colOff>
          <xdr:row>34</xdr:row>
          <xdr:rowOff>485775</xdr:rowOff>
        </xdr:to>
        <xdr:sp macro="" textlink="">
          <xdr:nvSpPr>
            <xdr:cNvPr id="39044" name="Object 2180" hidden="1">
              <a:extLst>
                <a:ext uri="{63B3BB69-23CF-44E3-9099-C40C66FF867C}">
                  <a14:compatExt spid="_x0000_s390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35</xdr:row>
          <xdr:rowOff>0</xdr:rowOff>
        </xdr:from>
        <xdr:to>
          <xdr:col>30</xdr:col>
          <xdr:colOff>400050</xdr:colOff>
          <xdr:row>35</xdr:row>
          <xdr:rowOff>485775</xdr:rowOff>
        </xdr:to>
        <xdr:sp macro="" textlink="">
          <xdr:nvSpPr>
            <xdr:cNvPr id="39045" name="Object 2181" hidden="1">
              <a:extLst>
                <a:ext uri="{63B3BB69-23CF-44E3-9099-C40C66FF867C}">
                  <a14:compatExt spid="_x0000_s390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138</xdr:row>
          <xdr:rowOff>0</xdr:rowOff>
        </xdr:from>
        <xdr:to>
          <xdr:col>30</xdr:col>
          <xdr:colOff>400050</xdr:colOff>
          <xdr:row>138</xdr:row>
          <xdr:rowOff>485775</xdr:rowOff>
        </xdr:to>
        <xdr:sp macro="" textlink="">
          <xdr:nvSpPr>
            <xdr:cNvPr id="39046" name="Object 2182" hidden="1">
              <a:extLst>
                <a:ext uri="{63B3BB69-23CF-44E3-9099-C40C66FF867C}">
                  <a14:compatExt spid="_x0000_s390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44</xdr:row>
          <xdr:rowOff>0</xdr:rowOff>
        </xdr:from>
        <xdr:to>
          <xdr:col>28</xdr:col>
          <xdr:colOff>400050</xdr:colOff>
          <xdr:row>44</xdr:row>
          <xdr:rowOff>485775</xdr:rowOff>
        </xdr:to>
        <xdr:sp macro="" textlink="">
          <xdr:nvSpPr>
            <xdr:cNvPr id="39048" name="Object 2184" hidden="1">
              <a:extLst>
                <a:ext uri="{63B3BB69-23CF-44E3-9099-C40C66FF867C}">
                  <a14:compatExt spid="_x0000_s390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42</xdr:row>
          <xdr:rowOff>0</xdr:rowOff>
        </xdr:from>
        <xdr:to>
          <xdr:col>28</xdr:col>
          <xdr:colOff>400050</xdr:colOff>
          <xdr:row>42</xdr:row>
          <xdr:rowOff>485775</xdr:rowOff>
        </xdr:to>
        <xdr:sp macro="" textlink="">
          <xdr:nvSpPr>
            <xdr:cNvPr id="39049" name="Object 2185" hidden="1">
              <a:extLst>
                <a:ext uri="{63B3BB69-23CF-44E3-9099-C40C66FF867C}">
                  <a14:compatExt spid="_x0000_s390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106</xdr:row>
          <xdr:rowOff>0</xdr:rowOff>
        </xdr:from>
        <xdr:to>
          <xdr:col>28</xdr:col>
          <xdr:colOff>400050</xdr:colOff>
          <xdr:row>106</xdr:row>
          <xdr:rowOff>485775</xdr:rowOff>
        </xdr:to>
        <xdr:sp macro="" textlink="">
          <xdr:nvSpPr>
            <xdr:cNvPr id="39050" name="Object 2186" hidden="1">
              <a:extLst>
                <a:ext uri="{63B3BB69-23CF-44E3-9099-C40C66FF867C}">
                  <a14:compatExt spid="_x0000_s390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160</xdr:row>
          <xdr:rowOff>0</xdr:rowOff>
        </xdr:from>
        <xdr:to>
          <xdr:col>28</xdr:col>
          <xdr:colOff>400050</xdr:colOff>
          <xdr:row>160</xdr:row>
          <xdr:rowOff>485775</xdr:rowOff>
        </xdr:to>
        <xdr:sp macro="" textlink="">
          <xdr:nvSpPr>
            <xdr:cNvPr id="39051" name="Object 2187" hidden="1">
              <a:extLst>
                <a:ext uri="{63B3BB69-23CF-44E3-9099-C40C66FF867C}">
                  <a14:compatExt spid="_x0000_s390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78</xdr:row>
          <xdr:rowOff>0</xdr:rowOff>
        </xdr:from>
        <xdr:to>
          <xdr:col>28</xdr:col>
          <xdr:colOff>400050</xdr:colOff>
          <xdr:row>78</xdr:row>
          <xdr:rowOff>485775</xdr:rowOff>
        </xdr:to>
        <xdr:sp macro="" textlink="">
          <xdr:nvSpPr>
            <xdr:cNvPr id="39052" name="Object 2188" hidden="1">
              <a:extLst>
                <a:ext uri="{63B3BB69-23CF-44E3-9099-C40C66FF867C}">
                  <a14:compatExt spid="_x0000_s390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55</xdr:row>
          <xdr:rowOff>0</xdr:rowOff>
        </xdr:from>
        <xdr:to>
          <xdr:col>28</xdr:col>
          <xdr:colOff>400050</xdr:colOff>
          <xdr:row>55</xdr:row>
          <xdr:rowOff>485775</xdr:rowOff>
        </xdr:to>
        <xdr:sp macro="" textlink="">
          <xdr:nvSpPr>
            <xdr:cNvPr id="39053" name="Object 2189" hidden="1">
              <a:extLst>
                <a:ext uri="{63B3BB69-23CF-44E3-9099-C40C66FF867C}">
                  <a14:compatExt spid="_x0000_s390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43</xdr:row>
          <xdr:rowOff>0</xdr:rowOff>
        </xdr:from>
        <xdr:to>
          <xdr:col>28</xdr:col>
          <xdr:colOff>400050</xdr:colOff>
          <xdr:row>43</xdr:row>
          <xdr:rowOff>485775</xdr:rowOff>
        </xdr:to>
        <xdr:sp macro="" textlink="">
          <xdr:nvSpPr>
            <xdr:cNvPr id="39054" name="Object 2190" hidden="1">
              <a:extLst>
                <a:ext uri="{63B3BB69-23CF-44E3-9099-C40C66FF867C}">
                  <a14:compatExt spid="_x0000_s390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128</xdr:row>
          <xdr:rowOff>0</xdr:rowOff>
        </xdr:from>
        <xdr:to>
          <xdr:col>28</xdr:col>
          <xdr:colOff>400050</xdr:colOff>
          <xdr:row>128</xdr:row>
          <xdr:rowOff>485775</xdr:rowOff>
        </xdr:to>
        <xdr:sp macro="" textlink="">
          <xdr:nvSpPr>
            <xdr:cNvPr id="39055" name="Object 2191" hidden="1">
              <a:extLst>
                <a:ext uri="{63B3BB69-23CF-44E3-9099-C40C66FF867C}">
                  <a14:compatExt spid="_x0000_s390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154</xdr:row>
          <xdr:rowOff>0</xdr:rowOff>
        </xdr:from>
        <xdr:to>
          <xdr:col>28</xdr:col>
          <xdr:colOff>400050</xdr:colOff>
          <xdr:row>154</xdr:row>
          <xdr:rowOff>485775</xdr:rowOff>
        </xdr:to>
        <xdr:sp macro="" textlink="">
          <xdr:nvSpPr>
            <xdr:cNvPr id="39056" name="Object 2192" hidden="1">
              <a:extLst>
                <a:ext uri="{63B3BB69-23CF-44E3-9099-C40C66FF867C}">
                  <a14:compatExt spid="_x0000_s390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220</xdr:row>
          <xdr:rowOff>0</xdr:rowOff>
        </xdr:from>
        <xdr:to>
          <xdr:col>28</xdr:col>
          <xdr:colOff>400050</xdr:colOff>
          <xdr:row>220</xdr:row>
          <xdr:rowOff>485775</xdr:rowOff>
        </xdr:to>
        <xdr:sp macro="" textlink="">
          <xdr:nvSpPr>
            <xdr:cNvPr id="39057" name="Object 2193" hidden="1">
              <a:extLst>
                <a:ext uri="{63B3BB69-23CF-44E3-9099-C40C66FF867C}">
                  <a14:compatExt spid="_x0000_s390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139</xdr:row>
          <xdr:rowOff>0</xdr:rowOff>
        </xdr:from>
        <xdr:to>
          <xdr:col>28</xdr:col>
          <xdr:colOff>400050</xdr:colOff>
          <xdr:row>139</xdr:row>
          <xdr:rowOff>485775</xdr:rowOff>
        </xdr:to>
        <xdr:sp macro="" textlink="">
          <xdr:nvSpPr>
            <xdr:cNvPr id="39058" name="Object 2194" hidden="1">
              <a:extLst>
                <a:ext uri="{63B3BB69-23CF-44E3-9099-C40C66FF867C}">
                  <a14:compatExt spid="_x0000_s390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48</xdr:row>
          <xdr:rowOff>0</xdr:rowOff>
        </xdr:from>
        <xdr:to>
          <xdr:col>34</xdr:col>
          <xdr:colOff>400050</xdr:colOff>
          <xdr:row>48</xdr:row>
          <xdr:rowOff>485775</xdr:rowOff>
        </xdr:to>
        <xdr:sp macro="" textlink="">
          <xdr:nvSpPr>
            <xdr:cNvPr id="39059" name="Object 2195" hidden="1">
              <a:extLst>
                <a:ext uri="{63B3BB69-23CF-44E3-9099-C40C66FF867C}">
                  <a14:compatExt spid="_x0000_s390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24</xdr:row>
          <xdr:rowOff>0</xdr:rowOff>
        </xdr:from>
        <xdr:to>
          <xdr:col>34</xdr:col>
          <xdr:colOff>400050</xdr:colOff>
          <xdr:row>24</xdr:row>
          <xdr:rowOff>485775</xdr:rowOff>
        </xdr:to>
        <xdr:sp macro="" textlink="">
          <xdr:nvSpPr>
            <xdr:cNvPr id="39060" name="Object 2196" hidden="1">
              <a:extLst>
                <a:ext uri="{63B3BB69-23CF-44E3-9099-C40C66FF867C}">
                  <a14:compatExt spid="_x0000_s390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27</xdr:row>
          <xdr:rowOff>0</xdr:rowOff>
        </xdr:from>
        <xdr:to>
          <xdr:col>34</xdr:col>
          <xdr:colOff>400050</xdr:colOff>
          <xdr:row>27</xdr:row>
          <xdr:rowOff>485775</xdr:rowOff>
        </xdr:to>
        <xdr:sp macro="" textlink="">
          <xdr:nvSpPr>
            <xdr:cNvPr id="39061" name="Object 2197" hidden="1">
              <a:extLst>
                <a:ext uri="{63B3BB69-23CF-44E3-9099-C40C66FF867C}">
                  <a14:compatExt spid="_x0000_s390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219</xdr:row>
          <xdr:rowOff>0</xdr:rowOff>
        </xdr:from>
        <xdr:to>
          <xdr:col>34</xdr:col>
          <xdr:colOff>400050</xdr:colOff>
          <xdr:row>219</xdr:row>
          <xdr:rowOff>485775</xdr:rowOff>
        </xdr:to>
        <xdr:sp macro="" textlink="">
          <xdr:nvSpPr>
            <xdr:cNvPr id="39062" name="Object 2198" hidden="1">
              <a:extLst>
                <a:ext uri="{63B3BB69-23CF-44E3-9099-C40C66FF867C}">
                  <a14:compatExt spid="_x0000_s390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72</xdr:row>
          <xdr:rowOff>0</xdr:rowOff>
        </xdr:from>
        <xdr:to>
          <xdr:col>34</xdr:col>
          <xdr:colOff>400050</xdr:colOff>
          <xdr:row>72</xdr:row>
          <xdr:rowOff>485775</xdr:rowOff>
        </xdr:to>
        <xdr:sp macro="" textlink="">
          <xdr:nvSpPr>
            <xdr:cNvPr id="39063" name="Object 2199" hidden="1">
              <a:extLst>
                <a:ext uri="{63B3BB69-23CF-44E3-9099-C40C66FF867C}">
                  <a14:compatExt spid="_x0000_s390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71</xdr:row>
          <xdr:rowOff>0</xdr:rowOff>
        </xdr:from>
        <xdr:to>
          <xdr:col>34</xdr:col>
          <xdr:colOff>400050</xdr:colOff>
          <xdr:row>71</xdr:row>
          <xdr:rowOff>485775</xdr:rowOff>
        </xdr:to>
        <xdr:sp macro="" textlink="">
          <xdr:nvSpPr>
            <xdr:cNvPr id="39064" name="Object 2200" hidden="1">
              <a:extLst>
                <a:ext uri="{63B3BB69-23CF-44E3-9099-C40C66FF867C}">
                  <a14:compatExt spid="_x0000_s390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70</xdr:row>
          <xdr:rowOff>0</xdr:rowOff>
        </xdr:from>
        <xdr:to>
          <xdr:col>34</xdr:col>
          <xdr:colOff>400050</xdr:colOff>
          <xdr:row>70</xdr:row>
          <xdr:rowOff>485775</xdr:rowOff>
        </xdr:to>
        <xdr:sp macro="" textlink="">
          <xdr:nvSpPr>
            <xdr:cNvPr id="39065" name="Object 2201" hidden="1">
              <a:extLst>
                <a:ext uri="{63B3BB69-23CF-44E3-9099-C40C66FF867C}">
                  <a14:compatExt spid="_x0000_s390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xdr:row>
          <xdr:rowOff>0</xdr:rowOff>
        </xdr:from>
        <xdr:to>
          <xdr:col>34</xdr:col>
          <xdr:colOff>400050</xdr:colOff>
          <xdr:row>22</xdr:row>
          <xdr:rowOff>485775</xdr:rowOff>
        </xdr:to>
        <xdr:sp macro="" textlink="">
          <xdr:nvSpPr>
            <xdr:cNvPr id="39066" name="Object 2202" hidden="1">
              <a:extLst>
                <a:ext uri="{63B3BB69-23CF-44E3-9099-C40C66FF867C}">
                  <a14:compatExt spid="_x0000_s390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23</xdr:row>
          <xdr:rowOff>0</xdr:rowOff>
        </xdr:from>
        <xdr:to>
          <xdr:col>34</xdr:col>
          <xdr:colOff>400050</xdr:colOff>
          <xdr:row>23</xdr:row>
          <xdr:rowOff>485775</xdr:rowOff>
        </xdr:to>
        <xdr:sp macro="" textlink="">
          <xdr:nvSpPr>
            <xdr:cNvPr id="39067" name="Object 2203" hidden="1">
              <a:extLst>
                <a:ext uri="{63B3BB69-23CF-44E3-9099-C40C66FF867C}">
                  <a14:compatExt spid="_x0000_s390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xdr:row>
          <xdr:rowOff>0</xdr:rowOff>
        </xdr:from>
        <xdr:to>
          <xdr:col>34</xdr:col>
          <xdr:colOff>400050</xdr:colOff>
          <xdr:row>12</xdr:row>
          <xdr:rowOff>485775</xdr:rowOff>
        </xdr:to>
        <xdr:sp macro="" textlink="">
          <xdr:nvSpPr>
            <xdr:cNvPr id="39068" name="Object 2204" hidden="1">
              <a:extLst>
                <a:ext uri="{63B3BB69-23CF-44E3-9099-C40C66FF867C}">
                  <a14:compatExt spid="_x0000_s390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126</xdr:row>
          <xdr:rowOff>0</xdr:rowOff>
        </xdr:from>
        <xdr:to>
          <xdr:col>34</xdr:col>
          <xdr:colOff>400050</xdr:colOff>
          <xdr:row>126</xdr:row>
          <xdr:rowOff>485775</xdr:rowOff>
        </xdr:to>
        <xdr:sp macro="" textlink="">
          <xdr:nvSpPr>
            <xdr:cNvPr id="39069" name="Object 2205" hidden="1">
              <a:extLst>
                <a:ext uri="{63B3BB69-23CF-44E3-9099-C40C66FF867C}">
                  <a14:compatExt spid="_x0000_s390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xdr:row>
          <xdr:rowOff>0</xdr:rowOff>
        </xdr:from>
        <xdr:to>
          <xdr:col>34</xdr:col>
          <xdr:colOff>400050</xdr:colOff>
          <xdr:row>11</xdr:row>
          <xdr:rowOff>485775</xdr:rowOff>
        </xdr:to>
        <xdr:sp macro="" textlink="">
          <xdr:nvSpPr>
            <xdr:cNvPr id="39070" name="Object 2206" hidden="1">
              <a:extLst>
                <a:ext uri="{63B3BB69-23CF-44E3-9099-C40C66FF867C}">
                  <a14:compatExt spid="_x0000_s390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25</xdr:row>
          <xdr:rowOff>0</xdr:rowOff>
        </xdr:from>
        <xdr:to>
          <xdr:col>34</xdr:col>
          <xdr:colOff>400050</xdr:colOff>
          <xdr:row>25</xdr:row>
          <xdr:rowOff>485775</xdr:rowOff>
        </xdr:to>
        <xdr:sp macro="" textlink="">
          <xdr:nvSpPr>
            <xdr:cNvPr id="39071" name="Object 2207" hidden="1">
              <a:extLst>
                <a:ext uri="{63B3BB69-23CF-44E3-9099-C40C66FF867C}">
                  <a14:compatExt spid="_x0000_s390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26</xdr:row>
          <xdr:rowOff>0</xdr:rowOff>
        </xdr:from>
        <xdr:to>
          <xdr:col>34</xdr:col>
          <xdr:colOff>400050</xdr:colOff>
          <xdr:row>26</xdr:row>
          <xdr:rowOff>485775</xdr:rowOff>
        </xdr:to>
        <xdr:sp macro="" textlink="">
          <xdr:nvSpPr>
            <xdr:cNvPr id="39072" name="Object 2208" hidden="1">
              <a:extLst>
                <a:ext uri="{63B3BB69-23CF-44E3-9099-C40C66FF867C}">
                  <a14:compatExt spid="_x0000_s390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xdr:row>
          <xdr:rowOff>0</xdr:rowOff>
        </xdr:from>
        <xdr:to>
          <xdr:col>32</xdr:col>
          <xdr:colOff>400050</xdr:colOff>
          <xdr:row>14</xdr:row>
          <xdr:rowOff>485775</xdr:rowOff>
        </xdr:to>
        <xdr:sp macro="" textlink="">
          <xdr:nvSpPr>
            <xdr:cNvPr id="39073" name="Object 2209" hidden="1">
              <a:extLst>
                <a:ext uri="{63B3BB69-23CF-44E3-9099-C40C66FF867C}">
                  <a14:compatExt spid="_x0000_s390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xdr:row>
          <xdr:rowOff>0</xdr:rowOff>
        </xdr:from>
        <xdr:to>
          <xdr:col>32</xdr:col>
          <xdr:colOff>400050</xdr:colOff>
          <xdr:row>15</xdr:row>
          <xdr:rowOff>485775</xdr:rowOff>
        </xdr:to>
        <xdr:sp macro="" textlink="">
          <xdr:nvSpPr>
            <xdr:cNvPr id="39074" name="Object 2210" hidden="1">
              <a:extLst>
                <a:ext uri="{63B3BB69-23CF-44E3-9099-C40C66FF867C}">
                  <a14:compatExt spid="_x0000_s390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38</xdr:row>
          <xdr:rowOff>0</xdr:rowOff>
        </xdr:from>
        <xdr:to>
          <xdr:col>32</xdr:col>
          <xdr:colOff>400050</xdr:colOff>
          <xdr:row>38</xdr:row>
          <xdr:rowOff>485775</xdr:rowOff>
        </xdr:to>
        <xdr:sp macro="" textlink="">
          <xdr:nvSpPr>
            <xdr:cNvPr id="39075" name="Object 2211" hidden="1">
              <a:extLst>
                <a:ext uri="{63B3BB69-23CF-44E3-9099-C40C66FF867C}">
                  <a14:compatExt spid="_x0000_s390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xdr:row>
          <xdr:rowOff>0</xdr:rowOff>
        </xdr:from>
        <xdr:to>
          <xdr:col>32</xdr:col>
          <xdr:colOff>400050</xdr:colOff>
          <xdr:row>13</xdr:row>
          <xdr:rowOff>485775</xdr:rowOff>
        </xdr:to>
        <xdr:sp macro="" textlink="">
          <xdr:nvSpPr>
            <xdr:cNvPr id="39076" name="Object 2212" hidden="1">
              <a:extLst>
                <a:ext uri="{63B3BB69-23CF-44E3-9099-C40C66FF867C}">
                  <a14:compatExt spid="_x0000_s390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51</xdr:row>
          <xdr:rowOff>0</xdr:rowOff>
        </xdr:from>
        <xdr:to>
          <xdr:col>32</xdr:col>
          <xdr:colOff>400050</xdr:colOff>
          <xdr:row>51</xdr:row>
          <xdr:rowOff>485775</xdr:rowOff>
        </xdr:to>
        <xdr:sp macro="" textlink="">
          <xdr:nvSpPr>
            <xdr:cNvPr id="39077" name="Object 2213" hidden="1">
              <a:extLst>
                <a:ext uri="{63B3BB69-23CF-44E3-9099-C40C66FF867C}">
                  <a14:compatExt spid="_x0000_s390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52</xdr:row>
          <xdr:rowOff>0</xdr:rowOff>
        </xdr:from>
        <xdr:to>
          <xdr:col>32</xdr:col>
          <xdr:colOff>400050</xdr:colOff>
          <xdr:row>52</xdr:row>
          <xdr:rowOff>485775</xdr:rowOff>
        </xdr:to>
        <xdr:sp macro="" textlink="">
          <xdr:nvSpPr>
            <xdr:cNvPr id="39078" name="Object 2214" hidden="1">
              <a:extLst>
                <a:ext uri="{63B3BB69-23CF-44E3-9099-C40C66FF867C}">
                  <a14:compatExt spid="_x0000_s390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49</xdr:row>
          <xdr:rowOff>0</xdr:rowOff>
        </xdr:from>
        <xdr:to>
          <xdr:col>32</xdr:col>
          <xdr:colOff>400050</xdr:colOff>
          <xdr:row>49</xdr:row>
          <xdr:rowOff>485775</xdr:rowOff>
        </xdr:to>
        <xdr:sp macro="" textlink="">
          <xdr:nvSpPr>
            <xdr:cNvPr id="39079" name="Object 2215" hidden="1">
              <a:extLst>
                <a:ext uri="{63B3BB69-23CF-44E3-9099-C40C66FF867C}">
                  <a14:compatExt spid="_x0000_s390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50</xdr:row>
          <xdr:rowOff>0</xdr:rowOff>
        </xdr:from>
        <xdr:to>
          <xdr:col>32</xdr:col>
          <xdr:colOff>400050</xdr:colOff>
          <xdr:row>50</xdr:row>
          <xdr:rowOff>485775</xdr:rowOff>
        </xdr:to>
        <xdr:sp macro="" textlink="">
          <xdr:nvSpPr>
            <xdr:cNvPr id="39080" name="Object 2216" hidden="1">
              <a:extLst>
                <a:ext uri="{63B3BB69-23CF-44E3-9099-C40C66FF867C}">
                  <a14:compatExt spid="_x0000_s390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30</xdr:row>
          <xdr:rowOff>0</xdr:rowOff>
        </xdr:from>
        <xdr:to>
          <xdr:col>32</xdr:col>
          <xdr:colOff>400050</xdr:colOff>
          <xdr:row>30</xdr:row>
          <xdr:rowOff>485775</xdr:rowOff>
        </xdr:to>
        <xdr:sp macro="" textlink="">
          <xdr:nvSpPr>
            <xdr:cNvPr id="39081" name="Object 2217" hidden="1">
              <a:extLst>
                <a:ext uri="{63B3BB69-23CF-44E3-9099-C40C66FF867C}">
                  <a14:compatExt spid="_x0000_s390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31</xdr:row>
          <xdr:rowOff>0</xdr:rowOff>
        </xdr:from>
        <xdr:to>
          <xdr:col>32</xdr:col>
          <xdr:colOff>400050</xdr:colOff>
          <xdr:row>31</xdr:row>
          <xdr:rowOff>485775</xdr:rowOff>
        </xdr:to>
        <xdr:sp macro="" textlink="">
          <xdr:nvSpPr>
            <xdr:cNvPr id="39082" name="Object 2218" hidden="1">
              <a:extLst>
                <a:ext uri="{63B3BB69-23CF-44E3-9099-C40C66FF867C}">
                  <a14:compatExt spid="_x0000_s390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29</xdr:row>
          <xdr:rowOff>0</xdr:rowOff>
        </xdr:from>
        <xdr:to>
          <xdr:col>32</xdr:col>
          <xdr:colOff>400050</xdr:colOff>
          <xdr:row>29</xdr:row>
          <xdr:rowOff>485775</xdr:rowOff>
        </xdr:to>
        <xdr:sp macro="" textlink="">
          <xdr:nvSpPr>
            <xdr:cNvPr id="39083" name="Object 2219" hidden="1">
              <a:extLst>
                <a:ext uri="{63B3BB69-23CF-44E3-9099-C40C66FF867C}">
                  <a14:compatExt spid="_x0000_s390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28</xdr:row>
          <xdr:rowOff>0</xdr:rowOff>
        </xdr:from>
        <xdr:to>
          <xdr:col>32</xdr:col>
          <xdr:colOff>400050</xdr:colOff>
          <xdr:row>28</xdr:row>
          <xdr:rowOff>485775</xdr:rowOff>
        </xdr:to>
        <xdr:sp macro="" textlink="">
          <xdr:nvSpPr>
            <xdr:cNvPr id="39084" name="Object 2220" hidden="1">
              <a:extLst>
                <a:ext uri="{63B3BB69-23CF-44E3-9099-C40C66FF867C}">
                  <a14:compatExt spid="_x0000_s390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73</xdr:row>
          <xdr:rowOff>0</xdr:rowOff>
        </xdr:from>
        <xdr:to>
          <xdr:col>32</xdr:col>
          <xdr:colOff>400050</xdr:colOff>
          <xdr:row>73</xdr:row>
          <xdr:rowOff>485775</xdr:rowOff>
        </xdr:to>
        <xdr:sp macro="" textlink="">
          <xdr:nvSpPr>
            <xdr:cNvPr id="39085" name="Object 2221" hidden="1">
              <a:extLst>
                <a:ext uri="{63B3BB69-23CF-44E3-9099-C40C66FF867C}">
                  <a14:compatExt spid="_x0000_s390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74</xdr:row>
          <xdr:rowOff>0</xdr:rowOff>
        </xdr:from>
        <xdr:to>
          <xdr:col>32</xdr:col>
          <xdr:colOff>400050</xdr:colOff>
          <xdr:row>74</xdr:row>
          <xdr:rowOff>485775</xdr:rowOff>
        </xdr:to>
        <xdr:sp macro="" textlink="">
          <xdr:nvSpPr>
            <xdr:cNvPr id="39086" name="Object 2222" hidden="1">
              <a:extLst>
                <a:ext uri="{63B3BB69-23CF-44E3-9099-C40C66FF867C}">
                  <a14:compatExt spid="_x0000_s390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xdr:row>
          <xdr:rowOff>0</xdr:rowOff>
        </xdr:from>
        <xdr:to>
          <xdr:col>30</xdr:col>
          <xdr:colOff>400050</xdr:colOff>
          <xdr:row>20</xdr:row>
          <xdr:rowOff>485775</xdr:rowOff>
        </xdr:to>
        <xdr:sp macro="" textlink="">
          <xdr:nvSpPr>
            <xdr:cNvPr id="39087" name="Object 2223" hidden="1">
              <a:extLst>
                <a:ext uri="{63B3BB69-23CF-44E3-9099-C40C66FF867C}">
                  <a14:compatExt spid="_x0000_s390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32</xdr:row>
          <xdr:rowOff>0</xdr:rowOff>
        </xdr:from>
        <xdr:to>
          <xdr:col>30</xdr:col>
          <xdr:colOff>400050</xdr:colOff>
          <xdr:row>32</xdr:row>
          <xdr:rowOff>485775</xdr:rowOff>
        </xdr:to>
        <xdr:sp macro="" textlink="">
          <xdr:nvSpPr>
            <xdr:cNvPr id="39088" name="Object 2224" hidden="1">
              <a:extLst>
                <a:ext uri="{63B3BB69-23CF-44E3-9099-C40C66FF867C}">
                  <a14:compatExt spid="_x0000_s390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40</xdr:row>
          <xdr:rowOff>0</xdr:rowOff>
        </xdr:from>
        <xdr:to>
          <xdr:col>30</xdr:col>
          <xdr:colOff>400050</xdr:colOff>
          <xdr:row>40</xdr:row>
          <xdr:rowOff>485775</xdr:rowOff>
        </xdr:to>
        <xdr:sp macro="" textlink="">
          <xdr:nvSpPr>
            <xdr:cNvPr id="39089" name="Object 2225" hidden="1">
              <a:extLst>
                <a:ext uri="{63B3BB69-23CF-44E3-9099-C40C66FF867C}">
                  <a14:compatExt spid="_x0000_s390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33</xdr:row>
          <xdr:rowOff>0</xdr:rowOff>
        </xdr:from>
        <xdr:to>
          <xdr:col>30</xdr:col>
          <xdr:colOff>400050</xdr:colOff>
          <xdr:row>33</xdr:row>
          <xdr:rowOff>485775</xdr:rowOff>
        </xdr:to>
        <xdr:sp macro="" textlink="">
          <xdr:nvSpPr>
            <xdr:cNvPr id="39090" name="Object 2226" hidden="1">
              <a:extLst>
                <a:ext uri="{63B3BB69-23CF-44E3-9099-C40C66FF867C}">
                  <a14:compatExt spid="_x0000_s390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xdr:row>
          <xdr:rowOff>0</xdr:rowOff>
        </xdr:from>
        <xdr:to>
          <xdr:col>30</xdr:col>
          <xdr:colOff>400050</xdr:colOff>
          <xdr:row>18</xdr:row>
          <xdr:rowOff>485775</xdr:rowOff>
        </xdr:to>
        <xdr:sp macro="" textlink="">
          <xdr:nvSpPr>
            <xdr:cNvPr id="39091" name="Object 2227" hidden="1">
              <a:extLst>
                <a:ext uri="{63B3BB69-23CF-44E3-9099-C40C66FF867C}">
                  <a14:compatExt spid="_x0000_s390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75</xdr:row>
          <xdr:rowOff>0</xdr:rowOff>
        </xdr:from>
        <xdr:to>
          <xdr:col>30</xdr:col>
          <xdr:colOff>400050</xdr:colOff>
          <xdr:row>75</xdr:row>
          <xdr:rowOff>485775</xdr:rowOff>
        </xdr:to>
        <xdr:sp macro="" textlink="">
          <xdr:nvSpPr>
            <xdr:cNvPr id="39092" name="Object 2228" hidden="1">
              <a:extLst>
                <a:ext uri="{63B3BB69-23CF-44E3-9099-C40C66FF867C}">
                  <a14:compatExt spid="_x0000_s390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76</xdr:row>
          <xdr:rowOff>0</xdr:rowOff>
        </xdr:from>
        <xdr:to>
          <xdr:col>30</xdr:col>
          <xdr:colOff>400050</xdr:colOff>
          <xdr:row>76</xdr:row>
          <xdr:rowOff>485775</xdr:rowOff>
        </xdr:to>
        <xdr:sp macro="" textlink="">
          <xdr:nvSpPr>
            <xdr:cNvPr id="39093" name="Object 2229" hidden="1">
              <a:extLst>
                <a:ext uri="{63B3BB69-23CF-44E3-9099-C40C66FF867C}">
                  <a14:compatExt spid="_x0000_s390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153</xdr:row>
          <xdr:rowOff>0</xdr:rowOff>
        </xdr:from>
        <xdr:to>
          <xdr:col>30</xdr:col>
          <xdr:colOff>400050</xdr:colOff>
          <xdr:row>153</xdr:row>
          <xdr:rowOff>485775</xdr:rowOff>
        </xdr:to>
        <xdr:sp macro="" textlink="">
          <xdr:nvSpPr>
            <xdr:cNvPr id="39094" name="Object 2230" hidden="1">
              <a:extLst>
                <a:ext uri="{63B3BB69-23CF-44E3-9099-C40C66FF867C}">
                  <a14:compatExt spid="_x0000_s390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xdr:row>
          <xdr:rowOff>0</xdr:rowOff>
        </xdr:from>
        <xdr:to>
          <xdr:col>30</xdr:col>
          <xdr:colOff>400050</xdr:colOff>
          <xdr:row>19</xdr:row>
          <xdr:rowOff>485775</xdr:rowOff>
        </xdr:to>
        <xdr:sp macro="" textlink="">
          <xdr:nvSpPr>
            <xdr:cNvPr id="39095" name="Object 2231" hidden="1">
              <a:extLst>
                <a:ext uri="{63B3BB69-23CF-44E3-9099-C40C66FF867C}">
                  <a14:compatExt spid="_x0000_s390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xdr:row>
          <xdr:rowOff>0</xdr:rowOff>
        </xdr:from>
        <xdr:to>
          <xdr:col>30</xdr:col>
          <xdr:colOff>400050</xdr:colOff>
          <xdr:row>17</xdr:row>
          <xdr:rowOff>485775</xdr:rowOff>
        </xdr:to>
        <xdr:sp macro="" textlink="">
          <xdr:nvSpPr>
            <xdr:cNvPr id="39096" name="Object 2232" hidden="1">
              <a:extLst>
                <a:ext uri="{63B3BB69-23CF-44E3-9099-C40C66FF867C}">
                  <a14:compatExt spid="_x0000_s390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xdr:row>
          <xdr:rowOff>0</xdr:rowOff>
        </xdr:from>
        <xdr:to>
          <xdr:col>30</xdr:col>
          <xdr:colOff>400050</xdr:colOff>
          <xdr:row>16</xdr:row>
          <xdr:rowOff>485775</xdr:rowOff>
        </xdr:to>
        <xdr:sp macro="" textlink="">
          <xdr:nvSpPr>
            <xdr:cNvPr id="39097" name="Object 2233" hidden="1">
              <a:extLst>
                <a:ext uri="{63B3BB69-23CF-44E3-9099-C40C66FF867C}">
                  <a14:compatExt spid="_x0000_s390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137</xdr:row>
          <xdr:rowOff>0</xdr:rowOff>
        </xdr:from>
        <xdr:to>
          <xdr:col>30</xdr:col>
          <xdr:colOff>400050</xdr:colOff>
          <xdr:row>137</xdr:row>
          <xdr:rowOff>485775</xdr:rowOff>
        </xdr:to>
        <xdr:sp macro="" textlink="">
          <xdr:nvSpPr>
            <xdr:cNvPr id="39098" name="Object 2234" hidden="1">
              <a:extLst>
                <a:ext uri="{63B3BB69-23CF-44E3-9099-C40C66FF867C}">
                  <a14:compatExt spid="_x0000_s390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54</xdr:row>
          <xdr:rowOff>0</xdr:rowOff>
        </xdr:from>
        <xdr:to>
          <xdr:col>28</xdr:col>
          <xdr:colOff>400050</xdr:colOff>
          <xdr:row>54</xdr:row>
          <xdr:rowOff>485775</xdr:rowOff>
        </xdr:to>
        <xdr:sp macro="" textlink="">
          <xdr:nvSpPr>
            <xdr:cNvPr id="39099" name="Object 2235" hidden="1">
              <a:extLst>
                <a:ext uri="{63B3BB69-23CF-44E3-9099-C40C66FF867C}">
                  <a14:compatExt spid="_x0000_s390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39</xdr:row>
          <xdr:rowOff>0</xdr:rowOff>
        </xdr:from>
        <xdr:to>
          <xdr:col>28</xdr:col>
          <xdr:colOff>400050</xdr:colOff>
          <xdr:row>39</xdr:row>
          <xdr:rowOff>485775</xdr:rowOff>
        </xdr:to>
        <xdr:sp macro="" textlink="">
          <xdr:nvSpPr>
            <xdr:cNvPr id="39100" name="Object 2236" hidden="1">
              <a:extLst>
                <a:ext uri="{63B3BB69-23CF-44E3-9099-C40C66FF867C}">
                  <a14:compatExt spid="_x0000_s391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77</xdr:row>
          <xdr:rowOff>0</xdr:rowOff>
        </xdr:from>
        <xdr:to>
          <xdr:col>28</xdr:col>
          <xdr:colOff>400050</xdr:colOff>
          <xdr:row>77</xdr:row>
          <xdr:rowOff>485775</xdr:rowOff>
        </xdr:to>
        <xdr:sp macro="" textlink="">
          <xdr:nvSpPr>
            <xdr:cNvPr id="39101" name="Object 2237" hidden="1">
              <a:extLst>
                <a:ext uri="{63B3BB69-23CF-44E3-9099-C40C66FF867C}">
                  <a14:compatExt spid="_x0000_s391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53</xdr:row>
          <xdr:rowOff>0</xdr:rowOff>
        </xdr:from>
        <xdr:to>
          <xdr:col>28</xdr:col>
          <xdr:colOff>400050</xdr:colOff>
          <xdr:row>53</xdr:row>
          <xdr:rowOff>485775</xdr:rowOff>
        </xdr:to>
        <xdr:sp macro="" textlink="">
          <xdr:nvSpPr>
            <xdr:cNvPr id="39102" name="Object 2238" hidden="1">
              <a:extLst>
                <a:ext uri="{63B3BB69-23CF-44E3-9099-C40C66FF867C}">
                  <a14:compatExt spid="_x0000_s391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36</xdr:row>
          <xdr:rowOff>0</xdr:rowOff>
        </xdr:from>
        <xdr:to>
          <xdr:col>28</xdr:col>
          <xdr:colOff>400050</xdr:colOff>
          <xdr:row>36</xdr:row>
          <xdr:rowOff>485775</xdr:rowOff>
        </xdr:to>
        <xdr:sp macro="" textlink="">
          <xdr:nvSpPr>
            <xdr:cNvPr id="39103" name="Object 2239" hidden="1">
              <a:extLst>
                <a:ext uri="{63B3BB69-23CF-44E3-9099-C40C66FF867C}">
                  <a14:compatExt spid="_x0000_s391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xdr:row>
          <xdr:rowOff>0</xdr:rowOff>
        </xdr:from>
        <xdr:to>
          <xdr:col>28</xdr:col>
          <xdr:colOff>400050</xdr:colOff>
          <xdr:row>21</xdr:row>
          <xdr:rowOff>485775</xdr:rowOff>
        </xdr:to>
        <xdr:sp macro="" textlink="">
          <xdr:nvSpPr>
            <xdr:cNvPr id="39104" name="Object 2240" hidden="1">
              <a:extLst>
                <a:ext uri="{63B3BB69-23CF-44E3-9099-C40C66FF867C}">
                  <a14:compatExt spid="_x0000_s391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127</xdr:row>
          <xdr:rowOff>0</xdr:rowOff>
        </xdr:from>
        <xdr:to>
          <xdr:col>28</xdr:col>
          <xdr:colOff>400050</xdr:colOff>
          <xdr:row>127</xdr:row>
          <xdr:rowOff>485775</xdr:rowOff>
        </xdr:to>
        <xdr:sp macro="" textlink="">
          <xdr:nvSpPr>
            <xdr:cNvPr id="39105" name="Object 2241" hidden="1">
              <a:extLst>
                <a:ext uri="{63B3BB69-23CF-44E3-9099-C40C66FF867C}">
                  <a14:compatExt spid="_x0000_s391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37</xdr:row>
          <xdr:rowOff>0</xdr:rowOff>
        </xdr:from>
        <xdr:to>
          <xdr:col>28</xdr:col>
          <xdr:colOff>400050</xdr:colOff>
          <xdr:row>37</xdr:row>
          <xdr:rowOff>485775</xdr:rowOff>
        </xdr:to>
        <xdr:sp macro="" textlink="">
          <xdr:nvSpPr>
            <xdr:cNvPr id="39106" name="Object 2242" hidden="1">
              <a:extLst>
                <a:ext uri="{63B3BB69-23CF-44E3-9099-C40C66FF867C}">
                  <a14:compatExt spid="_x0000_s391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41</xdr:row>
          <xdr:rowOff>0</xdr:rowOff>
        </xdr:from>
        <xdr:to>
          <xdr:col>28</xdr:col>
          <xdr:colOff>400050</xdr:colOff>
          <xdr:row>41</xdr:row>
          <xdr:rowOff>485775</xdr:rowOff>
        </xdr:to>
        <xdr:sp macro="" textlink="">
          <xdr:nvSpPr>
            <xdr:cNvPr id="39107" name="Object 2243" hidden="1">
              <a:extLst>
                <a:ext uri="{63B3BB69-23CF-44E3-9099-C40C66FF867C}">
                  <a14:compatExt spid="_x0000_s391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34</xdr:row>
          <xdr:rowOff>0</xdr:rowOff>
        </xdr:from>
        <xdr:to>
          <xdr:col>28</xdr:col>
          <xdr:colOff>400050</xdr:colOff>
          <xdr:row>34</xdr:row>
          <xdr:rowOff>485775</xdr:rowOff>
        </xdr:to>
        <xdr:sp macro="" textlink="">
          <xdr:nvSpPr>
            <xdr:cNvPr id="39108" name="Object 2244" hidden="1">
              <a:extLst>
                <a:ext uri="{63B3BB69-23CF-44E3-9099-C40C66FF867C}">
                  <a14:compatExt spid="_x0000_s391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35</xdr:row>
          <xdr:rowOff>0</xdr:rowOff>
        </xdr:from>
        <xdr:to>
          <xdr:col>28</xdr:col>
          <xdr:colOff>400050</xdr:colOff>
          <xdr:row>35</xdr:row>
          <xdr:rowOff>485775</xdr:rowOff>
        </xdr:to>
        <xdr:sp macro="" textlink="">
          <xdr:nvSpPr>
            <xdr:cNvPr id="39109" name="Object 2245" hidden="1">
              <a:extLst>
                <a:ext uri="{63B3BB69-23CF-44E3-9099-C40C66FF867C}">
                  <a14:compatExt spid="_x0000_s391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138</xdr:row>
          <xdr:rowOff>0</xdr:rowOff>
        </xdr:from>
        <xdr:to>
          <xdr:col>28</xdr:col>
          <xdr:colOff>400050</xdr:colOff>
          <xdr:row>138</xdr:row>
          <xdr:rowOff>485775</xdr:rowOff>
        </xdr:to>
        <xdr:sp macro="" textlink="">
          <xdr:nvSpPr>
            <xdr:cNvPr id="39110" name="Object 2246" hidden="1">
              <a:extLst>
                <a:ext uri="{63B3BB69-23CF-44E3-9099-C40C66FF867C}">
                  <a14:compatExt spid="_x0000_s391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70</xdr:row>
          <xdr:rowOff>0</xdr:rowOff>
        </xdr:from>
        <xdr:to>
          <xdr:col>36</xdr:col>
          <xdr:colOff>400050</xdr:colOff>
          <xdr:row>70</xdr:row>
          <xdr:rowOff>485775</xdr:rowOff>
        </xdr:to>
        <xdr:sp macro="" textlink="">
          <xdr:nvSpPr>
            <xdr:cNvPr id="39111" name="Object 2247" hidden="1">
              <a:extLst>
                <a:ext uri="{63B3BB69-23CF-44E3-9099-C40C66FF867C}">
                  <a14:compatExt spid="_x0000_s391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xdr:row>
          <xdr:rowOff>0</xdr:rowOff>
        </xdr:from>
        <xdr:to>
          <xdr:col>36</xdr:col>
          <xdr:colOff>400050</xdr:colOff>
          <xdr:row>22</xdr:row>
          <xdr:rowOff>485775</xdr:rowOff>
        </xdr:to>
        <xdr:sp macro="" textlink="">
          <xdr:nvSpPr>
            <xdr:cNvPr id="39112" name="Object 2248" hidden="1">
              <a:extLst>
                <a:ext uri="{63B3BB69-23CF-44E3-9099-C40C66FF867C}">
                  <a14:compatExt spid="_x0000_s391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70</xdr:row>
          <xdr:rowOff>0</xdr:rowOff>
        </xdr:from>
        <xdr:to>
          <xdr:col>38</xdr:col>
          <xdr:colOff>400050</xdr:colOff>
          <xdr:row>70</xdr:row>
          <xdr:rowOff>485775</xdr:rowOff>
        </xdr:to>
        <xdr:sp macro="" textlink="">
          <xdr:nvSpPr>
            <xdr:cNvPr id="39113" name="Object 2249" hidden="1">
              <a:extLst>
                <a:ext uri="{63B3BB69-23CF-44E3-9099-C40C66FF867C}">
                  <a14:compatExt spid="_x0000_s391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70</xdr:row>
          <xdr:rowOff>0</xdr:rowOff>
        </xdr:from>
        <xdr:to>
          <xdr:col>42</xdr:col>
          <xdr:colOff>400050</xdr:colOff>
          <xdr:row>70</xdr:row>
          <xdr:rowOff>485775</xdr:rowOff>
        </xdr:to>
        <xdr:sp macro="" textlink="">
          <xdr:nvSpPr>
            <xdr:cNvPr id="39114" name="Object 2250" hidden="1">
              <a:extLst>
                <a:ext uri="{63B3BB69-23CF-44E3-9099-C40C66FF867C}">
                  <a14:compatExt spid="_x0000_s391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70</xdr:row>
          <xdr:rowOff>0</xdr:rowOff>
        </xdr:from>
        <xdr:to>
          <xdr:col>40</xdr:col>
          <xdr:colOff>400050</xdr:colOff>
          <xdr:row>70</xdr:row>
          <xdr:rowOff>485775</xdr:rowOff>
        </xdr:to>
        <xdr:sp macro="" textlink="">
          <xdr:nvSpPr>
            <xdr:cNvPr id="39115" name="Object 2251" hidden="1">
              <a:extLst>
                <a:ext uri="{63B3BB69-23CF-44E3-9099-C40C66FF867C}">
                  <a14:compatExt spid="_x0000_s391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126</xdr:row>
          <xdr:rowOff>0</xdr:rowOff>
        </xdr:from>
        <xdr:to>
          <xdr:col>28</xdr:col>
          <xdr:colOff>400050</xdr:colOff>
          <xdr:row>126</xdr:row>
          <xdr:rowOff>485775</xdr:rowOff>
        </xdr:to>
        <xdr:sp macro="" textlink="">
          <xdr:nvSpPr>
            <xdr:cNvPr id="39116" name="Object 2252" hidden="1">
              <a:extLst>
                <a:ext uri="{63B3BB69-23CF-44E3-9099-C40C66FF867C}">
                  <a14:compatExt spid="_x0000_s391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126</xdr:row>
          <xdr:rowOff>0</xdr:rowOff>
        </xdr:from>
        <xdr:to>
          <xdr:col>30</xdr:col>
          <xdr:colOff>400050</xdr:colOff>
          <xdr:row>126</xdr:row>
          <xdr:rowOff>485775</xdr:rowOff>
        </xdr:to>
        <xdr:sp macro="" textlink="">
          <xdr:nvSpPr>
            <xdr:cNvPr id="39117" name="Object 2253" hidden="1">
              <a:extLst>
                <a:ext uri="{63B3BB69-23CF-44E3-9099-C40C66FF867C}">
                  <a14:compatExt spid="_x0000_s391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126</xdr:row>
          <xdr:rowOff>0</xdr:rowOff>
        </xdr:from>
        <xdr:to>
          <xdr:col>32</xdr:col>
          <xdr:colOff>400050</xdr:colOff>
          <xdr:row>126</xdr:row>
          <xdr:rowOff>485775</xdr:rowOff>
        </xdr:to>
        <xdr:sp macro="" textlink="">
          <xdr:nvSpPr>
            <xdr:cNvPr id="39118" name="Object 2254" hidden="1">
              <a:extLst>
                <a:ext uri="{63B3BB69-23CF-44E3-9099-C40C66FF867C}">
                  <a14:compatExt spid="_x0000_s391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126</xdr:row>
          <xdr:rowOff>0</xdr:rowOff>
        </xdr:from>
        <xdr:to>
          <xdr:col>34</xdr:col>
          <xdr:colOff>400050</xdr:colOff>
          <xdr:row>126</xdr:row>
          <xdr:rowOff>485775</xdr:rowOff>
        </xdr:to>
        <xdr:sp macro="" textlink="">
          <xdr:nvSpPr>
            <xdr:cNvPr id="39119" name="Object 2255" hidden="1">
              <a:extLst>
                <a:ext uri="{63B3BB69-23CF-44E3-9099-C40C66FF867C}">
                  <a14:compatExt spid="_x0000_s391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126</xdr:row>
          <xdr:rowOff>0</xdr:rowOff>
        </xdr:from>
        <xdr:to>
          <xdr:col>36</xdr:col>
          <xdr:colOff>400050</xdr:colOff>
          <xdr:row>126</xdr:row>
          <xdr:rowOff>485775</xdr:rowOff>
        </xdr:to>
        <xdr:sp macro="" textlink="">
          <xdr:nvSpPr>
            <xdr:cNvPr id="39120" name="Object 2256" hidden="1">
              <a:extLst>
                <a:ext uri="{63B3BB69-23CF-44E3-9099-C40C66FF867C}">
                  <a14:compatExt spid="_x0000_s391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126</xdr:row>
          <xdr:rowOff>0</xdr:rowOff>
        </xdr:from>
        <xdr:to>
          <xdr:col>38</xdr:col>
          <xdr:colOff>400050</xdr:colOff>
          <xdr:row>126</xdr:row>
          <xdr:rowOff>485775</xdr:rowOff>
        </xdr:to>
        <xdr:sp macro="" textlink="">
          <xdr:nvSpPr>
            <xdr:cNvPr id="39121" name="Object 2257" hidden="1">
              <a:extLst>
                <a:ext uri="{63B3BB69-23CF-44E3-9099-C40C66FF867C}">
                  <a14:compatExt spid="_x0000_s391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126</xdr:row>
          <xdr:rowOff>0</xdr:rowOff>
        </xdr:from>
        <xdr:to>
          <xdr:col>42</xdr:col>
          <xdr:colOff>400050</xdr:colOff>
          <xdr:row>126</xdr:row>
          <xdr:rowOff>485775</xdr:rowOff>
        </xdr:to>
        <xdr:sp macro="" textlink="">
          <xdr:nvSpPr>
            <xdr:cNvPr id="39122" name="Object 2258" hidden="1">
              <a:extLst>
                <a:ext uri="{63B3BB69-23CF-44E3-9099-C40C66FF867C}">
                  <a14:compatExt spid="_x0000_s391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126</xdr:row>
          <xdr:rowOff>0</xdr:rowOff>
        </xdr:from>
        <xdr:to>
          <xdr:col>40</xdr:col>
          <xdr:colOff>400050</xdr:colOff>
          <xdr:row>126</xdr:row>
          <xdr:rowOff>485775</xdr:rowOff>
        </xdr:to>
        <xdr:sp macro="" textlink="">
          <xdr:nvSpPr>
            <xdr:cNvPr id="39123" name="Object 2259" hidden="1">
              <a:extLst>
                <a:ext uri="{63B3BB69-23CF-44E3-9099-C40C66FF867C}">
                  <a14:compatExt spid="_x0000_s391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xdr:row>
          <xdr:rowOff>0</xdr:rowOff>
        </xdr:from>
        <xdr:to>
          <xdr:col>28</xdr:col>
          <xdr:colOff>400050</xdr:colOff>
          <xdr:row>11</xdr:row>
          <xdr:rowOff>485775</xdr:rowOff>
        </xdr:to>
        <xdr:sp macro="" textlink="">
          <xdr:nvSpPr>
            <xdr:cNvPr id="39124" name="Object 2260" hidden="1">
              <a:extLst>
                <a:ext uri="{63B3BB69-23CF-44E3-9099-C40C66FF867C}">
                  <a14:compatExt spid="_x0000_s391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xdr:row>
          <xdr:rowOff>0</xdr:rowOff>
        </xdr:from>
        <xdr:to>
          <xdr:col>30</xdr:col>
          <xdr:colOff>400050</xdr:colOff>
          <xdr:row>11</xdr:row>
          <xdr:rowOff>485775</xdr:rowOff>
        </xdr:to>
        <xdr:sp macro="" textlink="">
          <xdr:nvSpPr>
            <xdr:cNvPr id="39125" name="Object 2261" hidden="1">
              <a:extLst>
                <a:ext uri="{63B3BB69-23CF-44E3-9099-C40C66FF867C}">
                  <a14:compatExt spid="_x0000_s391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xdr:row>
          <xdr:rowOff>0</xdr:rowOff>
        </xdr:from>
        <xdr:to>
          <xdr:col>32</xdr:col>
          <xdr:colOff>400050</xdr:colOff>
          <xdr:row>11</xdr:row>
          <xdr:rowOff>485775</xdr:rowOff>
        </xdr:to>
        <xdr:sp macro="" textlink="">
          <xdr:nvSpPr>
            <xdr:cNvPr id="39126" name="Object 2262" hidden="1">
              <a:extLst>
                <a:ext uri="{63B3BB69-23CF-44E3-9099-C40C66FF867C}">
                  <a14:compatExt spid="_x0000_s391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xdr:row>
          <xdr:rowOff>0</xdr:rowOff>
        </xdr:from>
        <xdr:to>
          <xdr:col>34</xdr:col>
          <xdr:colOff>400050</xdr:colOff>
          <xdr:row>11</xdr:row>
          <xdr:rowOff>485775</xdr:rowOff>
        </xdr:to>
        <xdr:sp macro="" textlink="">
          <xdr:nvSpPr>
            <xdr:cNvPr id="39127" name="Object 2263" hidden="1">
              <a:extLst>
                <a:ext uri="{63B3BB69-23CF-44E3-9099-C40C66FF867C}">
                  <a14:compatExt spid="_x0000_s391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xdr:row>
          <xdr:rowOff>0</xdr:rowOff>
        </xdr:from>
        <xdr:to>
          <xdr:col>36</xdr:col>
          <xdr:colOff>400050</xdr:colOff>
          <xdr:row>11</xdr:row>
          <xdr:rowOff>485775</xdr:rowOff>
        </xdr:to>
        <xdr:sp macro="" textlink="">
          <xdr:nvSpPr>
            <xdr:cNvPr id="39128" name="Object 2264" hidden="1">
              <a:extLst>
                <a:ext uri="{63B3BB69-23CF-44E3-9099-C40C66FF867C}">
                  <a14:compatExt spid="_x0000_s391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xdr:row>
          <xdr:rowOff>0</xdr:rowOff>
        </xdr:from>
        <xdr:to>
          <xdr:col>38</xdr:col>
          <xdr:colOff>400050</xdr:colOff>
          <xdr:row>11</xdr:row>
          <xdr:rowOff>485775</xdr:rowOff>
        </xdr:to>
        <xdr:sp macro="" textlink="">
          <xdr:nvSpPr>
            <xdr:cNvPr id="39129" name="Object 2265" hidden="1">
              <a:extLst>
                <a:ext uri="{63B3BB69-23CF-44E3-9099-C40C66FF867C}">
                  <a14:compatExt spid="_x0000_s391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xdr:row>
          <xdr:rowOff>0</xdr:rowOff>
        </xdr:from>
        <xdr:to>
          <xdr:col>42</xdr:col>
          <xdr:colOff>400050</xdr:colOff>
          <xdr:row>11</xdr:row>
          <xdr:rowOff>485775</xdr:rowOff>
        </xdr:to>
        <xdr:sp macro="" textlink="">
          <xdr:nvSpPr>
            <xdr:cNvPr id="39130" name="Object 2266" hidden="1">
              <a:extLst>
                <a:ext uri="{63B3BB69-23CF-44E3-9099-C40C66FF867C}">
                  <a14:compatExt spid="_x0000_s391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xdr:row>
          <xdr:rowOff>0</xdr:rowOff>
        </xdr:from>
        <xdr:to>
          <xdr:col>40</xdr:col>
          <xdr:colOff>400050</xdr:colOff>
          <xdr:row>11</xdr:row>
          <xdr:rowOff>485775</xdr:rowOff>
        </xdr:to>
        <xdr:sp macro="" textlink="">
          <xdr:nvSpPr>
            <xdr:cNvPr id="39131" name="Object 2267" hidden="1">
              <a:extLst>
                <a:ext uri="{63B3BB69-23CF-44E3-9099-C40C66FF867C}">
                  <a14:compatExt spid="_x0000_s391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xdr:row>
          <xdr:rowOff>0</xdr:rowOff>
        </xdr:from>
        <xdr:to>
          <xdr:col>28</xdr:col>
          <xdr:colOff>400050</xdr:colOff>
          <xdr:row>22</xdr:row>
          <xdr:rowOff>485775</xdr:rowOff>
        </xdr:to>
        <xdr:sp macro="" textlink="">
          <xdr:nvSpPr>
            <xdr:cNvPr id="39132" name="Object 2268" hidden="1">
              <a:extLst>
                <a:ext uri="{63B3BB69-23CF-44E3-9099-C40C66FF867C}">
                  <a14:compatExt spid="_x0000_s391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xdr:row>
          <xdr:rowOff>0</xdr:rowOff>
        </xdr:from>
        <xdr:to>
          <xdr:col>30</xdr:col>
          <xdr:colOff>400050</xdr:colOff>
          <xdr:row>22</xdr:row>
          <xdr:rowOff>485775</xdr:rowOff>
        </xdr:to>
        <xdr:sp macro="" textlink="">
          <xdr:nvSpPr>
            <xdr:cNvPr id="39133" name="Object 2269" hidden="1">
              <a:extLst>
                <a:ext uri="{63B3BB69-23CF-44E3-9099-C40C66FF867C}">
                  <a14:compatExt spid="_x0000_s391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xdr:row>
          <xdr:rowOff>0</xdr:rowOff>
        </xdr:from>
        <xdr:to>
          <xdr:col>32</xdr:col>
          <xdr:colOff>400050</xdr:colOff>
          <xdr:row>22</xdr:row>
          <xdr:rowOff>485775</xdr:rowOff>
        </xdr:to>
        <xdr:sp macro="" textlink="">
          <xdr:nvSpPr>
            <xdr:cNvPr id="39134" name="Object 2270" hidden="1">
              <a:extLst>
                <a:ext uri="{63B3BB69-23CF-44E3-9099-C40C66FF867C}">
                  <a14:compatExt spid="_x0000_s391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xdr:row>
          <xdr:rowOff>0</xdr:rowOff>
        </xdr:from>
        <xdr:to>
          <xdr:col>34</xdr:col>
          <xdr:colOff>400050</xdr:colOff>
          <xdr:row>22</xdr:row>
          <xdr:rowOff>485775</xdr:rowOff>
        </xdr:to>
        <xdr:sp macro="" textlink="">
          <xdr:nvSpPr>
            <xdr:cNvPr id="39135" name="Object 2271" hidden="1">
              <a:extLst>
                <a:ext uri="{63B3BB69-23CF-44E3-9099-C40C66FF867C}">
                  <a14:compatExt spid="_x0000_s391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xdr:row>
          <xdr:rowOff>0</xdr:rowOff>
        </xdr:from>
        <xdr:to>
          <xdr:col>36</xdr:col>
          <xdr:colOff>400050</xdr:colOff>
          <xdr:row>22</xdr:row>
          <xdr:rowOff>485775</xdr:rowOff>
        </xdr:to>
        <xdr:sp macro="" textlink="">
          <xdr:nvSpPr>
            <xdr:cNvPr id="39136" name="Object 2272" hidden="1">
              <a:extLst>
                <a:ext uri="{63B3BB69-23CF-44E3-9099-C40C66FF867C}">
                  <a14:compatExt spid="_x0000_s391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xdr:row>
          <xdr:rowOff>0</xdr:rowOff>
        </xdr:from>
        <xdr:to>
          <xdr:col>38</xdr:col>
          <xdr:colOff>400050</xdr:colOff>
          <xdr:row>22</xdr:row>
          <xdr:rowOff>485775</xdr:rowOff>
        </xdr:to>
        <xdr:sp macro="" textlink="">
          <xdr:nvSpPr>
            <xdr:cNvPr id="39137" name="Object 2273" hidden="1">
              <a:extLst>
                <a:ext uri="{63B3BB69-23CF-44E3-9099-C40C66FF867C}">
                  <a14:compatExt spid="_x0000_s391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xdr:row>
          <xdr:rowOff>0</xdr:rowOff>
        </xdr:from>
        <xdr:to>
          <xdr:col>42</xdr:col>
          <xdr:colOff>400050</xdr:colOff>
          <xdr:row>22</xdr:row>
          <xdr:rowOff>485775</xdr:rowOff>
        </xdr:to>
        <xdr:sp macro="" textlink="">
          <xdr:nvSpPr>
            <xdr:cNvPr id="39138" name="Object 2274" hidden="1">
              <a:extLst>
                <a:ext uri="{63B3BB69-23CF-44E3-9099-C40C66FF867C}">
                  <a14:compatExt spid="_x0000_s391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xdr:row>
          <xdr:rowOff>0</xdr:rowOff>
        </xdr:from>
        <xdr:to>
          <xdr:col>40</xdr:col>
          <xdr:colOff>400050</xdr:colOff>
          <xdr:row>22</xdr:row>
          <xdr:rowOff>485775</xdr:rowOff>
        </xdr:to>
        <xdr:sp macro="" textlink="">
          <xdr:nvSpPr>
            <xdr:cNvPr id="39139" name="Object 2275" hidden="1">
              <a:extLst>
                <a:ext uri="{63B3BB69-23CF-44E3-9099-C40C66FF867C}">
                  <a14:compatExt spid="_x0000_s391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xdr:row>
          <xdr:rowOff>0</xdr:rowOff>
        </xdr:from>
        <xdr:to>
          <xdr:col>28</xdr:col>
          <xdr:colOff>400050</xdr:colOff>
          <xdr:row>23</xdr:row>
          <xdr:rowOff>485775</xdr:rowOff>
        </xdr:to>
        <xdr:sp macro="" textlink="">
          <xdr:nvSpPr>
            <xdr:cNvPr id="39140" name="Object 2276" hidden="1">
              <a:extLst>
                <a:ext uri="{63B3BB69-23CF-44E3-9099-C40C66FF867C}">
                  <a14:compatExt spid="_x0000_s391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23</xdr:row>
          <xdr:rowOff>0</xdr:rowOff>
        </xdr:from>
        <xdr:to>
          <xdr:col>30</xdr:col>
          <xdr:colOff>400050</xdr:colOff>
          <xdr:row>23</xdr:row>
          <xdr:rowOff>485775</xdr:rowOff>
        </xdr:to>
        <xdr:sp macro="" textlink="">
          <xdr:nvSpPr>
            <xdr:cNvPr id="39141" name="Object 2277" hidden="1">
              <a:extLst>
                <a:ext uri="{63B3BB69-23CF-44E3-9099-C40C66FF867C}">
                  <a14:compatExt spid="_x0000_s391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23</xdr:row>
          <xdr:rowOff>0</xdr:rowOff>
        </xdr:from>
        <xdr:to>
          <xdr:col>32</xdr:col>
          <xdr:colOff>400050</xdr:colOff>
          <xdr:row>23</xdr:row>
          <xdr:rowOff>485775</xdr:rowOff>
        </xdr:to>
        <xdr:sp macro="" textlink="">
          <xdr:nvSpPr>
            <xdr:cNvPr id="39142" name="Object 2278" hidden="1">
              <a:extLst>
                <a:ext uri="{63B3BB69-23CF-44E3-9099-C40C66FF867C}">
                  <a14:compatExt spid="_x0000_s391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23</xdr:row>
          <xdr:rowOff>0</xdr:rowOff>
        </xdr:from>
        <xdr:to>
          <xdr:col>34</xdr:col>
          <xdr:colOff>400050</xdr:colOff>
          <xdr:row>23</xdr:row>
          <xdr:rowOff>485775</xdr:rowOff>
        </xdr:to>
        <xdr:sp macro="" textlink="">
          <xdr:nvSpPr>
            <xdr:cNvPr id="39143" name="Object 2279" hidden="1">
              <a:extLst>
                <a:ext uri="{63B3BB69-23CF-44E3-9099-C40C66FF867C}">
                  <a14:compatExt spid="_x0000_s391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23</xdr:row>
          <xdr:rowOff>0</xdr:rowOff>
        </xdr:from>
        <xdr:to>
          <xdr:col>36</xdr:col>
          <xdr:colOff>400050</xdr:colOff>
          <xdr:row>23</xdr:row>
          <xdr:rowOff>485775</xdr:rowOff>
        </xdr:to>
        <xdr:sp macro="" textlink="">
          <xdr:nvSpPr>
            <xdr:cNvPr id="39144" name="Object 2280" hidden="1">
              <a:extLst>
                <a:ext uri="{63B3BB69-23CF-44E3-9099-C40C66FF867C}">
                  <a14:compatExt spid="_x0000_s391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23</xdr:row>
          <xdr:rowOff>0</xdr:rowOff>
        </xdr:from>
        <xdr:to>
          <xdr:col>38</xdr:col>
          <xdr:colOff>400050</xdr:colOff>
          <xdr:row>23</xdr:row>
          <xdr:rowOff>485775</xdr:rowOff>
        </xdr:to>
        <xdr:sp macro="" textlink="">
          <xdr:nvSpPr>
            <xdr:cNvPr id="39145" name="Object 2281" hidden="1">
              <a:extLst>
                <a:ext uri="{63B3BB69-23CF-44E3-9099-C40C66FF867C}">
                  <a14:compatExt spid="_x0000_s391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23</xdr:row>
          <xdr:rowOff>0</xdr:rowOff>
        </xdr:from>
        <xdr:to>
          <xdr:col>42</xdr:col>
          <xdr:colOff>400050</xdr:colOff>
          <xdr:row>23</xdr:row>
          <xdr:rowOff>485775</xdr:rowOff>
        </xdr:to>
        <xdr:sp macro="" textlink="">
          <xdr:nvSpPr>
            <xdr:cNvPr id="39146" name="Object 2282" hidden="1">
              <a:extLst>
                <a:ext uri="{63B3BB69-23CF-44E3-9099-C40C66FF867C}">
                  <a14:compatExt spid="_x0000_s391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23</xdr:row>
          <xdr:rowOff>0</xdr:rowOff>
        </xdr:from>
        <xdr:to>
          <xdr:col>40</xdr:col>
          <xdr:colOff>400050</xdr:colOff>
          <xdr:row>23</xdr:row>
          <xdr:rowOff>485775</xdr:rowOff>
        </xdr:to>
        <xdr:sp macro="" textlink="">
          <xdr:nvSpPr>
            <xdr:cNvPr id="39147" name="Object 2283" hidden="1">
              <a:extLst>
                <a:ext uri="{63B3BB69-23CF-44E3-9099-C40C66FF867C}">
                  <a14:compatExt spid="_x0000_s391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xdr:row>
          <xdr:rowOff>0</xdr:rowOff>
        </xdr:from>
        <xdr:to>
          <xdr:col>28</xdr:col>
          <xdr:colOff>400050</xdr:colOff>
          <xdr:row>12</xdr:row>
          <xdr:rowOff>485775</xdr:rowOff>
        </xdr:to>
        <xdr:sp macro="" textlink="">
          <xdr:nvSpPr>
            <xdr:cNvPr id="39148" name="Object 2284" hidden="1">
              <a:extLst>
                <a:ext uri="{63B3BB69-23CF-44E3-9099-C40C66FF867C}">
                  <a14:compatExt spid="_x0000_s391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xdr:row>
          <xdr:rowOff>0</xdr:rowOff>
        </xdr:from>
        <xdr:to>
          <xdr:col>30</xdr:col>
          <xdr:colOff>400050</xdr:colOff>
          <xdr:row>12</xdr:row>
          <xdr:rowOff>485775</xdr:rowOff>
        </xdr:to>
        <xdr:sp macro="" textlink="">
          <xdr:nvSpPr>
            <xdr:cNvPr id="39149" name="Object 2285" hidden="1">
              <a:extLst>
                <a:ext uri="{63B3BB69-23CF-44E3-9099-C40C66FF867C}">
                  <a14:compatExt spid="_x0000_s391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xdr:row>
          <xdr:rowOff>0</xdr:rowOff>
        </xdr:from>
        <xdr:to>
          <xdr:col>32</xdr:col>
          <xdr:colOff>400050</xdr:colOff>
          <xdr:row>12</xdr:row>
          <xdr:rowOff>485775</xdr:rowOff>
        </xdr:to>
        <xdr:sp macro="" textlink="">
          <xdr:nvSpPr>
            <xdr:cNvPr id="39150" name="Object 2286" hidden="1">
              <a:extLst>
                <a:ext uri="{63B3BB69-23CF-44E3-9099-C40C66FF867C}">
                  <a14:compatExt spid="_x0000_s391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xdr:row>
          <xdr:rowOff>0</xdr:rowOff>
        </xdr:from>
        <xdr:to>
          <xdr:col>34</xdr:col>
          <xdr:colOff>400050</xdr:colOff>
          <xdr:row>12</xdr:row>
          <xdr:rowOff>485775</xdr:rowOff>
        </xdr:to>
        <xdr:sp macro="" textlink="">
          <xdr:nvSpPr>
            <xdr:cNvPr id="39151" name="Object 2287" hidden="1">
              <a:extLst>
                <a:ext uri="{63B3BB69-23CF-44E3-9099-C40C66FF867C}">
                  <a14:compatExt spid="_x0000_s391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xdr:row>
          <xdr:rowOff>0</xdr:rowOff>
        </xdr:from>
        <xdr:to>
          <xdr:col>36</xdr:col>
          <xdr:colOff>400050</xdr:colOff>
          <xdr:row>12</xdr:row>
          <xdr:rowOff>485775</xdr:rowOff>
        </xdr:to>
        <xdr:sp macro="" textlink="">
          <xdr:nvSpPr>
            <xdr:cNvPr id="39152" name="Object 2288" hidden="1">
              <a:extLst>
                <a:ext uri="{63B3BB69-23CF-44E3-9099-C40C66FF867C}">
                  <a14:compatExt spid="_x0000_s391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xdr:row>
          <xdr:rowOff>0</xdr:rowOff>
        </xdr:from>
        <xdr:to>
          <xdr:col>38</xdr:col>
          <xdr:colOff>400050</xdr:colOff>
          <xdr:row>12</xdr:row>
          <xdr:rowOff>485775</xdr:rowOff>
        </xdr:to>
        <xdr:sp macro="" textlink="">
          <xdr:nvSpPr>
            <xdr:cNvPr id="39153" name="Object 2289" hidden="1">
              <a:extLst>
                <a:ext uri="{63B3BB69-23CF-44E3-9099-C40C66FF867C}">
                  <a14:compatExt spid="_x0000_s391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xdr:row>
          <xdr:rowOff>0</xdr:rowOff>
        </xdr:from>
        <xdr:to>
          <xdr:col>42</xdr:col>
          <xdr:colOff>400050</xdr:colOff>
          <xdr:row>12</xdr:row>
          <xdr:rowOff>485775</xdr:rowOff>
        </xdr:to>
        <xdr:sp macro="" textlink="">
          <xdr:nvSpPr>
            <xdr:cNvPr id="39154" name="Object 2290" hidden="1">
              <a:extLst>
                <a:ext uri="{63B3BB69-23CF-44E3-9099-C40C66FF867C}">
                  <a14:compatExt spid="_x0000_s391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xdr:row>
          <xdr:rowOff>0</xdr:rowOff>
        </xdr:from>
        <xdr:to>
          <xdr:col>40</xdr:col>
          <xdr:colOff>400050</xdr:colOff>
          <xdr:row>12</xdr:row>
          <xdr:rowOff>485775</xdr:rowOff>
        </xdr:to>
        <xdr:sp macro="" textlink="">
          <xdr:nvSpPr>
            <xdr:cNvPr id="39155" name="Object 2291" hidden="1">
              <a:extLst>
                <a:ext uri="{63B3BB69-23CF-44E3-9099-C40C66FF867C}">
                  <a14:compatExt spid="_x0000_s391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xdr:row>
          <xdr:rowOff>0</xdr:rowOff>
        </xdr:from>
        <xdr:to>
          <xdr:col>28</xdr:col>
          <xdr:colOff>400050</xdr:colOff>
          <xdr:row>24</xdr:row>
          <xdr:rowOff>485775</xdr:rowOff>
        </xdr:to>
        <xdr:sp macro="" textlink="">
          <xdr:nvSpPr>
            <xdr:cNvPr id="39156" name="Object 2292" hidden="1">
              <a:extLst>
                <a:ext uri="{63B3BB69-23CF-44E3-9099-C40C66FF867C}">
                  <a14:compatExt spid="_x0000_s391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xdr:row>
          <xdr:rowOff>0</xdr:rowOff>
        </xdr:from>
        <xdr:to>
          <xdr:col>30</xdr:col>
          <xdr:colOff>400050</xdr:colOff>
          <xdr:row>24</xdr:row>
          <xdr:rowOff>485775</xdr:rowOff>
        </xdr:to>
        <xdr:sp macro="" textlink="">
          <xdr:nvSpPr>
            <xdr:cNvPr id="39157" name="Object 2293" hidden="1">
              <a:extLst>
                <a:ext uri="{63B3BB69-23CF-44E3-9099-C40C66FF867C}">
                  <a14:compatExt spid="_x0000_s391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24</xdr:row>
          <xdr:rowOff>0</xdr:rowOff>
        </xdr:from>
        <xdr:to>
          <xdr:col>32</xdr:col>
          <xdr:colOff>400050</xdr:colOff>
          <xdr:row>24</xdr:row>
          <xdr:rowOff>485775</xdr:rowOff>
        </xdr:to>
        <xdr:sp macro="" textlink="">
          <xdr:nvSpPr>
            <xdr:cNvPr id="39158" name="Object 2294" hidden="1">
              <a:extLst>
                <a:ext uri="{63B3BB69-23CF-44E3-9099-C40C66FF867C}">
                  <a14:compatExt spid="_x0000_s391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24</xdr:row>
          <xdr:rowOff>0</xdr:rowOff>
        </xdr:from>
        <xdr:to>
          <xdr:col>34</xdr:col>
          <xdr:colOff>400050</xdr:colOff>
          <xdr:row>24</xdr:row>
          <xdr:rowOff>485775</xdr:rowOff>
        </xdr:to>
        <xdr:sp macro="" textlink="">
          <xdr:nvSpPr>
            <xdr:cNvPr id="39159" name="Object 2295" hidden="1">
              <a:extLst>
                <a:ext uri="{63B3BB69-23CF-44E3-9099-C40C66FF867C}">
                  <a14:compatExt spid="_x0000_s391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24</xdr:row>
          <xdr:rowOff>0</xdr:rowOff>
        </xdr:from>
        <xdr:to>
          <xdr:col>36</xdr:col>
          <xdr:colOff>400050</xdr:colOff>
          <xdr:row>24</xdr:row>
          <xdr:rowOff>485775</xdr:rowOff>
        </xdr:to>
        <xdr:sp macro="" textlink="">
          <xdr:nvSpPr>
            <xdr:cNvPr id="39160" name="Object 2296" hidden="1">
              <a:extLst>
                <a:ext uri="{63B3BB69-23CF-44E3-9099-C40C66FF867C}">
                  <a14:compatExt spid="_x0000_s391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24</xdr:row>
          <xdr:rowOff>0</xdr:rowOff>
        </xdr:from>
        <xdr:to>
          <xdr:col>38</xdr:col>
          <xdr:colOff>400050</xdr:colOff>
          <xdr:row>24</xdr:row>
          <xdr:rowOff>485775</xdr:rowOff>
        </xdr:to>
        <xdr:sp macro="" textlink="">
          <xdr:nvSpPr>
            <xdr:cNvPr id="39161" name="Object 2297" hidden="1">
              <a:extLst>
                <a:ext uri="{63B3BB69-23CF-44E3-9099-C40C66FF867C}">
                  <a14:compatExt spid="_x0000_s391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24</xdr:row>
          <xdr:rowOff>0</xdr:rowOff>
        </xdr:from>
        <xdr:to>
          <xdr:col>42</xdr:col>
          <xdr:colOff>400050</xdr:colOff>
          <xdr:row>24</xdr:row>
          <xdr:rowOff>485775</xdr:rowOff>
        </xdr:to>
        <xdr:sp macro="" textlink="">
          <xdr:nvSpPr>
            <xdr:cNvPr id="39162" name="Object 2298" hidden="1">
              <a:extLst>
                <a:ext uri="{63B3BB69-23CF-44E3-9099-C40C66FF867C}">
                  <a14:compatExt spid="_x0000_s391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24</xdr:row>
          <xdr:rowOff>0</xdr:rowOff>
        </xdr:from>
        <xdr:to>
          <xdr:col>40</xdr:col>
          <xdr:colOff>400050</xdr:colOff>
          <xdr:row>24</xdr:row>
          <xdr:rowOff>485775</xdr:rowOff>
        </xdr:to>
        <xdr:sp macro="" textlink="">
          <xdr:nvSpPr>
            <xdr:cNvPr id="39163" name="Object 2299" hidden="1">
              <a:extLst>
                <a:ext uri="{63B3BB69-23CF-44E3-9099-C40C66FF867C}">
                  <a14:compatExt spid="_x0000_s391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219</xdr:row>
          <xdr:rowOff>0</xdr:rowOff>
        </xdr:from>
        <xdr:to>
          <xdr:col>28</xdr:col>
          <xdr:colOff>400050</xdr:colOff>
          <xdr:row>219</xdr:row>
          <xdr:rowOff>485775</xdr:rowOff>
        </xdr:to>
        <xdr:sp macro="" textlink="">
          <xdr:nvSpPr>
            <xdr:cNvPr id="39164" name="Object 2300" hidden="1">
              <a:extLst>
                <a:ext uri="{63B3BB69-23CF-44E3-9099-C40C66FF867C}">
                  <a14:compatExt spid="_x0000_s391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219</xdr:row>
          <xdr:rowOff>0</xdr:rowOff>
        </xdr:from>
        <xdr:to>
          <xdr:col>30</xdr:col>
          <xdr:colOff>400050</xdr:colOff>
          <xdr:row>219</xdr:row>
          <xdr:rowOff>485775</xdr:rowOff>
        </xdr:to>
        <xdr:sp macro="" textlink="">
          <xdr:nvSpPr>
            <xdr:cNvPr id="39165" name="Object 2301" hidden="1">
              <a:extLst>
                <a:ext uri="{63B3BB69-23CF-44E3-9099-C40C66FF867C}">
                  <a14:compatExt spid="_x0000_s391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219</xdr:row>
          <xdr:rowOff>0</xdr:rowOff>
        </xdr:from>
        <xdr:to>
          <xdr:col>32</xdr:col>
          <xdr:colOff>400050</xdr:colOff>
          <xdr:row>219</xdr:row>
          <xdr:rowOff>485775</xdr:rowOff>
        </xdr:to>
        <xdr:sp macro="" textlink="">
          <xdr:nvSpPr>
            <xdr:cNvPr id="39166" name="Object 2302" hidden="1">
              <a:extLst>
                <a:ext uri="{63B3BB69-23CF-44E3-9099-C40C66FF867C}">
                  <a14:compatExt spid="_x0000_s391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219</xdr:row>
          <xdr:rowOff>0</xdr:rowOff>
        </xdr:from>
        <xdr:to>
          <xdr:col>34</xdr:col>
          <xdr:colOff>400050</xdr:colOff>
          <xdr:row>219</xdr:row>
          <xdr:rowOff>485775</xdr:rowOff>
        </xdr:to>
        <xdr:sp macro="" textlink="">
          <xdr:nvSpPr>
            <xdr:cNvPr id="39167" name="Object 2303" hidden="1">
              <a:extLst>
                <a:ext uri="{63B3BB69-23CF-44E3-9099-C40C66FF867C}">
                  <a14:compatExt spid="_x0000_s391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219</xdr:row>
          <xdr:rowOff>0</xdr:rowOff>
        </xdr:from>
        <xdr:to>
          <xdr:col>36</xdr:col>
          <xdr:colOff>400050</xdr:colOff>
          <xdr:row>219</xdr:row>
          <xdr:rowOff>485775</xdr:rowOff>
        </xdr:to>
        <xdr:sp macro="" textlink="">
          <xdr:nvSpPr>
            <xdr:cNvPr id="39168" name="Object 2304" hidden="1">
              <a:extLst>
                <a:ext uri="{63B3BB69-23CF-44E3-9099-C40C66FF867C}">
                  <a14:compatExt spid="_x0000_s391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219</xdr:row>
          <xdr:rowOff>0</xdr:rowOff>
        </xdr:from>
        <xdr:to>
          <xdr:col>38</xdr:col>
          <xdr:colOff>400050</xdr:colOff>
          <xdr:row>219</xdr:row>
          <xdr:rowOff>485775</xdr:rowOff>
        </xdr:to>
        <xdr:sp macro="" textlink="">
          <xdr:nvSpPr>
            <xdr:cNvPr id="39169" name="Object 2305" hidden="1">
              <a:extLst>
                <a:ext uri="{63B3BB69-23CF-44E3-9099-C40C66FF867C}">
                  <a14:compatExt spid="_x0000_s391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219</xdr:row>
          <xdr:rowOff>0</xdr:rowOff>
        </xdr:from>
        <xdr:to>
          <xdr:col>42</xdr:col>
          <xdr:colOff>400050</xdr:colOff>
          <xdr:row>219</xdr:row>
          <xdr:rowOff>485775</xdr:rowOff>
        </xdr:to>
        <xdr:sp macro="" textlink="">
          <xdr:nvSpPr>
            <xdr:cNvPr id="39170" name="Object 2306" hidden="1">
              <a:extLst>
                <a:ext uri="{63B3BB69-23CF-44E3-9099-C40C66FF867C}">
                  <a14:compatExt spid="_x0000_s391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219</xdr:row>
          <xdr:rowOff>0</xdr:rowOff>
        </xdr:from>
        <xdr:to>
          <xdr:col>40</xdr:col>
          <xdr:colOff>400050</xdr:colOff>
          <xdr:row>219</xdr:row>
          <xdr:rowOff>485775</xdr:rowOff>
        </xdr:to>
        <xdr:sp macro="" textlink="">
          <xdr:nvSpPr>
            <xdr:cNvPr id="39171" name="Object 2307" hidden="1">
              <a:extLst>
                <a:ext uri="{63B3BB69-23CF-44E3-9099-C40C66FF867C}">
                  <a14:compatExt spid="_x0000_s391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71</xdr:row>
          <xdr:rowOff>0</xdr:rowOff>
        </xdr:from>
        <xdr:to>
          <xdr:col>28</xdr:col>
          <xdr:colOff>400050</xdr:colOff>
          <xdr:row>71</xdr:row>
          <xdr:rowOff>485775</xdr:rowOff>
        </xdr:to>
        <xdr:sp macro="" textlink="">
          <xdr:nvSpPr>
            <xdr:cNvPr id="39172" name="Object 2308" hidden="1">
              <a:extLst>
                <a:ext uri="{63B3BB69-23CF-44E3-9099-C40C66FF867C}">
                  <a14:compatExt spid="_x0000_s391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71</xdr:row>
          <xdr:rowOff>0</xdr:rowOff>
        </xdr:from>
        <xdr:to>
          <xdr:col>30</xdr:col>
          <xdr:colOff>400050</xdr:colOff>
          <xdr:row>71</xdr:row>
          <xdr:rowOff>485775</xdr:rowOff>
        </xdr:to>
        <xdr:sp macro="" textlink="">
          <xdr:nvSpPr>
            <xdr:cNvPr id="39173" name="Object 2309" hidden="1">
              <a:extLst>
                <a:ext uri="{63B3BB69-23CF-44E3-9099-C40C66FF867C}">
                  <a14:compatExt spid="_x0000_s391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71</xdr:row>
          <xdr:rowOff>0</xdr:rowOff>
        </xdr:from>
        <xdr:to>
          <xdr:col>32</xdr:col>
          <xdr:colOff>400050</xdr:colOff>
          <xdr:row>71</xdr:row>
          <xdr:rowOff>485775</xdr:rowOff>
        </xdr:to>
        <xdr:sp macro="" textlink="">
          <xdr:nvSpPr>
            <xdr:cNvPr id="39174" name="Object 2310" hidden="1">
              <a:extLst>
                <a:ext uri="{63B3BB69-23CF-44E3-9099-C40C66FF867C}">
                  <a14:compatExt spid="_x0000_s391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71</xdr:row>
          <xdr:rowOff>0</xdr:rowOff>
        </xdr:from>
        <xdr:to>
          <xdr:col>34</xdr:col>
          <xdr:colOff>400050</xdr:colOff>
          <xdr:row>71</xdr:row>
          <xdr:rowOff>485775</xdr:rowOff>
        </xdr:to>
        <xdr:sp macro="" textlink="">
          <xdr:nvSpPr>
            <xdr:cNvPr id="39175" name="Object 2311" hidden="1">
              <a:extLst>
                <a:ext uri="{63B3BB69-23CF-44E3-9099-C40C66FF867C}">
                  <a14:compatExt spid="_x0000_s391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71</xdr:row>
          <xdr:rowOff>0</xdr:rowOff>
        </xdr:from>
        <xdr:to>
          <xdr:col>36</xdr:col>
          <xdr:colOff>400050</xdr:colOff>
          <xdr:row>71</xdr:row>
          <xdr:rowOff>485775</xdr:rowOff>
        </xdr:to>
        <xdr:sp macro="" textlink="">
          <xdr:nvSpPr>
            <xdr:cNvPr id="39176" name="Object 2312" hidden="1">
              <a:extLst>
                <a:ext uri="{63B3BB69-23CF-44E3-9099-C40C66FF867C}">
                  <a14:compatExt spid="_x0000_s391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71</xdr:row>
          <xdr:rowOff>0</xdr:rowOff>
        </xdr:from>
        <xdr:to>
          <xdr:col>38</xdr:col>
          <xdr:colOff>400050</xdr:colOff>
          <xdr:row>71</xdr:row>
          <xdr:rowOff>485775</xdr:rowOff>
        </xdr:to>
        <xdr:sp macro="" textlink="">
          <xdr:nvSpPr>
            <xdr:cNvPr id="39177" name="Object 2313" hidden="1">
              <a:extLst>
                <a:ext uri="{63B3BB69-23CF-44E3-9099-C40C66FF867C}">
                  <a14:compatExt spid="_x0000_s391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71</xdr:row>
          <xdr:rowOff>0</xdr:rowOff>
        </xdr:from>
        <xdr:to>
          <xdr:col>42</xdr:col>
          <xdr:colOff>400050</xdr:colOff>
          <xdr:row>71</xdr:row>
          <xdr:rowOff>485775</xdr:rowOff>
        </xdr:to>
        <xdr:sp macro="" textlink="">
          <xdr:nvSpPr>
            <xdr:cNvPr id="39178" name="Object 2314" hidden="1">
              <a:extLst>
                <a:ext uri="{63B3BB69-23CF-44E3-9099-C40C66FF867C}">
                  <a14:compatExt spid="_x0000_s391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71</xdr:row>
          <xdr:rowOff>0</xdr:rowOff>
        </xdr:from>
        <xdr:to>
          <xdr:col>40</xdr:col>
          <xdr:colOff>400050</xdr:colOff>
          <xdr:row>71</xdr:row>
          <xdr:rowOff>485775</xdr:rowOff>
        </xdr:to>
        <xdr:sp macro="" textlink="">
          <xdr:nvSpPr>
            <xdr:cNvPr id="39179" name="Object 2315" hidden="1">
              <a:extLst>
                <a:ext uri="{63B3BB69-23CF-44E3-9099-C40C66FF867C}">
                  <a14:compatExt spid="_x0000_s391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25</xdr:row>
          <xdr:rowOff>0</xdr:rowOff>
        </xdr:from>
        <xdr:to>
          <xdr:col>28</xdr:col>
          <xdr:colOff>400050</xdr:colOff>
          <xdr:row>25</xdr:row>
          <xdr:rowOff>485775</xdr:rowOff>
        </xdr:to>
        <xdr:sp macro="" textlink="">
          <xdr:nvSpPr>
            <xdr:cNvPr id="39180" name="Object 2316" hidden="1">
              <a:extLst>
                <a:ext uri="{63B3BB69-23CF-44E3-9099-C40C66FF867C}">
                  <a14:compatExt spid="_x0000_s391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25</xdr:row>
          <xdr:rowOff>0</xdr:rowOff>
        </xdr:from>
        <xdr:to>
          <xdr:col>30</xdr:col>
          <xdr:colOff>400050</xdr:colOff>
          <xdr:row>25</xdr:row>
          <xdr:rowOff>485775</xdr:rowOff>
        </xdr:to>
        <xdr:sp macro="" textlink="">
          <xdr:nvSpPr>
            <xdr:cNvPr id="39181" name="Object 2317" hidden="1">
              <a:extLst>
                <a:ext uri="{63B3BB69-23CF-44E3-9099-C40C66FF867C}">
                  <a14:compatExt spid="_x0000_s391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25</xdr:row>
          <xdr:rowOff>0</xdr:rowOff>
        </xdr:from>
        <xdr:to>
          <xdr:col>32</xdr:col>
          <xdr:colOff>400050</xdr:colOff>
          <xdr:row>25</xdr:row>
          <xdr:rowOff>485775</xdr:rowOff>
        </xdr:to>
        <xdr:sp macro="" textlink="">
          <xdr:nvSpPr>
            <xdr:cNvPr id="39182" name="Object 2318" hidden="1">
              <a:extLst>
                <a:ext uri="{63B3BB69-23CF-44E3-9099-C40C66FF867C}">
                  <a14:compatExt spid="_x0000_s391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25</xdr:row>
          <xdr:rowOff>0</xdr:rowOff>
        </xdr:from>
        <xdr:to>
          <xdr:col>34</xdr:col>
          <xdr:colOff>400050</xdr:colOff>
          <xdr:row>25</xdr:row>
          <xdr:rowOff>485775</xdr:rowOff>
        </xdr:to>
        <xdr:sp macro="" textlink="">
          <xdr:nvSpPr>
            <xdr:cNvPr id="39183" name="Object 2319" hidden="1">
              <a:extLst>
                <a:ext uri="{63B3BB69-23CF-44E3-9099-C40C66FF867C}">
                  <a14:compatExt spid="_x0000_s391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25</xdr:row>
          <xdr:rowOff>0</xdr:rowOff>
        </xdr:from>
        <xdr:to>
          <xdr:col>36</xdr:col>
          <xdr:colOff>400050</xdr:colOff>
          <xdr:row>25</xdr:row>
          <xdr:rowOff>485775</xdr:rowOff>
        </xdr:to>
        <xdr:sp macro="" textlink="">
          <xdr:nvSpPr>
            <xdr:cNvPr id="39184" name="Object 2320" hidden="1">
              <a:extLst>
                <a:ext uri="{63B3BB69-23CF-44E3-9099-C40C66FF867C}">
                  <a14:compatExt spid="_x0000_s391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25</xdr:row>
          <xdr:rowOff>0</xdr:rowOff>
        </xdr:from>
        <xdr:to>
          <xdr:col>38</xdr:col>
          <xdr:colOff>400050</xdr:colOff>
          <xdr:row>25</xdr:row>
          <xdr:rowOff>485775</xdr:rowOff>
        </xdr:to>
        <xdr:sp macro="" textlink="">
          <xdr:nvSpPr>
            <xdr:cNvPr id="39185" name="Object 2321" hidden="1">
              <a:extLst>
                <a:ext uri="{63B3BB69-23CF-44E3-9099-C40C66FF867C}">
                  <a14:compatExt spid="_x0000_s391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25</xdr:row>
          <xdr:rowOff>0</xdr:rowOff>
        </xdr:from>
        <xdr:to>
          <xdr:col>42</xdr:col>
          <xdr:colOff>400050</xdr:colOff>
          <xdr:row>25</xdr:row>
          <xdr:rowOff>485775</xdr:rowOff>
        </xdr:to>
        <xdr:sp macro="" textlink="">
          <xdr:nvSpPr>
            <xdr:cNvPr id="39186" name="Object 2322" hidden="1">
              <a:extLst>
                <a:ext uri="{63B3BB69-23CF-44E3-9099-C40C66FF867C}">
                  <a14:compatExt spid="_x0000_s391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25</xdr:row>
          <xdr:rowOff>0</xdr:rowOff>
        </xdr:from>
        <xdr:to>
          <xdr:col>40</xdr:col>
          <xdr:colOff>400050</xdr:colOff>
          <xdr:row>25</xdr:row>
          <xdr:rowOff>485775</xdr:rowOff>
        </xdr:to>
        <xdr:sp macro="" textlink="">
          <xdr:nvSpPr>
            <xdr:cNvPr id="39187" name="Object 2323" hidden="1">
              <a:extLst>
                <a:ext uri="{63B3BB69-23CF-44E3-9099-C40C66FF867C}">
                  <a14:compatExt spid="_x0000_s391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48</xdr:row>
          <xdr:rowOff>0</xdr:rowOff>
        </xdr:from>
        <xdr:to>
          <xdr:col>28</xdr:col>
          <xdr:colOff>400050</xdr:colOff>
          <xdr:row>48</xdr:row>
          <xdr:rowOff>485775</xdr:rowOff>
        </xdr:to>
        <xdr:sp macro="" textlink="">
          <xdr:nvSpPr>
            <xdr:cNvPr id="39188" name="Object 2324" hidden="1">
              <a:extLst>
                <a:ext uri="{63B3BB69-23CF-44E3-9099-C40C66FF867C}">
                  <a14:compatExt spid="_x0000_s391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48</xdr:row>
          <xdr:rowOff>0</xdr:rowOff>
        </xdr:from>
        <xdr:to>
          <xdr:col>30</xdr:col>
          <xdr:colOff>400050</xdr:colOff>
          <xdr:row>48</xdr:row>
          <xdr:rowOff>485775</xdr:rowOff>
        </xdr:to>
        <xdr:sp macro="" textlink="">
          <xdr:nvSpPr>
            <xdr:cNvPr id="39189" name="Object 2325" hidden="1">
              <a:extLst>
                <a:ext uri="{63B3BB69-23CF-44E3-9099-C40C66FF867C}">
                  <a14:compatExt spid="_x0000_s391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48</xdr:row>
          <xdr:rowOff>0</xdr:rowOff>
        </xdr:from>
        <xdr:to>
          <xdr:col>32</xdr:col>
          <xdr:colOff>400050</xdr:colOff>
          <xdr:row>48</xdr:row>
          <xdr:rowOff>485775</xdr:rowOff>
        </xdr:to>
        <xdr:sp macro="" textlink="">
          <xdr:nvSpPr>
            <xdr:cNvPr id="39190" name="Object 2326" hidden="1">
              <a:extLst>
                <a:ext uri="{63B3BB69-23CF-44E3-9099-C40C66FF867C}">
                  <a14:compatExt spid="_x0000_s391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48</xdr:row>
          <xdr:rowOff>0</xdr:rowOff>
        </xdr:from>
        <xdr:to>
          <xdr:col>34</xdr:col>
          <xdr:colOff>400050</xdr:colOff>
          <xdr:row>48</xdr:row>
          <xdr:rowOff>485775</xdr:rowOff>
        </xdr:to>
        <xdr:sp macro="" textlink="">
          <xdr:nvSpPr>
            <xdr:cNvPr id="39191" name="Object 2327" hidden="1">
              <a:extLst>
                <a:ext uri="{63B3BB69-23CF-44E3-9099-C40C66FF867C}">
                  <a14:compatExt spid="_x0000_s391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48</xdr:row>
          <xdr:rowOff>0</xdr:rowOff>
        </xdr:from>
        <xdr:to>
          <xdr:col>36</xdr:col>
          <xdr:colOff>400050</xdr:colOff>
          <xdr:row>48</xdr:row>
          <xdr:rowOff>485775</xdr:rowOff>
        </xdr:to>
        <xdr:sp macro="" textlink="">
          <xdr:nvSpPr>
            <xdr:cNvPr id="39192" name="Object 2328" hidden="1">
              <a:extLst>
                <a:ext uri="{63B3BB69-23CF-44E3-9099-C40C66FF867C}">
                  <a14:compatExt spid="_x0000_s391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48</xdr:row>
          <xdr:rowOff>0</xdr:rowOff>
        </xdr:from>
        <xdr:to>
          <xdr:col>38</xdr:col>
          <xdr:colOff>400050</xdr:colOff>
          <xdr:row>48</xdr:row>
          <xdr:rowOff>485775</xdr:rowOff>
        </xdr:to>
        <xdr:sp macro="" textlink="">
          <xdr:nvSpPr>
            <xdr:cNvPr id="39193" name="Object 2329" hidden="1">
              <a:extLst>
                <a:ext uri="{63B3BB69-23CF-44E3-9099-C40C66FF867C}">
                  <a14:compatExt spid="_x0000_s391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48</xdr:row>
          <xdr:rowOff>0</xdr:rowOff>
        </xdr:from>
        <xdr:to>
          <xdr:col>42</xdr:col>
          <xdr:colOff>400050</xdr:colOff>
          <xdr:row>48</xdr:row>
          <xdr:rowOff>485775</xdr:rowOff>
        </xdr:to>
        <xdr:sp macro="" textlink="">
          <xdr:nvSpPr>
            <xdr:cNvPr id="39194" name="Object 2330" hidden="1">
              <a:extLst>
                <a:ext uri="{63B3BB69-23CF-44E3-9099-C40C66FF867C}">
                  <a14:compatExt spid="_x0000_s391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48</xdr:row>
          <xdr:rowOff>0</xdr:rowOff>
        </xdr:from>
        <xdr:to>
          <xdr:col>40</xdr:col>
          <xdr:colOff>400050</xdr:colOff>
          <xdr:row>48</xdr:row>
          <xdr:rowOff>485775</xdr:rowOff>
        </xdr:to>
        <xdr:sp macro="" textlink="">
          <xdr:nvSpPr>
            <xdr:cNvPr id="39195" name="Object 2331" hidden="1">
              <a:extLst>
                <a:ext uri="{63B3BB69-23CF-44E3-9099-C40C66FF867C}">
                  <a14:compatExt spid="_x0000_s391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27</xdr:row>
          <xdr:rowOff>0</xdr:rowOff>
        </xdr:from>
        <xdr:to>
          <xdr:col>28</xdr:col>
          <xdr:colOff>400050</xdr:colOff>
          <xdr:row>27</xdr:row>
          <xdr:rowOff>485775</xdr:rowOff>
        </xdr:to>
        <xdr:sp macro="" textlink="">
          <xdr:nvSpPr>
            <xdr:cNvPr id="39196" name="Object 2332" hidden="1">
              <a:extLst>
                <a:ext uri="{63B3BB69-23CF-44E3-9099-C40C66FF867C}">
                  <a14:compatExt spid="_x0000_s391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27</xdr:row>
          <xdr:rowOff>0</xdr:rowOff>
        </xdr:from>
        <xdr:to>
          <xdr:col>30</xdr:col>
          <xdr:colOff>400050</xdr:colOff>
          <xdr:row>27</xdr:row>
          <xdr:rowOff>485775</xdr:rowOff>
        </xdr:to>
        <xdr:sp macro="" textlink="">
          <xdr:nvSpPr>
            <xdr:cNvPr id="39197" name="Object 2333" hidden="1">
              <a:extLst>
                <a:ext uri="{63B3BB69-23CF-44E3-9099-C40C66FF867C}">
                  <a14:compatExt spid="_x0000_s391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27</xdr:row>
          <xdr:rowOff>0</xdr:rowOff>
        </xdr:from>
        <xdr:to>
          <xdr:col>32</xdr:col>
          <xdr:colOff>400050</xdr:colOff>
          <xdr:row>27</xdr:row>
          <xdr:rowOff>485775</xdr:rowOff>
        </xdr:to>
        <xdr:sp macro="" textlink="">
          <xdr:nvSpPr>
            <xdr:cNvPr id="39198" name="Object 2334" hidden="1">
              <a:extLst>
                <a:ext uri="{63B3BB69-23CF-44E3-9099-C40C66FF867C}">
                  <a14:compatExt spid="_x0000_s391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27</xdr:row>
          <xdr:rowOff>0</xdr:rowOff>
        </xdr:from>
        <xdr:to>
          <xdr:col>34</xdr:col>
          <xdr:colOff>400050</xdr:colOff>
          <xdr:row>27</xdr:row>
          <xdr:rowOff>485775</xdr:rowOff>
        </xdr:to>
        <xdr:sp macro="" textlink="">
          <xdr:nvSpPr>
            <xdr:cNvPr id="39199" name="Object 2335" hidden="1">
              <a:extLst>
                <a:ext uri="{63B3BB69-23CF-44E3-9099-C40C66FF867C}">
                  <a14:compatExt spid="_x0000_s391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27</xdr:row>
          <xdr:rowOff>0</xdr:rowOff>
        </xdr:from>
        <xdr:to>
          <xdr:col>36</xdr:col>
          <xdr:colOff>400050</xdr:colOff>
          <xdr:row>27</xdr:row>
          <xdr:rowOff>485775</xdr:rowOff>
        </xdr:to>
        <xdr:sp macro="" textlink="">
          <xdr:nvSpPr>
            <xdr:cNvPr id="39200" name="Object 2336" hidden="1">
              <a:extLst>
                <a:ext uri="{63B3BB69-23CF-44E3-9099-C40C66FF867C}">
                  <a14:compatExt spid="_x0000_s392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27</xdr:row>
          <xdr:rowOff>0</xdr:rowOff>
        </xdr:from>
        <xdr:to>
          <xdr:col>38</xdr:col>
          <xdr:colOff>400050</xdr:colOff>
          <xdr:row>27</xdr:row>
          <xdr:rowOff>485775</xdr:rowOff>
        </xdr:to>
        <xdr:sp macro="" textlink="">
          <xdr:nvSpPr>
            <xdr:cNvPr id="39201" name="Object 2337" hidden="1">
              <a:extLst>
                <a:ext uri="{63B3BB69-23CF-44E3-9099-C40C66FF867C}">
                  <a14:compatExt spid="_x0000_s392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27</xdr:row>
          <xdr:rowOff>0</xdr:rowOff>
        </xdr:from>
        <xdr:to>
          <xdr:col>42</xdr:col>
          <xdr:colOff>400050</xdr:colOff>
          <xdr:row>27</xdr:row>
          <xdr:rowOff>485775</xdr:rowOff>
        </xdr:to>
        <xdr:sp macro="" textlink="">
          <xdr:nvSpPr>
            <xdr:cNvPr id="39202" name="Object 2338" hidden="1">
              <a:extLst>
                <a:ext uri="{63B3BB69-23CF-44E3-9099-C40C66FF867C}">
                  <a14:compatExt spid="_x0000_s392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27</xdr:row>
          <xdr:rowOff>0</xdr:rowOff>
        </xdr:from>
        <xdr:to>
          <xdr:col>40</xdr:col>
          <xdr:colOff>400050</xdr:colOff>
          <xdr:row>27</xdr:row>
          <xdr:rowOff>485775</xdr:rowOff>
        </xdr:to>
        <xdr:sp macro="" textlink="">
          <xdr:nvSpPr>
            <xdr:cNvPr id="39203" name="Object 2339" hidden="1">
              <a:extLst>
                <a:ext uri="{63B3BB69-23CF-44E3-9099-C40C66FF867C}">
                  <a14:compatExt spid="_x0000_s392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72</xdr:row>
          <xdr:rowOff>0</xdr:rowOff>
        </xdr:from>
        <xdr:to>
          <xdr:col>28</xdr:col>
          <xdr:colOff>400050</xdr:colOff>
          <xdr:row>72</xdr:row>
          <xdr:rowOff>485775</xdr:rowOff>
        </xdr:to>
        <xdr:sp macro="" textlink="">
          <xdr:nvSpPr>
            <xdr:cNvPr id="39204" name="Object 2340" hidden="1">
              <a:extLst>
                <a:ext uri="{63B3BB69-23CF-44E3-9099-C40C66FF867C}">
                  <a14:compatExt spid="_x0000_s392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72</xdr:row>
          <xdr:rowOff>0</xdr:rowOff>
        </xdr:from>
        <xdr:to>
          <xdr:col>30</xdr:col>
          <xdr:colOff>400050</xdr:colOff>
          <xdr:row>72</xdr:row>
          <xdr:rowOff>485775</xdr:rowOff>
        </xdr:to>
        <xdr:sp macro="" textlink="">
          <xdr:nvSpPr>
            <xdr:cNvPr id="39205" name="Object 2341" hidden="1">
              <a:extLst>
                <a:ext uri="{63B3BB69-23CF-44E3-9099-C40C66FF867C}">
                  <a14:compatExt spid="_x0000_s392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72</xdr:row>
          <xdr:rowOff>0</xdr:rowOff>
        </xdr:from>
        <xdr:to>
          <xdr:col>32</xdr:col>
          <xdr:colOff>400050</xdr:colOff>
          <xdr:row>72</xdr:row>
          <xdr:rowOff>485775</xdr:rowOff>
        </xdr:to>
        <xdr:sp macro="" textlink="">
          <xdr:nvSpPr>
            <xdr:cNvPr id="39206" name="Object 2342" hidden="1">
              <a:extLst>
                <a:ext uri="{63B3BB69-23CF-44E3-9099-C40C66FF867C}">
                  <a14:compatExt spid="_x0000_s392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72</xdr:row>
          <xdr:rowOff>0</xdr:rowOff>
        </xdr:from>
        <xdr:to>
          <xdr:col>34</xdr:col>
          <xdr:colOff>400050</xdr:colOff>
          <xdr:row>72</xdr:row>
          <xdr:rowOff>485775</xdr:rowOff>
        </xdr:to>
        <xdr:sp macro="" textlink="">
          <xdr:nvSpPr>
            <xdr:cNvPr id="39207" name="Object 2343" hidden="1">
              <a:extLst>
                <a:ext uri="{63B3BB69-23CF-44E3-9099-C40C66FF867C}">
                  <a14:compatExt spid="_x0000_s392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72</xdr:row>
          <xdr:rowOff>0</xdr:rowOff>
        </xdr:from>
        <xdr:to>
          <xdr:col>36</xdr:col>
          <xdr:colOff>400050</xdr:colOff>
          <xdr:row>72</xdr:row>
          <xdr:rowOff>485775</xdr:rowOff>
        </xdr:to>
        <xdr:sp macro="" textlink="">
          <xdr:nvSpPr>
            <xdr:cNvPr id="39208" name="Object 2344" hidden="1">
              <a:extLst>
                <a:ext uri="{63B3BB69-23CF-44E3-9099-C40C66FF867C}">
                  <a14:compatExt spid="_x0000_s392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72</xdr:row>
          <xdr:rowOff>0</xdr:rowOff>
        </xdr:from>
        <xdr:to>
          <xdr:col>38</xdr:col>
          <xdr:colOff>400050</xdr:colOff>
          <xdr:row>72</xdr:row>
          <xdr:rowOff>485775</xdr:rowOff>
        </xdr:to>
        <xdr:sp macro="" textlink="">
          <xdr:nvSpPr>
            <xdr:cNvPr id="39209" name="Object 2345" hidden="1">
              <a:extLst>
                <a:ext uri="{63B3BB69-23CF-44E3-9099-C40C66FF867C}">
                  <a14:compatExt spid="_x0000_s392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72</xdr:row>
          <xdr:rowOff>0</xdr:rowOff>
        </xdr:from>
        <xdr:to>
          <xdr:col>42</xdr:col>
          <xdr:colOff>400050</xdr:colOff>
          <xdr:row>72</xdr:row>
          <xdr:rowOff>485775</xdr:rowOff>
        </xdr:to>
        <xdr:sp macro="" textlink="">
          <xdr:nvSpPr>
            <xdr:cNvPr id="39210" name="Object 2346" hidden="1">
              <a:extLst>
                <a:ext uri="{63B3BB69-23CF-44E3-9099-C40C66FF867C}">
                  <a14:compatExt spid="_x0000_s392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72</xdr:row>
          <xdr:rowOff>0</xdr:rowOff>
        </xdr:from>
        <xdr:to>
          <xdr:col>40</xdr:col>
          <xdr:colOff>400050</xdr:colOff>
          <xdr:row>72</xdr:row>
          <xdr:rowOff>485775</xdr:rowOff>
        </xdr:to>
        <xdr:sp macro="" textlink="">
          <xdr:nvSpPr>
            <xdr:cNvPr id="39211" name="Object 2347" hidden="1">
              <a:extLst>
                <a:ext uri="{63B3BB69-23CF-44E3-9099-C40C66FF867C}">
                  <a14:compatExt spid="_x0000_s392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26</xdr:row>
          <xdr:rowOff>0</xdr:rowOff>
        </xdr:from>
        <xdr:to>
          <xdr:col>28</xdr:col>
          <xdr:colOff>400050</xdr:colOff>
          <xdr:row>26</xdr:row>
          <xdr:rowOff>485775</xdr:rowOff>
        </xdr:to>
        <xdr:sp macro="" textlink="">
          <xdr:nvSpPr>
            <xdr:cNvPr id="39212" name="Object 2348" hidden="1">
              <a:extLst>
                <a:ext uri="{63B3BB69-23CF-44E3-9099-C40C66FF867C}">
                  <a14:compatExt spid="_x0000_s392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26</xdr:row>
          <xdr:rowOff>0</xdr:rowOff>
        </xdr:from>
        <xdr:to>
          <xdr:col>30</xdr:col>
          <xdr:colOff>400050</xdr:colOff>
          <xdr:row>26</xdr:row>
          <xdr:rowOff>485775</xdr:rowOff>
        </xdr:to>
        <xdr:sp macro="" textlink="">
          <xdr:nvSpPr>
            <xdr:cNvPr id="39213" name="Object 2349" hidden="1">
              <a:extLst>
                <a:ext uri="{63B3BB69-23CF-44E3-9099-C40C66FF867C}">
                  <a14:compatExt spid="_x0000_s392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26</xdr:row>
          <xdr:rowOff>0</xdr:rowOff>
        </xdr:from>
        <xdr:to>
          <xdr:col>32</xdr:col>
          <xdr:colOff>400050</xdr:colOff>
          <xdr:row>26</xdr:row>
          <xdr:rowOff>485775</xdr:rowOff>
        </xdr:to>
        <xdr:sp macro="" textlink="">
          <xdr:nvSpPr>
            <xdr:cNvPr id="39214" name="Object 2350" hidden="1">
              <a:extLst>
                <a:ext uri="{63B3BB69-23CF-44E3-9099-C40C66FF867C}">
                  <a14:compatExt spid="_x0000_s392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26</xdr:row>
          <xdr:rowOff>0</xdr:rowOff>
        </xdr:from>
        <xdr:to>
          <xdr:col>34</xdr:col>
          <xdr:colOff>400050</xdr:colOff>
          <xdr:row>26</xdr:row>
          <xdr:rowOff>485775</xdr:rowOff>
        </xdr:to>
        <xdr:sp macro="" textlink="">
          <xdr:nvSpPr>
            <xdr:cNvPr id="39215" name="Object 2351" hidden="1">
              <a:extLst>
                <a:ext uri="{63B3BB69-23CF-44E3-9099-C40C66FF867C}">
                  <a14:compatExt spid="_x0000_s392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26</xdr:row>
          <xdr:rowOff>0</xdr:rowOff>
        </xdr:from>
        <xdr:to>
          <xdr:col>36</xdr:col>
          <xdr:colOff>400050</xdr:colOff>
          <xdr:row>26</xdr:row>
          <xdr:rowOff>485775</xdr:rowOff>
        </xdr:to>
        <xdr:sp macro="" textlink="">
          <xdr:nvSpPr>
            <xdr:cNvPr id="39216" name="Object 2352" hidden="1">
              <a:extLst>
                <a:ext uri="{63B3BB69-23CF-44E3-9099-C40C66FF867C}">
                  <a14:compatExt spid="_x0000_s392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26</xdr:row>
          <xdr:rowOff>0</xdr:rowOff>
        </xdr:from>
        <xdr:to>
          <xdr:col>38</xdr:col>
          <xdr:colOff>400050</xdr:colOff>
          <xdr:row>26</xdr:row>
          <xdr:rowOff>485775</xdr:rowOff>
        </xdr:to>
        <xdr:sp macro="" textlink="">
          <xdr:nvSpPr>
            <xdr:cNvPr id="39217" name="Object 2353" hidden="1">
              <a:extLst>
                <a:ext uri="{63B3BB69-23CF-44E3-9099-C40C66FF867C}">
                  <a14:compatExt spid="_x0000_s392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26</xdr:row>
          <xdr:rowOff>0</xdr:rowOff>
        </xdr:from>
        <xdr:to>
          <xdr:col>42</xdr:col>
          <xdr:colOff>400050</xdr:colOff>
          <xdr:row>26</xdr:row>
          <xdr:rowOff>485775</xdr:rowOff>
        </xdr:to>
        <xdr:sp macro="" textlink="">
          <xdr:nvSpPr>
            <xdr:cNvPr id="39218" name="Object 2354" hidden="1">
              <a:extLst>
                <a:ext uri="{63B3BB69-23CF-44E3-9099-C40C66FF867C}">
                  <a14:compatExt spid="_x0000_s392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26</xdr:row>
          <xdr:rowOff>0</xdr:rowOff>
        </xdr:from>
        <xdr:to>
          <xdr:col>40</xdr:col>
          <xdr:colOff>400050</xdr:colOff>
          <xdr:row>26</xdr:row>
          <xdr:rowOff>485775</xdr:rowOff>
        </xdr:to>
        <xdr:sp macro="" textlink="">
          <xdr:nvSpPr>
            <xdr:cNvPr id="39219" name="Object 2355" hidden="1">
              <a:extLst>
                <a:ext uri="{63B3BB69-23CF-44E3-9099-C40C66FF867C}">
                  <a14:compatExt spid="_x0000_s392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30</xdr:row>
          <xdr:rowOff>0</xdr:rowOff>
        </xdr:from>
        <xdr:to>
          <xdr:col>44</xdr:col>
          <xdr:colOff>400050</xdr:colOff>
          <xdr:row>30</xdr:row>
          <xdr:rowOff>485775</xdr:rowOff>
        </xdr:to>
        <xdr:sp macro="" textlink="">
          <xdr:nvSpPr>
            <xdr:cNvPr id="39303" name="Object 2439" hidden="1">
              <a:extLst>
                <a:ext uri="{63B3BB69-23CF-44E3-9099-C40C66FF867C}">
                  <a14:compatExt spid="_x0000_s393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30</xdr:row>
          <xdr:rowOff>0</xdr:rowOff>
        </xdr:from>
        <xdr:to>
          <xdr:col>42</xdr:col>
          <xdr:colOff>400050</xdr:colOff>
          <xdr:row>30</xdr:row>
          <xdr:rowOff>485775</xdr:rowOff>
        </xdr:to>
        <xdr:sp macro="" textlink="">
          <xdr:nvSpPr>
            <xdr:cNvPr id="39304" name="Object 2440" hidden="1">
              <a:extLst>
                <a:ext uri="{63B3BB69-23CF-44E3-9099-C40C66FF867C}">
                  <a14:compatExt spid="_x0000_s393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30</xdr:row>
          <xdr:rowOff>0</xdr:rowOff>
        </xdr:from>
        <xdr:to>
          <xdr:col>40</xdr:col>
          <xdr:colOff>400050</xdr:colOff>
          <xdr:row>30</xdr:row>
          <xdr:rowOff>485775</xdr:rowOff>
        </xdr:to>
        <xdr:sp macro="" textlink="">
          <xdr:nvSpPr>
            <xdr:cNvPr id="39305" name="Object 2441" hidden="1">
              <a:extLst>
                <a:ext uri="{63B3BB69-23CF-44E3-9099-C40C66FF867C}">
                  <a14:compatExt spid="_x0000_s393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30</xdr:row>
          <xdr:rowOff>0</xdr:rowOff>
        </xdr:from>
        <xdr:to>
          <xdr:col>38</xdr:col>
          <xdr:colOff>400050</xdr:colOff>
          <xdr:row>30</xdr:row>
          <xdr:rowOff>485775</xdr:rowOff>
        </xdr:to>
        <xdr:sp macro="" textlink="">
          <xdr:nvSpPr>
            <xdr:cNvPr id="39306" name="Object 2442" hidden="1">
              <a:extLst>
                <a:ext uri="{63B3BB69-23CF-44E3-9099-C40C66FF867C}">
                  <a14:compatExt spid="_x0000_s393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31</xdr:row>
          <xdr:rowOff>0</xdr:rowOff>
        </xdr:from>
        <xdr:to>
          <xdr:col>36</xdr:col>
          <xdr:colOff>400050</xdr:colOff>
          <xdr:row>31</xdr:row>
          <xdr:rowOff>485775</xdr:rowOff>
        </xdr:to>
        <xdr:sp macro="" textlink="">
          <xdr:nvSpPr>
            <xdr:cNvPr id="39307" name="Object 2443" hidden="1">
              <a:extLst>
                <a:ext uri="{63B3BB69-23CF-44E3-9099-C40C66FF867C}">
                  <a14:compatExt spid="_x0000_s393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31</xdr:row>
          <xdr:rowOff>0</xdr:rowOff>
        </xdr:from>
        <xdr:to>
          <xdr:col>28</xdr:col>
          <xdr:colOff>400050</xdr:colOff>
          <xdr:row>31</xdr:row>
          <xdr:rowOff>485775</xdr:rowOff>
        </xdr:to>
        <xdr:sp macro="" textlink="">
          <xdr:nvSpPr>
            <xdr:cNvPr id="39308" name="Object 2444" hidden="1">
              <a:extLst>
                <a:ext uri="{63B3BB69-23CF-44E3-9099-C40C66FF867C}">
                  <a14:compatExt spid="_x0000_s393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31</xdr:row>
          <xdr:rowOff>0</xdr:rowOff>
        </xdr:from>
        <xdr:to>
          <xdr:col>30</xdr:col>
          <xdr:colOff>400050</xdr:colOff>
          <xdr:row>31</xdr:row>
          <xdr:rowOff>485775</xdr:rowOff>
        </xdr:to>
        <xdr:sp macro="" textlink="">
          <xdr:nvSpPr>
            <xdr:cNvPr id="39309" name="Object 2445" hidden="1">
              <a:extLst>
                <a:ext uri="{63B3BB69-23CF-44E3-9099-C40C66FF867C}">
                  <a14:compatExt spid="_x0000_s393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31</xdr:row>
          <xdr:rowOff>0</xdr:rowOff>
        </xdr:from>
        <xdr:to>
          <xdr:col>34</xdr:col>
          <xdr:colOff>400050</xdr:colOff>
          <xdr:row>31</xdr:row>
          <xdr:rowOff>485775</xdr:rowOff>
        </xdr:to>
        <xdr:sp macro="" textlink="">
          <xdr:nvSpPr>
            <xdr:cNvPr id="39310" name="Object 2446" hidden="1">
              <a:extLst>
                <a:ext uri="{63B3BB69-23CF-44E3-9099-C40C66FF867C}">
                  <a14:compatExt spid="_x0000_s393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31</xdr:row>
          <xdr:rowOff>0</xdr:rowOff>
        </xdr:from>
        <xdr:to>
          <xdr:col>32</xdr:col>
          <xdr:colOff>400050</xdr:colOff>
          <xdr:row>31</xdr:row>
          <xdr:rowOff>485775</xdr:rowOff>
        </xdr:to>
        <xdr:sp macro="" textlink="">
          <xdr:nvSpPr>
            <xdr:cNvPr id="39311" name="Object 2447" hidden="1">
              <a:extLst>
                <a:ext uri="{63B3BB69-23CF-44E3-9099-C40C66FF867C}">
                  <a14:compatExt spid="_x0000_s393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31</xdr:row>
          <xdr:rowOff>0</xdr:rowOff>
        </xdr:from>
        <xdr:to>
          <xdr:col>44</xdr:col>
          <xdr:colOff>400050</xdr:colOff>
          <xdr:row>31</xdr:row>
          <xdr:rowOff>485775</xdr:rowOff>
        </xdr:to>
        <xdr:sp macro="" textlink="">
          <xdr:nvSpPr>
            <xdr:cNvPr id="39312" name="Object 2448" hidden="1">
              <a:extLst>
                <a:ext uri="{63B3BB69-23CF-44E3-9099-C40C66FF867C}">
                  <a14:compatExt spid="_x0000_s393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31</xdr:row>
          <xdr:rowOff>0</xdr:rowOff>
        </xdr:from>
        <xdr:to>
          <xdr:col>42</xdr:col>
          <xdr:colOff>400050</xdr:colOff>
          <xdr:row>31</xdr:row>
          <xdr:rowOff>485775</xdr:rowOff>
        </xdr:to>
        <xdr:sp macro="" textlink="">
          <xdr:nvSpPr>
            <xdr:cNvPr id="39313" name="Object 2449" hidden="1">
              <a:extLst>
                <a:ext uri="{63B3BB69-23CF-44E3-9099-C40C66FF867C}">
                  <a14:compatExt spid="_x0000_s393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31</xdr:row>
          <xdr:rowOff>0</xdr:rowOff>
        </xdr:from>
        <xdr:to>
          <xdr:col>40</xdr:col>
          <xdr:colOff>400050</xdr:colOff>
          <xdr:row>31</xdr:row>
          <xdr:rowOff>485775</xdr:rowOff>
        </xdr:to>
        <xdr:sp macro="" textlink="">
          <xdr:nvSpPr>
            <xdr:cNvPr id="39314" name="Object 2450" hidden="1">
              <a:extLst>
                <a:ext uri="{63B3BB69-23CF-44E3-9099-C40C66FF867C}">
                  <a14:compatExt spid="_x0000_s393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31</xdr:row>
          <xdr:rowOff>0</xdr:rowOff>
        </xdr:from>
        <xdr:to>
          <xdr:col>38</xdr:col>
          <xdr:colOff>400050</xdr:colOff>
          <xdr:row>31</xdr:row>
          <xdr:rowOff>485775</xdr:rowOff>
        </xdr:to>
        <xdr:sp macro="" textlink="">
          <xdr:nvSpPr>
            <xdr:cNvPr id="39315" name="Object 2451" hidden="1">
              <a:extLst>
                <a:ext uri="{63B3BB69-23CF-44E3-9099-C40C66FF867C}">
                  <a14:compatExt spid="_x0000_s393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49</xdr:row>
          <xdr:rowOff>0</xdr:rowOff>
        </xdr:from>
        <xdr:to>
          <xdr:col>36</xdr:col>
          <xdr:colOff>400050</xdr:colOff>
          <xdr:row>49</xdr:row>
          <xdr:rowOff>485775</xdr:rowOff>
        </xdr:to>
        <xdr:sp macro="" textlink="">
          <xdr:nvSpPr>
            <xdr:cNvPr id="39316" name="Object 2452" hidden="1">
              <a:extLst>
                <a:ext uri="{63B3BB69-23CF-44E3-9099-C40C66FF867C}">
                  <a14:compatExt spid="_x0000_s393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49</xdr:row>
          <xdr:rowOff>0</xdr:rowOff>
        </xdr:from>
        <xdr:to>
          <xdr:col>28</xdr:col>
          <xdr:colOff>400050</xdr:colOff>
          <xdr:row>49</xdr:row>
          <xdr:rowOff>485775</xdr:rowOff>
        </xdr:to>
        <xdr:sp macro="" textlink="">
          <xdr:nvSpPr>
            <xdr:cNvPr id="39317" name="Object 2453" hidden="1">
              <a:extLst>
                <a:ext uri="{63B3BB69-23CF-44E3-9099-C40C66FF867C}">
                  <a14:compatExt spid="_x0000_s393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49</xdr:row>
          <xdr:rowOff>0</xdr:rowOff>
        </xdr:from>
        <xdr:to>
          <xdr:col>30</xdr:col>
          <xdr:colOff>400050</xdr:colOff>
          <xdr:row>49</xdr:row>
          <xdr:rowOff>485775</xdr:rowOff>
        </xdr:to>
        <xdr:sp macro="" textlink="">
          <xdr:nvSpPr>
            <xdr:cNvPr id="39318" name="Object 2454" hidden="1">
              <a:extLst>
                <a:ext uri="{63B3BB69-23CF-44E3-9099-C40C66FF867C}">
                  <a14:compatExt spid="_x0000_s393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49</xdr:row>
          <xdr:rowOff>0</xdr:rowOff>
        </xdr:from>
        <xdr:to>
          <xdr:col>34</xdr:col>
          <xdr:colOff>400050</xdr:colOff>
          <xdr:row>49</xdr:row>
          <xdr:rowOff>485775</xdr:rowOff>
        </xdr:to>
        <xdr:sp macro="" textlink="">
          <xdr:nvSpPr>
            <xdr:cNvPr id="39319" name="Object 2455" hidden="1">
              <a:extLst>
                <a:ext uri="{63B3BB69-23CF-44E3-9099-C40C66FF867C}">
                  <a14:compatExt spid="_x0000_s393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49</xdr:row>
          <xdr:rowOff>0</xdr:rowOff>
        </xdr:from>
        <xdr:to>
          <xdr:col>32</xdr:col>
          <xdr:colOff>400050</xdr:colOff>
          <xdr:row>49</xdr:row>
          <xdr:rowOff>485775</xdr:rowOff>
        </xdr:to>
        <xdr:sp macro="" textlink="">
          <xdr:nvSpPr>
            <xdr:cNvPr id="39320" name="Object 2456" hidden="1">
              <a:extLst>
                <a:ext uri="{63B3BB69-23CF-44E3-9099-C40C66FF867C}">
                  <a14:compatExt spid="_x0000_s393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49</xdr:row>
          <xdr:rowOff>0</xdr:rowOff>
        </xdr:from>
        <xdr:to>
          <xdr:col>44</xdr:col>
          <xdr:colOff>400050</xdr:colOff>
          <xdr:row>49</xdr:row>
          <xdr:rowOff>485775</xdr:rowOff>
        </xdr:to>
        <xdr:sp macro="" textlink="">
          <xdr:nvSpPr>
            <xdr:cNvPr id="39321" name="Object 2457" hidden="1">
              <a:extLst>
                <a:ext uri="{63B3BB69-23CF-44E3-9099-C40C66FF867C}">
                  <a14:compatExt spid="_x0000_s393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49</xdr:row>
          <xdr:rowOff>0</xdr:rowOff>
        </xdr:from>
        <xdr:to>
          <xdr:col>42</xdr:col>
          <xdr:colOff>400050</xdr:colOff>
          <xdr:row>49</xdr:row>
          <xdr:rowOff>485775</xdr:rowOff>
        </xdr:to>
        <xdr:sp macro="" textlink="">
          <xdr:nvSpPr>
            <xdr:cNvPr id="39322" name="Object 2458" hidden="1">
              <a:extLst>
                <a:ext uri="{63B3BB69-23CF-44E3-9099-C40C66FF867C}">
                  <a14:compatExt spid="_x0000_s393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49</xdr:row>
          <xdr:rowOff>0</xdr:rowOff>
        </xdr:from>
        <xdr:to>
          <xdr:col>40</xdr:col>
          <xdr:colOff>400050</xdr:colOff>
          <xdr:row>49</xdr:row>
          <xdr:rowOff>485775</xdr:rowOff>
        </xdr:to>
        <xdr:sp macro="" textlink="">
          <xdr:nvSpPr>
            <xdr:cNvPr id="39323" name="Object 2459" hidden="1">
              <a:extLst>
                <a:ext uri="{63B3BB69-23CF-44E3-9099-C40C66FF867C}">
                  <a14:compatExt spid="_x0000_s393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49</xdr:row>
          <xdr:rowOff>0</xdr:rowOff>
        </xdr:from>
        <xdr:to>
          <xdr:col>38</xdr:col>
          <xdr:colOff>400050</xdr:colOff>
          <xdr:row>49</xdr:row>
          <xdr:rowOff>485775</xdr:rowOff>
        </xdr:to>
        <xdr:sp macro="" textlink="">
          <xdr:nvSpPr>
            <xdr:cNvPr id="39324" name="Object 2460" hidden="1">
              <a:extLst>
                <a:ext uri="{63B3BB69-23CF-44E3-9099-C40C66FF867C}">
                  <a14:compatExt spid="_x0000_s393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50</xdr:row>
          <xdr:rowOff>0</xdr:rowOff>
        </xdr:from>
        <xdr:to>
          <xdr:col>36</xdr:col>
          <xdr:colOff>400050</xdr:colOff>
          <xdr:row>50</xdr:row>
          <xdr:rowOff>485775</xdr:rowOff>
        </xdr:to>
        <xdr:sp macro="" textlink="">
          <xdr:nvSpPr>
            <xdr:cNvPr id="39325" name="Object 2461" hidden="1">
              <a:extLst>
                <a:ext uri="{63B3BB69-23CF-44E3-9099-C40C66FF867C}">
                  <a14:compatExt spid="_x0000_s393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50</xdr:row>
          <xdr:rowOff>0</xdr:rowOff>
        </xdr:from>
        <xdr:to>
          <xdr:col>28</xdr:col>
          <xdr:colOff>400050</xdr:colOff>
          <xdr:row>50</xdr:row>
          <xdr:rowOff>485775</xdr:rowOff>
        </xdr:to>
        <xdr:sp macro="" textlink="">
          <xdr:nvSpPr>
            <xdr:cNvPr id="39326" name="Object 2462" hidden="1">
              <a:extLst>
                <a:ext uri="{63B3BB69-23CF-44E3-9099-C40C66FF867C}">
                  <a14:compatExt spid="_x0000_s393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50</xdr:row>
          <xdr:rowOff>0</xdr:rowOff>
        </xdr:from>
        <xdr:to>
          <xdr:col>30</xdr:col>
          <xdr:colOff>400050</xdr:colOff>
          <xdr:row>50</xdr:row>
          <xdr:rowOff>485775</xdr:rowOff>
        </xdr:to>
        <xdr:sp macro="" textlink="">
          <xdr:nvSpPr>
            <xdr:cNvPr id="39327" name="Object 2463" hidden="1">
              <a:extLst>
                <a:ext uri="{63B3BB69-23CF-44E3-9099-C40C66FF867C}">
                  <a14:compatExt spid="_x0000_s393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50</xdr:row>
          <xdr:rowOff>0</xdr:rowOff>
        </xdr:from>
        <xdr:to>
          <xdr:col>34</xdr:col>
          <xdr:colOff>400050</xdr:colOff>
          <xdr:row>50</xdr:row>
          <xdr:rowOff>485775</xdr:rowOff>
        </xdr:to>
        <xdr:sp macro="" textlink="">
          <xdr:nvSpPr>
            <xdr:cNvPr id="39328" name="Object 2464" hidden="1">
              <a:extLst>
                <a:ext uri="{63B3BB69-23CF-44E3-9099-C40C66FF867C}">
                  <a14:compatExt spid="_x0000_s393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50</xdr:row>
          <xdr:rowOff>0</xdr:rowOff>
        </xdr:from>
        <xdr:to>
          <xdr:col>32</xdr:col>
          <xdr:colOff>400050</xdr:colOff>
          <xdr:row>50</xdr:row>
          <xdr:rowOff>485775</xdr:rowOff>
        </xdr:to>
        <xdr:sp macro="" textlink="">
          <xdr:nvSpPr>
            <xdr:cNvPr id="39329" name="Object 2465" hidden="1">
              <a:extLst>
                <a:ext uri="{63B3BB69-23CF-44E3-9099-C40C66FF867C}">
                  <a14:compatExt spid="_x0000_s393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50</xdr:row>
          <xdr:rowOff>0</xdr:rowOff>
        </xdr:from>
        <xdr:to>
          <xdr:col>44</xdr:col>
          <xdr:colOff>400050</xdr:colOff>
          <xdr:row>50</xdr:row>
          <xdr:rowOff>485775</xdr:rowOff>
        </xdr:to>
        <xdr:sp macro="" textlink="">
          <xdr:nvSpPr>
            <xdr:cNvPr id="39330" name="Object 2466" hidden="1">
              <a:extLst>
                <a:ext uri="{63B3BB69-23CF-44E3-9099-C40C66FF867C}">
                  <a14:compatExt spid="_x0000_s393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50</xdr:row>
          <xdr:rowOff>0</xdr:rowOff>
        </xdr:from>
        <xdr:to>
          <xdr:col>42</xdr:col>
          <xdr:colOff>400050</xdr:colOff>
          <xdr:row>50</xdr:row>
          <xdr:rowOff>485775</xdr:rowOff>
        </xdr:to>
        <xdr:sp macro="" textlink="">
          <xdr:nvSpPr>
            <xdr:cNvPr id="39331" name="Object 2467" hidden="1">
              <a:extLst>
                <a:ext uri="{63B3BB69-23CF-44E3-9099-C40C66FF867C}">
                  <a14:compatExt spid="_x0000_s393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50</xdr:row>
          <xdr:rowOff>0</xdr:rowOff>
        </xdr:from>
        <xdr:to>
          <xdr:col>40</xdr:col>
          <xdr:colOff>400050</xdr:colOff>
          <xdr:row>50</xdr:row>
          <xdr:rowOff>485775</xdr:rowOff>
        </xdr:to>
        <xdr:sp macro="" textlink="">
          <xdr:nvSpPr>
            <xdr:cNvPr id="39332" name="Object 2468" hidden="1">
              <a:extLst>
                <a:ext uri="{63B3BB69-23CF-44E3-9099-C40C66FF867C}">
                  <a14:compatExt spid="_x0000_s393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50</xdr:row>
          <xdr:rowOff>0</xdr:rowOff>
        </xdr:from>
        <xdr:to>
          <xdr:col>38</xdr:col>
          <xdr:colOff>400050</xdr:colOff>
          <xdr:row>50</xdr:row>
          <xdr:rowOff>485775</xdr:rowOff>
        </xdr:to>
        <xdr:sp macro="" textlink="">
          <xdr:nvSpPr>
            <xdr:cNvPr id="39333" name="Object 2469" hidden="1">
              <a:extLst>
                <a:ext uri="{63B3BB69-23CF-44E3-9099-C40C66FF867C}">
                  <a14:compatExt spid="_x0000_s393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29</xdr:row>
          <xdr:rowOff>0</xdr:rowOff>
        </xdr:from>
        <xdr:to>
          <xdr:col>36</xdr:col>
          <xdr:colOff>400050</xdr:colOff>
          <xdr:row>29</xdr:row>
          <xdr:rowOff>485775</xdr:rowOff>
        </xdr:to>
        <xdr:sp macro="" textlink="">
          <xdr:nvSpPr>
            <xdr:cNvPr id="39334" name="Object 2470" hidden="1">
              <a:extLst>
                <a:ext uri="{63B3BB69-23CF-44E3-9099-C40C66FF867C}">
                  <a14:compatExt spid="_x0000_s393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29</xdr:row>
          <xdr:rowOff>0</xdr:rowOff>
        </xdr:from>
        <xdr:to>
          <xdr:col>28</xdr:col>
          <xdr:colOff>400050</xdr:colOff>
          <xdr:row>29</xdr:row>
          <xdr:rowOff>485775</xdr:rowOff>
        </xdr:to>
        <xdr:sp macro="" textlink="">
          <xdr:nvSpPr>
            <xdr:cNvPr id="39335" name="Object 2471" hidden="1">
              <a:extLst>
                <a:ext uri="{63B3BB69-23CF-44E3-9099-C40C66FF867C}">
                  <a14:compatExt spid="_x0000_s393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29</xdr:row>
          <xdr:rowOff>0</xdr:rowOff>
        </xdr:from>
        <xdr:to>
          <xdr:col>30</xdr:col>
          <xdr:colOff>400050</xdr:colOff>
          <xdr:row>29</xdr:row>
          <xdr:rowOff>485775</xdr:rowOff>
        </xdr:to>
        <xdr:sp macro="" textlink="">
          <xdr:nvSpPr>
            <xdr:cNvPr id="39336" name="Object 2472" hidden="1">
              <a:extLst>
                <a:ext uri="{63B3BB69-23CF-44E3-9099-C40C66FF867C}">
                  <a14:compatExt spid="_x0000_s393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29</xdr:row>
          <xdr:rowOff>0</xdr:rowOff>
        </xdr:from>
        <xdr:to>
          <xdr:col>34</xdr:col>
          <xdr:colOff>400050</xdr:colOff>
          <xdr:row>29</xdr:row>
          <xdr:rowOff>485775</xdr:rowOff>
        </xdr:to>
        <xdr:sp macro="" textlink="">
          <xdr:nvSpPr>
            <xdr:cNvPr id="39337" name="Object 2473" hidden="1">
              <a:extLst>
                <a:ext uri="{63B3BB69-23CF-44E3-9099-C40C66FF867C}">
                  <a14:compatExt spid="_x0000_s393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29</xdr:row>
          <xdr:rowOff>0</xdr:rowOff>
        </xdr:from>
        <xdr:to>
          <xdr:col>32</xdr:col>
          <xdr:colOff>400050</xdr:colOff>
          <xdr:row>29</xdr:row>
          <xdr:rowOff>485775</xdr:rowOff>
        </xdr:to>
        <xdr:sp macro="" textlink="">
          <xdr:nvSpPr>
            <xdr:cNvPr id="39338" name="Object 2474" hidden="1">
              <a:extLst>
                <a:ext uri="{63B3BB69-23CF-44E3-9099-C40C66FF867C}">
                  <a14:compatExt spid="_x0000_s393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29</xdr:row>
          <xdr:rowOff>0</xdr:rowOff>
        </xdr:from>
        <xdr:to>
          <xdr:col>44</xdr:col>
          <xdr:colOff>400050</xdr:colOff>
          <xdr:row>29</xdr:row>
          <xdr:rowOff>485775</xdr:rowOff>
        </xdr:to>
        <xdr:sp macro="" textlink="">
          <xdr:nvSpPr>
            <xdr:cNvPr id="39339" name="Object 2475" hidden="1">
              <a:extLst>
                <a:ext uri="{63B3BB69-23CF-44E3-9099-C40C66FF867C}">
                  <a14:compatExt spid="_x0000_s393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29</xdr:row>
          <xdr:rowOff>0</xdr:rowOff>
        </xdr:from>
        <xdr:to>
          <xdr:col>42</xdr:col>
          <xdr:colOff>400050</xdr:colOff>
          <xdr:row>29</xdr:row>
          <xdr:rowOff>485775</xdr:rowOff>
        </xdr:to>
        <xdr:sp macro="" textlink="">
          <xdr:nvSpPr>
            <xdr:cNvPr id="39340" name="Object 2476" hidden="1">
              <a:extLst>
                <a:ext uri="{63B3BB69-23CF-44E3-9099-C40C66FF867C}">
                  <a14:compatExt spid="_x0000_s393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29</xdr:row>
          <xdr:rowOff>0</xdr:rowOff>
        </xdr:from>
        <xdr:to>
          <xdr:col>40</xdr:col>
          <xdr:colOff>400050</xdr:colOff>
          <xdr:row>29</xdr:row>
          <xdr:rowOff>485775</xdr:rowOff>
        </xdr:to>
        <xdr:sp macro="" textlink="">
          <xdr:nvSpPr>
            <xdr:cNvPr id="39341" name="Object 2477" hidden="1">
              <a:extLst>
                <a:ext uri="{63B3BB69-23CF-44E3-9099-C40C66FF867C}">
                  <a14:compatExt spid="_x0000_s393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29</xdr:row>
          <xdr:rowOff>0</xdr:rowOff>
        </xdr:from>
        <xdr:to>
          <xdr:col>38</xdr:col>
          <xdr:colOff>400050</xdr:colOff>
          <xdr:row>29</xdr:row>
          <xdr:rowOff>485775</xdr:rowOff>
        </xdr:to>
        <xdr:sp macro="" textlink="">
          <xdr:nvSpPr>
            <xdr:cNvPr id="39342" name="Object 2478" hidden="1">
              <a:extLst>
                <a:ext uri="{63B3BB69-23CF-44E3-9099-C40C66FF867C}">
                  <a14:compatExt spid="_x0000_s393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xdr:row>
          <xdr:rowOff>0</xdr:rowOff>
        </xdr:from>
        <xdr:to>
          <xdr:col>36</xdr:col>
          <xdr:colOff>400050</xdr:colOff>
          <xdr:row>14</xdr:row>
          <xdr:rowOff>485775</xdr:rowOff>
        </xdr:to>
        <xdr:sp macro="" textlink="">
          <xdr:nvSpPr>
            <xdr:cNvPr id="39343" name="Object 2479" hidden="1">
              <a:extLst>
                <a:ext uri="{63B3BB69-23CF-44E3-9099-C40C66FF867C}">
                  <a14:compatExt spid="_x0000_s393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xdr:row>
          <xdr:rowOff>0</xdr:rowOff>
        </xdr:from>
        <xdr:to>
          <xdr:col>28</xdr:col>
          <xdr:colOff>400050</xdr:colOff>
          <xdr:row>14</xdr:row>
          <xdr:rowOff>485775</xdr:rowOff>
        </xdr:to>
        <xdr:sp macro="" textlink="">
          <xdr:nvSpPr>
            <xdr:cNvPr id="39344" name="Object 2480" hidden="1">
              <a:extLst>
                <a:ext uri="{63B3BB69-23CF-44E3-9099-C40C66FF867C}">
                  <a14:compatExt spid="_x0000_s393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xdr:row>
          <xdr:rowOff>0</xdr:rowOff>
        </xdr:from>
        <xdr:to>
          <xdr:col>30</xdr:col>
          <xdr:colOff>400050</xdr:colOff>
          <xdr:row>14</xdr:row>
          <xdr:rowOff>485775</xdr:rowOff>
        </xdr:to>
        <xdr:sp macro="" textlink="">
          <xdr:nvSpPr>
            <xdr:cNvPr id="39345" name="Object 2481" hidden="1">
              <a:extLst>
                <a:ext uri="{63B3BB69-23CF-44E3-9099-C40C66FF867C}">
                  <a14:compatExt spid="_x0000_s393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xdr:row>
          <xdr:rowOff>0</xdr:rowOff>
        </xdr:from>
        <xdr:to>
          <xdr:col>34</xdr:col>
          <xdr:colOff>400050</xdr:colOff>
          <xdr:row>14</xdr:row>
          <xdr:rowOff>485775</xdr:rowOff>
        </xdr:to>
        <xdr:sp macro="" textlink="">
          <xdr:nvSpPr>
            <xdr:cNvPr id="39346" name="Object 2482" hidden="1">
              <a:extLst>
                <a:ext uri="{63B3BB69-23CF-44E3-9099-C40C66FF867C}">
                  <a14:compatExt spid="_x0000_s393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xdr:row>
          <xdr:rowOff>0</xdr:rowOff>
        </xdr:from>
        <xdr:to>
          <xdr:col>32</xdr:col>
          <xdr:colOff>400050</xdr:colOff>
          <xdr:row>14</xdr:row>
          <xdr:rowOff>485775</xdr:rowOff>
        </xdr:to>
        <xdr:sp macro="" textlink="">
          <xdr:nvSpPr>
            <xdr:cNvPr id="39347" name="Object 2483" hidden="1">
              <a:extLst>
                <a:ext uri="{63B3BB69-23CF-44E3-9099-C40C66FF867C}">
                  <a14:compatExt spid="_x0000_s393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14</xdr:row>
          <xdr:rowOff>0</xdr:rowOff>
        </xdr:from>
        <xdr:to>
          <xdr:col>44</xdr:col>
          <xdr:colOff>400050</xdr:colOff>
          <xdr:row>14</xdr:row>
          <xdr:rowOff>485775</xdr:rowOff>
        </xdr:to>
        <xdr:sp macro="" textlink="">
          <xdr:nvSpPr>
            <xdr:cNvPr id="39348" name="Object 2484" hidden="1">
              <a:extLst>
                <a:ext uri="{63B3BB69-23CF-44E3-9099-C40C66FF867C}">
                  <a14:compatExt spid="_x0000_s393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xdr:row>
          <xdr:rowOff>0</xdr:rowOff>
        </xdr:from>
        <xdr:to>
          <xdr:col>42</xdr:col>
          <xdr:colOff>400050</xdr:colOff>
          <xdr:row>14</xdr:row>
          <xdr:rowOff>485775</xdr:rowOff>
        </xdr:to>
        <xdr:sp macro="" textlink="">
          <xdr:nvSpPr>
            <xdr:cNvPr id="39349" name="Object 2485" hidden="1">
              <a:extLst>
                <a:ext uri="{63B3BB69-23CF-44E3-9099-C40C66FF867C}">
                  <a14:compatExt spid="_x0000_s393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xdr:row>
          <xdr:rowOff>0</xdr:rowOff>
        </xdr:from>
        <xdr:to>
          <xdr:col>40</xdr:col>
          <xdr:colOff>400050</xdr:colOff>
          <xdr:row>14</xdr:row>
          <xdr:rowOff>485775</xdr:rowOff>
        </xdr:to>
        <xdr:sp macro="" textlink="">
          <xdr:nvSpPr>
            <xdr:cNvPr id="39350" name="Object 2486" hidden="1">
              <a:extLst>
                <a:ext uri="{63B3BB69-23CF-44E3-9099-C40C66FF867C}">
                  <a14:compatExt spid="_x0000_s393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xdr:row>
          <xdr:rowOff>0</xdr:rowOff>
        </xdr:from>
        <xdr:to>
          <xdr:col>38</xdr:col>
          <xdr:colOff>400050</xdr:colOff>
          <xdr:row>14</xdr:row>
          <xdr:rowOff>485775</xdr:rowOff>
        </xdr:to>
        <xdr:sp macro="" textlink="">
          <xdr:nvSpPr>
            <xdr:cNvPr id="39351" name="Object 2487" hidden="1">
              <a:extLst>
                <a:ext uri="{63B3BB69-23CF-44E3-9099-C40C66FF867C}">
                  <a14:compatExt spid="_x0000_s393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xdr:row>
          <xdr:rowOff>0</xdr:rowOff>
        </xdr:from>
        <xdr:to>
          <xdr:col>36</xdr:col>
          <xdr:colOff>400050</xdr:colOff>
          <xdr:row>15</xdr:row>
          <xdr:rowOff>485775</xdr:rowOff>
        </xdr:to>
        <xdr:sp macro="" textlink="">
          <xdr:nvSpPr>
            <xdr:cNvPr id="39352" name="Object 2488" hidden="1">
              <a:extLst>
                <a:ext uri="{63B3BB69-23CF-44E3-9099-C40C66FF867C}">
                  <a14:compatExt spid="_x0000_s393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xdr:row>
          <xdr:rowOff>0</xdr:rowOff>
        </xdr:from>
        <xdr:to>
          <xdr:col>28</xdr:col>
          <xdr:colOff>400050</xdr:colOff>
          <xdr:row>15</xdr:row>
          <xdr:rowOff>485775</xdr:rowOff>
        </xdr:to>
        <xdr:sp macro="" textlink="">
          <xdr:nvSpPr>
            <xdr:cNvPr id="39353" name="Object 2489" hidden="1">
              <a:extLst>
                <a:ext uri="{63B3BB69-23CF-44E3-9099-C40C66FF867C}">
                  <a14:compatExt spid="_x0000_s393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xdr:row>
          <xdr:rowOff>0</xdr:rowOff>
        </xdr:from>
        <xdr:to>
          <xdr:col>30</xdr:col>
          <xdr:colOff>400050</xdr:colOff>
          <xdr:row>15</xdr:row>
          <xdr:rowOff>485775</xdr:rowOff>
        </xdr:to>
        <xdr:sp macro="" textlink="">
          <xdr:nvSpPr>
            <xdr:cNvPr id="39354" name="Object 2490" hidden="1">
              <a:extLst>
                <a:ext uri="{63B3BB69-23CF-44E3-9099-C40C66FF867C}">
                  <a14:compatExt spid="_x0000_s393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xdr:row>
          <xdr:rowOff>0</xdr:rowOff>
        </xdr:from>
        <xdr:to>
          <xdr:col>34</xdr:col>
          <xdr:colOff>400050</xdr:colOff>
          <xdr:row>15</xdr:row>
          <xdr:rowOff>485775</xdr:rowOff>
        </xdr:to>
        <xdr:sp macro="" textlink="">
          <xdr:nvSpPr>
            <xdr:cNvPr id="39355" name="Object 2491" hidden="1">
              <a:extLst>
                <a:ext uri="{63B3BB69-23CF-44E3-9099-C40C66FF867C}">
                  <a14:compatExt spid="_x0000_s393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xdr:row>
          <xdr:rowOff>0</xdr:rowOff>
        </xdr:from>
        <xdr:to>
          <xdr:col>32</xdr:col>
          <xdr:colOff>400050</xdr:colOff>
          <xdr:row>15</xdr:row>
          <xdr:rowOff>485775</xdr:rowOff>
        </xdr:to>
        <xdr:sp macro="" textlink="">
          <xdr:nvSpPr>
            <xdr:cNvPr id="39356" name="Object 2492" hidden="1">
              <a:extLst>
                <a:ext uri="{63B3BB69-23CF-44E3-9099-C40C66FF867C}">
                  <a14:compatExt spid="_x0000_s393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15</xdr:row>
          <xdr:rowOff>0</xdr:rowOff>
        </xdr:from>
        <xdr:to>
          <xdr:col>44</xdr:col>
          <xdr:colOff>400050</xdr:colOff>
          <xdr:row>15</xdr:row>
          <xdr:rowOff>485775</xdr:rowOff>
        </xdr:to>
        <xdr:sp macro="" textlink="">
          <xdr:nvSpPr>
            <xdr:cNvPr id="39357" name="Object 2493" hidden="1">
              <a:extLst>
                <a:ext uri="{63B3BB69-23CF-44E3-9099-C40C66FF867C}">
                  <a14:compatExt spid="_x0000_s393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xdr:row>
          <xdr:rowOff>0</xdr:rowOff>
        </xdr:from>
        <xdr:to>
          <xdr:col>42</xdr:col>
          <xdr:colOff>400050</xdr:colOff>
          <xdr:row>15</xdr:row>
          <xdr:rowOff>485775</xdr:rowOff>
        </xdr:to>
        <xdr:sp macro="" textlink="">
          <xdr:nvSpPr>
            <xdr:cNvPr id="39358" name="Object 2494" hidden="1">
              <a:extLst>
                <a:ext uri="{63B3BB69-23CF-44E3-9099-C40C66FF867C}">
                  <a14:compatExt spid="_x0000_s393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xdr:row>
          <xdr:rowOff>0</xdr:rowOff>
        </xdr:from>
        <xdr:to>
          <xdr:col>40</xdr:col>
          <xdr:colOff>400050</xdr:colOff>
          <xdr:row>15</xdr:row>
          <xdr:rowOff>485775</xdr:rowOff>
        </xdr:to>
        <xdr:sp macro="" textlink="">
          <xdr:nvSpPr>
            <xdr:cNvPr id="39359" name="Object 2495" hidden="1">
              <a:extLst>
                <a:ext uri="{63B3BB69-23CF-44E3-9099-C40C66FF867C}">
                  <a14:compatExt spid="_x0000_s393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xdr:row>
          <xdr:rowOff>0</xdr:rowOff>
        </xdr:from>
        <xdr:to>
          <xdr:col>38</xdr:col>
          <xdr:colOff>400050</xdr:colOff>
          <xdr:row>15</xdr:row>
          <xdr:rowOff>485775</xdr:rowOff>
        </xdr:to>
        <xdr:sp macro="" textlink="">
          <xdr:nvSpPr>
            <xdr:cNvPr id="39360" name="Object 2496" hidden="1">
              <a:extLst>
                <a:ext uri="{63B3BB69-23CF-44E3-9099-C40C66FF867C}">
                  <a14:compatExt spid="_x0000_s393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73</xdr:row>
          <xdr:rowOff>0</xdr:rowOff>
        </xdr:from>
        <xdr:to>
          <xdr:col>36</xdr:col>
          <xdr:colOff>400050</xdr:colOff>
          <xdr:row>73</xdr:row>
          <xdr:rowOff>485775</xdr:rowOff>
        </xdr:to>
        <xdr:sp macro="" textlink="">
          <xdr:nvSpPr>
            <xdr:cNvPr id="39361" name="Object 2497" hidden="1">
              <a:extLst>
                <a:ext uri="{63B3BB69-23CF-44E3-9099-C40C66FF867C}">
                  <a14:compatExt spid="_x0000_s393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73</xdr:row>
          <xdr:rowOff>0</xdr:rowOff>
        </xdr:from>
        <xdr:to>
          <xdr:col>28</xdr:col>
          <xdr:colOff>400050</xdr:colOff>
          <xdr:row>73</xdr:row>
          <xdr:rowOff>485775</xdr:rowOff>
        </xdr:to>
        <xdr:sp macro="" textlink="">
          <xdr:nvSpPr>
            <xdr:cNvPr id="39362" name="Object 2498" hidden="1">
              <a:extLst>
                <a:ext uri="{63B3BB69-23CF-44E3-9099-C40C66FF867C}">
                  <a14:compatExt spid="_x0000_s393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73</xdr:row>
          <xdr:rowOff>0</xdr:rowOff>
        </xdr:from>
        <xdr:to>
          <xdr:col>30</xdr:col>
          <xdr:colOff>400050</xdr:colOff>
          <xdr:row>73</xdr:row>
          <xdr:rowOff>485775</xdr:rowOff>
        </xdr:to>
        <xdr:sp macro="" textlink="">
          <xdr:nvSpPr>
            <xdr:cNvPr id="39363" name="Object 2499" hidden="1">
              <a:extLst>
                <a:ext uri="{63B3BB69-23CF-44E3-9099-C40C66FF867C}">
                  <a14:compatExt spid="_x0000_s393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73</xdr:row>
          <xdr:rowOff>0</xdr:rowOff>
        </xdr:from>
        <xdr:to>
          <xdr:col>34</xdr:col>
          <xdr:colOff>400050</xdr:colOff>
          <xdr:row>73</xdr:row>
          <xdr:rowOff>485775</xdr:rowOff>
        </xdr:to>
        <xdr:sp macro="" textlink="">
          <xdr:nvSpPr>
            <xdr:cNvPr id="39364" name="Object 2500" hidden="1">
              <a:extLst>
                <a:ext uri="{63B3BB69-23CF-44E3-9099-C40C66FF867C}">
                  <a14:compatExt spid="_x0000_s393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73</xdr:row>
          <xdr:rowOff>0</xdr:rowOff>
        </xdr:from>
        <xdr:to>
          <xdr:col>32</xdr:col>
          <xdr:colOff>400050</xdr:colOff>
          <xdr:row>73</xdr:row>
          <xdr:rowOff>485775</xdr:rowOff>
        </xdr:to>
        <xdr:sp macro="" textlink="">
          <xdr:nvSpPr>
            <xdr:cNvPr id="39365" name="Object 2501" hidden="1">
              <a:extLst>
                <a:ext uri="{63B3BB69-23CF-44E3-9099-C40C66FF867C}">
                  <a14:compatExt spid="_x0000_s393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73</xdr:row>
          <xdr:rowOff>0</xdr:rowOff>
        </xdr:from>
        <xdr:to>
          <xdr:col>44</xdr:col>
          <xdr:colOff>400050</xdr:colOff>
          <xdr:row>73</xdr:row>
          <xdr:rowOff>485775</xdr:rowOff>
        </xdr:to>
        <xdr:sp macro="" textlink="">
          <xdr:nvSpPr>
            <xdr:cNvPr id="39366" name="Object 2502" hidden="1">
              <a:extLst>
                <a:ext uri="{63B3BB69-23CF-44E3-9099-C40C66FF867C}">
                  <a14:compatExt spid="_x0000_s393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73</xdr:row>
          <xdr:rowOff>0</xdr:rowOff>
        </xdr:from>
        <xdr:to>
          <xdr:col>42</xdr:col>
          <xdr:colOff>400050</xdr:colOff>
          <xdr:row>73</xdr:row>
          <xdr:rowOff>485775</xdr:rowOff>
        </xdr:to>
        <xdr:sp macro="" textlink="">
          <xdr:nvSpPr>
            <xdr:cNvPr id="39367" name="Object 2503" hidden="1">
              <a:extLst>
                <a:ext uri="{63B3BB69-23CF-44E3-9099-C40C66FF867C}">
                  <a14:compatExt spid="_x0000_s393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73</xdr:row>
          <xdr:rowOff>0</xdr:rowOff>
        </xdr:from>
        <xdr:to>
          <xdr:col>40</xdr:col>
          <xdr:colOff>400050</xdr:colOff>
          <xdr:row>73</xdr:row>
          <xdr:rowOff>485775</xdr:rowOff>
        </xdr:to>
        <xdr:sp macro="" textlink="">
          <xdr:nvSpPr>
            <xdr:cNvPr id="39368" name="Object 2504" hidden="1">
              <a:extLst>
                <a:ext uri="{63B3BB69-23CF-44E3-9099-C40C66FF867C}">
                  <a14:compatExt spid="_x0000_s393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73</xdr:row>
          <xdr:rowOff>0</xdr:rowOff>
        </xdr:from>
        <xdr:to>
          <xdr:col>38</xdr:col>
          <xdr:colOff>400050</xdr:colOff>
          <xdr:row>73</xdr:row>
          <xdr:rowOff>485775</xdr:rowOff>
        </xdr:to>
        <xdr:sp macro="" textlink="">
          <xdr:nvSpPr>
            <xdr:cNvPr id="39369" name="Object 2505" hidden="1">
              <a:extLst>
                <a:ext uri="{63B3BB69-23CF-44E3-9099-C40C66FF867C}">
                  <a14:compatExt spid="_x0000_s393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28</xdr:row>
          <xdr:rowOff>0</xdr:rowOff>
        </xdr:from>
        <xdr:to>
          <xdr:col>36</xdr:col>
          <xdr:colOff>400050</xdr:colOff>
          <xdr:row>28</xdr:row>
          <xdr:rowOff>485775</xdr:rowOff>
        </xdr:to>
        <xdr:sp macro="" textlink="">
          <xdr:nvSpPr>
            <xdr:cNvPr id="39370" name="Object 2506" hidden="1">
              <a:extLst>
                <a:ext uri="{63B3BB69-23CF-44E3-9099-C40C66FF867C}">
                  <a14:compatExt spid="_x0000_s393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28</xdr:row>
          <xdr:rowOff>0</xdr:rowOff>
        </xdr:from>
        <xdr:to>
          <xdr:col>28</xdr:col>
          <xdr:colOff>400050</xdr:colOff>
          <xdr:row>28</xdr:row>
          <xdr:rowOff>485775</xdr:rowOff>
        </xdr:to>
        <xdr:sp macro="" textlink="">
          <xdr:nvSpPr>
            <xdr:cNvPr id="39371" name="Object 2507" hidden="1">
              <a:extLst>
                <a:ext uri="{63B3BB69-23CF-44E3-9099-C40C66FF867C}">
                  <a14:compatExt spid="_x0000_s393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28</xdr:row>
          <xdr:rowOff>0</xdr:rowOff>
        </xdr:from>
        <xdr:to>
          <xdr:col>30</xdr:col>
          <xdr:colOff>400050</xdr:colOff>
          <xdr:row>28</xdr:row>
          <xdr:rowOff>485775</xdr:rowOff>
        </xdr:to>
        <xdr:sp macro="" textlink="">
          <xdr:nvSpPr>
            <xdr:cNvPr id="39372" name="Object 2508" hidden="1">
              <a:extLst>
                <a:ext uri="{63B3BB69-23CF-44E3-9099-C40C66FF867C}">
                  <a14:compatExt spid="_x0000_s393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28</xdr:row>
          <xdr:rowOff>0</xdr:rowOff>
        </xdr:from>
        <xdr:to>
          <xdr:col>34</xdr:col>
          <xdr:colOff>400050</xdr:colOff>
          <xdr:row>28</xdr:row>
          <xdr:rowOff>485775</xdr:rowOff>
        </xdr:to>
        <xdr:sp macro="" textlink="">
          <xdr:nvSpPr>
            <xdr:cNvPr id="39373" name="Object 2509" hidden="1">
              <a:extLst>
                <a:ext uri="{63B3BB69-23CF-44E3-9099-C40C66FF867C}">
                  <a14:compatExt spid="_x0000_s393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28</xdr:row>
          <xdr:rowOff>0</xdr:rowOff>
        </xdr:from>
        <xdr:to>
          <xdr:col>32</xdr:col>
          <xdr:colOff>400050</xdr:colOff>
          <xdr:row>28</xdr:row>
          <xdr:rowOff>485775</xdr:rowOff>
        </xdr:to>
        <xdr:sp macro="" textlink="">
          <xdr:nvSpPr>
            <xdr:cNvPr id="39374" name="Object 2510" hidden="1">
              <a:extLst>
                <a:ext uri="{63B3BB69-23CF-44E3-9099-C40C66FF867C}">
                  <a14:compatExt spid="_x0000_s393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28</xdr:row>
          <xdr:rowOff>0</xdr:rowOff>
        </xdr:from>
        <xdr:to>
          <xdr:col>44</xdr:col>
          <xdr:colOff>400050</xdr:colOff>
          <xdr:row>28</xdr:row>
          <xdr:rowOff>485775</xdr:rowOff>
        </xdr:to>
        <xdr:sp macro="" textlink="">
          <xdr:nvSpPr>
            <xdr:cNvPr id="39375" name="Object 2511" hidden="1">
              <a:extLst>
                <a:ext uri="{63B3BB69-23CF-44E3-9099-C40C66FF867C}">
                  <a14:compatExt spid="_x0000_s393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28</xdr:row>
          <xdr:rowOff>0</xdr:rowOff>
        </xdr:from>
        <xdr:to>
          <xdr:col>42</xdr:col>
          <xdr:colOff>400050</xdr:colOff>
          <xdr:row>28</xdr:row>
          <xdr:rowOff>485775</xdr:rowOff>
        </xdr:to>
        <xdr:sp macro="" textlink="">
          <xdr:nvSpPr>
            <xdr:cNvPr id="39376" name="Object 2512" hidden="1">
              <a:extLst>
                <a:ext uri="{63B3BB69-23CF-44E3-9099-C40C66FF867C}">
                  <a14:compatExt spid="_x0000_s393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28</xdr:row>
          <xdr:rowOff>0</xdr:rowOff>
        </xdr:from>
        <xdr:to>
          <xdr:col>40</xdr:col>
          <xdr:colOff>400050</xdr:colOff>
          <xdr:row>28</xdr:row>
          <xdr:rowOff>485775</xdr:rowOff>
        </xdr:to>
        <xdr:sp macro="" textlink="">
          <xdr:nvSpPr>
            <xdr:cNvPr id="39377" name="Object 2513" hidden="1">
              <a:extLst>
                <a:ext uri="{63B3BB69-23CF-44E3-9099-C40C66FF867C}">
                  <a14:compatExt spid="_x0000_s393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28</xdr:row>
          <xdr:rowOff>0</xdr:rowOff>
        </xdr:from>
        <xdr:to>
          <xdr:col>38</xdr:col>
          <xdr:colOff>400050</xdr:colOff>
          <xdr:row>28</xdr:row>
          <xdr:rowOff>485775</xdr:rowOff>
        </xdr:to>
        <xdr:sp macro="" textlink="">
          <xdr:nvSpPr>
            <xdr:cNvPr id="39378" name="Object 2514" hidden="1">
              <a:extLst>
                <a:ext uri="{63B3BB69-23CF-44E3-9099-C40C66FF867C}">
                  <a14:compatExt spid="_x0000_s393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38</xdr:row>
          <xdr:rowOff>0</xdr:rowOff>
        </xdr:from>
        <xdr:to>
          <xdr:col>36</xdr:col>
          <xdr:colOff>400050</xdr:colOff>
          <xdr:row>38</xdr:row>
          <xdr:rowOff>485775</xdr:rowOff>
        </xdr:to>
        <xdr:sp macro="" textlink="">
          <xdr:nvSpPr>
            <xdr:cNvPr id="39379" name="Object 2515" hidden="1">
              <a:extLst>
                <a:ext uri="{63B3BB69-23CF-44E3-9099-C40C66FF867C}">
                  <a14:compatExt spid="_x0000_s393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38</xdr:row>
          <xdr:rowOff>0</xdr:rowOff>
        </xdr:from>
        <xdr:to>
          <xdr:col>28</xdr:col>
          <xdr:colOff>400050</xdr:colOff>
          <xdr:row>38</xdr:row>
          <xdr:rowOff>485775</xdr:rowOff>
        </xdr:to>
        <xdr:sp macro="" textlink="">
          <xdr:nvSpPr>
            <xdr:cNvPr id="39380" name="Object 2516" hidden="1">
              <a:extLst>
                <a:ext uri="{63B3BB69-23CF-44E3-9099-C40C66FF867C}">
                  <a14:compatExt spid="_x0000_s393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38</xdr:row>
          <xdr:rowOff>0</xdr:rowOff>
        </xdr:from>
        <xdr:to>
          <xdr:col>30</xdr:col>
          <xdr:colOff>400050</xdr:colOff>
          <xdr:row>38</xdr:row>
          <xdr:rowOff>485775</xdr:rowOff>
        </xdr:to>
        <xdr:sp macro="" textlink="">
          <xdr:nvSpPr>
            <xdr:cNvPr id="39381" name="Object 2517" hidden="1">
              <a:extLst>
                <a:ext uri="{63B3BB69-23CF-44E3-9099-C40C66FF867C}">
                  <a14:compatExt spid="_x0000_s393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38</xdr:row>
          <xdr:rowOff>0</xdr:rowOff>
        </xdr:from>
        <xdr:to>
          <xdr:col>34</xdr:col>
          <xdr:colOff>400050</xdr:colOff>
          <xdr:row>38</xdr:row>
          <xdr:rowOff>485775</xdr:rowOff>
        </xdr:to>
        <xdr:sp macro="" textlink="">
          <xdr:nvSpPr>
            <xdr:cNvPr id="39382" name="Object 2518" hidden="1">
              <a:extLst>
                <a:ext uri="{63B3BB69-23CF-44E3-9099-C40C66FF867C}">
                  <a14:compatExt spid="_x0000_s393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38</xdr:row>
          <xdr:rowOff>0</xdr:rowOff>
        </xdr:from>
        <xdr:to>
          <xdr:col>32</xdr:col>
          <xdr:colOff>400050</xdr:colOff>
          <xdr:row>38</xdr:row>
          <xdr:rowOff>485775</xdr:rowOff>
        </xdr:to>
        <xdr:sp macro="" textlink="">
          <xdr:nvSpPr>
            <xdr:cNvPr id="39383" name="Object 2519" hidden="1">
              <a:extLst>
                <a:ext uri="{63B3BB69-23CF-44E3-9099-C40C66FF867C}">
                  <a14:compatExt spid="_x0000_s393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38</xdr:row>
          <xdr:rowOff>0</xdr:rowOff>
        </xdr:from>
        <xdr:to>
          <xdr:col>44</xdr:col>
          <xdr:colOff>400050</xdr:colOff>
          <xdr:row>38</xdr:row>
          <xdr:rowOff>485775</xdr:rowOff>
        </xdr:to>
        <xdr:sp macro="" textlink="">
          <xdr:nvSpPr>
            <xdr:cNvPr id="39384" name="Object 2520" hidden="1">
              <a:extLst>
                <a:ext uri="{63B3BB69-23CF-44E3-9099-C40C66FF867C}">
                  <a14:compatExt spid="_x0000_s393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38</xdr:row>
          <xdr:rowOff>0</xdr:rowOff>
        </xdr:from>
        <xdr:to>
          <xdr:col>42</xdr:col>
          <xdr:colOff>400050</xdr:colOff>
          <xdr:row>38</xdr:row>
          <xdr:rowOff>485775</xdr:rowOff>
        </xdr:to>
        <xdr:sp macro="" textlink="">
          <xdr:nvSpPr>
            <xdr:cNvPr id="39385" name="Object 2521" hidden="1">
              <a:extLst>
                <a:ext uri="{63B3BB69-23CF-44E3-9099-C40C66FF867C}">
                  <a14:compatExt spid="_x0000_s393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38</xdr:row>
          <xdr:rowOff>0</xdr:rowOff>
        </xdr:from>
        <xdr:to>
          <xdr:col>40</xdr:col>
          <xdr:colOff>400050</xdr:colOff>
          <xdr:row>38</xdr:row>
          <xdr:rowOff>485775</xdr:rowOff>
        </xdr:to>
        <xdr:sp macro="" textlink="">
          <xdr:nvSpPr>
            <xdr:cNvPr id="39386" name="Object 2522" hidden="1">
              <a:extLst>
                <a:ext uri="{63B3BB69-23CF-44E3-9099-C40C66FF867C}">
                  <a14:compatExt spid="_x0000_s393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38</xdr:row>
          <xdr:rowOff>0</xdr:rowOff>
        </xdr:from>
        <xdr:to>
          <xdr:col>38</xdr:col>
          <xdr:colOff>400050</xdr:colOff>
          <xdr:row>38</xdr:row>
          <xdr:rowOff>485775</xdr:rowOff>
        </xdr:to>
        <xdr:sp macro="" textlink="">
          <xdr:nvSpPr>
            <xdr:cNvPr id="39387" name="Object 2523" hidden="1">
              <a:extLst>
                <a:ext uri="{63B3BB69-23CF-44E3-9099-C40C66FF867C}">
                  <a14:compatExt spid="_x0000_s393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74</xdr:row>
          <xdr:rowOff>0</xdr:rowOff>
        </xdr:from>
        <xdr:to>
          <xdr:col>36</xdr:col>
          <xdr:colOff>400050</xdr:colOff>
          <xdr:row>74</xdr:row>
          <xdr:rowOff>485775</xdr:rowOff>
        </xdr:to>
        <xdr:sp macro="" textlink="">
          <xdr:nvSpPr>
            <xdr:cNvPr id="39388" name="Object 2524" hidden="1">
              <a:extLst>
                <a:ext uri="{63B3BB69-23CF-44E3-9099-C40C66FF867C}">
                  <a14:compatExt spid="_x0000_s393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74</xdr:row>
          <xdr:rowOff>0</xdr:rowOff>
        </xdr:from>
        <xdr:to>
          <xdr:col>28</xdr:col>
          <xdr:colOff>400050</xdr:colOff>
          <xdr:row>74</xdr:row>
          <xdr:rowOff>485775</xdr:rowOff>
        </xdr:to>
        <xdr:sp macro="" textlink="">
          <xdr:nvSpPr>
            <xdr:cNvPr id="39389" name="Object 2525" hidden="1">
              <a:extLst>
                <a:ext uri="{63B3BB69-23CF-44E3-9099-C40C66FF867C}">
                  <a14:compatExt spid="_x0000_s393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74</xdr:row>
          <xdr:rowOff>0</xdr:rowOff>
        </xdr:from>
        <xdr:to>
          <xdr:col>30</xdr:col>
          <xdr:colOff>400050</xdr:colOff>
          <xdr:row>74</xdr:row>
          <xdr:rowOff>485775</xdr:rowOff>
        </xdr:to>
        <xdr:sp macro="" textlink="">
          <xdr:nvSpPr>
            <xdr:cNvPr id="39390" name="Object 2526" hidden="1">
              <a:extLst>
                <a:ext uri="{63B3BB69-23CF-44E3-9099-C40C66FF867C}">
                  <a14:compatExt spid="_x0000_s393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74</xdr:row>
          <xdr:rowOff>0</xdr:rowOff>
        </xdr:from>
        <xdr:to>
          <xdr:col>34</xdr:col>
          <xdr:colOff>400050</xdr:colOff>
          <xdr:row>74</xdr:row>
          <xdr:rowOff>485775</xdr:rowOff>
        </xdr:to>
        <xdr:sp macro="" textlink="">
          <xdr:nvSpPr>
            <xdr:cNvPr id="39391" name="Object 2527" hidden="1">
              <a:extLst>
                <a:ext uri="{63B3BB69-23CF-44E3-9099-C40C66FF867C}">
                  <a14:compatExt spid="_x0000_s393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74</xdr:row>
          <xdr:rowOff>0</xdr:rowOff>
        </xdr:from>
        <xdr:to>
          <xdr:col>32</xdr:col>
          <xdr:colOff>400050</xdr:colOff>
          <xdr:row>74</xdr:row>
          <xdr:rowOff>485775</xdr:rowOff>
        </xdr:to>
        <xdr:sp macro="" textlink="">
          <xdr:nvSpPr>
            <xdr:cNvPr id="39392" name="Object 2528" hidden="1">
              <a:extLst>
                <a:ext uri="{63B3BB69-23CF-44E3-9099-C40C66FF867C}">
                  <a14:compatExt spid="_x0000_s393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74</xdr:row>
          <xdr:rowOff>0</xdr:rowOff>
        </xdr:from>
        <xdr:to>
          <xdr:col>44</xdr:col>
          <xdr:colOff>400050</xdr:colOff>
          <xdr:row>74</xdr:row>
          <xdr:rowOff>485775</xdr:rowOff>
        </xdr:to>
        <xdr:sp macro="" textlink="">
          <xdr:nvSpPr>
            <xdr:cNvPr id="39393" name="Object 2529" hidden="1">
              <a:extLst>
                <a:ext uri="{63B3BB69-23CF-44E3-9099-C40C66FF867C}">
                  <a14:compatExt spid="_x0000_s393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74</xdr:row>
          <xdr:rowOff>0</xdr:rowOff>
        </xdr:from>
        <xdr:to>
          <xdr:col>42</xdr:col>
          <xdr:colOff>400050</xdr:colOff>
          <xdr:row>74</xdr:row>
          <xdr:rowOff>485775</xdr:rowOff>
        </xdr:to>
        <xdr:sp macro="" textlink="">
          <xdr:nvSpPr>
            <xdr:cNvPr id="39394" name="Object 2530" hidden="1">
              <a:extLst>
                <a:ext uri="{63B3BB69-23CF-44E3-9099-C40C66FF867C}">
                  <a14:compatExt spid="_x0000_s393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74</xdr:row>
          <xdr:rowOff>0</xdr:rowOff>
        </xdr:from>
        <xdr:to>
          <xdr:col>40</xdr:col>
          <xdr:colOff>400050</xdr:colOff>
          <xdr:row>74</xdr:row>
          <xdr:rowOff>485775</xdr:rowOff>
        </xdr:to>
        <xdr:sp macro="" textlink="">
          <xdr:nvSpPr>
            <xdr:cNvPr id="39395" name="Object 2531" hidden="1">
              <a:extLst>
                <a:ext uri="{63B3BB69-23CF-44E3-9099-C40C66FF867C}">
                  <a14:compatExt spid="_x0000_s393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74</xdr:row>
          <xdr:rowOff>0</xdr:rowOff>
        </xdr:from>
        <xdr:to>
          <xdr:col>38</xdr:col>
          <xdr:colOff>400050</xdr:colOff>
          <xdr:row>74</xdr:row>
          <xdr:rowOff>485775</xdr:rowOff>
        </xdr:to>
        <xdr:sp macro="" textlink="">
          <xdr:nvSpPr>
            <xdr:cNvPr id="39396" name="Object 2532" hidden="1">
              <a:extLst>
                <a:ext uri="{63B3BB69-23CF-44E3-9099-C40C66FF867C}">
                  <a14:compatExt spid="_x0000_s393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xdr:row>
          <xdr:rowOff>0</xdr:rowOff>
        </xdr:from>
        <xdr:to>
          <xdr:col>36</xdr:col>
          <xdr:colOff>400050</xdr:colOff>
          <xdr:row>13</xdr:row>
          <xdr:rowOff>485775</xdr:rowOff>
        </xdr:to>
        <xdr:sp macro="" textlink="">
          <xdr:nvSpPr>
            <xdr:cNvPr id="39397" name="Object 2533" hidden="1">
              <a:extLst>
                <a:ext uri="{63B3BB69-23CF-44E3-9099-C40C66FF867C}">
                  <a14:compatExt spid="_x0000_s393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xdr:row>
          <xdr:rowOff>0</xdr:rowOff>
        </xdr:from>
        <xdr:to>
          <xdr:col>28</xdr:col>
          <xdr:colOff>400050</xdr:colOff>
          <xdr:row>13</xdr:row>
          <xdr:rowOff>485775</xdr:rowOff>
        </xdr:to>
        <xdr:sp macro="" textlink="">
          <xdr:nvSpPr>
            <xdr:cNvPr id="39398" name="Object 2534" hidden="1">
              <a:extLst>
                <a:ext uri="{63B3BB69-23CF-44E3-9099-C40C66FF867C}">
                  <a14:compatExt spid="_x0000_s393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xdr:row>
          <xdr:rowOff>0</xdr:rowOff>
        </xdr:from>
        <xdr:to>
          <xdr:col>30</xdr:col>
          <xdr:colOff>400050</xdr:colOff>
          <xdr:row>13</xdr:row>
          <xdr:rowOff>485775</xdr:rowOff>
        </xdr:to>
        <xdr:sp macro="" textlink="">
          <xdr:nvSpPr>
            <xdr:cNvPr id="39399" name="Object 2535" hidden="1">
              <a:extLst>
                <a:ext uri="{63B3BB69-23CF-44E3-9099-C40C66FF867C}">
                  <a14:compatExt spid="_x0000_s393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xdr:row>
          <xdr:rowOff>0</xdr:rowOff>
        </xdr:from>
        <xdr:to>
          <xdr:col>34</xdr:col>
          <xdr:colOff>400050</xdr:colOff>
          <xdr:row>13</xdr:row>
          <xdr:rowOff>485775</xdr:rowOff>
        </xdr:to>
        <xdr:sp macro="" textlink="">
          <xdr:nvSpPr>
            <xdr:cNvPr id="39400" name="Object 2536" hidden="1">
              <a:extLst>
                <a:ext uri="{63B3BB69-23CF-44E3-9099-C40C66FF867C}">
                  <a14:compatExt spid="_x0000_s394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xdr:row>
          <xdr:rowOff>0</xdr:rowOff>
        </xdr:from>
        <xdr:to>
          <xdr:col>32</xdr:col>
          <xdr:colOff>400050</xdr:colOff>
          <xdr:row>13</xdr:row>
          <xdr:rowOff>485775</xdr:rowOff>
        </xdr:to>
        <xdr:sp macro="" textlink="">
          <xdr:nvSpPr>
            <xdr:cNvPr id="39401" name="Object 2537" hidden="1">
              <a:extLst>
                <a:ext uri="{63B3BB69-23CF-44E3-9099-C40C66FF867C}">
                  <a14:compatExt spid="_x0000_s394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13</xdr:row>
          <xdr:rowOff>0</xdr:rowOff>
        </xdr:from>
        <xdr:to>
          <xdr:col>44</xdr:col>
          <xdr:colOff>400050</xdr:colOff>
          <xdr:row>13</xdr:row>
          <xdr:rowOff>485775</xdr:rowOff>
        </xdr:to>
        <xdr:sp macro="" textlink="">
          <xdr:nvSpPr>
            <xdr:cNvPr id="39402" name="Object 2538" hidden="1">
              <a:extLst>
                <a:ext uri="{63B3BB69-23CF-44E3-9099-C40C66FF867C}">
                  <a14:compatExt spid="_x0000_s394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xdr:row>
          <xdr:rowOff>0</xdr:rowOff>
        </xdr:from>
        <xdr:to>
          <xdr:col>42</xdr:col>
          <xdr:colOff>400050</xdr:colOff>
          <xdr:row>13</xdr:row>
          <xdr:rowOff>485775</xdr:rowOff>
        </xdr:to>
        <xdr:sp macro="" textlink="">
          <xdr:nvSpPr>
            <xdr:cNvPr id="39403" name="Object 2539" hidden="1">
              <a:extLst>
                <a:ext uri="{63B3BB69-23CF-44E3-9099-C40C66FF867C}">
                  <a14:compatExt spid="_x0000_s394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xdr:row>
          <xdr:rowOff>0</xdr:rowOff>
        </xdr:from>
        <xdr:to>
          <xdr:col>40</xdr:col>
          <xdr:colOff>400050</xdr:colOff>
          <xdr:row>13</xdr:row>
          <xdr:rowOff>485775</xdr:rowOff>
        </xdr:to>
        <xdr:sp macro="" textlink="">
          <xdr:nvSpPr>
            <xdr:cNvPr id="39404" name="Object 2540" hidden="1">
              <a:extLst>
                <a:ext uri="{63B3BB69-23CF-44E3-9099-C40C66FF867C}">
                  <a14:compatExt spid="_x0000_s394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xdr:row>
          <xdr:rowOff>0</xdr:rowOff>
        </xdr:from>
        <xdr:to>
          <xdr:col>38</xdr:col>
          <xdr:colOff>400050</xdr:colOff>
          <xdr:row>13</xdr:row>
          <xdr:rowOff>485775</xdr:rowOff>
        </xdr:to>
        <xdr:sp macro="" textlink="">
          <xdr:nvSpPr>
            <xdr:cNvPr id="39405" name="Object 2541" hidden="1">
              <a:extLst>
                <a:ext uri="{63B3BB69-23CF-44E3-9099-C40C66FF867C}">
                  <a14:compatExt spid="_x0000_s394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51</xdr:row>
          <xdr:rowOff>0</xdr:rowOff>
        </xdr:from>
        <xdr:to>
          <xdr:col>36</xdr:col>
          <xdr:colOff>400050</xdr:colOff>
          <xdr:row>51</xdr:row>
          <xdr:rowOff>485775</xdr:rowOff>
        </xdr:to>
        <xdr:sp macro="" textlink="">
          <xdr:nvSpPr>
            <xdr:cNvPr id="39406" name="Object 2542" hidden="1">
              <a:extLst>
                <a:ext uri="{63B3BB69-23CF-44E3-9099-C40C66FF867C}">
                  <a14:compatExt spid="_x0000_s394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51</xdr:row>
          <xdr:rowOff>0</xdr:rowOff>
        </xdr:from>
        <xdr:to>
          <xdr:col>28</xdr:col>
          <xdr:colOff>400050</xdr:colOff>
          <xdr:row>51</xdr:row>
          <xdr:rowOff>485775</xdr:rowOff>
        </xdr:to>
        <xdr:sp macro="" textlink="">
          <xdr:nvSpPr>
            <xdr:cNvPr id="39407" name="Object 2543" hidden="1">
              <a:extLst>
                <a:ext uri="{63B3BB69-23CF-44E3-9099-C40C66FF867C}">
                  <a14:compatExt spid="_x0000_s394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51</xdr:row>
          <xdr:rowOff>0</xdr:rowOff>
        </xdr:from>
        <xdr:to>
          <xdr:col>30</xdr:col>
          <xdr:colOff>400050</xdr:colOff>
          <xdr:row>51</xdr:row>
          <xdr:rowOff>485775</xdr:rowOff>
        </xdr:to>
        <xdr:sp macro="" textlink="">
          <xdr:nvSpPr>
            <xdr:cNvPr id="39408" name="Object 2544" hidden="1">
              <a:extLst>
                <a:ext uri="{63B3BB69-23CF-44E3-9099-C40C66FF867C}">
                  <a14:compatExt spid="_x0000_s394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51</xdr:row>
          <xdr:rowOff>0</xdr:rowOff>
        </xdr:from>
        <xdr:to>
          <xdr:col>34</xdr:col>
          <xdr:colOff>400050</xdr:colOff>
          <xdr:row>51</xdr:row>
          <xdr:rowOff>485775</xdr:rowOff>
        </xdr:to>
        <xdr:sp macro="" textlink="">
          <xdr:nvSpPr>
            <xdr:cNvPr id="39409" name="Object 2545" hidden="1">
              <a:extLst>
                <a:ext uri="{63B3BB69-23CF-44E3-9099-C40C66FF867C}">
                  <a14:compatExt spid="_x0000_s394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51</xdr:row>
          <xdr:rowOff>0</xdr:rowOff>
        </xdr:from>
        <xdr:to>
          <xdr:col>32</xdr:col>
          <xdr:colOff>400050</xdr:colOff>
          <xdr:row>51</xdr:row>
          <xdr:rowOff>485775</xdr:rowOff>
        </xdr:to>
        <xdr:sp macro="" textlink="">
          <xdr:nvSpPr>
            <xdr:cNvPr id="39410" name="Object 2546" hidden="1">
              <a:extLst>
                <a:ext uri="{63B3BB69-23CF-44E3-9099-C40C66FF867C}">
                  <a14:compatExt spid="_x0000_s394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51</xdr:row>
          <xdr:rowOff>0</xdr:rowOff>
        </xdr:from>
        <xdr:to>
          <xdr:col>44</xdr:col>
          <xdr:colOff>400050</xdr:colOff>
          <xdr:row>51</xdr:row>
          <xdr:rowOff>485775</xdr:rowOff>
        </xdr:to>
        <xdr:sp macro="" textlink="">
          <xdr:nvSpPr>
            <xdr:cNvPr id="39411" name="Object 2547" hidden="1">
              <a:extLst>
                <a:ext uri="{63B3BB69-23CF-44E3-9099-C40C66FF867C}">
                  <a14:compatExt spid="_x0000_s394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51</xdr:row>
          <xdr:rowOff>0</xdr:rowOff>
        </xdr:from>
        <xdr:to>
          <xdr:col>42</xdr:col>
          <xdr:colOff>400050</xdr:colOff>
          <xdr:row>51</xdr:row>
          <xdr:rowOff>485775</xdr:rowOff>
        </xdr:to>
        <xdr:sp macro="" textlink="">
          <xdr:nvSpPr>
            <xdr:cNvPr id="39412" name="Object 2548" hidden="1">
              <a:extLst>
                <a:ext uri="{63B3BB69-23CF-44E3-9099-C40C66FF867C}">
                  <a14:compatExt spid="_x0000_s394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51</xdr:row>
          <xdr:rowOff>0</xdr:rowOff>
        </xdr:from>
        <xdr:to>
          <xdr:col>40</xdr:col>
          <xdr:colOff>400050</xdr:colOff>
          <xdr:row>51</xdr:row>
          <xdr:rowOff>485775</xdr:rowOff>
        </xdr:to>
        <xdr:sp macro="" textlink="">
          <xdr:nvSpPr>
            <xdr:cNvPr id="39413" name="Object 2549" hidden="1">
              <a:extLst>
                <a:ext uri="{63B3BB69-23CF-44E3-9099-C40C66FF867C}">
                  <a14:compatExt spid="_x0000_s394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51</xdr:row>
          <xdr:rowOff>0</xdr:rowOff>
        </xdr:from>
        <xdr:to>
          <xdr:col>38</xdr:col>
          <xdr:colOff>400050</xdr:colOff>
          <xdr:row>51</xdr:row>
          <xdr:rowOff>485775</xdr:rowOff>
        </xdr:to>
        <xdr:sp macro="" textlink="">
          <xdr:nvSpPr>
            <xdr:cNvPr id="39414" name="Object 2550" hidden="1">
              <a:extLst>
                <a:ext uri="{63B3BB69-23CF-44E3-9099-C40C66FF867C}">
                  <a14:compatExt spid="_x0000_s394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52</xdr:row>
          <xdr:rowOff>0</xdr:rowOff>
        </xdr:from>
        <xdr:to>
          <xdr:col>36</xdr:col>
          <xdr:colOff>400050</xdr:colOff>
          <xdr:row>52</xdr:row>
          <xdr:rowOff>485775</xdr:rowOff>
        </xdr:to>
        <xdr:sp macro="" textlink="">
          <xdr:nvSpPr>
            <xdr:cNvPr id="39415" name="Object 2551" hidden="1">
              <a:extLst>
                <a:ext uri="{63B3BB69-23CF-44E3-9099-C40C66FF867C}">
                  <a14:compatExt spid="_x0000_s394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52</xdr:row>
          <xdr:rowOff>0</xdr:rowOff>
        </xdr:from>
        <xdr:to>
          <xdr:col>28</xdr:col>
          <xdr:colOff>400050</xdr:colOff>
          <xdr:row>52</xdr:row>
          <xdr:rowOff>485775</xdr:rowOff>
        </xdr:to>
        <xdr:sp macro="" textlink="">
          <xdr:nvSpPr>
            <xdr:cNvPr id="39416" name="Object 2552" hidden="1">
              <a:extLst>
                <a:ext uri="{63B3BB69-23CF-44E3-9099-C40C66FF867C}">
                  <a14:compatExt spid="_x0000_s394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52</xdr:row>
          <xdr:rowOff>0</xdr:rowOff>
        </xdr:from>
        <xdr:to>
          <xdr:col>30</xdr:col>
          <xdr:colOff>400050</xdr:colOff>
          <xdr:row>52</xdr:row>
          <xdr:rowOff>485775</xdr:rowOff>
        </xdr:to>
        <xdr:sp macro="" textlink="">
          <xdr:nvSpPr>
            <xdr:cNvPr id="39417" name="Object 2553" hidden="1">
              <a:extLst>
                <a:ext uri="{63B3BB69-23CF-44E3-9099-C40C66FF867C}">
                  <a14:compatExt spid="_x0000_s394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52</xdr:row>
          <xdr:rowOff>0</xdr:rowOff>
        </xdr:from>
        <xdr:to>
          <xdr:col>34</xdr:col>
          <xdr:colOff>400050</xdr:colOff>
          <xdr:row>52</xdr:row>
          <xdr:rowOff>485775</xdr:rowOff>
        </xdr:to>
        <xdr:sp macro="" textlink="">
          <xdr:nvSpPr>
            <xdr:cNvPr id="39418" name="Object 2554" hidden="1">
              <a:extLst>
                <a:ext uri="{63B3BB69-23CF-44E3-9099-C40C66FF867C}">
                  <a14:compatExt spid="_x0000_s394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52</xdr:row>
          <xdr:rowOff>0</xdr:rowOff>
        </xdr:from>
        <xdr:to>
          <xdr:col>32</xdr:col>
          <xdr:colOff>400050</xdr:colOff>
          <xdr:row>52</xdr:row>
          <xdr:rowOff>485775</xdr:rowOff>
        </xdr:to>
        <xdr:sp macro="" textlink="">
          <xdr:nvSpPr>
            <xdr:cNvPr id="39419" name="Object 2555" hidden="1">
              <a:extLst>
                <a:ext uri="{63B3BB69-23CF-44E3-9099-C40C66FF867C}">
                  <a14:compatExt spid="_x0000_s394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52</xdr:row>
          <xdr:rowOff>0</xdr:rowOff>
        </xdr:from>
        <xdr:to>
          <xdr:col>44</xdr:col>
          <xdr:colOff>400050</xdr:colOff>
          <xdr:row>52</xdr:row>
          <xdr:rowOff>485775</xdr:rowOff>
        </xdr:to>
        <xdr:sp macro="" textlink="">
          <xdr:nvSpPr>
            <xdr:cNvPr id="39420" name="Object 2556" hidden="1">
              <a:extLst>
                <a:ext uri="{63B3BB69-23CF-44E3-9099-C40C66FF867C}">
                  <a14:compatExt spid="_x0000_s394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52</xdr:row>
          <xdr:rowOff>0</xdr:rowOff>
        </xdr:from>
        <xdr:to>
          <xdr:col>42</xdr:col>
          <xdr:colOff>400050</xdr:colOff>
          <xdr:row>52</xdr:row>
          <xdr:rowOff>485775</xdr:rowOff>
        </xdr:to>
        <xdr:sp macro="" textlink="">
          <xdr:nvSpPr>
            <xdr:cNvPr id="39421" name="Object 2557" hidden="1">
              <a:extLst>
                <a:ext uri="{63B3BB69-23CF-44E3-9099-C40C66FF867C}">
                  <a14:compatExt spid="_x0000_s394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52</xdr:row>
          <xdr:rowOff>0</xdr:rowOff>
        </xdr:from>
        <xdr:to>
          <xdr:col>40</xdr:col>
          <xdr:colOff>400050</xdr:colOff>
          <xdr:row>52</xdr:row>
          <xdr:rowOff>485775</xdr:rowOff>
        </xdr:to>
        <xdr:sp macro="" textlink="">
          <xdr:nvSpPr>
            <xdr:cNvPr id="39422" name="Object 2558" hidden="1">
              <a:extLst>
                <a:ext uri="{63B3BB69-23CF-44E3-9099-C40C66FF867C}">
                  <a14:compatExt spid="_x0000_s394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52</xdr:row>
          <xdr:rowOff>0</xdr:rowOff>
        </xdr:from>
        <xdr:to>
          <xdr:col>38</xdr:col>
          <xdr:colOff>400050</xdr:colOff>
          <xdr:row>52</xdr:row>
          <xdr:rowOff>485775</xdr:rowOff>
        </xdr:to>
        <xdr:sp macro="" textlink="">
          <xdr:nvSpPr>
            <xdr:cNvPr id="39423" name="Object 2559" hidden="1">
              <a:extLst>
                <a:ext uri="{63B3BB69-23CF-44E3-9099-C40C66FF867C}">
                  <a14:compatExt spid="_x0000_s394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xdr:row>
          <xdr:rowOff>0</xdr:rowOff>
        </xdr:from>
        <xdr:to>
          <xdr:col>40</xdr:col>
          <xdr:colOff>400050</xdr:colOff>
          <xdr:row>20</xdr:row>
          <xdr:rowOff>485775</xdr:rowOff>
        </xdr:to>
        <xdr:sp macro="" textlink="">
          <xdr:nvSpPr>
            <xdr:cNvPr id="39424" name="Object 2560" hidden="1">
              <a:extLst>
                <a:ext uri="{63B3BB69-23CF-44E3-9099-C40C66FF867C}">
                  <a14:compatExt spid="_x0000_s394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xdr:row>
          <xdr:rowOff>0</xdr:rowOff>
        </xdr:from>
        <xdr:to>
          <xdr:col>38</xdr:col>
          <xdr:colOff>400050</xdr:colOff>
          <xdr:row>20</xdr:row>
          <xdr:rowOff>485775</xdr:rowOff>
        </xdr:to>
        <xdr:sp macro="" textlink="">
          <xdr:nvSpPr>
            <xdr:cNvPr id="39425" name="Object 2561" hidden="1">
              <a:extLst>
                <a:ext uri="{63B3BB69-23CF-44E3-9099-C40C66FF867C}">
                  <a14:compatExt spid="_x0000_s394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xdr:row>
          <xdr:rowOff>0</xdr:rowOff>
        </xdr:from>
        <xdr:to>
          <xdr:col>42</xdr:col>
          <xdr:colOff>400050</xdr:colOff>
          <xdr:row>20</xdr:row>
          <xdr:rowOff>485775</xdr:rowOff>
        </xdr:to>
        <xdr:sp macro="" textlink="">
          <xdr:nvSpPr>
            <xdr:cNvPr id="39426" name="Object 2562" hidden="1">
              <a:extLst>
                <a:ext uri="{63B3BB69-23CF-44E3-9099-C40C66FF867C}">
                  <a14:compatExt spid="_x0000_s394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20</xdr:row>
          <xdr:rowOff>0</xdr:rowOff>
        </xdr:from>
        <xdr:to>
          <xdr:col>44</xdr:col>
          <xdr:colOff>400050</xdr:colOff>
          <xdr:row>20</xdr:row>
          <xdr:rowOff>485775</xdr:rowOff>
        </xdr:to>
        <xdr:sp macro="" textlink="">
          <xdr:nvSpPr>
            <xdr:cNvPr id="39427" name="Object 2563" hidden="1">
              <a:extLst>
                <a:ext uri="{63B3BB69-23CF-44E3-9099-C40C66FF867C}">
                  <a14:compatExt spid="_x0000_s394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xdr:row>
          <xdr:rowOff>0</xdr:rowOff>
        </xdr:from>
        <xdr:to>
          <xdr:col>34</xdr:col>
          <xdr:colOff>400050</xdr:colOff>
          <xdr:row>20</xdr:row>
          <xdr:rowOff>485775</xdr:rowOff>
        </xdr:to>
        <xdr:sp macro="" textlink="">
          <xdr:nvSpPr>
            <xdr:cNvPr id="39436" name="Object 2572" hidden="1">
              <a:extLst>
                <a:ext uri="{63B3BB69-23CF-44E3-9099-C40C66FF867C}">
                  <a14:compatExt spid="_x0000_s394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32</xdr:row>
          <xdr:rowOff>0</xdr:rowOff>
        </xdr:from>
        <xdr:to>
          <xdr:col>36</xdr:col>
          <xdr:colOff>400050</xdr:colOff>
          <xdr:row>32</xdr:row>
          <xdr:rowOff>485775</xdr:rowOff>
        </xdr:to>
        <xdr:sp macro="" textlink="">
          <xdr:nvSpPr>
            <xdr:cNvPr id="39437" name="Object 2573" hidden="1">
              <a:extLst>
                <a:ext uri="{63B3BB69-23CF-44E3-9099-C40C66FF867C}">
                  <a14:compatExt spid="_x0000_s394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32</xdr:row>
          <xdr:rowOff>0</xdr:rowOff>
        </xdr:from>
        <xdr:to>
          <xdr:col>28</xdr:col>
          <xdr:colOff>400050</xdr:colOff>
          <xdr:row>32</xdr:row>
          <xdr:rowOff>485775</xdr:rowOff>
        </xdr:to>
        <xdr:sp macro="" textlink="">
          <xdr:nvSpPr>
            <xdr:cNvPr id="39438" name="Object 2574" hidden="1">
              <a:extLst>
                <a:ext uri="{63B3BB69-23CF-44E3-9099-C40C66FF867C}">
                  <a14:compatExt spid="_x0000_s394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32</xdr:row>
          <xdr:rowOff>0</xdr:rowOff>
        </xdr:from>
        <xdr:to>
          <xdr:col>32</xdr:col>
          <xdr:colOff>400050</xdr:colOff>
          <xdr:row>32</xdr:row>
          <xdr:rowOff>485775</xdr:rowOff>
        </xdr:to>
        <xdr:sp macro="" textlink="">
          <xdr:nvSpPr>
            <xdr:cNvPr id="39439" name="Object 2575" hidden="1">
              <a:extLst>
                <a:ext uri="{63B3BB69-23CF-44E3-9099-C40C66FF867C}">
                  <a14:compatExt spid="_x0000_s394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32</xdr:row>
          <xdr:rowOff>0</xdr:rowOff>
        </xdr:from>
        <xdr:to>
          <xdr:col>30</xdr:col>
          <xdr:colOff>400050</xdr:colOff>
          <xdr:row>32</xdr:row>
          <xdr:rowOff>485775</xdr:rowOff>
        </xdr:to>
        <xdr:sp macro="" textlink="">
          <xdr:nvSpPr>
            <xdr:cNvPr id="39440" name="Object 2576" hidden="1">
              <a:extLst>
                <a:ext uri="{63B3BB69-23CF-44E3-9099-C40C66FF867C}">
                  <a14:compatExt spid="_x0000_s394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32</xdr:row>
          <xdr:rowOff>0</xdr:rowOff>
        </xdr:from>
        <xdr:to>
          <xdr:col>40</xdr:col>
          <xdr:colOff>400050</xdr:colOff>
          <xdr:row>32</xdr:row>
          <xdr:rowOff>485775</xdr:rowOff>
        </xdr:to>
        <xdr:sp macro="" textlink="">
          <xdr:nvSpPr>
            <xdr:cNvPr id="39441" name="Object 2577" hidden="1">
              <a:extLst>
                <a:ext uri="{63B3BB69-23CF-44E3-9099-C40C66FF867C}">
                  <a14:compatExt spid="_x0000_s394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32</xdr:row>
          <xdr:rowOff>0</xdr:rowOff>
        </xdr:from>
        <xdr:to>
          <xdr:col>38</xdr:col>
          <xdr:colOff>400050</xdr:colOff>
          <xdr:row>32</xdr:row>
          <xdr:rowOff>485775</xdr:rowOff>
        </xdr:to>
        <xdr:sp macro="" textlink="">
          <xdr:nvSpPr>
            <xdr:cNvPr id="39442" name="Object 2578" hidden="1">
              <a:extLst>
                <a:ext uri="{63B3BB69-23CF-44E3-9099-C40C66FF867C}">
                  <a14:compatExt spid="_x0000_s394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32</xdr:row>
          <xdr:rowOff>0</xdr:rowOff>
        </xdr:from>
        <xdr:to>
          <xdr:col>42</xdr:col>
          <xdr:colOff>400050</xdr:colOff>
          <xdr:row>32</xdr:row>
          <xdr:rowOff>485775</xdr:rowOff>
        </xdr:to>
        <xdr:sp macro="" textlink="">
          <xdr:nvSpPr>
            <xdr:cNvPr id="39443" name="Object 2579" hidden="1">
              <a:extLst>
                <a:ext uri="{63B3BB69-23CF-44E3-9099-C40C66FF867C}">
                  <a14:compatExt spid="_x0000_s394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32</xdr:row>
          <xdr:rowOff>0</xdr:rowOff>
        </xdr:from>
        <xdr:to>
          <xdr:col>44</xdr:col>
          <xdr:colOff>400050</xdr:colOff>
          <xdr:row>32</xdr:row>
          <xdr:rowOff>485775</xdr:rowOff>
        </xdr:to>
        <xdr:sp macro="" textlink="">
          <xdr:nvSpPr>
            <xdr:cNvPr id="39444" name="Object 2580" hidden="1">
              <a:extLst>
                <a:ext uri="{63B3BB69-23CF-44E3-9099-C40C66FF867C}">
                  <a14:compatExt spid="_x0000_s394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32</xdr:row>
          <xdr:rowOff>0</xdr:rowOff>
        </xdr:from>
        <xdr:to>
          <xdr:col>34</xdr:col>
          <xdr:colOff>400050</xdr:colOff>
          <xdr:row>32</xdr:row>
          <xdr:rowOff>485775</xdr:rowOff>
        </xdr:to>
        <xdr:sp macro="" textlink="">
          <xdr:nvSpPr>
            <xdr:cNvPr id="39445" name="Object 2581" hidden="1">
              <a:extLst>
                <a:ext uri="{63B3BB69-23CF-44E3-9099-C40C66FF867C}">
                  <a14:compatExt spid="_x0000_s394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40</xdr:row>
          <xdr:rowOff>0</xdr:rowOff>
        </xdr:from>
        <xdr:to>
          <xdr:col>36</xdr:col>
          <xdr:colOff>400050</xdr:colOff>
          <xdr:row>40</xdr:row>
          <xdr:rowOff>485775</xdr:rowOff>
        </xdr:to>
        <xdr:sp macro="" textlink="">
          <xdr:nvSpPr>
            <xdr:cNvPr id="39446" name="Object 2582" hidden="1">
              <a:extLst>
                <a:ext uri="{63B3BB69-23CF-44E3-9099-C40C66FF867C}">
                  <a14:compatExt spid="_x0000_s394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40</xdr:row>
          <xdr:rowOff>0</xdr:rowOff>
        </xdr:from>
        <xdr:to>
          <xdr:col>28</xdr:col>
          <xdr:colOff>400050</xdr:colOff>
          <xdr:row>40</xdr:row>
          <xdr:rowOff>485775</xdr:rowOff>
        </xdr:to>
        <xdr:sp macro="" textlink="">
          <xdr:nvSpPr>
            <xdr:cNvPr id="39447" name="Object 2583" hidden="1">
              <a:extLst>
                <a:ext uri="{63B3BB69-23CF-44E3-9099-C40C66FF867C}">
                  <a14:compatExt spid="_x0000_s394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40</xdr:row>
          <xdr:rowOff>0</xdr:rowOff>
        </xdr:from>
        <xdr:to>
          <xdr:col>32</xdr:col>
          <xdr:colOff>400050</xdr:colOff>
          <xdr:row>40</xdr:row>
          <xdr:rowOff>485775</xdr:rowOff>
        </xdr:to>
        <xdr:sp macro="" textlink="">
          <xdr:nvSpPr>
            <xdr:cNvPr id="39448" name="Object 2584" hidden="1">
              <a:extLst>
                <a:ext uri="{63B3BB69-23CF-44E3-9099-C40C66FF867C}">
                  <a14:compatExt spid="_x0000_s394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40</xdr:row>
          <xdr:rowOff>0</xdr:rowOff>
        </xdr:from>
        <xdr:to>
          <xdr:col>30</xdr:col>
          <xdr:colOff>400050</xdr:colOff>
          <xdr:row>40</xdr:row>
          <xdr:rowOff>485775</xdr:rowOff>
        </xdr:to>
        <xdr:sp macro="" textlink="">
          <xdr:nvSpPr>
            <xdr:cNvPr id="39449" name="Object 2585" hidden="1">
              <a:extLst>
                <a:ext uri="{63B3BB69-23CF-44E3-9099-C40C66FF867C}">
                  <a14:compatExt spid="_x0000_s394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40</xdr:row>
          <xdr:rowOff>0</xdr:rowOff>
        </xdr:from>
        <xdr:to>
          <xdr:col>40</xdr:col>
          <xdr:colOff>400050</xdr:colOff>
          <xdr:row>40</xdr:row>
          <xdr:rowOff>485775</xdr:rowOff>
        </xdr:to>
        <xdr:sp macro="" textlink="">
          <xdr:nvSpPr>
            <xdr:cNvPr id="39450" name="Object 2586" hidden="1">
              <a:extLst>
                <a:ext uri="{63B3BB69-23CF-44E3-9099-C40C66FF867C}">
                  <a14:compatExt spid="_x0000_s394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40</xdr:row>
          <xdr:rowOff>0</xdr:rowOff>
        </xdr:from>
        <xdr:to>
          <xdr:col>38</xdr:col>
          <xdr:colOff>400050</xdr:colOff>
          <xdr:row>40</xdr:row>
          <xdr:rowOff>485775</xdr:rowOff>
        </xdr:to>
        <xdr:sp macro="" textlink="">
          <xdr:nvSpPr>
            <xdr:cNvPr id="39451" name="Object 2587" hidden="1">
              <a:extLst>
                <a:ext uri="{63B3BB69-23CF-44E3-9099-C40C66FF867C}">
                  <a14:compatExt spid="_x0000_s394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40</xdr:row>
          <xdr:rowOff>0</xdr:rowOff>
        </xdr:from>
        <xdr:to>
          <xdr:col>42</xdr:col>
          <xdr:colOff>400050</xdr:colOff>
          <xdr:row>40</xdr:row>
          <xdr:rowOff>485775</xdr:rowOff>
        </xdr:to>
        <xdr:sp macro="" textlink="">
          <xdr:nvSpPr>
            <xdr:cNvPr id="39452" name="Object 2588" hidden="1">
              <a:extLst>
                <a:ext uri="{63B3BB69-23CF-44E3-9099-C40C66FF867C}">
                  <a14:compatExt spid="_x0000_s394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40</xdr:row>
          <xdr:rowOff>0</xdr:rowOff>
        </xdr:from>
        <xdr:to>
          <xdr:col>44</xdr:col>
          <xdr:colOff>400050</xdr:colOff>
          <xdr:row>40</xdr:row>
          <xdr:rowOff>485775</xdr:rowOff>
        </xdr:to>
        <xdr:sp macro="" textlink="">
          <xdr:nvSpPr>
            <xdr:cNvPr id="39453" name="Object 2589" hidden="1">
              <a:extLst>
                <a:ext uri="{63B3BB69-23CF-44E3-9099-C40C66FF867C}">
                  <a14:compatExt spid="_x0000_s394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40</xdr:row>
          <xdr:rowOff>0</xdr:rowOff>
        </xdr:from>
        <xdr:to>
          <xdr:col>34</xdr:col>
          <xdr:colOff>400050</xdr:colOff>
          <xdr:row>40</xdr:row>
          <xdr:rowOff>485775</xdr:rowOff>
        </xdr:to>
        <xdr:sp macro="" textlink="">
          <xdr:nvSpPr>
            <xdr:cNvPr id="39454" name="Object 2590" hidden="1">
              <a:extLst>
                <a:ext uri="{63B3BB69-23CF-44E3-9099-C40C66FF867C}">
                  <a14:compatExt spid="_x0000_s394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33</xdr:row>
          <xdr:rowOff>0</xdr:rowOff>
        </xdr:from>
        <xdr:to>
          <xdr:col>36</xdr:col>
          <xdr:colOff>400050</xdr:colOff>
          <xdr:row>33</xdr:row>
          <xdr:rowOff>485775</xdr:rowOff>
        </xdr:to>
        <xdr:sp macro="" textlink="">
          <xdr:nvSpPr>
            <xdr:cNvPr id="39455" name="Object 2591" hidden="1">
              <a:extLst>
                <a:ext uri="{63B3BB69-23CF-44E3-9099-C40C66FF867C}">
                  <a14:compatExt spid="_x0000_s394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33</xdr:row>
          <xdr:rowOff>0</xdr:rowOff>
        </xdr:from>
        <xdr:to>
          <xdr:col>28</xdr:col>
          <xdr:colOff>400050</xdr:colOff>
          <xdr:row>33</xdr:row>
          <xdr:rowOff>485775</xdr:rowOff>
        </xdr:to>
        <xdr:sp macro="" textlink="">
          <xdr:nvSpPr>
            <xdr:cNvPr id="39456" name="Object 2592" hidden="1">
              <a:extLst>
                <a:ext uri="{63B3BB69-23CF-44E3-9099-C40C66FF867C}">
                  <a14:compatExt spid="_x0000_s394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33</xdr:row>
          <xdr:rowOff>0</xdr:rowOff>
        </xdr:from>
        <xdr:to>
          <xdr:col>32</xdr:col>
          <xdr:colOff>400050</xdr:colOff>
          <xdr:row>33</xdr:row>
          <xdr:rowOff>485775</xdr:rowOff>
        </xdr:to>
        <xdr:sp macro="" textlink="">
          <xdr:nvSpPr>
            <xdr:cNvPr id="39457" name="Object 2593" hidden="1">
              <a:extLst>
                <a:ext uri="{63B3BB69-23CF-44E3-9099-C40C66FF867C}">
                  <a14:compatExt spid="_x0000_s394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33</xdr:row>
          <xdr:rowOff>0</xdr:rowOff>
        </xdr:from>
        <xdr:to>
          <xdr:col>30</xdr:col>
          <xdr:colOff>400050</xdr:colOff>
          <xdr:row>33</xdr:row>
          <xdr:rowOff>485775</xdr:rowOff>
        </xdr:to>
        <xdr:sp macro="" textlink="">
          <xdr:nvSpPr>
            <xdr:cNvPr id="39458" name="Object 2594" hidden="1">
              <a:extLst>
                <a:ext uri="{63B3BB69-23CF-44E3-9099-C40C66FF867C}">
                  <a14:compatExt spid="_x0000_s394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33</xdr:row>
          <xdr:rowOff>0</xdr:rowOff>
        </xdr:from>
        <xdr:to>
          <xdr:col>40</xdr:col>
          <xdr:colOff>400050</xdr:colOff>
          <xdr:row>33</xdr:row>
          <xdr:rowOff>485775</xdr:rowOff>
        </xdr:to>
        <xdr:sp macro="" textlink="">
          <xdr:nvSpPr>
            <xdr:cNvPr id="39459" name="Object 2595" hidden="1">
              <a:extLst>
                <a:ext uri="{63B3BB69-23CF-44E3-9099-C40C66FF867C}">
                  <a14:compatExt spid="_x0000_s394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33</xdr:row>
          <xdr:rowOff>0</xdr:rowOff>
        </xdr:from>
        <xdr:to>
          <xdr:col>38</xdr:col>
          <xdr:colOff>400050</xdr:colOff>
          <xdr:row>33</xdr:row>
          <xdr:rowOff>485775</xdr:rowOff>
        </xdr:to>
        <xdr:sp macro="" textlink="">
          <xdr:nvSpPr>
            <xdr:cNvPr id="39460" name="Object 2596" hidden="1">
              <a:extLst>
                <a:ext uri="{63B3BB69-23CF-44E3-9099-C40C66FF867C}">
                  <a14:compatExt spid="_x0000_s394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33</xdr:row>
          <xdr:rowOff>0</xdr:rowOff>
        </xdr:from>
        <xdr:to>
          <xdr:col>42</xdr:col>
          <xdr:colOff>400050</xdr:colOff>
          <xdr:row>33</xdr:row>
          <xdr:rowOff>485775</xdr:rowOff>
        </xdr:to>
        <xdr:sp macro="" textlink="">
          <xdr:nvSpPr>
            <xdr:cNvPr id="39461" name="Object 2597" hidden="1">
              <a:extLst>
                <a:ext uri="{63B3BB69-23CF-44E3-9099-C40C66FF867C}">
                  <a14:compatExt spid="_x0000_s394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33</xdr:row>
          <xdr:rowOff>0</xdr:rowOff>
        </xdr:from>
        <xdr:to>
          <xdr:col>44</xdr:col>
          <xdr:colOff>400050</xdr:colOff>
          <xdr:row>33</xdr:row>
          <xdr:rowOff>485775</xdr:rowOff>
        </xdr:to>
        <xdr:sp macro="" textlink="">
          <xdr:nvSpPr>
            <xdr:cNvPr id="39462" name="Object 2598" hidden="1">
              <a:extLst>
                <a:ext uri="{63B3BB69-23CF-44E3-9099-C40C66FF867C}">
                  <a14:compatExt spid="_x0000_s394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33</xdr:row>
          <xdr:rowOff>0</xdr:rowOff>
        </xdr:from>
        <xdr:to>
          <xdr:col>34</xdr:col>
          <xdr:colOff>400050</xdr:colOff>
          <xdr:row>33</xdr:row>
          <xdr:rowOff>485775</xdr:rowOff>
        </xdr:to>
        <xdr:sp macro="" textlink="">
          <xdr:nvSpPr>
            <xdr:cNvPr id="39463" name="Object 2599" hidden="1">
              <a:extLst>
                <a:ext uri="{63B3BB69-23CF-44E3-9099-C40C66FF867C}">
                  <a14:compatExt spid="_x0000_s394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xdr:row>
          <xdr:rowOff>0</xdr:rowOff>
        </xdr:from>
        <xdr:to>
          <xdr:col>36</xdr:col>
          <xdr:colOff>400050</xdr:colOff>
          <xdr:row>18</xdr:row>
          <xdr:rowOff>485775</xdr:rowOff>
        </xdr:to>
        <xdr:sp macro="" textlink="">
          <xdr:nvSpPr>
            <xdr:cNvPr id="39464" name="Object 2600" hidden="1">
              <a:extLst>
                <a:ext uri="{63B3BB69-23CF-44E3-9099-C40C66FF867C}">
                  <a14:compatExt spid="_x0000_s394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xdr:row>
          <xdr:rowOff>0</xdr:rowOff>
        </xdr:from>
        <xdr:to>
          <xdr:col>28</xdr:col>
          <xdr:colOff>400050</xdr:colOff>
          <xdr:row>18</xdr:row>
          <xdr:rowOff>485775</xdr:rowOff>
        </xdr:to>
        <xdr:sp macro="" textlink="">
          <xdr:nvSpPr>
            <xdr:cNvPr id="39465" name="Object 2601" hidden="1">
              <a:extLst>
                <a:ext uri="{63B3BB69-23CF-44E3-9099-C40C66FF867C}">
                  <a14:compatExt spid="_x0000_s394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xdr:row>
          <xdr:rowOff>0</xdr:rowOff>
        </xdr:from>
        <xdr:to>
          <xdr:col>32</xdr:col>
          <xdr:colOff>400050</xdr:colOff>
          <xdr:row>18</xdr:row>
          <xdr:rowOff>485775</xdr:rowOff>
        </xdr:to>
        <xdr:sp macro="" textlink="">
          <xdr:nvSpPr>
            <xdr:cNvPr id="39466" name="Object 2602" hidden="1">
              <a:extLst>
                <a:ext uri="{63B3BB69-23CF-44E3-9099-C40C66FF867C}">
                  <a14:compatExt spid="_x0000_s394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xdr:row>
          <xdr:rowOff>0</xdr:rowOff>
        </xdr:from>
        <xdr:to>
          <xdr:col>30</xdr:col>
          <xdr:colOff>400050</xdr:colOff>
          <xdr:row>18</xdr:row>
          <xdr:rowOff>485775</xdr:rowOff>
        </xdr:to>
        <xdr:sp macro="" textlink="">
          <xdr:nvSpPr>
            <xdr:cNvPr id="39467" name="Object 2603" hidden="1">
              <a:extLst>
                <a:ext uri="{63B3BB69-23CF-44E3-9099-C40C66FF867C}">
                  <a14:compatExt spid="_x0000_s394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xdr:row>
          <xdr:rowOff>0</xdr:rowOff>
        </xdr:from>
        <xdr:to>
          <xdr:col>40</xdr:col>
          <xdr:colOff>400050</xdr:colOff>
          <xdr:row>18</xdr:row>
          <xdr:rowOff>485775</xdr:rowOff>
        </xdr:to>
        <xdr:sp macro="" textlink="">
          <xdr:nvSpPr>
            <xdr:cNvPr id="39468" name="Object 2604" hidden="1">
              <a:extLst>
                <a:ext uri="{63B3BB69-23CF-44E3-9099-C40C66FF867C}">
                  <a14:compatExt spid="_x0000_s394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xdr:row>
          <xdr:rowOff>0</xdr:rowOff>
        </xdr:from>
        <xdr:to>
          <xdr:col>38</xdr:col>
          <xdr:colOff>400050</xdr:colOff>
          <xdr:row>18</xdr:row>
          <xdr:rowOff>485775</xdr:rowOff>
        </xdr:to>
        <xdr:sp macro="" textlink="">
          <xdr:nvSpPr>
            <xdr:cNvPr id="39469" name="Object 2605" hidden="1">
              <a:extLst>
                <a:ext uri="{63B3BB69-23CF-44E3-9099-C40C66FF867C}">
                  <a14:compatExt spid="_x0000_s394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xdr:row>
          <xdr:rowOff>0</xdr:rowOff>
        </xdr:from>
        <xdr:to>
          <xdr:col>42</xdr:col>
          <xdr:colOff>400050</xdr:colOff>
          <xdr:row>18</xdr:row>
          <xdr:rowOff>485775</xdr:rowOff>
        </xdr:to>
        <xdr:sp macro="" textlink="">
          <xdr:nvSpPr>
            <xdr:cNvPr id="39470" name="Object 2606" hidden="1">
              <a:extLst>
                <a:ext uri="{63B3BB69-23CF-44E3-9099-C40C66FF867C}">
                  <a14:compatExt spid="_x0000_s394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18</xdr:row>
          <xdr:rowOff>0</xdr:rowOff>
        </xdr:from>
        <xdr:to>
          <xdr:col>44</xdr:col>
          <xdr:colOff>400050</xdr:colOff>
          <xdr:row>18</xdr:row>
          <xdr:rowOff>485775</xdr:rowOff>
        </xdr:to>
        <xdr:sp macro="" textlink="">
          <xdr:nvSpPr>
            <xdr:cNvPr id="39471" name="Object 2607" hidden="1">
              <a:extLst>
                <a:ext uri="{63B3BB69-23CF-44E3-9099-C40C66FF867C}">
                  <a14:compatExt spid="_x0000_s394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xdr:row>
          <xdr:rowOff>0</xdr:rowOff>
        </xdr:from>
        <xdr:to>
          <xdr:col>34</xdr:col>
          <xdr:colOff>400050</xdr:colOff>
          <xdr:row>18</xdr:row>
          <xdr:rowOff>485775</xdr:rowOff>
        </xdr:to>
        <xdr:sp macro="" textlink="">
          <xdr:nvSpPr>
            <xdr:cNvPr id="39472" name="Object 2608" hidden="1">
              <a:extLst>
                <a:ext uri="{63B3BB69-23CF-44E3-9099-C40C66FF867C}">
                  <a14:compatExt spid="_x0000_s394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75</xdr:row>
          <xdr:rowOff>0</xdr:rowOff>
        </xdr:from>
        <xdr:to>
          <xdr:col>36</xdr:col>
          <xdr:colOff>400050</xdr:colOff>
          <xdr:row>75</xdr:row>
          <xdr:rowOff>485775</xdr:rowOff>
        </xdr:to>
        <xdr:sp macro="" textlink="">
          <xdr:nvSpPr>
            <xdr:cNvPr id="39473" name="Object 2609" hidden="1">
              <a:extLst>
                <a:ext uri="{63B3BB69-23CF-44E3-9099-C40C66FF867C}">
                  <a14:compatExt spid="_x0000_s394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75</xdr:row>
          <xdr:rowOff>0</xdr:rowOff>
        </xdr:from>
        <xdr:to>
          <xdr:col>28</xdr:col>
          <xdr:colOff>400050</xdr:colOff>
          <xdr:row>75</xdr:row>
          <xdr:rowOff>485775</xdr:rowOff>
        </xdr:to>
        <xdr:sp macro="" textlink="">
          <xdr:nvSpPr>
            <xdr:cNvPr id="39474" name="Object 2610" hidden="1">
              <a:extLst>
                <a:ext uri="{63B3BB69-23CF-44E3-9099-C40C66FF867C}">
                  <a14:compatExt spid="_x0000_s394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75</xdr:row>
          <xdr:rowOff>0</xdr:rowOff>
        </xdr:from>
        <xdr:to>
          <xdr:col>32</xdr:col>
          <xdr:colOff>400050</xdr:colOff>
          <xdr:row>75</xdr:row>
          <xdr:rowOff>485775</xdr:rowOff>
        </xdr:to>
        <xdr:sp macro="" textlink="">
          <xdr:nvSpPr>
            <xdr:cNvPr id="39475" name="Object 2611" hidden="1">
              <a:extLst>
                <a:ext uri="{63B3BB69-23CF-44E3-9099-C40C66FF867C}">
                  <a14:compatExt spid="_x0000_s394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75</xdr:row>
          <xdr:rowOff>0</xdr:rowOff>
        </xdr:from>
        <xdr:to>
          <xdr:col>30</xdr:col>
          <xdr:colOff>400050</xdr:colOff>
          <xdr:row>75</xdr:row>
          <xdr:rowOff>485775</xdr:rowOff>
        </xdr:to>
        <xdr:sp macro="" textlink="">
          <xdr:nvSpPr>
            <xdr:cNvPr id="39476" name="Object 2612" hidden="1">
              <a:extLst>
                <a:ext uri="{63B3BB69-23CF-44E3-9099-C40C66FF867C}">
                  <a14:compatExt spid="_x0000_s394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75</xdr:row>
          <xdr:rowOff>0</xdr:rowOff>
        </xdr:from>
        <xdr:to>
          <xdr:col>40</xdr:col>
          <xdr:colOff>400050</xdr:colOff>
          <xdr:row>75</xdr:row>
          <xdr:rowOff>485775</xdr:rowOff>
        </xdr:to>
        <xdr:sp macro="" textlink="">
          <xdr:nvSpPr>
            <xdr:cNvPr id="39477" name="Object 2613" hidden="1">
              <a:extLst>
                <a:ext uri="{63B3BB69-23CF-44E3-9099-C40C66FF867C}">
                  <a14:compatExt spid="_x0000_s394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75</xdr:row>
          <xdr:rowOff>0</xdr:rowOff>
        </xdr:from>
        <xdr:to>
          <xdr:col>38</xdr:col>
          <xdr:colOff>400050</xdr:colOff>
          <xdr:row>75</xdr:row>
          <xdr:rowOff>485775</xdr:rowOff>
        </xdr:to>
        <xdr:sp macro="" textlink="">
          <xdr:nvSpPr>
            <xdr:cNvPr id="39478" name="Object 2614" hidden="1">
              <a:extLst>
                <a:ext uri="{63B3BB69-23CF-44E3-9099-C40C66FF867C}">
                  <a14:compatExt spid="_x0000_s394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75</xdr:row>
          <xdr:rowOff>0</xdr:rowOff>
        </xdr:from>
        <xdr:to>
          <xdr:col>42</xdr:col>
          <xdr:colOff>400050</xdr:colOff>
          <xdr:row>75</xdr:row>
          <xdr:rowOff>485775</xdr:rowOff>
        </xdr:to>
        <xdr:sp macro="" textlink="">
          <xdr:nvSpPr>
            <xdr:cNvPr id="39479" name="Object 2615" hidden="1">
              <a:extLst>
                <a:ext uri="{63B3BB69-23CF-44E3-9099-C40C66FF867C}">
                  <a14:compatExt spid="_x0000_s394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75</xdr:row>
          <xdr:rowOff>0</xdr:rowOff>
        </xdr:from>
        <xdr:to>
          <xdr:col>44</xdr:col>
          <xdr:colOff>400050</xdr:colOff>
          <xdr:row>75</xdr:row>
          <xdr:rowOff>485775</xdr:rowOff>
        </xdr:to>
        <xdr:sp macro="" textlink="">
          <xdr:nvSpPr>
            <xdr:cNvPr id="39480" name="Object 2616" hidden="1">
              <a:extLst>
                <a:ext uri="{63B3BB69-23CF-44E3-9099-C40C66FF867C}">
                  <a14:compatExt spid="_x0000_s394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75</xdr:row>
          <xdr:rowOff>0</xdr:rowOff>
        </xdr:from>
        <xdr:to>
          <xdr:col>34</xdr:col>
          <xdr:colOff>400050</xdr:colOff>
          <xdr:row>75</xdr:row>
          <xdr:rowOff>485775</xdr:rowOff>
        </xdr:to>
        <xdr:sp macro="" textlink="">
          <xdr:nvSpPr>
            <xdr:cNvPr id="39481" name="Object 2617" hidden="1">
              <a:extLst>
                <a:ext uri="{63B3BB69-23CF-44E3-9099-C40C66FF867C}">
                  <a14:compatExt spid="_x0000_s394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76</xdr:row>
          <xdr:rowOff>0</xdr:rowOff>
        </xdr:from>
        <xdr:to>
          <xdr:col>36</xdr:col>
          <xdr:colOff>400050</xdr:colOff>
          <xdr:row>76</xdr:row>
          <xdr:rowOff>485775</xdr:rowOff>
        </xdr:to>
        <xdr:sp macro="" textlink="">
          <xdr:nvSpPr>
            <xdr:cNvPr id="39482" name="Object 2618" hidden="1">
              <a:extLst>
                <a:ext uri="{63B3BB69-23CF-44E3-9099-C40C66FF867C}">
                  <a14:compatExt spid="_x0000_s394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76</xdr:row>
          <xdr:rowOff>0</xdr:rowOff>
        </xdr:from>
        <xdr:to>
          <xdr:col>28</xdr:col>
          <xdr:colOff>400050</xdr:colOff>
          <xdr:row>76</xdr:row>
          <xdr:rowOff>485775</xdr:rowOff>
        </xdr:to>
        <xdr:sp macro="" textlink="">
          <xdr:nvSpPr>
            <xdr:cNvPr id="39483" name="Object 2619" hidden="1">
              <a:extLst>
                <a:ext uri="{63B3BB69-23CF-44E3-9099-C40C66FF867C}">
                  <a14:compatExt spid="_x0000_s394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76</xdr:row>
          <xdr:rowOff>0</xdr:rowOff>
        </xdr:from>
        <xdr:to>
          <xdr:col>32</xdr:col>
          <xdr:colOff>400050</xdr:colOff>
          <xdr:row>76</xdr:row>
          <xdr:rowOff>485775</xdr:rowOff>
        </xdr:to>
        <xdr:sp macro="" textlink="">
          <xdr:nvSpPr>
            <xdr:cNvPr id="39484" name="Object 2620" hidden="1">
              <a:extLst>
                <a:ext uri="{63B3BB69-23CF-44E3-9099-C40C66FF867C}">
                  <a14:compatExt spid="_x0000_s394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76</xdr:row>
          <xdr:rowOff>0</xdr:rowOff>
        </xdr:from>
        <xdr:to>
          <xdr:col>30</xdr:col>
          <xdr:colOff>400050</xdr:colOff>
          <xdr:row>76</xdr:row>
          <xdr:rowOff>485775</xdr:rowOff>
        </xdr:to>
        <xdr:sp macro="" textlink="">
          <xdr:nvSpPr>
            <xdr:cNvPr id="39485" name="Object 2621" hidden="1">
              <a:extLst>
                <a:ext uri="{63B3BB69-23CF-44E3-9099-C40C66FF867C}">
                  <a14:compatExt spid="_x0000_s394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76</xdr:row>
          <xdr:rowOff>0</xdr:rowOff>
        </xdr:from>
        <xdr:to>
          <xdr:col>40</xdr:col>
          <xdr:colOff>400050</xdr:colOff>
          <xdr:row>76</xdr:row>
          <xdr:rowOff>485775</xdr:rowOff>
        </xdr:to>
        <xdr:sp macro="" textlink="">
          <xdr:nvSpPr>
            <xdr:cNvPr id="39486" name="Object 2622" hidden="1">
              <a:extLst>
                <a:ext uri="{63B3BB69-23CF-44E3-9099-C40C66FF867C}">
                  <a14:compatExt spid="_x0000_s394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76</xdr:row>
          <xdr:rowOff>0</xdr:rowOff>
        </xdr:from>
        <xdr:to>
          <xdr:col>38</xdr:col>
          <xdr:colOff>400050</xdr:colOff>
          <xdr:row>76</xdr:row>
          <xdr:rowOff>485775</xdr:rowOff>
        </xdr:to>
        <xdr:sp macro="" textlink="">
          <xdr:nvSpPr>
            <xdr:cNvPr id="39487" name="Object 2623" hidden="1">
              <a:extLst>
                <a:ext uri="{63B3BB69-23CF-44E3-9099-C40C66FF867C}">
                  <a14:compatExt spid="_x0000_s394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76</xdr:row>
          <xdr:rowOff>0</xdr:rowOff>
        </xdr:from>
        <xdr:to>
          <xdr:col>42</xdr:col>
          <xdr:colOff>400050</xdr:colOff>
          <xdr:row>76</xdr:row>
          <xdr:rowOff>485775</xdr:rowOff>
        </xdr:to>
        <xdr:sp macro="" textlink="">
          <xdr:nvSpPr>
            <xdr:cNvPr id="39488" name="Object 2624" hidden="1">
              <a:extLst>
                <a:ext uri="{63B3BB69-23CF-44E3-9099-C40C66FF867C}">
                  <a14:compatExt spid="_x0000_s394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76</xdr:row>
          <xdr:rowOff>0</xdr:rowOff>
        </xdr:from>
        <xdr:to>
          <xdr:col>44</xdr:col>
          <xdr:colOff>400050</xdr:colOff>
          <xdr:row>76</xdr:row>
          <xdr:rowOff>485775</xdr:rowOff>
        </xdr:to>
        <xdr:sp macro="" textlink="">
          <xdr:nvSpPr>
            <xdr:cNvPr id="39489" name="Object 2625" hidden="1">
              <a:extLst>
                <a:ext uri="{63B3BB69-23CF-44E3-9099-C40C66FF867C}">
                  <a14:compatExt spid="_x0000_s394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76</xdr:row>
          <xdr:rowOff>0</xdr:rowOff>
        </xdr:from>
        <xdr:to>
          <xdr:col>34</xdr:col>
          <xdr:colOff>400050</xdr:colOff>
          <xdr:row>76</xdr:row>
          <xdr:rowOff>485775</xdr:rowOff>
        </xdr:to>
        <xdr:sp macro="" textlink="">
          <xdr:nvSpPr>
            <xdr:cNvPr id="39490" name="Object 2626" hidden="1">
              <a:extLst>
                <a:ext uri="{63B3BB69-23CF-44E3-9099-C40C66FF867C}">
                  <a14:compatExt spid="_x0000_s394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153</xdr:row>
          <xdr:rowOff>0</xdr:rowOff>
        </xdr:from>
        <xdr:to>
          <xdr:col>36</xdr:col>
          <xdr:colOff>400050</xdr:colOff>
          <xdr:row>153</xdr:row>
          <xdr:rowOff>485775</xdr:rowOff>
        </xdr:to>
        <xdr:sp macro="" textlink="">
          <xdr:nvSpPr>
            <xdr:cNvPr id="39491" name="Object 2627" hidden="1">
              <a:extLst>
                <a:ext uri="{63B3BB69-23CF-44E3-9099-C40C66FF867C}">
                  <a14:compatExt spid="_x0000_s394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153</xdr:row>
          <xdr:rowOff>0</xdr:rowOff>
        </xdr:from>
        <xdr:to>
          <xdr:col>28</xdr:col>
          <xdr:colOff>400050</xdr:colOff>
          <xdr:row>153</xdr:row>
          <xdr:rowOff>485775</xdr:rowOff>
        </xdr:to>
        <xdr:sp macro="" textlink="">
          <xdr:nvSpPr>
            <xdr:cNvPr id="39492" name="Object 2628" hidden="1">
              <a:extLst>
                <a:ext uri="{63B3BB69-23CF-44E3-9099-C40C66FF867C}">
                  <a14:compatExt spid="_x0000_s394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153</xdr:row>
          <xdr:rowOff>0</xdr:rowOff>
        </xdr:from>
        <xdr:to>
          <xdr:col>32</xdr:col>
          <xdr:colOff>400050</xdr:colOff>
          <xdr:row>153</xdr:row>
          <xdr:rowOff>485775</xdr:rowOff>
        </xdr:to>
        <xdr:sp macro="" textlink="">
          <xdr:nvSpPr>
            <xdr:cNvPr id="39493" name="Object 2629" hidden="1">
              <a:extLst>
                <a:ext uri="{63B3BB69-23CF-44E3-9099-C40C66FF867C}">
                  <a14:compatExt spid="_x0000_s394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153</xdr:row>
          <xdr:rowOff>0</xdr:rowOff>
        </xdr:from>
        <xdr:to>
          <xdr:col>30</xdr:col>
          <xdr:colOff>400050</xdr:colOff>
          <xdr:row>153</xdr:row>
          <xdr:rowOff>485775</xdr:rowOff>
        </xdr:to>
        <xdr:sp macro="" textlink="">
          <xdr:nvSpPr>
            <xdr:cNvPr id="39494" name="Object 2630" hidden="1">
              <a:extLst>
                <a:ext uri="{63B3BB69-23CF-44E3-9099-C40C66FF867C}">
                  <a14:compatExt spid="_x0000_s394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153</xdr:row>
          <xdr:rowOff>0</xdr:rowOff>
        </xdr:from>
        <xdr:to>
          <xdr:col>40</xdr:col>
          <xdr:colOff>400050</xdr:colOff>
          <xdr:row>153</xdr:row>
          <xdr:rowOff>485775</xdr:rowOff>
        </xdr:to>
        <xdr:sp macro="" textlink="">
          <xdr:nvSpPr>
            <xdr:cNvPr id="39495" name="Object 2631" hidden="1">
              <a:extLst>
                <a:ext uri="{63B3BB69-23CF-44E3-9099-C40C66FF867C}">
                  <a14:compatExt spid="_x0000_s394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153</xdr:row>
          <xdr:rowOff>0</xdr:rowOff>
        </xdr:from>
        <xdr:to>
          <xdr:col>38</xdr:col>
          <xdr:colOff>400050</xdr:colOff>
          <xdr:row>153</xdr:row>
          <xdr:rowOff>485775</xdr:rowOff>
        </xdr:to>
        <xdr:sp macro="" textlink="">
          <xdr:nvSpPr>
            <xdr:cNvPr id="39496" name="Object 2632" hidden="1">
              <a:extLst>
                <a:ext uri="{63B3BB69-23CF-44E3-9099-C40C66FF867C}">
                  <a14:compatExt spid="_x0000_s394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153</xdr:row>
          <xdr:rowOff>0</xdr:rowOff>
        </xdr:from>
        <xdr:to>
          <xdr:col>42</xdr:col>
          <xdr:colOff>400050</xdr:colOff>
          <xdr:row>153</xdr:row>
          <xdr:rowOff>485775</xdr:rowOff>
        </xdr:to>
        <xdr:sp macro="" textlink="">
          <xdr:nvSpPr>
            <xdr:cNvPr id="39497" name="Object 2633" hidden="1">
              <a:extLst>
                <a:ext uri="{63B3BB69-23CF-44E3-9099-C40C66FF867C}">
                  <a14:compatExt spid="_x0000_s394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153</xdr:row>
          <xdr:rowOff>0</xdr:rowOff>
        </xdr:from>
        <xdr:to>
          <xdr:col>44</xdr:col>
          <xdr:colOff>400050</xdr:colOff>
          <xdr:row>153</xdr:row>
          <xdr:rowOff>485775</xdr:rowOff>
        </xdr:to>
        <xdr:sp macro="" textlink="">
          <xdr:nvSpPr>
            <xdr:cNvPr id="39498" name="Object 2634" hidden="1">
              <a:extLst>
                <a:ext uri="{63B3BB69-23CF-44E3-9099-C40C66FF867C}">
                  <a14:compatExt spid="_x0000_s394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153</xdr:row>
          <xdr:rowOff>0</xdr:rowOff>
        </xdr:from>
        <xdr:to>
          <xdr:col>34</xdr:col>
          <xdr:colOff>400050</xdr:colOff>
          <xdr:row>153</xdr:row>
          <xdr:rowOff>485775</xdr:rowOff>
        </xdr:to>
        <xdr:sp macro="" textlink="">
          <xdr:nvSpPr>
            <xdr:cNvPr id="39499" name="Object 2635" hidden="1">
              <a:extLst>
                <a:ext uri="{63B3BB69-23CF-44E3-9099-C40C66FF867C}">
                  <a14:compatExt spid="_x0000_s394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xdr:row>
          <xdr:rowOff>0</xdr:rowOff>
        </xdr:from>
        <xdr:to>
          <xdr:col>36</xdr:col>
          <xdr:colOff>400050</xdr:colOff>
          <xdr:row>19</xdr:row>
          <xdr:rowOff>485775</xdr:rowOff>
        </xdr:to>
        <xdr:sp macro="" textlink="">
          <xdr:nvSpPr>
            <xdr:cNvPr id="39500" name="Object 2636" hidden="1">
              <a:extLst>
                <a:ext uri="{63B3BB69-23CF-44E3-9099-C40C66FF867C}">
                  <a14:compatExt spid="_x0000_s395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xdr:row>
          <xdr:rowOff>0</xdr:rowOff>
        </xdr:from>
        <xdr:to>
          <xdr:col>28</xdr:col>
          <xdr:colOff>400050</xdr:colOff>
          <xdr:row>19</xdr:row>
          <xdr:rowOff>485775</xdr:rowOff>
        </xdr:to>
        <xdr:sp macro="" textlink="">
          <xdr:nvSpPr>
            <xdr:cNvPr id="39501" name="Object 2637" hidden="1">
              <a:extLst>
                <a:ext uri="{63B3BB69-23CF-44E3-9099-C40C66FF867C}">
                  <a14:compatExt spid="_x0000_s395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xdr:row>
          <xdr:rowOff>0</xdr:rowOff>
        </xdr:from>
        <xdr:to>
          <xdr:col>32</xdr:col>
          <xdr:colOff>400050</xdr:colOff>
          <xdr:row>19</xdr:row>
          <xdr:rowOff>485775</xdr:rowOff>
        </xdr:to>
        <xdr:sp macro="" textlink="">
          <xdr:nvSpPr>
            <xdr:cNvPr id="39502" name="Object 2638" hidden="1">
              <a:extLst>
                <a:ext uri="{63B3BB69-23CF-44E3-9099-C40C66FF867C}">
                  <a14:compatExt spid="_x0000_s395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xdr:row>
          <xdr:rowOff>0</xdr:rowOff>
        </xdr:from>
        <xdr:to>
          <xdr:col>30</xdr:col>
          <xdr:colOff>400050</xdr:colOff>
          <xdr:row>19</xdr:row>
          <xdr:rowOff>485775</xdr:rowOff>
        </xdr:to>
        <xdr:sp macro="" textlink="">
          <xdr:nvSpPr>
            <xdr:cNvPr id="39503" name="Object 2639" hidden="1">
              <a:extLst>
                <a:ext uri="{63B3BB69-23CF-44E3-9099-C40C66FF867C}">
                  <a14:compatExt spid="_x0000_s395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xdr:row>
          <xdr:rowOff>0</xdr:rowOff>
        </xdr:from>
        <xdr:to>
          <xdr:col>40</xdr:col>
          <xdr:colOff>400050</xdr:colOff>
          <xdr:row>19</xdr:row>
          <xdr:rowOff>485775</xdr:rowOff>
        </xdr:to>
        <xdr:sp macro="" textlink="">
          <xdr:nvSpPr>
            <xdr:cNvPr id="39504" name="Object 2640" hidden="1">
              <a:extLst>
                <a:ext uri="{63B3BB69-23CF-44E3-9099-C40C66FF867C}">
                  <a14:compatExt spid="_x0000_s395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xdr:row>
          <xdr:rowOff>0</xdr:rowOff>
        </xdr:from>
        <xdr:to>
          <xdr:col>38</xdr:col>
          <xdr:colOff>400050</xdr:colOff>
          <xdr:row>19</xdr:row>
          <xdr:rowOff>485775</xdr:rowOff>
        </xdr:to>
        <xdr:sp macro="" textlink="">
          <xdr:nvSpPr>
            <xdr:cNvPr id="39505" name="Object 2641" hidden="1">
              <a:extLst>
                <a:ext uri="{63B3BB69-23CF-44E3-9099-C40C66FF867C}">
                  <a14:compatExt spid="_x0000_s395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xdr:row>
          <xdr:rowOff>0</xdr:rowOff>
        </xdr:from>
        <xdr:to>
          <xdr:col>42</xdr:col>
          <xdr:colOff>400050</xdr:colOff>
          <xdr:row>19</xdr:row>
          <xdr:rowOff>485775</xdr:rowOff>
        </xdr:to>
        <xdr:sp macro="" textlink="">
          <xdr:nvSpPr>
            <xdr:cNvPr id="39506" name="Object 2642" hidden="1">
              <a:extLst>
                <a:ext uri="{63B3BB69-23CF-44E3-9099-C40C66FF867C}">
                  <a14:compatExt spid="_x0000_s395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19</xdr:row>
          <xdr:rowOff>0</xdr:rowOff>
        </xdr:from>
        <xdr:to>
          <xdr:col>44</xdr:col>
          <xdr:colOff>400050</xdr:colOff>
          <xdr:row>19</xdr:row>
          <xdr:rowOff>485775</xdr:rowOff>
        </xdr:to>
        <xdr:sp macro="" textlink="">
          <xdr:nvSpPr>
            <xdr:cNvPr id="39507" name="Object 2643" hidden="1">
              <a:extLst>
                <a:ext uri="{63B3BB69-23CF-44E3-9099-C40C66FF867C}">
                  <a14:compatExt spid="_x0000_s395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xdr:row>
          <xdr:rowOff>0</xdr:rowOff>
        </xdr:from>
        <xdr:to>
          <xdr:col>34</xdr:col>
          <xdr:colOff>400050</xdr:colOff>
          <xdr:row>19</xdr:row>
          <xdr:rowOff>485775</xdr:rowOff>
        </xdr:to>
        <xdr:sp macro="" textlink="">
          <xdr:nvSpPr>
            <xdr:cNvPr id="39508" name="Object 2644" hidden="1">
              <a:extLst>
                <a:ext uri="{63B3BB69-23CF-44E3-9099-C40C66FF867C}">
                  <a14:compatExt spid="_x0000_s395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xdr:row>
          <xdr:rowOff>0</xdr:rowOff>
        </xdr:from>
        <xdr:to>
          <xdr:col>36</xdr:col>
          <xdr:colOff>400050</xdr:colOff>
          <xdr:row>17</xdr:row>
          <xdr:rowOff>485775</xdr:rowOff>
        </xdr:to>
        <xdr:sp macro="" textlink="">
          <xdr:nvSpPr>
            <xdr:cNvPr id="39509" name="Object 2645" hidden="1">
              <a:extLst>
                <a:ext uri="{63B3BB69-23CF-44E3-9099-C40C66FF867C}">
                  <a14:compatExt spid="_x0000_s395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xdr:row>
          <xdr:rowOff>0</xdr:rowOff>
        </xdr:from>
        <xdr:to>
          <xdr:col>28</xdr:col>
          <xdr:colOff>400050</xdr:colOff>
          <xdr:row>17</xdr:row>
          <xdr:rowOff>485775</xdr:rowOff>
        </xdr:to>
        <xdr:sp macro="" textlink="">
          <xdr:nvSpPr>
            <xdr:cNvPr id="39510" name="Object 2646" hidden="1">
              <a:extLst>
                <a:ext uri="{63B3BB69-23CF-44E3-9099-C40C66FF867C}">
                  <a14:compatExt spid="_x0000_s395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xdr:row>
          <xdr:rowOff>0</xdr:rowOff>
        </xdr:from>
        <xdr:to>
          <xdr:col>32</xdr:col>
          <xdr:colOff>400050</xdr:colOff>
          <xdr:row>17</xdr:row>
          <xdr:rowOff>485775</xdr:rowOff>
        </xdr:to>
        <xdr:sp macro="" textlink="">
          <xdr:nvSpPr>
            <xdr:cNvPr id="39511" name="Object 2647" hidden="1">
              <a:extLst>
                <a:ext uri="{63B3BB69-23CF-44E3-9099-C40C66FF867C}">
                  <a14:compatExt spid="_x0000_s395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xdr:row>
          <xdr:rowOff>0</xdr:rowOff>
        </xdr:from>
        <xdr:to>
          <xdr:col>30</xdr:col>
          <xdr:colOff>400050</xdr:colOff>
          <xdr:row>17</xdr:row>
          <xdr:rowOff>485775</xdr:rowOff>
        </xdr:to>
        <xdr:sp macro="" textlink="">
          <xdr:nvSpPr>
            <xdr:cNvPr id="39512" name="Object 2648" hidden="1">
              <a:extLst>
                <a:ext uri="{63B3BB69-23CF-44E3-9099-C40C66FF867C}">
                  <a14:compatExt spid="_x0000_s395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xdr:row>
          <xdr:rowOff>0</xdr:rowOff>
        </xdr:from>
        <xdr:to>
          <xdr:col>40</xdr:col>
          <xdr:colOff>400050</xdr:colOff>
          <xdr:row>17</xdr:row>
          <xdr:rowOff>485775</xdr:rowOff>
        </xdr:to>
        <xdr:sp macro="" textlink="">
          <xdr:nvSpPr>
            <xdr:cNvPr id="39513" name="Object 2649" hidden="1">
              <a:extLst>
                <a:ext uri="{63B3BB69-23CF-44E3-9099-C40C66FF867C}">
                  <a14:compatExt spid="_x0000_s395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xdr:row>
          <xdr:rowOff>0</xdr:rowOff>
        </xdr:from>
        <xdr:to>
          <xdr:col>38</xdr:col>
          <xdr:colOff>400050</xdr:colOff>
          <xdr:row>17</xdr:row>
          <xdr:rowOff>485775</xdr:rowOff>
        </xdr:to>
        <xdr:sp macro="" textlink="">
          <xdr:nvSpPr>
            <xdr:cNvPr id="39514" name="Object 2650" hidden="1">
              <a:extLst>
                <a:ext uri="{63B3BB69-23CF-44E3-9099-C40C66FF867C}">
                  <a14:compatExt spid="_x0000_s395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xdr:row>
          <xdr:rowOff>0</xdr:rowOff>
        </xdr:from>
        <xdr:to>
          <xdr:col>42</xdr:col>
          <xdr:colOff>400050</xdr:colOff>
          <xdr:row>17</xdr:row>
          <xdr:rowOff>485775</xdr:rowOff>
        </xdr:to>
        <xdr:sp macro="" textlink="">
          <xdr:nvSpPr>
            <xdr:cNvPr id="39515" name="Object 2651" hidden="1">
              <a:extLst>
                <a:ext uri="{63B3BB69-23CF-44E3-9099-C40C66FF867C}">
                  <a14:compatExt spid="_x0000_s395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17</xdr:row>
          <xdr:rowOff>0</xdr:rowOff>
        </xdr:from>
        <xdr:to>
          <xdr:col>44</xdr:col>
          <xdr:colOff>400050</xdr:colOff>
          <xdr:row>17</xdr:row>
          <xdr:rowOff>485775</xdr:rowOff>
        </xdr:to>
        <xdr:sp macro="" textlink="">
          <xdr:nvSpPr>
            <xdr:cNvPr id="39516" name="Object 2652" hidden="1">
              <a:extLst>
                <a:ext uri="{63B3BB69-23CF-44E3-9099-C40C66FF867C}">
                  <a14:compatExt spid="_x0000_s395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xdr:row>
          <xdr:rowOff>0</xdr:rowOff>
        </xdr:from>
        <xdr:to>
          <xdr:col>34</xdr:col>
          <xdr:colOff>400050</xdr:colOff>
          <xdr:row>17</xdr:row>
          <xdr:rowOff>485775</xdr:rowOff>
        </xdr:to>
        <xdr:sp macro="" textlink="">
          <xdr:nvSpPr>
            <xdr:cNvPr id="39517" name="Object 2653" hidden="1">
              <a:extLst>
                <a:ext uri="{63B3BB69-23CF-44E3-9099-C40C66FF867C}">
                  <a14:compatExt spid="_x0000_s395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xdr:row>
          <xdr:rowOff>0</xdr:rowOff>
        </xdr:from>
        <xdr:to>
          <xdr:col>36</xdr:col>
          <xdr:colOff>400050</xdr:colOff>
          <xdr:row>16</xdr:row>
          <xdr:rowOff>485775</xdr:rowOff>
        </xdr:to>
        <xdr:sp macro="" textlink="">
          <xdr:nvSpPr>
            <xdr:cNvPr id="39518" name="Object 2654" hidden="1">
              <a:extLst>
                <a:ext uri="{63B3BB69-23CF-44E3-9099-C40C66FF867C}">
                  <a14:compatExt spid="_x0000_s395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xdr:row>
          <xdr:rowOff>0</xdr:rowOff>
        </xdr:from>
        <xdr:to>
          <xdr:col>28</xdr:col>
          <xdr:colOff>400050</xdr:colOff>
          <xdr:row>16</xdr:row>
          <xdr:rowOff>485775</xdr:rowOff>
        </xdr:to>
        <xdr:sp macro="" textlink="">
          <xdr:nvSpPr>
            <xdr:cNvPr id="39519" name="Object 2655" hidden="1">
              <a:extLst>
                <a:ext uri="{63B3BB69-23CF-44E3-9099-C40C66FF867C}">
                  <a14:compatExt spid="_x0000_s395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xdr:row>
          <xdr:rowOff>0</xdr:rowOff>
        </xdr:from>
        <xdr:to>
          <xdr:col>32</xdr:col>
          <xdr:colOff>400050</xdr:colOff>
          <xdr:row>16</xdr:row>
          <xdr:rowOff>485775</xdr:rowOff>
        </xdr:to>
        <xdr:sp macro="" textlink="">
          <xdr:nvSpPr>
            <xdr:cNvPr id="39520" name="Object 2656" hidden="1">
              <a:extLst>
                <a:ext uri="{63B3BB69-23CF-44E3-9099-C40C66FF867C}">
                  <a14:compatExt spid="_x0000_s395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xdr:row>
          <xdr:rowOff>0</xdr:rowOff>
        </xdr:from>
        <xdr:to>
          <xdr:col>30</xdr:col>
          <xdr:colOff>400050</xdr:colOff>
          <xdr:row>16</xdr:row>
          <xdr:rowOff>485775</xdr:rowOff>
        </xdr:to>
        <xdr:sp macro="" textlink="">
          <xdr:nvSpPr>
            <xdr:cNvPr id="39521" name="Object 2657" hidden="1">
              <a:extLst>
                <a:ext uri="{63B3BB69-23CF-44E3-9099-C40C66FF867C}">
                  <a14:compatExt spid="_x0000_s395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xdr:row>
          <xdr:rowOff>0</xdr:rowOff>
        </xdr:from>
        <xdr:to>
          <xdr:col>40</xdr:col>
          <xdr:colOff>400050</xdr:colOff>
          <xdr:row>16</xdr:row>
          <xdr:rowOff>485775</xdr:rowOff>
        </xdr:to>
        <xdr:sp macro="" textlink="">
          <xdr:nvSpPr>
            <xdr:cNvPr id="39522" name="Object 2658" hidden="1">
              <a:extLst>
                <a:ext uri="{63B3BB69-23CF-44E3-9099-C40C66FF867C}">
                  <a14:compatExt spid="_x0000_s395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xdr:row>
          <xdr:rowOff>0</xdr:rowOff>
        </xdr:from>
        <xdr:to>
          <xdr:col>38</xdr:col>
          <xdr:colOff>400050</xdr:colOff>
          <xdr:row>16</xdr:row>
          <xdr:rowOff>485775</xdr:rowOff>
        </xdr:to>
        <xdr:sp macro="" textlink="">
          <xdr:nvSpPr>
            <xdr:cNvPr id="39523" name="Object 2659" hidden="1">
              <a:extLst>
                <a:ext uri="{63B3BB69-23CF-44E3-9099-C40C66FF867C}">
                  <a14:compatExt spid="_x0000_s395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xdr:row>
          <xdr:rowOff>0</xdr:rowOff>
        </xdr:from>
        <xdr:to>
          <xdr:col>42</xdr:col>
          <xdr:colOff>400050</xdr:colOff>
          <xdr:row>16</xdr:row>
          <xdr:rowOff>485775</xdr:rowOff>
        </xdr:to>
        <xdr:sp macro="" textlink="">
          <xdr:nvSpPr>
            <xdr:cNvPr id="39524" name="Object 2660" hidden="1">
              <a:extLst>
                <a:ext uri="{63B3BB69-23CF-44E3-9099-C40C66FF867C}">
                  <a14:compatExt spid="_x0000_s395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16</xdr:row>
          <xdr:rowOff>0</xdr:rowOff>
        </xdr:from>
        <xdr:to>
          <xdr:col>44</xdr:col>
          <xdr:colOff>400050</xdr:colOff>
          <xdr:row>16</xdr:row>
          <xdr:rowOff>485775</xdr:rowOff>
        </xdr:to>
        <xdr:sp macro="" textlink="">
          <xdr:nvSpPr>
            <xdr:cNvPr id="39525" name="Object 2661" hidden="1">
              <a:extLst>
                <a:ext uri="{63B3BB69-23CF-44E3-9099-C40C66FF867C}">
                  <a14:compatExt spid="_x0000_s395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xdr:row>
          <xdr:rowOff>0</xdr:rowOff>
        </xdr:from>
        <xdr:to>
          <xdr:col>34</xdr:col>
          <xdr:colOff>400050</xdr:colOff>
          <xdr:row>16</xdr:row>
          <xdr:rowOff>485775</xdr:rowOff>
        </xdr:to>
        <xdr:sp macro="" textlink="">
          <xdr:nvSpPr>
            <xdr:cNvPr id="39526" name="Object 2662" hidden="1">
              <a:extLst>
                <a:ext uri="{63B3BB69-23CF-44E3-9099-C40C66FF867C}">
                  <a14:compatExt spid="_x0000_s395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137</xdr:row>
          <xdr:rowOff>0</xdr:rowOff>
        </xdr:from>
        <xdr:to>
          <xdr:col>36</xdr:col>
          <xdr:colOff>400050</xdr:colOff>
          <xdr:row>137</xdr:row>
          <xdr:rowOff>485775</xdr:rowOff>
        </xdr:to>
        <xdr:sp macro="" textlink="">
          <xdr:nvSpPr>
            <xdr:cNvPr id="39527" name="Object 2663" hidden="1">
              <a:extLst>
                <a:ext uri="{63B3BB69-23CF-44E3-9099-C40C66FF867C}">
                  <a14:compatExt spid="_x0000_s395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137</xdr:row>
          <xdr:rowOff>0</xdr:rowOff>
        </xdr:from>
        <xdr:to>
          <xdr:col>28</xdr:col>
          <xdr:colOff>400050</xdr:colOff>
          <xdr:row>137</xdr:row>
          <xdr:rowOff>485775</xdr:rowOff>
        </xdr:to>
        <xdr:sp macro="" textlink="">
          <xdr:nvSpPr>
            <xdr:cNvPr id="39528" name="Object 2664" hidden="1">
              <a:extLst>
                <a:ext uri="{63B3BB69-23CF-44E3-9099-C40C66FF867C}">
                  <a14:compatExt spid="_x0000_s395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137</xdr:row>
          <xdr:rowOff>0</xdr:rowOff>
        </xdr:from>
        <xdr:to>
          <xdr:col>32</xdr:col>
          <xdr:colOff>400050</xdr:colOff>
          <xdr:row>137</xdr:row>
          <xdr:rowOff>485775</xdr:rowOff>
        </xdr:to>
        <xdr:sp macro="" textlink="">
          <xdr:nvSpPr>
            <xdr:cNvPr id="39529" name="Object 2665" hidden="1">
              <a:extLst>
                <a:ext uri="{63B3BB69-23CF-44E3-9099-C40C66FF867C}">
                  <a14:compatExt spid="_x0000_s395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137</xdr:row>
          <xdr:rowOff>0</xdr:rowOff>
        </xdr:from>
        <xdr:to>
          <xdr:col>30</xdr:col>
          <xdr:colOff>400050</xdr:colOff>
          <xdr:row>137</xdr:row>
          <xdr:rowOff>485775</xdr:rowOff>
        </xdr:to>
        <xdr:sp macro="" textlink="">
          <xdr:nvSpPr>
            <xdr:cNvPr id="39530" name="Object 2666" hidden="1">
              <a:extLst>
                <a:ext uri="{63B3BB69-23CF-44E3-9099-C40C66FF867C}">
                  <a14:compatExt spid="_x0000_s395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137</xdr:row>
          <xdr:rowOff>0</xdr:rowOff>
        </xdr:from>
        <xdr:to>
          <xdr:col>40</xdr:col>
          <xdr:colOff>400050</xdr:colOff>
          <xdr:row>137</xdr:row>
          <xdr:rowOff>485775</xdr:rowOff>
        </xdr:to>
        <xdr:sp macro="" textlink="">
          <xdr:nvSpPr>
            <xdr:cNvPr id="39531" name="Object 2667" hidden="1">
              <a:extLst>
                <a:ext uri="{63B3BB69-23CF-44E3-9099-C40C66FF867C}">
                  <a14:compatExt spid="_x0000_s395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137</xdr:row>
          <xdr:rowOff>0</xdr:rowOff>
        </xdr:from>
        <xdr:to>
          <xdr:col>38</xdr:col>
          <xdr:colOff>400050</xdr:colOff>
          <xdr:row>137</xdr:row>
          <xdr:rowOff>485775</xdr:rowOff>
        </xdr:to>
        <xdr:sp macro="" textlink="">
          <xdr:nvSpPr>
            <xdr:cNvPr id="39532" name="Object 2668" hidden="1">
              <a:extLst>
                <a:ext uri="{63B3BB69-23CF-44E3-9099-C40C66FF867C}">
                  <a14:compatExt spid="_x0000_s395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137</xdr:row>
          <xdr:rowOff>0</xdr:rowOff>
        </xdr:from>
        <xdr:to>
          <xdr:col>42</xdr:col>
          <xdr:colOff>400050</xdr:colOff>
          <xdr:row>137</xdr:row>
          <xdr:rowOff>485775</xdr:rowOff>
        </xdr:to>
        <xdr:sp macro="" textlink="">
          <xdr:nvSpPr>
            <xdr:cNvPr id="39533" name="Object 2669" hidden="1">
              <a:extLst>
                <a:ext uri="{63B3BB69-23CF-44E3-9099-C40C66FF867C}">
                  <a14:compatExt spid="_x0000_s395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137</xdr:row>
          <xdr:rowOff>0</xdr:rowOff>
        </xdr:from>
        <xdr:to>
          <xdr:col>44</xdr:col>
          <xdr:colOff>400050</xdr:colOff>
          <xdr:row>137</xdr:row>
          <xdr:rowOff>485775</xdr:rowOff>
        </xdr:to>
        <xdr:sp macro="" textlink="">
          <xdr:nvSpPr>
            <xdr:cNvPr id="39534" name="Object 2670" hidden="1">
              <a:extLst>
                <a:ext uri="{63B3BB69-23CF-44E3-9099-C40C66FF867C}">
                  <a14:compatExt spid="_x0000_s395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137</xdr:row>
          <xdr:rowOff>0</xdr:rowOff>
        </xdr:from>
        <xdr:to>
          <xdr:col>34</xdr:col>
          <xdr:colOff>400050</xdr:colOff>
          <xdr:row>137</xdr:row>
          <xdr:rowOff>485775</xdr:rowOff>
        </xdr:to>
        <xdr:sp macro="" textlink="">
          <xdr:nvSpPr>
            <xdr:cNvPr id="39535" name="Object 2671" hidden="1">
              <a:extLst>
                <a:ext uri="{63B3BB69-23CF-44E3-9099-C40C66FF867C}">
                  <a14:compatExt spid="_x0000_s395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54</xdr:row>
          <xdr:rowOff>0</xdr:rowOff>
        </xdr:from>
        <xdr:to>
          <xdr:col>32</xdr:col>
          <xdr:colOff>400050</xdr:colOff>
          <xdr:row>54</xdr:row>
          <xdr:rowOff>485775</xdr:rowOff>
        </xdr:to>
        <xdr:sp macro="" textlink="">
          <xdr:nvSpPr>
            <xdr:cNvPr id="39536" name="Object 2672" hidden="1">
              <a:extLst>
                <a:ext uri="{63B3BB69-23CF-44E3-9099-C40C66FF867C}">
                  <a14:compatExt spid="_x0000_s395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54</xdr:row>
          <xdr:rowOff>0</xdr:rowOff>
        </xdr:from>
        <xdr:to>
          <xdr:col>34</xdr:col>
          <xdr:colOff>400050</xdr:colOff>
          <xdr:row>54</xdr:row>
          <xdr:rowOff>485775</xdr:rowOff>
        </xdr:to>
        <xdr:sp macro="" textlink="">
          <xdr:nvSpPr>
            <xdr:cNvPr id="39537" name="Object 2673" hidden="1">
              <a:extLst>
                <a:ext uri="{63B3BB69-23CF-44E3-9099-C40C66FF867C}">
                  <a14:compatExt spid="_x0000_s395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54</xdr:row>
          <xdr:rowOff>0</xdr:rowOff>
        </xdr:from>
        <xdr:to>
          <xdr:col>38</xdr:col>
          <xdr:colOff>400050</xdr:colOff>
          <xdr:row>54</xdr:row>
          <xdr:rowOff>485775</xdr:rowOff>
        </xdr:to>
        <xdr:sp macro="" textlink="">
          <xdr:nvSpPr>
            <xdr:cNvPr id="39538" name="Object 2674" hidden="1">
              <a:extLst>
                <a:ext uri="{63B3BB69-23CF-44E3-9099-C40C66FF867C}">
                  <a14:compatExt spid="_x0000_s395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54</xdr:row>
          <xdr:rowOff>0</xdr:rowOff>
        </xdr:from>
        <xdr:to>
          <xdr:col>40</xdr:col>
          <xdr:colOff>400050</xdr:colOff>
          <xdr:row>54</xdr:row>
          <xdr:rowOff>485775</xdr:rowOff>
        </xdr:to>
        <xdr:sp macro="" textlink="">
          <xdr:nvSpPr>
            <xdr:cNvPr id="39539" name="Object 2675" hidden="1">
              <a:extLst>
                <a:ext uri="{63B3BB69-23CF-44E3-9099-C40C66FF867C}">
                  <a14:compatExt spid="_x0000_s395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54</xdr:row>
          <xdr:rowOff>0</xdr:rowOff>
        </xdr:from>
        <xdr:to>
          <xdr:col>42</xdr:col>
          <xdr:colOff>400050</xdr:colOff>
          <xdr:row>54</xdr:row>
          <xdr:rowOff>485775</xdr:rowOff>
        </xdr:to>
        <xdr:sp macro="" textlink="">
          <xdr:nvSpPr>
            <xdr:cNvPr id="39540" name="Object 2676" hidden="1">
              <a:extLst>
                <a:ext uri="{63B3BB69-23CF-44E3-9099-C40C66FF867C}">
                  <a14:compatExt spid="_x0000_s395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54</xdr:row>
          <xdr:rowOff>0</xdr:rowOff>
        </xdr:from>
        <xdr:to>
          <xdr:col>44</xdr:col>
          <xdr:colOff>400050</xdr:colOff>
          <xdr:row>54</xdr:row>
          <xdr:rowOff>485775</xdr:rowOff>
        </xdr:to>
        <xdr:sp macro="" textlink="">
          <xdr:nvSpPr>
            <xdr:cNvPr id="39541" name="Object 2677" hidden="1">
              <a:extLst>
                <a:ext uri="{63B3BB69-23CF-44E3-9099-C40C66FF867C}">
                  <a14:compatExt spid="_x0000_s395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39</xdr:row>
          <xdr:rowOff>0</xdr:rowOff>
        </xdr:from>
        <xdr:to>
          <xdr:col>36</xdr:col>
          <xdr:colOff>400050</xdr:colOff>
          <xdr:row>39</xdr:row>
          <xdr:rowOff>485775</xdr:rowOff>
        </xdr:to>
        <xdr:sp macro="" textlink="">
          <xdr:nvSpPr>
            <xdr:cNvPr id="39542" name="Object 2678" hidden="1">
              <a:extLst>
                <a:ext uri="{63B3BB69-23CF-44E3-9099-C40C66FF867C}">
                  <a14:compatExt spid="_x0000_s395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39</xdr:row>
          <xdr:rowOff>0</xdr:rowOff>
        </xdr:from>
        <xdr:to>
          <xdr:col>30</xdr:col>
          <xdr:colOff>400050</xdr:colOff>
          <xdr:row>39</xdr:row>
          <xdr:rowOff>485775</xdr:rowOff>
        </xdr:to>
        <xdr:sp macro="" textlink="">
          <xdr:nvSpPr>
            <xdr:cNvPr id="39543" name="Object 2679" hidden="1">
              <a:extLst>
                <a:ext uri="{63B3BB69-23CF-44E3-9099-C40C66FF867C}">
                  <a14:compatExt spid="_x0000_s395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39</xdr:row>
          <xdr:rowOff>0</xdr:rowOff>
        </xdr:from>
        <xdr:to>
          <xdr:col>28</xdr:col>
          <xdr:colOff>400050</xdr:colOff>
          <xdr:row>39</xdr:row>
          <xdr:rowOff>485775</xdr:rowOff>
        </xdr:to>
        <xdr:sp macro="" textlink="">
          <xdr:nvSpPr>
            <xdr:cNvPr id="39544" name="Object 2680" hidden="1">
              <a:extLst>
                <a:ext uri="{63B3BB69-23CF-44E3-9099-C40C66FF867C}">
                  <a14:compatExt spid="_x0000_s395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39</xdr:row>
          <xdr:rowOff>0</xdr:rowOff>
        </xdr:from>
        <xdr:to>
          <xdr:col>32</xdr:col>
          <xdr:colOff>400050</xdr:colOff>
          <xdr:row>39</xdr:row>
          <xdr:rowOff>485775</xdr:rowOff>
        </xdr:to>
        <xdr:sp macro="" textlink="">
          <xdr:nvSpPr>
            <xdr:cNvPr id="39545" name="Object 2681" hidden="1">
              <a:extLst>
                <a:ext uri="{63B3BB69-23CF-44E3-9099-C40C66FF867C}">
                  <a14:compatExt spid="_x0000_s395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39</xdr:row>
          <xdr:rowOff>0</xdr:rowOff>
        </xdr:from>
        <xdr:to>
          <xdr:col>34</xdr:col>
          <xdr:colOff>400050</xdr:colOff>
          <xdr:row>39</xdr:row>
          <xdr:rowOff>485775</xdr:rowOff>
        </xdr:to>
        <xdr:sp macro="" textlink="">
          <xdr:nvSpPr>
            <xdr:cNvPr id="39546" name="Object 2682" hidden="1">
              <a:extLst>
                <a:ext uri="{63B3BB69-23CF-44E3-9099-C40C66FF867C}">
                  <a14:compatExt spid="_x0000_s395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39</xdr:row>
          <xdr:rowOff>0</xdr:rowOff>
        </xdr:from>
        <xdr:to>
          <xdr:col>38</xdr:col>
          <xdr:colOff>400050</xdr:colOff>
          <xdr:row>39</xdr:row>
          <xdr:rowOff>485775</xdr:rowOff>
        </xdr:to>
        <xdr:sp macro="" textlink="">
          <xdr:nvSpPr>
            <xdr:cNvPr id="39547" name="Object 2683" hidden="1">
              <a:extLst>
                <a:ext uri="{63B3BB69-23CF-44E3-9099-C40C66FF867C}">
                  <a14:compatExt spid="_x0000_s395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39</xdr:row>
          <xdr:rowOff>0</xdr:rowOff>
        </xdr:from>
        <xdr:to>
          <xdr:col>40</xdr:col>
          <xdr:colOff>400050</xdr:colOff>
          <xdr:row>39</xdr:row>
          <xdr:rowOff>485775</xdr:rowOff>
        </xdr:to>
        <xdr:sp macro="" textlink="">
          <xdr:nvSpPr>
            <xdr:cNvPr id="39548" name="Object 2684" hidden="1">
              <a:extLst>
                <a:ext uri="{63B3BB69-23CF-44E3-9099-C40C66FF867C}">
                  <a14:compatExt spid="_x0000_s395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39</xdr:row>
          <xdr:rowOff>0</xdr:rowOff>
        </xdr:from>
        <xdr:to>
          <xdr:col>42</xdr:col>
          <xdr:colOff>400050</xdr:colOff>
          <xdr:row>39</xdr:row>
          <xdr:rowOff>485775</xdr:rowOff>
        </xdr:to>
        <xdr:sp macro="" textlink="">
          <xdr:nvSpPr>
            <xdr:cNvPr id="39549" name="Object 2685" hidden="1">
              <a:extLst>
                <a:ext uri="{63B3BB69-23CF-44E3-9099-C40C66FF867C}">
                  <a14:compatExt spid="_x0000_s395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39</xdr:row>
          <xdr:rowOff>0</xdr:rowOff>
        </xdr:from>
        <xdr:to>
          <xdr:col>44</xdr:col>
          <xdr:colOff>400050</xdr:colOff>
          <xdr:row>39</xdr:row>
          <xdr:rowOff>485775</xdr:rowOff>
        </xdr:to>
        <xdr:sp macro="" textlink="">
          <xdr:nvSpPr>
            <xdr:cNvPr id="39550" name="Object 2686" hidden="1">
              <a:extLst>
                <a:ext uri="{63B3BB69-23CF-44E3-9099-C40C66FF867C}">
                  <a14:compatExt spid="_x0000_s395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77</xdr:row>
          <xdr:rowOff>0</xdr:rowOff>
        </xdr:from>
        <xdr:to>
          <xdr:col>36</xdr:col>
          <xdr:colOff>400050</xdr:colOff>
          <xdr:row>77</xdr:row>
          <xdr:rowOff>485775</xdr:rowOff>
        </xdr:to>
        <xdr:sp macro="" textlink="">
          <xdr:nvSpPr>
            <xdr:cNvPr id="39551" name="Object 2687" hidden="1">
              <a:extLst>
                <a:ext uri="{63B3BB69-23CF-44E3-9099-C40C66FF867C}">
                  <a14:compatExt spid="_x0000_s395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77</xdr:row>
          <xdr:rowOff>0</xdr:rowOff>
        </xdr:from>
        <xdr:to>
          <xdr:col>30</xdr:col>
          <xdr:colOff>400050</xdr:colOff>
          <xdr:row>77</xdr:row>
          <xdr:rowOff>485775</xdr:rowOff>
        </xdr:to>
        <xdr:sp macro="" textlink="">
          <xdr:nvSpPr>
            <xdr:cNvPr id="39552" name="Object 2688" hidden="1">
              <a:extLst>
                <a:ext uri="{63B3BB69-23CF-44E3-9099-C40C66FF867C}">
                  <a14:compatExt spid="_x0000_s395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77</xdr:row>
          <xdr:rowOff>0</xdr:rowOff>
        </xdr:from>
        <xdr:to>
          <xdr:col>28</xdr:col>
          <xdr:colOff>400050</xdr:colOff>
          <xdr:row>77</xdr:row>
          <xdr:rowOff>485775</xdr:rowOff>
        </xdr:to>
        <xdr:sp macro="" textlink="">
          <xdr:nvSpPr>
            <xdr:cNvPr id="39553" name="Object 2689" hidden="1">
              <a:extLst>
                <a:ext uri="{63B3BB69-23CF-44E3-9099-C40C66FF867C}">
                  <a14:compatExt spid="_x0000_s395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77</xdr:row>
          <xdr:rowOff>0</xdr:rowOff>
        </xdr:from>
        <xdr:to>
          <xdr:col>32</xdr:col>
          <xdr:colOff>400050</xdr:colOff>
          <xdr:row>77</xdr:row>
          <xdr:rowOff>485775</xdr:rowOff>
        </xdr:to>
        <xdr:sp macro="" textlink="">
          <xdr:nvSpPr>
            <xdr:cNvPr id="39554" name="Object 2690" hidden="1">
              <a:extLst>
                <a:ext uri="{63B3BB69-23CF-44E3-9099-C40C66FF867C}">
                  <a14:compatExt spid="_x0000_s395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77</xdr:row>
          <xdr:rowOff>0</xdr:rowOff>
        </xdr:from>
        <xdr:to>
          <xdr:col>34</xdr:col>
          <xdr:colOff>400050</xdr:colOff>
          <xdr:row>77</xdr:row>
          <xdr:rowOff>485775</xdr:rowOff>
        </xdr:to>
        <xdr:sp macro="" textlink="">
          <xdr:nvSpPr>
            <xdr:cNvPr id="39555" name="Object 2691" hidden="1">
              <a:extLst>
                <a:ext uri="{63B3BB69-23CF-44E3-9099-C40C66FF867C}">
                  <a14:compatExt spid="_x0000_s395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77</xdr:row>
          <xdr:rowOff>0</xdr:rowOff>
        </xdr:from>
        <xdr:to>
          <xdr:col>38</xdr:col>
          <xdr:colOff>400050</xdr:colOff>
          <xdr:row>77</xdr:row>
          <xdr:rowOff>485775</xdr:rowOff>
        </xdr:to>
        <xdr:sp macro="" textlink="">
          <xdr:nvSpPr>
            <xdr:cNvPr id="39556" name="Object 2692" hidden="1">
              <a:extLst>
                <a:ext uri="{63B3BB69-23CF-44E3-9099-C40C66FF867C}">
                  <a14:compatExt spid="_x0000_s395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77</xdr:row>
          <xdr:rowOff>0</xdr:rowOff>
        </xdr:from>
        <xdr:to>
          <xdr:col>40</xdr:col>
          <xdr:colOff>400050</xdr:colOff>
          <xdr:row>77</xdr:row>
          <xdr:rowOff>485775</xdr:rowOff>
        </xdr:to>
        <xdr:sp macro="" textlink="">
          <xdr:nvSpPr>
            <xdr:cNvPr id="39557" name="Object 2693" hidden="1">
              <a:extLst>
                <a:ext uri="{63B3BB69-23CF-44E3-9099-C40C66FF867C}">
                  <a14:compatExt spid="_x0000_s395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77</xdr:row>
          <xdr:rowOff>0</xdr:rowOff>
        </xdr:from>
        <xdr:to>
          <xdr:col>42</xdr:col>
          <xdr:colOff>400050</xdr:colOff>
          <xdr:row>77</xdr:row>
          <xdr:rowOff>485775</xdr:rowOff>
        </xdr:to>
        <xdr:sp macro="" textlink="">
          <xdr:nvSpPr>
            <xdr:cNvPr id="39558" name="Object 2694" hidden="1">
              <a:extLst>
                <a:ext uri="{63B3BB69-23CF-44E3-9099-C40C66FF867C}">
                  <a14:compatExt spid="_x0000_s395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77</xdr:row>
          <xdr:rowOff>0</xdr:rowOff>
        </xdr:from>
        <xdr:to>
          <xdr:col>44</xdr:col>
          <xdr:colOff>400050</xdr:colOff>
          <xdr:row>77</xdr:row>
          <xdr:rowOff>485775</xdr:rowOff>
        </xdr:to>
        <xdr:sp macro="" textlink="">
          <xdr:nvSpPr>
            <xdr:cNvPr id="39559" name="Object 2695" hidden="1">
              <a:extLst>
                <a:ext uri="{63B3BB69-23CF-44E3-9099-C40C66FF867C}">
                  <a14:compatExt spid="_x0000_s395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53</xdr:row>
          <xdr:rowOff>0</xdr:rowOff>
        </xdr:from>
        <xdr:to>
          <xdr:col>36</xdr:col>
          <xdr:colOff>400050</xdr:colOff>
          <xdr:row>53</xdr:row>
          <xdr:rowOff>485775</xdr:rowOff>
        </xdr:to>
        <xdr:sp macro="" textlink="">
          <xdr:nvSpPr>
            <xdr:cNvPr id="39560" name="Object 2696" hidden="1">
              <a:extLst>
                <a:ext uri="{63B3BB69-23CF-44E3-9099-C40C66FF867C}">
                  <a14:compatExt spid="_x0000_s395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53</xdr:row>
          <xdr:rowOff>0</xdr:rowOff>
        </xdr:from>
        <xdr:to>
          <xdr:col>30</xdr:col>
          <xdr:colOff>400050</xdr:colOff>
          <xdr:row>53</xdr:row>
          <xdr:rowOff>485775</xdr:rowOff>
        </xdr:to>
        <xdr:sp macro="" textlink="">
          <xdr:nvSpPr>
            <xdr:cNvPr id="39561" name="Object 2697" hidden="1">
              <a:extLst>
                <a:ext uri="{63B3BB69-23CF-44E3-9099-C40C66FF867C}">
                  <a14:compatExt spid="_x0000_s395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53</xdr:row>
          <xdr:rowOff>0</xdr:rowOff>
        </xdr:from>
        <xdr:to>
          <xdr:col>28</xdr:col>
          <xdr:colOff>400050</xdr:colOff>
          <xdr:row>53</xdr:row>
          <xdr:rowOff>485775</xdr:rowOff>
        </xdr:to>
        <xdr:sp macro="" textlink="">
          <xdr:nvSpPr>
            <xdr:cNvPr id="39562" name="Object 2698" hidden="1">
              <a:extLst>
                <a:ext uri="{63B3BB69-23CF-44E3-9099-C40C66FF867C}">
                  <a14:compatExt spid="_x0000_s395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53</xdr:row>
          <xdr:rowOff>0</xdr:rowOff>
        </xdr:from>
        <xdr:to>
          <xdr:col>32</xdr:col>
          <xdr:colOff>400050</xdr:colOff>
          <xdr:row>53</xdr:row>
          <xdr:rowOff>485775</xdr:rowOff>
        </xdr:to>
        <xdr:sp macro="" textlink="">
          <xdr:nvSpPr>
            <xdr:cNvPr id="39563" name="Object 2699" hidden="1">
              <a:extLst>
                <a:ext uri="{63B3BB69-23CF-44E3-9099-C40C66FF867C}">
                  <a14:compatExt spid="_x0000_s395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53</xdr:row>
          <xdr:rowOff>0</xdr:rowOff>
        </xdr:from>
        <xdr:to>
          <xdr:col>34</xdr:col>
          <xdr:colOff>400050</xdr:colOff>
          <xdr:row>53</xdr:row>
          <xdr:rowOff>485775</xdr:rowOff>
        </xdr:to>
        <xdr:sp macro="" textlink="">
          <xdr:nvSpPr>
            <xdr:cNvPr id="39564" name="Object 2700" hidden="1">
              <a:extLst>
                <a:ext uri="{63B3BB69-23CF-44E3-9099-C40C66FF867C}">
                  <a14:compatExt spid="_x0000_s395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53</xdr:row>
          <xdr:rowOff>0</xdr:rowOff>
        </xdr:from>
        <xdr:to>
          <xdr:col>38</xdr:col>
          <xdr:colOff>400050</xdr:colOff>
          <xdr:row>53</xdr:row>
          <xdr:rowOff>485775</xdr:rowOff>
        </xdr:to>
        <xdr:sp macro="" textlink="">
          <xdr:nvSpPr>
            <xdr:cNvPr id="39565" name="Object 2701" hidden="1">
              <a:extLst>
                <a:ext uri="{63B3BB69-23CF-44E3-9099-C40C66FF867C}">
                  <a14:compatExt spid="_x0000_s395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53</xdr:row>
          <xdr:rowOff>0</xdr:rowOff>
        </xdr:from>
        <xdr:to>
          <xdr:col>40</xdr:col>
          <xdr:colOff>400050</xdr:colOff>
          <xdr:row>53</xdr:row>
          <xdr:rowOff>485775</xdr:rowOff>
        </xdr:to>
        <xdr:sp macro="" textlink="">
          <xdr:nvSpPr>
            <xdr:cNvPr id="39566" name="Object 2702" hidden="1">
              <a:extLst>
                <a:ext uri="{63B3BB69-23CF-44E3-9099-C40C66FF867C}">
                  <a14:compatExt spid="_x0000_s395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53</xdr:row>
          <xdr:rowOff>0</xdr:rowOff>
        </xdr:from>
        <xdr:to>
          <xdr:col>42</xdr:col>
          <xdr:colOff>400050</xdr:colOff>
          <xdr:row>53</xdr:row>
          <xdr:rowOff>485775</xdr:rowOff>
        </xdr:to>
        <xdr:sp macro="" textlink="">
          <xdr:nvSpPr>
            <xdr:cNvPr id="39567" name="Object 2703" hidden="1">
              <a:extLst>
                <a:ext uri="{63B3BB69-23CF-44E3-9099-C40C66FF867C}">
                  <a14:compatExt spid="_x0000_s395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53</xdr:row>
          <xdr:rowOff>0</xdr:rowOff>
        </xdr:from>
        <xdr:to>
          <xdr:col>44</xdr:col>
          <xdr:colOff>400050</xdr:colOff>
          <xdr:row>53</xdr:row>
          <xdr:rowOff>485775</xdr:rowOff>
        </xdr:to>
        <xdr:sp macro="" textlink="">
          <xdr:nvSpPr>
            <xdr:cNvPr id="39568" name="Object 2704" hidden="1">
              <a:extLst>
                <a:ext uri="{63B3BB69-23CF-44E3-9099-C40C66FF867C}">
                  <a14:compatExt spid="_x0000_s395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36</xdr:row>
          <xdr:rowOff>0</xdr:rowOff>
        </xdr:from>
        <xdr:to>
          <xdr:col>36</xdr:col>
          <xdr:colOff>400050</xdr:colOff>
          <xdr:row>36</xdr:row>
          <xdr:rowOff>485775</xdr:rowOff>
        </xdr:to>
        <xdr:sp macro="" textlink="">
          <xdr:nvSpPr>
            <xdr:cNvPr id="39569" name="Object 2705" hidden="1">
              <a:extLst>
                <a:ext uri="{63B3BB69-23CF-44E3-9099-C40C66FF867C}">
                  <a14:compatExt spid="_x0000_s395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36</xdr:row>
          <xdr:rowOff>0</xdr:rowOff>
        </xdr:from>
        <xdr:to>
          <xdr:col>30</xdr:col>
          <xdr:colOff>400050</xdr:colOff>
          <xdr:row>36</xdr:row>
          <xdr:rowOff>485775</xdr:rowOff>
        </xdr:to>
        <xdr:sp macro="" textlink="">
          <xdr:nvSpPr>
            <xdr:cNvPr id="39570" name="Object 2706" hidden="1">
              <a:extLst>
                <a:ext uri="{63B3BB69-23CF-44E3-9099-C40C66FF867C}">
                  <a14:compatExt spid="_x0000_s395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36</xdr:row>
          <xdr:rowOff>0</xdr:rowOff>
        </xdr:from>
        <xdr:to>
          <xdr:col>28</xdr:col>
          <xdr:colOff>400050</xdr:colOff>
          <xdr:row>36</xdr:row>
          <xdr:rowOff>485775</xdr:rowOff>
        </xdr:to>
        <xdr:sp macro="" textlink="">
          <xdr:nvSpPr>
            <xdr:cNvPr id="39571" name="Object 2707" hidden="1">
              <a:extLst>
                <a:ext uri="{63B3BB69-23CF-44E3-9099-C40C66FF867C}">
                  <a14:compatExt spid="_x0000_s395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36</xdr:row>
          <xdr:rowOff>0</xdr:rowOff>
        </xdr:from>
        <xdr:to>
          <xdr:col>32</xdr:col>
          <xdr:colOff>400050</xdr:colOff>
          <xdr:row>36</xdr:row>
          <xdr:rowOff>485775</xdr:rowOff>
        </xdr:to>
        <xdr:sp macro="" textlink="">
          <xdr:nvSpPr>
            <xdr:cNvPr id="39572" name="Object 2708" hidden="1">
              <a:extLst>
                <a:ext uri="{63B3BB69-23CF-44E3-9099-C40C66FF867C}">
                  <a14:compatExt spid="_x0000_s395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36</xdr:row>
          <xdr:rowOff>0</xdr:rowOff>
        </xdr:from>
        <xdr:to>
          <xdr:col>34</xdr:col>
          <xdr:colOff>400050</xdr:colOff>
          <xdr:row>36</xdr:row>
          <xdr:rowOff>485775</xdr:rowOff>
        </xdr:to>
        <xdr:sp macro="" textlink="">
          <xdr:nvSpPr>
            <xdr:cNvPr id="39573" name="Object 2709" hidden="1">
              <a:extLst>
                <a:ext uri="{63B3BB69-23CF-44E3-9099-C40C66FF867C}">
                  <a14:compatExt spid="_x0000_s395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36</xdr:row>
          <xdr:rowOff>0</xdr:rowOff>
        </xdr:from>
        <xdr:to>
          <xdr:col>38</xdr:col>
          <xdr:colOff>400050</xdr:colOff>
          <xdr:row>36</xdr:row>
          <xdr:rowOff>485775</xdr:rowOff>
        </xdr:to>
        <xdr:sp macro="" textlink="">
          <xdr:nvSpPr>
            <xdr:cNvPr id="39574" name="Object 2710" hidden="1">
              <a:extLst>
                <a:ext uri="{63B3BB69-23CF-44E3-9099-C40C66FF867C}">
                  <a14:compatExt spid="_x0000_s395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36</xdr:row>
          <xdr:rowOff>0</xdr:rowOff>
        </xdr:from>
        <xdr:to>
          <xdr:col>40</xdr:col>
          <xdr:colOff>400050</xdr:colOff>
          <xdr:row>36</xdr:row>
          <xdr:rowOff>485775</xdr:rowOff>
        </xdr:to>
        <xdr:sp macro="" textlink="">
          <xdr:nvSpPr>
            <xdr:cNvPr id="39575" name="Object 2711" hidden="1">
              <a:extLst>
                <a:ext uri="{63B3BB69-23CF-44E3-9099-C40C66FF867C}">
                  <a14:compatExt spid="_x0000_s395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36</xdr:row>
          <xdr:rowOff>0</xdr:rowOff>
        </xdr:from>
        <xdr:to>
          <xdr:col>42</xdr:col>
          <xdr:colOff>400050</xdr:colOff>
          <xdr:row>36</xdr:row>
          <xdr:rowOff>485775</xdr:rowOff>
        </xdr:to>
        <xdr:sp macro="" textlink="">
          <xdr:nvSpPr>
            <xdr:cNvPr id="39576" name="Object 2712" hidden="1">
              <a:extLst>
                <a:ext uri="{63B3BB69-23CF-44E3-9099-C40C66FF867C}">
                  <a14:compatExt spid="_x0000_s395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36</xdr:row>
          <xdr:rowOff>0</xdr:rowOff>
        </xdr:from>
        <xdr:to>
          <xdr:col>44</xdr:col>
          <xdr:colOff>400050</xdr:colOff>
          <xdr:row>36</xdr:row>
          <xdr:rowOff>485775</xdr:rowOff>
        </xdr:to>
        <xdr:sp macro="" textlink="">
          <xdr:nvSpPr>
            <xdr:cNvPr id="39577" name="Object 2713" hidden="1">
              <a:extLst>
                <a:ext uri="{63B3BB69-23CF-44E3-9099-C40C66FF867C}">
                  <a14:compatExt spid="_x0000_s395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xdr:row>
          <xdr:rowOff>0</xdr:rowOff>
        </xdr:from>
        <xdr:to>
          <xdr:col>36</xdr:col>
          <xdr:colOff>400050</xdr:colOff>
          <xdr:row>21</xdr:row>
          <xdr:rowOff>485775</xdr:rowOff>
        </xdr:to>
        <xdr:sp macro="" textlink="">
          <xdr:nvSpPr>
            <xdr:cNvPr id="39578" name="Object 2714" hidden="1">
              <a:extLst>
                <a:ext uri="{63B3BB69-23CF-44E3-9099-C40C66FF867C}">
                  <a14:compatExt spid="_x0000_s395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xdr:row>
          <xdr:rowOff>0</xdr:rowOff>
        </xdr:from>
        <xdr:to>
          <xdr:col>30</xdr:col>
          <xdr:colOff>400050</xdr:colOff>
          <xdr:row>21</xdr:row>
          <xdr:rowOff>485775</xdr:rowOff>
        </xdr:to>
        <xdr:sp macro="" textlink="">
          <xdr:nvSpPr>
            <xdr:cNvPr id="39579" name="Object 2715" hidden="1">
              <a:extLst>
                <a:ext uri="{63B3BB69-23CF-44E3-9099-C40C66FF867C}">
                  <a14:compatExt spid="_x0000_s395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xdr:row>
          <xdr:rowOff>0</xdr:rowOff>
        </xdr:from>
        <xdr:to>
          <xdr:col>28</xdr:col>
          <xdr:colOff>400050</xdr:colOff>
          <xdr:row>21</xdr:row>
          <xdr:rowOff>485775</xdr:rowOff>
        </xdr:to>
        <xdr:sp macro="" textlink="">
          <xdr:nvSpPr>
            <xdr:cNvPr id="39580" name="Object 2716" hidden="1">
              <a:extLst>
                <a:ext uri="{63B3BB69-23CF-44E3-9099-C40C66FF867C}">
                  <a14:compatExt spid="_x0000_s395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xdr:row>
          <xdr:rowOff>0</xdr:rowOff>
        </xdr:from>
        <xdr:to>
          <xdr:col>32</xdr:col>
          <xdr:colOff>400050</xdr:colOff>
          <xdr:row>21</xdr:row>
          <xdr:rowOff>485775</xdr:rowOff>
        </xdr:to>
        <xdr:sp macro="" textlink="">
          <xdr:nvSpPr>
            <xdr:cNvPr id="39581" name="Object 2717" hidden="1">
              <a:extLst>
                <a:ext uri="{63B3BB69-23CF-44E3-9099-C40C66FF867C}">
                  <a14:compatExt spid="_x0000_s395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xdr:row>
          <xdr:rowOff>0</xdr:rowOff>
        </xdr:from>
        <xdr:to>
          <xdr:col>34</xdr:col>
          <xdr:colOff>400050</xdr:colOff>
          <xdr:row>21</xdr:row>
          <xdr:rowOff>485775</xdr:rowOff>
        </xdr:to>
        <xdr:sp macro="" textlink="">
          <xdr:nvSpPr>
            <xdr:cNvPr id="39582" name="Object 2718" hidden="1">
              <a:extLst>
                <a:ext uri="{63B3BB69-23CF-44E3-9099-C40C66FF867C}">
                  <a14:compatExt spid="_x0000_s395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xdr:row>
          <xdr:rowOff>0</xdr:rowOff>
        </xdr:from>
        <xdr:to>
          <xdr:col>38</xdr:col>
          <xdr:colOff>400050</xdr:colOff>
          <xdr:row>21</xdr:row>
          <xdr:rowOff>485775</xdr:rowOff>
        </xdr:to>
        <xdr:sp macro="" textlink="">
          <xdr:nvSpPr>
            <xdr:cNvPr id="39583" name="Object 2719" hidden="1">
              <a:extLst>
                <a:ext uri="{63B3BB69-23CF-44E3-9099-C40C66FF867C}">
                  <a14:compatExt spid="_x0000_s395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xdr:row>
          <xdr:rowOff>0</xdr:rowOff>
        </xdr:from>
        <xdr:to>
          <xdr:col>40</xdr:col>
          <xdr:colOff>400050</xdr:colOff>
          <xdr:row>21</xdr:row>
          <xdr:rowOff>485775</xdr:rowOff>
        </xdr:to>
        <xdr:sp macro="" textlink="">
          <xdr:nvSpPr>
            <xdr:cNvPr id="39584" name="Object 2720" hidden="1">
              <a:extLst>
                <a:ext uri="{63B3BB69-23CF-44E3-9099-C40C66FF867C}">
                  <a14:compatExt spid="_x0000_s395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xdr:row>
          <xdr:rowOff>0</xdr:rowOff>
        </xdr:from>
        <xdr:to>
          <xdr:col>42</xdr:col>
          <xdr:colOff>400050</xdr:colOff>
          <xdr:row>21</xdr:row>
          <xdr:rowOff>485775</xdr:rowOff>
        </xdr:to>
        <xdr:sp macro="" textlink="">
          <xdr:nvSpPr>
            <xdr:cNvPr id="39585" name="Object 2721" hidden="1">
              <a:extLst>
                <a:ext uri="{63B3BB69-23CF-44E3-9099-C40C66FF867C}">
                  <a14:compatExt spid="_x0000_s395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21</xdr:row>
          <xdr:rowOff>0</xdr:rowOff>
        </xdr:from>
        <xdr:to>
          <xdr:col>44</xdr:col>
          <xdr:colOff>400050</xdr:colOff>
          <xdr:row>21</xdr:row>
          <xdr:rowOff>485775</xdr:rowOff>
        </xdr:to>
        <xdr:sp macro="" textlink="">
          <xdr:nvSpPr>
            <xdr:cNvPr id="39586" name="Object 2722" hidden="1">
              <a:extLst>
                <a:ext uri="{63B3BB69-23CF-44E3-9099-C40C66FF867C}">
                  <a14:compatExt spid="_x0000_s395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127</xdr:row>
          <xdr:rowOff>0</xdr:rowOff>
        </xdr:from>
        <xdr:to>
          <xdr:col>36</xdr:col>
          <xdr:colOff>400050</xdr:colOff>
          <xdr:row>127</xdr:row>
          <xdr:rowOff>485775</xdr:rowOff>
        </xdr:to>
        <xdr:sp macro="" textlink="">
          <xdr:nvSpPr>
            <xdr:cNvPr id="39587" name="Object 2723" hidden="1">
              <a:extLst>
                <a:ext uri="{63B3BB69-23CF-44E3-9099-C40C66FF867C}">
                  <a14:compatExt spid="_x0000_s395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127</xdr:row>
          <xdr:rowOff>0</xdr:rowOff>
        </xdr:from>
        <xdr:to>
          <xdr:col>30</xdr:col>
          <xdr:colOff>400050</xdr:colOff>
          <xdr:row>127</xdr:row>
          <xdr:rowOff>485775</xdr:rowOff>
        </xdr:to>
        <xdr:sp macro="" textlink="">
          <xdr:nvSpPr>
            <xdr:cNvPr id="39588" name="Object 2724" hidden="1">
              <a:extLst>
                <a:ext uri="{63B3BB69-23CF-44E3-9099-C40C66FF867C}">
                  <a14:compatExt spid="_x0000_s395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127</xdr:row>
          <xdr:rowOff>0</xdr:rowOff>
        </xdr:from>
        <xdr:to>
          <xdr:col>28</xdr:col>
          <xdr:colOff>400050</xdr:colOff>
          <xdr:row>127</xdr:row>
          <xdr:rowOff>485775</xdr:rowOff>
        </xdr:to>
        <xdr:sp macro="" textlink="">
          <xdr:nvSpPr>
            <xdr:cNvPr id="39589" name="Object 2725" hidden="1">
              <a:extLst>
                <a:ext uri="{63B3BB69-23CF-44E3-9099-C40C66FF867C}">
                  <a14:compatExt spid="_x0000_s395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127</xdr:row>
          <xdr:rowOff>0</xdr:rowOff>
        </xdr:from>
        <xdr:to>
          <xdr:col>32</xdr:col>
          <xdr:colOff>400050</xdr:colOff>
          <xdr:row>127</xdr:row>
          <xdr:rowOff>485775</xdr:rowOff>
        </xdr:to>
        <xdr:sp macro="" textlink="">
          <xdr:nvSpPr>
            <xdr:cNvPr id="39590" name="Object 2726" hidden="1">
              <a:extLst>
                <a:ext uri="{63B3BB69-23CF-44E3-9099-C40C66FF867C}">
                  <a14:compatExt spid="_x0000_s395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127</xdr:row>
          <xdr:rowOff>0</xdr:rowOff>
        </xdr:from>
        <xdr:to>
          <xdr:col>34</xdr:col>
          <xdr:colOff>400050</xdr:colOff>
          <xdr:row>127</xdr:row>
          <xdr:rowOff>485775</xdr:rowOff>
        </xdr:to>
        <xdr:sp macro="" textlink="">
          <xdr:nvSpPr>
            <xdr:cNvPr id="39591" name="Object 2727" hidden="1">
              <a:extLst>
                <a:ext uri="{63B3BB69-23CF-44E3-9099-C40C66FF867C}">
                  <a14:compatExt spid="_x0000_s395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127</xdr:row>
          <xdr:rowOff>0</xdr:rowOff>
        </xdr:from>
        <xdr:to>
          <xdr:col>38</xdr:col>
          <xdr:colOff>400050</xdr:colOff>
          <xdr:row>127</xdr:row>
          <xdr:rowOff>485775</xdr:rowOff>
        </xdr:to>
        <xdr:sp macro="" textlink="">
          <xdr:nvSpPr>
            <xdr:cNvPr id="39592" name="Object 2728" hidden="1">
              <a:extLst>
                <a:ext uri="{63B3BB69-23CF-44E3-9099-C40C66FF867C}">
                  <a14:compatExt spid="_x0000_s395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127</xdr:row>
          <xdr:rowOff>0</xdr:rowOff>
        </xdr:from>
        <xdr:to>
          <xdr:col>40</xdr:col>
          <xdr:colOff>400050</xdr:colOff>
          <xdr:row>127</xdr:row>
          <xdr:rowOff>485775</xdr:rowOff>
        </xdr:to>
        <xdr:sp macro="" textlink="">
          <xdr:nvSpPr>
            <xdr:cNvPr id="39593" name="Object 2729" hidden="1">
              <a:extLst>
                <a:ext uri="{63B3BB69-23CF-44E3-9099-C40C66FF867C}">
                  <a14:compatExt spid="_x0000_s395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127</xdr:row>
          <xdr:rowOff>0</xdr:rowOff>
        </xdr:from>
        <xdr:to>
          <xdr:col>42</xdr:col>
          <xdr:colOff>400050</xdr:colOff>
          <xdr:row>127</xdr:row>
          <xdr:rowOff>485775</xdr:rowOff>
        </xdr:to>
        <xdr:sp macro="" textlink="">
          <xdr:nvSpPr>
            <xdr:cNvPr id="39594" name="Object 2730" hidden="1">
              <a:extLst>
                <a:ext uri="{63B3BB69-23CF-44E3-9099-C40C66FF867C}">
                  <a14:compatExt spid="_x0000_s395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127</xdr:row>
          <xdr:rowOff>0</xdr:rowOff>
        </xdr:from>
        <xdr:to>
          <xdr:col>44</xdr:col>
          <xdr:colOff>400050</xdr:colOff>
          <xdr:row>127</xdr:row>
          <xdr:rowOff>485775</xdr:rowOff>
        </xdr:to>
        <xdr:sp macro="" textlink="">
          <xdr:nvSpPr>
            <xdr:cNvPr id="39595" name="Object 2731" hidden="1">
              <a:extLst>
                <a:ext uri="{63B3BB69-23CF-44E3-9099-C40C66FF867C}">
                  <a14:compatExt spid="_x0000_s395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37</xdr:row>
          <xdr:rowOff>0</xdr:rowOff>
        </xdr:from>
        <xdr:to>
          <xdr:col>36</xdr:col>
          <xdr:colOff>400050</xdr:colOff>
          <xdr:row>37</xdr:row>
          <xdr:rowOff>485775</xdr:rowOff>
        </xdr:to>
        <xdr:sp macro="" textlink="">
          <xdr:nvSpPr>
            <xdr:cNvPr id="39596" name="Object 2732" hidden="1">
              <a:extLst>
                <a:ext uri="{63B3BB69-23CF-44E3-9099-C40C66FF867C}">
                  <a14:compatExt spid="_x0000_s395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37</xdr:row>
          <xdr:rowOff>0</xdr:rowOff>
        </xdr:from>
        <xdr:to>
          <xdr:col>30</xdr:col>
          <xdr:colOff>400050</xdr:colOff>
          <xdr:row>37</xdr:row>
          <xdr:rowOff>485775</xdr:rowOff>
        </xdr:to>
        <xdr:sp macro="" textlink="">
          <xdr:nvSpPr>
            <xdr:cNvPr id="39597" name="Object 2733" hidden="1">
              <a:extLst>
                <a:ext uri="{63B3BB69-23CF-44E3-9099-C40C66FF867C}">
                  <a14:compatExt spid="_x0000_s395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37</xdr:row>
          <xdr:rowOff>0</xdr:rowOff>
        </xdr:from>
        <xdr:to>
          <xdr:col>28</xdr:col>
          <xdr:colOff>400050</xdr:colOff>
          <xdr:row>37</xdr:row>
          <xdr:rowOff>485775</xdr:rowOff>
        </xdr:to>
        <xdr:sp macro="" textlink="">
          <xdr:nvSpPr>
            <xdr:cNvPr id="39598" name="Object 2734" hidden="1">
              <a:extLst>
                <a:ext uri="{63B3BB69-23CF-44E3-9099-C40C66FF867C}">
                  <a14:compatExt spid="_x0000_s395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37</xdr:row>
          <xdr:rowOff>0</xdr:rowOff>
        </xdr:from>
        <xdr:to>
          <xdr:col>32</xdr:col>
          <xdr:colOff>400050</xdr:colOff>
          <xdr:row>37</xdr:row>
          <xdr:rowOff>485775</xdr:rowOff>
        </xdr:to>
        <xdr:sp macro="" textlink="">
          <xdr:nvSpPr>
            <xdr:cNvPr id="39599" name="Object 2735" hidden="1">
              <a:extLst>
                <a:ext uri="{63B3BB69-23CF-44E3-9099-C40C66FF867C}">
                  <a14:compatExt spid="_x0000_s395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37</xdr:row>
          <xdr:rowOff>0</xdr:rowOff>
        </xdr:from>
        <xdr:to>
          <xdr:col>34</xdr:col>
          <xdr:colOff>400050</xdr:colOff>
          <xdr:row>37</xdr:row>
          <xdr:rowOff>485775</xdr:rowOff>
        </xdr:to>
        <xdr:sp macro="" textlink="">
          <xdr:nvSpPr>
            <xdr:cNvPr id="39600" name="Object 2736" hidden="1">
              <a:extLst>
                <a:ext uri="{63B3BB69-23CF-44E3-9099-C40C66FF867C}">
                  <a14:compatExt spid="_x0000_s396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37</xdr:row>
          <xdr:rowOff>0</xdr:rowOff>
        </xdr:from>
        <xdr:to>
          <xdr:col>38</xdr:col>
          <xdr:colOff>400050</xdr:colOff>
          <xdr:row>37</xdr:row>
          <xdr:rowOff>485775</xdr:rowOff>
        </xdr:to>
        <xdr:sp macro="" textlink="">
          <xdr:nvSpPr>
            <xdr:cNvPr id="39601" name="Object 2737" hidden="1">
              <a:extLst>
                <a:ext uri="{63B3BB69-23CF-44E3-9099-C40C66FF867C}">
                  <a14:compatExt spid="_x0000_s396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37</xdr:row>
          <xdr:rowOff>0</xdr:rowOff>
        </xdr:from>
        <xdr:to>
          <xdr:col>40</xdr:col>
          <xdr:colOff>400050</xdr:colOff>
          <xdr:row>37</xdr:row>
          <xdr:rowOff>485775</xdr:rowOff>
        </xdr:to>
        <xdr:sp macro="" textlink="">
          <xdr:nvSpPr>
            <xdr:cNvPr id="39602" name="Object 2738" hidden="1">
              <a:extLst>
                <a:ext uri="{63B3BB69-23CF-44E3-9099-C40C66FF867C}">
                  <a14:compatExt spid="_x0000_s396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37</xdr:row>
          <xdr:rowOff>0</xdr:rowOff>
        </xdr:from>
        <xdr:to>
          <xdr:col>42</xdr:col>
          <xdr:colOff>400050</xdr:colOff>
          <xdr:row>37</xdr:row>
          <xdr:rowOff>485775</xdr:rowOff>
        </xdr:to>
        <xdr:sp macro="" textlink="">
          <xdr:nvSpPr>
            <xdr:cNvPr id="39603" name="Object 2739" hidden="1">
              <a:extLst>
                <a:ext uri="{63B3BB69-23CF-44E3-9099-C40C66FF867C}">
                  <a14:compatExt spid="_x0000_s396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37</xdr:row>
          <xdr:rowOff>0</xdr:rowOff>
        </xdr:from>
        <xdr:to>
          <xdr:col>44</xdr:col>
          <xdr:colOff>400050</xdr:colOff>
          <xdr:row>37</xdr:row>
          <xdr:rowOff>485775</xdr:rowOff>
        </xdr:to>
        <xdr:sp macro="" textlink="">
          <xdr:nvSpPr>
            <xdr:cNvPr id="39604" name="Object 2740" hidden="1">
              <a:extLst>
                <a:ext uri="{63B3BB69-23CF-44E3-9099-C40C66FF867C}">
                  <a14:compatExt spid="_x0000_s396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41</xdr:row>
          <xdr:rowOff>0</xdr:rowOff>
        </xdr:from>
        <xdr:to>
          <xdr:col>36</xdr:col>
          <xdr:colOff>400050</xdr:colOff>
          <xdr:row>41</xdr:row>
          <xdr:rowOff>485775</xdr:rowOff>
        </xdr:to>
        <xdr:sp macro="" textlink="">
          <xdr:nvSpPr>
            <xdr:cNvPr id="39605" name="Object 2741" hidden="1">
              <a:extLst>
                <a:ext uri="{63B3BB69-23CF-44E3-9099-C40C66FF867C}">
                  <a14:compatExt spid="_x0000_s396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41</xdr:row>
          <xdr:rowOff>0</xdr:rowOff>
        </xdr:from>
        <xdr:to>
          <xdr:col>30</xdr:col>
          <xdr:colOff>400050</xdr:colOff>
          <xdr:row>41</xdr:row>
          <xdr:rowOff>485775</xdr:rowOff>
        </xdr:to>
        <xdr:sp macro="" textlink="">
          <xdr:nvSpPr>
            <xdr:cNvPr id="39606" name="Object 2742" hidden="1">
              <a:extLst>
                <a:ext uri="{63B3BB69-23CF-44E3-9099-C40C66FF867C}">
                  <a14:compatExt spid="_x0000_s396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41</xdr:row>
          <xdr:rowOff>0</xdr:rowOff>
        </xdr:from>
        <xdr:to>
          <xdr:col>28</xdr:col>
          <xdr:colOff>400050</xdr:colOff>
          <xdr:row>41</xdr:row>
          <xdr:rowOff>485775</xdr:rowOff>
        </xdr:to>
        <xdr:sp macro="" textlink="">
          <xdr:nvSpPr>
            <xdr:cNvPr id="39607" name="Object 2743" hidden="1">
              <a:extLst>
                <a:ext uri="{63B3BB69-23CF-44E3-9099-C40C66FF867C}">
                  <a14:compatExt spid="_x0000_s396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41</xdr:row>
          <xdr:rowOff>0</xdr:rowOff>
        </xdr:from>
        <xdr:to>
          <xdr:col>32</xdr:col>
          <xdr:colOff>400050</xdr:colOff>
          <xdr:row>41</xdr:row>
          <xdr:rowOff>485775</xdr:rowOff>
        </xdr:to>
        <xdr:sp macro="" textlink="">
          <xdr:nvSpPr>
            <xdr:cNvPr id="39608" name="Object 2744" hidden="1">
              <a:extLst>
                <a:ext uri="{63B3BB69-23CF-44E3-9099-C40C66FF867C}">
                  <a14:compatExt spid="_x0000_s396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41</xdr:row>
          <xdr:rowOff>0</xdr:rowOff>
        </xdr:from>
        <xdr:to>
          <xdr:col>34</xdr:col>
          <xdr:colOff>400050</xdr:colOff>
          <xdr:row>41</xdr:row>
          <xdr:rowOff>485775</xdr:rowOff>
        </xdr:to>
        <xdr:sp macro="" textlink="">
          <xdr:nvSpPr>
            <xdr:cNvPr id="39609" name="Object 2745" hidden="1">
              <a:extLst>
                <a:ext uri="{63B3BB69-23CF-44E3-9099-C40C66FF867C}">
                  <a14:compatExt spid="_x0000_s396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41</xdr:row>
          <xdr:rowOff>0</xdr:rowOff>
        </xdr:from>
        <xdr:to>
          <xdr:col>38</xdr:col>
          <xdr:colOff>400050</xdr:colOff>
          <xdr:row>41</xdr:row>
          <xdr:rowOff>485775</xdr:rowOff>
        </xdr:to>
        <xdr:sp macro="" textlink="">
          <xdr:nvSpPr>
            <xdr:cNvPr id="39610" name="Object 2746" hidden="1">
              <a:extLst>
                <a:ext uri="{63B3BB69-23CF-44E3-9099-C40C66FF867C}">
                  <a14:compatExt spid="_x0000_s396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41</xdr:row>
          <xdr:rowOff>0</xdr:rowOff>
        </xdr:from>
        <xdr:to>
          <xdr:col>40</xdr:col>
          <xdr:colOff>400050</xdr:colOff>
          <xdr:row>41</xdr:row>
          <xdr:rowOff>485775</xdr:rowOff>
        </xdr:to>
        <xdr:sp macro="" textlink="">
          <xdr:nvSpPr>
            <xdr:cNvPr id="39611" name="Object 2747" hidden="1">
              <a:extLst>
                <a:ext uri="{63B3BB69-23CF-44E3-9099-C40C66FF867C}">
                  <a14:compatExt spid="_x0000_s396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41</xdr:row>
          <xdr:rowOff>0</xdr:rowOff>
        </xdr:from>
        <xdr:to>
          <xdr:col>42</xdr:col>
          <xdr:colOff>400050</xdr:colOff>
          <xdr:row>41</xdr:row>
          <xdr:rowOff>485775</xdr:rowOff>
        </xdr:to>
        <xdr:sp macro="" textlink="">
          <xdr:nvSpPr>
            <xdr:cNvPr id="39612" name="Object 2748" hidden="1">
              <a:extLst>
                <a:ext uri="{63B3BB69-23CF-44E3-9099-C40C66FF867C}">
                  <a14:compatExt spid="_x0000_s396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41</xdr:row>
          <xdr:rowOff>0</xdr:rowOff>
        </xdr:from>
        <xdr:to>
          <xdr:col>44</xdr:col>
          <xdr:colOff>400050</xdr:colOff>
          <xdr:row>41</xdr:row>
          <xdr:rowOff>485775</xdr:rowOff>
        </xdr:to>
        <xdr:sp macro="" textlink="">
          <xdr:nvSpPr>
            <xdr:cNvPr id="39613" name="Object 2749" hidden="1">
              <a:extLst>
                <a:ext uri="{63B3BB69-23CF-44E3-9099-C40C66FF867C}">
                  <a14:compatExt spid="_x0000_s396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34</xdr:row>
          <xdr:rowOff>0</xdr:rowOff>
        </xdr:from>
        <xdr:to>
          <xdr:col>36</xdr:col>
          <xdr:colOff>400050</xdr:colOff>
          <xdr:row>34</xdr:row>
          <xdr:rowOff>485775</xdr:rowOff>
        </xdr:to>
        <xdr:sp macro="" textlink="">
          <xdr:nvSpPr>
            <xdr:cNvPr id="39614" name="Object 2750" hidden="1">
              <a:extLst>
                <a:ext uri="{63B3BB69-23CF-44E3-9099-C40C66FF867C}">
                  <a14:compatExt spid="_x0000_s396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34</xdr:row>
          <xdr:rowOff>0</xdr:rowOff>
        </xdr:from>
        <xdr:to>
          <xdr:col>30</xdr:col>
          <xdr:colOff>400050</xdr:colOff>
          <xdr:row>34</xdr:row>
          <xdr:rowOff>485775</xdr:rowOff>
        </xdr:to>
        <xdr:sp macro="" textlink="">
          <xdr:nvSpPr>
            <xdr:cNvPr id="39615" name="Object 2751" hidden="1">
              <a:extLst>
                <a:ext uri="{63B3BB69-23CF-44E3-9099-C40C66FF867C}">
                  <a14:compatExt spid="_x0000_s396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34</xdr:row>
          <xdr:rowOff>0</xdr:rowOff>
        </xdr:from>
        <xdr:to>
          <xdr:col>28</xdr:col>
          <xdr:colOff>400050</xdr:colOff>
          <xdr:row>34</xdr:row>
          <xdr:rowOff>485775</xdr:rowOff>
        </xdr:to>
        <xdr:sp macro="" textlink="">
          <xdr:nvSpPr>
            <xdr:cNvPr id="39616" name="Object 2752" hidden="1">
              <a:extLst>
                <a:ext uri="{63B3BB69-23CF-44E3-9099-C40C66FF867C}">
                  <a14:compatExt spid="_x0000_s396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34</xdr:row>
          <xdr:rowOff>0</xdr:rowOff>
        </xdr:from>
        <xdr:to>
          <xdr:col>32</xdr:col>
          <xdr:colOff>400050</xdr:colOff>
          <xdr:row>34</xdr:row>
          <xdr:rowOff>485775</xdr:rowOff>
        </xdr:to>
        <xdr:sp macro="" textlink="">
          <xdr:nvSpPr>
            <xdr:cNvPr id="39617" name="Object 2753" hidden="1">
              <a:extLst>
                <a:ext uri="{63B3BB69-23CF-44E3-9099-C40C66FF867C}">
                  <a14:compatExt spid="_x0000_s396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34</xdr:row>
          <xdr:rowOff>0</xdr:rowOff>
        </xdr:from>
        <xdr:to>
          <xdr:col>34</xdr:col>
          <xdr:colOff>400050</xdr:colOff>
          <xdr:row>34</xdr:row>
          <xdr:rowOff>485775</xdr:rowOff>
        </xdr:to>
        <xdr:sp macro="" textlink="">
          <xdr:nvSpPr>
            <xdr:cNvPr id="39618" name="Object 2754" hidden="1">
              <a:extLst>
                <a:ext uri="{63B3BB69-23CF-44E3-9099-C40C66FF867C}">
                  <a14:compatExt spid="_x0000_s396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34</xdr:row>
          <xdr:rowOff>0</xdr:rowOff>
        </xdr:from>
        <xdr:to>
          <xdr:col>38</xdr:col>
          <xdr:colOff>400050</xdr:colOff>
          <xdr:row>34</xdr:row>
          <xdr:rowOff>485775</xdr:rowOff>
        </xdr:to>
        <xdr:sp macro="" textlink="">
          <xdr:nvSpPr>
            <xdr:cNvPr id="39619" name="Object 2755" hidden="1">
              <a:extLst>
                <a:ext uri="{63B3BB69-23CF-44E3-9099-C40C66FF867C}">
                  <a14:compatExt spid="_x0000_s396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34</xdr:row>
          <xdr:rowOff>0</xdr:rowOff>
        </xdr:from>
        <xdr:to>
          <xdr:col>40</xdr:col>
          <xdr:colOff>400050</xdr:colOff>
          <xdr:row>34</xdr:row>
          <xdr:rowOff>485775</xdr:rowOff>
        </xdr:to>
        <xdr:sp macro="" textlink="">
          <xdr:nvSpPr>
            <xdr:cNvPr id="39620" name="Object 2756" hidden="1">
              <a:extLst>
                <a:ext uri="{63B3BB69-23CF-44E3-9099-C40C66FF867C}">
                  <a14:compatExt spid="_x0000_s396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34</xdr:row>
          <xdr:rowOff>0</xdr:rowOff>
        </xdr:from>
        <xdr:to>
          <xdr:col>42</xdr:col>
          <xdr:colOff>400050</xdr:colOff>
          <xdr:row>34</xdr:row>
          <xdr:rowOff>485775</xdr:rowOff>
        </xdr:to>
        <xdr:sp macro="" textlink="">
          <xdr:nvSpPr>
            <xdr:cNvPr id="39621" name="Object 2757" hidden="1">
              <a:extLst>
                <a:ext uri="{63B3BB69-23CF-44E3-9099-C40C66FF867C}">
                  <a14:compatExt spid="_x0000_s396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34</xdr:row>
          <xdr:rowOff>0</xdr:rowOff>
        </xdr:from>
        <xdr:to>
          <xdr:col>44</xdr:col>
          <xdr:colOff>400050</xdr:colOff>
          <xdr:row>34</xdr:row>
          <xdr:rowOff>485775</xdr:rowOff>
        </xdr:to>
        <xdr:sp macro="" textlink="">
          <xdr:nvSpPr>
            <xdr:cNvPr id="39622" name="Object 2758" hidden="1">
              <a:extLst>
                <a:ext uri="{63B3BB69-23CF-44E3-9099-C40C66FF867C}">
                  <a14:compatExt spid="_x0000_s396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35</xdr:row>
          <xdr:rowOff>0</xdr:rowOff>
        </xdr:from>
        <xdr:to>
          <xdr:col>36</xdr:col>
          <xdr:colOff>400050</xdr:colOff>
          <xdr:row>35</xdr:row>
          <xdr:rowOff>485775</xdr:rowOff>
        </xdr:to>
        <xdr:sp macro="" textlink="">
          <xdr:nvSpPr>
            <xdr:cNvPr id="39623" name="Object 2759" hidden="1">
              <a:extLst>
                <a:ext uri="{63B3BB69-23CF-44E3-9099-C40C66FF867C}">
                  <a14:compatExt spid="_x0000_s396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35</xdr:row>
          <xdr:rowOff>0</xdr:rowOff>
        </xdr:from>
        <xdr:to>
          <xdr:col>30</xdr:col>
          <xdr:colOff>400050</xdr:colOff>
          <xdr:row>35</xdr:row>
          <xdr:rowOff>485775</xdr:rowOff>
        </xdr:to>
        <xdr:sp macro="" textlink="">
          <xdr:nvSpPr>
            <xdr:cNvPr id="39624" name="Object 2760" hidden="1">
              <a:extLst>
                <a:ext uri="{63B3BB69-23CF-44E3-9099-C40C66FF867C}">
                  <a14:compatExt spid="_x0000_s396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35</xdr:row>
          <xdr:rowOff>0</xdr:rowOff>
        </xdr:from>
        <xdr:to>
          <xdr:col>28</xdr:col>
          <xdr:colOff>400050</xdr:colOff>
          <xdr:row>35</xdr:row>
          <xdr:rowOff>485775</xdr:rowOff>
        </xdr:to>
        <xdr:sp macro="" textlink="">
          <xdr:nvSpPr>
            <xdr:cNvPr id="39625" name="Object 2761" hidden="1">
              <a:extLst>
                <a:ext uri="{63B3BB69-23CF-44E3-9099-C40C66FF867C}">
                  <a14:compatExt spid="_x0000_s396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35</xdr:row>
          <xdr:rowOff>0</xdr:rowOff>
        </xdr:from>
        <xdr:to>
          <xdr:col>32</xdr:col>
          <xdr:colOff>400050</xdr:colOff>
          <xdr:row>35</xdr:row>
          <xdr:rowOff>485775</xdr:rowOff>
        </xdr:to>
        <xdr:sp macro="" textlink="">
          <xdr:nvSpPr>
            <xdr:cNvPr id="39626" name="Object 2762" hidden="1">
              <a:extLst>
                <a:ext uri="{63B3BB69-23CF-44E3-9099-C40C66FF867C}">
                  <a14:compatExt spid="_x0000_s396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35</xdr:row>
          <xdr:rowOff>0</xdr:rowOff>
        </xdr:from>
        <xdr:to>
          <xdr:col>34</xdr:col>
          <xdr:colOff>400050</xdr:colOff>
          <xdr:row>35</xdr:row>
          <xdr:rowOff>485775</xdr:rowOff>
        </xdr:to>
        <xdr:sp macro="" textlink="">
          <xdr:nvSpPr>
            <xdr:cNvPr id="39627" name="Object 2763" hidden="1">
              <a:extLst>
                <a:ext uri="{63B3BB69-23CF-44E3-9099-C40C66FF867C}">
                  <a14:compatExt spid="_x0000_s396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35</xdr:row>
          <xdr:rowOff>0</xdr:rowOff>
        </xdr:from>
        <xdr:to>
          <xdr:col>38</xdr:col>
          <xdr:colOff>400050</xdr:colOff>
          <xdr:row>35</xdr:row>
          <xdr:rowOff>485775</xdr:rowOff>
        </xdr:to>
        <xdr:sp macro="" textlink="">
          <xdr:nvSpPr>
            <xdr:cNvPr id="39628" name="Object 2764" hidden="1">
              <a:extLst>
                <a:ext uri="{63B3BB69-23CF-44E3-9099-C40C66FF867C}">
                  <a14:compatExt spid="_x0000_s396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35</xdr:row>
          <xdr:rowOff>0</xdr:rowOff>
        </xdr:from>
        <xdr:to>
          <xdr:col>40</xdr:col>
          <xdr:colOff>400050</xdr:colOff>
          <xdr:row>35</xdr:row>
          <xdr:rowOff>485775</xdr:rowOff>
        </xdr:to>
        <xdr:sp macro="" textlink="">
          <xdr:nvSpPr>
            <xdr:cNvPr id="39629" name="Object 2765" hidden="1">
              <a:extLst>
                <a:ext uri="{63B3BB69-23CF-44E3-9099-C40C66FF867C}">
                  <a14:compatExt spid="_x0000_s396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35</xdr:row>
          <xdr:rowOff>0</xdr:rowOff>
        </xdr:from>
        <xdr:to>
          <xdr:col>42</xdr:col>
          <xdr:colOff>400050</xdr:colOff>
          <xdr:row>35</xdr:row>
          <xdr:rowOff>485775</xdr:rowOff>
        </xdr:to>
        <xdr:sp macro="" textlink="">
          <xdr:nvSpPr>
            <xdr:cNvPr id="39630" name="Object 2766" hidden="1">
              <a:extLst>
                <a:ext uri="{63B3BB69-23CF-44E3-9099-C40C66FF867C}">
                  <a14:compatExt spid="_x0000_s396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35</xdr:row>
          <xdr:rowOff>0</xdr:rowOff>
        </xdr:from>
        <xdr:to>
          <xdr:col>44</xdr:col>
          <xdr:colOff>400050</xdr:colOff>
          <xdr:row>35</xdr:row>
          <xdr:rowOff>485775</xdr:rowOff>
        </xdr:to>
        <xdr:sp macro="" textlink="">
          <xdr:nvSpPr>
            <xdr:cNvPr id="39631" name="Object 2767" hidden="1">
              <a:extLst>
                <a:ext uri="{63B3BB69-23CF-44E3-9099-C40C66FF867C}">
                  <a14:compatExt spid="_x0000_s396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138</xdr:row>
          <xdr:rowOff>0</xdr:rowOff>
        </xdr:from>
        <xdr:to>
          <xdr:col>36</xdr:col>
          <xdr:colOff>400050</xdr:colOff>
          <xdr:row>138</xdr:row>
          <xdr:rowOff>485775</xdr:rowOff>
        </xdr:to>
        <xdr:sp macro="" textlink="">
          <xdr:nvSpPr>
            <xdr:cNvPr id="39632" name="Object 2768" hidden="1">
              <a:extLst>
                <a:ext uri="{63B3BB69-23CF-44E3-9099-C40C66FF867C}">
                  <a14:compatExt spid="_x0000_s396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138</xdr:row>
          <xdr:rowOff>0</xdr:rowOff>
        </xdr:from>
        <xdr:to>
          <xdr:col>30</xdr:col>
          <xdr:colOff>400050</xdr:colOff>
          <xdr:row>138</xdr:row>
          <xdr:rowOff>485775</xdr:rowOff>
        </xdr:to>
        <xdr:sp macro="" textlink="">
          <xdr:nvSpPr>
            <xdr:cNvPr id="39633" name="Object 2769" hidden="1">
              <a:extLst>
                <a:ext uri="{63B3BB69-23CF-44E3-9099-C40C66FF867C}">
                  <a14:compatExt spid="_x0000_s396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138</xdr:row>
          <xdr:rowOff>0</xdr:rowOff>
        </xdr:from>
        <xdr:to>
          <xdr:col>28</xdr:col>
          <xdr:colOff>400050</xdr:colOff>
          <xdr:row>138</xdr:row>
          <xdr:rowOff>485775</xdr:rowOff>
        </xdr:to>
        <xdr:sp macro="" textlink="">
          <xdr:nvSpPr>
            <xdr:cNvPr id="39634" name="Object 2770" hidden="1">
              <a:extLst>
                <a:ext uri="{63B3BB69-23CF-44E3-9099-C40C66FF867C}">
                  <a14:compatExt spid="_x0000_s396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138</xdr:row>
          <xdr:rowOff>0</xdr:rowOff>
        </xdr:from>
        <xdr:to>
          <xdr:col>32</xdr:col>
          <xdr:colOff>400050</xdr:colOff>
          <xdr:row>138</xdr:row>
          <xdr:rowOff>485775</xdr:rowOff>
        </xdr:to>
        <xdr:sp macro="" textlink="">
          <xdr:nvSpPr>
            <xdr:cNvPr id="39635" name="Object 2771" hidden="1">
              <a:extLst>
                <a:ext uri="{63B3BB69-23CF-44E3-9099-C40C66FF867C}">
                  <a14:compatExt spid="_x0000_s396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138</xdr:row>
          <xdr:rowOff>0</xdr:rowOff>
        </xdr:from>
        <xdr:to>
          <xdr:col>34</xdr:col>
          <xdr:colOff>400050</xdr:colOff>
          <xdr:row>138</xdr:row>
          <xdr:rowOff>485775</xdr:rowOff>
        </xdr:to>
        <xdr:sp macro="" textlink="">
          <xdr:nvSpPr>
            <xdr:cNvPr id="39636" name="Object 2772" hidden="1">
              <a:extLst>
                <a:ext uri="{63B3BB69-23CF-44E3-9099-C40C66FF867C}">
                  <a14:compatExt spid="_x0000_s396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138</xdr:row>
          <xdr:rowOff>0</xdr:rowOff>
        </xdr:from>
        <xdr:to>
          <xdr:col>38</xdr:col>
          <xdr:colOff>400050</xdr:colOff>
          <xdr:row>138</xdr:row>
          <xdr:rowOff>485775</xdr:rowOff>
        </xdr:to>
        <xdr:sp macro="" textlink="">
          <xdr:nvSpPr>
            <xdr:cNvPr id="39637" name="Object 2773" hidden="1">
              <a:extLst>
                <a:ext uri="{63B3BB69-23CF-44E3-9099-C40C66FF867C}">
                  <a14:compatExt spid="_x0000_s396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138</xdr:row>
          <xdr:rowOff>0</xdr:rowOff>
        </xdr:from>
        <xdr:to>
          <xdr:col>40</xdr:col>
          <xdr:colOff>400050</xdr:colOff>
          <xdr:row>138</xdr:row>
          <xdr:rowOff>485775</xdr:rowOff>
        </xdr:to>
        <xdr:sp macro="" textlink="">
          <xdr:nvSpPr>
            <xdr:cNvPr id="39638" name="Object 2774" hidden="1">
              <a:extLst>
                <a:ext uri="{63B3BB69-23CF-44E3-9099-C40C66FF867C}">
                  <a14:compatExt spid="_x0000_s396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138</xdr:row>
          <xdr:rowOff>0</xdr:rowOff>
        </xdr:from>
        <xdr:to>
          <xdr:col>42</xdr:col>
          <xdr:colOff>400050</xdr:colOff>
          <xdr:row>138</xdr:row>
          <xdr:rowOff>485775</xdr:rowOff>
        </xdr:to>
        <xdr:sp macro="" textlink="">
          <xdr:nvSpPr>
            <xdr:cNvPr id="39639" name="Object 2775" hidden="1">
              <a:extLst>
                <a:ext uri="{63B3BB69-23CF-44E3-9099-C40C66FF867C}">
                  <a14:compatExt spid="_x0000_s396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138</xdr:row>
          <xdr:rowOff>0</xdr:rowOff>
        </xdr:from>
        <xdr:to>
          <xdr:col>44</xdr:col>
          <xdr:colOff>400050</xdr:colOff>
          <xdr:row>138</xdr:row>
          <xdr:rowOff>485775</xdr:rowOff>
        </xdr:to>
        <xdr:sp macro="" textlink="">
          <xdr:nvSpPr>
            <xdr:cNvPr id="39640" name="Object 2776" hidden="1">
              <a:extLst>
                <a:ext uri="{63B3BB69-23CF-44E3-9099-C40C66FF867C}">
                  <a14:compatExt spid="_x0000_s396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44</xdr:row>
          <xdr:rowOff>0</xdr:rowOff>
        </xdr:from>
        <xdr:to>
          <xdr:col>30</xdr:col>
          <xdr:colOff>400050</xdr:colOff>
          <xdr:row>44</xdr:row>
          <xdr:rowOff>485775</xdr:rowOff>
        </xdr:to>
        <xdr:sp macro="" textlink="">
          <xdr:nvSpPr>
            <xdr:cNvPr id="39641" name="Object 2777" hidden="1">
              <a:extLst>
                <a:ext uri="{63B3BB69-23CF-44E3-9099-C40C66FF867C}">
                  <a14:compatExt spid="_x0000_s396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44</xdr:row>
          <xdr:rowOff>0</xdr:rowOff>
        </xdr:from>
        <xdr:to>
          <xdr:col>32</xdr:col>
          <xdr:colOff>400050</xdr:colOff>
          <xdr:row>44</xdr:row>
          <xdr:rowOff>485775</xdr:rowOff>
        </xdr:to>
        <xdr:sp macro="" textlink="">
          <xdr:nvSpPr>
            <xdr:cNvPr id="39642" name="Object 2778" hidden="1">
              <a:extLst>
                <a:ext uri="{63B3BB69-23CF-44E3-9099-C40C66FF867C}">
                  <a14:compatExt spid="_x0000_s396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44</xdr:row>
          <xdr:rowOff>0</xdr:rowOff>
        </xdr:from>
        <xdr:to>
          <xdr:col>34</xdr:col>
          <xdr:colOff>400050</xdr:colOff>
          <xdr:row>44</xdr:row>
          <xdr:rowOff>485775</xdr:rowOff>
        </xdr:to>
        <xdr:sp macro="" textlink="">
          <xdr:nvSpPr>
            <xdr:cNvPr id="39643" name="Object 2779" hidden="1">
              <a:extLst>
                <a:ext uri="{63B3BB69-23CF-44E3-9099-C40C66FF867C}">
                  <a14:compatExt spid="_x0000_s396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44</xdr:row>
          <xdr:rowOff>0</xdr:rowOff>
        </xdr:from>
        <xdr:to>
          <xdr:col>44</xdr:col>
          <xdr:colOff>400050</xdr:colOff>
          <xdr:row>44</xdr:row>
          <xdr:rowOff>485775</xdr:rowOff>
        </xdr:to>
        <xdr:sp macro="" textlink="">
          <xdr:nvSpPr>
            <xdr:cNvPr id="39644" name="Object 2780" hidden="1">
              <a:extLst>
                <a:ext uri="{63B3BB69-23CF-44E3-9099-C40C66FF867C}">
                  <a14:compatExt spid="_x0000_s396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44</xdr:row>
          <xdr:rowOff>0</xdr:rowOff>
        </xdr:from>
        <xdr:to>
          <xdr:col>42</xdr:col>
          <xdr:colOff>400050</xdr:colOff>
          <xdr:row>44</xdr:row>
          <xdr:rowOff>485775</xdr:rowOff>
        </xdr:to>
        <xdr:sp macro="" textlink="">
          <xdr:nvSpPr>
            <xdr:cNvPr id="39645" name="Object 2781" hidden="1">
              <a:extLst>
                <a:ext uri="{63B3BB69-23CF-44E3-9099-C40C66FF867C}">
                  <a14:compatExt spid="_x0000_s396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44</xdr:row>
          <xdr:rowOff>0</xdr:rowOff>
        </xdr:from>
        <xdr:to>
          <xdr:col>40</xdr:col>
          <xdr:colOff>400050</xdr:colOff>
          <xdr:row>44</xdr:row>
          <xdr:rowOff>485775</xdr:rowOff>
        </xdr:to>
        <xdr:sp macro="" textlink="">
          <xdr:nvSpPr>
            <xdr:cNvPr id="39646" name="Object 2782" hidden="1">
              <a:extLst>
                <a:ext uri="{63B3BB69-23CF-44E3-9099-C40C66FF867C}">
                  <a14:compatExt spid="_x0000_s396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44</xdr:row>
          <xdr:rowOff>0</xdr:rowOff>
        </xdr:from>
        <xdr:to>
          <xdr:col>38</xdr:col>
          <xdr:colOff>400050</xdr:colOff>
          <xdr:row>44</xdr:row>
          <xdr:rowOff>485775</xdr:rowOff>
        </xdr:to>
        <xdr:sp macro="" textlink="">
          <xdr:nvSpPr>
            <xdr:cNvPr id="39647" name="Object 2783" hidden="1">
              <a:extLst>
                <a:ext uri="{63B3BB69-23CF-44E3-9099-C40C66FF867C}">
                  <a14:compatExt spid="_x0000_s396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42</xdr:row>
          <xdr:rowOff>0</xdr:rowOff>
        </xdr:from>
        <xdr:to>
          <xdr:col>36</xdr:col>
          <xdr:colOff>400050</xdr:colOff>
          <xdr:row>42</xdr:row>
          <xdr:rowOff>485775</xdr:rowOff>
        </xdr:to>
        <xdr:sp macro="" textlink="">
          <xdr:nvSpPr>
            <xdr:cNvPr id="39648" name="Object 2784" hidden="1">
              <a:extLst>
                <a:ext uri="{63B3BB69-23CF-44E3-9099-C40C66FF867C}">
                  <a14:compatExt spid="_x0000_s396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42</xdr:row>
          <xdr:rowOff>0</xdr:rowOff>
        </xdr:from>
        <xdr:to>
          <xdr:col>28</xdr:col>
          <xdr:colOff>400050</xdr:colOff>
          <xdr:row>42</xdr:row>
          <xdr:rowOff>485775</xdr:rowOff>
        </xdr:to>
        <xdr:sp macro="" textlink="">
          <xdr:nvSpPr>
            <xdr:cNvPr id="39649" name="Object 2785" hidden="1">
              <a:extLst>
                <a:ext uri="{63B3BB69-23CF-44E3-9099-C40C66FF867C}">
                  <a14:compatExt spid="_x0000_s396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42</xdr:row>
          <xdr:rowOff>0</xdr:rowOff>
        </xdr:from>
        <xdr:to>
          <xdr:col>30</xdr:col>
          <xdr:colOff>400050</xdr:colOff>
          <xdr:row>42</xdr:row>
          <xdr:rowOff>485775</xdr:rowOff>
        </xdr:to>
        <xdr:sp macro="" textlink="">
          <xdr:nvSpPr>
            <xdr:cNvPr id="39650" name="Object 2786" hidden="1">
              <a:extLst>
                <a:ext uri="{63B3BB69-23CF-44E3-9099-C40C66FF867C}">
                  <a14:compatExt spid="_x0000_s396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42</xdr:row>
          <xdr:rowOff>0</xdr:rowOff>
        </xdr:from>
        <xdr:to>
          <xdr:col>32</xdr:col>
          <xdr:colOff>400050</xdr:colOff>
          <xdr:row>42</xdr:row>
          <xdr:rowOff>485775</xdr:rowOff>
        </xdr:to>
        <xdr:sp macro="" textlink="">
          <xdr:nvSpPr>
            <xdr:cNvPr id="39651" name="Object 2787" hidden="1">
              <a:extLst>
                <a:ext uri="{63B3BB69-23CF-44E3-9099-C40C66FF867C}">
                  <a14:compatExt spid="_x0000_s396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42</xdr:row>
          <xdr:rowOff>0</xdr:rowOff>
        </xdr:from>
        <xdr:to>
          <xdr:col>34</xdr:col>
          <xdr:colOff>400050</xdr:colOff>
          <xdr:row>42</xdr:row>
          <xdr:rowOff>485775</xdr:rowOff>
        </xdr:to>
        <xdr:sp macro="" textlink="">
          <xdr:nvSpPr>
            <xdr:cNvPr id="39652" name="Object 2788" hidden="1">
              <a:extLst>
                <a:ext uri="{63B3BB69-23CF-44E3-9099-C40C66FF867C}">
                  <a14:compatExt spid="_x0000_s396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42</xdr:row>
          <xdr:rowOff>0</xdr:rowOff>
        </xdr:from>
        <xdr:to>
          <xdr:col>44</xdr:col>
          <xdr:colOff>400050</xdr:colOff>
          <xdr:row>42</xdr:row>
          <xdr:rowOff>485775</xdr:rowOff>
        </xdr:to>
        <xdr:sp macro="" textlink="">
          <xdr:nvSpPr>
            <xdr:cNvPr id="39653" name="Object 2789" hidden="1">
              <a:extLst>
                <a:ext uri="{63B3BB69-23CF-44E3-9099-C40C66FF867C}">
                  <a14:compatExt spid="_x0000_s396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42</xdr:row>
          <xdr:rowOff>0</xdr:rowOff>
        </xdr:from>
        <xdr:to>
          <xdr:col>42</xdr:col>
          <xdr:colOff>400050</xdr:colOff>
          <xdr:row>42</xdr:row>
          <xdr:rowOff>485775</xdr:rowOff>
        </xdr:to>
        <xdr:sp macro="" textlink="">
          <xdr:nvSpPr>
            <xdr:cNvPr id="39654" name="Object 2790" hidden="1">
              <a:extLst>
                <a:ext uri="{63B3BB69-23CF-44E3-9099-C40C66FF867C}">
                  <a14:compatExt spid="_x0000_s396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42</xdr:row>
          <xdr:rowOff>0</xdr:rowOff>
        </xdr:from>
        <xdr:to>
          <xdr:col>40</xdr:col>
          <xdr:colOff>400050</xdr:colOff>
          <xdr:row>42</xdr:row>
          <xdr:rowOff>485775</xdr:rowOff>
        </xdr:to>
        <xdr:sp macro="" textlink="">
          <xdr:nvSpPr>
            <xdr:cNvPr id="39655" name="Object 2791" hidden="1">
              <a:extLst>
                <a:ext uri="{63B3BB69-23CF-44E3-9099-C40C66FF867C}">
                  <a14:compatExt spid="_x0000_s396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42</xdr:row>
          <xdr:rowOff>0</xdr:rowOff>
        </xdr:from>
        <xdr:to>
          <xdr:col>38</xdr:col>
          <xdr:colOff>400050</xdr:colOff>
          <xdr:row>42</xdr:row>
          <xdr:rowOff>485775</xdr:rowOff>
        </xdr:to>
        <xdr:sp macro="" textlink="">
          <xdr:nvSpPr>
            <xdr:cNvPr id="39656" name="Object 2792" hidden="1">
              <a:extLst>
                <a:ext uri="{63B3BB69-23CF-44E3-9099-C40C66FF867C}">
                  <a14:compatExt spid="_x0000_s396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106</xdr:row>
          <xdr:rowOff>0</xdr:rowOff>
        </xdr:from>
        <xdr:to>
          <xdr:col>36</xdr:col>
          <xdr:colOff>400050</xdr:colOff>
          <xdr:row>106</xdr:row>
          <xdr:rowOff>485775</xdr:rowOff>
        </xdr:to>
        <xdr:sp macro="" textlink="">
          <xdr:nvSpPr>
            <xdr:cNvPr id="39657" name="Object 2793" hidden="1">
              <a:extLst>
                <a:ext uri="{63B3BB69-23CF-44E3-9099-C40C66FF867C}">
                  <a14:compatExt spid="_x0000_s396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106</xdr:row>
          <xdr:rowOff>0</xdr:rowOff>
        </xdr:from>
        <xdr:to>
          <xdr:col>28</xdr:col>
          <xdr:colOff>400050</xdr:colOff>
          <xdr:row>106</xdr:row>
          <xdr:rowOff>485775</xdr:rowOff>
        </xdr:to>
        <xdr:sp macro="" textlink="">
          <xdr:nvSpPr>
            <xdr:cNvPr id="39658" name="Object 2794" hidden="1">
              <a:extLst>
                <a:ext uri="{63B3BB69-23CF-44E3-9099-C40C66FF867C}">
                  <a14:compatExt spid="_x0000_s396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106</xdr:row>
          <xdr:rowOff>0</xdr:rowOff>
        </xdr:from>
        <xdr:to>
          <xdr:col>30</xdr:col>
          <xdr:colOff>400050</xdr:colOff>
          <xdr:row>106</xdr:row>
          <xdr:rowOff>485775</xdr:rowOff>
        </xdr:to>
        <xdr:sp macro="" textlink="">
          <xdr:nvSpPr>
            <xdr:cNvPr id="39659" name="Object 2795" hidden="1">
              <a:extLst>
                <a:ext uri="{63B3BB69-23CF-44E3-9099-C40C66FF867C}">
                  <a14:compatExt spid="_x0000_s396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106</xdr:row>
          <xdr:rowOff>0</xdr:rowOff>
        </xdr:from>
        <xdr:to>
          <xdr:col>32</xdr:col>
          <xdr:colOff>400050</xdr:colOff>
          <xdr:row>106</xdr:row>
          <xdr:rowOff>485775</xdr:rowOff>
        </xdr:to>
        <xdr:sp macro="" textlink="">
          <xdr:nvSpPr>
            <xdr:cNvPr id="39660" name="Object 2796" hidden="1">
              <a:extLst>
                <a:ext uri="{63B3BB69-23CF-44E3-9099-C40C66FF867C}">
                  <a14:compatExt spid="_x0000_s396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106</xdr:row>
          <xdr:rowOff>0</xdr:rowOff>
        </xdr:from>
        <xdr:to>
          <xdr:col>34</xdr:col>
          <xdr:colOff>400050</xdr:colOff>
          <xdr:row>106</xdr:row>
          <xdr:rowOff>485775</xdr:rowOff>
        </xdr:to>
        <xdr:sp macro="" textlink="">
          <xdr:nvSpPr>
            <xdr:cNvPr id="39661" name="Object 2797" hidden="1">
              <a:extLst>
                <a:ext uri="{63B3BB69-23CF-44E3-9099-C40C66FF867C}">
                  <a14:compatExt spid="_x0000_s396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106</xdr:row>
          <xdr:rowOff>0</xdr:rowOff>
        </xdr:from>
        <xdr:to>
          <xdr:col>44</xdr:col>
          <xdr:colOff>400050</xdr:colOff>
          <xdr:row>106</xdr:row>
          <xdr:rowOff>485775</xdr:rowOff>
        </xdr:to>
        <xdr:sp macro="" textlink="">
          <xdr:nvSpPr>
            <xdr:cNvPr id="39662" name="Object 2798" hidden="1">
              <a:extLst>
                <a:ext uri="{63B3BB69-23CF-44E3-9099-C40C66FF867C}">
                  <a14:compatExt spid="_x0000_s396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106</xdr:row>
          <xdr:rowOff>0</xdr:rowOff>
        </xdr:from>
        <xdr:to>
          <xdr:col>42</xdr:col>
          <xdr:colOff>400050</xdr:colOff>
          <xdr:row>106</xdr:row>
          <xdr:rowOff>485775</xdr:rowOff>
        </xdr:to>
        <xdr:sp macro="" textlink="">
          <xdr:nvSpPr>
            <xdr:cNvPr id="39663" name="Object 2799" hidden="1">
              <a:extLst>
                <a:ext uri="{63B3BB69-23CF-44E3-9099-C40C66FF867C}">
                  <a14:compatExt spid="_x0000_s396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106</xdr:row>
          <xdr:rowOff>0</xdr:rowOff>
        </xdr:from>
        <xdr:to>
          <xdr:col>40</xdr:col>
          <xdr:colOff>400050</xdr:colOff>
          <xdr:row>106</xdr:row>
          <xdr:rowOff>485775</xdr:rowOff>
        </xdr:to>
        <xdr:sp macro="" textlink="">
          <xdr:nvSpPr>
            <xdr:cNvPr id="39664" name="Object 2800" hidden="1">
              <a:extLst>
                <a:ext uri="{63B3BB69-23CF-44E3-9099-C40C66FF867C}">
                  <a14:compatExt spid="_x0000_s396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106</xdr:row>
          <xdr:rowOff>0</xdr:rowOff>
        </xdr:from>
        <xdr:to>
          <xdr:col>38</xdr:col>
          <xdr:colOff>400050</xdr:colOff>
          <xdr:row>106</xdr:row>
          <xdr:rowOff>485775</xdr:rowOff>
        </xdr:to>
        <xdr:sp macro="" textlink="">
          <xdr:nvSpPr>
            <xdr:cNvPr id="39665" name="Object 2801" hidden="1">
              <a:extLst>
                <a:ext uri="{63B3BB69-23CF-44E3-9099-C40C66FF867C}">
                  <a14:compatExt spid="_x0000_s396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160</xdr:row>
          <xdr:rowOff>0</xdr:rowOff>
        </xdr:from>
        <xdr:to>
          <xdr:col>36</xdr:col>
          <xdr:colOff>400050</xdr:colOff>
          <xdr:row>160</xdr:row>
          <xdr:rowOff>485775</xdr:rowOff>
        </xdr:to>
        <xdr:sp macro="" textlink="">
          <xdr:nvSpPr>
            <xdr:cNvPr id="39666" name="Object 2802" hidden="1">
              <a:extLst>
                <a:ext uri="{63B3BB69-23CF-44E3-9099-C40C66FF867C}">
                  <a14:compatExt spid="_x0000_s396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160</xdr:row>
          <xdr:rowOff>0</xdr:rowOff>
        </xdr:from>
        <xdr:to>
          <xdr:col>28</xdr:col>
          <xdr:colOff>400050</xdr:colOff>
          <xdr:row>160</xdr:row>
          <xdr:rowOff>485775</xdr:rowOff>
        </xdr:to>
        <xdr:sp macro="" textlink="">
          <xdr:nvSpPr>
            <xdr:cNvPr id="39667" name="Object 2803" hidden="1">
              <a:extLst>
                <a:ext uri="{63B3BB69-23CF-44E3-9099-C40C66FF867C}">
                  <a14:compatExt spid="_x0000_s396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160</xdr:row>
          <xdr:rowOff>0</xdr:rowOff>
        </xdr:from>
        <xdr:to>
          <xdr:col>30</xdr:col>
          <xdr:colOff>400050</xdr:colOff>
          <xdr:row>160</xdr:row>
          <xdr:rowOff>485775</xdr:rowOff>
        </xdr:to>
        <xdr:sp macro="" textlink="">
          <xdr:nvSpPr>
            <xdr:cNvPr id="39668" name="Object 2804" hidden="1">
              <a:extLst>
                <a:ext uri="{63B3BB69-23CF-44E3-9099-C40C66FF867C}">
                  <a14:compatExt spid="_x0000_s396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160</xdr:row>
          <xdr:rowOff>0</xdr:rowOff>
        </xdr:from>
        <xdr:to>
          <xdr:col>32</xdr:col>
          <xdr:colOff>400050</xdr:colOff>
          <xdr:row>160</xdr:row>
          <xdr:rowOff>485775</xdr:rowOff>
        </xdr:to>
        <xdr:sp macro="" textlink="">
          <xdr:nvSpPr>
            <xdr:cNvPr id="39669" name="Object 2805" hidden="1">
              <a:extLst>
                <a:ext uri="{63B3BB69-23CF-44E3-9099-C40C66FF867C}">
                  <a14:compatExt spid="_x0000_s396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160</xdr:row>
          <xdr:rowOff>0</xdr:rowOff>
        </xdr:from>
        <xdr:to>
          <xdr:col>34</xdr:col>
          <xdr:colOff>400050</xdr:colOff>
          <xdr:row>160</xdr:row>
          <xdr:rowOff>485775</xdr:rowOff>
        </xdr:to>
        <xdr:sp macro="" textlink="">
          <xdr:nvSpPr>
            <xdr:cNvPr id="39670" name="Object 2806" hidden="1">
              <a:extLst>
                <a:ext uri="{63B3BB69-23CF-44E3-9099-C40C66FF867C}">
                  <a14:compatExt spid="_x0000_s396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160</xdr:row>
          <xdr:rowOff>0</xdr:rowOff>
        </xdr:from>
        <xdr:to>
          <xdr:col>44</xdr:col>
          <xdr:colOff>400050</xdr:colOff>
          <xdr:row>160</xdr:row>
          <xdr:rowOff>485775</xdr:rowOff>
        </xdr:to>
        <xdr:sp macro="" textlink="">
          <xdr:nvSpPr>
            <xdr:cNvPr id="39671" name="Object 2807" hidden="1">
              <a:extLst>
                <a:ext uri="{63B3BB69-23CF-44E3-9099-C40C66FF867C}">
                  <a14:compatExt spid="_x0000_s396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160</xdr:row>
          <xdr:rowOff>0</xdr:rowOff>
        </xdr:from>
        <xdr:to>
          <xdr:col>42</xdr:col>
          <xdr:colOff>400050</xdr:colOff>
          <xdr:row>160</xdr:row>
          <xdr:rowOff>485775</xdr:rowOff>
        </xdr:to>
        <xdr:sp macro="" textlink="">
          <xdr:nvSpPr>
            <xdr:cNvPr id="39672" name="Object 2808" hidden="1">
              <a:extLst>
                <a:ext uri="{63B3BB69-23CF-44E3-9099-C40C66FF867C}">
                  <a14:compatExt spid="_x0000_s396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160</xdr:row>
          <xdr:rowOff>0</xdr:rowOff>
        </xdr:from>
        <xdr:to>
          <xdr:col>40</xdr:col>
          <xdr:colOff>400050</xdr:colOff>
          <xdr:row>160</xdr:row>
          <xdr:rowOff>485775</xdr:rowOff>
        </xdr:to>
        <xdr:sp macro="" textlink="">
          <xdr:nvSpPr>
            <xdr:cNvPr id="39673" name="Object 2809" hidden="1">
              <a:extLst>
                <a:ext uri="{63B3BB69-23CF-44E3-9099-C40C66FF867C}">
                  <a14:compatExt spid="_x0000_s396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160</xdr:row>
          <xdr:rowOff>0</xdr:rowOff>
        </xdr:from>
        <xdr:to>
          <xdr:col>38</xdr:col>
          <xdr:colOff>400050</xdr:colOff>
          <xdr:row>160</xdr:row>
          <xdr:rowOff>485775</xdr:rowOff>
        </xdr:to>
        <xdr:sp macro="" textlink="">
          <xdr:nvSpPr>
            <xdr:cNvPr id="39674" name="Object 2810" hidden="1">
              <a:extLst>
                <a:ext uri="{63B3BB69-23CF-44E3-9099-C40C66FF867C}">
                  <a14:compatExt spid="_x0000_s396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78</xdr:row>
          <xdr:rowOff>0</xdr:rowOff>
        </xdr:from>
        <xdr:to>
          <xdr:col>36</xdr:col>
          <xdr:colOff>400050</xdr:colOff>
          <xdr:row>78</xdr:row>
          <xdr:rowOff>485775</xdr:rowOff>
        </xdr:to>
        <xdr:sp macro="" textlink="">
          <xdr:nvSpPr>
            <xdr:cNvPr id="39675" name="Object 2811" hidden="1">
              <a:extLst>
                <a:ext uri="{63B3BB69-23CF-44E3-9099-C40C66FF867C}">
                  <a14:compatExt spid="_x0000_s396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78</xdr:row>
          <xdr:rowOff>0</xdr:rowOff>
        </xdr:from>
        <xdr:to>
          <xdr:col>28</xdr:col>
          <xdr:colOff>400050</xdr:colOff>
          <xdr:row>78</xdr:row>
          <xdr:rowOff>485775</xdr:rowOff>
        </xdr:to>
        <xdr:sp macro="" textlink="">
          <xdr:nvSpPr>
            <xdr:cNvPr id="39676" name="Object 2812" hidden="1">
              <a:extLst>
                <a:ext uri="{63B3BB69-23CF-44E3-9099-C40C66FF867C}">
                  <a14:compatExt spid="_x0000_s396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78</xdr:row>
          <xdr:rowOff>0</xdr:rowOff>
        </xdr:from>
        <xdr:to>
          <xdr:col>30</xdr:col>
          <xdr:colOff>400050</xdr:colOff>
          <xdr:row>78</xdr:row>
          <xdr:rowOff>485775</xdr:rowOff>
        </xdr:to>
        <xdr:sp macro="" textlink="">
          <xdr:nvSpPr>
            <xdr:cNvPr id="39677" name="Object 2813" hidden="1">
              <a:extLst>
                <a:ext uri="{63B3BB69-23CF-44E3-9099-C40C66FF867C}">
                  <a14:compatExt spid="_x0000_s396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78</xdr:row>
          <xdr:rowOff>0</xdr:rowOff>
        </xdr:from>
        <xdr:to>
          <xdr:col>32</xdr:col>
          <xdr:colOff>400050</xdr:colOff>
          <xdr:row>78</xdr:row>
          <xdr:rowOff>485775</xdr:rowOff>
        </xdr:to>
        <xdr:sp macro="" textlink="">
          <xdr:nvSpPr>
            <xdr:cNvPr id="39678" name="Object 2814" hidden="1">
              <a:extLst>
                <a:ext uri="{63B3BB69-23CF-44E3-9099-C40C66FF867C}">
                  <a14:compatExt spid="_x0000_s396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78</xdr:row>
          <xdr:rowOff>0</xdr:rowOff>
        </xdr:from>
        <xdr:to>
          <xdr:col>34</xdr:col>
          <xdr:colOff>400050</xdr:colOff>
          <xdr:row>78</xdr:row>
          <xdr:rowOff>485775</xdr:rowOff>
        </xdr:to>
        <xdr:sp macro="" textlink="">
          <xdr:nvSpPr>
            <xdr:cNvPr id="39679" name="Object 2815" hidden="1">
              <a:extLst>
                <a:ext uri="{63B3BB69-23CF-44E3-9099-C40C66FF867C}">
                  <a14:compatExt spid="_x0000_s396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78</xdr:row>
          <xdr:rowOff>0</xdr:rowOff>
        </xdr:from>
        <xdr:to>
          <xdr:col>44</xdr:col>
          <xdr:colOff>400050</xdr:colOff>
          <xdr:row>78</xdr:row>
          <xdr:rowOff>485775</xdr:rowOff>
        </xdr:to>
        <xdr:sp macro="" textlink="">
          <xdr:nvSpPr>
            <xdr:cNvPr id="39680" name="Object 2816" hidden="1">
              <a:extLst>
                <a:ext uri="{63B3BB69-23CF-44E3-9099-C40C66FF867C}">
                  <a14:compatExt spid="_x0000_s396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78</xdr:row>
          <xdr:rowOff>0</xdr:rowOff>
        </xdr:from>
        <xdr:to>
          <xdr:col>42</xdr:col>
          <xdr:colOff>400050</xdr:colOff>
          <xdr:row>78</xdr:row>
          <xdr:rowOff>485775</xdr:rowOff>
        </xdr:to>
        <xdr:sp macro="" textlink="">
          <xdr:nvSpPr>
            <xdr:cNvPr id="39681" name="Object 2817" hidden="1">
              <a:extLst>
                <a:ext uri="{63B3BB69-23CF-44E3-9099-C40C66FF867C}">
                  <a14:compatExt spid="_x0000_s396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78</xdr:row>
          <xdr:rowOff>0</xdr:rowOff>
        </xdr:from>
        <xdr:to>
          <xdr:col>40</xdr:col>
          <xdr:colOff>400050</xdr:colOff>
          <xdr:row>78</xdr:row>
          <xdr:rowOff>485775</xdr:rowOff>
        </xdr:to>
        <xdr:sp macro="" textlink="">
          <xdr:nvSpPr>
            <xdr:cNvPr id="39682" name="Object 2818" hidden="1">
              <a:extLst>
                <a:ext uri="{63B3BB69-23CF-44E3-9099-C40C66FF867C}">
                  <a14:compatExt spid="_x0000_s396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78</xdr:row>
          <xdr:rowOff>0</xdr:rowOff>
        </xdr:from>
        <xdr:to>
          <xdr:col>38</xdr:col>
          <xdr:colOff>400050</xdr:colOff>
          <xdr:row>78</xdr:row>
          <xdr:rowOff>485775</xdr:rowOff>
        </xdr:to>
        <xdr:sp macro="" textlink="">
          <xdr:nvSpPr>
            <xdr:cNvPr id="39683" name="Object 2819" hidden="1">
              <a:extLst>
                <a:ext uri="{63B3BB69-23CF-44E3-9099-C40C66FF867C}">
                  <a14:compatExt spid="_x0000_s396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55</xdr:row>
          <xdr:rowOff>0</xdr:rowOff>
        </xdr:from>
        <xdr:to>
          <xdr:col>36</xdr:col>
          <xdr:colOff>400050</xdr:colOff>
          <xdr:row>55</xdr:row>
          <xdr:rowOff>485775</xdr:rowOff>
        </xdr:to>
        <xdr:sp macro="" textlink="">
          <xdr:nvSpPr>
            <xdr:cNvPr id="39684" name="Object 2820" hidden="1">
              <a:extLst>
                <a:ext uri="{63B3BB69-23CF-44E3-9099-C40C66FF867C}">
                  <a14:compatExt spid="_x0000_s396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55</xdr:row>
          <xdr:rowOff>0</xdr:rowOff>
        </xdr:from>
        <xdr:to>
          <xdr:col>28</xdr:col>
          <xdr:colOff>400050</xdr:colOff>
          <xdr:row>55</xdr:row>
          <xdr:rowOff>485775</xdr:rowOff>
        </xdr:to>
        <xdr:sp macro="" textlink="">
          <xdr:nvSpPr>
            <xdr:cNvPr id="39685" name="Object 2821" hidden="1">
              <a:extLst>
                <a:ext uri="{63B3BB69-23CF-44E3-9099-C40C66FF867C}">
                  <a14:compatExt spid="_x0000_s396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55</xdr:row>
          <xdr:rowOff>0</xdr:rowOff>
        </xdr:from>
        <xdr:to>
          <xdr:col>30</xdr:col>
          <xdr:colOff>400050</xdr:colOff>
          <xdr:row>55</xdr:row>
          <xdr:rowOff>485775</xdr:rowOff>
        </xdr:to>
        <xdr:sp macro="" textlink="">
          <xdr:nvSpPr>
            <xdr:cNvPr id="39686" name="Object 2822" hidden="1">
              <a:extLst>
                <a:ext uri="{63B3BB69-23CF-44E3-9099-C40C66FF867C}">
                  <a14:compatExt spid="_x0000_s396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55</xdr:row>
          <xdr:rowOff>0</xdr:rowOff>
        </xdr:from>
        <xdr:to>
          <xdr:col>32</xdr:col>
          <xdr:colOff>400050</xdr:colOff>
          <xdr:row>55</xdr:row>
          <xdr:rowOff>485775</xdr:rowOff>
        </xdr:to>
        <xdr:sp macro="" textlink="">
          <xdr:nvSpPr>
            <xdr:cNvPr id="39687" name="Object 2823" hidden="1">
              <a:extLst>
                <a:ext uri="{63B3BB69-23CF-44E3-9099-C40C66FF867C}">
                  <a14:compatExt spid="_x0000_s396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55</xdr:row>
          <xdr:rowOff>0</xdr:rowOff>
        </xdr:from>
        <xdr:to>
          <xdr:col>34</xdr:col>
          <xdr:colOff>400050</xdr:colOff>
          <xdr:row>55</xdr:row>
          <xdr:rowOff>485775</xdr:rowOff>
        </xdr:to>
        <xdr:sp macro="" textlink="">
          <xdr:nvSpPr>
            <xdr:cNvPr id="39688" name="Object 2824" hidden="1">
              <a:extLst>
                <a:ext uri="{63B3BB69-23CF-44E3-9099-C40C66FF867C}">
                  <a14:compatExt spid="_x0000_s396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55</xdr:row>
          <xdr:rowOff>0</xdr:rowOff>
        </xdr:from>
        <xdr:to>
          <xdr:col>44</xdr:col>
          <xdr:colOff>400050</xdr:colOff>
          <xdr:row>55</xdr:row>
          <xdr:rowOff>485775</xdr:rowOff>
        </xdr:to>
        <xdr:sp macro="" textlink="">
          <xdr:nvSpPr>
            <xdr:cNvPr id="39689" name="Object 2825" hidden="1">
              <a:extLst>
                <a:ext uri="{63B3BB69-23CF-44E3-9099-C40C66FF867C}">
                  <a14:compatExt spid="_x0000_s396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55</xdr:row>
          <xdr:rowOff>0</xdr:rowOff>
        </xdr:from>
        <xdr:to>
          <xdr:col>42</xdr:col>
          <xdr:colOff>400050</xdr:colOff>
          <xdr:row>55</xdr:row>
          <xdr:rowOff>485775</xdr:rowOff>
        </xdr:to>
        <xdr:sp macro="" textlink="">
          <xdr:nvSpPr>
            <xdr:cNvPr id="39690" name="Object 2826" hidden="1">
              <a:extLst>
                <a:ext uri="{63B3BB69-23CF-44E3-9099-C40C66FF867C}">
                  <a14:compatExt spid="_x0000_s396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55</xdr:row>
          <xdr:rowOff>0</xdr:rowOff>
        </xdr:from>
        <xdr:to>
          <xdr:col>40</xdr:col>
          <xdr:colOff>400050</xdr:colOff>
          <xdr:row>55</xdr:row>
          <xdr:rowOff>485775</xdr:rowOff>
        </xdr:to>
        <xdr:sp macro="" textlink="">
          <xdr:nvSpPr>
            <xdr:cNvPr id="39691" name="Object 2827" hidden="1">
              <a:extLst>
                <a:ext uri="{63B3BB69-23CF-44E3-9099-C40C66FF867C}">
                  <a14:compatExt spid="_x0000_s396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55</xdr:row>
          <xdr:rowOff>0</xdr:rowOff>
        </xdr:from>
        <xdr:to>
          <xdr:col>38</xdr:col>
          <xdr:colOff>400050</xdr:colOff>
          <xdr:row>55</xdr:row>
          <xdr:rowOff>485775</xdr:rowOff>
        </xdr:to>
        <xdr:sp macro="" textlink="">
          <xdr:nvSpPr>
            <xdr:cNvPr id="39692" name="Object 2828" hidden="1">
              <a:extLst>
                <a:ext uri="{63B3BB69-23CF-44E3-9099-C40C66FF867C}">
                  <a14:compatExt spid="_x0000_s396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43</xdr:row>
          <xdr:rowOff>0</xdr:rowOff>
        </xdr:from>
        <xdr:to>
          <xdr:col>36</xdr:col>
          <xdr:colOff>400050</xdr:colOff>
          <xdr:row>43</xdr:row>
          <xdr:rowOff>485775</xdr:rowOff>
        </xdr:to>
        <xdr:sp macro="" textlink="">
          <xdr:nvSpPr>
            <xdr:cNvPr id="39693" name="Object 2829" hidden="1">
              <a:extLst>
                <a:ext uri="{63B3BB69-23CF-44E3-9099-C40C66FF867C}">
                  <a14:compatExt spid="_x0000_s396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43</xdr:row>
          <xdr:rowOff>0</xdr:rowOff>
        </xdr:from>
        <xdr:to>
          <xdr:col>28</xdr:col>
          <xdr:colOff>400050</xdr:colOff>
          <xdr:row>43</xdr:row>
          <xdr:rowOff>485775</xdr:rowOff>
        </xdr:to>
        <xdr:sp macro="" textlink="">
          <xdr:nvSpPr>
            <xdr:cNvPr id="39694" name="Object 2830" hidden="1">
              <a:extLst>
                <a:ext uri="{63B3BB69-23CF-44E3-9099-C40C66FF867C}">
                  <a14:compatExt spid="_x0000_s396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43</xdr:row>
          <xdr:rowOff>0</xdr:rowOff>
        </xdr:from>
        <xdr:to>
          <xdr:col>30</xdr:col>
          <xdr:colOff>400050</xdr:colOff>
          <xdr:row>43</xdr:row>
          <xdr:rowOff>485775</xdr:rowOff>
        </xdr:to>
        <xdr:sp macro="" textlink="">
          <xdr:nvSpPr>
            <xdr:cNvPr id="39695" name="Object 2831" hidden="1">
              <a:extLst>
                <a:ext uri="{63B3BB69-23CF-44E3-9099-C40C66FF867C}">
                  <a14:compatExt spid="_x0000_s396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43</xdr:row>
          <xdr:rowOff>0</xdr:rowOff>
        </xdr:from>
        <xdr:to>
          <xdr:col>32</xdr:col>
          <xdr:colOff>400050</xdr:colOff>
          <xdr:row>43</xdr:row>
          <xdr:rowOff>485775</xdr:rowOff>
        </xdr:to>
        <xdr:sp macro="" textlink="">
          <xdr:nvSpPr>
            <xdr:cNvPr id="39696" name="Object 2832" hidden="1">
              <a:extLst>
                <a:ext uri="{63B3BB69-23CF-44E3-9099-C40C66FF867C}">
                  <a14:compatExt spid="_x0000_s396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43</xdr:row>
          <xdr:rowOff>0</xdr:rowOff>
        </xdr:from>
        <xdr:to>
          <xdr:col>34</xdr:col>
          <xdr:colOff>400050</xdr:colOff>
          <xdr:row>43</xdr:row>
          <xdr:rowOff>485775</xdr:rowOff>
        </xdr:to>
        <xdr:sp macro="" textlink="">
          <xdr:nvSpPr>
            <xdr:cNvPr id="39697" name="Object 2833" hidden="1">
              <a:extLst>
                <a:ext uri="{63B3BB69-23CF-44E3-9099-C40C66FF867C}">
                  <a14:compatExt spid="_x0000_s396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43</xdr:row>
          <xdr:rowOff>0</xdr:rowOff>
        </xdr:from>
        <xdr:to>
          <xdr:col>44</xdr:col>
          <xdr:colOff>400050</xdr:colOff>
          <xdr:row>43</xdr:row>
          <xdr:rowOff>485775</xdr:rowOff>
        </xdr:to>
        <xdr:sp macro="" textlink="">
          <xdr:nvSpPr>
            <xdr:cNvPr id="39698" name="Object 2834" hidden="1">
              <a:extLst>
                <a:ext uri="{63B3BB69-23CF-44E3-9099-C40C66FF867C}">
                  <a14:compatExt spid="_x0000_s396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43</xdr:row>
          <xdr:rowOff>0</xdr:rowOff>
        </xdr:from>
        <xdr:to>
          <xdr:col>42</xdr:col>
          <xdr:colOff>400050</xdr:colOff>
          <xdr:row>43</xdr:row>
          <xdr:rowOff>485775</xdr:rowOff>
        </xdr:to>
        <xdr:sp macro="" textlink="">
          <xdr:nvSpPr>
            <xdr:cNvPr id="39699" name="Object 2835" hidden="1">
              <a:extLst>
                <a:ext uri="{63B3BB69-23CF-44E3-9099-C40C66FF867C}">
                  <a14:compatExt spid="_x0000_s396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43</xdr:row>
          <xdr:rowOff>0</xdr:rowOff>
        </xdr:from>
        <xdr:to>
          <xdr:col>40</xdr:col>
          <xdr:colOff>400050</xdr:colOff>
          <xdr:row>43</xdr:row>
          <xdr:rowOff>485775</xdr:rowOff>
        </xdr:to>
        <xdr:sp macro="" textlink="">
          <xdr:nvSpPr>
            <xdr:cNvPr id="39700" name="Object 2836" hidden="1">
              <a:extLst>
                <a:ext uri="{63B3BB69-23CF-44E3-9099-C40C66FF867C}">
                  <a14:compatExt spid="_x0000_s397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43</xdr:row>
          <xdr:rowOff>0</xdr:rowOff>
        </xdr:from>
        <xdr:to>
          <xdr:col>38</xdr:col>
          <xdr:colOff>400050</xdr:colOff>
          <xdr:row>43</xdr:row>
          <xdr:rowOff>485775</xdr:rowOff>
        </xdr:to>
        <xdr:sp macro="" textlink="">
          <xdr:nvSpPr>
            <xdr:cNvPr id="39701" name="Object 2837" hidden="1">
              <a:extLst>
                <a:ext uri="{63B3BB69-23CF-44E3-9099-C40C66FF867C}">
                  <a14:compatExt spid="_x0000_s397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128</xdr:row>
          <xdr:rowOff>0</xdr:rowOff>
        </xdr:from>
        <xdr:to>
          <xdr:col>36</xdr:col>
          <xdr:colOff>400050</xdr:colOff>
          <xdr:row>128</xdr:row>
          <xdr:rowOff>485775</xdr:rowOff>
        </xdr:to>
        <xdr:sp macro="" textlink="">
          <xdr:nvSpPr>
            <xdr:cNvPr id="39702" name="Object 2838" hidden="1">
              <a:extLst>
                <a:ext uri="{63B3BB69-23CF-44E3-9099-C40C66FF867C}">
                  <a14:compatExt spid="_x0000_s397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128</xdr:row>
          <xdr:rowOff>0</xdr:rowOff>
        </xdr:from>
        <xdr:to>
          <xdr:col>28</xdr:col>
          <xdr:colOff>400050</xdr:colOff>
          <xdr:row>128</xdr:row>
          <xdr:rowOff>485775</xdr:rowOff>
        </xdr:to>
        <xdr:sp macro="" textlink="">
          <xdr:nvSpPr>
            <xdr:cNvPr id="39703" name="Object 2839" hidden="1">
              <a:extLst>
                <a:ext uri="{63B3BB69-23CF-44E3-9099-C40C66FF867C}">
                  <a14:compatExt spid="_x0000_s397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128</xdr:row>
          <xdr:rowOff>0</xdr:rowOff>
        </xdr:from>
        <xdr:to>
          <xdr:col>30</xdr:col>
          <xdr:colOff>400050</xdr:colOff>
          <xdr:row>128</xdr:row>
          <xdr:rowOff>485775</xdr:rowOff>
        </xdr:to>
        <xdr:sp macro="" textlink="">
          <xdr:nvSpPr>
            <xdr:cNvPr id="39704" name="Object 2840" hidden="1">
              <a:extLst>
                <a:ext uri="{63B3BB69-23CF-44E3-9099-C40C66FF867C}">
                  <a14:compatExt spid="_x0000_s397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128</xdr:row>
          <xdr:rowOff>0</xdr:rowOff>
        </xdr:from>
        <xdr:to>
          <xdr:col>32</xdr:col>
          <xdr:colOff>400050</xdr:colOff>
          <xdr:row>128</xdr:row>
          <xdr:rowOff>485775</xdr:rowOff>
        </xdr:to>
        <xdr:sp macro="" textlink="">
          <xdr:nvSpPr>
            <xdr:cNvPr id="39705" name="Object 2841" hidden="1">
              <a:extLst>
                <a:ext uri="{63B3BB69-23CF-44E3-9099-C40C66FF867C}">
                  <a14:compatExt spid="_x0000_s397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128</xdr:row>
          <xdr:rowOff>0</xdr:rowOff>
        </xdr:from>
        <xdr:to>
          <xdr:col>34</xdr:col>
          <xdr:colOff>400050</xdr:colOff>
          <xdr:row>128</xdr:row>
          <xdr:rowOff>485775</xdr:rowOff>
        </xdr:to>
        <xdr:sp macro="" textlink="">
          <xdr:nvSpPr>
            <xdr:cNvPr id="39706" name="Object 2842" hidden="1">
              <a:extLst>
                <a:ext uri="{63B3BB69-23CF-44E3-9099-C40C66FF867C}">
                  <a14:compatExt spid="_x0000_s397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128</xdr:row>
          <xdr:rowOff>0</xdr:rowOff>
        </xdr:from>
        <xdr:to>
          <xdr:col>44</xdr:col>
          <xdr:colOff>400050</xdr:colOff>
          <xdr:row>128</xdr:row>
          <xdr:rowOff>485775</xdr:rowOff>
        </xdr:to>
        <xdr:sp macro="" textlink="">
          <xdr:nvSpPr>
            <xdr:cNvPr id="39707" name="Object 2843" hidden="1">
              <a:extLst>
                <a:ext uri="{63B3BB69-23CF-44E3-9099-C40C66FF867C}">
                  <a14:compatExt spid="_x0000_s397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128</xdr:row>
          <xdr:rowOff>0</xdr:rowOff>
        </xdr:from>
        <xdr:to>
          <xdr:col>42</xdr:col>
          <xdr:colOff>400050</xdr:colOff>
          <xdr:row>128</xdr:row>
          <xdr:rowOff>485775</xdr:rowOff>
        </xdr:to>
        <xdr:sp macro="" textlink="">
          <xdr:nvSpPr>
            <xdr:cNvPr id="39708" name="Object 2844" hidden="1">
              <a:extLst>
                <a:ext uri="{63B3BB69-23CF-44E3-9099-C40C66FF867C}">
                  <a14:compatExt spid="_x0000_s397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128</xdr:row>
          <xdr:rowOff>0</xdr:rowOff>
        </xdr:from>
        <xdr:to>
          <xdr:col>40</xdr:col>
          <xdr:colOff>400050</xdr:colOff>
          <xdr:row>128</xdr:row>
          <xdr:rowOff>485775</xdr:rowOff>
        </xdr:to>
        <xdr:sp macro="" textlink="">
          <xdr:nvSpPr>
            <xdr:cNvPr id="39709" name="Object 2845" hidden="1">
              <a:extLst>
                <a:ext uri="{63B3BB69-23CF-44E3-9099-C40C66FF867C}">
                  <a14:compatExt spid="_x0000_s397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128</xdr:row>
          <xdr:rowOff>0</xdr:rowOff>
        </xdr:from>
        <xdr:to>
          <xdr:col>38</xdr:col>
          <xdr:colOff>400050</xdr:colOff>
          <xdr:row>128</xdr:row>
          <xdr:rowOff>485775</xdr:rowOff>
        </xdr:to>
        <xdr:sp macro="" textlink="">
          <xdr:nvSpPr>
            <xdr:cNvPr id="39710" name="Object 2846" hidden="1">
              <a:extLst>
                <a:ext uri="{63B3BB69-23CF-44E3-9099-C40C66FF867C}">
                  <a14:compatExt spid="_x0000_s397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154</xdr:row>
          <xdr:rowOff>0</xdr:rowOff>
        </xdr:from>
        <xdr:to>
          <xdr:col>36</xdr:col>
          <xdr:colOff>400050</xdr:colOff>
          <xdr:row>154</xdr:row>
          <xdr:rowOff>485775</xdr:rowOff>
        </xdr:to>
        <xdr:sp macro="" textlink="">
          <xdr:nvSpPr>
            <xdr:cNvPr id="39711" name="Object 2847" hidden="1">
              <a:extLst>
                <a:ext uri="{63B3BB69-23CF-44E3-9099-C40C66FF867C}">
                  <a14:compatExt spid="_x0000_s397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154</xdr:row>
          <xdr:rowOff>0</xdr:rowOff>
        </xdr:from>
        <xdr:to>
          <xdr:col>28</xdr:col>
          <xdr:colOff>400050</xdr:colOff>
          <xdr:row>154</xdr:row>
          <xdr:rowOff>485775</xdr:rowOff>
        </xdr:to>
        <xdr:sp macro="" textlink="">
          <xdr:nvSpPr>
            <xdr:cNvPr id="39712" name="Object 2848" hidden="1">
              <a:extLst>
                <a:ext uri="{63B3BB69-23CF-44E3-9099-C40C66FF867C}">
                  <a14:compatExt spid="_x0000_s397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154</xdr:row>
          <xdr:rowOff>0</xdr:rowOff>
        </xdr:from>
        <xdr:to>
          <xdr:col>30</xdr:col>
          <xdr:colOff>400050</xdr:colOff>
          <xdr:row>154</xdr:row>
          <xdr:rowOff>485775</xdr:rowOff>
        </xdr:to>
        <xdr:sp macro="" textlink="">
          <xdr:nvSpPr>
            <xdr:cNvPr id="39713" name="Object 2849" hidden="1">
              <a:extLst>
                <a:ext uri="{63B3BB69-23CF-44E3-9099-C40C66FF867C}">
                  <a14:compatExt spid="_x0000_s397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154</xdr:row>
          <xdr:rowOff>0</xdr:rowOff>
        </xdr:from>
        <xdr:to>
          <xdr:col>32</xdr:col>
          <xdr:colOff>400050</xdr:colOff>
          <xdr:row>154</xdr:row>
          <xdr:rowOff>485775</xdr:rowOff>
        </xdr:to>
        <xdr:sp macro="" textlink="">
          <xdr:nvSpPr>
            <xdr:cNvPr id="39714" name="Object 2850" hidden="1">
              <a:extLst>
                <a:ext uri="{63B3BB69-23CF-44E3-9099-C40C66FF867C}">
                  <a14:compatExt spid="_x0000_s397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154</xdr:row>
          <xdr:rowOff>0</xdr:rowOff>
        </xdr:from>
        <xdr:to>
          <xdr:col>34</xdr:col>
          <xdr:colOff>400050</xdr:colOff>
          <xdr:row>154</xdr:row>
          <xdr:rowOff>485775</xdr:rowOff>
        </xdr:to>
        <xdr:sp macro="" textlink="">
          <xdr:nvSpPr>
            <xdr:cNvPr id="39715" name="Object 2851" hidden="1">
              <a:extLst>
                <a:ext uri="{63B3BB69-23CF-44E3-9099-C40C66FF867C}">
                  <a14:compatExt spid="_x0000_s397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154</xdr:row>
          <xdr:rowOff>0</xdr:rowOff>
        </xdr:from>
        <xdr:to>
          <xdr:col>44</xdr:col>
          <xdr:colOff>400050</xdr:colOff>
          <xdr:row>154</xdr:row>
          <xdr:rowOff>485775</xdr:rowOff>
        </xdr:to>
        <xdr:sp macro="" textlink="">
          <xdr:nvSpPr>
            <xdr:cNvPr id="39716" name="Object 2852" hidden="1">
              <a:extLst>
                <a:ext uri="{63B3BB69-23CF-44E3-9099-C40C66FF867C}">
                  <a14:compatExt spid="_x0000_s397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154</xdr:row>
          <xdr:rowOff>0</xdr:rowOff>
        </xdr:from>
        <xdr:to>
          <xdr:col>42</xdr:col>
          <xdr:colOff>400050</xdr:colOff>
          <xdr:row>154</xdr:row>
          <xdr:rowOff>485775</xdr:rowOff>
        </xdr:to>
        <xdr:sp macro="" textlink="">
          <xdr:nvSpPr>
            <xdr:cNvPr id="39717" name="Object 2853" hidden="1">
              <a:extLst>
                <a:ext uri="{63B3BB69-23CF-44E3-9099-C40C66FF867C}">
                  <a14:compatExt spid="_x0000_s397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154</xdr:row>
          <xdr:rowOff>0</xdr:rowOff>
        </xdr:from>
        <xdr:to>
          <xdr:col>40</xdr:col>
          <xdr:colOff>400050</xdr:colOff>
          <xdr:row>154</xdr:row>
          <xdr:rowOff>485775</xdr:rowOff>
        </xdr:to>
        <xdr:sp macro="" textlink="">
          <xdr:nvSpPr>
            <xdr:cNvPr id="39718" name="Object 2854" hidden="1">
              <a:extLst>
                <a:ext uri="{63B3BB69-23CF-44E3-9099-C40C66FF867C}">
                  <a14:compatExt spid="_x0000_s397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154</xdr:row>
          <xdr:rowOff>0</xdr:rowOff>
        </xdr:from>
        <xdr:to>
          <xdr:col>38</xdr:col>
          <xdr:colOff>400050</xdr:colOff>
          <xdr:row>154</xdr:row>
          <xdr:rowOff>485775</xdr:rowOff>
        </xdr:to>
        <xdr:sp macro="" textlink="">
          <xdr:nvSpPr>
            <xdr:cNvPr id="39719" name="Object 2855" hidden="1">
              <a:extLst>
                <a:ext uri="{63B3BB69-23CF-44E3-9099-C40C66FF867C}">
                  <a14:compatExt spid="_x0000_s397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220</xdr:row>
          <xdr:rowOff>0</xdr:rowOff>
        </xdr:from>
        <xdr:to>
          <xdr:col>36</xdr:col>
          <xdr:colOff>400050</xdr:colOff>
          <xdr:row>220</xdr:row>
          <xdr:rowOff>485775</xdr:rowOff>
        </xdr:to>
        <xdr:sp macro="" textlink="">
          <xdr:nvSpPr>
            <xdr:cNvPr id="39720" name="Object 2856" hidden="1">
              <a:extLst>
                <a:ext uri="{63B3BB69-23CF-44E3-9099-C40C66FF867C}">
                  <a14:compatExt spid="_x0000_s397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220</xdr:row>
          <xdr:rowOff>0</xdr:rowOff>
        </xdr:from>
        <xdr:to>
          <xdr:col>28</xdr:col>
          <xdr:colOff>400050</xdr:colOff>
          <xdr:row>220</xdr:row>
          <xdr:rowOff>485775</xdr:rowOff>
        </xdr:to>
        <xdr:sp macro="" textlink="">
          <xdr:nvSpPr>
            <xdr:cNvPr id="39721" name="Object 2857" hidden="1">
              <a:extLst>
                <a:ext uri="{63B3BB69-23CF-44E3-9099-C40C66FF867C}">
                  <a14:compatExt spid="_x0000_s397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220</xdr:row>
          <xdr:rowOff>0</xdr:rowOff>
        </xdr:from>
        <xdr:to>
          <xdr:col>30</xdr:col>
          <xdr:colOff>400050</xdr:colOff>
          <xdr:row>220</xdr:row>
          <xdr:rowOff>485775</xdr:rowOff>
        </xdr:to>
        <xdr:sp macro="" textlink="">
          <xdr:nvSpPr>
            <xdr:cNvPr id="39722" name="Object 2858" hidden="1">
              <a:extLst>
                <a:ext uri="{63B3BB69-23CF-44E3-9099-C40C66FF867C}">
                  <a14:compatExt spid="_x0000_s397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220</xdr:row>
          <xdr:rowOff>0</xdr:rowOff>
        </xdr:from>
        <xdr:to>
          <xdr:col>32</xdr:col>
          <xdr:colOff>400050</xdr:colOff>
          <xdr:row>220</xdr:row>
          <xdr:rowOff>485775</xdr:rowOff>
        </xdr:to>
        <xdr:sp macro="" textlink="">
          <xdr:nvSpPr>
            <xdr:cNvPr id="39723" name="Object 2859" hidden="1">
              <a:extLst>
                <a:ext uri="{63B3BB69-23CF-44E3-9099-C40C66FF867C}">
                  <a14:compatExt spid="_x0000_s397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220</xdr:row>
          <xdr:rowOff>0</xdr:rowOff>
        </xdr:from>
        <xdr:to>
          <xdr:col>34</xdr:col>
          <xdr:colOff>400050</xdr:colOff>
          <xdr:row>220</xdr:row>
          <xdr:rowOff>485775</xdr:rowOff>
        </xdr:to>
        <xdr:sp macro="" textlink="">
          <xdr:nvSpPr>
            <xdr:cNvPr id="39724" name="Object 2860" hidden="1">
              <a:extLst>
                <a:ext uri="{63B3BB69-23CF-44E3-9099-C40C66FF867C}">
                  <a14:compatExt spid="_x0000_s397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220</xdr:row>
          <xdr:rowOff>0</xdr:rowOff>
        </xdr:from>
        <xdr:to>
          <xdr:col>44</xdr:col>
          <xdr:colOff>400050</xdr:colOff>
          <xdr:row>220</xdr:row>
          <xdr:rowOff>485775</xdr:rowOff>
        </xdr:to>
        <xdr:sp macro="" textlink="">
          <xdr:nvSpPr>
            <xdr:cNvPr id="39725" name="Object 2861" hidden="1">
              <a:extLst>
                <a:ext uri="{63B3BB69-23CF-44E3-9099-C40C66FF867C}">
                  <a14:compatExt spid="_x0000_s397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220</xdr:row>
          <xdr:rowOff>0</xdr:rowOff>
        </xdr:from>
        <xdr:to>
          <xdr:col>42</xdr:col>
          <xdr:colOff>400050</xdr:colOff>
          <xdr:row>220</xdr:row>
          <xdr:rowOff>485775</xdr:rowOff>
        </xdr:to>
        <xdr:sp macro="" textlink="">
          <xdr:nvSpPr>
            <xdr:cNvPr id="39726" name="Object 2862" hidden="1">
              <a:extLst>
                <a:ext uri="{63B3BB69-23CF-44E3-9099-C40C66FF867C}">
                  <a14:compatExt spid="_x0000_s397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220</xdr:row>
          <xdr:rowOff>0</xdr:rowOff>
        </xdr:from>
        <xdr:to>
          <xdr:col>40</xdr:col>
          <xdr:colOff>400050</xdr:colOff>
          <xdr:row>220</xdr:row>
          <xdr:rowOff>485775</xdr:rowOff>
        </xdr:to>
        <xdr:sp macro="" textlink="">
          <xdr:nvSpPr>
            <xdr:cNvPr id="39727" name="Object 2863" hidden="1">
              <a:extLst>
                <a:ext uri="{63B3BB69-23CF-44E3-9099-C40C66FF867C}">
                  <a14:compatExt spid="_x0000_s397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220</xdr:row>
          <xdr:rowOff>0</xdr:rowOff>
        </xdr:from>
        <xdr:to>
          <xdr:col>38</xdr:col>
          <xdr:colOff>400050</xdr:colOff>
          <xdr:row>220</xdr:row>
          <xdr:rowOff>485775</xdr:rowOff>
        </xdr:to>
        <xdr:sp macro="" textlink="">
          <xdr:nvSpPr>
            <xdr:cNvPr id="39728" name="Object 2864" hidden="1">
              <a:extLst>
                <a:ext uri="{63B3BB69-23CF-44E3-9099-C40C66FF867C}">
                  <a14:compatExt spid="_x0000_s397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139</xdr:row>
          <xdr:rowOff>0</xdr:rowOff>
        </xdr:from>
        <xdr:to>
          <xdr:col>36</xdr:col>
          <xdr:colOff>400050</xdr:colOff>
          <xdr:row>139</xdr:row>
          <xdr:rowOff>485775</xdr:rowOff>
        </xdr:to>
        <xdr:sp macro="" textlink="">
          <xdr:nvSpPr>
            <xdr:cNvPr id="39729" name="Object 2865" hidden="1">
              <a:extLst>
                <a:ext uri="{63B3BB69-23CF-44E3-9099-C40C66FF867C}">
                  <a14:compatExt spid="_x0000_s397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139</xdr:row>
          <xdr:rowOff>0</xdr:rowOff>
        </xdr:from>
        <xdr:to>
          <xdr:col>28</xdr:col>
          <xdr:colOff>400050</xdr:colOff>
          <xdr:row>139</xdr:row>
          <xdr:rowOff>485775</xdr:rowOff>
        </xdr:to>
        <xdr:sp macro="" textlink="">
          <xdr:nvSpPr>
            <xdr:cNvPr id="39730" name="Object 2866" hidden="1">
              <a:extLst>
                <a:ext uri="{63B3BB69-23CF-44E3-9099-C40C66FF867C}">
                  <a14:compatExt spid="_x0000_s397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139</xdr:row>
          <xdr:rowOff>0</xdr:rowOff>
        </xdr:from>
        <xdr:to>
          <xdr:col>30</xdr:col>
          <xdr:colOff>400050</xdr:colOff>
          <xdr:row>139</xdr:row>
          <xdr:rowOff>485775</xdr:rowOff>
        </xdr:to>
        <xdr:sp macro="" textlink="">
          <xdr:nvSpPr>
            <xdr:cNvPr id="39731" name="Object 2867" hidden="1">
              <a:extLst>
                <a:ext uri="{63B3BB69-23CF-44E3-9099-C40C66FF867C}">
                  <a14:compatExt spid="_x0000_s397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139</xdr:row>
          <xdr:rowOff>0</xdr:rowOff>
        </xdr:from>
        <xdr:to>
          <xdr:col>32</xdr:col>
          <xdr:colOff>400050</xdr:colOff>
          <xdr:row>139</xdr:row>
          <xdr:rowOff>485775</xdr:rowOff>
        </xdr:to>
        <xdr:sp macro="" textlink="">
          <xdr:nvSpPr>
            <xdr:cNvPr id="39732" name="Object 2868" hidden="1">
              <a:extLst>
                <a:ext uri="{63B3BB69-23CF-44E3-9099-C40C66FF867C}">
                  <a14:compatExt spid="_x0000_s397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139</xdr:row>
          <xdr:rowOff>0</xdr:rowOff>
        </xdr:from>
        <xdr:to>
          <xdr:col>34</xdr:col>
          <xdr:colOff>400050</xdr:colOff>
          <xdr:row>139</xdr:row>
          <xdr:rowOff>485775</xdr:rowOff>
        </xdr:to>
        <xdr:sp macro="" textlink="">
          <xdr:nvSpPr>
            <xdr:cNvPr id="39733" name="Object 2869" hidden="1">
              <a:extLst>
                <a:ext uri="{63B3BB69-23CF-44E3-9099-C40C66FF867C}">
                  <a14:compatExt spid="_x0000_s397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139</xdr:row>
          <xdr:rowOff>0</xdr:rowOff>
        </xdr:from>
        <xdr:to>
          <xdr:col>44</xdr:col>
          <xdr:colOff>400050</xdr:colOff>
          <xdr:row>139</xdr:row>
          <xdr:rowOff>485775</xdr:rowOff>
        </xdr:to>
        <xdr:sp macro="" textlink="">
          <xdr:nvSpPr>
            <xdr:cNvPr id="39734" name="Object 2870" hidden="1">
              <a:extLst>
                <a:ext uri="{63B3BB69-23CF-44E3-9099-C40C66FF867C}">
                  <a14:compatExt spid="_x0000_s397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139</xdr:row>
          <xdr:rowOff>0</xdr:rowOff>
        </xdr:from>
        <xdr:to>
          <xdr:col>42</xdr:col>
          <xdr:colOff>400050</xdr:colOff>
          <xdr:row>139</xdr:row>
          <xdr:rowOff>485775</xdr:rowOff>
        </xdr:to>
        <xdr:sp macro="" textlink="">
          <xdr:nvSpPr>
            <xdr:cNvPr id="39735" name="Object 2871" hidden="1">
              <a:extLst>
                <a:ext uri="{63B3BB69-23CF-44E3-9099-C40C66FF867C}">
                  <a14:compatExt spid="_x0000_s397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139</xdr:row>
          <xdr:rowOff>0</xdr:rowOff>
        </xdr:from>
        <xdr:to>
          <xdr:col>40</xdr:col>
          <xdr:colOff>400050</xdr:colOff>
          <xdr:row>139</xdr:row>
          <xdr:rowOff>485775</xdr:rowOff>
        </xdr:to>
        <xdr:sp macro="" textlink="">
          <xdr:nvSpPr>
            <xdr:cNvPr id="39736" name="Object 2872" hidden="1">
              <a:extLst>
                <a:ext uri="{63B3BB69-23CF-44E3-9099-C40C66FF867C}">
                  <a14:compatExt spid="_x0000_s397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139</xdr:row>
          <xdr:rowOff>0</xdr:rowOff>
        </xdr:from>
        <xdr:to>
          <xdr:col>38</xdr:col>
          <xdr:colOff>400050</xdr:colOff>
          <xdr:row>139</xdr:row>
          <xdr:rowOff>485775</xdr:rowOff>
        </xdr:to>
        <xdr:sp macro="" textlink="">
          <xdr:nvSpPr>
            <xdr:cNvPr id="39737" name="Object 2873" hidden="1">
              <a:extLst>
                <a:ext uri="{63B3BB69-23CF-44E3-9099-C40C66FF867C}">
                  <a14:compatExt spid="_x0000_s397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140</xdr:row>
          <xdr:rowOff>0</xdr:rowOff>
        </xdr:from>
        <xdr:to>
          <xdr:col>28</xdr:col>
          <xdr:colOff>400050</xdr:colOff>
          <xdr:row>140</xdr:row>
          <xdr:rowOff>485775</xdr:rowOff>
        </xdr:to>
        <xdr:sp macro="" textlink="">
          <xdr:nvSpPr>
            <xdr:cNvPr id="39738" name="Object 2874" hidden="1">
              <a:extLst>
                <a:ext uri="{63B3BB69-23CF-44E3-9099-C40C66FF867C}">
                  <a14:compatExt spid="_x0000_s397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140</xdr:row>
          <xdr:rowOff>0</xdr:rowOff>
        </xdr:from>
        <xdr:to>
          <xdr:col>30</xdr:col>
          <xdr:colOff>400050</xdr:colOff>
          <xdr:row>140</xdr:row>
          <xdr:rowOff>485775</xdr:rowOff>
        </xdr:to>
        <xdr:sp macro="" textlink="">
          <xdr:nvSpPr>
            <xdr:cNvPr id="39739" name="Object 2875" hidden="1">
              <a:extLst>
                <a:ext uri="{63B3BB69-23CF-44E3-9099-C40C66FF867C}">
                  <a14:compatExt spid="_x0000_s397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140</xdr:row>
          <xdr:rowOff>0</xdr:rowOff>
        </xdr:from>
        <xdr:to>
          <xdr:col>32</xdr:col>
          <xdr:colOff>400050</xdr:colOff>
          <xdr:row>140</xdr:row>
          <xdr:rowOff>485775</xdr:rowOff>
        </xdr:to>
        <xdr:sp macro="" textlink="">
          <xdr:nvSpPr>
            <xdr:cNvPr id="39740" name="Object 2876" hidden="1">
              <a:extLst>
                <a:ext uri="{63B3BB69-23CF-44E3-9099-C40C66FF867C}">
                  <a14:compatExt spid="_x0000_s397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140</xdr:row>
          <xdr:rowOff>0</xdr:rowOff>
        </xdr:from>
        <xdr:to>
          <xdr:col>34</xdr:col>
          <xdr:colOff>400050</xdr:colOff>
          <xdr:row>140</xdr:row>
          <xdr:rowOff>485775</xdr:rowOff>
        </xdr:to>
        <xdr:sp macro="" textlink="">
          <xdr:nvSpPr>
            <xdr:cNvPr id="39741" name="Object 2877" hidden="1">
              <a:extLst>
                <a:ext uri="{63B3BB69-23CF-44E3-9099-C40C66FF867C}">
                  <a14:compatExt spid="_x0000_s397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140</xdr:row>
          <xdr:rowOff>0</xdr:rowOff>
        </xdr:from>
        <xdr:to>
          <xdr:col>38</xdr:col>
          <xdr:colOff>400050</xdr:colOff>
          <xdr:row>140</xdr:row>
          <xdr:rowOff>485775</xdr:rowOff>
        </xdr:to>
        <xdr:sp macro="" textlink="">
          <xdr:nvSpPr>
            <xdr:cNvPr id="39742" name="Object 2878" hidden="1">
              <a:extLst>
                <a:ext uri="{63B3BB69-23CF-44E3-9099-C40C66FF867C}">
                  <a14:compatExt spid="_x0000_s397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140</xdr:row>
          <xdr:rowOff>0</xdr:rowOff>
        </xdr:from>
        <xdr:to>
          <xdr:col>40</xdr:col>
          <xdr:colOff>400050</xdr:colOff>
          <xdr:row>140</xdr:row>
          <xdr:rowOff>485775</xdr:rowOff>
        </xdr:to>
        <xdr:sp macro="" textlink="">
          <xdr:nvSpPr>
            <xdr:cNvPr id="39743" name="Object 2879" hidden="1">
              <a:extLst>
                <a:ext uri="{63B3BB69-23CF-44E3-9099-C40C66FF867C}">
                  <a14:compatExt spid="_x0000_s397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140</xdr:row>
          <xdr:rowOff>0</xdr:rowOff>
        </xdr:from>
        <xdr:to>
          <xdr:col>42</xdr:col>
          <xdr:colOff>400050</xdr:colOff>
          <xdr:row>140</xdr:row>
          <xdr:rowOff>485775</xdr:rowOff>
        </xdr:to>
        <xdr:sp macro="" textlink="">
          <xdr:nvSpPr>
            <xdr:cNvPr id="39744" name="Object 2880" hidden="1">
              <a:extLst>
                <a:ext uri="{63B3BB69-23CF-44E3-9099-C40C66FF867C}">
                  <a14:compatExt spid="_x0000_s397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140</xdr:row>
          <xdr:rowOff>0</xdr:rowOff>
        </xdr:from>
        <xdr:to>
          <xdr:col>44</xdr:col>
          <xdr:colOff>400050</xdr:colOff>
          <xdr:row>140</xdr:row>
          <xdr:rowOff>485775</xdr:rowOff>
        </xdr:to>
        <xdr:sp macro="" textlink="">
          <xdr:nvSpPr>
            <xdr:cNvPr id="39745" name="Object 2881" hidden="1">
              <a:extLst>
                <a:ext uri="{63B3BB69-23CF-44E3-9099-C40C66FF867C}">
                  <a14:compatExt spid="_x0000_s397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45</xdr:row>
          <xdr:rowOff>0</xdr:rowOff>
        </xdr:from>
        <xdr:to>
          <xdr:col>36</xdr:col>
          <xdr:colOff>400050</xdr:colOff>
          <xdr:row>45</xdr:row>
          <xdr:rowOff>485775</xdr:rowOff>
        </xdr:to>
        <xdr:sp macro="" textlink="">
          <xdr:nvSpPr>
            <xdr:cNvPr id="39746" name="Object 2882" hidden="1">
              <a:extLst>
                <a:ext uri="{63B3BB69-23CF-44E3-9099-C40C66FF867C}">
                  <a14:compatExt spid="_x0000_s397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45</xdr:row>
          <xdr:rowOff>0</xdr:rowOff>
        </xdr:from>
        <xdr:to>
          <xdr:col>28</xdr:col>
          <xdr:colOff>400050</xdr:colOff>
          <xdr:row>45</xdr:row>
          <xdr:rowOff>485775</xdr:rowOff>
        </xdr:to>
        <xdr:sp macro="" textlink="">
          <xdr:nvSpPr>
            <xdr:cNvPr id="39747" name="Object 2883" hidden="1">
              <a:extLst>
                <a:ext uri="{63B3BB69-23CF-44E3-9099-C40C66FF867C}">
                  <a14:compatExt spid="_x0000_s397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45</xdr:row>
          <xdr:rowOff>0</xdr:rowOff>
        </xdr:from>
        <xdr:to>
          <xdr:col>30</xdr:col>
          <xdr:colOff>400050</xdr:colOff>
          <xdr:row>45</xdr:row>
          <xdr:rowOff>485775</xdr:rowOff>
        </xdr:to>
        <xdr:sp macro="" textlink="">
          <xdr:nvSpPr>
            <xdr:cNvPr id="39748" name="Object 2884" hidden="1">
              <a:extLst>
                <a:ext uri="{63B3BB69-23CF-44E3-9099-C40C66FF867C}">
                  <a14:compatExt spid="_x0000_s397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45</xdr:row>
          <xdr:rowOff>0</xdr:rowOff>
        </xdr:from>
        <xdr:to>
          <xdr:col>32</xdr:col>
          <xdr:colOff>400050</xdr:colOff>
          <xdr:row>45</xdr:row>
          <xdr:rowOff>485775</xdr:rowOff>
        </xdr:to>
        <xdr:sp macro="" textlink="">
          <xdr:nvSpPr>
            <xdr:cNvPr id="39749" name="Object 2885" hidden="1">
              <a:extLst>
                <a:ext uri="{63B3BB69-23CF-44E3-9099-C40C66FF867C}">
                  <a14:compatExt spid="_x0000_s397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45</xdr:row>
          <xdr:rowOff>0</xdr:rowOff>
        </xdr:from>
        <xdr:to>
          <xdr:col>34</xdr:col>
          <xdr:colOff>400050</xdr:colOff>
          <xdr:row>45</xdr:row>
          <xdr:rowOff>485775</xdr:rowOff>
        </xdr:to>
        <xdr:sp macro="" textlink="">
          <xdr:nvSpPr>
            <xdr:cNvPr id="39750" name="Object 2886" hidden="1">
              <a:extLst>
                <a:ext uri="{63B3BB69-23CF-44E3-9099-C40C66FF867C}">
                  <a14:compatExt spid="_x0000_s397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45</xdr:row>
          <xdr:rowOff>0</xdr:rowOff>
        </xdr:from>
        <xdr:to>
          <xdr:col>38</xdr:col>
          <xdr:colOff>400050</xdr:colOff>
          <xdr:row>45</xdr:row>
          <xdr:rowOff>485775</xdr:rowOff>
        </xdr:to>
        <xdr:sp macro="" textlink="">
          <xdr:nvSpPr>
            <xdr:cNvPr id="39751" name="Object 2887" hidden="1">
              <a:extLst>
                <a:ext uri="{63B3BB69-23CF-44E3-9099-C40C66FF867C}">
                  <a14:compatExt spid="_x0000_s397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45</xdr:row>
          <xdr:rowOff>0</xdr:rowOff>
        </xdr:from>
        <xdr:to>
          <xdr:col>40</xdr:col>
          <xdr:colOff>400050</xdr:colOff>
          <xdr:row>45</xdr:row>
          <xdr:rowOff>485775</xdr:rowOff>
        </xdr:to>
        <xdr:sp macro="" textlink="">
          <xdr:nvSpPr>
            <xdr:cNvPr id="39752" name="Object 2888" hidden="1">
              <a:extLst>
                <a:ext uri="{63B3BB69-23CF-44E3-9099-C40C66FF867C}">
                  <a14:compatExt spid="_x0000_s397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45</xdr:row>
          <xdr:rowOff>0</xdr:rowOff>
        </xdr:from>
        <xdr:to>
          <xdr:col>42</xdr:col>
          <xdr:colOff>400050</xdr:colOff>
          <xdr:row>45</xdr:row>
          <xdr:rowOff>485775</xdr:rowOff>
        </xdr:to>
        <xdr:sp macro="" textlink="">
          <xdr:nvSpPr>
            <xdr:cNvPr id="39753" name="Object 2889" hidden="1">
              <a:extLst>
                <a:ext uri="{63B3BB69-23CF-44E3-9099-C40C66FF867C}">
                  <a14:compatExt spid="_x0000_s397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45</xdr:row>
          <xdr:rowOff>0</xdr:rowOff>
        </xdr:from>
        <xdr:to>
          <xdr:col>44</xdr:col>
          <xdr:colOff>400050</xdr:colOff>
          <xdr:row>45</xdr:row>
          <xdr:rowOff>485775</xdr:rowOff>
        </xdr:to>
        <xdr:sp macro="" textlink="">
          <xdr:nvSpPr>
            <xdr:cNvPr id="39754" name="Object 2890" hidden="1">
              <a:extLst>
                <a:ext uri="{63B3BB69-23CF-44E3-9099-C40C66FF867C}">
                  <a14:compatExt spid="_x0000_s397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46</xdr:row>
          <xdr:rowOff>0</xdr:rowOff>
        </xdr:from>
        <xdr:to>
          <xdr:col>36</xdr:col>
          <xdr:colOff>400050</xdr:colOff>
          <xdr:row>46</xdr:row>
          <xdr:rowOff>485775</xdr:rowOff>
        </xdr:to>
        <xdr:sp macro="" textlink="">
          <xdr:nvSpPr>
            <xdr:cNvPr id="39755" name="Object 2891" hidden="1">
              <a:extLst>
                <a:ext uri="{63B3BB69-23CF-44E3-9099-C40C66FF867C}">
                  <a14:compatExt spid="_x0000_s397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46</xdr:row>
          <xdr:rowOff>0</xdr:rowOff>
        </xdr:from>
        <xdr:to>
          <xdr:col>28</xdr:col>
          <xdr:colOff>400050</xdr:colOff>
          <xdr:row>46</xdr:row>
          <xdr:rowOff>485775</xdr:rowOff>
        </xdr:to>
        <xdr:sp macro="" textlink="">
          <xdr:nvSpPr>
            <xdr:cNvPr id="39756" name="Object 2892" hidden="1">
              <a:extLst>
                <a:ext uri="{63B3BB69-23CF-44E3-9099-C40C66FF867C}">
                  <a14:compatExt spid="_x0000_s397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46</xdr:row>
          <xdr:rowOff>0</xdr:rowOff>
        </xdr:from>
        <xdr:to>
          <xdr:col>30</xdr:col>
          <xdr:colOff>400050</xdr:colOff>
          <xdr:row>46</xdr:row>
          <xdr:rowOff>485775</xdr:rowOff>
        </xdr:to>
        <xdr:sp macro="" textlink="">
          <xdr:nvSpPr>
            <xdr:cNvPr id="39757" name="Object 2893" hidden="1">
              <a:extLst>
                <a:ext uri="{63B3BB69-23CF-44E3-9099-C40C66FF867C}">
                  <a14:compatExt spid="_x0000_s397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46</xdr:row>
          <xdr:rowOff>0</xdr:rowOff>
        </xdr:from>
        <xdr:to>
          <xdr:col>32</xdr:col>
          <xdr:colOff>400050</xdr:colOff>
          <xdr:row>46</xdr:row>
          <xdr:rowOff>485775</xdr:rowOff>
        </xdr:to>
        <xdr:sp macro="" textlink="">
          <xdr:nvSpPr>
            <xdr:cNvPr id="39758" name="Object 2894" hidden="1">
              <a:extLst>
                <a:ext uri="{63B3BB69-23CF-44E3-9099-C40C66FF867C}">
                  <a14:compatExt spid="_x0000_s397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46</xdr:row>
          <xdr:rowOff>0</xdr:rowOff>
        </xdr:from>
        <xdr:to>
          <xdr:col>34</xdr:col>
          <xdr:colOff>400050</xdr:colOff>
          <xdr:row>46</xdr:row>
          <xdr:rowOff>485775</xdr:rowOff>
        </xdr:to>
        <xdr:sp macro="" textlink="">
          <xdr:nvSpPr>
            <xdr:cNvPr id="39759" name="Object 2895" hidden="1">
              <a:extLst>
                <a:ext uri="{63B3BB69-23CF-44E3-9099-C40C66FF867C}">
                  <a14:compatExt spid="_x0000_s397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46</xdr:row>
          <xdr:rowOff>0</xdr:rowOff>
        </xdr:from>
        <xdr:to>
          <xdr:col>38</xdr:col>
          <xdr:colOff>400050</xdr:colOff>
          <xdr:row>46</xdr:row>
          <xdr:rowOff>485775</xdr:rowOff>
        </xdr:to>
        <xdr:sp macro="" textlink="">
          <xdr:nvSpPr>
            <xdr:cNvPr id="39760" name="Object 2896" hidden="1">
              <a:extLst>
                <a:ext uri="{63B3BB69-23CF-44E3-9099-C40C66FF867C}">
                  <a14:compatExt spid="_x0000_s397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46</xdr:row>
          <xdr:rowOff>0</xdr:rowOff>
        </xdr:from>
        <xdr:to>
          <xdr:col>40</xdr:col>
          <xdr:colOff>400050</xdr:colOff>
          <xdr:row>46</xdr:row>
          <xdr:rowOff>485775</xdr:rowOff>
        </xdr:to>
        <xdr:sp macro="" textlink="">
          <xdr:nvSpPr>
            <xdr:cNvPr id="39761" name="Object 2897" hidden="1">
              <a:extLst>
                <a:ext uri="{63B3BB69-23CF-44E3-9099-C40C66FF867C}">
                  <a14:compatExt spid="_x0000_s397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46</xdr:row>
          <xdr:rowOff>0</xdr:rowOff>
        </xdr:from>
        <xdr:to>
          <xdr:col>42</xdr:col>
          <xdr:colOff>400050</xdr:colOff>
          <xdr:row>46</xdr:row>
          <xdr:rowOff>485775</xdr:rowOff>
        </xdr:to>
        <xdr:sp macro="" textlink="">
          <xdr:nvSpPr>
            <xdr:cNvPr id="39762" name="Object 2898" hidden="1">
              <a:extLst>
                <a:ext uri="{63B3BB69-23CF-44E3-9099-C40C66FF867C}">
                  <a14:compatExt spid="_x0000_s397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46</xdr:row>
          <xdr:rowOff>0</xdr:rowOff>
        </xdr:from>
        <xdr:to>
          <xdr:col>44</xdr:col>
          <xdr:colOff>400050</xdr:colOff>
          <xdr:row>46</xdr:row>
          <xdr:rowOff>485775</xdr:rowOff>
        </xdr:to>
        <xdr:sp macro="" textlink="">
          <xdr:nvSpPr>
            <xdr:cNvPr id="39763" name="Object 2899" hidden="1">
              <a:extLst>
                <a:ext uri="{63B3BB69-23CF-44E3-9099-C40C66FF867C}">
                  <a14:compatExt spid="_x0000_s397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95</xdr:row>
          <xdr:rowOff>0</xdr:rowOff>
        </xdr:from>
        <xdr:to>
          <xdr:col>36</xdr:col>
          <xdr:colOff>400050</xdr:colOff>
          <xdr:row>95</xdr:row>
          <xdr:rowOff>485775</xdr:rowOff>
        </xdr:to>
        <xdr:sp macro="" textlink="">
          <xdr:nvSpPr>
            <xdr:cNvPr id="39764" name="Object 2900" hidden="1">
              <a:extLst>
                <a:ext uri="{63B3BB69-23CF-44E3-9099-C40C66FF867C}">
                  <a14:compatExt spid="_x0000_s397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95</xdr:row>
          <xdr:rowOff>0</xdr:rowOff>
        </xdr:from>
        <xdr:to>
          <xdr:col>28</xdr:col>
          <xdr:colOff>400050</xdr:colOff>
          <xdr:row>95</xdr:row>
          <xdr:rowOff>485775</xdr:rowOff>
        </xdr:to>
        <xdr:sp macro="" textlink="">
          <xdr:nvSpPr>
            <xdr:cNvPr id="39765" name="Object 2901" hidden="1">
              <a:extLst>
                <a:ext uri="{63B3BB69-23CF-44E3-9099-C40C66FF867C}">
                  <a14:compatExt spid="_x0000_s397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95</xdr:row>
          <xdr:rowOff>0</xdr:rowOff>
        </xdr:from>
        <xdr:to>
          <xdr:col>30</xdr:col>
          <xdr:colOff>400050</xdr:colOff>
          <xdr:row>95</xdr:row>
          <xdr:rowOff>485775</xdr:rowOff>
        </xdr:to>
        <xdr:sp macro="" textlink="">
          <xdr:nvSpPr>
            <xdr:cNvPr id="39766" name="Object 2902" hidden="1">
              <a:extLst>
                <a:ext uri="{63B3BB69-23CF-44E3-9099-C40C66FF867C}">
                  <a14:compatExt spid="_x0000_s397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95</xdr:row>
          <xdr:rowOff>0</xdr:rowOff>
        </xdr:from>
        <xdr:to>
          <xdr:col>32</xdr:col>
          <xdr:colOff>400050</xdr:colOff>
          <xdr:row>95</xdr:row>
          <xdr:rowOff>485775</xdr:rowOff>
        </xdr:to>
        <xdr:sp macro="" textlink="">
          <xdr:nvSpPr>
            <xdr:cNvPr id="39767" name="Object 2903" hidden="1">
              <a:extLst>
                <a:ext uri="{63B3BB69-23CF-44E3-9099-C40C66FF867C}">
                  <a14:compatExt spid="_x0000_s397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95</xdr:row>
          <xdr:rowOff>0</xdr:rowOff>
        </xdr:from>
        <xdr:to>
          <xdr:col>34</xdr:col>
          <xdr:colOff>400050</xdr:colOff>
          <xdr:row>95</xdr:row>
          <xdr:rowOff>485775</xdr:rowOff>
        </xdr:to>
        <xdr:sp macro="" textlink="">
          <xdr:nvSpPr>
            <xdr:cNvPr id="39768" name="Object 2904" hidden="1">
              <a:extLst>
                <a:ext uri="{63B3BB69-23CF-44E3-9099-C40C66FF867C}">
                  <a14:compatExt spid="_x0000_s397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95</xdr:row>
          <xdr:rowOff>0</xdr:rowOff>
        </xdr:from>
        <xdr:to>
          <xdr:col>38</xdr:col>
          <xdr:colOff>400050</xdr:colOff>
          <xdr:row>95</xdr:row>
          <xdr:rowOff>485775</xdr:rowOff>
        </xdr:to>
        <xdr:sp macro="" textlink="">
          <xdr:nvSpPr>
            <xdr:cNvPr id="39769" name="Object 2905" hidden="1">
              <a:extLst>
                <a:ext uri="{63B3BB69-23CF-44E3-9099-C40C66FF867C}">
                  <a14:compatExt spid="_x0000_s397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95</xdr:row>
          <xdr:rowOff>0</xdr:rowOff>
        </xdr:from>
        <xdr:to>
          <xdr:col>40</xdr:col>
          <xdr:colOff>400050</xdr:colOff>
          <xdr:row>95</xdr:row>
          <xdr:rowOff>485775</xdr:rowOff>
        </xdr:to>
        <xdr:sp macro="" textlink="">
          <xdr:nvSpPr>
            <xdr:cNvPr id="39770" name="Object 2906" hidden="1">
              <a:extLst>
                <a:ext uri="{63B3BB69-23CF-44E3-9099-C40C66FF867C}">
                  <a14:compatExt spid="_x0000_s397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95</xdr:row>
          <xdr:rowOff>0</xdr:rowOff>
        </xdr:from>
        <xdr:to>
          <xdr:col>42</xdr:col>
          <xdr:colOff>400050</xdr:colOff>
          <xdr:row>95</xdr:row>
          <xdr:rowOff>485775</xdr:rowOff>
        </xdr:to>
        <xdr:sp macro="" textlink="">
          <xdr:nvSpPr>
            <xdr:cNvPr id="39771" name="Object 2907" hidden="1">
              <a:extLst>
                <a:ext uri="{63B3BB69-23CF-44E3-9099-C40C66FF867C}">
                  <a14:compatExt spid="_x0000_s397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95</xdr:row>
          <xdr:rowOff>0</xdr:rowOff>
        </xdr:from>
        <xdr:to>
          <xdr:col>44</xdr:col>
          <xdr:colOff>400050</xdr:colOff>
          <xdr:row>95</xdr:row>
          <xdr:rowOff>485775</xdr:rowOff>
        </xdr:to>
        <xdr:sp macro="" textlink="">
          <xdr:nvSpPr>
            <xdr:cNvPr id="39772" name="Object 2908" hidden="1">
              <a:extLst>
                <a:ext uri="{63B3BB69-23CF-44E3-9099-C40C66FF867C}">
                  <a14:compatExt spid="_x0000_s397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47</xdr:row>
          <xdr:rowOff>0</xdr:rowOff>
        </xdr:from>
        <xdr:to>
          <xdr:col>36</xdr:col>
          <xdr:colOff>400050</xdr:colOff>
          <xdr:row>47</xdr:row>
          <xdr:rowOff>485775</xdr:rowOff>
        </xdr:to>
        <xdr:sp macro="" textlink="">
          <xdr:nvSpPr>
            <xdr:cNvPr id="39773" name="Object 2909" hidden="1">
              <a:extLst>
                <a:ext uri="{63B3BB69-23CF-44E3-9099-C40C66FF867C}">
                  <a14:compatExt spid="_x0000_s397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47</xdr:row>
          <xdr:rowOff>0</xdr:rowOff>
        </xdr:from>
        <xdr:to>
          <xdr:col>28</xdr:col>
          <xdr:colOff>400050</xdr:colOff>
          <xdr:row>47</xdr:row>
          <xdr:rowOff>485775</xdr:rowOff>
        </xdr:to>
        <xdr:sp macro="" textlink="">
          <xdr:nvSpPr>
            <xdr:cNvPr id="39774" name="Object 2910" hidden="1">
              <a:extLst>
                <a:ext uri="{63B3BB69-23CF-44E3-9099-C40C66FF867C}">
                  <a14:compatExt spid="_x0000_s397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47</xdr:row>
          <xdr:rowOff>0</xdr:rowOff>
        </xdr:from>
        <xdr:to>
          <xdr:col>30</xdr:col>
          <xdr:colOff>400050</xdr:colOff>
          <xdr:row>47</xdr:row>
          <xdr:rowOff>485775</xdr:rowOff>
        </xdr:to>
        <xdr:sp macro="" textlink="">
          <xdr:nvSpPr>
            <xdr:cNvPr id="39775" name="Object 2911" hidden="1">
              <a:extLst>
                <a:ext uri="{63B3BB69-23CF-44E3-9099-C40C66FF867C}">
                  <a14:compatExt spid="_x0000_s397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47</xdr:row>
          <xdr:rowOff>0</xdr:rowOff>
        </xdr:from>
        <xdr:to>
          <xdr:col>32</xdr:col>
          <xdr:colOff>400050</xdr:colOff>
          <xdr:row>47</xdr:row>
          <xdr:rowOff>485775</xdr:rowOff>
        </xdr:to>
        <xdr:sp macro="" textlink="">
          <xdr:nvSpPr>
            <xdr:cNvPr id="39776" name="Object 2912" hidden="1">
              <a:extLst>
                <a:ext uri="{63B3BB69-23CF-44E3-9099-C40C66FF867C}">
                  <a14:compatExt spid="_x0000_s397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47</xdr:row>
          <xdr:rowOff>0</xdr:rowOff>
        </xdr:from>
        <xdr:to>
          <xdr:col>34</xdr:col>
          <xdr:colOff>400050</xdr:colOff>
          <xdr:row>47</xdr:row>
          <xdr:rowOff>485775</xdr:rowOff>
        </xdr:to>
        <xdr:sp macro="" textlink="">
          <xdr:nvSpPr>
            <xdr:cNvPr id="39777" name="Object 2913" hidden="1">
              <a:extLst>
                <a:ext uri="{63B3BB69-23CF-44E3-9099-C40C66FF867C}">
                  <a14:compatExt spid="_x0000_s397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47</xdr:row>
          <xdr:rowOff>0</xdr:rowOff>
        </xdr:from>
        <xdr:to>
          <xdr:col>38</xdr:col>
          <xdr:colOff>400050</xdr:colOff>
          <xdr:row>47</xdr:row>
          <xdr:rowOff>485775</xdr:rowOff>
        </xdr:to>
        <xdr:sp macro="" textlink="">
          <xdr:nvSpPr>
            <xdr:cNvPr id="39778" name="Object 2914" hidden="1">
              <a:extLst>
                <a:ext uri="{63B3BB69-23CF-44E3-9099-C40C66FF867C}">
                  <a14:compatExt spid="_x0000_s397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47</xdr:row>
          <xdr:rowOff>0</xdr:rowOff>
        </xdr:from>
        <xdr:to>
          <xdr:col>40</xdr:col>
          <xdr:colOff>400050</xdr:colOff>
          <xdr:row>47</xdr:row>
          <xdr:rowOff>485775</xdr:rowOff>
        </xdr:to>
        <xdr:sp macro="" textlink="">
          <xdr:nvSpPr>
            <xdr:cNvPr id="39779" name="Object 2915" hidden="1">
              <a:extLst>
                <a:ext uri="{63B3BB69-23CF-44E3-9099-C40C66FF867C}">
                  <a14:compatExt spid="_x0000_s397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47</xdr:row>
          <xdr:rowOff>0</xdr:rowOff>
        </xdr:from>
        <xdr:to>
          <xdr:col>42</xdr:col>
          <xdr:colOff>400050</xdr:colOff>
          <xdr:row>47</xdr:row>
          <xdr:rowOff>485775</xdr:rowOff>
        </xdr:to>
        <xdr:sp macro="" textlink="">
          <xdr:nvSpPr>
            <xdr:cNvPr id="39780" name="Object 2916" hidden="1">
              <a:extLst>
                <a:ext uri="{63B3BB69-23CF-44E3-9099-C40C66FF867C}">
                  <a14:compatExt spid="_x0000_s397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47</xdr:row>
          <xdr:rowOff>0</xdr:rowOff>
        </xdr:from>
        <xdr:to>
          <xdr:col>44</xdr:col>
          <xdr:colOff>400050</xdr:colOff>
          <xdr:row>47</xdr:row>
          <xdr:rowOff>485775</xdr:rowOff>
        </xdr:to>
        <xdr:sp macro="" textlink="">
          <xdr:nvSpPr>
            <xdr:cNvPr id="39781" name="Object 2917" hidden="1">
              <a:extLst>
                <a:ext uri="{63B3BB69-23CF-44E3-9099-C40C66FF867C}">
                  <a14:compatExt spid="_x0000_s397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129</xdr:row>
          <xdr:rowOff>0</xdr:rowOff>
        </xdr:from>
        <xdr:to>
          <xdr:col>36</xdr:col>
          <xdr:colOff>400050</xdr:colOff>
          <xdr:row>129</xdr:row>
          <xdr:rowOff>485775</xdr:rowOff>
        </xdr:to>
        <xdr:sp macro="" textlink="">
          <xdr:nvSpPr>
            <xdr:cNvPr id="39782" name="Object 2918" hidden="1">
              <a:extLst>
                <a:ext uri="{63B3BB69-23CF-44E3-9099-C40C66FF867C}">
                  <a14:compatExt spid="_x0000_s397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129</xdr:row>
          <xdr:rowOff>0</xdr:rowOff>
        </xdr:from>
        <xdr:to>
          <xdr:col>28</xdr:col>
          <xdr:colOff>400050</xdr:colOff>
          <xdr:row>129</xdr:row>
          <xdr:rowOff>485775</xdr:rowOff>
        </xdr:to>
        <xdr:sp macro="" textlink="">
          <xdr:nvSpPr>
            <xdr:cNvPr id="39783" name="Object 2919" hidden="1">
              <a:extLst>
                <a:ext uri="{63B3BB69-23CF-44E3-9099-C40C66FF867C}">
                  <a14:compatExt spid="_x0000_s397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129</xdr:row>
          <xdr:rowOff>0</xdr:rowOff>
        </xdr:from>
        <xdr:to>
          <xdr:col>30</xdr:col>
          <xdr:colOff>400050</xdr:colOff>
          <xdr:row>129</xdr:row>
          <xdr:rowOff>485775</xdr:rowOff>
        </xdr:to>
        <xdr:sp macro="" textlink="">
          <xdr:nvSpPr>
            <xdr:cNvPr id="39784" name="Object 2920" hidden="1">
              <a:extLst>
                <a:ext uri="{63B3BB69-23CF-44E3-9099-C40C66FF867C}">
                  <a14:compatExt spid="_x0000_s397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129</xdr:row>
          <xdr:rowOff>0</xdr:rowOff>
        </xdr:from>
        <xdr:to>
          <xdr:col>32</xdr:col>
          <xdr:colOff>400050</xdr:colOff>
          <xdr:row>129</xdr:row>
          <xdr:rowOff>485775</xdr:rowOff>
        </xdr:to>
        <xdr:sp macro="" textlink="">
          <xdr:nvSpPr>
            <xdr:cNvPr id="39785" name="Object 2921" hidden="1">
              <a:extLst>
                <a:ext uri="{63B3BB69-23CF-44E3-9099-C40C66FF867C}">
                  <a14:compatExt spid="_x0000_s397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129</xdr:row>
          <xdr:rowOff>0</xdr:rowOff>
        </xdr:from>
        <xdr:to>
          <xdr:col>34</xdr:col>
          <xdr:colOff>400050</xdr:colOff>
          <xdr:row>129</xdr:row>
          <xdr:rowOff>485775</xdr:rowOff>
        </xdr:to>
        <xdr:sp macro="" textlink="">
          <xdr:nvSpPr>
            <xdr:cNvPr id="39786" name="Object 2922" hidden="1">
              <a:extLst>
                <a:ext uri="{63B3BB69-23CF-44E3-9099-C40C66FF867C}">
                  <a14:compatExt spid="_x0000_s397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129</xdr:row>
          <xdr:rowOff>0</xdr:rowOff>
        </xdr:from>
        <xdr:to>
          <xdr:col>38</xdr:col>
          <xdr:colOff>400050</xdr:colOff>
          <xdr:row>129</xdr:row>
          <xdr:rowOff>485775</xdr:rowOff>
        </xdr:to>
        <xdr:sp macro="" textlink="">
          <xdr:nvSpPr>
            <xdr:cNvPr id="39787" name="Object 2923" hidden="1">
              <a:extLst>
                <a:ext uri="{63B3BB69-23CF-44E3-9099-C40C66FF867C}">
                  <a14:compatExt spid="_x0000_s397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129</xdr:row>
          <xdr:rowOff>0</xdr:rowOff>
        </xdr:from>
        <xdr:to>
          <xdr:col>40</xdr:col>
          <xdr:colOff>400050</xdr:colOff>
          <xdr:row>129</xdr:row>
          <xdr:rowOff>485775</xdr:rowOff>
        </xdr:to>
        <xdr:sp macro="" textlink="">
          <xdr:nvSpPr>
            <xdr:cNvPr id="39788" name="Object 2924" hidden="1">
              <a:extLst>
                <a:ext uri="{63B3BB69-23CF-44E3-9099-C40C66FF867C}">
                  <a14:compatExt spid="_x0000_s397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129</xdr:row>
          <xdr:rowOff>0</xdr:rowOff>
        </xdr:from>
        <xdr:to>
          <xdr:col>42</xdr:col>
          <xdr:colOff>400050</xdr:colOff>
          <xdr:row>129</xdr:row>
          <xdr:rowOff>485775</xdr:rowOff>
        </xdr:to>
        <xdr:sp macro="" textlink="">
          <xdr:nvSpPr>
            <xdr:cNvPr id="39789" name="Object 2925" hidden="1">
              <a:extLst>
                <a:ext uri="{63B3BB69-23CF-44E3-9099-C40C66FF867C}">
                  <a14:compatExt spid="_x0000_s397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129</xdr:row>
          <xdr:rowOff>0</xdr:rowOff>
        </xdr:from>
        <xdr:to>
          <xdr:col>44</xdr:col>
          <xdr:colOff>400050</xdr:colOff>
          <xdr:row>129</xdr:row>
          <xdr:rowOff>485775</xdr:rowOff>
        </xdr:to>
        <xdr:sp macro="" textlink="">
          <xdr:nvSpPr>
            <xdr:cNvPr id="39790" name="Object 2926" hidden="1">
              <a:extLst>
                <a:ext uri="{63B3BB69-23CF-44E3-9099-C40C66FF867C}">
                  <a14:compatExt spid="_x0000_s397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141</xdr:row>
          <xdr:rowOff>0</xdr:rowOff>
        </xdr:from>
        <xdr:to>
          <xdr:col>28</xdr:col>
          <xdr:colOff>400050</xdr:colOff>
          <xdr:row>141</xdr:row>
          <xdr:rowOff>485775</xdr:rowOff>
        </xdr:to>
        <xdr:sp macro="" textlink="">
          <xdr:nvSpPr>
            <xdr:cNvPr id="39791" name="Object 2927" hidden="1">
              <a:extLst>
                <a:ext uri="{63B3BB69-23CF-44E3-9099-C40C66FF867C}">
                  <a14:compatExt spid="_x0000_s397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141</xdr:row>
          <xdr:rowOff>0</xdr:rowOff>
        </xdr:from>
        <xdr:to>
          <xdr:col>30</xdr:col>
          <xdr:colOff>400050</xdr:colOff>
          <xdr:row>141</xdr:row>
          <xdr:rowOff>485775</xdr:rowOff>
        </xdr:to>
        <xdr:sp macro="" textlink="">
          <xdr:nvSpPr>
            <xdr:cNvPr id="39792" name="Object 2928" hidden="1">
              <a:extLst>
                <a:ext uri="{63B3BB69-23CF-44E3-9099-C40C66FF867C}">
                  <a14:compatExt spid="_x0000_s397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141</xdr:row>
          <xdr:rowOff>0</xdr:rowOff>
        </xdr:from>
        <xdr:to>
          <xdr:col>32</xdr:col>
          <xdr:colOff>400050</xdr:colOff>
          <xdr:row>141</xdr:row>
          <xdr:rowOff>485775</xdr:rowOff>
        </xdr:to>
        <xdr:sp macro="" textlink="">
          <xdr:nvSpPr>
            <xdr:cNvPr id="39793" name="Object 2929" hidden="1">
              <a:extLst>
                <a:ext uri="{63B3BB69-23CF-44E3-9099-C40C66FF867C}">
                  <a14:compatExt spid="_x0000_s397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141</xdr:row>
          <xdr:rowOff>0</xdr:rowOff>
        </xdr:from>
        <xdr:to>
          <xdr:col>42</xdr:col>
          <xdr:colOff>400050</xdr:colOff>
          <xdr:row>141</xdr:row>
          <xdr:rowOff>485775</xdr:rowOff>
        </xdr:to>
        <xdr:sp macro="" textlink="">
          <xdr:nvSpPr>
            <xdr:cNvPr id="39797" name="Object 2933" hidden="1">
              <a:extLst>
                <a:ext uri="{63B3BB69-23CF-44E3-9099-C40C66FF867C}">
                  <a14:compatExt spid="_x0000_s397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141</xdr:row>
          <xdr:rowOff>0</xdr:rowOff>
        </xdr:from>
        <xdr:to>
          <xdr:col>40</xdr:col>
          <xdr:colOff>400050</xdr:colOff>
          <xdr:row>141</xdr:row>
          <xdr:rowOff>485775</xdr:rowOff>
        </xdr:to>
        <xdr:sp macro="" textlink="">
          <xdr:nvSpPr>
            <xdr:cNvPr id="39798" name="Object 2934" hidden="1">
              <a:extLst>
                <a:ext uri="{63B3BB69-23CF-44E3-9099-C40C66FF867C}">
                  <a14:compatExt spid="_x0000_s397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141</xdr:row>
          <xdr:rowOff>0</xdr:rowOff>
        </xdr:from>
        <xdr:to>
          <xdr:col>34</xdr:col>
          <xdr:colOff>400050</xdr:colOff>
          <xdr:row>141</xdr:row>
          <xdr:rowOff>485775</xdr:rowOff>
        </xdr:to>
        <xdr:sp macro="" textlink="">
          <xdr:nvSpPr>
            <xdr:cNvPr id="39799" name="Object 2935" hidden="1">
              <a:extLst>
                <a:ext uri="{63B3BB69-23CF-44E3-9099-C40C66FF867C}">
                  <a14:compatExt spid="_x0000_s397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141</xdr:row>
          <xdr:rowOff>0</xdr:rowOff>
        </xdr:from>
        <xdr:to>
          <xdr:col>36</xdr:col>
          <xdr:colOff>400050</xdr:colOff>
          <xdr:row>141</xdr:row>
          <xdr:rowOff>485775</xdr:rowOff>
        </xdr:to>
        <xdr:sp macro="" textlink="">
          <xdr:nvSpPr>
            <xdr:cNvPr id="39801" name="Object 2937" hidden="1">
              <a:extLst>
                <a:ext uri="{63B3BB69-23CF-44E3-9099-C40C66FF867C}">
                  <a14:compatExt spid="_x0000_s398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141</xdr:row>
          <xdr:rowOff>0</xdr:rowOff>
        </xdr:from>
        <xdr:to>
          <xdr:col>38</xdr:col>
          <xdr:colOff>400050</xdr:colOff>
          <xdr:row>141</xdr:row>
          <xdr:rowOff>485775</xdr:rowOff>
        </xdr:to>
        <xdr:sp macro="" textlink="">
          <xdr:nvSpPr>
            <xdr:cNvPr id="39802" name="Object 2938" hidden="1">
              <a:extLst>
                <a:ext uri="{63B3BB69-23CF-44E3-9099-C40C66FF867C}">
                  <a14:compatExt spid="_x0000_s398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59</xdr:row>
          <xdr:rowOff>0</xdr:rowOff>
        </xdr:from>
        <xdr:to>
          <xdr:col>28</xdr:col>
          <xdr:colOff>400050</xdr:colOff>
          <xdr:row>59</xdr:row>
          <xdr:rowOff>485775</xdr:rowOff>
        </xdr:to>
        <xdr:sp macro="" textlink="">
          <xdr:nvSpPr>
            <xdr:cNvPr id="39803" name="Object 2939" hidden="1">
              <a:extLst>
                <a:ext uri="{63B3BB69-23CF-44E3-9099-C40C66FF867C}">
                  <a14:compatExt spid="_x0000_s398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59</xdr:row>
          <xdr:rowOff>0</xdr:rowOff>
        </xdr:from>
        <xdr:to>
          <xdr:col>30</xdr:col>
          <xdr:colOff>400050</xdr:colOff>
          <xdr:row>59</xdr:row>
          <xdr:rowOff>485775</xdr:rowOff>
        </xdr:to>
        <xdr:sp macro="" textlink="">
          <xdr:nvSpPr>
            <xdr:cNvPr id="39804" name="Object 2940" hidden="1">
              <a:extLst>
                <a:ext uri="{63B3BB69-23CF-44E3-9099-C40C66FF867C}">
                  <a14:compatExt spid="_x0000_s398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59</xdr:row>
          <xdr:rowOff>0</xdr:rowOff>
        </xdr:from>
        <xdr:to>
          <xdr:col>32</xdr:col>
          <xdr:colOff>400050</xdr:colOff>
          <xdr:row>59</xdr:row>
          <xdr:rowOff>485775</xdr:rowOff>
        </xdr:to>
        <xdr:sp macro="" textlink="">
          <xdr:nvSpPr>
            <xdr:cNvPr id="39805" name="Object 2941" hidden="1">
              <a:extLst>
                <a:ext uri="{63B3BB69-23CF-44E3-9099-C40C66FF867C}">
                  <a14:compatExt spid="_x0000_s398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59</xdr:row>
          <xdr:rowOff>0</xdr:rowOff>
        </xdr:from>
        <xdr:to>
          <xdr:col>42</xdr:col>
          <xdr:colOff>400050</xdr:colOff>
          <xdr:row>59</xdr:row>
          <xdr:rowOff>485775</xdr:rowOff>
        </xdr:to>
        <xdr:sp macro="" textlink="">
          <xdr:nvSpPr>
            <xdr:cNvPr id="39806" name="Object 2942" hidden="1">
              <a:extLst>
                <a:ext uri="{63B3BB69-23CF-44E3-9099-C40C66FF867C}">
                  <a14:compatExt spid="_x0000_s398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59</xdr:row>
          <xdr:rowOff>0</xdr:rowOff>
        </xdr:from>
        <xdr:to>
          <xdr:col>40</xdr:col>
          <xdr:colOff>400050</xdr:colOff>
          <xdr:row>59</xdr:row>
          <xdr:rowOff>485775</xdr:rowOff>
        </xdr:to>
        <xdr:sp macro="" textlink="">
          <xdr:nvSpPr>
            <xdr:cNvPr id="39807" name="Object 2943" hidden="1">
              <a:extLst>
                <a:ext uri="{63B3BB69-23CF-44E3-9099-C40C66FF867C}">
                  <a14:compatExt spid="_x0000_s398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59</xdr:row>
          <xdr:rowOff>0</xdr:rowOff>
        </xdr:from>
        <xdr:to>
          <xdr:col>34</xdr:col>
          <xdr:colOff>400050</xdr:colOff>
          <xdr:row>59</xdr:row>
          <xdr:rowOff>485775</xdr:rowOff>
        </xdr:to>
        <xdr:sp macro="" textlink="">
          <xdr:nvSpPr>
            <xdr:cNvPr id="39808" name="Object 2944" hidden="1">
              <a:extLst>
                <a:ext uri="{63B3BB69-23CF-44E3-9099-C40C66FF867C}">
                  <a14:compatExt spid="_x0000_s398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59</xdr:row>
          <xdr:rowOff>0</xdr:rowOff>
        </xdr:from>
        <xdr:to>
          <xdr:col>36</xdr:col>
          <xdr:colOff>400050</xdr:colOff>
          <xdr:row>59</xdr:row>
          <xdr:rowOff>485775</xdr:rowOff>
        </xdr:to>
        <xdr:sp macro="" textlink="">
          <xdr:nvSpPr>
            <xdr:cNvPr id="39809" name="Object 2945" hidden="1">
              <a:extLst>
                <a:ext uri="{63B3BB69-23CF-44E3-9099-C40C66FF867C}">
                  <a14:compatExt spid="_x0000_s398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59</xdr:row>
          <xdr:rowOff>0</xdr:rowOff>
        </xdr:from>
        <xdr:to>
          <xdr:col>38</xdr:col>
          <xdr:colOff>400050</xdr:colOff>
          <xdr:row>59</xdr:row>
          <xdr:rowOff>485775</xdr:rowOff>
        </xdr:to>
        <xdr:sp macro="" textlink="">
          <xdr:nvSpPr>
            <xdr:cNvPr id="39810" name="Object 2946" hidden="1">
              <a:extLst>
                <a:ext uri="{63B3BB69-23CF-44E3-9099-C40C66FF867C}">
                  <a14:compatExt spid="_x0000_s398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200</xdr:row>
          <xdr:rowOff>0</xdr:rowOff>
        </xdr:from>
        <xdr:to>
          <xdr:col>28</xdr:col>
          <xdr:colOff>400050</xdr:colOff>
          <xdr:row>200</xdr:row>
          <xdr:rowOff>485775</xdr:rowOff>
        </xdr:to>
        <xdr:sp macro="" textlink="">
          <xdr:nvSpPr>
            <xdr:cNvPr id="39811" name="Object 2947" hidden="1">
              <a:extLst>
                <a:ext uri="{63B3BB69-23CF-44E3-9099-C40C66FF867C}">
                  <a14:compatExt spid="_x0000_s398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200</xdr:row>
          <xdr:rowOff>0</xdr:rowOff>
        </xdr:from>
        <xdr:to>
          <xdr:col>30</xdr:col>
          <xdr:colOff>400050</xdr:colOff>
          <xdr:row>200</xdr:row>
          <xdr:rowOff>485775</xdr:rowOff>
        </xdr:to>
        <xdr:sp macro="" textlink="">
          <xdr:nvSpPr>
            <xdr:cNvPr id="39812" name="Object 2948" hidden="1">
              <a:extLst>
                <a:ext uri="{63B3BB69-23CF-44E3-9099-C40C66FF867C}">
                  <a14:compatExt spid="_x0000_s398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200</xdr:row>
          <xdr:rowOff>0</xdr:rowOff>
        </xdr:from>
        <xdr:to>
          <xdr:col>32</xdr:col>
          <xdr:colOff>400050</xdr:colOff>
          <xdr:row>200</xdr:row>
          <xdr:rowOff>485775</xdr:rowOff>
        </xdr:to>
        <xdr:sp macro="" textlink="">
          <xdr:nvSpPr>
            <xdr:cNvPr id="39813" name="Object 2949" hidden="1">
              <a:extLst>
                <a:ext uri="{63B3BB69-23CF-44E3-9099-C40C66FF867C}">
                  <a14:compatExt spid="_x0000_s398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200</xdr:row>
          <xdr:rowOff>0</xdr:rowOff>
        </xdr:from>
        <xdr:to>
          <xdr:col>42</xdr:col>
          <xdr:colOff>400050</xdr:colOff>
          <xdr:row>200</xdr:row>
          <xdr:rowOff>485775</xdr:rowOff>
        </xdr:to>
        <xdr:sp macro="" textlink="">
          <xdr:nvSpPr>
            <xdr:cNvPr id="39814" name="Object 2950" hidden="1">
              <a:extLst>
                <a:ext uri="{63B3BB69-23CF-44E3-9099-C40C66FF867C}">
                  <a14:compatExt spid="_x0000_s398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200</xdr:row>
          <xdr:rowOff>0</xdr:rowOff>
        </xdr:from>
        <xdr:to>
          <xdr:col>40</xdr:col>
          <xdr:colOff>400050</xdr:colOff>
          <xdr:row>200</xdr:row>
          <xdr:rowOff>485775</xdr:rowOff>
        </xdr:to>
        <xdr:sp macro="" textlink="">
          <xdr:nvSpPr>
            <xdr:cNvPr id="39815" name="Object 2951" hidden="1">
              <a:extLst>
                <a:ext uri="{63B3BB69-23CF-44E3-9099-C40C66FF867C}">
                  <a14:compatExt spid="_x0000_s398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200</xdr:row>
          <xdr:rowOff>0</xdr:rowOff>
        </xdr:from>
        <xdr:to>
          <xdr:col>34</xdr:col>
          <xdr:colOff>400050</xdr:colOff>
          <xdr:row>200</xdr:row>
          <xdr:rowOff>485775</xdr:rowOff>
        </xdr:to>
        <xdr:sp macro="" textlink="">
          <xdr:nvSpPr>
            <xdr:cNvPr id="39816" name="Object 2952" hidden="1">
              <a:extLst>
                <a:ext uri="{63B3BB69-23CF-44E3-9099-C40C66FF867C}">
                  <a14:compatExt spid="_x0000_s398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200</xdr:row>
          <xdr:rowOff>0</xdr:rowOff>
        </xdr:from>
        <xdr:to>
          <xdr:col>36</xdr:col>
          <xdr:colOff>400050</xdr:colOff>
          <xdr:row>200</xdr:row>
          <xdr:rowOff>485775</xdr:rowOff>
        </xdr:to>
        <xdr:sp macro="" textlink="">
          <xdr:nvSpPr>
            <xdr:cNvPr id="39817" name="Object 2953" hidden="1">
              <a:extLst>
                <a:ext uri="{63B3BB69-23CF-44E3-9099-C40C66FF867C}">
                  <a14:compatExt spid="_x0000_s398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200</xdr:row>
          <xdr:rowOff>0</xdr:rowOff>
        </xdr:from>
        <xdr:to>
          <xdr:col>38</xdr:col>
          <xdr:colOff>400050</xdr:colOff>
          <xdr:row>200</xdr:row>
          <xdr:rowOff>485775</xdr:rowOff>
        </xdr:to>
        <xdr:sp macro="" textlink="">
          <xdr:nvSpPr>
            <xdr:cNvPr id="39818" name="Object 2954" hidden="1">
              <a:extLst>
                <a:ext uri="{63B3BB69-23CF-44E3-9099-C40C66FF867C}">
                  <a14:compatExt spid="_x0000_s398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96</xdr:row>
          <xdr:rowOff>0</xdr:rowOff>
        </xdr:from>
        <xdr:to>
          <xdr:col>28</xdr:col>
          <xdr:colOff>400050</xdr:colOff>
          <xdr:row>96</xdr:row>
          <xdr:rowOff>485775</xdr:rowOff>
        </xdr:to>
        <xdr:sp macro="" textlink="">
          <xdr:nvSpPr>
            <xdr:cNvPr id="39819" name="Object 2955" hidden="1">
              <a:extLst>
                <a:ext uri="{63B3BB69-23CF-44E3-9099-C40C66FF867C}">
                  <a14:compatExt spid="_x0000_s398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96</xdr:row>
          <xdr:rowOff>0</xdr:rowOff>
        </xdr:from>
        <xdr:to>
          <xdr:col>30</xdr:col>
          <xdr:colOff>400050</xdr:colOff>
          <xdr:row>96</xdr:row>
          <xdr:rowOff>485775</xdr:rowOff>
        </xdr:to>
        <xdr:sp macro="" textlink="">
          <xdr:nvSpPr>
            <xdr:cNvPr id="39820" name="Object 2956" hidden="1">
              <a:extLst>
                <a:ext uri="{63B3BB69-23CF-44E3-9099-C40C66FF867C}">
                  <a14:compatExt spid="_x0000_s398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96</xdr:row>
          <xdr:rowOff>0</xdr:rowOff>
        </xdr:from>
        <xdr:to>
          <xdr:col>32</xdr:col>
          <xdr:colOff>400050</xdr:colOff>
          <xdr:row>96</xdr:row>
          <xdr:rowOff>485775</xdr:rowOff>
        </xdr:to>
        <xdr:sp macro="" textlink="">
          <xdr:nvSpPr>
            <xdr:cNvPr id="39821" name="Object 2957" hidden="1">
              <a:extLst>
                <a:ext uri="{63B3BB69-23CF-44E3-9099-C40C66FF867C}">
                  <a14:compatExt spid="_x0000_s398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96</xdr:row>
          <xdr:rowOff>0</xdr:rowOff>
        </xdr:from>
        <xdr:to>
          <xdr:col>42</xdr:col>
          <xdr:colOff>400050</xdr:colOff>
          <xdr:row>96</xdr:row>
          <xdr:rowOff>485775</xdr:rowOff>
        </xdr:to>
        <xdr:sp macro="" textlink="">
          <xdr:nvSpPr>
            <xdr:cNvPr id="39822" name="Object 2958" hidden="1">
              <a:extLst>
                <a:ext uri="{63B3BB69-23CF-44E3-9099-C40C66FF867C}">
                  <a14:compatExt spid="_x0000_s398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96</xdr:row>
          <xdr:rowOff>0</xdr:rowOff>
        </xdr:from>
        <xdr:to>
          <xdr:col>40</xdr:col>
          <xdr:colOff>400050</xdr:colOff>
          <xdr:row>96</xdr:row>
          <xdr:rowOff>485775</xdr:rowOff>
        </xdr:to>
        <xdr:sp macro="" textlink="">
          <xdr:nvSpPr>
            <xdr:cNvPr id="39823" name="Object 2959" hidden="1">
              <a:extLst>
                <a:ext uri="{63B3BB69-23CF-44E3-9099-C40C66FF867C}">
                  <a14:compatExt spid="_x0000_s398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96</xdr:row>
          <xdr:rowOff>0</xdr:rowOff>
        </xdr:from>
        <xdr:to>
          <xdr:col>34</xdr:col>
          <xdr:colOff>400050</xdr:colOff>
          <xdr:row>96</xdr:row>
          <xdr:rowOff>485775</xdr:rowOff>
        </xdr:to>
        <xdr:sp macro="" textlink="">
          <xdr:nvSpPr>
            <xdr:cNvPr id="39824" name="Object 2960" hidden="1">
              <a:extLst>
                <a:ext uri="{63B3BB69-23CF-44E3-9099-C40C66FF867C}">
                  <a14:compatExt spid="_x0000_s398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96</xdr:row>
          <xdr:rowOff>0</xdr:rowOff>
        </xdr:from>
        <xdr:to>
          <xdr:col>36</xdr:col>
          <xdr:colOff>400050</xdr:colOff>
          <xdr:row>96</xdr:row>
          <xdr:rowOff>485775</xdr:rowOff>
        </xdr:to>
        <xdr:sp macro="" textlink="">
          <xdr:nvSpPr>
            <xdr:cNvPr id="39825" name="Object 2961" hidden="1">
              <a:extLst>
                <a:ext uri="{63B3BB69-23CF-44E3-9099-C40C66FF867C}">
                  <a14:compatExt spid="_x0000_s398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96</xdr:row>
          <xdr:rowOff>0</xdr:rowOff>
        </xdr:from>
        <xdr:to>
          <xdr:col>38</xdr:col>
          <xdr:colOff>400050</xdr:colOff>
          <xdr:row>96</xdr:row>
          <xdr:rowOff>485775</xdr:rowOff>
        </xdr:to>
        <xdr:sp macro="" textlink="">
          <xdr:nvSpPr>
            <xdr:cNvPr id="39826" name="Object 2962" hidden="1">
              <a:extLst>
                <a:ext uri="{63B3BB69-23CF-44E3-9099-C40C66FF867C}">
                  <a14:compatExt spid="_x0000_s398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57</xdr:row>
          <xdr:rowOff>0</xdr:rowOff>
        </xdr:from>
        <xdr:to>
          <xdr:col>28</xdr:col>
          <xdr:colOff>400050</xdr:colOff>
          <xdr:row>57</xdr:row>
          <xdr:rowOff>485775</xdr:rowOff>
        </xdr:to>
        <xdr:sp macro="" textlink="">
          <xdr:nvSpPr>
            <xdr:cNvPr id="39827" name="Object 2963" hidden="1">
              <a:extLst>
                <a:ext uri="{63B3BB69-23CF-44E3-9099-C40C66FF867C}">
                  <a14:compatExt spid="_x0000_s398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57</xdr:row>
          <xdr:rowOff>0</xdr:rowOff>
        </xdr:from>
        <xdr:to>
          <xdr:col>30</xdr:col>
          <xdr:colOff>400050</xdr:colOff>
          <xdr:row>57</xdr:row>
          <xdr:rowOff>485775</xdr:rowOff>
        </xdr:to>
        <xdr:sp macro="" textlink="">
          <xdr:nvSpPr>
            <xdr:cNvPr id="39828" name="Object 2964" hidden="1">
              <a:extLst>
                <a:ext uri="{63B3BB69-23CF-44E3-9099-C40C66FF867C}">
                  <a14:compatExt spid="_x0000_s398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57</xdr:row>
          <xdr:rowOff>0</xdr:rowOff>
        </xdr:from>
        <xdr:to>
          <xdr:col>32</xdr:col>
          <xdr:colOff>400050</xdr:colOff>
          <xdr:row>57</xdr:row>
          <xdr:rowOff>485775</xdr:rowOff>
        </xdr:to>
        <xdr:sp macro="" textlink="">
          <xdr:nvSpPr>
            <xdr:cNvPr id="39829" name="Object 2965" hidden="1">
              <a:extLst>
                <a:ext uri="{63B3BB69-23CF-44E3-9099-C40C66FF867C}">
                  <a14:compatExt spid="_x0000_s398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57</xdr:row>
          <xdr:rowOff>0</xdr:rowOff>
        </xdr:from>
        <xdr:to>
          <xdr:col>42</xdr:col>
          <xdr:colOff>400050</xdr:colOff>
          <xdr:row>57</xdr:row>
          <xdr:rowOff>485775</xdr:rowOff>
        </xdr:to>
        <xdr:sp macro="" textlink="">
          <xdr:nvSpPr>
            <xdr:cNvPr id="39830" name="Object 2966" hidden="1">
              <a:extLst>
                <a:ext uri="{63B3BB69-23CF-44E3-9099-C40C66FF867C}">
                  <a14:compatExt spid="_x0000_s398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57</xdr:row>
          <xdr:rowOff>0</xdr:rowOff>
        </xdr:from>
        <xdr:to>
          <xdr:col>40</xdr:col>
          <xdr:colOff>400050</xdr:colOff>
          <xdr:row>57</xdr:row>
          <xdr:rowOff>485775</xdr:rowOff>
        </xdr:to>
        <xdr:sp macro="" textlink="">
          <xdr:nvSpPr>
            <xdr:cNvPr id="39831" name="Object 2967" hidden="1">
              <a:extLst>
                <a:ext uri="{63B3BB69-23CF-44E3-9099-C40C66FF867C}">
                  <a14:compatExt spid="_x0000_s398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57</xdr:row>
          <xdr:rowOff>0</xdr:rowOff>
        </xdr:from>
        <xdr:to>
          <xdr:col>34</xdr:col>
          <xdr:colOff>400050</xdr:colOff>
          <xdr:row>57</xdr:row>
          <xdr:rowOff>485775</xdr:rowOff>
        </xdr:to>
        <xdr:sp macro="" textlink="">
          <xdr:nvSpPr>
            <xdr:cNvPr id="39832" name="Object 2968" hidden="1">
              <a:extLst>
                <a:ext uri="{63B3BB69-23CF-44E3-9099-C40C66FF867C}">
                  <a14:compatExt spid="_x0000_s398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57</xdr:row>
          <xdr:rowOff>0</xdr:rowOff>
        </xdr:from>
        <xdr:to>
          <xdr:col>36</xdr:col>
          <xdr:colOff>400050</xdr:colOff>
          <xdr:row>57</xdr:row>
          <xdr:rowOff>485775</xdr:rowOff>
        </xdr:to>
        <xdr:sp macro="" textlink="">
          <xdr:nvSpPr>
            <xdr:cNvPr id="39833" name="Object 2969" hidden="1">
              <a:extLst>
                <a:ext uri="{63B3BB69-23CF-44E3-9099-C40C66FF867C}">
                  <a14:compatExt spid="_x0000_s398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57</xdr:row>
          <xdr:rowOff>0</xdr:rowOff>
        </xdr:from>
        <xdr:to>
          <xdr:col>38</xdr:col>
          <xdr:colOff>400050</xdr:colOff>
          <xdr:row>57</xdr:row>
          <xdr:rowOff>485775</xdr:rowOff>
        </xdr:to>
        <xdr:sp macro="" textlink="">
          <xdr:nvSpPr>
            <xdr:cNvPr id="39834" name="Object 2970" hidden="1">
              <a:extLst>
                <a:ext uri="{63B3BB69-23CF-44E3-9099-C40C66FF867C}">
                  <a14:compatExt spid="_x0000_s398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56</xdr:row>
          <xdr:rowOff>0</xdr:rowOff>
        </xdr:from>
        <xdr:to>
          <xdr:col>28</xdr:col>
          <xdr:colOff>400050</xdr:colOff>
          <xdr:row>56</xdr:row>
          <xdr:rowOff>485775</xdr:rowOff>
        </xdr:to>
        <xdr:sp macro="" textlink="">
          <xdr:nvSpPr>
            <xdr:cNvPr id="39835" name="Object 2971" hidden="1">
              <a:extLst>
                <a:ext uri="{63B3BB69-23CF-44E3-9099-C40C66FF867C}">
                  <a14:compatExt spid="_x0000_s398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56</xdr:row>
          <xdr:rowOff>0</xdr:rowOff>
        </xdr:from>
        <xdr:to>
          <xdr:col>30</xdr:col>
          <xdr:colOff>400050</xdr:colOff>
          <xdr:row>56</xdr:row>
          <xdr:rowOff>485775</xdr:rowOff>
        </xdr:to>
        <xdr:sp macro="" textlink="">
          <xdr:nvSpPr>
            <xdr:cNvPr id="39836" name="Object 2972" hidden="1">
              <a:extLst>
                <a:ext uri="{63B3BB69-23CF-44E3-9099-C40C66FF867C}">
                  <a14:compatExt spid="_x0000_s398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56</xdr:row>
          <xdr:rowOff>0</xdr:rowOff>
        </xdr:from>
        <xdr:to>
          <xdr:col>32</xdr:col>
          <xdr:colOff>400050</xdr:colOff>
          <xdr:row>56</xdr:row>
          <xdr:rowOff>485775</xdr:rowOff>
        </xdr:to>
        <xdr:sp macro="" textlink="">
          <xdr:nvSpPr>
            <xdr:cNvPr id="39837" name="Object 2973" hidden="1">
              <a:extLst>
                <a:ext uri="{63B3BB69-23CF-44E3-9099-C40C66FF867C}">
                  <a14:compatExt spid="_x0000_s398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56</xdr:row>
          <xdr:rowOff>0</xdr:rowOff>
        </xdr:from>
        <xdr:to>
          <xdr:col>42</xdr:col>
          <xdr:colOff>400050</xdr:colOff>
          <xdr:row>56</xdr:row>
          <xdr:rowOff>485775</xdr:rowOff>
        </xdr:to>
        <xdr:sp macro="" textlink="">
          <xdr:nvSpPr>
            <xdr:cNvPr id="39838" name="Object 2974" hidden="1">
              <a:extLst>
                <a:ext uri="{63B3BB69-23CF-44E3-9099-C40C66FF867C}">
                  <a14:compatExt spid="_x0000_s398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56</xdr:row>
          <xdr:rowOff>0</xdr:rowOff>
        </xdr:from>
        <xdr:to>
          <xdr:col>40</xdr:col>
          <xdr:colOff>400050</xdr:colOff>
          <xdr:row>56</xdr:row>
          <xdr:rowOff>485775</xdr:rowOff>
        </xdr:to>
        <xdr:sp macro="" textlink="">
          <xdr:nvSpPr>
            <xdr:cNvPr id="39839" name="Object 2975" hidden="1">
              <a:extLst>
                <a:ext uri="{63B3BB69-23CF-44E3-9099-C40C66FF867C}">
                  <a14:compatExt spid="_x0000_s398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56</xdr:row>
          <xdr:rowOff>0</xdr:rowOff>
        </xdr:from>
        <xdr:to>
          <xdr:col>34</xdr:col>
          <xdr:colOff>400050</xdr:colOff>
          <xdr:row>56</xdr:row>
          <xdr:rowOff>485775</xdr:rowOff>
        </xdr:to>
        <xdr:sp macro="" textlink="">
          <xdr:nvSpPr>
            <xdr:cNvPr id="39840" name="Object 2976" hidden="1">
              <a:extLst>
                <a:ext uri="{63B3BB69-23CF-44E3-9099-C40C66FF867C}">
                  <a14:compatExt spid="_x0000_s398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56</xdr:row>
          <xdr:rowOff>0</xdr:rowOff>
        </xdr:from>
        <xdr:to>
          <xdr:col>36</xdr:col>
          <xdr:colOff>400050</xdr:colOff>
          <xdr:row>56</xdr:row>
          <xdr:rowOff>485775</xdr:rowOff>
        </xdr:to>
        <xdr:sp macro="" textlink="">
          <xdr:nvSpPr>
            <xdr:cNvPr id="39841" name="Object 2977" hidden="1">
              <a:extLst>
                <a:ext uri="{63B3BB69-23CF-44E3-9099-C40C66FF867C}">
                  <a14:compatExt spid="_x0000_s398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56</xdr:row>
          <xdr:rowOff>0</xdr:rowOff>
        </xdr:from>
        <xdr:to>
          <xdr:col>38</xdr:col>
          <xdr:colOff>400050</xdr:colOff>
          <xdr:row>56</xdr:row>
          <xdr:rowOff>485775</xdr:rowOff>
        </xdr:to>
        <xdr:sp macro="" textlink="">
          <xdr:nvSpPr>
            <xdr:cNvPr id="39842" name="Object 2978" hidden="1">
              <a:extLst>
                <a:ext uri="{63B3BB69-23CF-44E3-9099-C40C66FF867C}">
                  <a14:compatExt spid="_x0000_s398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130</xdr:row>
          <xdr:rowOff>0</xdr:rowOff>
        </xdr:from>
        <xdr:to>
          <xdr:col>28</xdr:col>
          <xdr:colOff>400050</xdr:colOff>
          <xdr:row>130</xdr:row>
          <xdr:rowOff>485775</xdr:rowOff>
        </xdr:to>
        <xdr:sp macro="" textlink="">
          <xdr:nvSpPr>
            <xdr:cNvPr id="39843" name="Object 2979" hidden="1">
              <a:extLst>
                <a:ext uri="{63B3BB69-23CF-44E3-9099-C40C66FF867C}">
                  <a14:compatExt spid="_x0000_s398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130</xdr:row>
          <xdr:rowOff>0</xdr:rowOff>
        </xdr:from>
        <xdr:to>
          <xdr:col>30</xdr:col>
          <xdr:colOff>400050</xdr:colOff>
          <xdr:row>130</xdr:row>
          <xdr:rowOff>485775</xdr:rowOff>
        </xdr:to>
        <xdr:sp macro="" textlink="">
          <xdr:nvSpPr>
            <xdr:cNvPr id="39844" name="Object 2980" hidden="1">
              <a:extLst>
                <a:ext uri="{63B3BB69-23CF-44E3-9099-C40C66FF867C}">
                  <a14:compatExt spid="_x0000_s398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130</xdr:row>
          <xdr:rowOff>0</xdr:rowOff>
        </xdr:from>
        <xdr:to>
          <xdr:col>32</xdr:col>
          <xdr:colOff>400050</xdr:colOff>
          <xdr:row>130</xdr:row>
          <xdr:rowOff>485775</xdr:rowOff>
        </xdr:to>
        <xdr:sp macro="" textlink="">
          <xdr:nvSpPr>
            <xdr:cNvPr id="39845" name="Object 2981" hidden="1">
              <a:extLst>
                <a:ext uri="{63B3BB69-23CF-44E3-9099-C40C66FF867C}">
                  <a14:compatExt spid="_x0000_s398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130</xdr:row>
          <xdr:rowOff>0</xdr:rowOff>
        </xdr:from>
        <xdr:to>
          <xdr:col>42</xdr:col>
          <xdr:colOff>400050</xdr:colOff>
          <xdr:row>130</xdr:row>
          <xdr:rowOff>485775</xdr:rowOff>
        </xdr:to>
        <xdr:sp macro="" textlink="">
          <xdr:nvSpPr>
            <xdr:cNvPr id="39846" name="Object 2982" hidden="1">
              <a:extLst>
                <a:ext uri="{63B3BB69-23CF-44E3-9099-C40C66FF867C}">
                  <a14:compatExt spid="_x0000_s398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130</xdr:row>
          <xdr:rowOff>0</xdr:rowOff>
        </xdr:from>
        <xdr:to>
          <xdr:col>40</xdr:col>
          <xdr:colOff>400050</xdr:colOff>
          <xdr:row>130</xdr:row>
          <xdr:rowOff>485775</xdr:rowOff>
        </xdr:to>
        <xdr:sp macro="" textlink="">
          <xdr:nvSpPr>
            <xdr:cNvPr id="39847" name="Object 2983" hidden="1">
              <a:extLst>
                <a:ext uri="{63B3BB69-23CF-44E3-9099-C40C66FF867C}">
                  <a14:compatExt spid="_x0000_s398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130</xdr:row>
          <xdr:rowOff>0</xdr:rowOff>
        </xdr:from>
        <xdr:to>
          <xdr:col>34</xdr:col>
          <xdr:colOff>400050</xdr:colOff>
          <xdr:row>130</xdr:row>
          <xdr:rowOff>485775</xdr:rowOff>
        </xdr:to>
        <xdr:sp macro="" textlink="">
          <xdr:nvSpPr>
            <xdr:cNvPr id="39848" name="Object 2984" hidden="1">
              <a:extLst>
                <a:ext uri="{63B3BB69-23CF-44E3-9099-C40C66FF867C}">
                  <a14:compatExt spid="_x0000_s398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130</xdr:row>
          <xdr:rowOff>0</xdr:rowOff>
        </xdr:from>
        <xdr:to>
          <xdr:col>36</xdr:col>
          <xdr:colOff>400050</xdr:colOff>
          <xdr:row>130</xdr:row>
          <xdr:rowOff>485775</xdr:rowOff>
        </xdr:to>
        <xdr:sp macro="" textlink="">
          <xdr:nvSpPr>
            <xdr:cNvPr id="39849" name="Object 2985" hidden="1">
              <a:extLst>
                <a:ext uri="{63B3BB69-23CF-44E3-9099-C40C66FF867C}">
                  <a14:compatExt spid="_x0000_s398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130</xdr:row>
          <xdr:rowOff>0</xdr:rowOff>
        </xdr:from>
        <xdr:to>
          <xdr:col>38</xdr:col>
          <xdr:colOff>400050</xdr:colOff>
          <xdr:row>130</xdr:row>
          <xdr:rowOff>485775</xdr:rowOff>
        </xdr:to>
        <xdr:sp macro="" textlink="">
          <xdr:nvSpPr>
            <xdr:cNvPr id="39850" name="Object 2986" hidden="1">
              <a:extLst>
                <a:ext uri="{63B3BB69-23CF-44E3-9099-C40C66FF867C}">
                  <a14:compatExt spid="_x0000_s398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58</xdr:row>
          <xdr:rowOff>0</xdr:rowOff>
        </xdr:from>
        <xdr:to>
          <xdr:col>28</xdr:col>
          <xdr:colOff>400050</xdr:colOff>
          <xdr:row>58</xdr:row>
          <xdr:rowOff>485775</xdr:rowOff>
        </xdr:to>
        <xdr:sp macro="" textlink="">
          <xdr:nvSpPr>
            <xdr:cNvPr id="39851" name="Object 2987" hidden="1">
              <a:extLst>
                <a:ext uri="{63B3BB69-23CF-44E3-9099-C40C66FF867C}">
                  <a14:compatExt spid="_x0000_s398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58</xdr:row>
          <xdr:rowOff>0</xdr:rowOff>
        </xdr:from>
        <xdr:to>
          <xdr:col>30</xdr:col>
          <xdr:colOff>400050</xdr:colOff>
          <xdr:row>58</xdr:row>
          <xdr:rowOff>485775</xdr:rowOff>
        </xdr:to>
        <xdr:sp macro="" textlink="">
          <xdr:nvSpPr>
            <xdr:cNvPr id="39852" name="Object 2988" hidden="1">
              <a:extLst>
                <a:ext uri="{63B3BB69-23CF-44E3-9099-C40C66FF867C}">
                  <a14:compatExt spid="_x0000_s398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58</xdr:row>
          <xdr:rowOff>0</xdr:rowOff>
        </xdr:from>
        <xdr:to>
          <xdr:col>32</xdr:col>
          <xdr:colOff>400050</xdr:colOff>
          <xdr:row>58</xdr:row>
          <xdr:rowOff>485775</xdr:rowOff>
        </xdr:to>
        <xdr:sp macro="" textlink="">
          <xdr:nvSpPr>
            <xdr:cNvPr id="39853" name="Object 2989" hidden="1">
              <a:extLst>
                <a:ext uri="{63B3BB69-23CF-44E3-9099-C40C66FF867C}">
                  <a14:compatExt spid="_x0000_s398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58</xdr:row>
          <xdr:rowOff>0</xdr:rowOff>
        </xdr:from>
        <xdr:to>
          <xdr:col>42</xdr:col>
          <xdr:colOff>400050</xdr:colOff>
          <xdr:row>58</xdr:row>
          <xdr:rowOff>485775</xdr:rowOff>
        </xdr:to>
        <xdr:sp macro="" textlink="">
          <xdr:nvSpPr>
            <xdr:cNvPr id="39854" name="Object 2990" hidden="1">
              <a:extLst>
                <a:ext uri="{63B3BB69-23CF-44E3-9099-C40C66FF867C}">
                  <a14:compatExt spid="_x0000_s398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58</xdr:row>
          <xdr:rowOff>0</xdr:rowOff>
        </xdr:from>
        <xdr:to>
          <xdr:col>40</xdr:col>
          <xdr:colOff>400050</xdr:colOff>
          <xdr:row>58</xdr:row>
          <xdr:rowOff>485775</xdr:rowOff>
        </xdr:to>
        <xdr:sp macro="" textlink="">
          <xdr:nvSpPr>
            <xdr:cNvPr id="39855" name="Object 2991" hidden="1">
              <a:extLst>
                <a:ext uri="{63B3BB69-23CF-44E3-9099-C40C66FF867C}">
                  <a14:compatExt spid="_x0000_s398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58</xdr:row>
          <xdr:rowOff>0</xdr:rowOff>
        </xdr:from>
        <xdr:to>
          <xdr:col>34</xdr:col>
          <xdr:colOff>400050</xdr:colOff>
          <xdr:row>58</xdr:row>
          <xdr:rowOff>485775</xdr:rowOff>
        </xdr:to>
        <xdr:sp macro="" textlink="">
          <xdr:nvSpPr>
            <xdr:cNvPr id="39856" name="Object 2992" hidden="1">
              <a:extLst>
                <a:ext uri="{63B3BB69-23CF-44E3-9099-C40C66FF867C}">
                  <a14:compatExt spid="_x0000_s398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58</xdr:row>
          <xdr:rowOff>0</xdr:rowOff>
        </xdr:from>
        <xdr:to>
          <xdr:col>36</xdr:col>
          <xdr:colOff>400050</xdr:colOff>
          <xdr:row>58</xdr:row>
          <xdr:rowOff>485775</xdr:rowOff>
        </xdr:to>
        <xdr:sp macro="" textlink="">
          <xdr:nvSpPr>
            <xdr:cNvPr id="39857" name="Object 2993" hidden="1">
              <a:extLst>
                <a:ext uri="{63B3BB69-23CF-44E3-9099-C40C66FF867C}">
                  <a14:compatExt spid="_x0000_s398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58</xdr:row>
          <xdr:rowOff>0</xdr:rowOff>
        </xdr:from>
        <xdr:to>
          <xdr:col>38</xdr:col>
          <xdr:colOff>400050</xdr:colOff>
          <xdr:row>58</xdr:row>
          <xdr:rowOff>485775</xdr:rowOff>
        </xdr:to>
        <xdr:sp macro="" textlink="">
          <xdr:nvSpPr>
            <xdr:cNvPr id="39858" name="Object 2994" hidden="1">
              <a:extLst>
                <a:ext uri="{63B3BB69-23CF-44E3-9099-C40C66FF867C}">
                  <a14:compatExt spid="_x0000_s398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113</xdr:row>
          <xdr:rowOff>0</xdr:rowOff>
        </xdr:from>
        <xdr:to>
          <xdr:col>34</xdr:col>
          <xdr:colOff>400050</xdr:colOff>
          <xdr:row>113</xdr:row>
          <xdr:rowOff>485775</xdr:rowOff>
        </xdr:to>
        <xdr:sp macro="" textlink="">
          <xdr:nvSpPr>
            <xdr:cNvPr id="39859" name="Object 2995" hidden="1">
              <a:extLst>
                <a:ext uri="{63B3BB69-23CF-44E3-9099-C40C66FF867C}">
                  <a14:compatExt spid="_x0000_s398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113</xdr:row>
          <xdr:rowOff>0</xdr:rowOff>
        </xdr:from>
        <xdr:to>
          <xdr:col>32</xdr:col>
          <xdr:colOff>400050</xdr:colOff>
          <xdr:row>113</xdr:row>
          <xdr:rowOff>485775</xdr:rowOff>
        </xdr:to>
        <xdr:sp macro="" textlink="">
          <xdr:nvSpPr>
            <xdr:cNvPr id="39860" name="Object 2996" hidden="1">
              <a:extLst>
                <a:ext uri="{63B3BB69-23CF-44E3-9099-C40C66FF867C}">
                  <a14:compatExt spid="_x0000_s398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113</xdr:row>
          <xdr:rowOff>0</xdr:rowOff>
        </xdr:from>
        <xdr:to>
          <xdr:col>28</xdr:col>
          <xdr:colOff>400050</xdr:colOff>
          <xdr:row>113</xdr:row>
          <xdr:rowOff>485775</xdr:rowOff>
        </xdr:to>
        <xdr:sp macro="" textlink="">
          <xdr:nvSpPr>
            <xdr:cNvPr id="39861" name="Object 2997" hidden="1">
              <a:extLst>
                <a:ext uri="{63B3BB69-23CF-44E3-9099-C40C66FF867C}">
                  <a14:compatExt spid="_x0000_s398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113</xdr:row>
          <xdr:rowOff>0</xdr:rowOff>
        </xdr:from>
        <xdr:to>
          <xdr:col>30</xdr:col>
          <xdr:colOff>400050</xdr:colOff>
          <xdr:row>113</xdr:row>
          <xdr:rowOff>485775</xdr:rowOff>
        </xdr:to>
        <xdr:sp macro="" textlink="">
          <xdr:nvSpPr>
            <xdr:cNvPr id="39862" name="Object 2998" hidden="1">
              <a:extLst>
                <a:ext uri="{63B3BB69-23CF-44E3-9099-C40C66FF867C}">
                  <a14:compatExt spid="_x0000_s398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113</xdr:row>
          <xdr:rowOff>0</xdr:rowOff>
        </xdr:from>
        <xdr:to>
          <xdr:col>36</xdr:col>
          <xdr:colOff>400050</xdr:colOff>
          <xdr:row>113</xdr:row>
          <xdr:rowOff>485775</xdr:rowOff>
        </xdr:to>
        <xdr:sp macro="" textlink="">
          <xdr:nvSpPr>
            <xdr:cNvPr id="39863" name="Object 2999" hidden="1">
              <a:extLst>
                <a:ext uri="{63B3BB69-23CF-44E3-9099-C40C66FF867C}">
                  <a14:compatExt spid="_x0000_s398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113</xdr:row>
          <xdr:rowOff>0</xdr:rowOff>
        </xdr:from>
        <xdr:to>
          <xdr:col>38</xdr:col>
          <xdr:colOff>400050</xdr:colOff>
          <xdr:row>113</xdr:row>
          <xdr:rowOff>485775</xdr:rowOff>
        </xdr:to>
        <xdr:sp macro="" textlink="">
          <xdr:nvSpPr>
            <xdr:cNvPr id="39864" name="Object 3000" hidden="1">
              <a:extLst>
                <a:ext uri="{63B3BB69-23CF-44E3-9099-C40C66FF867C}">
                  <a14:compatExt spid="_x0000_s398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113</xdr:row>
          <xdr:rowOff>0</xdr:rowOff>
        </xdr:from>
        <xdr:to>
          <xdr:col>40</xdr:col>
          <xdr:colOff>400050</xdr:colOff>
          <xdr:row>113</xdr:row>
          <xdr:rowOff>485775</xdr:rowOff>
        </xdr:to>
        <xdr:sp macro="" textlink="">
          <xdr:nvSpPr>
            <xdr:cNvPr id="39865" name="Object 3001" hidden="1">
              <a:extLst>
                <a:ext uri="{63B3BB69-23CF-44E3-9099-C40C66FF867C}">
                  <a14:compatExt spid="_x0000_s398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113</xdr:row>
          <xdr:rowOff>0</xdr:rowOff>
        </xdr:from>
        <xdr:to>
          <xdr:col>42</xdr:col>
          <xdr:colOff>400050</xdr:colOff>
          <xdr:row>113</xdr:row>
          <xdr:rowOff>485775</xdr:rowOff>
        </xdr:to>
        <xdr:sp macro="" textlink="">
          <xdr:nvSpPr>
            <xdr:cNvPr id="39866" name="Object 3002" hidden="1">
              <a:extLst>
                <a:ext uri="{63B3BB69-23CF-44E3-9099-C40C66FF867C}">
                  <a14:compatExt spid="_x0000_s398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113</xdr:row>
          <xdr:rowOff>0</xdr:rowOff>
        </xdr:from>
        <xdr:to>
          <xdr:col>44</xdr:col>
          <xdr:colOff>400050</xdr:colOff>
          <xdr:row>113</xdr:row>
          <xdr:rowOff>485775</xdr:rowOff>
        </xdr:to>
        <xdr:sp macro="" textlink="">
          <xdr:nvSpPr>
            <xdr:cNvPr id="39867" name="Object 3003" hidden="1">
              <a:extLst>
                <a:ext uri="{63B3BB69-23CF-44E3-9099-C40C66FF867C}">
                  <a14:compatExt spid="_x0000_s398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207</xdr:row>
          <xdr:rowOff>0</xdr:rowOff>
        </xdr:from>
        <xdr:to>
          <xdr:col>36</xdr:col>
          <xdr:colOff>400050</xdr:colOff>
          <xdr:row>207</xdr:row>
          <xdr:rowOff>485775</xdr:rowOff>
        </xdr:to>
        <xdr:sp macro="" textlink="">
          <xdr:nvSpPr>
            <xdr:cNvPr id="39868" name="Object 3004" hidden="1">
              <a:extLst>
                <a:ext uri="{63B3BB69-23CF-44E3-9099-C40C66FF867C}">
                  <a14:compatExt spid="_x0000_s398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208</xdr:row>
          <xdr:rowOff>0</xdr:rowOff>
        </xdr:from>
        <xdr:to>
          <xdr:col>36</xdr:col>
          <xdr:colOff>400050</xdr:colOff>
          <xdr:row>208</xdr:row>
          <xdr:rowOff>485775</xdr:rowOff>
        </xdr:to>
        <xdr:sp macro="" textlink="">
          <xdr:nvSpPr>
            <xdr:cNvPr id="39869" name="Object 3005" hidden="1">
              <a:extLst>
                <a:ext uri="{63B3BB69-23CF-44E3-9099-C40C66FF867C}">
                  <a14:compatExt spid="_x0000_s398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207</xdr:row>
          <xdr:rowOff>0</xdr:rowOff>
        </xdr:from>
        <xdr:to>
          <xdr:col>28</xdr:col>
          <xdr:colOff>400050</xdr:colOff>
          <xdr:row>207</xdr:row>
          <xdr:rowOff>485775</xdr:rowOff>
        </xdr:to>
        <xdr:sp macro="" textlink="">
          <xdr:nvSpPr>
            <xdr:cNvPr id="39870" name="Object 3006" hidden="1">
              <a:extLst>
                <a:ext uri="{63B3BB69-23CF-44E3-9099-C40C66FF867C}">
                  <a14:compatExt spid="_x0000_s398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208</xdr:row>
          <xdr:rowOff>0</xdr:rowOff>
        </xdr:from>
        <xdr:to>
          <xdr:col>28</xdr:col>
          <xdr:colOff>400050</xdr:colOff>
          <xdr:row>208</xdr:row>
          <xdr:rowOff>485775</xdr:rowOff>
        </xdr:to>
        <xdr:sp macro="" textlink="">
          <xdr:nvSpPr>
            <xdr:cNvPr id="39871" name="Object 3007" hidden="1">
              <a:extLst>
                <a:ext uri="{63B3BB69-23CF-44E3-9099-C40C66FF867C}">
                  <a14:compatExt spid="_x0000_s398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207</xdr:row>
          <xdr:rowOff>0</xdr:rowOff>
        </xdr:from>
        <xdr:to>
          <xdr:col>30</xdr:col>
          <xdr:colOff>400050</xdr:colOff>
          <xdr:row>207</xdr:row>
          <xdr:rowOff>485775</xdr:rowOff>
        </xdr:to>
        <xdr:sp macro="" textlink="">
          <xdr:nvSpPr>
            <xdr:cNvPr id="39872" name="Object 3008" hidden="1">
              <a:extLst>
                <a:ext uri="{63B3BB69-23CF-44E3-9099-C40C66FF867C}">
                  <a14:compatExt spid="_x0000_s398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208</xdr:row>
          <xdr:rowOff>0</xdr:rowOff>
        </xdr:from>
        <xdr:to>
          <xdr:col>30</xdr:col>
          <xdr:colOff>400050</xdr:colOff>
          <xdr:row>208</xdr:row>
          <xdr:rowOff>485775</xdr:rowOff>
        </xdr:to>
        <xdr:sp macro="" textlink="">
          <xdr:nvSpPr>
            <xdr:cNvPr id="39873" name="Object 3009" hidden="1">
              <a:extLst>
                <a:ext uri="{63B3BB69-23CF-44E3-9099-C40C66FF867C}">
                  <a14:compatExt spid="_x0000_s398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207</xdr:row>
          <xdr:rowOff>0</xdr:rowOff>
        </xdr:from>
        <xdr:to>
          <xdr:col>32</xdr:col>
          <xdr:colOff>400050</xdr:colOff>
          <xdr:row>207</xdr:row>
          <xdr:rowOff>485775</xdr:rowOff>
        </xdr:to>
        <xdr:sp macro="" textlink="">
          <xdr:nvSpPr>
            <xdr:cNvPr id="39874" name="Object 3010" hidden="1">
              <a:extLst>
                <a:ext uri="{63B3BB69-23CF-44E3-9099-C40C66FF867C}">
                  <a14:compatExt spid="_x0000_s398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208</xdr:row>
          <xdr:rowOff>0</xdr:rowOff>
        </xdr:from>
        <xdr:to>
          <xdr:col>32</xdr:col>
          <xdr:colOff>400050</xdr:colOff>
          <xdr:row>208</xdr:row>
          <xdr:rowOff>485775</xdr:rowOff>
        </xdr:to>
        <xdr:sp macro="" textlink="">
          <xdr:nvSpPr>
            <xdr:cNvPr id="39875" name="Object 3011" hidden="1">
              <a:extLst>
                <a:ext uri="{63B3BB69-23CF-44E3-9099-C40C66FF867C}">
                  <a14:compatExt spid="_x0000_s398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207</xdr:row>
          <xdr:rowOff>0</xdr:rowOff>
        </xdr:from>
        <xdr:to>
          <xdr:col>34</xdr:col>
          <xdr:colOff>400050</xdr:colOff>
          <xdr:row>207</xdr:row>
          <xdr:rowOff>485775</xdr:rowOff>
        </xdr:to>
        <xdr:sp macro="" textlink="">
          <xdr:nvSpPr>
            <xdr:cNvPr id="39876" name="Object 3012" hidden="1">
              <a:extLst>
                <a:ext uri="{63B3BB69-23CF-44E3-9099-C40C66FF867C}">
                  <a14:compatExt spid="_x0000_s398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208</xdr:row>
          <xdr:rowOff>0</xdr:rowOff>
        </xdr:from>
        <xdr:to>
          <xdr:col>34</xdr:col>
          <xdr:colOff>400050</xdr:colOff>
          <xdr:row>208</xdr:row>
          <xdr:rowOff>485775</xdr:rowOff>
        </xdr:to>
        <xdr:sp macro="" textlink="">
          <xdr:nvSpPr>
            <xdr:cNvPr id="39877" name="Object 3013" hidden="1">
              <a:extLst>
                <a:ext uri="{63B3BB69-23CF-44E3-9099-C40C66FF867C}">
                  <a14:compatExt spid="_x0000_s398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207</xdr:row>
          <xdr:rowOff>0</xdr:rowOff>
        </xdr:from>
        <xdr:to>
          <xdr:col>38</xdr:col>
          <xdr:colOff>400050</xdr:colOff>
          <xdr:row>207</xdr:row>
          <xdr:rowOff>485775</xdr:rowOff>
        </xdr:to>
        <xdr:sp macro="" textlink="">
          <xdr:nvSpPr>
            <xdr:cNvPr id="39878" name="Object 3014" hidden="1">
              <a:extLst>
                <a:ext uri="{63B3BB69-23CF-44E3-9099-C40C66FF867C}">
                  <a14:compatExt spid="_x0000_s398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208</xdr:row>
          <xdr:rowOff>0</xdr:rowOff>
        </xdr:from>
        <xdr:to>
          <xdr:col>38</xdr:col>
          <xdr:colOff>400050</xdr:colOff>
          <xdr:row>208</xdr:row>
          <xdr:rowOff>485775</xdr:rowOff>
        </xdr:to>
        <xdr:sp macro="" textlink="">
          <xdr:nvSpPr>
            <xdr:cNvPr id="39879" name="Object 3015" hidden="1">
              <a:extLst>
                <a:ext uri="{63B3BB69-23CF-44E3-9099-C40C66FF867C}">
                  <a14:compatExt spid="_x0000_s398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207</xdr:row>
          <xdr:rowOff>0</xdr:rowOff>
        </xdr:from>
        <xdr:to>
          <xdr:col>40</xdr:col>
          <xdr:colOff>400050</xdr:colOff>
          <xdr:row>207</xdr:row>
          <xdr:rowOff>485775</xdr:rowOff>
        </xdr:to>
        <xdr:sp macro="" textlink="">
          <xdr:nvSpPr>
            <xdr:cNvPr id="39880" name="Object 3016" hidden="1">
              <a:extLst>
                <a:ext uri="{63B3BB69-23CF-44E3-9099-C40C66FF867C}">
                  <a14:compatExt spid="_x0000_s398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208</xdr:row>
          <xdr:rowOff>0</xdr:rowOff>
        </xdr:from>
        <xdr:to>
          <xdr:col>40</xdr:col>
          <xdr:colOff>400050</xdr:colOff>
          <xdr:row>208</xdr:row>
          <xdr:rowOff>485775</xdr:rowOff>
        </xdr:to>
        <xdr:sp macro="" textlink="">
          <xdr:nvSpPr>
            <xdr:cNvPr id="39881" name="Object 3017" hidden="1">
              <a:extLst>
                <a:ext uri="{63B3BB69-23CF-44E3-9099-C40C66FF867C}">
                  <a14:compatExt spid="_x0000_s398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207</xdr:row>
          <xdr:rowOff>0</xdr:rowOff>
        </xdr:from>
        <xdr:to>
          <xdr:col>42</xdr:col>
          <xdr:colOff>400050</xdr:colOff>
          <xdr:row>207</xdr:row>
          <xdr:rowOff>485775</xdr:rowOff>
        </xdr:to>
        <xdr:sp macro="" textlink="">
          <xdr:nvSpPr>
            <xdr:cNvPr id="39882" name="Object 3018" hidden="1">
              <a:extLst>
                <a:ext uri="{63B3BB69-23CF-44E3-9099-C40C66FF867C}">
                  <a14:compatExt spid="_x0000_s398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208</xdr:row>
          <xdr:rowOff>0</xdr:rowOff>
        </xdr:from>
        <xdr:to>
          <xdr:col>42</xdr:col>
          <xdr:colOff>400050</xdr:colOff>
          <xdr:row>208</xdr:row>
          <xdr:rowOff>485775</xdr:rowOff>
        </xdr:to>
        <xdr:sp macro="" textlink="">
          <xdr:nvSpPr>
            <xdr:cNvPr id="39883" name="Object 3019" hidden="1">
              <a:extLst>
                <a:ext uri="{63B3BB69-23CF-44E3-9099-C40C66FF867C}">
                  <a14:compatExt spid="_x0000_s398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207</xdr:row>
          <xdr:rowOff>0</xdr:rowOff>
        </xdr:from>
        <xdr:to>
          <xdr:col>44</xdr:col>
          <xdr:colOff>400050</xdr:colOff>
          <xdr:row>207</xdr:row>
          <xdr:rowOff>485775</xdr:rowOff>
        </xdr:to>
        <xdr:sp macro="" textlink="">
          <xdr:nvSpPr>
            <xdr:cNvPr id="39884" name="Object 3020" hidden="1">
              <a:extLst>
                <a:ext uri="{63B3BB69-23CF-44E3-9099-C40C66FF867C}">
                  <a14:compatExt spid="_x0000_s398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208</xdr:row>
          <xdr:rowOff>0</xdr:rowOff>
        </xdr:from>
        <xdr:to>
          <xdr:col>44</xdr:col>
          <xdr:colOff>400050</xdr:colOff>
          <xdr:row>208</xdr:row>
          <xdr:rowOff>485775</xdr:rowOff>
        </xdr:to>
        <xdr:sp macro="" textlink="">
          <xdr:nvSpPr>
            <xdr:cNvPr id="39885" name="Object 3021" hidden="1">
              <a:extLst>
                <a:ext uri="{63B3BB69-23CF-44E3-9099-C40C66FF867C}">
                  <a14:compatExt spid="_x0000_s398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206</xdr:row>
          <xdr:rowOff>0</xdr:rowOff>
        </xdr:from>
        <xdr:to>
          <xdr:col>36</xdr:col>
          <xdr:colOff>400050</xdr:colOff>
          <xdr:row>206</xdr:row>
          <xdr:rowOff>485775</xdr:rowOff>
        </xdr:to>
        <xdr:sp macro="" textlink="">
          <xdr:nvSpPr>
            <xdr:cNvPr id="39886" name="Object 3022" hidden="1">
              <a:extLst>
                <a:ext uri="{63B3BB69-23CF-44E3-9099-C40C66FF867C}">
                  <a14:compatExt spid="_x0000_s398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206</xdr:row>
          <xdr:rowOff>0</xdr:rowOff>
        </xdr:from>
        <xdr:to>
          <xdr:col>28</xdr:col>
          <xdr:colOff>400050</xdr:colOff>
          <xdr:row>206</xdr:row>
          <xdr:rowOff>485775</xdr:rowOff>
        </xdr:to>
        <xdr:sp macro="" textlink="">
          <xdr:nvSpPr>
            <xdr:cNvPr id="39887" name="Object 3023" hidden="1">
              <a:extLst>
                <a:ext uri="{63B3BB69-23CF-44E3-9099-C40C66FF867C}">
                  <a14:compatExt spid="_x0000_s398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206</xdr:row>
          <xdr:rowOff>0</xdr:rowOff>
        </xdr:from>
        <xdr:to>
          <xdr:col>30</xdr:col>
          <xdr:colOff>400050</xdr:colOff>
          <xdr:row>206</xdr:row>
          <xdr:rowOff>485775</xdr:rowOff>
        </xdr:to>
        <xdr:sp macro="" textlink="">
          <xdr:nvSpPr>
            <xdr:cNvPr id="39888" name="Object 3024" hidden="1">
              <a:extLst>
                <a:ext uri="{63B3BB69-23CF-44E3-9099-C40C66FF867C}">
                  <a14:compatExt spid="_x0000_s398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206</xdr:row>
          <xdr:rowOff>0</xdr:rowOff>
        </xdr:from>
        <xdr:to>
          <xdr:col>32</xdr:col>
          <xdr:colOff>400050</xdr:colOff>
          <xdr:row>206</xdr:row>
          <xdr:rowOff>485775</xdr:rowOff>
        </xdr:to>
        <xdr:sp macro="" textlink="">
          <xdr:nvSpPr>
            <xdr:cNvPr id="39889" name="Object 3025" hidden="1">
              <a:extLst>
                <a:ext uri="{63B3BB69-23CF-44E3-9099-C40C66FF867C}">
                  <a14:compatExt spid="_x0000_s398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206</xdr:row>
          <xdr:rowOff>0</xdr:rowOff>
        </xdr:from>
        <xdr:to>
          <xdr:col>34</xdr:col>
          <xdr:colOff>400050</xdr:colOff>
          <xdr:row>206</xdr:row>
          <xdr:rowOff>485775</xdr:rowOff>
        </xdr:to>
        <xdr:sp macro="" textlink="">
          <xdr:nvSpPr>
            <xdr:cNvPr id="39890" name="Object 3026" hidden="1">
              <a:extLst>
                <a:ext uri="{63B3BB69-23CF-44E3-9099-C40C66FF867C}">
                  <a14:compatExt spid="_x0000_s398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206</xdr:row>
          <xdr:rowOff>0</xdr:rowOff>
        </xdr:from>
        <xdr:to>
          <xdr:col>38</xdr:col>
          <xdr:colOff>400050</xdr:colOff>
          <xdr:row>206</xdr:row>
          <xdr:rowOff>485775</xdr:rowOff>
        </xdr:to>
        <xdr:sp macro="" textlink="">
          <xdr:nvSpPr>
            <xdr:cNvPr id="39891" name="Object 3027" hidden="1">
              <a:extLst>
                <a:ext uri="{63B3BB69-23CF-44E3-9099-C40C66FF867C}">
                  <a14:compatExt spid="_x0000_s398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206</xdr:row>
          <xdr:rowOff>0</xdr:rowOff>
        </xdr:from>
        <xdr:to>
          <xdr:col>40</xdr:col>
          <xdr:colOff>400050</xdr:colOff>
          <xdr:row>206</xdr:row>
          <xdr:rowOff>485775</xdr:rowOff>
        </xdr:to>
        <xdr:sp macro="" textlink="">
          <xdr:nvSpPr>
            <xdr:cNvPr id="39892" name="Object 3028" hidden="1">
              <a:extLst>
                <a:ext uri="{63B3BB69-23CF-44E3-9099-C40C66FF867C}">
                  <a14:compatExt spid="_x0000_s398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206</xdr:row>
          <xdr:rowOff>0</xdr:rowOff>
        </xdr:from>
        <xdr:to>
          <xdr:col>42</xdr:col>
          <xdr:colOff>400050</xdr:colOff>
          <xdr:row>206</xdr:row>
          <xdr:rowOff>485775</xdr:rowOff>
        </xdr:to>
        <xdr:sp macro="" textlink="">
          <xdr:nvSpPr>
            <xdr:cNvPr id="39893" name="Object 3029" hidden="1">
              <a:extLst>
                <a:ext uri="{63B3BB69-23CF-44E3-9099-C40C66FF867C}">
                  <a14:compatExt spid="_x0000_s398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206</xdr:row>
          <xdr:rowOff>0</xdr:rowOff>
        </xdr:from>
        <xdr:to>
          <xdr:col>44</xdr:col>
          <xdr:colOff>400050</xdr:colOff>
          <xdr:row>206</xdr:row>
          <xdr:rowOff>485775</xdr:rowOff>
        </xdr:to>
        <xdr:sp macro="" textlink="">
          <xdr:nvSpPr>
            <xdr:cNvPr id="39894" name="Object 3030" hidden="1">
              <a:extLst>
                <a:ext uri="{63B3BB69-23CF-44E3-9099-C40C66FF867C}">
                  <a14:compatExt spid="_x0000_s398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228</xdr:row>
          <xdr:rowOff>0</xdr:rowOff>
        </xdr:from>
        <xdr:to>
          <xdr:col>28</xdr:col>
          <xdr:colOff>400050</xdr:colOff>
          <xdr:row>228</xdr:row>
          <xdr:rowOff>485775</xdr:rowOff>
        </xdr:to>
        <xdr:sp macro="" textlink="">
          <xdr:nvSpPr>
            <xdr:cNvPr id="39895" name="Object 3031" hidden="1">
              <a:extLst>
                <a:ext uri="{63B3BB69-23CF-44E3-9099-C40C66FF867C}">
                  <a14:compatExt spid="_x0000_s398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228</xdr:row>
          <xdr:rowOff>0</xdr:rowOff>
        </xdr:from>
        <xdr:to>
          <xdr:col>30</xdr:col>
          <xdr:colOff>400050</xdr:colOff>
          <xdr:row>228</xdr:row>
          <xdr:rowOff>485775</xdr:rowOff>
        </xdr:to>
        <xdr:sp macro="" textlink="">
          <xdr:nvSpPr>
            <xdr:cNvPr id="39896" name="Object 3032" hidden="1">
              <a:extLst>
                <a:ext uri="{63B3BB69-23CF-44E3-9099-C40C66FF867C}">
                  <a14:compatExt spid="_x0000_s398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228</xdr:row>
          <xdr:rowOff>0</xdr:rowOff>
        </xdr:from>
        <xdr:to>
          <xdr:col>32</xdr:col>
          <xdr:colOff>400050</xdr:colOff>
          <xdr:row>228</xdr:row>
          <xdr:rowOff>485775</xdr:rowOff>
        </xdr:to>
        <xdr:sp macro="" textlink="">
          <xdr:nvSpPr>
            <xdr:cNvPr id="39897" name="Object 3033" hidden="1">
              <a:extLst>
                <a:ext uri="{63B3BB69-23CF-44E3-9099-C40C66FF867C}">
                  <a14:compatExt spid="_x0000_s398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228</xdr:row>
          <xdr:rowOff>0</xdr:rowOff>
        </xdr:from>
        <xdr:to>
          <xdr:col>34</xdr:col>
          <xdr:colOff>400050</xdr:colOff>
          <xdr:row>228</xdr:row>
          <xdr:rowOff>485775</xdr:rowOff>
        </xdr:to>
        <xdr:sp macro="" textlink="">
          <xdr:nvSpPr>
            <xdr:cNvPr id="39898" name="Object 3034" hidden="1">
              <a:extLst>
                <a:ext uri="{63B3BB69-23CF-44E3-9099-C40C66FF867C}">
                  <a14:compatExt spid="_x0000_s398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228</xdr:row>
          <xdr:rowOff>0</xdr:rowOff>
        </xdr:from>
        <xdr:to>
          <xdr:col>36</xdr:col>
          <xdr:colOff>400050</xdr:colOff>
          <xdr:row>228</xdr:row>
          <xdr:rowOff>485775</xdr:rowOff>
        </xdr:to>
        <xdr:sp macro="" textlink="">
          <xdr:nvSpPr>
            <xdr:cNvPr id="39899" name="Object 3035" hidden="1">
              <a:extLst>
                <a:ext uri="{63B3BB69-23CF-44E3-9099-C40C66FF867C}">
                  <a14:compatExt spid="_x0000_s398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228</xdr:row>
          <xdr:rowOff>0</xdr:rowOff>
        </xdr:from>
        <xdr:to>
          <xdr:col>38</xdr:col>
          <xdr:colOff>400050</xdr:colOff>
          <xdr:row>228</xdr:row>
          <xdr:rowOff>485775</xdr:rowOff>
        </xdr:to>
        <xdr:sp macro="" textlink="">
          <xdr:nvSpPr>
            <xdr:cNvPr id="39900" name="Object 3036" hidden="1">
              <a:extLst>
                <a:ext uri="{63B3BB69-23CF-44E3-9099-C40C66FF867C}">
                  <a14:compatExt spid="_x0000_s399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228</xdr:row>
          <xdr:rowOff>0</xdr:rowOff>
        </xdr:from>
        <xdr:to>
          <xdr:col>40</xdr:col>
          <xdr:colOff>400050</xdr:colOff>
          <xdr:row>228</xdr:row>
          <xdr:rowOff>485775</xdr:rowOff>
        </xdr:to>
        <xdr:sp macro="" textlink="">
          <xdr:nvSpPr>
            <xdr:cNvPr id="39901" name="Object 3037" hidden="1">
              <a:extLst>
                <a:ext uri="{63B3BB69-23CF-44E3-9099-C40C66FF867C}">
                  <a14:compatExt spid="_x0000_s399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228</xdr:row>
          <xdr:rowOff>0</xdr:rowOff>
        </xdr:from>
        <xdr:to>
          <xdr:col>42</xdr:col>
          <xdr:colOff>400050</xdr:colOff>
          <xdr:row>228</xdr:row>
          <xdr:rowOff>485775</xdr:rowOff>
        </xdr:to>
        <xdr:sp macro="" textlink="">
          <xdr:nvSpPr>
            <xdr:cNvPr id="39902" name="Object 3038" hidden="1">
              <a:extLst>
                <a:ext uri="{63B3BB69-23CF-44E3-9099-C40C66FF867C}">
                  <a14:compatExt spid="_x0000_s399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228</xdr:row>
          <xdr:rowOff>0</xdr:rowOff>
        </xdr:from>
        <xdr:to>
          <xdr:col>44</xdr:col>
          <xdr:colOff>400050</xdr:colOff>
          <xdr:row>228</xdr:row>
          <xdr:rowOff>485775</xdr:rowOff>
        </xdr:to>
        <xdr:sp macro="" textlink="">
          <xdr:nvSpPr>
            <xdr:cNvPr id="39903" name="Object 3039" hidden="1">
              <a:extLst>
                <a:ext uri="{63B3BB69-23CF-44E3-9099-C40C66FF867C}">
                  <a14:compatExt spid="_x0000_s399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232</xdr:row>
          <xdr:rowOff>0</xdr:rowOff>
        </xdr:from>
        <xdr:to>
          <xdr:col>28</xdr:col>
          <xdr:colOff>400050</xdr:colOff>
          <xdr:row>232</xdr:row>
          <xdr:rowOff>485775</xdr:rowOff>
        </xdr:to>
        <xdr:sp macro="" textlink="">
          <xdr:nvSpPr>
            <xdr:cNvPr id="39904" name="Object 3040" hidden="1">
              <a:extLst>
                <a:ext uri="{63B3BB69-23CF-44E3-9099-C40C66FF867C}">
                  <a14:compatExt spid="_x0000_s399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232</xdr:row>
          <xdr:rowOff>0</xdr:rowOff>
        </xdr:from>
        <xdr:to>
          <xdr:col>30</xdr:col>
          <xdr:colOff>400050</xdr:colOff>
          <xdr:row>232</xdr:row>
          <xdr:rowOff>485775</xdr:rowOff>
        </xdr:to>
        <xdr:sp macro="" textlink="">
          <xdr:nvSpPr>
            <xdr:cNvPr id="39907" name="Object 3043" hidden="1">
              <a:extLst>
                <a:ext uri="{63B3BB69-23CF-44E3-9099-C40C66FF867C}">
                  <a14:compatExt spid="_x0000_s399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232</xdr:row>
          <xdr:rowOff>0</xdr:rowOff>
        </xdr:from>
        <xdr:to>
          <xdr:col>32</xdr:col>
          <xdr:colOff>400050</xdr:colOff>
          <xdr:row>232</xdr:row>
          <xdr:rowOff>485775</xdr:rowOff>
        </xdr:to>
        <xdr:sp macro="" textlink="">
          <xdr:nvSpPr>
            <xdr:cNvPr id="39908" name="Object 3044" hidden="1">
              <a:extLst>
                <a:ext uri="{63B3BB69-23CF-44E3-9099-C40C66FF867C}">
                  <a14:compatExt spid="_x0000_s399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232</xdr:row>
          <xdr:rowOff>0</xdr:rowOff>
        </xdr:from>
        <xdr:to>
          <xdr:col>34</xdr:col>
          <xdr:colOff>400050</xdr:colOff>
          <xdr:row>232</xdr:row>
          <xdr:rowOff>485775</xdr:rowOff>
        </xdr:to>
        <xdr:sp macro="" textlink="">
          <xdr:nvSpPr>
            <xdr:cNvPr id="39909" name="Object 3045" hidden="1">
              <a:extLst>
                <a:ext uri="{63B3BB69-23CF-44E3-9099-C40C66FF867C}">
                  <a14:compatExt spid="_x0000_s399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232</xdr:row>
          <xdr:rowOff>0</xdr:rowOff>
        </xdr:from>
        <xdr:to>
          <xdr:col>38</xdr:col>
          <xdr:colOff>400050</xdr:colOff>
          <xdr:row>232</xdr:row>
          <xdr:rowOff>485775</xdr:rowOff>
        </xdr:to>
        <xdr:sp macro="" textlink="">
          <xdr:nvSpPr>
            <xdr:cNvPr id="39910" name="Object 3046" hidden="1">
              <a:extLst>
                <a:ext uri="{63B3BB69-23CF-44E3-9099-C40C66FF867C}">
                  <a14:compatExt spid="_x0000_s399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232</xdr:row>
          <xdr:rowOff>0</xdr:rowOff>
        </xdr:from>
        <xdr:to>
          <xdr:col>36</xdr:col>
          <xdr:colOff>400050</xdr:colOff>
          <xdr:row>232</xdr:row>
          <xdr:rowOff>485775</xdr:rowOff>
        </xdr:to>
        <xdr:sp macro="" textlink="">
          <xdr:nvSpPr>
            <xdr:cNvPr id="39911" name="Object 3047" hidden="1">
              <a:extLst>
                <a:ext uri="{63B3BB69-23CF-44E3-9099-C40C66FF867C}">
                  <a14:compatExt spid="_x0000_s399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232</xdr:row>
          <xdr:rowOff>0</xdr:rowOff>
        </xdr:from>
        <xdr:to>
          <xdr:col>44</xdr:col>
          <xdr:colOff>400050</xdr:colOff>
          <xdr:row>232</xdr:row>
          <xdr:rowOff>485775</xdr:rowOff>
        </xdr:to>
        <xdr:sp macro="" textlink="">
          <xdr:nvSpPr>
            <xdr:cNvPr id="39912" name="Object 3048" hidden="1">
              <a:extLst>
                <a:ext uri="{63B3BB69-23CF-44E3-9099-C40C66FF867C}">
                  <a14:compatExt spid="_x0000_s399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232</xdr:row>
          <xdr:rowOff>0</xdr:rowOff>
        </xdr:from>
        <xdr:to>
          <xdr:col>42</xdr:col>
          <xdr:colOff>400050</xdr:colOff>
          <xdr:row>232</xdr:row>
          <xdr:rowOff>485775</xdr:rowOff>
        </xdr:to>
        <xdr:sp macro="" textlink="">
          <xdr:nvSpPr>
            <xdr:cNvPr id="39913" name="Object 3049" hidden="1">
              <a:extLst>
                <a:ext uri="{63B3BB69-23CF-44E3-9099-C40C66FF867C}">
                  <a14:compatExt spid="_x0000_s399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232</xdr:row>
          <xdr:rowOff>0</xdr:rowOff>
        </xdr:from>
        <xdr:to>
          <xdr:col>40</xdr:col>
          <xdr:colOff>400050</xdr:colOff>
          <xdr:row>232</xdr:row>
          <xdr:rowOff>485775</xdr:rowOff>
        </xdr:to>
        <xdr:sp macro="" textlink="">
          <xdr:nvSpPr>
            <xdr:cNvPr id="39914" name="Object 3050" hidden="1">
              <a:extLst>
                <a:ext uri="{63B3BB69-23CF-44E3-9099-C40C66FF867C}">
                  <a14:compatExt spid="_x0000_s399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235</xdr:row>
          <xdr:rowOff>0</xdr:rowOff>
        </xdr:from>
        <xdr:to>
          <xdr:col>40</xdr:col>
          <xdr:colOff>400050</xdr:colOff>
          <xdr:row>235</xdr:row>
          <xdr:rowOff>485775</xdr:rowOff>
        </xdr:to>
        <xdr:sp macro="" textlink="">
          <xdr:nvSpPr>
            <xdr:cNvPr id="39915" name="Object 3051" hidden="1">
              <a:extLst>
                <a:ext uri="{63B3BB69-23CF-44E3-9099-C40C66FF867C}">
                  <a14:compatExt spid="_x0000_s399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235</xdr:row>
          <xdr:rowOff>0</xdr:rowOff>
        </xdr:from>
        <xdr:to>
          <xdr:col>42</xdr:col>
          <xdr:colOff>400050</xdr:colOff>
          <xdr:row>235</xdr:row>
          <xdr:rowOff>485775</xdr:rowOff>
        </xdr:to>
        <xdr:sp macro="" textlink="">
          <xdr:nvSpPr>
            <xdr:cNvPr id="39916" name="Object 3052" hidden="1">
              <a:extLst>
                <a:ext uri="{63B3BB69-23CF-44E3-9099-C40C66FF867C}">
                  <a14:compatExt spid="_x0000_s399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235</xdr:row>
          <xdr:rowOff>0</xdr:rowOff>
        </xdr:from>
        <xdr:to>
          <xdr:col>44</xdr:col>
          <xdr:colOff>400050</xdr:colOff>
          <xdr:row>235</xdr:row>
          <xdr:rowOff>485775</xdr:rowOff>
        </xdr:to>
        <xdr:sp macro="" textlink="">
          <xdr:nvSpPr>
            <xdr:cNvPr id="39917" name="Object 3053" hidden="1">
              <a:extLst>
                <a:ext uri="{63B3BB69-23CF-44E3-9099-C40C66FF867C}">
                  <a14:compatExt spid="_x0000_s399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235</xdr:row>
          <xdr:rowOff>0</xdr:rowOff>
        </xdr:from>
        <xdr:to>
          <xdr:col>36</xdr:col>
          <xdr:colOff>400050</xdr:colOff>
          <xdr:row>235</xdr:row>
          <xdr:rowOff>485775</xdr:rowOff>
        </xdr:to>
        <xdr:sp macro="" textlink="">
          <xdr:nvSpPr>
            <xdr:cNvPr id="39918" name="Object 3054" hidden="1">
              <a:extLst>
                <a:ext uri="{63B3BB69-23CF-44E3-9099-C40C66FF867C}">
                  <a14:compatExt spid="_x0000_s399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235</xdr:row>
          <xdr:rowOff>0</xdr:rowOff>
        </xdr:from>
        <xdr:to>
          <xdr:col>38</xdr:col>
          <xdr:colOff>400050</xdr:colOff>
          <xdr:row>235</xdr:row>
          <xdr:rowOff>485775</xdr:rowOff>
        </xdr:to>
        <xdr:sp macro="" textlink="">
          <xdr:nvSpPr>
            <xdr:cNvPr id="39919" name="Object 3055" hidden="1">
              <a:extLst>
                <a:ext uri="{63B3BB69-23CF-44E3-9099-C40C66FF867C}">
                  <a14:compatExt spid="_x0000_s399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235</xdr:row>
          <xdr:rowOff>0</xdr:rowOff>
        </xdr:from>
        <xdr:to>
          <xdr:col>28</xdr:col>
          <xdr:colOff>400050</xdr:colOff>
          <xdr:row>235</xdr:row>
          <xdr:rowOff>485775</xdr:rowOff>
        </xdr:to>
        <xdr:sp macro="" textlink="">
          <xdr:nvSpPr>
            <xdr:cNvPr id="39920" name="Object 3056" hidden="1">
              <a:extLst>
                <a:ext uri="{63B3BB69-23CF-44E3-9099-C40C66FF867C}">
                  <a14:compatExt spid="_x0000_s399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235</xdr:row>
          <xdr:rowOff>0</xdr:rowOff>
        </xdr:from>
        <xdr:to>
          <xdr:col>30</xdr:col>
          <xdr:colOff>400050</xdr:colOff>
          <xdr:row>235</xdr:row>
          <xdr:rowOff>485775</xdr:rowOff>
        </xdr:to>
        <xdr:sp macro="" textlink="">
          <xdr:nvSpPr>
            <xdr:cNvPr id="39921" name="Object 3057" hidden="1">
              <a:extLst>
                <a:ext uri="{63B3BB69-23CF-44E3-9099-C40C66FF867C}">
                  <a14:compatExt spid="_x0000_s399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235</xdr:row>
          <xdr:rowOff>0</xdr:rowOff>
        </xdr:from>
        <xdr:to>
          <xdr:col>32</xdr:col>
          <xdr:colOff>400050</xdr:colOff>
          <xdr:row>235</xdr:row>
          <xdr:rowOff>485775</xdr:rowOff>
        </xdr:to>
        <xdr:sp macro="" textlink="">
          <xdr:nvSpPr>
            <xdr:cNvPr id="39922" name="Object 3058" hidden="1">
              <a:extLst>
                <a:ext uri="{63B3BB69-23CF-44E3-9099-C40C66FF867C}">
                  <a14:compatExt spid="_x0000_s399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235</xdr:row>
          <xdr:rowOff>0</xdr:rowOff>
        </xdr:from>
        <xdr:to>
          <xdr:col>34</xdr:col>
          <xdr:colOff>400050</xdr:colOff>
          <xdr:row>235</xdr:row>
          <xdr:rowOff>485775</xdr:rowOff>
        </xdr:to>
        <xdr:sp macro="" textlink="">
          <xdr:nvSpPr>
            <xdr:cNvPr id="39923" name="Object 3059" hidden="1">
              <a:extLst>
                <a:ext uri="{63B3BB69-23CF-44E3-9099-C40C66FF867C}">
                  <a14:compatExt spid="_x0000_s399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62</xdr:row>
          <xdr:rowOff>0</xdr:rowOff>
        </xdr:from>
        <xdr:to>
          <xdr:col>28</xdr:col>
          <xdr:colOff>400050</xdr:colOff>
          <xdr:row>62</xdr:row>
          <xdr:rowOff>485775</xdr:rowOff>
        </xdr:to>
        <xdr:sp macro="" textlink="">
          <xdr:nvSpPr>
            <xdr:cNvPr id="39924" name="Object 3060" hidden="1">
              <a:extLst>
                <a:ext uri="{63B3BB69-23CF-44E3-9099-C40C66FF867C}">
                  <a14:compatExt spid="_x0000_s399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62</xdr:row>
          <xdr:rowOff>0</xdr:rowOff>
        </xdr:from>
        <xdr:to>
          <xdr:col>30</xdr:col>
          <xdr:colOff>400050</xdr:colOff>
          <xdr:row>62</xdr:row>
          <xdr:rowOff>485775</xdr:rowOff>
        </xdr:to>
        <xdr:sp macro="" textlink="">
          <xdr:nvSpPr>
            <xdr:cNvPr id="39925" name="Object 3061" hidden="1">
              <a:extLst>
                <a:ext uri="{63B3BB69-23CF-44E3-9099-C40C66FF867C}">
                  <a14:compatExt spid="_x0000_s399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62</xdr:row>
          <xdr:rowOff>0</xdr:rowOff>
        </xdr:from>
        <xdr:to>
          <xdr:col>32</xdr:col>
          <xdr:colOff>400050</xdr:colOff>
          <xdr:row>62</xdr:row>
          <xdr:rowOff>485775</xdr:rowOff>
        </xdr:to>
        <xdr:sp macro="" textlink="">
          <xdr:nvSpPr>
            <xdr:cNvPr id="39926" name="Object 3062" hidden="1">
              <a:extLst>
                <a:ext uri="{63B3BB69-23CF-44E3-9099-C40C66FF867C}">
                  <a14:compatExt spid="_x0000_s399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62</xdr:row>
          <xdr:rowOff>0</xdr:rowOff>
        </xdr:from>
        <xdr:to>
          <xdr:col>34</xdr:col>
          <xdr:colOff>400050</xdr:colOff>
          <xdr:row>62</xdr:row>
          <xdr:rowOff>485775</xdr:rowOff>
        </xdr:to>
        <xdr:sp macro="" textlink="">
          <xdr:nvSpPr>
            <xdr:cNvPr id="39927" name="Object 3063" hidden="1">
              <a:extLst>
                <a:ext uri="{63B3BB69-23CF-44E3-9099-C40C66FF867C}">
                  <a14:compatExt spid="_x0000_s399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62</xdr:row>
          <xdr:rowOff>0</xdr:rowOff>
        </xdr:from>
        <xdr:to>
          <xdr:col>36</xdr:col>
          <xdr:colOff>400050</xdr:colOff>
          <xdr:row>62</xdr:row>
          <xdr:rowOff>485775</xdr:rowOff>
        </xdr:to>
        <xdr:sp macro="" textlink="">
          <xdr:nvSpPr>
            <xdr:cNvPr id="39928" name="Object 3064" hidden="1">
              <a:extLst>
                <a:ext uri="{63B3BB69-23CF-44E3-9099-C40C66FF867C}">
                  <a14:compatExt spid="_x0000_s399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62</xdr:row>
          <xdr:rowOff>0</xdr:rowOff>
        </xdr:from>
        <xdr:to>
          <xdr:col>38</xdr:col>
          <xdr:colOff>400050</xdr:colOff>
          <xdr:row>62</xdr:row>
          <xdr:rowOff>485775</xdr:rowOff>
        </xdr:to>
        <xdr:sp macro="" textlink="">
          <xdr:nvSpPr>
            <xdr:cNvPr id="39929" name="Object 3065" hidden="1">
              <a:extLst>
                <a:ext uri="{63B3BB69-23CF-44E3-9099-C40C66FF867C}">
                  <a14:compatExt spid="_x0000_s399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62</xdr:row>
          <xdr:rowOff>0</xdr:rowOff>
        </xdr:from>
        <xdr:to>
          <xdr:col>40</xdr:col>
          <xdr:colOff>400050</xdr:colOff>
          <xdr:row>62</xdr:row>
          <xdr:rowOff>485775</xdr:rowOff>
        </xdr:to>
        <xdr:sp macro="" textlink="">
          <xdr:nvSpPr>
            <xdr:cNvPr id="39930" name="Object 3066" hidden="1">
              <a:extLst>
                <a:ext uri="{63B3BB69-23CF-44E3-9099-C40C66FF867C}">
                  <a14:compatExt spid="_x0000_s399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62</xdr:row>
          <xdr:rowOff>0</xdr:rowOff>
        </xdr:from>
        <xdr:to>
          <xdr:col>42</xdr:col>
          <xdr:colOff>400050</xdr:colOff>
          <xdr:row>62</xdr:row>
          <xdr:rowOff>485775</xdr:rowOff>
        </xdr:to>
        <xdr:sp macro="" textlink="">
          <xdr:nvSpPr>
            <xdr:cNvPr id="39931" name="Object 3067" hidden="1">
              <a:extLst>
                <a:ext uri="{63B3BB69-23CF-44E3-9099-C40C66FF867C}">
                  <a14:compatExt spid="_x0000_s399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63</xdr:row>
          <xdr:rowOff>0</xdr:rowOff>
        </xdr:from>
        <xdr:to>
          <xdr:col>28</xdr:col>
          <xdr:colOff>400050</xdr:colOff>
          <xdr:row>63</xdr:row>
          <xdr:rowOff>485775</xdr:rowOff>
        </xdr:to>
        <xdr:sp macro="" textlink="">
          <xdr:nvSpPr>
            <xdr:cNvPr id="39932" name="Object 3068" hidden="1">
              <a:extLst>
                <a:ext uri="{63B3BB69-23CF-44E3-9099-C40C66FF867C}">
                  <a14:compatExt spid="_x0000_s399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63</xdr:row>
          <xdr:rowOff>0</xdr:rowOff>
        </xdr:from>
        <xdr:to>
          <xdr:col>30</xdr:col>
          <xdr:colOff>400050</xdr:colOff>
          <xdr:row>63</xdr:row>
          <xdr:rowOff>485775</xdr:rowOff>
        </xdr:to>
        <xdr:sp macro="" textlink="">
          <xdr:nvSpPr>
            <xdr:cNvPr id="39933" name="Object 3069" hidden="1">
              <a:extLst>
                <a:ext uri="{63B3BB69-23CF-44E3-9099-C40C66FF867C}">
                  <a14:compatExt spid="_x0000_s399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63</xdr:row>
          <xdr:rowOff>0</xdr:rowOff>
        </xdr:from>
        <xdr:to>
          <xdr:col>32</xdr:col>
          <xdr:colOff>400050</xdr:colOff>
          <xdr:row>63</xdr:row>
          <xdr:rowOff>485775</xdr:rowOff>
        </xdr:to>
        <xdr:sp macro="" textlink="">
          <xdr:nvSpPr>
            <xdr:cNvPr id="39934" name="Object 3070" hidden="1">
              <a:extLst>
                <a:ext uri="{63B3BB69-23CF-44E3-9099-C40C66FF867C}">
                  <a14:compatExt spid="_x0000_s399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63</xdr:row>
          <xdr:rowOff>0</xdr:rowOff>
        </xdr:from>
        <xdr:to>
          <xdr:col>34</xdr:col>
          <xdr:colOff>400050</xdr:colOff>
          <xdr:row>63</xdr:row>
          <xdr:rowOff>485775</xdr:rowOff>
        </xdr:to>
        <xdr:sp macro="" textlink="">
          <xdr:nvSpPr>
            <xdr:cNvPr id="39935" name="Object 3071" hidden="1">
              <a:extLst>
                <a:ext uri="{63B3BB69-23CF-44E3-9099-C40C66FF867C}">
                  <a14:compatExt spid="_x0000_s399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63</xdr:row>
          <xdr:rowOff>0</xdr:rowOff>
        </xdr:from>
        <xdr:to>
          <xdr:col>36</xdr:col>
          <xdr:colOff>400050</xdr:colOff>
          <xdr:row>63</xdr:row>
          <xdr:rowOff>485775</xdr:rowOff>
        </xdr:to>
        <xdr:sp macro="" textlink="">
          <xdr:nvSpPr>
            <xdr:cNvPr id="48128" name="Object 3072" hidden="1">
              <a:extLst>
                <a:ext uri="{63B3BB69-23CF-44E3-9099-C40C66FF867C}">
                  <a14:compatExt spid="_x0000_s481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63</xdr:row>
          <xdr:rowOff>0</xdr:rowOff>
        </xdr:from>
        <xdr:to>
          <xdr:col>38</xdr:col>
          <xdr:colOff>400050</xdr:colOff>
          <xdr:row>63</xdr:row>
          <xdr:rowOff>485775</xdr:rowOff>
        </xdr:to>
        <xdr:sp macro="" textlink="">
          <xdr:nvSpPr>
            <xdr:cNvPr id="48129" name="Object 3073" hidden="1">
              <a:extLst>
                <a:ext uri="{63B3BB69-23CF-44E3-9099-C40C66FF867C}">
                  <a14:compatExt spid="_x0000_s481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63</xdr:row>
          <xdr:rowOff>0</xdr:rowOff>
        </xdr:from>
        <xdr:to>
          <xdr:col>40</xdr:col>
          <xdr:colOff>400050</xdr:colOff>
          <xdr:row>63</xdr:row>
          <xdr:rowOff>485775</xdr:rowOff>
        </xdr:to>
        <xdr:sp macro="" textlink="">
          <xdr:nvSpPr>
            <xdr:cNvPr id="48130" name="Object 3074" hidden="1">
              <a:extLst>
                <a:ext uri="{63B3BB69-23CF-44E3-9099-C40C66FF867C}">
                  <a14:compatExt spid="_x0000_s481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63</xdr:row>
          <xdr:rowOff>0</xdr:rowOff>
        </xdr:from>
        <xdr:to>
          <xdr:col>42</xdr:col>
          <xdr:colOff>400050</xdr:colOff>
          <xdr:row>63</xdr:row>
          <xdr:rowOff>485775</xdr:rowOff>
        </xdr:to>
        <xdr:sp macro="" textlink="">
          <xdr:nvSpPr>
            <xdr:cNvPr id="48131" name="Object 3075" hidden="1">
              <a:extLst>
                <a:ext uri="{63B3BB69-23CF-44E3-9099-C40C66FF867C}">
                  <a14:compatExt spid="_x0000_s481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65</xdr:row>
          <xdr:rowOff>0</xdr:rowOff>
        </xdr:from>
        <xdr:to>
          <xdr:col>28</xdr:col>
          <xdr:colOff>400050</xdr:colOff>
          <xdr:row>65</xdr:row>
          <xdr:rowOff>485775</xdr:rowOff>
        </xdr:to>
        <xdr:sp macro="" textlink="">
          <xdr:nvSpPr>
            <xdr:cNvPr id="48132" name="Object 3076" hidden="1">
              <a:extLst>
                <a:ext uri="{63B3BB69-23CF-44E3-9099-C40C66FF867C}">
                  <a14:compatExt spid="_x0000_s481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65</xdr:row>
          <xdr:rowOff>0</xdr:rowOff>
        </xdr:from>
        <xdr:to>
          <xdr:col>30</xdr:col>
          <xdr:colOff>400050</xdr:colOff>
          <xdr:row>65</xdr:row>
          <xdr:rowOff>485775</xdr:rowOff>
        </xdr:to>
        <xdr:sp macro="" textlink="">
          <xdr:nvSpPr>
            <xdr:cNvPr id="48133" name="Object 3077" hidden="1">
              <a:extLst>
                <a:ext uri="{63B3BB69-23CF-44E3-9099-C40C66FF867C}">
                  <a14:compatExt spid="_x0000_s481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65</xdr:row>
          <xdr:rowOff>0</xdr:rowOff>
        </xdr:from>
        <xdr:to>
          <xdr:col>32</xdr:col>
          <xdr:colOff>400050</xdr:colOff>
          <xdr:row>65</xdr:row>
          <xdr:rowOff>485775</xdr:rowOff>
        </xdr:to>
        <xdr:sp macro="" textlink="">
          <xdr:nvSpPr>
            <xdr:cNvPr id="48134" name="Object 3078" hidden="1">
              <a:extLst>
                <a:ext uri="{63B3BB69-23CF-44E3-9099-C40C66FF867C}">
                  <a14:compatExt spid="_x0000_s481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65</xdr:row>
          <xdr:rowOff>0</xdr:rowOff>
        </xdr:from>
        <xdr:to>
          <xdr:col>34</xdr:col>
          <xdr:colOff>400050</xdr:colOff>
          <xdr:row>65</xdr:row>
          <xdr:rowOff>485775</xdr:rowOff>
        </xdr:to>
        <xdr:sp macro="" textlink="">
          <xdr:nvSpPr>
            <xdr:cNvPr id="48135" name="Object 3079" hidden="1">
              <a:extLst>
                <a:ext uri="{63B3BB69-23CF-44E3-9099-C40C66FF867C}">
                  <a14:compatExt spid="_x0000_s481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65</xdr:row>
          <xdr:rowOff>0</xdr:rowOff>
        </xdr:from>
        <xdr:to>
          <xdr:col>36</xdr:col>
          <xdr:colOff>400050</xdr:colOff>
          <xdr:row>65</xdr:row>
          <xdr:rowOff>485775</xdr:rowOff>
        </xdr:to>
        <xdr:sp macro="" textlink="">
          <xdr:nvSpPr>
            <xdr:cNvPr id="48136" name="Object 3080" hidden="1">
              <a:extLst>
                <a:ext uri="{63B3BB69-23CF-44E3-9099-C40C66FF867C}">
                  <a14:compatExt spid="_x0000_s481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65</xdr:row>
          <xdr:rowOff>0</xdr:rowOff>
        </xdr:from>
        <xdr:to>
          <xdr:col>38</xdr:col>
          <xdr:colOff>400050</xdr:colOff>
          <xdr:row>65</xdr:row>
          <xdr:rowOff>485775</xdr:rowOff>
        </xdr:to>
        <xdr:sp macro="" textlink="">
          <xdr:nvSpPr>
            <xdr:cNvPr id="48137" name="Object 3081" hidden="1">
              <a:extLst>
                <a:ext uri="{63B3BB69-23CF-44E3-9099-C40C66FF867C}">
                  <a14:compatExt spid="_x0000_s481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65</xdr:row>
          <xdr:rowOff>0</xdr:rowOff>
        </xdr:from>
        <xdr:to>
          <xdr:col>40</xdr:col>
          <xdr:colOff>400050</xdr:colOff>
          <xdr:row>65</xdr:row>
          <xdr:rowOff>485775</xdr:rowOff>
        </xdr:to>
        <xdr:sp macro="" textlink="">
          <xdr:nvSpPr>
            <xdr:cNvPr id="48138" name="Object 3082" hidden="1">
              <a:extLst>
                <a:ext uri="{63B3BB69-23CF-44E3-9099-C40C66FF867C}">
                  <a14:compatExt spid="_x0000_s481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65</xdr:row>
          <xdr:rowOff>0</xdr:rowOff>
        </xdr:from>
        <xdr:to>
          <xdr:col>42</xdr:col>
          <xdr:colOff>400050</xdr:colOff>
          <xdr:row>65</xdr:row>
          <xdr:rowOff>485775</xdr:rowOff>
        </xdr:to>
        <xdr:sp macro="" textlink="">
          <xdr:nvSpPr>
            <xdr:cNvPr id="48139" name="Object 3083" hidden="1">
              <a:extLst>
                <a:ext uri="{63B3BB69-23CF-44E3-9099-C40C66FF867C}">
                  <a14:compatExt spid="_x0000_s481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131</xdr:row>
          <xdr:rowOff>0</xdr:rowOff>
        </xdr:from>
        <xdr:to>
          <xdr:col>28</xdr:col>
          <xdr:colOff>400050</xdr:colOff>
          <xdr:row>131</xdr:row>
          <xdr:rowOff>485775</xdr:rowOff>
        </xdr:to>
        <xdr:sp macro="" textlink="">
          <xdr:nvSpPr>
            <xdr:cNvPr id="48140" name="Object 3084" hidden="1">
              <a:extLst>
                <a:ext uri="{63B3BB69-23CF-44E3-9099-C40C66FF867C}">
                  <a14:compatExt spid="_x0000_s481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131</xdr:row>
          <xdr:rowOff>0</xdr:rowOff>
        </xdr:from>
        <xdr:to>
          <xdr:col>30</xdr:col>
          <xdr:colOff>400050</xdr:colOff>
          <xdr:row>131</xdr:row>
          <xdr:rowOff>485775</xdr:rowOff>
        </xdr:to>
        <xdr:sp macro="" textlink="">
          <xdr:nvSpPr>
            <xdr:cNvPr id="48141" name="Object 3085" hidden="1">
              <a:extLst>
                <a:ext uri="{63B3BB69-23CF-44E3-9099-C40C66FF867C}">
                  <a14:compatExt spid="_x0000_s481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131</xdr:row>
          <xdr:rowOff>0</xdr:rowOff>
        </xdr:from>
        <xdr:to>
          <xdr:col>32</xdr:col>
          <xdr:colOff>400050</xdr:colOff>
          <xdr:row>131</xdr:row>
          <xdr:rowOff>485775</xdr:rowOff>
        </xdr:to>
        <xdr:sp macro="" textlink="">
          <xdr:nvSpPr>
            <xdr:cNvPr id="48142" name="Object 3086" hidden="1">
              <a:extLst>
                <a:ext uri="{63B3BB69-23CF-44E3-9099-C40C66FF867C}">
                  <a14:compatExt spid="_x0000_s481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131</xdr:row>
          <xdr:rowOff>0</xdr:rowOff>
        </xdr:from>
        <xdr:to>
          <xdr:col>34</xdr:col>
          <xdr:colOff>400050</xdr:colOff>
          <xdr:row>131</xdr:row>
          <xdr:rowOff>485775</xdr:rowOff>
        </xdr:to>
        <xdr:sp macro="" textlink="">
          <xdr:nvSpPr>
            <xdr:cNvPr id="48143" name="Object 3087" hidden="1">
              <a:extLst>
                <a:ext uri="{63B3BB69-23CF-44E3-9099-C40C66FF867C}">
                  <a14:compatExt spid="_x0000_s481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131</xdr:row>
          <xdr:rowOff>0</xdr:rowOff>
        </xdr:from>
        <xdr:to>
          <xdr:col>36</xdr:col>
          <xdr:colOff>400050</xdr:colOff>
          <xdr:row>131</xdr:row>
          <xdr:rowOff>485775</xdr:rowOff>
        </xdr:to>
        <xdr:sp macro="" textlink="">
          <xdr:nvSpPr>
            <xdr:cNvPr id="48144" name="Object 3088" hidden="1">
              <a:extLst>
                <a:ext uri="{63B3BB69-23CF-44E3-9099-C40C66FF867C}">
                  <a14:compatExt spid="_x0000_s481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131</xdr:row>
          <xdr:rowOff>0</xdr:rowOff>
        </xdr:from>
        <xdr:to>
          <xdr:col>38</xdr:col>
          <xdr:colOff>400050</xdr:colOff>
          <xdr:row>131</xdr:row>
          <xdr:rowOff>485775</xdr:rowOff>
        </xdr:to>
        <xdr:sp macro="" textlink="">
          <xdr:nvSpPr>
            <xdr:cNvPr id="48145" name="Object 3089" hidden="1">
              <a:extLst>
                <a:ext uri="{63B3BB69-23CF-44E3-9099-C40C66FF867C}">
                  <a14:compatExt spid="_x0000_s481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131</xdr:row>
          <xdr:rowOff>0</xdr:rowOff>
        </xdr:from>
        <xdr:to>
          <xdr:col>40</xdr:col>
          <xdr:colOff>400050</xdr:colOff>
          <xdr:row>131</xdr:row>
          <xdr:rowOff>485775</xdr:rowOff>
        </xdr:to>
        <xdr:sp macro="" textlink="">
          <xdr:nvSpPr>
            <xdr:cNvPr id="48146" name="Object 3090" hidden="1">
              <a:extLst>
                <a:ext uri="{63B3BB69-23CF-44E3-9099-C40C66FF867C}">
                  <a14:compatExt spid="_x0000_s481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131</xdr:row>
          <xdr:rowOff>0</xdr:rowOff>
        </xdr:from>
        <xdr:to>
          <xdr:col>42</xdr:col>
          <xdr:colOff>400050</xdr:colOff>
          <xdr:row>131</xdr:row>
          <xdr:rowOff>485775</xdr:rowOff>
        </xdr:to>
        <xdr:sp macro="" textlink="">
          <xdr:nvSpPr>
            <xdr:cNvPr id="48147" name="Object 3091" hidden="1">
              <a:extLst>
                <a:ext uri="{63B3BB69-23CF-44E3-9099-C40C66FF867C}">
                  <a14:compatExt spid="_x0000_s481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64</xdr:row>
          <xdr:rowOff>0</xdr:rowOff>
        </xdr:from>
        <xdr:to>
          <xdr:col>28</xdr:col>
          <xdr:colOff>400050</xdr:colOff>
          <xdr:row>64</xdr:row>
          <xdr:rowOff>485775</xdr:rowOff>
        </xdr:to>
        <xdr:sp macro="" textlink="">
          <xdr:nvSpPr>
            <xdr:cNvPr id="48148" name="Object 3092" hidden="1">
              <a:extLst>
                <a:ext uri="{63B3BB69-23CF-44E3-9099-C40C66FF867C}">
                  <a14:compatExt spid="_x0000_s481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64</xdr:row>
          <xdr:rowOff>0</xdr:rowOff>
        </xdr:from>
        <xdr:to>
          <xdr:col>30</xdr:col>
          <xdr:colOff>400050</xdr:colOff>
          <xdr:row>64</xdr:row>
          <xdr:rowOff>485775</xdr:rowOff>
        </xdr:to>
        <xdr:sp macro="" textlink="">
          <xdr:nvSpPr>
            <xdr:cNvPr id="48149" name="Object 3093" hidden="1">
              <a:extLst>
                <a:ext uri="{63B3BB69-23CF-44E3-9099-C40C66FF867C}">
                  <a14:compatExt spid="_x0000_s481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64</xdr:row>
          <xdr:rowOff>0</xdr:rowOff>
        </xdr:from>
        <xdr:to>
          <xdr:col>32</xdr:col>
          <xdr:colOff>400050</xdr:colOff>
          <xdr:row>64</xdr:row>
          <xdr:rowOff>485775</xdr:rowOff>
        </xdr:to>
        <xdr:sp macro="" textlink="">
          <xdr:nvSpPr>
            <xdr:cNvPr id="48150" name="Object 3094" hidden="1">
              <a:extLst>
                <a:ext uri="{63B3BB69-23CF-44E3-9099-C40C66FF867C}">
                  <a14:compatExt spid="_x0000_s481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64</xdr:row>
          <xdr:rowOff>0</xdr:rowOff>
        </xdr:from>
        <xdr:to>
          <xdr:col>34</xdr:col>
          <xdr:colOff>400050</xdr:colOff>
          <xdr:row>64</xdr:row>
          <xdr:rowOff>485775</xdr:rowOff>
        </xdr:to>
        <xdr:sp macro="" textlink="">
          <xdr:nvSpPr>
            <xdr:cNvPr id="48151" name="Object 3095" hidden="1">
              <a:extLst>
                <a:ext uri="{63B3BB69-23CF-44E3-9099-C40C66FF867C}">
                  <a14:compatExt spid="_x0000_s481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64</xdr:row>
          <xdr:rowOff>0</xdr:rowOff>
        </xdr:from>
        <xdr:to>
          <xdr:col>36</xdr:col>
          <xdr:colOff>400050</xdr:colOff>
          <xdr:row>64</xdr:row>
          <xdr:rowOff>485775</xdr:rowOff>
        </xdr:to>
        <xdr:sp macro="" textlink="">
          <xdr:nvSpPr>
            <xdr:cNvPr id="48152" name="Object 3096" hidden="1">
              <a:extLst>
                <a:ext uri="{63B3BB69-23CF-44E3-9099-C40C66FF867C}">
                  <a14:compatExt spid="_x0000_s481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64</xdr:row>
          <xdr:rowOff>0</xdr:rowOff>
        </xdr:from>
        <xdr:to>
          <xdr:col>38</xdr:col>
          <xdr:colOff>400050</xdr:colOff>
          <xdr:row>64</xdr:row>
          <xdr:rowOff>485775</xdr:rowOff>
        </xdr:to>
        <xdr:sp macro="" textlink="">
          <xdr:nvSpPr>
            <xdr:cNvPr id="48153" name="Object 3097" hidden="1">
              <a:extLst>
                <a:ext uri="{63B3BB69-23CF-44E3-9099-C40C66FF867C}">
                  <a14:compatExt spid="_x0000_s481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64</xdr:row>
          <xdr:rowOff>0</xdr:rowOff>
        </xdr:from>
        <xdr:to>
          <xdr:col>40</xdr:col>
          <xdr:colOff>400050</xdr:colOff>
          <xdr:row>64</xdr:row>
          <xdr:rowOff>485775</xdr:rowOff>
        </xdr:to>
        <xdr:sp macro="" textlink="">
          <xdr:nvSpPr>
            <xdr:cNvPr id="48154" name="Object 3098" hidden="1">
              <a:extLst>
                <a:ext uri="{63B3BB69-23CF-44E3-9099-C40C66FF867C}">
                  <a14:compatExt spid="_x0000_s481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64</xdr:row>
          <xdr:rowOff>0</xdr:rowOff>
        </xdr:from>
        <xdr:to>
          <xdr:col>42</xdr:col>
          <xdr:colOff>400050</xdr:colOff>
          <xdr:row>64</xdr:row>
          <xdr:rowOff>485775</xdr:rowOff>
        </xdr:to>
        <xdr:sp macro="" textlink="">
          <xdr:nvSpPr>
            <xdr:cNvPr id="48155" name="Object 3099" hidden="1">
              <a:extLst>
                <a:ext uri="{63B3BB69-23CF-44E3-9099-C40C66FF867C}">
                  <a14:compatExt spid="_x0000_s481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60</xdr:row>
          <xdr:rowOff>0</xdr:rowOff>
        </xdr:from>
        <xdr:to>
          <xdr:col>28</xdr:col>
          <xdr:colOff>400050</xdr:colOff>
          <xdr:row>60</xdr:row>
          <xdr:rowOff>485775</xdr:rowOff>
        </xdr:to>
        <xdr:sp macro="" textlink="">
          <xdr:nvSpPr>
            <xdr:cNvPr id="48156" name="Object 3100" hidden="1">
              <a:extLst>
                <a:ext uri="{63B3BB69-23CF-44E3-9099-C40C66FF867C}">
                  <a14:compatExt spid="_x0000_s481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60</xdr:row>
          <xdr:rowOff>0</xdr:rowOff>
        </xdr:from>
        <xdr:to>
          <xdr:col>30</xdr:col>
          <xdr:colOff>400050</xdr:colOff>
          <xdr:row>60</xdr:row>
          <xdr:rowOff>485775</xdr:rowOff>
        </xdr:to>
        <xdr:sp macro="" textlink="">
          <xdr:nvSpPr>
            <xdr:cNvPr id="48157" name="Object 3101" hidden="1">
              <a:extLst>
                <a:ext uri="{63B3BB69-23CF-44E3-9099-C40C66FF867C}">
                  <a14:compatExt spid="_x0000_s481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60</xdr:row>
          <xdr:rowOff>0</xdr:rowOff>
        </xdr:from>
        <xdr:to>
          <xdr:col>32</xdr:col>
          <xdr:colOff>400050</xdr:colOff>
          <xdr:row>60</xdr:row>
          <xdr:rowOff>485775</xdr:rowOff>
        </xdr:to>
        <xdr:sp macro="" textlink="">
          <xdr:nvSpPr>
            <xdr:cNvPr id="48158" name="Object 3102" hidden="1">
              <a:extLst>
                <a:ext uri="{63B3BB69-23CF-44E3-9099-C40C66FF867C}">
                  <a14:compatExt spid="_x0000_s481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60</xdr:row>
          <xdr:rowOff>0</xdr:rowOff>
        </xdr:from>
        <xdr:to>
          <xdr:col>34</xdr:col>
          <xdr:colOff>400050</xdr:colOff>
          <xdr:row>60</xdr:row>
          <xdr:rowOff>485775</xdr:rowOff>
        </xdr:to>
        <xdr:sp macro="" textlink="">
          <xdr:nvSpPr>
            <xdr:cNvPr id="48159" name="Object 3103" hidden="1">
              <a:extLst>
                <a:ext uri="{63B3BB69-23CF-44E3-9099-C40C66FF867C}">
                  <a14:compatExt spid="_x0000_s481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60</xdr:row>
          <xdr:rowOff>0</xdr:rowOff>
        </xdr:from>
        <xdr:to>
          <xdr:col>36</xdr:col>
          <xdr:colOff>400050</xdr:colOff>
          <xdr:row>60</xdr:row>
          <xdr:rowOff>485775</xdr:rowOff>
        </xdr:to>
        <xdr:sp macro="" textlink="">
          <xdr:nvSpPr>
            <xdr:cNvPr id="48160" name="Object 3104" hidden="1">
              <a:extLst>
                <a:ext uri="{63B3BB69-23CF-44E3-9099-C40C66FF867C}">
                  <a14:compatExt spid="_x0000_s481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60</xdr:row>
          <xdr:rowOff>0</xdr:rowOff>
        </xdr:from>
        <xdr:to>
          <xdr:col>38</xdr:col>
          <xdr:colOff>400050</xdr:colOff>
          <xdr:row>60</xdr:row>
          <xdr:rowOff>485775</xdr:rowOff>
        </xdr:to>
        <xdr:sp macro="" textlink="">
          <xdr:nvSpPr>
            <xdr:cNvPr id="48161" name="Object 3105" hidden="1">
              <a:extLst>
                <a:ext uri="{63B3BB69-23CF-44E3-9099-C40C66FF867C}">
                  <a14:compatExt spid="_x0000_s481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60</xdr:row>
          <xdr:rowOff>0</xdr:rowOff>
        </xdr:from>
        <xdr:to>
          <xdr:col>40</xdr:col>
          <xdr:colOff>400050</xdr:colOff>
          <xdr:row>60</xdr:row>
          <xdr:rowOff>485775</xdr:rowOff>
        </xdr:to>
        <xdr:sp macro="" textlink="">
          <xdr:nvSpPr>
            <xdr:cNvPr id="48162" name="Object 3106" hidden="1">
              <a:extLst>
                <a:ext uri="{63B3BB69-23CF-44E3-9099-C40C66FF867C}">
                  <a14:compatExt spid="_x0000_s481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60</xdr:row>
          <xdr:rowOff>0</xdr:rowOff>
        </xdr:from>
        <xdr:to>
          <xdr:col>42</xdr:col>
          <xdr:colOff>400050</xdr:colOff>
          <xdr:row>60</xdr:row>
          <xdr:rowOff>485775</xdr:rowOff>
        </xdr:to>
        <xdr:sp macro="" textlink="">
          <xdr:nvSpPr>
            <xdr:cNvPr id="48163" name="Object 3107" hidden="1">
              <a:extLst>
                <a:ext uri="{63B3BB69-23CF-44E3-9099-C40C66FF867C}">
                  <a14:compatExt spid="_x0000_s481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61</xdr:row>
          <xdr:rowOff>0</xdr:rowOff>
        </xdr:from>
        <xdr:to>
          <xdr:col>28</xdr:col>
          <xdr:colOff>400050</xdr:colOff>
          <xdr:row>61</xdr:row>
          <xdr:rowOff>485775</xdr:rowOff>
        </xdr:to>
        <xdr:sp macro="" textlink="">
          <xdr:nvSpPr>
            <xdr:cNvPr id="48164" name="Object 3108" hidden="1">
              <a:extLst>
                <a:ext uri="{63B3BB69-23CF-44E3-9099-C40C66FF867C}">
                  <a14:compatExt spid="_x0000_s481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61</xdr:row>
          <xdr:rowOff>0</xdr:rowOff>
        </xdr:from>
        <xdr:to>
          <xdr:col>30</xdr:col>
          <xdr:colOff>400050</xdr:colOff>
          <xdr:row>61</xdr:row>
          <xdr:rowOff>485775</xdr:rowOff>
        </xdr:to>
        <xdr:sp macro="" textlink="">
          <xdr:nvSpPr>
            <xdr:cNvPr id="48165" name="Object 3109" hidden="1">
              <a:extLst>
                <a:ext uri="{63B3BB69-23CF-44E3-9099-C40C66FF867C}">
                  <a14:compatExt spid="_x0000_s481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61</xdr:row>
          <xdr:rowOff>0</xdr:rowOff>
        </xdr:from>
        <xdr:to>
          <xdr:col>32</xdr:col>
          <xdr:colOff>400050</xdr:colOff>
          <xdr:row>61</xdr:row>
          <xdr:rowOff>485775</xdr:rowOff>
        </xdr:to>
        <xdr:sp macro="" textlink="">
          <xdr:nvSpPr>
            <xdr:cNvPr id="48166" name="Object 3110" hidden="1">
              <a:extLst>
                <a:ext uri="{63B3BB69-23CF-44E3-9099-C40C66FF867C}">
                  <a14:compatExt spid="_x0000_s481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61</xdr:row>
          <xdr:rowOff>0</xdr:rowOff>
        </xdr:from>
        <xdr:to>
          <xdr:col>34</xdr:col>
          <xdr:colOff>400050</xdr:colOff>
          <xdr:row>61</xdr:row>
          <xdr:rowOff>485775</xdr:rowOff>
        </xdr:to>
        <xdr:sp macro="" textlink="">
          <xdr:nvSpPr>
            <xdr:cNvPr id="48167" name="Object 3111" hidden="1">
              <a:extLst>
                <a:ext uri="{63B3BB69-23CF-44E3-9099-C40C66FF867C}">
                  <a14:compatExt spid="_x0000_s481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61</xdr:row>
          <xdr:rowOff>0</xdr:rowOff>
        </xdr:from>
        <xdr:to>
          <xdr:col>36</xdr:col>
          <xdr:colOff>400050</xdr:colOff>
          <xdr:row>61</xdr:row>
          <xdr:rowOff>485775</xdr:rowOff>
        </xdr:to>
        <xdr:sp macro="" textlink="">
          <xdr:nvSpPr>
            <xdr:cNvPr id="48168" name="Object 3112" hidden="1">
              <a:extLst>
                <a:ext uri="{63B3BB69-23CF-44E3-9099-C40C66FF867C}">
                  <a14:compatExt spid="_x0000_s481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61</xdr:row>
          <xdr:rowOff>0</xdr:rowOff>
        </xdr:from>
        <xdr:to>
          <xdr:col>38</xdr:col>
          <xdr:colOff>400050</xdr:colOff>
          <xdr:row>61</xdr:row>
          <xdr:rowOff>485775</xdr:rowOff>
        </xdr:to>
        <xdr:sp macro="" textlink="">
          <xdr:nvSpPr>
            <xdr:cNvPr id="48169" name="Object 3113" hidden="1">
              <a:extLst>
                <a:ext uri="{63B3BB69-23CF-44E3-9099-C40C66FF867C}">
                  <a14:compatExt spid="_x0000_s481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61</xdr:row>
          <xdr:rowOff>0</xdr:rowOff>
        </xdr:from>
        <xdr:to>
          <xdr:col>40</xdr:col>
          <xdr:colOff>400050</xdr:colOff>
          <xdr:row>61</xdr:row>
          <xdr:rowOff>485775</xdr:rowOff>
        </xdr:to>
        <xdr:sp macro="" textlink="">
          <xdr:nvSpPr>
            <xdr:cNvPr id="48170" name="Object 3114" hidden="1">
              <a:extLst>
                <a:ext uri="{63B3BB69-23CF-44E3-9099-C40C66FF867C}">
                  <a14:compatExt spid="_x0000_s481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61</xdr:row>
          <xdr:rowOff>0</xdr:rowOff>
        </xdr:from>
        <xdr:to>
          <xdr:col>42</xdr:col>
          <xdr:colOff>400050</xdr:colOff>
          <xdr:row>61</xdr:row>
          <xdr:rowOff>485775</xdr:rowOff>
        </xdr:to>
        <xdr:sp macro="" textlink="">
          <xdr:nvSpPr>
            <xdr:cNvPr id="48171" name="Object 3115" hidden="1">
              <a:extLst>
                <a:ext uri="{63B3BB69-23CF-44E3-9099-C40C66FF867C}">
                  <a14:compatExt spid="_x0000_s481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79</xdr:row>
          <xdr:rowOff>0</xdr:rowOff>
        </xdr:from>
        <xdr:to>
          <xdr:col>28</xdr:col>
          <xdr:colOff>400050</xdr:colOff>
          <xdr:row>79</xdr:row>
          <xdr:rowOff>485775</xdr:rowOff>
        </xdr:to>
        <xdr:sp macro="" textlink="">
          <xdr:nvSpPr>
            <xdr:cNvPr id="48172" name="Object 3116" hidden="1">
              <a:extLst>
                <a:ext uri="{63B3BB69-23CF-44E3-9099-C40C66FF867C}">
                  <a14:compatExt spid="_x0000_s481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79</xdr:row>
          <xdr:rowOff>0</xdr:rowOff>
        </xdr:from>
        <xdr:to>
          <xdr:col>30</xdr:col>
          <xdr:colOff>400050</xdr:colOff>
          <xdr:row>79</xdr:row>
          <xdr:rowOff>485775</xdr:rowOff>
        </xdr:to>
        <xdr:sp macro="" textlink="">
          <xdr:nvSpPr>
            <xdr:cNvPr id="48173" name="Object 3117" hidden="1">
              <a:extLst>
                <a:ext uri="{63B3BB69-23CF-44E3-9099-C40C66FF867C}">
                  <a14:compatExt spid="_x0000_s481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79</xdr:row>
          <xdr:rowOff>0</xdr:rowOff>
        </xdr:from>
        <xdr:to>
          <xdr:col>32</xdr:col>
          <xdr:colOff>400050</xdr:colOff>
          <xdr:row>79</xdr:row>
          <xdr:rowOff>485775</xdr:rowOff>
        </xdr:to>
        <xdr:sp macro="" textlink="">
          <xdr:nvSpPr>
            <xdr:cNvPr id="48174" name="Object 3118" hidden="1">
              <a:extLst>
                <a:ext uri="{63B3BB69-23CF-44E3-9099-C40C66FF867C}">
                  <a14:compatExt spid="_x0000_s481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79</xdr:row>
          <xdr:rowOff>0</xdr:rowOff>
        </xdr:from>
        <xdr:to>
          <xdr:col>34</xdr:col>
          <xdr:colOff>400050</xdr:colOff>
          <xdr:row>79</xdr:row>
          <xdr:rowOff>485775</xdr:rowOff>
        </xdr:to>
        <xdr:sp macro="" textlink="">
          <xdr:nvSpPr>
            <xdr:cNvPr id="48175" name="Object 3119" hidden="1">
              <a:extLst>
                <a:ext uri="{63B3BB69-23CF-44E3-9099-C40C66FF867C}">
                  <a14:compatExt spid="_x0000_s481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79</xdr:row>
          <xdr:rowOff>0</xdr:rowOff>
        </xdr:from>
        <xdr:to>
          <xdr:col>36</xdr:col>
          <xdr:colOff>400050</xdr:colOff>
          <xdr:row>79</xdr:row>
          <xdr:rowOff>485775</xdr:rowOff>
        </xdr:to>
        <xdr:sp macro="" textlink="">
          <xdr:nvSpPr>
            <xdr:cNvPr id="48176" name="Object 3120" hidden="1">
              <a:extLst>
                <a:ext uri="{63B3BB69-23CF-44E3-9099-C40C66FF867C}">
                  <a14:compatExt spid="_x0000_s481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79</xdr:row>
          <xdr:rowOff>0</xdr:rowOff>
        </xdr:from>
        <xdr:to>
          <xdr:col>38</xdr:col>
          <xdr:colOff>400050</xdr:colOff>
          <xdr:row>79</xdr:row>
          <xdr:rowOff>485775</xdr:rowOff>
        </xdr:to>
        <xdr:sp macro="" textlink="">
          <xdr:nvSpPr>
            <xdr:cNvPr id="48177" name="Object 3121" hidden="1">
              <a:extLst>
                <a:ext uri="{63B3BB69-23CF-44E3-9099-C40C66FF867C}">
                  <a14:compatExt spid="_x0000_s481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79</xdr:row>
          <xdr:rowOff>0</xdr:rowOff>
        </xdr:from>
        <xdr:to>
          <xdr:col>40</xdr:col>
          <xdr:colOff>400050</xdr:colOff>
          <xdr:row>79</xdr:row>
          <xdr:rowOff>485775</xdr:rowOff>
        </xdr:to>
        <xdr:sp macro="" textlink="">
          <xdr:nvSpPr>
            <xdr:cNvPr id="48178" name="Object 3122" hidden="1">
              <a:extLst>
                <a:ext uri="{63B3BB69-23CF-44E3-9099-C40C66FF867C}">
                  <a14:compatExt spid="_x0000_s481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79</xdr:row>
          <xdr:rowOff>0</xdr:rowOff>
        </xdr:from>
        <xdr:to>
          <xdr:col>42</xdr:col>
          <xdr:colOff>400050</xdr:colOff>
          <xdr:row>79</xdr:row>
          <xdr:rowOff>485775</xdr:rowOff>
        </xdr:to>
        <xdr:sp macro="" textlink="">
          <xdr:nvSpPr>
            <xdr:cNvPr id="48179" name="Object 3123" hidden="1">
              <a:extLst>
                <a:ext uri="{63B3BB69-23CF-44E3-9099-C40C66FF867C}">
                  <a14:compatExt spid="_x0000_s481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142</xdr:row>
          <xdr:rowOff>0</xdr:rowOff>
        </xdr:from>
        <xdr:to>
          <xdr:col>28</xdr:col>
          <xdr:colOff>400050</xdr:colOff>
          <xdr:row>142</xdr:row>
          <xdr:rowOff>485775</xdr:rowOff>
        </xdr:to>
        <xdr:sp macro="" textlink="">
          <xdr:nvSpPr>
            <xdr:cNvPr id="48180" name="Object 3124" hidden="1">
              <a:extLst>
                <a:ext uri="{63B3BB69-23CF-44E3-9099-C40C66FF867C}">
                  <a14:compatExt spid="_x0000_s481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142</xdr:row>
          <xdr:rowOff>0</xdr:rowOff>
        </xdr:from>
        <xdr:to>
          <xdr:col>30</xdr:col>
          <xdr:colOff>400050</xdr:colOff>
          <xdr:row>142</xdr:row>
          <xdr:rowOff>485775</xdr:rowOff>
        </xdr:to>
        <xdr:sp macro="" textlink="">
          <xdr:nvSpPr>
            <xdr:cNvPr id="48181" name="Object 3125" hidden="1">
              <a:extLst>
                <a:ext uri="{63B3BB69-23CF-44E3-9099-C40C66FF867C}">
                  <a14:compatExt spid="_x0000_s481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142</xdr:row>
          <xdr:rowOff>0</xdr:rowOff>
        </xdr:from>
        <xdr:to>
          <xdr:col>32</xdr:col>
          <xdr:colOff>400050</xdr:colOff>
          <xdr:row>142</xdr:row>
          <xdr:rowOff>485775</xdr:rowOff>
        </xdr:to>
        <xdr:sp macro="" textlink="">
          <xdr:nvSpPr>
            <xdr:cNvPr id="48182" name="Object 3126" hidden="1">
              <a:extLst>
                <a:ext uri="{63B3BB69-23CF-44E3-9099-C40C66FF867C}">
                  <a14:compatExt spid="_x0000_s481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142</xdr:row>
          <xdr:rowOff>0</xdr:rowOff>
        </xdr:from>
        <xdr:to>
          <xdr:col>34</xdr:col>
          <xdr:colOff>400050</xdr:colOff>
          <xdr:row>142</xdr:row>
          <xdr:rowOff>485775</xdr:rowOff>
        </xdr:to>
        <xdr:sp macro="" textlink="">
          <xdr:nvSpPr>
            <xdr:cNvPr id="48183" name="Object 3127" hidden="1">
              <a:extLst>
                <a:ext uri="{63B3BB69-23CF-44E3-9099-C40C66FF867C}">
                  <a14:compatExt spid="_x0000_s481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142</xdr:row>
          <xdr:rowOff>0</xdr:rowOff>
        </xdr:from>
        <xdr:to>
          <xdr:col>36</xdr:col>
          <xdr:colOff>400050</xdr:colOff>
          <xdr:row>142</xdr:row>
          <xdr:rowOff>485775</xdr:rowOff>
        </xdr:to>
        <xdr:sp macro="" textlink="">
          <xdr:nvSpPr>
            <xdr:cNvPr id="48184" name="Object 3128" hidden="1">
              <a:extLst>
                <a:ext uri="{63B3BB69-23CF-44E3-9099-C40C66FF867C}">
                  <a14:compatExt spid="_x0000_s481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142</xdr:row>
          <xdr:rowOff>0</xdr:rowOff>
        </xdr:from>
        <xdr:to>
          <xdr:col>38</xdr:col>
          <xdr:colOff>400050</xdr:colOff>
          <xdr:row>142</xdr:row>
          <xdr:rowOff>485775</xdr:rowOff>
        </xdr:to>
        <xdr:sp macro="" textlink="">
          <xdr:nvSpPr>
            <xdr:cNvPr id="48185" name="Object 3129" hidden="1">
              <a:extLst>
                <a:ext uri="{63B3BB69-23CF-44E3-9099-C40C66FF867C}">
                  <a14:compatExt spid="_x0000_s481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142</xdr:row>
          <xdr:rowOff>0</xdr:rowOff>
        </xdr:from>
        <xdr:to>
          <xdr:col>40</xdr:col>
          <xdr:colOff>400050</xdr:colOff>
          <xdr:row>142</xdr:row>
          <xdr:rowOff>485775</xdr:rowOff>
        </xdr:to>
        <xdr:sp macro="" textlink="">
          <xdr:nvSpPr>
            <xdr:cNvPr id="48186" name="Object 3130" hidden="1">
              <a:extLst>
                <a:ext uri="{63B3BB69-23CF-44E3-9099-C40C66FF867C}">
                  <a14:compatExt spid="_x0000_s481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142</xdr:row>
          <xdr:rowOff>0</xdr:rowOff>
        </xdr:from>
        <xdr:to>
          <xdr:col>42</xdr:col>
          <xdr:colOff>400050</xdr:colOff>
          <xdr:row>142</xdr:row>
          <xdr:rowOff>485775</xdr:rowOff>
        </xdr:to>
        <xdr:sp macro="" textlink="">
          <xdr:nvSpPr>
            <xdr:cNvPr id="48187" name="Object 3131" hidden="1">
              <a:extLst>
                <a:ext uri="{63B3BB69-23CF-44E3-9099-C40C66FF867C}">
                  <a14:compatExt spid="_x0000_s481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80</xdr:row>
          <xdr:rowOff>0</xdr:rowOff>
        </xdr:from>
        <xdr:to>
          <xdr:col>28</xdr:col>
          <xdr:colOff>400050</xdr:colOff>
          <xdr:row>80</xdr:row>
          <xdr:rowOff>485775</xdr:rowOff>
        </xdr:to>
        <xdr:sp macro="" textlink="">
          <xdr:nvSpPr>
            <xdr:cNvPr id="48188" name="Object 3132" hidden="1">
              <a:extLst>
                <a:ext uri="{63B3BB69-23CF-44E3-9099-C40C66FF867C}">
                  <a14:compatExt spid="_x0000_s481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80</xdr:row>
          <xdr:rowOff>0</xdr:rowOff>
        </xdr:from>
        <xdr:to>
          <xdr:col>30</xdr:col>
          <xdr:colOff>400050</xdr:colOff>
          <xdr:row>80</xdr:row>
          <xdr:rowOff>485775</xdr:rowOff>
        </xdr:to>
        <xdr:sp macro="" textlink="">
          <xdr:nvSpPr>
            <xdr:cNvPr id="48189" name="Object 3133" hidden="1">
              <a:extLst>
                <a:ext uri="{63B3BB69-23CF-44E3-9099-C40C66FF867C}">
                  <a14:compatExt spid="_x0000_s481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80</xdr:row>
          <xdr:rowOff>0</xdr:rowOff>
        </xdr:from>
        <xdr:to>
          <xdr:col>32</xdr:col>
          <xdr:colOff>400050</xdr:colOff>
          <xdr:row>80</xdr:row>
          <xdr:rowOff>485775</xdr:rowOff>
        </xdr:to>
        <xdr:sp macro="" textlink="">
          <xdr:nvSpPr>
            <xdr:cNvPr id="48190" name="Object 3134" hidden="1">
              <a:extLst>
                <a:ext uri="{63B3BB69-23CF-44E3-9099-C40C66FF867C}">
                  <a14:compatExt spid="_x0000_s481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80</xdr:row>
          <xdr:rowOff>0</xdr:rowOff>
        </xdr:from>
        <xdr:to>
          <xdr:col>34</xdr:col>
          <xdr:colOff>400050</xdr:colOff>
          <xdr:row>80</xdr:row>
          <xdr:rowOff>485775</xdr:rowOff>
        </xdr:to>
        <xdr:sp macro="" textlink="">
          <xdr:nvSpPr>
            <xdr:cNvPr id="48191" name="Object 3135" hidden="1">
              <a:extLst>
                <a:ext uri="{63B3BB69-23CF-44E3-9099-C40C66FF867C}">
                  <a14:compatExt spid="_x0000_s481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80</xdr:row>
          <xdr:rowOff>0</xdr:rowOff>
        </xdr:from>
        <xdr:to>
          <xdr:col>36</xdr:col>
          <xdr:colOff>400050</xdr:colOff>
          <xdr:row>80</xdr:row>
          <xdr:rowOff>485775</xdr:rowOff>
        </xdr:to>
        <xdr:sp macro="" textlink="">
          <xdr:nvSpPr>
            <xdr:cNvPr id="48192" name="Object 3136" hidden="1">
              <a:extLst>
                <a:ext uri="{63B3BB69-23CF-44E3-9099-C40C66FF867C}">
                  <a14:compatExt spid="_x0000_s481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80</xdr:row>
          <xdr:rowOff>0</xdr:rowOff>
        </xdr:from>
        <xdr:to>
          <xdr:col>38</xdr:col>
          <xdr:colOff>400050</xdr:colOff>
          <xdr:row>80</xdr:row>
          <xdr:rowOff>485775</xdr:rowOff>
        </xdr:to>
        <xdr:sp macro="" textlink="">
          <xdr:nvSpPr>
            <xdr:cNvPr id="48193" name="Object 3137" hidden="1">
              <a:extLst>
                <a:ext uri="{63B3BB69-23CF-44E3-9099-C40C66FF867C}">
                  <a14:compatExt spid="_x0000_s481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80</xdr:row>
          <xdr:rowOff>0</xdr:rowOff>
        </xdr:from>
        <xdr:to>
          <xdr:col>40</xdr:col>
          <xdr:colOff>400050</xdr:colOff>
          <xdr:row>80</xdr:row>
          <xdr:rowOff>485775</xdr:rowOff>
        </xdr:to>
        <xdr:sp macro="" textlink="">
          <xdr:nvSpPr>
            <xdr:cNvPr id="48194" name="Object 3138" hidden="1">
              <a:extLst>
                <a:ext uri="{63B3BB69-23CF-44E3-9099-C40C66FF867C}">
                  <a14:compatExt spid="_x0000_s481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80</xdr:row>
          <xdr:rowOff>0</xdr:rowOff>
        </xdr:from>
        <xdr:to>
          <xdr:col>42</xdr:col>
          <xdr:colOff>400050</xdr:colOff>
          <xdr:row>80</xdr:row>
          <xdr:rowOff>485775</xdr:rowOff>
        </xdr:to>
        <xdr:sp macro="" textlink="">
          <xdr:nvSpPr>
            <xdr:cNvPr id="48195" name="Object 3139" hidden="1">
              <a:extLst>
                <a:ext uri="{63B3BB69-23CF-44E3-9099-C40C66FF867C}">
                  <a14:compatExt spid="_x0000_s481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81</xdr:row>
          <xdr:rowOff>0</xdr:rowOff>
        </xdr:from>
        <xdr:to>
          <xdr:col>28</xdr:col>
          <xdr:colOff>400050</xdr:colOff>
          <xdr:row>81</xdr:row>
          <xdr:rowOff>485775</xdr:rowOff>
        </xdr:to>
        <xdr:sp macro="" textlink="">
          <xdr:nvSpPr>
            <xdr:cNvPr id="48196" name="Object 3140" hidden="1">
              <a:extLst>
                <a:ext uri="{63B3BB69-23CF-44E3-9099-C40C66FF867C}">
                  <a14:compatExt spid="_x0000_s481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81</xdr:row>
          <xdr:rowOff>0</xdr:rowOff>
        </xdr:from>
        <xdr:to>
          <xdr:col>30</xdr:col>
          <xdr:colOff>400050</xdr:colOff>
          <xdr:row>81</xdr:row>
          <xdr:rowOff>485775</xdr:rowOff>
        </xdr:to>
        <xdr:sp macro="" textlink="">
          <xdr:nvSpPr>
            <xdr:cNvPr id="48197" name="Object 3141" hidden="1">
              <a:extLst>
                <a:ext uri="{63B3BB69-23CF-44E3-9099-C40C66FF867C}">
                  <a14:compatExt spid="_x0000_s481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81</xdr:row>
          <xdr:rowOff>0</xdr:rowOff>
        </xdr:from>
        <xdr:to>
          <xdr:col>32</xdr:col>
          <xdr:colOff>400050</xdr:colOff>
          <xdr:row>81</xdr:row>
          <xdr:rowOff>485775</xdr:rowOff>
        </xdr:to>
        <xdr:sp macro="" textlink="">
          <xdr:nvSpPr>
            <xdr:cNvPr id="48198" name="Object 3142" hidden="1">
              <a:extLst>
                <a:ext uri="{63B3BB69-23CF-44E3-9099-C40C66FF867C}">
                  <a14:compatExt spid="_x0000_s481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81</xdr:row>
          <xdr:rowOff>0</xdr:rowOff>
        </xdr:from>
        <xdr:to>
          <xdr:col>34</xdr:col>
          <xdr:colOff>400050</xdr:colOff>
          <xdr:row>81</xdr:row>
          <xdr:rowOff>485775</xdr:rowOff>
        </xdr:to>
        <xdr:sp macro="" textlink="">
          <xdr:nvSpPr>
            <xdr:cNvPr id="48199" name="Object 3143" hidden="1">
              <a:extLst>
                <a:ext uri="{63B3BB69-23CF-44E3-9099-C40C66FF867C}">
                  <a14:compatExt spid="_x0000_s481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81</xdr:row>
          <xdr:rowOff>0</xdr:rowOff>
        </xdr:from>
        <xdr:to>
          <xdr:col>36</xdr:col>
          <xdr:colOff>400050</xdr:colOff>
          <xdr:row>81</xdr:row>
          <xdr:rowOff>485775</xdr:rowOff>
        </xdr:to>
        <xdr:sp macro="" textlink="">
          <xdr:nvSpPr>
            <xdr:cNvPr id="48200" name="Object 3144" hidden="1">
              <a:extLst>
                <a:ext uri="{63B3BB69-23CF-44E3-9099-C40C66FF867C}">
                  <a14:compatExt spid="_x0000_s482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81</xdr:row>
          <xdr:rowOff>0</xdr:rowOff>
        </xdr:from>
        <xdr:to>
          <xdr:col>38</xdr:col>
          <xdr:colOff>400050</xdr:colOff>
          <xdr:row>81</xdr:row>
          <xdr:rowOff>485775</xdr:rowOff>
        </xdr:to>
        <xdr:sp macro="" textlink="">
          <xdr:nvSpPr>
            <xdr:cNvPr id="48201" name="Object 3145" hidden="1">
              <a:extLst>
                <a:ext uri="{63B3BB69-23CF-44E3-9099-C40C66FF867C}">
                  <a14:compatExt spid="_x0000_s482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81</xdr:row>
          <xdr:rowOff>0</xdr:rowOff>
        </xdr:from>
        <xdr:to>
          <xdr:col>40</xdr:col>
          <xdr:colOff>400050</xdr:colOff>
          <xdr:row>81</xdr:row>
          <xdr:rowOff>485775</xdr:rowOff>
        </xdr:to>
        <xdr:sp macro="" textlink="">
          <xdr:nvSpPr>
            <xdr:cNvPr id="48202" name="Object 3146" hidden="1">
              <a:extLst>
                <a:ext uri="{63B3BB69-23CF-44E3-9099-C40C66FF867C}">
                  <a14:compatExt spid="_x0000_s482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81</xdr:row>
          <xdr:rowOff>0</xdr:rowOff>
        </xdr:from>
        <xdr:to>
          <xdr:col>42</xdr:col>
          <xdr:colOff>400050</xdr:colOff>
          <xdr:row>81</xdr:row>
          <xdr:rowOff>485775</xdr:rowOff>
        </xdr:to>
        <xdr:sp macro="" textlink="">
          <xdr:nvSpPr>
            <xdr:cNvPr id="48203" name="Object 3147" hidden="1">
              <a:extLst>
                <a:ext uri="{63B3BB69-23CF-44E3-9099-C40C66FF867C}">
                  <a14:compatExt spid="_x0000_s482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82</xdr:row>
          <xdr:rowOff>0</xdr:rowOff>
        </xdr:from>
        <xdr:to>
          <xdr:col>28</xdr:col>
          <xdr:colOff>400050</xdr:colOff>
          <xdr:row>82</xdr:row>
          <xdr:rowOff>485775</xdr:rowOff>
        </xdr:to>
        <xdr:sp macro="" textlink="">
          <xdr:nvSpPr>
            <xdr:cNvPr id="48204" name="Object 3148" hidden="1">
              <a:extLst>
                <a:ext uri="{63B3BB69-23CF-44E3-9099-C40C66FF867C}">
                  <a14:compatExt spid="_x0000_s482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82</xdr:row>
          <xdr:rowOff>0</xdr:rowOff>
        </xdr:from>
        <xdr:to>
          <xdr:col>30</xdr:col>
          <xdr:colOff>400050</xdr:colOff>
          <xdr:row>82</xdr:row>
          <xdr:rowOff>485775</xdr:rowOff>
        </xdr:to>
        <xdr:sp macro="" textlink="">
          <xdr:nvSpPr>
            <xdr:cNvPr id="48205" name="Object 3149" hidden="1">
              <a:extLst>
                <a:ext uri="{63B3BB69-23CF-44E3-9099-C40C66FF867C}">
                  <a14:compatExt spid="_x0000_s482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82</xdr:row>
          <xdr:rowOff>0</xdr:rowOff>
        </xdr:from>
        <xdr:to>
          <xdr:col>32</xdr:col>
          <xdr:colOff>400050</xdr:colOff>
          <xdr:row>82</xdr:row>
          <xdr:rowOff>485775</xdr:rowOff>
        </xdr:to>
        <xdr:sp macro="" textlink="">
          <xdr:nvSpPr>
            <xdr:cNvPr id="48206" name="Object 3150" hidden="1">
              <a:extLst>
                <a:ext uri="{63B3BB69-23CF-44E3-9099-C40C66FF867C}">
                  <a14:compatExt spid="_x0000_s482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82</xdr:row>
          <xdr:rowOff>0</xdr:rowOff>
        </xdr:from>
        <xdr:to>
          <xdr:col>36</xdr:col>
          <xdr:colOff>400050</xdr:colOff>
          <xdr:row>82</xdr:row>
          <xdr:rowOff>485775</xdr:rowOff>
        </xdr:to>
        <xdr:sp macro="" textlink="">
          <xdr:nvSpPr>
            <xdr:cNvPr id="48207" name="Object 3151" hidden="1">
              <a:extLst>
                <a:ext uri="{63B3BB69-23CF-44E3-9099-C40C66FF867C}">
                  <a14:compatExt spid="_x0000_s482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82</xdr:row>
          <xdr:rowOff>0</xdr:rowOff>
        </xdr:from>
        <xdr:to>
          <xdr:col>38</xdr:col>
          <xdr:colOff>400050</xdr:colOff>
          <xdr:row>82</xdr:row>
          <xdr:rowOff>485775</xdr:rowOff>
        </xdr:to>
        <xdr:sp macro="" textlink="">
          <xdr:nvSpPr>
            <xdr:cNvPr id="48208" name="Object 3152" hidden="1">
              <a:extLst>
                <a:ext uri="{63B3BB69-23CF-44E3-9099-C40C66FF867C}">
                  <a14:compatExt spid="_x0000_s482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82</xdr:row>
          <xdr:rowOff>0</xdr:rowOff>
        </xdr:from>
        <xdr:to>
          <xdr:col>40</xdr:col>
          <xdr:colOff>400050</xdr:colOff>
          <xdr:row>82</xdr:row>
          <xdr:rowOff>485775</xdr:rowOff>
        </xdr:to>
        <xdr:sp macro="" textlink="">
          <xdr:nvSpPr>
            <xdr:cNvPr id="48209" name="Object 3153" hidden="1">
              <a:extLst>
                <a:ext uri="{63B3BB69-23CF-44E3-9099-C40C66FF867C}">
                  <a14:compatExt spid="_x0000_s482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82</xdr:row>
          <xdr:rowOff>0</xdr:rowOff>
        </xdr:from>
        <xdr:to>
          <xdr:col>42</xdr:col>
          <xdr:colOff>400050</xdr:colOff>
          <xdr:row>82</xdr:row>
          <xdr:rowOff>485775</xdr:rowOff>
        </xdr:to>
        <xdr:sp macro="" textlink="">
          <xdr:nvSpPr>
            <xdr:cNvPr id="48210" name="Object 3154" hidden="1">
              <a:extLst>
                <a:ext uri="{63B3BB69-23CF-44E3-9099-C40C66FF867C}">
                  <a14:compatExt spid="_x0000_s482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82</xdr:row>
          <xdr:rowOff>0</xdr:rowOff>
        </xdr:from>
        <xdr:to>
          <xdr:col>34</xdr:col>
          <xdr:colOff>400050</xdr:colOff>
          <xdr:row>82</xdr:row>
          <xdr:rowOff>485775</xdr:rowOff>
        </xdr:to>
        <xdr:sp macro="" textlink="">
          <xdr:nvSpPr>
            <xdr:cNvPr id="48211" name="Object 3155" hidden="1">
              <a:extLst>
                <a:ext uri="{63B3BB69-23CF-44E3-9099-C40C66FF867C}">
                  <a14:compatExt spid="_x0000_s482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143</xdr:row>
          <xdr:rowOff>0</xdr:rowOff>
        </xdr:from>
        <xdr:to>
          <xdr:col>28</xdr:col>
          <xdr:colOff>400050</xdr:colOff>
          <xdr:row>143</xdr:row>
          <xdr:rowOff>485775</xdr:rowOff>
        </xdr:to>
        <xdr:sp macro="" textlink="">
          <xdr:nvSpPr>
            <xdr:cNvPr id="48212" name="Object 3156" hidden="1">
              <a:extLst>
                <a:ext uri="{63B3BB69-23CF-44E3-9099-C40C66FF867C}">
                  <a14:compatExt spid="_x0000_s482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143</xdr:row>
          <xdr:rowOff>0</xdr:rowOff>
        </xdr:from>
        <xdr:to>
          <xdr:col>30</xdr:col>
          <xdr:colOff>400050</xdr:colOff>
          <xdr:row>143</xdr:row>
          <xdr:rowOff>485775</xdr:rowOff>
        </xdr:to>
        <xdr:sp macro="" textlink="">
          <xdr:nvSpPr>
            <xdr:cNvPr id="48213" name="Object 3157" hidden="1">
              <a:extLst>
                <a:ext uri="{63B3BB69-23CF-44E3-9099-C40C66FF867C}">
                  <a14:compatExt spid="_x0000_s482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143</xdr:row>
          <xdr:rowOff>0</xdr:rowOff>
        </xdr:from>
        <xdr:to>
          <xdr:col>32</xdr:col>
          <xdr:colOff>400050</xdr:colOff>
          <xdr:row>143</xdr:row>
          <xdr:rowOff>485775</xdr:rowOff>
        </xdr:to>
        <xdr:sp macro="" textlink="">
          <xdr:nvSpPr>
            <xdr:cNvPr id="48214" name="Object 3158" hidden="1">
              <a:extLst>
                <a:ext uri="{63B3BB69-23CF-44E3-9099-C40C66FF867C}">
                  <a14:compatExt spid="_x0000_s482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143</xdr:row>
          <xdr:rowOff>0</xdr:rowOff>
        </xdr:from>
        <xdr:to>
          <xdr:col>36</xdr:col>
          <xdr:colOff>400050</xdr:colOff>
          <xdr:row>143</xdr:row>
          <xdr:rowOff>485775</xdr:rowOff>
        </xdr:to>
        <xdr:sp macro="" textlink="">
          <xdr:nvSpPr>
            <xdr:cNvPr id="48215" name="Object 3159" hidden="1">
              <a:extLst>
                <a:ext uri="{63B3BB69-23CF-44E3-9099-C40C66FF867C}">
                  <a14:compatExt spid="_x0000_s482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143</xdr:row>
          <xdr:rowOff>0</xdr:rowOff>
        </xdr:from>
        <xdr:to>
          <xdr:col>38</xdr:col>
          <xdr:colOff>400050</xdr:colOff>
          <xdr:row>143</xdr:row>
          <xdr:rowOff>485775</xdr:rowOff>
        </xdr:to>
        <xdr:sp macro="" textlink="">
          <xdr:nvSpPr>
            <xdr:cNvPr id="48216" name="Object 3160" hidden="1">
              <a:extLst>
                <a:ext uri="{63B3BB69-23CF-44E3-9099-C40C66FF867C}">
                  <a14:compatExt spid="_x0000_s482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143</xdr:row>
          <xdr:rowOff>0</xdr:rowOff>
        </xdr:from>
        <xdr:to>
          <xdr:col>40</xdr:col>
          <xdr:colOff>400050</xdr:colOff>
          <xdr:row>143</xdr:row>
          <xdr:rowOff>485775</xdr:rowOff>
        </xdr:to>
        <xdr:sp macro="" textlink="">
          <xdr:nvSpPr>
            <xdr:cNvPr id="48217" name="Object 3161" hidden="1">
              <a:extLst>
                <a:ext uri="{63B3BB69-23CF-44E3-9099-C40C66FF867C}">
                  <a14:compatExt spid="_x0000_s482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143</xdr:row>
          <xdr:rowOff>0</xdr:rowOff>
        </xdr:from>
        <xdr:to>
          <xdr:col>42</xdr:col>
          <xdr:colOff>400050</xdr:colOff>
          <xdr:row>143</xdr:row>
          <xdr:rowOff>485775</xdr:rowOff>
        </xdr:to>
        <xdr:sp macro="" textlink="">
          <xdr:nvSpPr>
            <xdr:cNvPr id="48218" name="Object 3162" hidden="1">
              <a:extLst>
                <a:ext uri="{63B3BB69-23CF-44E3-9099-C40C66FF867C}">
                  <a14:compatExt spid="_x0000_s482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143</xdr:row>
          <xdr:rowOff>0</xdr:rowOff>
        </xdr:from>
        <xdr:to>
          <xdr:col>34</xdr:col>
          <xdr:colOff>400050</xdr:colOff>
          <xdr:row>143</xdr:row>
          <xdr:rowOff>485775</xdr:rowOff>
        </xdr:to>
        <xdr:sp macro="" textlink="">
          <xdr:nvSpPr>
            <xdr:cNvPr id="48219" name="Object 3163" hidden="1">
              <a:extLst>
                <a:ext uri="{63B3BB69-23CF-44E3-9099-C40C66FF867C}">
                  <a14:compatExt spid="_x0000_s482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85</xdr:row>
          <xdr:rowOff>0</xdr:rowOff>
        </xdr:from>
        <xdr:to>
          <xdr:col>28</xdr:col>
          <xdr:colOff>400050</xdr:colOff>
          <xdr:row>85</xdr:row>
          <xdr:rowOff>485775</xdr:rowOff>
        </xdr:to>
        <xdr:sp macro="" textlink="">
          <xdr:nvSpPr>
            <xdr:cNvPr id="48220" name="Object 3164" hidden="1">
              <a:extLst>
                <a:ext uri="{63B3BB69-23CF-44E3-9099-C40C66FF867C}">
                  <a14:compatExt spid="_x0000_s482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85</xdr:row>
          <xdr:rowOff>0</xdr:rowOff>
        </xdr:from>
        <xdr:to>
          <xdr:col>30</xdr:col>
          <xdr:colOff>400050</xdr:colOff>
          <xdr:row>85</xdr:row>
          <xdr:rowOff>485775</xdr:rowOff>
        </xdr:to>
        <xdr:sp macro="" textlink="">
          <xdr:nvSpPr>
            <xdr:cNvPr id="48221" name="Object 3165" hidden="1">
              <a:extLst>
                <a:ext uri="{63B3BB69-23CF-44E3-9099-C40C66FF867C}">
                  <a14:compatExt spid="_x0000_s482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85</xdr:row>
          <xdr:rowOff>0</xdr:rowOff>
        </xdr:from>
        <xdr:to>
          <xdr:col>32</xdr:col>
          <xdr:colOff>400050</xdr:colOff>
          <xdr:row>85</xdr:row>
          <xdr:rowOff>485775</xdr:rowOff>
        </xdr:to>
        <xdr:sp macro="" textlink="">
          <xdr:nvSpPr>
            <xdr:cNvPr id="48222" name="Object 3166" hidden="1">
              <a:extLst>
                <a:ext uri="{63B3BB69-23CF-44E3-9099-C40C66FF867C}">
                  <a14:compatExt spid="_x0000_s482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85</xdr:row>
          <xdr:rowOff>0</xdr:rowOff>
        </xdr:from>
        <xdr:to>
          <xdr:col>36</xdr:col>
          <xdr:colOff>400050</xdr:colOff>
          <xdr:row>85</xdr:row>
          <xdr:rowOff>485775</xdr:rowOff>
        </xdr:to>
        <xdr:sp macro="" textlink="">
          <xdr:nvSpPr>
            <xdr:cNvPr id="48223" name="Object 3167" hidden="1">
              <a:extLst>
                <a:ext uri="{63B3BB69-23CF-44E3-9099-C40C66FF867C}">
                  <a14:compatExt spid="_x0000_s482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85</xdr:row>
          <xdr:rowOff>0</xdr:rowOff>
        </xdr:from>
        <xdr:to>
          <xdr:col>38</xdr:col>
          <xdr:colOff>400050</xdr:colOff>
          <xdr:row>85</xdr:row>
          <xdr:rowOff>485775</xdr:rowOff>
        </xdr:to>
        <xdr:sp macro="" textlink="">
          <xdr:nvSpPr>
            <xdr:cNvPr id="48224" name="Object 3168" hidden="1">
              <a:extLst>
                <a:ext uri="{63B3BB69-23CF-44E3-9099-C40C66FF867C}">
                  <a14:compatExt spid="_x0000_s482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85</xdr:row>
          <xdr:rowOff>0</xdr:rowOff>
        </xdr:from>
        <xdr:to>
          <xdr:col>40</xdr:col>
          <xdr:colOff>400050</xdr:colOff>
          <xdr:row>85</xdr:row>
          <xdr:rowOff>485775</xdr:rowOff>
        </xdr:to>
        <xdr:sp macro="" textlink="">
          <xdr:nvSpPr>
            <xdr:cNvPr id="48225" name="Object 3169" hidden="1">
              <a:extLst>
                <a:ext uri="{63B3BB69-23CF-44E3-9099-C40C66FF867C}">
                  <a14:compatExt spid="_x0000_s482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85</xdr:row>
          <xdr:rowOff>0</xdr:rowOff>
        </xdr:from>
        <xdr:to>
          <xdr:col>42</xdr:col>
          <xdr:colOff>400050</xdr:colOff>
          <xdr:row>85</xdr:row>
          <xdr:rowOff>485775</xdr:rowOff>
        </xdr:to>
        <xdr:sp macro="" textlink="">
          <xdr:nvSpPr>
            <xdr:cNvPr id="48226" name="Object 3170" hidden="1">
              <a:extLst>
                <a:ext uri="{63B3BB69-23CF-44E3-9099-C40C66FF867C}">
                  <a14:compatExt spid="_x0000_s482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85</xdr:row>
          <xdr:rowOff>0</xdr:rowOff>
        </xdr:from>
        <xdr:to>
          <xdr:col>34</xdr:col>
          <xdr:colOff>400050</xdr:colOff>
          <xdr:row>85</xdr:row>
          <xdr:rowOff>485775</xdr:rowOff>
        </xdr:to>
        <xdr:sp macro="" textlink="">
          <xdr:nvSpPr>
            <xdr:cNvPr id="48227" name="Object 3171" hidden="1">
              <a:extLst>
                <a:ext uri="{63B3BB69-23CF-44E3-9099-C40C66FF867C}">
                  <a14:compatExt spid="_x0000_s482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221</xdr:row>
          <xdr:rowOff>0</xdr:rowOff>
        </xdr:from>
        <xdr:to>
          <xdr:col>28</xdr:col>
          <xdr:colOff>400050</xdr:colOff>
          <xdr:row>221</xdr:row>
          <xdr:rowOff>485775</xdr:rowOff>
        </xdr:to>
        <xdr:sp macro="" textlink="">
          <xdr:nvSpPr>
            <xdr:cNvPr id="48228" name="Object 3172" hidden="1">
              <a:extLst>
                <a:ext uri="{63B3BB69-23CF-44E3-9099-C40C66FF867C}">
                  <a14:compatExt spid="_x0000_s482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221</xdr:row>
          <xdr:rowOff>0</xdr:rowOff>
        </xdr:from>
        <xdr:to>
          <xdr:col>30</xdr:col>
          <xdr:colOff>400050</xdr:colOff>
          <xdr:row>221</xdr:row>
          <xdr:rowOff>485775</xdr:rowOff>
        </xdr:to>
        <xdr:sp macro="" textlink="">
          <xdr:nvSpPr>
            <xdr:cNvPr id="48229" name="Object 3173" hidden="1">
              <a:extLst>
                <a:ext uri="{63B3BB69-23CF-44E3-9099-C40C66FF867C}">
                  <a14:compatExt spid="_x0000_s482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221</xdr:row>
          <xdr:rowOff>0</xdr:rowOff>
        </xdr:from>
        <xdr:to>
          <xdr:col>32</xdr:col>
          <xdr:colOff>400050</xdr:colOff>
          <xdr:row>221</xdr:row>
          <xdr:rowOff>485775</xdr:rowOff>
        </xdr:to>
        <xdr:sp macro="" textlink="">
          <xdr:nvSpPr>
            <xdr:cNvPr id="48230" name="Object 3174" hidden="1">
              <a:extLst>
                <a:ext uri="{63B3BB69-23CF-44E3-9099-C40C66FF867C}">
                  <a14:compatExt spid="_x0000_s482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221</xdr:row>
          <xdr:rowOff>0</xdr:rowOff>
        </xdr:from>
        <xdr:to>
          <xdr:col>36</xdr:col>
          <xdr:colOff>400050</xdr:colOff>
          <xdr:row>221</xdr:row>
          <xdr:rowOff>485775</xdr:rowOff>
        </xdr:to>
        <xdr:sp macro="" textlink="">
          <xdr:nvSpPr>
            <xdr:cNvPr id="48231" name="Object 3175" hidden="1">
              <a:extLst>
                <a:ext uri="{63B3BB69-23CF-44E3-9099-C40C66FF867C}">
                  <a14:compatExt spid="_x0000_s482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221</xdr:row>
          <xdr:rowOff>0</xdr:rowOff>
        </xdr:from>
        <xdr:to>
          <xdr:col>38</xdr:col>
          <xdr:colOff>400050</xdr:colOff>
          <xdr:row>221</xdr:row>
          <xdr:rowOff>485775</xdr:rowOff>
        </xdr:to>
        <xdr:sp macro="" textlink="">
          <xdr:nvSpPr>
            <xdr:cNvPr id="48232" name="Object 3176" hidden="1">
              <a:extLst>
                <a:ext uri="{63B3BB69-23CF-44E3-9099-C40C66FF867C}">
                  <a14:compatExt spid="_x0000_s482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221</xdr:row>
          <xdr:rowOff>0</xdr:rowOff>
        </xdr:from>
        <xdr:to>
          <xdr:col>40</xdr:col>
          <xdr:colOff>400050</xdr:colOff>
          <xdr:row>221</xdr:row>
          <xdr:rowOff>485775</xdr:rowOff>
        </xdr:to>
        <xdr:sp macro="" textlink="">
          <xdr:nvSpPr>
            <xdr:cNvPr id="48233" name="Object 3177" hidden="1">
              <a:extLst>
                <a:ext uri="{63B3BB69-23CF-44E3-9099-C40C66FF867C}">
                  <a14:compatExt spid="_x0000_s482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221</xdr:row>
          <xdr:rowOff>0</xdr:rowOff>
        </xdr:from>
        <xdr:to>
          <xdr:col>42</xdr:col>
          <xdr:colOff>400050</xdr:colOff>
          <xdr:row>221</xdr:row>
          <xdr:rowOff>485775</xdr:rowOff>
        </xdr:to>
        <xdr:sp macro="" textlink="">
          <xdr:nvSpPr>
            <xdr:cNvPr id="48234" name="Object 3178" hidden="1">
              <a:extLst>
                <a:ext uri="{63B3BB69-23CF-44E3-9099-C40C66FF867C}">
                  <a14:compatExt spid="_x0000_s482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221</xdr:row>
          <xdr:rowOff>0</xdr:rowOff>
        </xdr:from>
        <xdr:to>
          <xdr:col>34</xdr:col>
          <xdr:colOff>400050</xdr:colOff>
          <xdr:row>221</xdr:row>
          <xdr:rowOff>485775</xdr:rowOff>
        </xdr:to>
        <xdr:sp macro="" textlink="">
          <xdr:nvSpPr>
            <xdr:cNvPr id="48235" name="Object 3179" hidden="1">
              <a:extLst>
                <a:ext uri="{63B3BB69-23CF-44E3-9099-C40C66FF867C}">
                  <a14:compatExt spid="_x0000_s482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144</xdr:row>
          <xdr:rowOff>0</xdr:rowOff>
        </xdr:from>
        <xdr:to>
          <xdr:col>28</xdr:col>
          <xdr:colOff>400050</xdr:colOff>
          <xdr:row>144</xdr:row>
          <xdr:rowOff>485775</xdr:rowOff>
        </xdr:to>
        <xdr:sp macro="" textlink="">
          <xdr:nvSpPr>
            <xdr:cNvPr id="48236" name="Object 3180" hidden="1">
              <a:extLst>
                <a:ext uri="{63B3BB69-23CF-44E3-9099-C40C66FF867C}">
                  <a14:compatExt spid="_x0000_s482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144</xdr:row>
          <xdr:rowOff>0</xdr:rowOff>
        </xdr:from>
        <xdr:to>
          <xdr:col>30</xdr:col>
          <xdr:colOff>400050</xdr:colOff>
          <xdr:row>144</xdr:row>
          <xdr:rowOff>485775</xdr:rowOff>
        </xdr:to>
        <xdr:sp macro="" textlink="">
          <xdr:nvSpPr>
            <xdr:cNvPr id="48237" name="Object 3181" hidden="1">
              <a:extLst>
                <a:ext uri="{63B3BB69-23CF-44E3-9099-C40C66FF867C}">
                  <a14:compatExt spid="_x0000_s482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144</xdr:row>
          <xdr:rowOff>0</xdr:rowOff>
        </xdr:from>
        <xdr:to>
          <xdr:col>32</xdr:col>
          <xdr:colOff>400050</xdr:colOff>
          <xdr:row>144</xdr:row>
          <xdr:rowOff>485775</xdr:rowOff>
        </xdr:to>
        <xdr:sp macro="" textlink="">
          <xdr:nvSpPr>
            <xdr:cNvPr id="48238" name="Object 3182" hidden="1">
              <a:extLst>
                <a:ext uri="{63B3BB69-23CF-44E3-9099-C40C66FF867C}">
                  <a14:compatExt spid="_x0000_s482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144</xdr:row>
          <xdr:rowOff>0</xdr:rowOff>
        </xdr:from>
        <xdr:to>
          <xdr:col>36</xdr:col>
          <xdr:colOff>400050</xdr:colOff>
          <xdr:row>144</xdr:row>
          <xdr:rowOff>485775</xdr:rowOff>
        </xdr:to>
        <xdr:sp macro="" textlink="">
          <xdr:nvSpPr>
            <xdr:cNvPr id="48239" name="Object 3183" hidden="1">
              <a:extLst>
                <a:ext uri="{63B3BB69-23CF-44E3-9099-C40C66FF867C}">
                  <a14:compatExt spid="_x0000_s482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144</xdr:row>
          <xdr:rowOff>0</xdr:rowOff>
        </xdr:from>
        <xdr:to>
          <xdr:col>38</xdr:col>
          <xdr:colOff>400050</xdr:colOff>
          <xdr:row>144</xdr:row>
          <xdr:rowOff>485775</xdr:rowOff>
        </xdr:to>
        <xdr:sp macro="" textlink="">
          <xdr:nvSpPr>
            <xdr:cNvPr id="48240" name="Object 3184" hidden="1">
              <a:extLst>
                <a:ext uri="{63B3BB69-23CF-44E3-9099-C40C66FF867C}">
                  <a14:compatExt spid="_x0000_s482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144</xdr:row>
          <xdr:rowOff>0</xdr:rowOff>
        </xdr:from>
        <xdr:to>
          <xdr:col>40</xdr:col>
          <xdr:colOff>400050</xdr:colOff>
          <xdr:row>144</xdr:row>
          <xdr:rowOff>485775</xdr:rowOff>
        </xdr:to>
        <xdr:sp macro="" textlink="">
          <xdr:nvSpPr>
            <xdr:cNvPr id="48241" name="Object 3185" hidden="1">
              <a:extLst>
                <a:ext uri="{63B3BB69-23CF-44E3-9099-C40C66FF867C}">
                  <a14:compatExt spid="_x0000_s482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144</xdr:row>
          <xdr:rowOff>0</xdr:rowOff>
        </xdr:from>
        <xdr:to>
          <xdr:col>42</xdr:col>
          <xdr:colOff>400050</xdr:colOff>
          <xdr:row>144</xdr:row>
          <xdr:rowOff>485775</xdr:rowOff>
        </xdr:to>
        <xdr:sp macro="" textlink="">
          <xdr:nvSpPr>
            <xdr:cNvPr id="48242" name="Object 3186" hidden="1">
              <a:extLst>
                <a:ext uri="{63B3BB69-23CF-44E3-9099-C40C66FF867C}">
                  <a14:compatExt spid="_x0000_s482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144</xdr:row>
          <xdr:rowOff>0</xdr:rowOff>
        </xdr:from>
        <xdr:to>
          <xdr:col>34</xdr:col>
          <xdr:colOff>400050</xdr:colOff>
          <xdr:row>144</xdr:row>
          <xdr:rowOff>485775</xdr:rowOff>
        </xdr:to>
        <xdr:sp macro="" textlink="">
          <xdr:nvSpPr>
            <xdr:cNvPr id="48243" name="Object 3187" hidden="1">
              <a:extLst>
                <a:ext uri="{63B3BB69-23CF-44E3-9099-C40C66FF867C}">
                  <a14:compatExt spid="_x0000_s482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83</xdr:row>
          <xdr:rowOff>0</xdr:rowOff>
        </xdr:from>
        <xdr:to>
          <xdr:col>28</xdr:col>
          <xdr:colOff>400050</xdr:colOff>
          <xdr:row>83</xdr:row>
          <xdr:rowOff>485775</xdr:rowOff>
        </xdr:to>
        <xdr:sp macro="" textlink="">
          <xdr:nvSpPr>
            <xdr:cNvPr id="48244" name="Object 3188" hidden="1">
              <a:extLst>
                <a:ext uri="{63B3BB69-23CF-44E3-9099-C40C66FF867C}">
                  <a14:compatExt spid="_x0000_s482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83</xdr:row>
          <xdr:rowOff>0</xdr:rowOff>
        </xdr:from>
        <xdr:to>
          <xdr:col>30</xdr:col>
          <xdr:colOff>400050</xdr:colOff>
          <xdr:row>83</xdr:row>
          <xdr:rowOff>485775</xdr:rowOff>
        </xdr:to>
        <xdr:sp macro="" textlink="">
          <xdr:nvSpPr>
            <xdr:cNvPr id="48245" name="Object 3189" hidden="1">
              <a:extLst>
                <a:ext uri="{63B3BB69-23CF-44E3-9099-C40C66FF867C}">
                  <a14:compatExt spid="_x0000_s482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83</xdr:row>
          <xdr:rowOff>0</xdr:rowOff>
        </xdr:from>
        <xdr:to>
          <xdr:col>32</xdr:col>
          <xdr:colOff>400050</xdr:colOff>
          <xdr:row>83</xdr:row>
          <xdr:rowOff>485775</xdr:rowOff>
        </xdr:to>
        <xdr:sp macro="" textlink="">
          <xdr:nvSpPr>
            <xdr:cNvPr id="48246" name="Object 3190" hidden="1">
              <a:extLst>
                <a:ext uri="{63B3BB69-23CF-44E3-9099-C40C66FF867C}">
                  <a14:compatExt spid="_x0000_s482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83</xdr:row>
          <xdr:rowOff>0</xdr:rowOff>
        </xdr:from>
        <xdr:to>
          <xdr:col>36</xdr:col>
          <xdr:colOff>400050</xdr:colOff>
          <xdr:row>83</xdr:row>
          <xdr:rowOff>485775</xdr:rowOff>
        </xdr:to>
        <xdr:sp macro="" textlink="">
          <xdr:nvSpPr>
            <xdr:cNvPr id="48247" name="Object 3191" hidden="1">
              <a:extLst>
                <a:ext uri="{63B3BB69-23CF-44E3-9099-C40C66FF867C}">
                  <a14:compatExt spid="_x0000_s482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83</xdr:row>
          <xdr:rowOff>0</xdr:rowOff>
        </xdr:from>
        <xdr:to>
          <xdr:col>38</xdr:col>
          <xdr:colOff>400050</xdr:colOff>
          <xdr:row>83</xdr:row>
          <xdr:rowOff>485775</xdr:rowOff>
        </xdr:to>
        <xdr:sp macro="" textlink="">
          <xdr:nvSpPr>
            <xdr:cNvPr id="48248" name="Object 3192" hidden="1">
              <a:extLst>
                <a:ext uri="{63B3BB69-23CF-44E3-9099-C40C66FF867C}">
                  <a14:compatExt spid="_x0000_s482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83</xdr:row>
          <xdr:rowOff>0</xdr:rowOff>
        </xdr:from>
        <xdr:to>
          <xdr:col>40</xdr:col>
          <xdr:colOff>400050</xdr:colOff>
          <xdr:row>83</xdr:row>
          <xdr:rowOff>485775</xdr:rowOff>
        </xdr:to>
        <xdr:sp macro="" textlink="">
          <xdr:nvSpPr>
            <xdr:cNvPr id="48249" name="Object 3193" hidden="1">
              <a:extLst>
                <a:ext uri="{63B3BB69-23CF-44E3-9099-C40C66FF867C}">
                  <a14:compatExt spid="_x0000_s482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83</xdr:row>
          <xdr:rowOff>0</xdr:rowOff>
        </xdr:from>
        <xdr:to>
          <xdr:col>42</xdr:col>
          <xdr:colOff>400050</xdr:colOff>
          <xdr:row>83</xdr:row>
          <xdr:rowOff>485775</xdr:rowOff>
        </xdr:to>
        <xdr:sp macro="" textlink="">
          <xdr:nvSpPr>
            <xdr:cNvPr id="48250" name="Object 3194" hidden="1">
              <a:extLst>
                <a:ext uri="{63B3BB69-23CF-44E3-9099-C40C66FF867C}">
                  <a14:compatExt spid="_x0000_s482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83</xdr:row>
          <xdr:rowOff>0</xdr:rowOff>
        </xdr:from>
        <xdr:to>
          <xdr:col>34</xdr:col>
          <xdr:colOff>400050</xdr:colOff>
          <xdr:row>83</xdr:row>
          <xdr:rowOff>485775</xdr:rowOff>
        </xdr:to>
        <xdr:sp macro="" textlink="">
          <xdr:nvSpPr>
            <xdr:cNvPr id="48251" name="Object 3195" hidden="1">
              <a:extLst>
                <a:ext uri="{63B3BB69-23CF-44E3-9099-C40C66FF867C}">
                  <a14:compatExt spid="_x0000_s482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84</xdr:row>
          <xdr:rowOff>0</xdr:rowOff>
        </xdr:from>
        <xdr:to>
          <xdr:col>28</xdr:col>
          <xdr:colOff>400050</xdr:colOff>
          <xdr:row>84</xdr:row>
          <xdr:rowOff>485775</xdr:rowOff>
        </xdr:to>
        <xdr:sp macro="" textlink="">
          <xdr:nvSpPr>
            <xdr:cNvPr id="48252" name="Object 3196" hidden="1">
              <a:extLst>
                <a:ext uri="{63B3BB69-23CF-44E3-9099-C40C66FF867C}">
                  <a14:compatExt spid="_x0000_s482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84</xdr:row>
          <xdr:rowOff>0</xdr:rowOff>
        </xdr:from>
        <xdr:to>
          <xdr:col>30</xdr:col>
          <xdr:colOff>400050</xdr:colOff>
          <xdr:row>84</xdr:row>
          <xdr:rowOff>485775</xdr:rowOff>
        </xdr:to>
        <xdr:sp macro="" textlink="">
          <xdr:nvSpPr>
            <xdr:cNvPr id="48253" name="Object 3197" hidden="1">
              <a:extLst>
                <a:ext uri="{63B3BB69-23CF-44E3-9099-C40C66FF867C}">
                  <a14:compatExt spid="_x0000_s482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84</xdr:row>
          <xdr:rowOff>0</xdr:rowOff>
        </xdr:from>
        <xdr:to>
          <xdr:col>32</xdr:col>
          <xdr:colOff>400050</xdr:colOff>
          <xdr:row>84</xdr:row>
          <xdr:rowOff>485775</xdr:rowOff>
        </xdr:to>
        <xdr:sp macro="" textlink="">
          <xdr:nvSpPr>
            <xdr:cNvPr id="48254" name="Object 3198" hidden="1">
              <a:extLst>
                <a:ext uri="{63B3BB69-23CF-44E3-9099-C40C66FF867C}">
                  <a14:compatExt spid="_x0000_s482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84</xdr:row>
          <xdr:rowOff>0</xdr:rowOff>
        </xdr:from>
        <xdr:to>
          <xdr:col>36</xdr:col>
          <xdr:colOff>400050</xdr:colOff>
          <xdr:row>84</xdr:row>
          <xdr:rowOff>485775</xdr:rowOff>
        </xdr:to>
        <xdr:sp macro="" textlink="">
          <xdr:nvSpPr>
            <xdr:cNvPr id="48255" name="Object 3199" hidden="1">
              <a:extLst>
                <a:ext uri="{63B3BB69-23CF-44E3-9099-C40C66FF867C}">
                  <a14:compatExt spid="_x0000_s482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84</xdr:row>
          <xdr:rowOff>0</xdr:rowOff>
        </xdr:from>
        <xdr:to>
          <xdr:col>38</xdr:col>
          <xdr:colOff>400050</xdr:colOff>
          <xdr:row>84</xdr:row>
          <xdr:rowOff>485775</xdr:rowOff>
        </xdr:to>
        <xdr:sp macro="" textlink="">
          <xdr:nvSpPr>
            <xdr:cNvPr id="48256" name="Object 3200" hidden="1">
              <a:extLst>
                <a:ext uri="{63B3BB69-23CF-44E3-9099-C40C66FF867C}">
                  <a14:compatExt spid="_x0000_s482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84</xdr:row>
          <xdr:rowOff>0</xdr:rowOff>
        </xdr:from>
        <xdr:to>
          <xdr:col>40</xdr:col>
          <xdr:colOff>400050</xdr:colOff>
          <xdr:row>84</xdr:row>
          <xdr:rowOff>485775</xdr:rowOff>
        </xdr:to>
        <xdr:sp macro="" textlink="">
          <xdr:nvSpPr>
            <xdr:cNvPr id="48257" name="Object 3201" hidden="1">
              <a:extLst>
                <a:ext uri="{63B3BB69-23CF-44E3-9099-C40C66FF867C}">
                  <a14:compatExt spid="_x0000_s482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84</xdr:row>
          <xdr:rowOff>0</xdr:rowOff>
        </xdr:from>
        <xdr:to>
          <xdr:col>42</xdr:col>
          <xdr:colOff>400050</xdr:colOff>
          <xdr:row>84</xdr:row>
          <xdr:rowOff>485775</xdr:rowOff>
        </xdr:to>
        <xdr:sp macro="" textlink="">
          <xdr:nvSpPr>
            <xdr:cNvPr id="48258" name="Object 3202" hidden="1">
              <a:extLst>
                <a:ext uri="{63B3BB69-23CF-44E3-9099-C40C66FF867C}">
                  <a14:compatExt spid="_x0000_s482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84</xdr:row>
          <xdr:rowOff>0</xdr:rowOff>
        </xdr:from>
        <xdr:to>
          <xdr:col>34</xdr:col>
          <xdr:colOff>400050</xdr:colOff>
          <xdr:row>84</xdr:row>
          <xdr:rowOff>485775</xdr:rowOff>
        </xdr:to>
        <xdr:sp macro="" textlink="">
          <xdr:nvSpPr>
            <xdr:cNvPr id="48259" name="Object 3203" hidden="1">
              <a:extLst>
                <a:ext uri="{63B3BB69-23CF-44E3-9099-C40C66FF867C}">
                  <a14:compatExt spid="_x0000_s482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88</xdr:row>
          <xdr:rowOff>0</xdr:rowOff>
        </xdr:from>
        <xdr:to>
          <xdr:col>28</xdr:col>
          <xdr:colOff>400050</xdr:colOff>
          <xdr:row>88</xdr:row>
          <xdr:rowOff>485775</xdr:rowOff>
        </xdr:to>
        <xdr:sp macro="" textlink="">
          <xdr:nvSpPr>
            <xdr:cNvPr id="48260" name="Object 3204" hidden="1">
              <a:extLst>
                <a:ext uri="{63B3BB69-23CF-44E3-9099-C40C66FF867C}">
                  <a14:compatExt spid="_x0000_s482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88</xdr:row>
          <xdr:rowOff>0</xdr:rowOff>
        </xdr:from>
        <xdr:to>
          <xdr:col>30</xdr:col>
          <xdr:colOff>400050</xdr:colOff>
          <xdr:row>88</xdr:row>
          <xdr:rowOff>485775</xdr:rowOff>
        </xdr:to>
        <xdr:sp macro="" textlink="">
          <xdr:nvSpPr>
            <xdr:cNvPr id="48261" name="Object 3205" hidden="1">
              <a:extLst>
                <a:ext uri="{63B3BB69-23CF-44E3-9099-C40C66FF867C}">
                  <a14:compatExt spid="_x0000_s482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88</xdr:row>
          <xdr:rowOff>0</xdr:rowOff>
        </xdr:from>
        <xdr:to>
          <xdr:col>32</xdr:col>
          <xdr:colOff>400050</xdr:colOff>
          <xdr:row>88</xdr:row>
          <xdr:rowOff>485775</xdr:rowOff>
        </xdr:to>
        <xdr:sp macro="" textlink="">
          <xdr:nvSpPr>
            <xdr:cNvPr id="48262" name="Object 3206" hidden="1">
              <a:extLst>
                <a:ext uri="{63B3BB69-23CF-44E3-9099-C40C66FF867C}">
                  <a14:compatExt spid="_x0000_s482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88</xdr:row>
          <xdr:rowOff>0</xdr:rowOff>
        </xdr:from>
        <xdr:to>
          <xdr:col>34</xdr:col>
          <xdr:colOff>400050</xdr:colOff>
          <xdr:row>88</xdr:row>
          <xdr:rowOff>485775</xdr:rowOff>
        </xdr:to>
        <xdr:sp macro="" textlink="">
          <xdr:nvSpPr>
            <xdr:cNvPr id="48263" name="Object 3207" hidden="1">
              <a:extLst>
                <a:ext uri="{63B3BB69-23CF-44E3-9099-C40C66FF867C}">
                  <a14:compatExt spid="_x0000_s482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88</xdr:row>
          <xdr:rowOff>0</xdr:rowOff>
        </xdr:from>
        <xdr:to>
          <xdr:col>36</xdr:col>
          <xdr:colOff>400050</xdr:colOff>
          <xdr:row>88</xdr:row>
          <xdr:rowOff>485775</xdr:rowOff>
        </xdr:to>
        <xdr:sp macro="" textlink="">
          <xdr:nvSpPr>
            <xdr:cNvPr id="48264" name="Object 3208" hidden="1">
              <a:extLst>
                <a:ext uri="{63B3BB69-23CF-44E3-9099-C40C66FF867C}">
                  <a14:compatExt spid="_x0000_s482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88</xdr:row>
          <xdr:rowOff>0</xdr:rowOff>
        </xdr:from>
        <xdr:to>
          <xdr:col>38</xdr:col>
          <xdr:colOff>400050</xdr:colOff>
          <xdr:row>88</xdr:row>
          <xdr:rowOff>485775</xdr:rowOff>
        </xdr:to>
        <xdr:sp macro="" textlink="">
          <xdr:nvSpPr>
            <xdr:cNvPr id="48265" name="Object 3209" hidden="1">
              <a:extLst>
                <a:ext uri="{63B3BB69-23CF-44E3-9099-C40C66FF867C}">
                  <a14:compatExt spid="_x0000_s482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88</xdr:row>
          <xdr:rowOff>0</xdr:rowOff>
        </xdr:from>
        <xdr:to>
          <xdr:col>40</xdr:col>
          <xdr:colOff>400050</xdr:colOff>
          <xdr:row>88</xdr:row>
          <xdr:rowOff>485775</xdr:rowOff>
        </xdr:to>
        <xdr:sp macro="" textlink="">
          <xdr:nvSpPr>
            <xdr:cNvPr id="48266" name="Object 3210" hidden="1">
              <a:extLst>
                <a:ext uri="{63B3BB69-23CF-44E3-9099-C40C66FF867C}">
                  <a14:compatExt spid="_x0000_s482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88</xdr:row>
          <xdr:rowOff>0</xdr:rowOff>
        </xdr:from>
        <xdr:to>
          <xdr:col>42</xdr:col>
          <xdr:colOff>400050</xdr:colOff>
          <xdr:row>88</xdr:row>
          <xdr:rowOff>485775</xdr:rowOff>
        </xdr:to>
        <xdr:sp macro="" textlink="">
          <xdr:nvSpPr>
            <xdr:cNvPr id="48267" name="Object 3211" hidden="1">
              <a:extLst>
                <a:ext uri="{63B3BB69-23CF-44E3-9099-C40C66FF867C}">
                  <a14:compatExt spid="_x0000_s482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146</xdr:row>
          <xdr:rowOff>0</xdr:rowOff>
        </xdr:from>
        <xdr:to>
          <xdr:col>28</xdr:col>
          <xdr:colOff>400050</xdr:colOff>
          <xdr:row>146</xdr:row>
          <xdr:rowOff>485775</xdr:rowOff>
        </xdr:to>
        <xdr:sp macro="" textlink="">
          <xdr:nvSpPr>
            <xdr:cNvPr id="48268" name="Object 3212" hidden="1">
              <a:extLst>
                <a:ext uri="{63B3BB69-23CF-44E3-9099-C40C66FF867C}">
                  <a14:compatExt spid="_x0000_s482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146</xdr:row>
          <xdr:rowOff>0</xdr:rowOff>
        </xdr:from>
        <xdr:to>
          <xdr:col>30</xdr:col>
          <xdr:colOff>400050</xdr:colOff>
          <xdr:row>146</xdr:row>
          <xdr:rowOff>485775</xdr:rowOff>
        </xdr:to>
        <xdr:sp macro="" textlink="">
          <xdr:nvSpPr>
            <xdr:cNvPr id="48269" name="Object 3213" hidden="1">
              <a:extLst>
                <a:ext uri="{63B3BB69-23CF-44E3-9099-C40C66FF867C}">
                  <a14:compatExt spid="_x0000_s482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146</xdr:row>
          <xdr:rowOff>0</xdr:rowOff>
        </xdr:from>
        <xdr:to>
          <xdr:col>32</xdr:col>
          <xdr:colOff>400050</xdr:colOff>
          <xdr:row>146</xdr:row>
          <xdr:rowOff>485775</xdr:rowOff>
        </xdr:to>
        <xdr:sp macro="" textlink="">
          <xdr:nvSpPr>
            <xdr:cNvPr id="48270" name="Object 3214" hidden="1">
              <a:extLst>
                <a:ext uri="{63B3BB69-23CF-44E3-9099-C40C66FF867C}">
                  <a14:compatExt spid="_x0000_s482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146</xdr:row>
          <xdr:rowOff>0</xdr:rowOff>
        </xdr:from>
        <xdr:to>
          <xdr:col>34</xdr:col>
          <xdr:colOff>400050</xdr:colOff>
          <xdr:row>146</xdr:row>
          <xdr:rowOff>485775</xdr:rowOff>
        </xdr:to>
        <xdr:sp macro="" textlink="">
          <xdr:nvSpPr>
            <xdr:cNvPr id="48271" name="Object 3215" hidden="1">
              <a:extLst>
                <a:ext uri="{63B3BB69-23CF-44E3-9099-C40C66FF867C}">
                  <a14:compatExt spid="_x0000_s482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146</xdr:row>
          <xdr:rowOff>0</xdr:rowOff>
        </xdr:from>
        <xdr:to>
          <xdr:col>36</xdr:col>
          <xdr:colOff>400050</xdr:colOff>
          <xdr:row>146</xdr:row>
          <xdr:rowOff>485775</xdr:rowOff>
        </xdr:to>
        <xdr:sp macro="" textlink="">
          <xdr:nvSpPr>
            <xdr:cNvPr id="48272" name="Object 3216" hidden="1">
              <a:extLst>
                <a:ext uri="{63B3BB69-23CF-44E3-9099-C40C66FF867C}">
                  <a14:compatExt spid="_x0000_s482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146</xdr:row>
          <xdr:rowOff>0</xdr:rowOff>
        </xdr:from>
        <xdr:to>
          <xdr:col>38</xdr:col>
          <xdr:colOff>400050</xdr:colOff>
          <xdr:row>146</xdr:row>
          <xdr:rowOff>485775</xdr:rowOff>
        </xdr:to>
        <xdr:sp macro="" textlink="">
          <xdr:nvSpPr>
            <xdr:cNvPr id="48273" name="Object 3217" hidden="1">
              <a:extLst>
                <a:ext uri="{63B3BB69-23CF-44E3-9099-C40C66FF867C}">
                  <a14:compatExt spid="_x0000_s482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146</xdr:row>
          <xdr:rowOff>0</xdr:rowOff>
        </xdr:from>
        <xdr:to>
          <xdr:col>40</xdr:col>
          <xdr:colOff>400050</xdr:colOff>
          <xdr:row>146</xdr:row>
          <xdr:rowOff>485775</xdr:rowOff>
        </xdr:to>
        <xdr:sp macro="" textlink="">
          <xdr:nvSpPr>
            <xdr:cNvPr id="48274" name="Object 3218" hidden="1">
              <a:extLst>
                <a:ext uri="{63B3BB69-23CF-44E3-9099-C40C66FF867C}">
                  <a14:compatExt spid="_x0000_s482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146</xdr:row>
          <xdr:rowOff>0</xdr:rowOff>
        </xdr:from>
        <xdr:to>
          <xdr:col>42</xdr:col>
          <xdr:colOff>400050</xdr:colOff>
          <xdr:row>146</xdr:row>
          <xdr:rowOff>485775</xdr:rowOff>
        </xdr:to>
        <xdr:sp macro="" textlink="">
          <xdr:nvSpPr>
            <xdr:cNvPr id="48275" name="Object 3219" hidden="1">
              <a:extLst>
                <a:ext uri="{63B3BB69-23CF-44E3-9099-C40C66FF867C}">
                  <a14:compatExt spid="_x0000_s482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86</xdr:row>
          <xdr:rowOff>0</xdr:rowOff>
        </xdr:from>
        <xdr:to>
          <xdr:col>28</xdr:col>
          <xdr:colOff>400050</xdr:colOff>
          <xdr:row>86</xdr:row>
          <xdr:rowOff>485775</xdr:rowOff>
        </xdr:to>
        <xdr:sp macro="" textlink="">
          <xdr:nvSpPr>
            <xdr:cNvPr id="48276" name="Object 3220" hidden="1">
              <a:extLst>
                <a:ext uri="{63B3BB69-23CF-44E3-9099-C40C66FF867C}">
                  <a14:compatExt spid="_x0000_s482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86</xdr:row>
          <xdr:rowOff>0</xdr:rowOff>
        </xdr:from>
        <xdr:to>
          <xdr:col>30</xdr:col>
          <xdr:colOff>400050</xdr:colOff>
          <xdr:row>86</xdr:row>
          <xdr:rowOff>485775</xdr:rowOff>
        </xdr:to>
        <xdr:sp macro="" textlink="">
          <xdr:nvSpPr>
            <xdr:cNvPr id="48277" name="Object 3221" hidden="1">
              <a:extLst>
                <a:ext uri="{63B3BB69-23CF-44E3-9099-C40C66FF867C}">
                  <a14:compatExt spid="_x0000_s482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86</xdr:row>
          <xdr:rowOff>0</xdr:rowOff>
        </xdr:from>
        <xdr:to>
          <xdr:col>32</xdr:col>
          <xdr:colOff>400050</xdr:colOff>
          <xdr:row>86</xdr:row>
          <xdr:rowOff>485775</xdr:rowOff>
        </xdr:to>
        <xdr:sp macro="" textlink="">
          <xdr:nvSpPr>
            <xdr:cNvPr id="48278" name="Object 3222" hidden="1">
              <a:extLst>
                <a:ext uri="{63B3BB69-23CF-44E3-9099-C40C66FF867C}">
                  <a14:compatExt spid="_x0000_s482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86</xdr:row>
          <xdr:rowOff>0</xdr:rowOff>
        </xdr:from>
        <xdr:to>
          <xdr:col>34</xdr:col>
          <xdr:colOff>400050</xdr:colOff>
          <xdr:row>86</xdr:row>
          <xdr:rowOff>485775</xdr:rowOff>
        </xdr:to>
        <xdr:sp macro="" textlink="">
          <xdr:nvSpPr>
            <xdr:cNvPr id="48279" name="Object 3223" hidden="1">
              <a:extLst>
                <a:ext uri="{63B3BB69-23CF-44E3-9099-C40C66FF867C}">
                  <a14:compatExt spid="_x0000_s482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86</xdr:row>
          <xdr:rowOff>0</xdr:rowOff>
        </xdr:from>
        <xdr:to>
          <xdr:col>36</xdr:col>
          <xdr:colOff>400050</xdr:colOff>
          <xdr:row>86</xdr:row>
          <xdr:rowOff>485775</xdr:rowOff>
        </xdr:to>
        <xdr:sp macro="" textlink="">
          <xdr:nvSpPr>
            <xdr:cNvPr id="48280" name="Object 3224" hidden="1">
              <a:extLst>
                <a:ext uri="{63B3BB69-23CF-44E3-9099-C40C66FF867C}">
                  <a14:compatExt spid="_x0000_s482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86</xdr:row>
          <xdr:rowOff>0</xdr:rowOff>
        </xdr:from>
        <xdr:to>
          <xdr:col>38</xdr:col>
          <xdr:colOff>400050</xdr:colOff>
          <xdr:row>86</xdr:row>
          <xdr:rowOff>485775</xdr:rowOff>
        </xdr:to>
        <xdr:sp macro="" textlink="">
          <xdr:nvSpPr>
            <xdr:cNvPr id="48281" name="Object 3225" hidden="1">
              <a:extLst>
                <a:ext uri="{63B3BB69-23CF-44E3-9099-C40C66FF867C}">
                  <a14:compatExt spid="_x0000_s482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86</xdr:row>
          <xdr:rowOff>0</xdr:rowOff>
        </xdr:from>
        <xdr:to>
          <xdr:col>40</xdr:col>
          <xdr:colOff>400050</xdr:colOff>
          <xdr:row>86</xdr:row>
          <xdr:rowOff>485775</xdr:rowOff>
        </xdr:to>
        <xdr:sp macro="" textlink="">
          <xdr:nvSpPr>
            <xdr:cNvPr id="48282" name="Object 3226" hidden="1">
              <a:extLst>
                <a:ext uri="{63B3BB69-23CF-44E3-9099-C40C66FF867C}">
                  <a14:compatExt spid="_x0000_s482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86</xdr:row>
          <xdr:rowOff>0</xdr:rowOff>
        </xdr:from>
        <xdr:to>
          <xdr:col>42</xdr:col>
          <xdr:colOff>400050</xdr:colOff>
          <xdr:row>86</xdr:row>
          <xdr:rowOff>485775</xdr:rowOff>
        </xdr:to>
        <xdr:sp macro="" textlink="">
          <xdr:nvSpPr>
            <xdr:cNvPr id="48283" name="Object 3227" hidden="1">
              <a:extLst>
                <a:ext uri="{63B3BB69-23CF-44E3-9099-C40C66FF867C}">
                  <a14:compatExt spid="_x0000_s482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145</xdr:row>
          <xdr:rowOff>0</xdr:rowOff>
        </xdr:from>
        <xdr:to>
          <xdr:col>28</xdr:col>
          <xdr:colOff>400050</xdr:colOff>
          <xdr:row>145</xdr:row>
          <xdr:rowOff>485775</xdr:rowOff>
        </xdr:to>
        <xdr:sp macro="" textlink="">
          <xdr:nvSpPr>
            <xdr:cNvPr id="48284" name="Object 3228" hidden="1">
              <a:extLst>
                <a:ext uri="{63B3BB69-23CF-44E3-9099-C40C66FF867C}">
                  <a14:compatExt spid="_x0000_s482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145</xdr:row>
          <xdr:rowOff>0</xdr:rowOff>
        </xdr:from>
        <xdr:to>
          <xdr:col>30</xdr:col>
          <xdr:colOff>400050</xdr:colOff>
          <xdr:row>145</xdr:row>
          <xdr:rowOff>485775</xdr:rowOff>
        </xdr:to>
        <xdr:sp macro="" textlink="">
          <xdr:nvSpPr>
            <xdr:cNvPr id="48285" name="Object 3229" hidden="1">
              <a:extLst>
                <a:ext uri="{63B3BB69-23CF-44E3-9099-C40C66FF867C}">
                  <a14:compatExt spid="_x0000_s482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145</xdr:row>
          <xdr:rowOff>0</xdr:rowOff>
        </xdr:from>
        <xdr:to>
          <xdr:col>32</xdr:col>
          <xdr:colOff>400050</xdr:colOff>
          <xdr:row>145</xdr:row>
          <xdr:rowOff>485775</xdr:rowOff>
        </xdr:to>
        <xdr:sp macro="" textlink="">
          <xdr:nvSpPr>
            <xdr:cNvPr id="48286" name="Object 3230" hidden="1">
              <a:extLst>
                <a:ext uri="{63B3BB69-23CF-44E3-9099-C40C66FF867C}">
                  <a14:compatExt spid="_x0000_s482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145</xdr:row>
          <xdr:rowOff>0</xdr:rowOff>
        </xdr:from>
        <xdr:to>
          <xdr:col>34</xdr:col>
          <xdr:colOff>400050</xdr:colOff>
          <xdr:row>145</xdr:row>
          <xdr:rowOff>485775</xdr:rowOff>
        </xdr:to>
        <xdr:sp macro="" textlink="">
          <xdr:nvSpPr>
            <xdr:cNvPr id="48287" name="Object 3231" hidden="1">
              <a:extLst>
                <a:ext uri="{63B3BB69-23CF-44E3-9099-C40C66FF867C}">
                  <a14:compatExt spid="_x0000_s482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145</xdr:row>
          <xdr:rowOff>0</xdr:rowOff>
        </xdr:from>
        <xdr:to>
          <xdr:col>36</xdr:col>
          <xdr:colOff>400050</xdr:colOff>
          <xdr:row>145</xdr:row>
          <xdr:rowOff>485775</xdr:rowOff>
        </xdr:to>
        <xdr:sp macro="" textlink="">
          <xdr:nvSpPr>
            <xdr:cNvPr id="48288" name="Object 3232" hidden="1">
              <a:extLst>
                <a:ext uri="{63B3BB69-23CF-44E3-9099-C40C66FF867C}">
                  <a14:compatExt spid="_x0000_s482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145</xdr:row>
          <xdr:rowOff>0</xdr:rowOff>
        </xdr:from>
        <xdr:to>
          <xdr:col>38</xdr:col>
          <xdr:colOff>400050</xdr:colOff>
          <xdr:row>145</xdr:row>
          <xdr:rowOff>485775</xdr:rowOff>
        </xdr:to>
        <xdr:sp macro="" textlink="">
          <xdr:nvSpPr>
            <xdr:cNvPr id="48289" name="Object 3233" hidden="1">
              <a:extLst>
                <a:ext uri="{63B3BB69-23CF-44E3-9099-C40C66FF867C}">
                  <a14:compatExt spid="_x0000_s482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145</xdr:row>
          <xdr:rowOff>0</xdr:rowOff>
        </xdr:from>
        <xdr:to>
          <xdr:col>40</xdr:col>
          <xdr:colOff>400050</xdr:colOff>
          <xdr:row>145</xdr:row>
          <xdr:rowOff>485775</xdr:rowOff>
        </xdr:to>
        <xdr:sp macro="" textlink="">
          <xdr:nvSpPr>
            <xdr:cNvPr id="48290" name="Object 3234" hidden="1">
              <a:extLst>
                <a:ext uri="{63B3BB69-23CF-44E3-9099-C40C66FF867C}">
                  <a14:compatExt spid="_x0000_s482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145</xdr:row>
          <xdr:rowOff>0</xdr:rowOff>
        </xdr:from>
        <xdr:to>
          <xdr:col>42</xdr:col>
          <xdr:colOff>400050</xdr:colOff>
          <xdr:row>145</xdr:row>
          <xdr:rowOff>485775</xdr:rowOff>
        </xdr:to>
        <xdr:sp macro="" textlink="">
          <xdr:nvSpPr>
            <xdr:cNvPr id="48291" name="Object 3235" hidden="1">
              <a:extLst>
                <a:ext uri="{63B3BB69-23CF-44E3-9099-C40C66FF867C}">
                  <a14:compatExt spid="_x0000_s482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89</xdr:row>
          <xdr:rowOff>0</xdr:rowOff>
        </xdr:from>
        <xdr:to>
          <xdr:col>28</xdr:col>
          <xdr:colOff>400050</xdr:colOff>
          <xdr:row>89</xdr:row>
          <xdr:rowOff>485775</xdr:rowOff>
        </xdr:to>
        <xdr:sp macro="" textlink="">
          <xdr:nvSpPr>
            <xdr:cNvPr id="48292" name="Object 3236" hidden="1">
              <a:extLst>
                <a:ext uri="{63B3BB69-23CF-44E3-9099-C40C66FF867C}">
                  <a14:compatExt spid="_x0000_s482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89</xdr:row>
          <xdr:rowOff>0</xdr:rowOff>
        </xdr:from>
        <xdr:to>
          <xdr:col>30</xdr:col>
          <xdr:colOff>400050</xdr:colOff>
          <xdr:row>89</xdr:row>
          <xdr:rowOff>485775</xdr:rowOff>
        </xdr:to>
        <xdr:sp macro="" textlink="">
          <xdr:nvSpPr>
            <xdr:cNvPr id="48293" name="Object 3237" hidden="1">
              <a:extLst>
                <a:ext uri="{63B3BB69-23CF-44E3-9099-C40C66FF867C}">
                  <a14:compatExt spid="_x0000_s482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89</xdr:row>
          <xdr:rowOff>0</xdr:rowOff>
        </xdr:from>
        <xdr:to>
          <xdr:col>32</xdr:col>
          <xdr:colOff>400050</xdr:colOff>
          <xdr:row>89</xdr:row>
          <xdr:rowOff>485775</xdr:rowOff>
        </xdr:to>
        <xdr:sp macro="" textlink="">
          <xdr:nvSpPr>
            <xdr:cNvPr id="48294" name="Object 3238" hidden="1">
              <a:extLst>
                <a:ext uri="{63B3BB69-23CF-44E3-9099-C40C66FF867C}">
                  <a14:compatExt spid="_x0000_s482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89</xdr:row>
          <xdr:rowOff>0</xdr:rowOff>
        </xdr:from>
        <xdr:to>
          <xdr:col>34</xdr:col>
          <xdr:colOff>400050</xdr:colOff>
          <xdr:row>89</xdr:row>
          <xdr:rowOff>485775</xdr:rowOff>
        </xdr:to>
        <xdr:sp macro="" textlink="">
          <xdr:nvSpPr>
            <xdr:cNvPr id="48295" name="Object 3239" hidden="1">
              <a:extLst>
                <a:ext uri="{63B3BB69-23CF-44E3-9099-C40C66FF867C}">
                  <a14:compatExt spid="_x0000_s482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89</xdr:row>
          <xdr:rowOff>0</xdr:rowOff>
        </xdr:from>
        <xdr:to>
          <xdr:col>36</xdr:col>
          <xdr:colOff>400050</xdr:colOff>
          <xdr:row>89</xdr:row>
          <xdr:rowOff>485775</xdr:rowOff>
        </xdr:to>
        <xdr:sp macro="" textlink="">
          <xdr:nvSpPr>
            <xdr:cNvPr id="48296" name="Object 3240" hidden="1">
              <a:extLst>
                <a:ext uri="{63B3BB69-23CF-44E3-9099-C40C66FF867C}">
                  <a14:compatExt spid="_x0000_s482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89</xdr:row>
          <xdr:rowOff>0</xdr:rowOff>
        </xdr:from>
        <xdr:to>
          <xdr:col>38</xdr:col>
          <xdr:colOff>400050</xdr:colOff>
          <xdr:row>89</xdr:row>
          <xdr:rowOff>485775</xdr:rowOff>
        </xdr:to>
        <xdr:sp macro="" textlink="">
          <xdr:nvSpPr>
            <xdr:cNvPr id="48297" name="Object 3241" hidden="1">
              <a:extLst>
                <a:ext uri="{63B3BB69-23CF-44E3-9099-C40C66FF867C}">
                  <a14:compatExt spid="_x0000_s482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89</xdr:row>
          <xdr:rowOff>0</xdr:rowOff>
        </xdr:from>
        <xdr:to>
          <xdr:col>40</xdr:col>
          <xdr:colOff>400050</xdr:colOff>
          <xdr:row>89</xdr:row>
          <xdr:rowOff>485775</xdr:rowOff>
        </xdr:to>
        <xdr:sp macro="" textlink="">
          <xdr:nvSpPr>
            <xdr:cNvPr id="48298" name="Object 3242" hidden="1">
              <a:extLst>
                <a:ext uri="{63B3BB69-23CF-44E3-9099-C40C66FF867C}">
                  <a14:compatExt spid="_x0000_s482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89</xdr:row>
          <xdr:rowOff>0</xdr:rowOff>
        </xdr:from>
        <xdr:to>
          <xdr:col>42</xdr:col>
          <xdr:colOff>400050</xdr:colOff>
          <xdr:row>89</xdr:row>
          <xdr:rowOff>485775</xdr:rowOff>
        </xdr:to>
        <xdr:sp macro="" textlink="">
          <xdr:nvSpPr>
            <xdr:cNvPr id="48299" name="Object 3243" hidden="1">
              <a:extLst>
                <a:ext uri="{63B3BB69-23CF-44E3-9099-C40C66FF867C}">
                  <a14:compatExt spid="_x0000_s482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87</xdr:row>
          <xdr:rowOff>0</xdr:rowOff>
        </xdr:from>
        <xdr:to>
          <xdr:col>28</xdr:col>
          <xdr:colOff>400050</xdr:colOff>
          <xdr:row>87</xdr:row>
          <xdr:rowOff>485775</xdr:rowOff>
        </xdr:to>
        <xdr:sp macro="" textlink="">
          <xdr:nvSpPr>
            <xdr:cNvPr id="48300" name="Object 3244" hidden="1">
              <a:extLst>
                <a:ext uri="{63B3BB69-23CF-44E3-9099-C40C66FF867C}">
                  <a14:compatExt spid="_x0000_s483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87</xdr:row>
          <xdr:rowOff>0</xdr:rowOff>
        </xdr:from>
        <xdr:to>
          <xdr:col>30</xdr:col>
          <xdr:colOff>400050</xdr:colOff>
          <xdr:row>87</xdr:row>
          <xdr:rowOff>485775</xdr:rowOff>
        </xdr:to>
        <xdr:sp macro="" textlink="">
          <xdr:nvSpPr>
            <xdr:cNvPr id="48301" name="Object 3245" hidden="1">
              <a:extLst>
                <a:ext uri="{63B3BB69-23CF-44E3-9099-C40C66FF867C}">
                  <a14:compatExt spid="_x0000_s483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87</xdr:row>
          <xdr:rowOff>0</xdr:rowOff>
        </xdr:from>
        <xdr:to>
          <xdr:col>32</xdr:col>
          <xdr:colOff>400050</xdr:colOff>
          <xdr:row>87</xdr:row>
          <xdr:rowOff>485775</xdr:rowOff>
        </xdr:to>
        <xdr:sp macro="" textlink="">
          <xdr:nvSpPr>
            <xdr:cNvPr id="48302" name="Object 3246" hidden="1">
              <a:extLst>
                <a:ext uri="{63B3BB69-23CF-44E3-9099-C40C66FF867C}">
                  <a14:compatExt spid="_x0000_s483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87</xdr:row>
          <xdr:rowOff>0</xdr:rowOff>
        </xdr:from>
        <xdr:to>
          <xdr:col>34</xdr:col>
          <xdr:colOff>400050</xdr:colOff>
          <xdr:row>87</xdr:row>
          <xdr:rowOff>485775</xdr:rowOff>
        </xdr:to>
        <xdr:sp macro="" textlink="">
          <xdr:nvSpPr>
            <xdr:cNvPr id="48303" name="Object 3247" hidden="1">
              <a:extLst>
                <a:ext uri="{63B3BB69-23CF-44E3-9099-C40C66FF867C}">
                  <a14:compatExt spid="_x0000_s483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87</xdr:row>
          <xdr:rowOff>0</xdr:rowOff>
        </xdr:from>
        <xdr:to>
          <xdr:col>36</xdr:col>
          <xdr:colOff>400050</xdr:colOff>
          <xdr:row>87</xdr:row>
          <xdr:rowOff>485775</xdr:rowOff>
        </xdr:to>
        <xdr:sp macro="" textlink="">
          <xdr:nvSpPr>
            <xdr:cNvPr id="48304" name="Object 3248" hidden="1">
              <a:extLst>
                <a:ext uri="{63B3BB69-23CF-44E3-9099-C40C66FF867C}">
                  <a14:compatExt spid="_x0000_s483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87</xdr:row>
          <xdr:rowOff>0</xdr:rowOff>
        </xdr:from>
        <xdr:to>
          <xdr:col>38</xdr:col>
          <xdr:colOff>400050</xdr:colOff>
          <xdr:row>87</xdr:row>
          <xdr:rowOff>485775</xdr:rowOff>
        </xdr:to>
        <xdr:sp macro="" textlink="">
          <xdr:nvSpPr>
            <xdr:cNvPr id="48305" name="Object 3249" hidden="1">
              <a:extLst>
                <a:ext uri="{63B3BB69-23CF-44E3-9099-C40C66FF867C}">
                  <a14:compatExt spid="_x0000_s483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87</xdr:row>
          <xdr:rowOff>0</xdr:rowOff>
        </xdr:from>
        <xdr:to>
          <xdr:col>40</xdr:col>
          <xdr:colOff>400050</xdr:colOff>
          <xdr:row>87</xdr:row>
          <xdr:rowOff>485775</xdr:rowOff>
        </xdr:to>
        <xdr:sp macro="" textlink="">
          <xdr:nvSpPr>
            <xdr:cNvPr id="48306" name="Object 3250" hidden="1">
              <a:extLst>
                <a:ext uri="{63B3BB69-23CF-44E3-9099-C40C66FF867C}">
                  <a14:compatExt spid="_x0000_s483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87</xdr:row>
          <xdr:rowOff>0</xdr:rowOff>
        </xdr:from>
        <xdr:to>
          <xdr:col>42</xdr:col>
          <xdr:colOff>400050</xdr:colOff>
          <xdr:row>87</xdr:row>
          <xdr:rowOff>485775</xdr:rowOff>
        </xdr:to>
        <xdr:sp macro="" textlink="">
          <xdr:nvSpPr>
            <xdr:cNvPr id="48307" name="Object 3251" hidden="1">
              <a:extLst>
                <a:ext uri="{63B3BB69-23CF-44E3-9099-C40C66FF867C}">
                  <a14:compatExt spid="_x0000_s483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201</xdr:row>
          <xdr:rowOff>0</xdr:rowOff>
        </xdr:from>
        <xdr:to>
          <xdr:col>28</xdr:col>
          <xdr:colOff>400050</xdr:colOff>
          <xdr:row>201</xdr:row>
          <xdr:rowOff>485775</xdr:rowOff>
        </xdr:to>
        <xdr:sp macro="" textlink="">
          <xdr:nvSpPr>
            <xdr:cNvPr id="48308" name="Object 3252" hidden="1">
              <a:extLst>
                <a:ext uri="{63B3BB69-23CF-44E3-9099-C40C66FF867C}">
                  <a14:compatExt spid="_x0000_s483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201</xdr:row>
          <xdr:rowOff>0</xdr:rowOff>
        </xdr:from>
        <xdr:to>
          <xdr:col>30</xdr:col>
          <xdr:colOff>400050</xdr:colOff>
          <xdr:row>201</xdr:row>
          <xdr:rowOff>485775</xdr:rowOff>
        </xdr:to>
        <xdr:sp macro="" textlink="">
          <xdr:nvSpPr>
            <xdr:cNvPr id="48309" name="Object 3253" hidden="1">
              <a:extLst>
                <a:ext uri="{63B3BB69-23CF-44E3-9099-C40C66FF867C}">
                  <a14:compatExt spid="_x0000_s483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201</xdr:row>
          <xdr:rowOff>0</xdr:rowOff>
        </xdr:from>
        <xdr:to>
          <xdr:col>32</xdr:col>
          <xdr:colOff>400050</xdr:colOff>
          <xdr:row>201</xdr:row>
          <xdr:rowOff>485775</xdr:rowOff>
        </xdr:to>
        <xdr:sp macro="" textlink="">
          <xdr:nvSpPr>
            <xdr:cNvPr id="48310" name="Object 3254" hidden="1">
              <a:extLst>
                <a:ext uri="{63B3BB69-23CF-44E3-9099-C40C66FF867C}">
                  <a14:compatExt spid="_x0000_s483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201</xdr:row>
          <xdr:rowOff>0</xdr:rowOff>
        </xdr:from>
        <xdr:to>
          <xdr:col>34</xdr:col>
          <xdr:colOff>400050</xdr:colOff>
          <xdr:row>201</xdr:row>
          <xdr:rowOff>485775</xdr:rowOff>
        </xdr:to>
        <xdr:sp macro="" textlink="">
          <xdr:nvSpPr>
            <xdr:cNvPr id="48311" name="Object 3255" hidden="1">
              <a:extLst>
                <a:ext uri="{63B3BB69-23CF-44E3-9099-C40C66FF867C}">
                  <a14:compatExt spid="_x0000_s483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201</xdr:row>
          <xdr:rowOff>0</xdr:rowOff>
        </xdr:from>
        <xdr:to>
          <xdr:col>36</xdr:col>
          <xdr:colOff>400050</xdr:colOff>
          <xdr:row>201</xdr:row>
          <xdr:rowOff>485775</xdr:rowOff>
        </xdr:to>
        <xdr:sp macro="" textlink="">
          <xdr:nvSpPr>
            <xdr:cNvPr id="48312" name="Object 3256" hidden="1">
              <a:extLst>
                <a:ext uri="{63B3BB69-23CF-44E3-9099-C40C66FF867C}">
                  <a14:compatExt spid="_x0000_s483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201</xdr:row>
          <xdr:rowOff>0</xdr:rowOff>
        </xdr:from>
        <xdr:to>
          <xdr:col>38</xdr:col>
          <xdr:colOff>400050</xdr:colOff>
          <xdr:row>201</xdr:row>
          <xdr:rowOff>485775</xdr:rowOff>
        </xdr:to>
        <xdr:sp macro="" textlink="">
          <xdr:nvSpPr>
            <xdr:cNvPr id="48313" name="Object 3257" hidden="1">
              <a:extLst>
                <a:ext uri="{63B3BB69-23CF-44E3-9099-C40C66FF867C}">
                  <a14:compatExt spid="_x0000_s483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201</xdr:row>
          <xdr:rowOff>0</xdr:rowOff>
        </xdr:from>
        <xdr:to>
          <xdr:col>40</xdr:col>
          <xdr:colOff>400050</xdr:colOff>
          <xdr:row>201</xdr:row>
          <xdr:rowOff>485775</xdr:rowOff>
        </xdr:to>
        <xdr:sp macro="" textlink="">
          <xdr:nvSpPr>
            <xdr:cNvPr id="48314" name="Object 3258" hidden="1">
              <a:extLst>
                <a:ext uri="{63B3BB69-23CF-44E3-9099-C40C66FF867C}">
                  <a14:compatExt spid="_x0000_s483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201</xdr:row>
          <xdr:rowOff>0</xdr:rowOff>
        </xdr:from>
        <xdr:to>
          <xdr:col>42</xdr:col>
          <xdr:colOff>400050</xdr:colOff>
          <xdr:row>201</xdr:row>
          <xdr:rowOff>485775</xdr:rowOff>
        </xdr:to>
        <xdr:sp macro="" textlink="">
          <xdr:nvSpPr>
            <xdr:cNvPr id="48315" name="Object 3259" hidden="1">
              <a:extLst>
                <a:ext uri="{63B3BB69-23CF-44E3-9099-C40C66FF867C}">
                  <a14:compatExt spid="_x0000_s483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98</xdr:row>
          <xdr:rowOff>0</xdr:rowOff>
        </xdr:from>
        <xdr:to>
          <xdr:col>28</xdr:col>
          <xdr:colOff>400050</xdr:colOff>
          <xdr:row>98</xdr:row>
          <xdr:rowOff>485775</xdr:rowOff>
        </xdr:to>
        <xdr:sp macro="" textlink="">
          <xdr:nvSpPr>
            <xdr:cNvPr id="48316" name="Object 3260" hidden="1">
              <a:extLst>
                <a:ext uri="{63B3BB69-23CF-44E3-9099-C40C66FF867C}">
                  <a14:compatExt spid="_x0000_s483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98</xdr:row>
          <xdr:rowOff>0</xdr:rowOff>
        </xdr:from>
        <xdr:to>
          <xdr:col>30</xdr:col>
          <xdr:colOff>400050</xdr:colOff>
          <xdr:row>98</xdr:row>
          <xdr:rowOff>485775</xdr:rowOff>
        </xdr:to>
        <xdr:sp macro="" textlink="">
          <xdr:nvSpPr>
            <xdr:cNvPr id="48317" name="Object 3261" hidden="1">
              <a:extLst>
                <a:ext uri="{63B3BB69-23CF-44E3-9099-C40C66FF867C}">
                  <a14:compatExt spid="_x0000_s483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98</xdr:row>
          <xdr:rowOff>0</xdr:rowOff>
        </xdr:from>
        <xdr:to>
          <xdr:col>32</xdr:col>
          <xdr:colOff>400050</xdr:colOff>
          <xdr:row>98</xdr:row>
          <xdr:rowOff>485775</xdr:rowOff>
        </xdr:to>
        <xdr:sp macro="" textlink="">
          <xdr:nvSpPr>
            <xdr:cNvPr id="48318" name="Object 3262" hidden="1">
              <a:extLst>
                <a:ext uri="{63B3BB69-23CF-44E3-9099-C40C66FF867C}">
                  <a14:compatExt spid="_x0000_s483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98</xdr:row>
          <xdr:rowOff>0</xdr:rowOff>
        </xdr:from>
        <xdr:to>
          <xdr:col>34</xdr:col>
          <xdr:colOff>400050</xdr:colOff>
          <xdr:row>98</xdr:row>
          <xdr:rowOff>485775</xdr:rowOff>
        </xdr:to>
        <xdr:sp macro="" textlink="">
          <xdr:nvSpPr>
            <xdr:cNvPr id="48319" name="Object 3263" hidden="1">
              <a:extLst>
                <a:ext uri="{63B3BB69-23CF-44E3-9099-C40C66FF867C}">
                  <a14:compatExt spid="_x0000_s483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98</xdr:row>
          <xdr:rowOff>0</xdr:rowOff>
        </xdr:from>
        <xdr:to>
          <xdr:col>36</xdr:col>
          <xdr:colOff>400050</xdr:colOff>
          <xdr:row>98</xdr:row>
          <xdr:rowOff>485775</xdr:rowOff>
        </xdr:to>
        <xdr:sp macro="" textlink="">
          <xdr:nvSpPr>
            <xdr:cNvPr id="48320" name="Object 3264" hidden="1">
              <a:extLst>
                <a:ext uri="{63B3BB69-23CF-44E3-9099-C40C66FF867C}">
                  <a14:compatExt spid="_x0000_s483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98</xdr:row>
          <xdr:rowOff>0</xdr:rowOff>
        </xdr:from>
        <xdr:to>
          <xdr:col>38</xdr:col>
          <xdr:colOff>400050</xdr:colOff>
          <xdr:row>98</xdr:row>
          <xdr:rowOff>485775</xdr:rowOff>
        </xdr:to>
        <xdr:sp macro="" textlink="">
          <xdr:nvSpPr>
            <xdr:cNvPr id="48321" name="Object 3265" hidden="1">
              <a:extLst>
                <a:ext uri="{63B3BB69-23CF-44E3-9099-C40C66FF867C}">
                  <a14:compatExt spid="_x0000_s483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98</xdr:row>
          <xdr:rowOff>0</xdr:rowOff>
        </xdr:from>
        <xdr:to>
          <xdr:col>40</xdr:col>
          <xdr:colOff>400050</xdr:colOff>
          <xdr:row>98</xdr:row>
          <xdr:rowOff>485775</xdr:rowOff>
        </xdr:to>
        <xdr:sp macro="" textlink="">
          <xdr:nvSpPr>
            <xdr:cNvPr id="48322" name="Object 3266" hidden="1">
              <a:extLst>
                <a:ext uri="{63B3BB69-23CF-44E3-9099-C40C66FF867C}">
                  <a14:compatExt spid="_x0000_s483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98</xdr:row>
          <xdr:rowOff>0</xdr:rowOff>
        </xdr:from>
        <xdr:to>
          <xdr:col>42</xdr:col>
          <xdr:colOff>400050</xdr:colOff>
          <xdr:row>98</xdr:row>
          <xdr:rowOff>485775</xdr:rowOff>
        </xdr:to>
        <xdr:sp macro="" textlink="">
          <xdr:nvSpPr>
            <xdr:cNvPr id="48323" name="Object 3267" hidden="1">
              <a:extLst>
                <a:ext uri="{63B3BB69-23CF-44E3-9099-C40C66FF867C}">
                  <a14:compatExt spid="_x0000_s483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102</xdr:row>
          <xdr:rowOff>0</xdr:rowOff>
        </xdr:from>
        <xdr:to>
          <xdr:col>28</xdr:col>
          <xdr:colOff>400050</xdr:colOff>
          <xdr:row>102</xdr:row>
          <xdr:rowOff>485775</xdr:rowOff>
        </xdr:to>
        <xdr:sp macro="" textlink="">
          <xdr:nvSpPr>
            <xdr:cNvPr id="48324" name="Object 3268" hidden="1">
              <a:extLst>
                <a:ext uri="{63B3BB69-23CF-44E3-9099-C40C66FF867C}">
                  <a14:compatExt spid="_x0000_s483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102</xdr:row>
          <xdr:rowOff>0</xdr:rowOff>
        </xdr:from>
        <xdr:to>
          <xdr:col>30</xdr:col>
          <xdr:colOff>400050</xdr:colOff>
          <xdr:row>102</xdr:row>
          <xdr:rowOff>485775</xdr:rowOff>
        </xdr:to>
        <xdr:sp macro="" textlink="">
          <xdr:nvSpPr>
            <xdr:cNvPr id="48325" name="Object 3269" hidden="1">
              <a:extLst>
                <a:ext uri="{63B3BB69-23CF-44E3-9099-C40C66FF867C}">
                  <a14:compatExt spid="_x0000_s483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102</xdr:row>
          <xdr:rowOff>0</xdr:rowOff>
        </xdr:from>
        <xdr:to>
          <xdr:col>32</xdr:col>
          <xdr:colOff>400050</xdr:colOff>
          <xdr:row>102</xdr:row>
          <xdr:rowOff>485775</xdr:rowOff>
        </xdr:to>
        <xdr:sp macro="" textlink="">
          <xdr:nvSpPr>
            <xdr:cNvPr id="48326" name="Object 3270" hidden="1">
              <a:extLst>
                <a:ext uri="{63B3BB69-23CF-44E3-9099-C40C66FF867C}">
                  <a14:compatExt spid="_x0000_s483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102</xdr:row>
          <xdr:rowOff>0</xdr:rowOff>
        </xdr:from>
        <xdr:to>
          <xdr:col>34</xdr:col>
          <xdr:colOff>400050</xdr:colOff>
          <xdr:row>102</xdr:row>
          <xdr:rowOff>485775</xdr:rowOff>
        </xdr:to>
        <xdr:sp macro="" textlink="">
          <xdr:nvSpPr>
            <xdr:cNvPr id="48327" name="Object 3271" hidden="1">
              <a:extLst>
                <a:ext uri="{63B3BB69-23CF-44E3-9099-C40C66FF867C}">
                  <a14:compatExt spid="_x0000_s483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102</xdr:row>
          <xdr:rowOff>0</xdr:rowOff>
        </xdr:from>
        <xdr:to>
          <xdr:col>36</xdr:col>
          <xdr:colOff>400050</xdr:colOff>
          <xdr:row>102</xdr:row>
          <xdr:rowOff>485775</xdr:rowOff>
        </xdr:to>
        <xdr:sp macro="" textlink="">
          <xdr:nvSpPr>
            <xdr:cNvPr id="48328" name="Object 3272" hidden="1">
              <a:extLst>
                <a:ext uri="{63B3BB69-23CF-44E3-9099-C40C66FF867C}">
                  <a14:compatExt spid="_x0000_s483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102</xdr:row>
          <xdr:rowOff>0</xdr:rowOff>
        </xdr:from>
        <xdr:to>
          <xdr:col>38</xdr:col>
          <xdr:colOff>400050</xdr:colOff>
          <xdr:row>102</xdr:row>
          <xdr:rowOff>485775</xdr:rowOff>
        </xdr:to>
        <xdr:sp macro="" textlink="">
          <xdr:nvSpPr>
            <xdr:cNvPr id="48329" name="Object 3273" hidden="1">
              <a:extLst>
                <a:ext uri="{63B3BB69-23CF-44E3-9099-C40C66FF867C}">
                  <a14:compatExt spid="_x0000_s483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102</xdr:row>
          <xdr:rowOff>0</xdr:rowOff>
        </xdr:from>
        <xdr:to>
          <xdr:col>40</xdr:col>
          <xdr:colOff>400050</xdr:colOff>
          <xdr:row>102</xdr:row>
          <xdr:rowOff>485775</xdr:rowOff>
        </xdr:to>
        <xdr:sp macro="" textlink="">
          <xdr:nvSpPr>
            <xdr:cNvPr id="48330" name="Object 3274" hidden="1">
              <a:extLst>
                <a:ext uri="{63B3BB69-23CF-44E3-9099-C40C66FF867C}">
                  <a14:compatExt spid="_x0000_s483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102</xdr:row>
          <xdr:rowOff>0</xdr:rowOff>
        </xdr:from>
        <xdr:to>
          <xdr:col>42</xdr:col>
          <xdr:colOff>400050</xdr:colOff>
          <xdr:row>102</xdr:row>
          <xdr:rowOff>485775</xdr:rowOff>
        </xdr:to>
        <xdr:sp macro="" textlink="">
          <xdr:nvSpPr>
            <xdr:cNvPr id="48331" name="Object 3275" hidden="1">
              <a:extLst>
                <a:ext uri="{63B3BB69-23CF-44E3-9099-C40C66FF867C}">
                  <a14:compatExt spid="_x0000_s483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147</xdr:row>
          <xdr:rowOff>0</xdr:rowOff>
        </xdr:from>
        <xdr:to>
          <xdr:col>28</xdr:col>
          <xdr:colOff>400050</xdr:colOff>
          <xdr:row>147</xdr:row>
          <xdr:rowOff>485775</xdr:rowOff>
        </xdr:to>
        <xdr:sp macro="" textlink="">
          <xdr:nvSpPr>
            <xdr:cNvPr id="48332" name="Object 3276" hidden="1">
              <a:extLst>
                <a:ext uri="{63B3BB69-23CF-44E3-9099-C40C66FF867C}">
                  <a14:compatExt spid="_x0000_s483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147</xdr:row>
          <xdr:rowOff>0</xdr:rowOff>
        </xdr:from>
        <xdr:to>
          <xdr:col>30</xdr:col>
          <xdr:colOff>400050</xdr:colOff>
          <xdr:row>147</xdr:row>
          <xdr:rowOff>485775</xdr:rowOff>
        </xdr:to>
        <xdr:sp macro="" textlink="">
          <xdr:nvSpPr>
            <xdr:cNvPr id="48333" name="Object 3277" hidden="1">
              <a:extLst>
                <a:ext uri="{63B3BB69-23CF-44E3-9099-C40C66FF867C}">
                  <a14:compatExt spid="_x0000_s483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147</xdr:row>
          <xdr:rowOff>0</xdr:rowOff>
        </xdr:from>
        <xdr:to>
          <xdr:col>32</xdr:col>
          <xdr:colOff>400050</xdr:colOff>
          <xdr:row>147</xdr:row>
          <xdr:rowOff>485775</xdr:rowOff>
        </xdr:to>
        <xdr:sp macro="" textlink="">
          <xdr:nvSpPr>
            <xdr:cNvPr id="48334" name="Object 3278" hidden="1">
              <a:extLst>
                <a:ext uri="{63B3BB69-23CF-44E3-9099-C40C66FF867C}">
                  <a14:compatExt spid="_x0000_s483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147</xdr:row>
          <xdr:rowOff>0</xdr:rowOff>
        </xdr:from>
        <xdr:to>
          <xdr:col>34</xdr:col>
          <xdr:colOff>400050</xdr:colOff>
          <xdr:row>147</xdr:row>
          <xdr:rowOff>485775</xdr:rowOff>
        </xdr:to>
        <xdr:sp macro="" textlink="">
          <xdr:nvSpPr>
            <xdr:cNvPr id="48335" name="Object 3279" hidden="1">
              <a:extLst>
                <a:ext uri="{63B3BB69-23CF-44E3-9099-C40C66FF867C}">
                  <a14:compatExt spid="_x0000_s483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147</xdr:row>
          <xdr:rowOff>0</xdr:rowOff>
        </xdr:from>
        <xdr:to>
          <xdr:col>36</xdr:col>
          <xdr:colOff>400050</xdr:colOff>
          <xdr:row>147</xdr:row>
          <xdr:rowOff>485775</xdr:rowOff>
        </xdr:to>
        <xdr:sp macro="" textlink="">
          <xdr:nvSpPr>
            <xdr:cNvPr id="48336" name="Object 3280" hidden="1">
              <a:extLst>
                <a:ext uri="{63B3BB69-23CF-44E3-9099-C40C66FF867C}">
                  <a14:compatExt spid="_x0000_s483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147</xdr:row>
          <xdr:rowOff>0</xdr:rowOff>
        </xdr:from>
        <xdr:to>
          <xdr:col>38</xdr:col>
          <xdr:colOff>400050</xdr:colOff>
          <xdr:row>147</xdr:row>
          <xdr:rowOff>485775</xdr:rowOff>
        </xdr:to>
        <xdr:sp macro="" textlink="">
          <xdr:nvSpPr>
            <xdr:cNvPr id="48337" name="Object 3281" hidden="1">
              <a:extLst>
                <a:ext uri="{63B3BB69-23CF-44E3-9099-C40C66FF867C}">
                  <a14:compatExt spid="_x0000_s483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147</xdr:row>
          <xdr:rowOff>0</xdr:rowOff>
        </xdr:from>
        <xdr:to>
          <xdr:col>40</xdr:col>
          <xdr:colOff>400050</xdr:colOff>
          <xdr:row>147</xdr:row>
          <xdr:rowOff>485775</xdr:rowOff>
        </xdr:to>
        <xdr:sp macro="" textlink="">
          <xdr:nvSpPr>
            <xdr:cNvPr id="48338" name="Object 3282" hidden="1">
              <a:extLst>
                <a:ext uri="{63B3BB69-23CF-44E3-9099-C40C66FF867C}">
                  <a14:compatExt spid="_x0000_s483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147</xdr:row>
          <xdr:rowOff>0</xdr:rowOff>
        </xdr:from>
        <xdr:to>
          <xdr:col>42</xdr:col>
          <xdr:colOff>400050</xdr:colOff>
          <xdr:row>147</xdr:row>
          <xdr:rowOff>485775</xdr:rowOff>
        </xdr:to>
        <xdr:sp macro="" textlink="">
          <xdr:nvSpPr>
            <xdr:cNvPr id="48339" name="Object 3283" hidden="1">
              <a:extLst>
                <a:ext uri="{63B3BB69-23CF-44E3-9099-C40C66FF867C}">
                  <a14:compatExt spid="_x0000_s483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132</xdr:row>
          <xdr:rowOff>0</xdr:rowOff>
        </xdr:from>
        <xdr:to>
          <xdr:col>28</xdr:col>
          <xdr:colOff>400050</xdr:colOff>
          <xdr:row>132</xdr:row>
          <xdr:rowOff>485775</xdr:rowOff>
        </xdr:to>
        <xdr:sp macro="" textlink="">
          <xdr:nvSpPr>
            <xdr:cNvPr id="48340" name="Object 3284" hidden="1">
              <a:extLst>
                <a:ext uri="{63B3BB69-23CF-44E3-9099-C40C66FF867C}">
                  <a14:compatExt spid="_x0000_s483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132</xdr:row>
          <xdr:rowOff>0</xdr:rowOff>
        </xdr:from>
        <xdr:to>
          <xdr:col>30</xdr:col>
          <xdr:colOff>400050</xdr:colOff>
          <xdr:row>132</xdr:row>
          <xdr:rowOff>485775</xdr:rowOff>
        </xdr:to>
        <xdr:sp macro="" textlink="">
          <xdr:nvSpPr>
            <xdr:cNvPr id="48341" name="Object 3285" hidden="1">
              <a:extLst>
                <a:ext uri="{63B3BB69-23CF-44E3-9099-C40C66FF867C}">
                  <a14:compatExt spid="_x0000_s483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132</xdr:row>
          <xdr:rowOff>0</xdr:rowOff>
        </xdr:from>
        <xdr:to>
          <xdr:col>32</xdr:col>
          <xdr:colOff>400050</xdr:colOff>
          <xdr:row>132</xdr:row>
          <xdr:rowOff>485775</xdr:rowOff>
        </xdr:to>
        <xdr:sp macro="" textlink="">
          <xdr:nvSpPr>
            <xdr:cNvPr id="48342" name="Object 3286" hidden="1">
              <a:extLst>
                <a:ext uri="{63B3BB69-23CF-44E3-9099-C40C66FF867C}">
                  <a14:compatExt spid="_x0000_s483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132</xdr:row>
          <xdr:rowOff>0</xdr:rowOff>
        </xdr:from>
        <xdr:to>
          <xdr:col>34</xdr:col>
          <xdr:colOff>400050</xdr:colOff>
          <xdr:row>132</xdr:row>
          <xdr:rowOff>485775</xdr:rowOff>
        </xdr:to>
        <xdr:sp macro="" textlink="">
          <xdr:nvSpPr>
            <xdr:cNvPr id="48343" name="Object 3287" hidden="1">
              <a:extLst>
                <a:ext uri="{63B3BB69-23CF-44E3-9099-C40C66FF867C}">
                  <a14:compatExt spid="_x0000_s483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132</xdr:row>
          <xdr:rowOff>0</xdr:rowOff>
        </xdr:from>
        <xdr:to>
          <xdr:col>36</xdr:col>
          <xdr:colOff>400050</xdr:colOff>
          <xdr:row>132</xdr:row>
          <xdr:rowOff>485775</xdr:rowOff>
        </xdr:to>
        <xdr:sp macro="" textlink="">
          <xdr:nvSpPr>
            <xdr:cNvPr id="48344" name="Object 3288" hidden="1">
              <a:extLst>
                <a:ext uri="{63B3BB69-23CF-44E3-9099-C40C66FF867C}">
                  <a14:compatExt spid="_x0000_s483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132</xdr:row>
          <xdr:rowOff>0</xdr:rowOff>
        </xdr:from>
        <xdr:to>
          <xdr:col>38</xdr:col>
          <xdr:colOff>400050</xdr:colOff>
          <xdr:row>132</xdr:row>
          <xdr:rowOff>485775</xdr:rowOff>
        </xdr:to>
        <xdr:sp macro="" textlink="">
          <xdr:nvSpPr>
            <xdr:cNvPr id="48345" name="Object 3289" hidden="1">
              <a:extLst>
                <a:ext uri="{63B3BB69-23CF-44E3-9099-C40C66FF867C}">
                  <a14:compatExt spid="_x0000_s483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132</xdr:row>
          <xdr:rowOff>0</xdr:rowOff>
        </xdr:from>
        <xdr:to>
          <xdr:col>40</xdr:col>
          <xdr:colOff>400050</xdr:colOff>
          <xdr:row>132</xdr:row>
          <xdr:rowOff>485775</xdr:rowOff>
        </xdr:to>
        <xdr:sp macro="" textlink="">
          <xdr:nvSpPr>
            <xdr:cNvPr id="48346" name="Object 3290" hidden="1">
              <a:extLst>
                <a:ext uri="{63B3BB69-23CF-44E3-9099-C40C66FF867C}">
                  <a14:compatExt spid="_x0000_s483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132</xdr:row>
          <xdr:rowOff>0</xdr:rowOff>
        </xdr:from>
        <xdr:to>
          <xdr:col>42</xdr:col>
          <xdr:colOff>400050</xdr:colOff>
          <xdr:row>132</xdr:row>
          <xdr:rowOff>485775</xdr:rowOff>
        </xdr:to>
        <xdr:sp macro="" textlink="">
          <xdr:nvSpPr>
            <xdr:cNvPr id="48347" name="Object 3291" hidden="1">
              <a:extLst>
                <a:ext uri="{63B3BB69-23CF-44E3-9099-C40C66FF867C}">
                  <a14:compatExt spid="_x0000_s483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99</xdr:row>
          <xdr:rowOff>0</xdr:rowOff>
        </xdr:from>
        <xdr:to>
          <xdr:col>28</xdr:col>
          <xdr:colOff>400050</xdr:colOff>
          <xdr:row>99</xdr:row>
          <xdr:rowOff>485775</xdr:rowOff>
        </xdr:to>
        <xdr:sp macro="" textlink="">
          <xdr:nvSpPr>
            <xdr:cNvPr id="48348" name="Object 3292" hidden="1">
              <a:extLst>
                <a:ext uri="{63B3BB69-23CF-44E3-9099-C40C66FF867C}">
                  <a14:compatExt spid="_x0000_s483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99</xdr:row>
          <xdr:rowOff>0</xdr:rowOff>
        </xdr:from>
        <xdr:to>
          <xdr:col>30</xdr:col>
          <xdr:colOff>400050</xdr:colOff>
          <xdr:row>99</xdr:row>
          <xdr:rowOff>485775</xdr:rowOff>
        </xdr:to>
        <xdr:sp macro="" textlink="">
          <xdr:nvSpPr>
            <xdr:cNvPr id="48349" name="Object 3293" hidden="1">
              <a:extLst>
                <a:ext uri="{63B3BB69-23CF-44E3-9099-C40C66FF867C}">
                  <a14:compatExt spid="_x0000_s483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99</xdr:row>
          <xdr:rowOff>0</xdr:rowOff>
        </xdr:from>
        <xdr:to>
          <xdr:col>32</xdr:col>
          <xdr:colOff>400050</xdr:colOff>
          <xdr:row>99</xdr:row>
          <xdr:rowOff>485775</xdr:rowOff>
        </xdr:to>
        <xdr:sp macro="" textlink="">
          <xdr:nvSpPr>
            <xdr:cNvPr id="48350" name="Object 3294" hidden="1">
              <a:extLst>
                <a:ext uri="{63B3BB69-23CF-44E3-9099-C40C66FF867C}">
                  <a14:compatExt spid="_x0000_s483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99</xdr:row>
          <xdr:rowOff>0</xdr:rowOff>
        </xdr:from>
        <xdr:to>
          <xdr:col>34</xdr:col>
          <xdr:colOff>400050</xdr:colOff>
          <xdr:row>99</xdr:row>
          <xdr:rowOff>485775</xdr:rowOff>
        </xdr:to>
        <xdr:sp macro="" textlink="">
          <xdr:nvSpPr>
            <xdr:cNvPr id="48351" name="Object 3295" hidden="1">
              <a:extLst>
                <a:ext uri="{63B3BB69-23CF-44E3-9099-C40C66FF867C}">
                  <a14:compatExt spid="_x0000_s483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99</xdr:row>
          <xdr:rowOff>0</xdr:rowOff>
        </xdr:from>
        <xdr:to>
          <xdr:col>36</xdr:col>
          <xdr:colOff>400050</xdr:colOff>
          <xdr:row>99</xdr:row>
          <xdr:rowOff>485775</xdr:rowOff>
        </xdr:to>
        <xdr:sp macro="" textlink="">
          <xdr:nvSpPr>
            <xdr:cNvPr id="48352" name="Object 3296" hidden="1">
              <a:extLst>
                <a:ext uri="{63B3BB69-23CF-44E3-9099-C40C66FF867C}">
                  <a14:compatExt spid="_x0000_s483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99</xdr:row>
          <xdr:rowOff>0</xdr:rowOff>
        </xdr:from>
        <xdr:to>
          <xdr:col>38</xdr:col>
          <xdr:colOff>400050</xdr:colOff>
          <xdr:row>99</xdr:row>
          <xdr:rowOff>485775</xdr:rowOff>
        </xdr:to>
        <xdr:sp macro="" textlink="">
          <xdr:nvSpPr>
            <xdr:cNvPr id="48353" name="Object 3297" hidden="1">
              <a:extLst>
                <a:ext uri="{63B3BB69-23CF-44E3-9099-C40C66FF867C}">
                  <a14:compatExt spid="_x0000_s483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99</xdr:row>
          <xdr:rowOff>0</xdr:rowOff>
        </xdr:from>
        <xdr:to>
          <xdr:col>40</xdr:col>
          <xdr:colOff>400050</xdr:colOff>
          <xdr:row>99</xdr:row>
          <xdr:rowOff>485775</xdr:rowOff>
        </xdr:to>
        <xdr:sp macro="" textlink="">
          <xdr:nvSpPr>
            <xdr:cNvPr id="48354" name="Object 3298" hidden="1">
              <a:extLst>
                <a:ext uri="{63B3BB69-23CF-44E3-9099-C40C66FF867C}">
                  <a14:compatExt spid="_x0000_s483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99</xdr:row>
          <xdr:rowOff>0</xdr:rowOff>
        </xdr:from>
        <xdr:to>
          <xdr:col>42</xdr:col>
          <xdr:colOff>400050</xdr:colOff>
          <xdr:row>99</xdr:row>
          <xdr:rowOff>485775</xdr:rowOff>
        </xdr:to>
        <xdr:sp macro="" textlink="">
          <xdr:nvSpPr>
            <xdr:cNvPr id="48355" name="Object 3299" hidden="1">
              <a:extLst>
                <a:ext uri="{63B3BB69-23CF-44E3-9099-C40C66FF867C}">
                  <a14:compatExt spid="_x0000_s483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103</xdr:row>
          <xdr:rowOff>0</xdr:rowOff>
        </xdr:from>
        <xdr:to>
          <xdr:col>28</xdr:col>
          <xdr:colOff>400050</xdr:colOff>
          <xdr:row>103</xdr:row>
          <xdr:rowOff>485775</xdr:rowOff>
        </xdr:to>
        <xdr:sp macro="" textlink="">
          <xdr:nvSpPr>
            <xdr:cNvPr id="48364" name="Object 3308" hidden="1">
              <a:extLst>
                <a:ext uri="{63B3BB69-23CF-44E3-9099-C40C66FF867C}">
                  <a14:compatExt spid="_x0000_s483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103</xdr:row>
          <xdr:rowOff>0</xdr:rowOff>
        </xdr:from>
        <xdr:to>
          <xdr:col>30</xdr:col>
          <xdr:colOff>400050</xdr:colOff>
          <xdr:row>103</xdr:row>
          <xdr:rowOff>485775</xdr:rowOff>
        </xdr:to>
        <xdr:sp macro="" textlink="">
          <xdr:nvSpPr>
            <xdr:cNvPr id="48365" name="Object 3309" hidden="1">
              <a:extLst>
                <a:ext uri="{63B3BB69-23CF-44E3-9099-C40C66FF867C}">
                  <a14:compatExt spid="_x0000_s483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103</xdr:row>
          <xdr:rowOff>0</xdr:rowOff>
        </xdr:from>
        <xdr:to>
          <xdr:col>32</xdr:col>
          <xdr:colOff>400050</xdr:colOff>
          <xdr:row>103</xdr:row>
          <xdr:rowOff>485775</xdr:rowOff>
        </xdr:to>
        <xdr:sp macro="" textlink="">
          <xdr:nvSpPr>
            <xdr:cNvPr id="48366" name="Object 3310" hidden="1">
              <a:extLst>
                <a:ext uri="{63B3BB69-23CF-44E3-9099-C40C66FF867C}">
                  <a14:compatExt spid="_x0000_s483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103</xdr:row>
          <xdr:rowOff>0</xdr:rowOff>
        </xdr:from>
        <xdr:to>
          <xdr:col>34</xdr:col>
          <xdr:colOff>400050</xdr:colOff>
          <xdr:row>103</xdr:row>
          <xdr:rowOff>485775</xdr:rowOff>
        </xdr:to>
        <xdr:sp macro="" textlink="">
          <xdr:nvSpPr>
            <xdr:cNvPr id="48367" name="Object 3311" hidden="1">
              <a:extLst>
                <a:ext uri="{63B3BB69-23CF-44E3-9099-C40C66FF867C}">
                  <a14:compatExt spid="_x0000_s483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103</xdr:row>
          <xdr:rowOff>0</xdr:rowOff>
        </xdr:from>
        <xdr:to>
          <xdr:col>36</xdr:col>
          <xdr:colOff>400050</xdr:colOff>
          <xdr:row>103</xdr:row>
          <xdr:rowOff>485775</xdr:rowOff>
        </xdr:to>
        <xdr:sp macro="" textlink="">
          <xdr:nvSpPr>
            <xdr:cNvPr id="48368" name="Object 3312" hidden="1">
              <a:extLst>
                <a:ext uri="{63B3BB69-23CF-44E3-9099-C40C66FF867C}">
                  <a14:compatExt spid="_x0000_s483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103</xdr:row>
          <xdr:rowOff>0</xdr:rowOff>
        </xdr:from>
        <xdr:to>
          <xdr:col>38</xdr:col>
          <xdr:colOff>400050</xdr:colOff>
          <xdr:row>103</xdr:row>
          <xdr:rowOff>485775</xdr:rowOff>
        </xdr:to>
        <xdr:sp macro="" textlink="">
          <xdr:nvSpPr>
            <xdr:cNvPr id="48369" name="Object 3313" hidden="1">
              <a:extLst>
                <a:ext uri="{63B3BB69-23CF-44E3-9099-C40C66FF867C}">
                  <a14:compatExt spid="_x0000_s483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103</xdr:row>
          <xdr:rowOff>0</xdr:rowOff>
        </xdr:from>
        <xdr:to>
          <xdr:col>40</xdr:col>
          <xdr:colOff>400050</xdr:colOff>
          <xdr:row>103</xdr:row>
          <xdr:rowOff>485775</xdr:rowOff>
        </xdr:to>
        <xdr:sp macro="" textlink="">
          <xdr:nvSpPr>
            <xdr:cNvPr id="48370" name="Object 3314" hidden="1">
              <a:extLst>
                <a:ext uri="{63B3BB69-23CF-44E3-9099-C40C66FF867C}">
                  <a14:compatExt spid="_x0000_s483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103</xdr:row>
          <xdr:rowOff>0</xdr:rowOff>
        </xdr:from>
        <xdr:to>
          <xdr:col>42</xdr:col>
          <xdr:colOff>400050</xdr:colOff>
          <xdr:row>103</xdr:row>
          <xdr:rowOff>485775</xdr:rowOff>
        </xdr:to>
        <xdr:sp macro="" textlink="">
          <xdr:nvSpPr>
            <xdr:cNvPr id="48371" name="Object 3315" hidden="1">
              <a:extLst>
                <a:ext uri="{63B3BB69-23CF-44E3-9099-C40C66FF867C}">
                  <a14:compatExt spid="_x0000_s483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90</xdr:row>
          <xdr:rowOff>0</xdr:rowOff>
        </xdr:from>
        <xdr:to>
          <xdr:col>28</xdr:col>
          <xdr:colOff>400050</xdr:colOff>
          <xdr:row>90</xdr:row>
          <xdr:rowOff>485775</xdr:rowOff>
        </xdr:to>
        <xdr:sp macro="" textlink="">
          <xdr:nvSpPr>
            <xdr:cNvPr id="48372" name="Object 3316" hidden="1">
              <a:extLst>
                <a:ext uri="{63B3BB69-23CF-44E3-9099-C40C66FF867C}">
                  <a14:compatExt spid="_x0000_s483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90</xdr:row>
          <xdr:rowOff>0</xdr:rowOff>
        </xdr:from>
        <xdr:to>
          <xdr:col>30</xdr:col>
          <xdr:colOff>400050</xdr:colOff>
          <xdr:row>90</xdr:row>
          <xdr:rowOff>485775</xdr:rowOff>
        </xdr:to>
        <xdr:sp macro="" textlink="">
          <xdr:nvSpPr>
            <xdr:cNvPr id="48373" name="Object 3317" hidden="1">
              <a:extLst>
                <a:ext uri="{63B3BB69-23CF-44E3-9099-C40C66FF867C}">
                  <a14:compatExt spid="_x0000_s483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90</xdr:row>
          <xdr:rowOff>0</xdr:rowOff>
        </xdr:from>
        <xdr:to>
          <xdr:col>32</xdr:col>
          <xdr:colOff>400050</xdr:colOff>
          <xdr:row>90</xdr:row>
          <xdr:rowOff>485775</xdr:rowOff>
        </xdr:to>
        <xdr:sp macro="" textlink="">
          <xdr:nvSpPr>
            <xdr:cNvPr id="48374" name="Object 3318" hidden="1">
              <a:extLst>
                <a:ext uri="{63B3BB69-23CF-44E3-9099-C40C66FF867C}">
                  <a14:compatExt spid="_x0000_s483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90</xdr:row>
          <xdr:rowOff>0</xdr:rowOff>
        </xdr:from>
        <xdr:to>
          <xdr:col>34</xdr:col>
          <xdr:colOff>400050</xdr:colOff>
          <xdr:row>90</xdr:row>
          <xdr:rowOff>485775</xdr:rowOff>
        </xdr:to>
        <xdr:sp macro="" textlink="">
          <xdr:nvSpPr>
            <xdr:cNvPr id="48375" name="Object 3319" hidden="1">
              <a:extLst>
                <a:ext uri="{63B3BB69-23CF-44E3-9099-C40C66FF867C}">
                  <a14:compatExt spid="_x0000_s483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90</xdr:row>
          <xdr:rowOff>0</xdr:rowOff>
        </xdr:from>
        <xdr:to>
          <xdr:col>36</xdr:col>
          <xdr:colOff>400050</xdr:colOff>
          <xdr:row>90</xdr:row>
          <xdr:rowOff>485775</xdr:rowOff>
        </xdr:to>
        <xdr:sp macro="" textlink="">
          <xdr:nvSpPr>
            <xdr:cNvPr id="48376" name="Object 3320" hidden="1">
              <a:extLst>
                <a:ext uri="{63B3BB69-23CF-44E3-9099-C40C66FF867C}">
                  <a14:compatExt spid="_x0000_s483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90</xdr:row>
          <xdr:rowOff>0</xdr:rowOff>
        </xdr:from>
        <xdr:to>
          <xdr:col>38</xdr:col>
          <xdr:colOff>400050</xdr:colOff>
          <xdr:row>90</xdr:row>
          <xdr:rowOff>485775</xdr:rowOff>
        </xdr:to>
        <xdr:sp macro="" textlink="">
          <xdr:nvSpPr>
            <xdr:cNvPr id="48377" name="Object 3321" hidden="1">
              <a:extLst>
                <a:ext uri="{63B3BB69-23CF-44E3-9099-C40C66FF867C}">
                  <a14:compatExt spid="_x0000_s483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90</xdr:row>
          <xdr:rowOff>0</xdr:rowOff>
        </xdr:from>
        <xdr:to>
          <xdr:col>40</xdr:col>
          <xdr:colOff>400050</xdr:colOff>
          <xdr:row>90</xdr:row>
          <xdr:rowOff>485775</xdr:rowOff>
        </xdr:to>
        <xdr:sp macro="" textlink="">
          <xdr:nvSpPr>
            <xdr:cNvPr id="48378" name="Object 3322" hidden="1">
              <a:extLst>
                <a:ext uri="{63B3BB69-23CF-44E3-9099-C40C66FF867C}">
                  <a14:compatExt spid="_x0000_s483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90</xdr:row>
          <xdr:rowOff>0</xdr:rowOff>
        </xdr:from>
        <xdr:to>
          <xdr:col>42</xdr:col>
          <xdr:colOff>400050</xdr:colOff>
          <xdr:row>90</xdr:row>
          <xdr:rowOff>485775</xdr:rowOff>
        </xdr:to>
        <xdr:sp macro="" textlink="">
          <xdr:nvSpPr>
            <xdr:cNvPr id="48379" name="Object 3323" hidden="1">
              <a:extLst>
                <a:ext uri="{63B3BB69-23CF-44E3-9099-C40C66FF867C}">
                  <a14:compatExt spid="_x0000_s483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97</xdr:row>
          <xdr:rowOff>0</xdr:rowOff>
        </xdr:from>
        <xdr:to>
          <xdr:col>28</xdr:col>
          <xdr:colOff>400050</xdr:colOff>
          <xdr:row>97</xdr:row>
          <xdr:rowOff>485775</xdr:rowOff>
        </xdr:to>
        <xdr:sp macro="" textlink="">
          <xdr:nvSpPr>
            <xdr:cNvPr id="48380" name="Object 3324" hidden="1">
              <a:extLst>
                <a:ext uri="{63B3BB69-23CF-44E3-9099-C40C66FF867C}">
                  <a14:compatExt spid="_x0000_s483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97</xdr:row>
          <xdr:rowOff>0</xdr:rowOff>
        </xdr:from>
        <xdr:to>
          <xdr:col>30</xdr:col>
          <xdr:colOff>400050</xdr:colOff>
          <xdr:row>97</xdr:row>
          <xdr:rowOff>485775</xdr:rowOff>
        </xdr:to>
        <xdr:sp macro="" textlink="">
          <xdr:nvSpPr>
            <xdr:cNvPr id="48381" name="Object 3325" hidden="1">
              <a:extLst>
                <a:ext uri="{63B3BB69-23CF-44E3-9099-C40C66FF867C}">
                  <a14:compatExt spid="_x0000_s483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97</xdr:row>
          <xdr:rowOff>0</xdr:rowOff>
        </xdr:from>
        <xdr:to>
          <xdr:col>32</xdr:col>
          <xdr:colOff>400050</xdr:colOff>
          <xdr:row>97</xdr:row>
          <xdr:rowOff>485775</xdr:rowOff>
        </xdr:to>
        <xdr:sp macro="" textlink="">
          <xdr:nvSpPr>
            <xdr:cNvPr id="48382" name="Object 3326" hidden="1">
              <a:extLst>
                <a:ext uri="{63B3BB69-23CF-44E3-9099-C40C66FF867C}">
                  <a14:compatExt spid="_x0000_s483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97</xdr:row>
          <xdr:rowOff>0</xdr:rowOff>
        </xdr:from>
        <xdr:to>
          <xdr:col>34</xdr:col>
          <xdr:colOff>400050</xdr:colOff>
          <xdr:row>97</xdr:row>
          <xdr:rowOff>485775</xdr:rowOff>
        </xdr:to>
        <xdr:sp macro="" textlink="">
          <xdr:nvSpPr>
            <xdr:cNvPr id="48383" name="Object 3327" hidden="1">
              <a:extLst>
                <a:ext uri="{63B3BB69-23CF-44E3-9099-C40C66FF867C}">
                  <a14:compatExt spid="_x0000_s483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97</xdr:row>
          <xdr:rowOff>0</xdr:rowOff>
        </xdr:from>
        <xdr:to>
          <xdr:col>36</xdr:col>
          <xdr:colOff>400050</xdr:colOff>
          <xdr:row>97</xdr:row>
          <xdr:rowOff>485775</xdr:rowOff>
        </xdr:to>
        <xdr:sp macro="" textlink="">
          <xdr:nvSpPr>
            <xdr:cNvPr id="48384" name="Object 3328" hidden="1">
              <a:extLst>
                <a:ext uri="{63B3BB69-23CF-44E3-9099-C40C66FF867C}">
                  <a14:compatExt spid="_x0000_s483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97</xdr:row>
          <xdr:rowOff>0</xdr:rowOff>
        </xdr:from>
        <xdr:to>
          <xdr:col>38</xdr:col>
          <xdr:colOff>400050</xdr:colOff>
          <xdr:row>97</xdr:row>
          <xdr:rowOff>485775</xdr:rowOff>
        </xdr:to>
        <xdr:sp macro="" textlink="">
          <xdr:nvSpPr>
            <xdr:cNvPr id="48385" name="Object 3329" hidden="1">
              <a:extLst>
                <a:ext uri="{63B3BB69-23CF-44E3-9099-C40C66FF867C}">
                  <a14:compatExt spid="_x0000_s483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97</xdr:row>
          <xdr:rowOff>0</xdr:rowOff>
        </xdr:from>
        <xdr:to>
          <xdr:col>40</xdr:col>
          <xdr:colOff>400050</xdr:colOff>
          <xdr:row>97</xdr:row>
          <xdr:rowOff>485775</xdr:rowOff>
        </xdr:to>
        <xdr:sp macro="" textlink="">
          <xdr:nvSpPr>
            <xdr:cNvPr id="48386" name="Object 3330" hidden="1">
              <a:extLst>
                <a:ext uri="{63B3BB69-23CF-44E3-9099-C40C66FF867C}">
                  <a14:compatExt spid="_x0000_s483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97</xdr:row>
          <xdr:rowOff>0</xdr:rowOff>
        </xdr:from>
        <xdr:to>
          <xdr:col>42</xdr:col>
          <xdr:colOff>400050</xdr:colOff>
          <xdr:row>97</xdr:row>
          <xdr:rowOff>485775</xdr:rowOff>
        </xdr:to>
        <xdr:sp macro="" textlink="">
          <xdr:nvSpPr>
            <xdr:cNvPr id="48387" name="Object 3331" hidden="1">
              <a:extLst>
                <a:ext uri="{63B3BB69-23CF-44E3-9099-C40C66FF867C}">
                  <a14:compatExt spid="_x0000_s483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66</xdr:row>
          <xdr:rowOff>0</xdr:rowOff>
        </xdr:from>
        <xdr:to>
          <xdr:col>28</xdr:col>
          <xdr:colOff>400050</xdr:colOff>
          <xdr:row>66</xdr:row>
          <xdr:rowOff>485775</xdr:rowOff>
        </xdr:to>
        <xdr:sp macro="" textlink="">
          <xdr:nvSpPr>
            <xdr:cNvPr id="48388" name="Object 3332" hidden="1">
              <a:extLst>
                <a:ext uri="{63B3BB69-23CF-44E3-9099-C40C66FF867C}">
                  <a14:compatExt spid="_x0000_s483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66</xdr:row>
          <xdr:rowOff>0</xdr:rowOff>
        </xdr:from>
        <xdr:to>
          <xdr:col>30</xdr:col>
          <xdr:colOff>400050</xdr:colOff>
          <xdr:row>66</xdr:row>
          <xdr:rowOff>485775</xdr:rowOff>
        </xdr:to>
        <xdr:sp macro="" textlink="">
          <xdr:nvSpPr>
            <xdr:cNvPr id="48389" name="Object 3333" hidden="1">
              <a:extLst>
                <a:ext uri="{63B3BB69-23CF-44E3-9099-C40C66FF867C}">
                  <a14:compatExt spid="_x0000_s483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66</xdr:row>
          <xdr:rowOff>0</xdr:rowOff>
        </xdr:from>
        <xdr:to>
          <xdr:col>32</xdr:col>
          <xdr:colOff>400050</xdr:colOff>
          <xdr:row>66</xdr:row>
          <xdr:rowOff>485775</xdr:rowOff>
        </xdr:to>
        <xdr:sp macro="" textlink="">
          <xdr:nvSpPr>
            <xdr:cNvPr id="48390" name="Object 3334" hidden="1">
              <a:extLst>
                <a:ext uri="{63B3BB69-23CF-44E3-9099-C40C66FF867C}">
                  <a14:compatExt spid="_x0000_s483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66</xdr:row>
          <xdr:rowOff>0</xdr:rowOff>
        </xdr:from>
        <xdr:to>
          <xdr:col>34</xdr:col>
          <xdr:colOff>400050</xdr:colOff>
          <xdr:row>66</xdr:row>
          <xdr:rowOff>485775</xdr:rowOff>
        </xdr:to>
        <xdr:sp macro="" textlink="">
          <xdr:nvSpPr>
            <xdr:cNvPr id="48391" name="Object 3335" hidden="1">
              <a:extLst>
                <a:ext uri="{63B3BB69-23CF-44E3-9099-C40C66FF867C}">
                  <a14:compatExt spid="_x0000_s483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66</xdr:row>
          <xdr:rowOff>0</xdr:rowOff>
        </xdr:from>
        <xdr:to>
          <xdr:col>36</xdr:col>
          <xdr:colOff>400050</xdr:colOff>
          <xdr:row>66</xdr:row>
          <xdr:rowOff>485775</xdr:rowOff>
        </xdr:to>
        <xdr:sp macro="" textlink="">
          <xdr:nvSpPr>
            <xdr:cNvPr id="48392" name="Object 3336" hidden="1">
              <a:extLst>
                <a:ext uri="{63B3BB69-23CF-44E3-9099-C40C66FF867C}">
                  <a14:compatExt spid="_x0000_s483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66</xdr:row>
          <xdr:rowOff>0</xdr:rowOff>
        </xdr:from>
        <xdr:to>
          <xdr:col>38</xdr:col>
          <xdr:colOff>400050</xdr:colOff>
          <xdr:row>66</xdr:row>
          <xdr:rowOff>485775</xdr:rowOff>
        </xdr:to>
        <xdr:sp macro="" textlink="">
          <xdr:nvSpPr>
            <xdr:cNvPr id="48393" name="Object 3337" hidden="1">
              <a:extLst>
                <a:ext uri="{63B3BB69-23CF-44E3-9099-C40C66FF867C}">
                  <a14:compatExt spid="_x0000_s483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66</xdr:row>
          <xdr:rowOff>0</xdr:rowOff>
        </xdr:from>
        <xdr:to>
          <xdr:col>40</xdr:col>
          <xdr:colOff>400050</xdr:colOff>
          <xdr:row>66</xdr:row>
          <xdr:rowOff>485775</xdr:rowOff>
        </xdr:to>
        <xdr:sp macro="" textlink="">
          <xdr:nvSpPr>
            <xdr:cNvPr id="48394" name="Object 3338" hidden="1">
              <a:extLst>
                <a:ext uri="{63B3BB69-23CF-44E3-9099-C40C66FF867C}">
                  <a14:compatExt spid="_x0000_s483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66</xdr:row>
          <xdr:rowOff>0</xdr:rowOff>
        </xdr:from>
        <xdr:to>
          <xdr:col>42</xdr:col>
          <xdr:colOff>400050</xdr:colOff>
          <xdr:row>66</xdr:row>
          <xdr:rowOff>485775</xdr:rowOff>
        </xdr:to>
        <xdr:sp macro="" textlink="">
          <xdr:nvSpPr>
            <xdr:cNvPr id="48395" name="Object 3339" hidden="1">
              <a:extLst>
                <a:ext uri="{63B3BB69-23CF-44E3-9099-C40C66FF867C}">
                  <a14:compatExt spid="_x0000_s483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91</xdr:row>
          <xdr:rowOff>0</xdr:rowOff>
        </xdr:from>
        <xdr:to>
          <xdr:col>28</xdr:col>
          <xdr:colOff>400050</xdr:colOff>
          <xdr:row>91</xdr:row>
          <xdr:rowOff>485775</xdr:rowOff>
        </xdr:to>
        <xdr:sp macro="" textlink="">
          <xdr:nvSpPr>
            <xdr:cNvPr id="48396" name="Object 3340" hidden="1">
              <a:extLst>
                <a:ext uri="{63B3BB69-23CF-44E3-9099-C40C66FF867C}">
                  <a14:compatExt spid="_x0000_s483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91</xdr:row>
          <xdr:rowOff>0</xdr:rowOff>
        </xdr:from>
        <xdr:to>
          <xdr:col>30</xdr:col>
          <xdr:colOff>400050</xdr:colOff>
          <xdr:row>91</xdr:row>
          <xdr:rowOff>485775</xdr:rowOff>
        </xdr:to>
        <xdr:sp macro="" textlink="">
          <xdr:nvSpPr>
            <xdr:cNvPr id="48397" name="Object 3341" hidden="1">
              <a:extLst>
                <a:ext uri="{63B3BB69-23CF-44E3-9099-C40C66FF867C}">
                  <a14:compatExt spid="_x0000_s483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91</xdr:row>
          <xdr:rowOff>0</xdr:rowOff>
        </xdr:from>
        <xdr:to>
          <xdr:col>32</xdr:col>
          <xdr:colOff>400050</xdr:colOff>
          <xdr:row>91</xdr:row>
          <xdr:rowOff>485775</xdr:rowOff>
        </xdr:to>
        <xdr:sp macro="" textlink="">
          <xdr:nvSpPr>
            <xdr:cNvPr id="48398" name="Object 3342" hidden="1">
              <a:extLst>
                <a:ext uri="{63B3BB69-23CF-44E3-9099-C40C66FF867C}">
                  <a14:compatExt spid="_x0000_s483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91</xdr:row>
          <xdr:rowOff>0</xdr:rowOff>
        </xdr:from>
        <xdr:to>
          <xdr:col>34</xdr:col>
          <xdr:colOff>400050</xdr:colOff>
          <xdr:row>91</xdr:row>
          <xdr:rowOff>485775</xdr:rowOff>
        </xdr:to>
        <xdr:sp macro="" textlink="">
          <xdr:nvSpPr>
            <xdr:cNvPr id="48399" name="Object 3343" hidden="1">
              <a:extLst>
                <a:ext uri="{63B3BB69-23CF-44E3-9099-C40C66FF867C}">
                  <a14:compatExt spid="_x0000_s483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91</xdr:row>
          <xdr:rowOff>0</xdr:rowOff>
        </xdr:from>
        <xdr:to>
          <xdr:col>36</xdr:col>
          <xdr:colOff>400050</xdr:colOff>
          <xdr:row>91</xdr:row>
          <xdr:rowOff>485775</xdr:rowOff>
        </xdr:to>
        <xdr:sp macro="" textlink="">
          <xdr:nvSpPr>
            <xdr:cNvPr id="48400" name="Object 3344" hidden="1">
              <a:extLst>
                <a:ext uri="{63B3BB69-23CF-44E3-9099-C40C66FF867C}">
                  <a14:compatExt spid="_x0000_s484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91</xdr:row>
          <xdr:rowOff>0</xdr:rowOff>
        </xdr:from>
        <xdr:to>
          <xdr:col>38</xdr:col>
          <xdr:colOff>400050</xdr:colOff>
          <xdr:row>91</xdr:row>
          <xdr:rowOff>485775</xdr:rowOff>
        </xdr:to>
        <xdr:sp macro="" textlink="">
          <xdr:nvSpPr>
            <xdr:cNvPr id="48401" name="Object 3345" hidden="1">
              <a:extLst>
                <a:ext uri="{63B3BB69-23CF-44E3-9099-C40C66FF867C}">
                  <a14:compatExt spid="_x0000_s484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91</xdr:row>
          <xdr:rowOff>0</xdr:rowOff>
        </xdr:from>
        <xdr:to>
          <xdr:col>40</xdr:col>
          <xdr:colOff>400050</xdr:colOff>
          <xdr:row>91</xdr:row>
          <xdr:rowOff>485775</xdr:rowOff>
        </xdr:to>
        <xdr:sp macro="" textlink="">
          <xdr:nvSpPr>
            <xdr:cNvPr id="48402" name="Object 3346" hidden="1">
              <a:extLst>
                <a:ext uri="{63B3BB69-23CF-44E3-9099-C40C66FF867C}">
                  <a14:compatExt spid="_x0000_s484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91</xdr:row>
          <xdr:rowOff>0</xdr:rowOff>
        </xdr:from>
        <xdr:to>
          <xdr:col>42</xdr:col>
          <xdr:colOff>400050</xdr:colOff>
          <xdr:row>91</xdr:row>
          <xdr:rowOff>485775</xdr:rowOff>
        </xdr:to>
        <xdr:sp macro="" textlink="">
          <xdr:nvSpPr>
            <xdr:cNvPr id="48403" name="Object 3347" hidden="1">
              <a:extLst>
                <a:ext uri="{63B3BB69-23CF-44E3-9099-C40C66FF867C}">
                  <a14:compatExt spid="_x0000_s484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202</xdr:row>
          <xdr:rowOff>0</xdr:rowOff>
        </xdr:from>
        <xdr:to>
          <xdr:col>28</xdr:col>
          <xdr:colOff>400050</xdr:colOff>
          <xdr:row>202</xdr:row>
          <xdr:rowOff>485775</xdr:rowOff>
        </xdr:to>
        <xdr:sp macro="" textlink="">
          <xdr:nvSpPr>
            <xdr:cNvPr id="48404" name="Object 3348" hidden="1">
              <a:extLst>
                <a:ext uri="{63B3BB69-23CF-44E3-9099-C40C66FF867C}">
                  <a14:compatExt spid="_x0000_s484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202</xdr:row>
          <xdr:rowOff>0</xdr:rowOff>
        </xdr:from>
        <xdr:to>
          <xdr:col>30</xdr:col>
          <xdr:colOff>400050</xdr:colOff>
          <xdr:row>202</xdr:row>
          <xdr:rowOff>485775</xdr:rowOff>
        </xdr:to>
        <xdr:sp macro="" textlink="">
          <xdr:nvSpPr>
            <xdr:cNvPr id="48405" name="Object 3349" hidden="1">
              <a:extLst>
                <a:ext uri="{63B3BB69-23CF-44E3-9099-C40C66FF867C}">
                  <a14:compatExt spid="_x0000_s484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202</xdr:row>
          <xdr:rowOff>0</xdr:rowOff>
        </xdr:from>
        <xdr:to>
          <xdr:col>32</xdr:col>
          <xdr:colOff>400050</xdr:colOff>
          <xdr:row>202</xdr:row>
          <xdr:rowOff>485775</xdr:rowOff>
        </xdr:to>
        <xdr:sp macro="" textlink="">
          <xdr:nvSpPr>
            <xdr:cNvPr id="48406" name="Object 3350" hidden="1">
              <a:extLst>
                <a:ext uri="{63B3BB69-23CF-44E3-9099-C40C66FF867C}">
                  <a14:compatExt spid="_x0000_s484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202</xdr:row>
          <xdr:rowOff>0</xdr:rowOff>
        </xdr:from>
        <xdr:to>
          <xdr:col>34</xdr:col>
          <xdr:colOff>400050</xdr:colOff>
          <xdr:row>202</xdr:row>
          <xdr:rowOff>485775</xdr:rowOff>
        </xdr:to>
        <xdr:sp macro="" textlink="">
          <xdr:nvSpPr>
            <xdr:cNvPr id="48407" name="Object 3351" hidden="1">
              <a:extLst>
                <a:ext uri="{63B3BB69-23CF-44E3-9099-C40C66FF867C}">
                  <a14:compatExt spid="_x0000_s484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202</xdr:row>
          <xdr:rowOff>0</xdr:rowOff>
        </xdr:from>
        <xdr:to>
          <xdr:col>36</xdr:col>
          <xdr:colOff>400050</xdr:colOff>
          <xdr:row>202</xdr:row>
          <xdr:rowOff>485775</xdr:rowOff>
        </xdr:to>
        <xdr:sp macro="" textlink="">
          <xdr:nvSpPr>
            <xdr:cNvPr id="48408" name="Object 3352" hidden="1">
              <a:extLst>
                <a:ext uri="{63B3BB69-23CF-44E3-9099-C40C66FF867C}">
                  <a14:compatExt spid="_x0000_s484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202</xdr:row>
          <xdr:rowOff>0</xdr:rowOff>
        </xdr:from>
        <xdr:to>
          <xdr:col>38</xdr:col>
          <xdr:colOff>400050</xdr:colOff>
          <xdr:row>202</xdr:row>
          <xdr:rowOff>485775</xdr:rowOff>
        </xdr:to>
        <xdr:sp macro="" textlink="">
          <xdr:nvSpPr>
            <xdr:cNvPr id="48409" name="Object 3353" hidden="1">
              <a:extLst>
                <a:ext uri="{63B3BB69-23CF-44E3-9099-C40C66FF867C}">
                  <a14:compatExt spid="_x0000_s484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202</xdr:row>
          <xdr:rowOff>0</xdr:rowOff>
        </xdr:from>
        <xdr:to>
          <xdr:col>40</xdr:col>
          <xdr:colOff>400050</xdr:colOff>
          <xdr:row>202</xdr:row>
          <xdr:rowOff>485775</xdr:rowOff>
        </xdr:to>
        <xdr:sp macro="" textlink="">
          <xdr:nvSpPr>
            <xdr:cNvPr id="48410" name="Object 3354" hidden="1">
              <a:extLst>
                <a:ext uri="{63B3BB69-23CF-44E3-9099-C40C66FF867C}">
                  <a14:compatExt spid="_x0000_s484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202</xdr:row>
          <xdr:rowOff>0</xdr:rowOff>
        </xdr:from>
        <xdr:to>
          <xdr:col>42</xdr:col>
          <xdr:colOff>400050</xdr:colOff>
          <xdr:row>202</xdr:row>
          <xdr:rowOff>485775</xdr:rowOff>
        </xdr:to>
        <xdr:sp macro="" textlink="">
          <xdr:nvSpPr>
            <xdr:cNvPr id="48411" name="Object 3355" hidden="1">
              <a:extLst>
                <a:ext uri="{63B3BB69-23CF-44E3-9099-C40C66FF867C}">
                  <a14:compatExt spid="_x0000_s484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100</xdr:row>
          <xdr:rowOff>0</xdr:rowOff>
        </xdr:from>
        <xdr:to>
          <xdr:col>28</xdr:col>
          <xdr:colOff>400050</xdr:colOff>
          <xdr:row>100</xdr:row>
          <xdr:rowOff>485775</xdr:rowOff>
        </xdr:to>
        <xdr:sp macro="" textlink="">
          <xdr:nvSpPr>
            <xdr:cNvPr id="48412" name="Object 3356" hidden="1">
              <a:extLst>
                <a:ext uri="{63B3BB69-23CF-44E3-9099-C40C66FF867C}">
                  <a14:compatExt spid="_x0000_s484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100</xdr:row>
          <xdr:rowOff>0</xdr:rowOff>
        </xdr:from>
        <xdr:to>
          <xdr:col>30</xdr:col>
          <xdr:colOff>400050</xdr:colOff>
          <xdr:row>100</xdr:row>
          <xdr:rowOff>485775</xdr:rowOff>
        </xdr:to>
        <xdr:sp macro="" textlink="">
          <xdr:nvSpPr>
            <xdr:cNvPr id="48413" name="Object 3357" hidden="1">
              <a:extLst>
                <a:ext uri="{63B3BB69-23CF-44E3-9099-C40C66FF867C}">
                  <a14:compatExt spid="_x0000_s484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100</xdr:row>
          <xdr:rowOff>0</xdr:rowOff>
        </xdr:from>
        <xdr:to>
          <xdr:col>32</xdr:col>
          <xdr:colOff>400050</xdr:colOff>
          <xdr:row>100</xdr:row>
          <xdr:rowOff>485775</xdr:rowOff>
        </xdr:to>
        <xdr:sp macro="" textlink="">
          <xdr:nvSpPr>
            <xdr:cNvPr id="48414" name="Object 3358" hidden="1">
              <a:extLst>
                <a:ext uri="{63B3BB69-23CF-44E3-9099-C40C66FF867C}">
                  <a14:compatExt spid="_x0000_s484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100</xdr:row>
          <xdr:rowOff>0</xdr:rowOff>
        </xdr:from>
        <xdr:to>
          <xdr:col>40</xdr:col>
          <xdr:colOff>400050</xdr:colOff>
          <xdr:row>100</xdr:row>
          <xdr:rowOff>485775</xdr:rowOff>
        </xdr:to>
        <xdr:sp macro="" textlink="">
          <xdr:nvSpPr>
            <xdr:cNvPr id="48415" name="Object 3359" hidden="1">
              <a:extLst>
                <a:ext uri="{63B3BB69-23CF-44E3-9099-C40C66FF867C}">
                  <a14:compatExt spid="_x0000_s484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100</xdr:row>
          <xdr:rowOff>0</xdr:rowOff>
        </xdr:from>
        <xdr:to>
          <xdr:col>42</xdr:col>
          <xdr:colOff>400050</xdr:colOff>
          <xdr:row>100</xdr:row>
          <xdr:rowOff>485775</xdr:rowOff>
        </xdr:to>
        <xdr:sp macro="" textlink="">
          <xdr:nvSpPr>
            <xdr:cNvPr id="48416" name="Object 3360" hidden="1">
              <a:extLst>
                <a:ext uri="{63B3BB69-23CF-44E3-9099-C40C66FF867C}">
                  <a14:compatExt spid="_x0000_s484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100</xdr:row>
          <xdr:rowOff>0</xdr:rowOff>
        </xdr:from>
        <xdr:to>
          <xdr:col>38</xdr:col>
          <xdr:colOff>400050</xdr:colOff>
          <xdr:row>100</xdr:row>
          <xdr:rowOff>485775</xdr:rowOff>
        </xdr:to>
        <xdr:sp macro="" textlink="">
          <xdr:nvSpPr>
            <xdr:cNvPr id="48417" name="Object 3361" hidden="1">
              <a:extLst>
                <a:ext uri="{63B3BB69-23CF-44E3-9099-C40C66FF867C}">
                  <a14:compatExt spid="_x0000_s484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100</xdr:row>
          <xdr:rowOff>0</xdr:rowOff>
        </xdr:from>
        <xdr:to>
          <xdr:col>36</xdr:col>
          <xdr:colOff>400050</xdr:colOff>
          <xdr:row>100</xdr:row>
          <xdr:rowOff>485775</xdr:rowOff>
        </xdr:to>
        <xdr:sp macro="" textlink="">
          <xdr:nvSpPr>
            <xdr:cNvPr id="48418" name="Object 3362" hidden="1">
              <a:extLst>
                <a:ext uri="{63B3BB69-23CF-44E3-9099-C40C66FF867C}">
                  <a14:compatExt spid="_x0000_s484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100</xdr:row>
          <xdr:rowOff>0</xdr:rowOff>
        </xdr:from>
        <xdr:to>
          <xdr:col>34</xdr:col>
          <xdr:colOff>400050</xdr:colOff>
          <xdr:row>100</xdr:row>
          <xdr:rowOff>485775</xdr:rowOff>
        </xdr:to>
        <xdr:sp macro="" textlink="">
          <xdr:nvSpPr>
            <xdr:cNvPr id="48419" name="Object 3363" hidden="1">
              <a:extLst>
                <a:ext uri="{63B3BB69-23CF-44E3-9099-C40C66FF867C}">
                  <a14:compatExt spid="_x0000_s484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104</xdr:row>
          <xdr:rowOff>0</xdr:rowOff>
        </xdr:from>
        <xdr:to>
          <xdr:col>28</xdr:col>
          <xdr:colOff>400050</xdr:colOff>
          <xdr:row>104</xdr:row>
          <xdr:rowOff>485775</xdr:rowOff>
        </xdr:to>
        <xdr:sp macro="" textlink="">
          <xdr:nvSpPr>
            <xdr:cNvPr id="48420" name="Object 3364" hidden="1">
              <a:extLst>
                <a:ext uri="{63B3BB69-23CF-44E3-9099-C40C66FF867C}">
                  <a14:compatExt spid="_x0000_s484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104</xdr:row>
          <xdr:rowOff>0</xdr:rowOff>
        </xdr:from>
        <xdr:to>
          <xdr:col>30</xdr:col>
          <xdr:colOff>400050</xdr:colOff>
          <xdr:row>104</xdr:row>
          <xdr:rowOff>485775</xdr:rowOff>
        </xdr:to>
        <xdr:sp macro="" textlink="">
          <xdr:nvSpPr>
            <xdr:cNvPr id="48421" name="Object 3365" hidden="1">
              <a:extLst>
                <a:ext uri="{63B3BB69-23CF-44E3-9099-C40C66FF867C}">
                  <a14:compatExt spid="_x0000_s484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104</xdr:row>
          <xdr:rowOff>0</xdr:rowOff>
        </xdr:from>
        <xdr:to>
          <xdr:col>32</xdr:col>
          <xdr:colOff>400050</xdr:colOff>
          <xdr:row>104</xdr:row>
          <xdr:rowOff>485775</xdr:rowOff>
        </xdr:to>
        <xdr:sp macro="" textlink="">
          <xdr:nvSpPr>
            <xdr:cNvPr id="48422" name="Object 3366" hidden="1">
              <a:extLst>
                <a:ext uri="{63B3BB69-23CF-44E3-9099-C40C66FF867C}">
                  <a14:compatExt spid="_x0000_s484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104</xdr:row>
          <xdr:rowOff>0</xdr:rowOff>
        </xdr:from>
        <xdr:to>
          <xdr:col>40</xdr:col>
          <xdr:colOff>400050</xdr:colOff>
          <xdr:row>104</xdr:row>
          <xdr:rowOff>485775</xdr:rowOff>
        </xdr:to>
        <xdr:sp macro="" textlink="">
          <xdr:nvSpPr>
            <xdr:cNvPr id="48423" name="Object 3367" hidden="1">
              <a:extLst>
                <a:ext uri="{63B3BB69-23CF-44E3-9099-C40C66FF867C}">
                  <a14:compatExt spid="_x0000_s484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104</xdr:row>
          <xdr:rowOff>0</xdr:rowOff>
        </xdr:from>
        <xdr:to>
          <xdr:col>42</xdr:col>
          <xdr:colOff>400050</xdr:colOff>
          <xdr:row>104</xdr:row>
          <xdr:rowOff>485775</xdr:rowOff>
        </xdr:to>
        <xdr:sp macro="" textlink="">
          <xdr:nvSpPr>
            <xdr:cNvPr id="48424" name="Object 3368" hidden="1">
              <a:extLst>
                <a:ext uri="{63B3BB69-23CF-44E3-9099-C40C66FF867C}">
                  <a14:compatExt spid="_x0000_s484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104</xdr:row>
          <xdr:rowOff>0</xdr:rowOff>
        </xdr:from>
        <xdr:to>
          <xdr:col>38</xdr:col>
          <xdr:colOff>400050</xdr:colOff>
          <xdr:row>104</xdr:row>
          <xdr:rowOff>485775</xdr:rowOff>
        </xdr:to>
        <xdr:sp macro="" textlink="">
          <xdr:nvSpPr>
            <xdr:cNvPr id="48425" name="Object 3369" hidden="1">
              <a:extLst>
                <a:ext uri="{63B3BB69-23CF-44E3-9099-C40C66FF867C}">
                  <a14:compatExt spid="_x0000_s484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104</xdr:row>
          <xdr:rowOff>0</xdr:rowOff>
        </xdr:from>
        <xdr:to>
          <xdr:col>36</xdr:col>
          <xdr:colOff>400050</xdr:colOff>
          <xdr:row>104</xdr:row>
          <xdr:rowOff>485775</xdr:rowOff>
        </xdr:to>
        <xdr:sp macro="" textlink="">
          <xdr:nvSpPr>
            <xdr:cNvPr id="48426" name="Object 3370" hidden="1">
              <a:extLst>
                <a:ext uri="{63B3BB69-23CF-44E3-9099-C40C66FF867C}">
                  <a14:compatExt spid="_x0000_s484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104</xdr:row>
          <xdr:rowOff>0</xdr:rowOff>
        </xdr:from>
        <xdr:to>
          <xdr:col>34</xdr:col>
          <xdr:colOff>400050</xdr:colOff>
          <xdr:row>104</xdr:row>
          <xdr:rowOff>485775</xdr:rowOff>
        </xdr:to>
        <xdr:sp macro="" textlink="">
          <xdr:nvSpPr>
            <xdr:cNvPr id="48427" name="Object 3371" hidden="1">
              <a:extLst>
                <a:ext uri="{63B3BB69-23CF-44E3-9099-C40C66FF867C}">
                  <a14:compatExt spid="_x0000_s484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101</xdr:row>
          <xdr:rowOff>0</xdr:rowOff>
        </xdr:from>
        <xdr:to>
          <xdr:col>28</xdr:col>
          <xdr:colOff>400050</xdr:colOff>
          <xdr:row>101</xdr:row>
          <xdr:rowOff>485775</xdr:rowOff>
        </xdr:to>
        <xdr:sp macro="" textlink="">
          <xdr:nvSpPr>
            <xdr:cNvPr id="48428" name="Object 3372" hidden="1">
              <a:extLst>
                <a:ext uri="{63B3BB69-23CF-44E3-9099-C40C66FF867C}">
                  <a14:compatExt spid="_x0000_s484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101</xdr:row>
          <xdr:rowOff>0</xdr:rowOff>
        </xdr:from>
        <xdr:to>
          <xdr:col>30</xdr:col>
          <xdr:colOff>400050</xdr:colOff>
          <xdr:row>101</xdr:row>
          <xdr:rowOff>485775</xdr:rowOff>
        </xdr:to>
        <xdr:sp macro="" textlink="">
          <xdr:nvSpPr>
            <xdr:cNvPr id="48429" name="Object 3373" hidden="1">
              <a:extLst>
                <a:ext uri="{63B3BB69-23CF-44E3-9099-C40C66FF867C}">
                  <a14:compatExt spid="_x0000_s484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101</xdr:row>
          <xdr:rowOff>0</xdr:rowOff>
        </xdr:from>
        <xdr:to>
          <xdr:col>32</xdr:col>
          <xdr:colOff>400050</xdr:colOff>
          <xdr:row>101</xdr:row>
          <xdr:rowOff>485775</xdr:rowOff>
        </xdr:to>
        <xdr:sp macro="" textlink="">
          <xdr:nvSpPr>
            <xdr:cNvPr id="48430" name="Object 3374" hidden="1">
              <a:extLst>
                <a:ext uri="{63B3BB69-23CF-44E3-9099-C40C66FF867C}">
                  <a14:compatExt spid="_x0000_s484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101</xdr:row>
          <xdr:rowOff>0</xdr:rowOff>
        </xdr:from>
        <xdr:to>
          <xdr:col>40</xdr:col>
          <xdr:colOff>400050</xdr:colOff>
          <xdr:row>101</xdr:row>
          <xdr:rowOff>485775</xdr:rowOff>
        </xdr:to>
        <xdr:sp macro="" textlink="">
          <xdr:nvSpPr>
            <xdr:cNvPr id="48431" name="Object 3375" hidden="1">
              <a:extLst>
                <a:ext uri="{63B3BB69-23CF-44E3-9099-C40C66FF867C}">
                  <a14:compatExt spid="_x0000_s484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101</xdr:row>
          <xdr:rowOff>0</xdr:rowOff>
        </xdr:from>
        <xdr:to>
          <xdr:col>42</xdr:col>
          <xdr:colOff>400050</xdr:colOff>
          <xdr:row>101</xdr:row>
          <xdr:rowOff>485775</xdr:rowOff>
        </xdr:to>
        <xdr:sp macro="" textlink="">
          <xdr:nvSpPr>
            <xdr:cNvPr id="48432" name="Object 3376" hidden="1">
              <a:extLst>
                <a:ext uri="{63B3BB69-23CF-44E3-9099-C40C66FF867C}">
                  <a14:compatExt spid="_x0000_s484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101</xdr:row>
          <xdr:rowOff>0</xdr:rowOff>
        </xdr:from>
        <xdr:to>
          <xdr:col>38</xdr:col>
          <xdr:colOff>400050</xdr:colOff>
          <xdr:row>101</xdr:row>
          <xdr:rowOff>485775</xdr:rowOff>
        </xdr:to>
        <xdr:sp macro="" textlink="">
          <xdr:nvSpPr>
            <xdr:cNvPr id="48433" name="Object 3377" hidden="1">
              <a:extLst>
                <a:ext uri="{63B3BB69-23CF-44E3-9099-C40C66FF867C}">
                  <a14:compatExt spid="_x0000_s484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101</xdr:row>
          <xdr:rowOff>0</xdr:rowOff>
        </xdr:from>
        <xdr:to>
          <xdr:col>36</xdr:col>
          <xdr:colOff>400050</xdr:colOff>
          <xdr:row>101</xdr:row>
          <xdr:rowOff>485775</xdr:rowOff>
        </xdr:to>
        <xdr:sp macro="" textlink="">
          <xdr:nvSpPr>
            <xdr:cNvPr id="48434" name="Object 3378" hidden="1">
              <a:extLst>
                <a:ext uri="{63B3BB69-23CF-44E3-9099-C40C66FF867C}">
                  <a14:compatExt spid="_x0000_s484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101</xdr:row>
          <xdr:rowOff>0</xdr:rowOff>
        </xdr:from>
        <xdr:to>
          <xdr:col>34</xdr:col>
          <xdr:colOff>400050</xdr:colOff>
          <xdr:row>101</xdr:row>
          <xdr:rowOff>485775</xdr:rowOff>
        </xdr:to>
        <xdr:sp macro="" textlink="">
          <xdr:nvSpPr>
            <xdr:cNvPr id="48435" name="Object 3379" hidden="1">
              <a:extLst>
                <a:ext uri="{63B3BB69-23CF-44E3-9099-C40C66FF867C}">
                  <a14:compatExt spid="_x0000_s484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105</xdr:row>
          <xdr:rowOff>0</xdr:rowOff>
        </xdr:from>
        <xdr:to>
          <xdr:col>28</xdr:col>
          <xdr:colOff>400050</xdr:colOff>
          <xdr:row>105</xdr:row>
          <xdr:rowOff>485775</xdr:rowOff>
        </xdr:to>
        <xdr:sp macro="" textlink="">
          <xdr:nvSpPr>
            <xdr:cNvPr id="48436" name="Object 3380" hidden="1">
              <a:extLst>
                <a:ext uri="{63B3BB69-23CF-44E3-9099-C40C66FF867C}">
                  <a14:compatExt spid="_x0000_s484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105</xdr:row>
          <xdr:rowOff>0</xdr:rowOff>
        </xdr:from>
        <xdr:to>
          <xdr:col>30</xdr:col>
          <xdr:colOff>400050</xdr:colOff>
          <xdr:row>105</xdr:row>
          <xdr:rowOff>485775</xdr:rowOff>
        </xdr:to>
        <xdr:sp macro="" textlink="">
          <xdr:nvSpPr>
            <xdr:cNvPr id="48437" name="Object 3381" hidden="1">
              <a:extLst>
                <a:ext uri="{63B3BB69-23CF-44E3-9099-C40C66FF867C}">
                  <a14:compatExt spid="_x0000_s484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105</xdr:row>
          <xdr:rowOff>0</xdr:rowOff>
        </xdr:from>
        <xdr:to>
          <xdr:col>32</xdr:col>
          <xdr:colOff>400050</xdr:colOff>
          <xdr:row>105</xdr:row>
          <xdr:rowOff>485775</xdr:rowOff>
        </xdr:to>
        <xdr:sp macro="" textlink="">
          <xdr:nvSpPr>
            <xdr:cNvPr id="48438" name="Object 3382" hidden="1">
              <a:extLst>
                <a:ext uri="{63B3BB69-23CF-44E3-9099-C40C66FF867C}">
                  <a14:compatExt spid="_x0000_s484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105</xdr:row>
          <xdr:rowOff>0</xdr:rowOff>
        </xdr:from>
        <xdr:to>
          <xdr:col>40</xdr:col>
          <xdr:colOff>400050</xdr:colOff>
          <xdr:row>105</xdr:row>
          <xdr:rowOff>485775</xdr:rowOff>
        </xdr:to>
        <xdr:sp macro="" textlink="">
          <xdr:nvSpPr>
            <xdr:cNvPr id="48439" name="Object 3383" hidden="1">
              <a:extLst>
                <a:ext uri="{63B3BB69-23CF-44E3-9099-C40C66FF867C}">
                  <a14:compatExt spid="_x0000_s484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105</xdr:row>
          <xdr:rowOff>0</xdr:rowOff>
        </xdr:from>
        <xdr:to>
          <xdr:col>42</xdr:col>
          <xdr:colOff>400050</xdr:colOff>
          <xdr:row>105</xdr:row>
          <xdr:rowOff>485775</xdr:rowOff>
        </xdr:to>
        <xdr:sp macro="" textlink="">
          <xdr:nvSpPr>
            <xdr:cNvPr id="48440" name="Object 3384" hidden="1">
              <a:extLst>
                <a:ext uri="{63B3BB69-23CF-44E3-9099-C40C66FF867C}">
                  <a14:compatExt spid="_x0000_s484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105</xdr:row>
          <xdr:rowOff>0</xdr:rowOff>
        </xdr:from>
        <xdr:to>
          <xdr:col>38</xdr:col>
          <xdr:colOff>400050</xdr:colOff>
          <xdr:row>105</xdr:row>
          <xdr:rowOff>485775</xdr:rowOff>
        </xdr:to>
        <xdr:sp macro="" textlink="">
          <xdr:nvSpPr>
            <xdr:cNvPr id="48441" name="Object 3385" hidden="1">
              <a:extLst>
                <a:ext uri="{63B3BB69-23CF-44E3-9099-C40C66FF867C}">
                  <a14:compatExt spid="_x0000_s484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105</xdr:row>
          <xdr:rowOff>0</xdr:rowOff>
        </xdr:from>
        <xdr:to>
          <xdr:col>36</xdr:col>
          <xdr:colOff>400050</xdr:colOff>
          <xdr:row>105</xdr:row>
          <xdr:rowOff>485775</xdr:rowOff>
        </xdr:to>
        <xdr:sp macro="" textlink="">
          <xdr:nvSpPr>
            <xdr:cNvPr id="48442" name="Object 3386" hidden="1">
              <a:extLst>
                <a:ext uri="{63B3BB69-23CF-44E3-9099-C40C66FF867C}">
                  <a14:compatExt spid="_x0000_s484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105</xdr:row>
          <xdr:rowOff>0</xdr:rowOff>
        </xdr:from>
        <xdr:to>
          <xdr:col>34</xdr:col>
          <xdr:colOff>400050</xdr:colOff>
          <xdr:row>105</xdr:row>
          <xdr:rowOff>485775</xdr:rowOff>
        </xdr:to>
        <xdr:sp macro="" textlink="">
          <xdr:nvSpPr>
            <xdr:cNvPr id="48443" name="Object 3387" hidden="1">
              <a:extLst>
                <a:ext uri="{63B3BB69-23CF-44E3-9099-C40C66FF867C}">
                  <a14:compatExt spid="_x0000_s484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133</xdr:row>
          <xdr:rowOff>0</xdr:rowOff>
        </xdr:from>
        <xdr:to>
          <xdr:col>28</xdr:col>
          <xdr:colOff>400050</xdr:colOff>
          <xdr:row>133</xdr:row>
          <xdr:rowOff>485775</xdr:rowOff>
        </xdr:to>
        <xdr:sp macro="" textlink="">
          <xdr:nvSpPr>
            <xdr:cNvPr id="48444" name="Object 3388" hidden="1">
              <a:extLst>
                <a:ext uri="{63B3BB69-23CF-44E3-9099-C40C66FF867C}">
                  <a14:compatExt spid="_x0000_s484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133</xdr:row>
          <xdr:rowOff>0</xdr:rowOff>
        </xdr:from>
        <xdr:to>
          <xdr:col>30</xdr:col>
          <xdr:colOff>400050</xdr:colOff>
          <xdr:row>133</xdr:row>
          <xdr:rowOff>485775</xdr:rowOff>
        </xdr:to>
        <xdr:sp macro="" textlink="">
          <xdr:nvSpPr>
            <xdr:cNvPr id="48445" name="Object 3389" hidden="1">
              <a:extLst>
                <a:ext uri="{63B3BB69-23CF-44E3-9099-C40C66FF867C}">
                  <a14:compatExt spid="_x0000_s484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133</xdr:row>
          <xdr:rowOff>0</xdr:rowOff>
        </xdr:from>
        <xdr:to>
          <xdr:col>32</xdr:col>
          <xdr:colOff>400050</xdr:colOff>
          <xdr:row>133</xdr:row>
          <xdr:rowOff>485775</xdr:rowOff>
        </xdr:to>
        <xdr:sp macro="" textlink="">
          <xdr:nvSpPr>
            <xdr:cNvPr id="48446" name="Object 3390" hidden="1">
              <a:extLst>
                <a:ext uri="{63B3BB69-23CF-44E3-9099-C40C66FF867C}">
                  <a14:compatExt spid="_x0000_s484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133</xdr:row>
          <xdr:rowOff>0</xdr:rowOff>
        </xdr:from>
        <xdr:to>
          <xdr:col>40</xdr:col>
          <xdr:colOff>400050</xdr:colOff>
          <xdr:row>133</xdr:row>
          <xdr:rowOff>485775</xdr:rowOff>
        </xdr:to>
        <xdr:sp macro="" textlink="">
          <xdr:nvSpPr>
            <xdr:cNvPr id="48447" name="Object 3391" hidden="1">
              <a:extLst>
                <a:ext uri="{63B3BB69-23CF-44E3-9099-C40C66FF867C}">
                  <a14:compatExt spid="_x0000_s484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133</xdr:row>
          <xdr:rowOff>0</xdr:rowOff>
        </xdr:from>
        <xdr:to>
          <xdr:col>42</xdr:col>
          <xdr:colOff>400050</xdr:colOff>
          <xdr:row>133</xdr:row>
          <xdr:rowOff>485775</xdr:rowOff>
        </xdr:to>
        <xdr:sp macro="" textlink="">
          <xdr:nvSpPr>
            <xdr:cNvPr id="48448" name="Object 3392" hidden="1">
              <a:extLst>
                <a:ext uri="{63B3BB69-23CF-44E3-9099-C40C66FF867C}">
                  <a14:compatExt spid="_x0000_s484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133</xdr:row>
          <xdr:rowOff>0</xdr:rowOff>
        </xdr:from>
        <xdr:to>
          <xdr:col>38</xdr:col>
          <xdr:colOff>400050</xdr:colOff>
          <xdr:row>133</xdr:row>
          <xdr:rowOff>485775</xdr:rowOff>
        </xdr:to>
        <xdr:sp macro="" textlink="">
          <xdr:nvSpPr>
            <xdr:cNvPr id="48449" name="Object 3393" hidden="1">
              <a:extLst>
                <a:ext uri="{63B3BB69-23CF-44E3-9099-C40C66FF867C}">
                  <a14:compatExt spid="_x0000_s484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133</xdr:row>
          <xdr:rowOff>0</xdr:rowOff>
        </xdr:from>
        <xdr:to>
          <xdr:col>36</xdr:col>
          <xdr:colOff>400050</xdr:colOff>
          <xdr:row>133</xdr:row>
          <xdr:rowOff>485775</xdr:rowOff>
        </xdr:to>
        <xdr:sp macro="" textlink="">
          <xdr:nvSpPr>
            <xdr:cNvPr id="48450" name="Object 3394" hidden="1">
              <a:extLst>
                <a:ext uri="{63B3BB69-23CF-44E3-9099-C40C66FF867C}">
                  <a14:compatExt spid="_x0000_s484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133</xdr:row>
          <xdr:rowOff>0</xdr:rowOff>
        </xdr:from>
        <xdr:to>
          <xdr:col>34</xdr:col>
          <xdr:colOff>400050</xdr:colOff>
          <xdr:row>133</xdr:row>
          <xdr:rowOff>485775</xdr:rowOff>
        </xdr:to>
        <xdr:sp macro="" textlink="">
          <xdr:nvSpPr>
            <xdr:cNvPr id="48451" name="Object 3395" hidden="1">
              <a:extLst>
                <a:ext uri="{63B3BB69-23CF-44E3-9099-C40C66FF867C}">
                  <a14:compatExt spid="_x0000_s484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68</xdr:row>
          <xdr:rowOff>0</xdr:rowOff>
        </xdr:from>
        <xdr:to>
          <xdr:col>28</xdr:col>
          <xdr:colOff>400050</xdr:colOff>
          <xdr:row>68</xdr:row>
          <xdr:rowOff>485775</xdr:rowOff>
        </xdr:to>
        <xdr:sp macro="" textlink="">
          <xdr:nvSpPr>
            <xdr:cNvPr id="48452" name="Object 3396" hidden="1">
              <a:extLst>
                <a:ext uri="{63B3BB69-23CF-44E3-9099-C40C66FF867C}">
                  <a14:compatExt spid="_x0000_s484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68</xdr:row>
          <xdr:rowOff>0</xdr:rowOff>
        </xdr:from>
        <xdr:to>
          <xdr:col>30</xdr:col>
          <xdr:colOff>400050</xdr:colOff>
          <xdr:row>68</xdr:row>
          <xdr:rowOff>485775</xdr:rowOff>
        </xdr:to>
        <xdr:sp macro="" textlink="">
          <xdr:nvSpPr>
            <xdr:cNvPr id="48453" name="Object 3397" hidden="1">
              <a:extLst>
                <a:ext uri="{63B3BB69-23CF-44E3-9099-C40C66FF867C}">
                  <a14:compatExt spid="_x0000_s484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68</xdr:row>
          <xdr:rowOff>0</xdr:rowOff>
        </xdr:from>
        <xdr:to>
          <xdr:col>32</xdr:col>
          <xdr:colOff>400050</xdr:colOff>
          <xdr:row>68</xdr:row>
          <xdr:rowOff>485775</xdr:rowOff>
        </xdr:to>
        <xdr:sp macro="" textlink="">
          <xdr:nvSpPr>
            <xdr:cNvPr id="48454" name="Object 3398" hidden="1">
              <a:extLst>
                <a:ext uri="{63B3BB69-23CF-44E3-9099-C40C66FF867C}">
                  <a14:compatExt spid="_x0000_s484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68</xdr:row>
          <xdr:rowOff>0</xdr:rowOff>
        </xdr:from>
        <xdr:to>
          <xdr:col>40</xdr:col>
          <xdr:colOff>400050</xdr:colOff>
          <xdr:row>68</xdr:row>
          <xdr:rowOff>485775</xdr:rowOff>
        </xdr:to>
        <xdr:sp macro="" textlink="">
          <xdr:nvSpPr>
            <xdr:cNvPr id="48455" name="Object 3399" hidden="1">
              <a:extLst>
                <a:ext uri="{63B3BB69-23CF-44E3-9099-C40C66FF867C}">
                  <a14:compatExt spid="_x0000_s484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68</xdr:row>
          <xdr:rowOff>0</xdr:rowOff>
        </xdr:from>
        <xdr:to>
          <xdr:col>42</xdr:col>
          <xdr:colOff>400050</xdr:colOff>
          <xdr:row>68</xdr:row>
          <xdr:rowOff>485775</xdr:rowOff>
        </xdr:to>
        <xdr:sp macro="" textlink="">
          <xdr:nvSpPr>
            <xdr:cNvPr id="48456" name="Object 3400" hidden="1">
              <a:extLst>
                <a:ext uri="{63B3BB69-23CF-44E3-9099-C40C66FF867C}">
                  <a14:compatExt spid="_x0000_s484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68</xdr:row>
          <xdr:rowOff>0</xdr:rowOff>
        </xdr:from>
        <xdr:to>
          <xdr:col>38</xdr:col>
          <xdr:colOff>400050</xdr:colOff>
          <xdr:row>68</xdr:row>
          <xdr:rowOff>485775</xdr:rowOff>
        </xdr:to>
        <xdr:sp macro="" textlink="">
          <xdr:nvSpPr>
            <xdr:cNvPr id="48457" name="Object 3401" hidden="1">
              <a:extLst>
                <a:ext uri="{63B3BB69-23CF-44E3-9099-C40C66FF867C}">
                  <a14:compatExt spid="_x0000_s484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68</xdr:row>
          <xdr:rowOff>0</xdr:rowOff>
        </xdr:from>
        <xdr:to>
          <xdr:col>36</xdr:col>
          <xdr:colOff>400050</xdr:colOff>
          <xdr:row>68</xdr:row>
          <xdr:rowOff>485775</xdr:rowOff>
        </xdr:to>
        <xdr:sp macro="" textlink="">
          <xdr:nvSpPr>
            <xdr:cNvPr id="48458" name="Object 3402" hidden="1">
              <a:extLst>
                <a:ext uri="{63B3BB69-23CF-44E3-9099-C40C66FF867C}">
                  <a14:compatExt spid="_x0000_s484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68</xdr:row>
          <xdr:rowOff>0</xdr:rowOff>
        </xdr:from>
        <xdr:to>
          <xdr:col>34</xdr:col>
          <xdr:colOff>400050</xdr:colOff>
          <xdr:row>68</xdr:row>
          <xdr:rowOff>485775</xdr:rowOff>
        </xdr:to>
        <xdr:sp macro="" textlink="">
          <xdr:nvSpPr>
            <xdr:cNvPr id="48459" name="Object 3403" hidden="1">
              <a:extLst>
                <a:ext uri="{63B3BB69-23CF-44E3-9099-C40C66FF867C}">
                  <a14:compatExt spid="_x0000_s484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67</xdr:row>
          <xdr:rowOff>0</xdr:rowOff>
        </xdr:from>
        <xdr:to>
          <xdr:col>28</xdr:col>
          <xdr:colOff>400050</xdr:colOff>
          <xdr:row>67</xdr:row>
          <xdr:rowOff>485775</xdr:rowOff>
        </xdr:to>
        <xdr:sp macro="" textlink="">
          <xdr:nvSpPr>
            <xdr:cNvPr id="48460" name="Object 3404" hidden="1">
              <a:extLst>
                <a:ext uri="{63B3BB69-23CF-44E3-9099-C40C66FF867C}">
                  <a14:compatExt spid="_x0000_s484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67</xdr:row>
          <xdr:rowOff>0</xdr:rowOff>
        </xdr:from>
        <xdr:to>
          <xdr:col>30</xdr:col>
          <xdr:colOff>400050</xdr:colOff>
          <xdr:row>67</xdr:row>
          <xdr:rowOff>485775</xdr:rowOff>
        </xdr:to>
        <xdr:sp macro="" textlink="">
          <xdr:nvSpPr>
            <xdr:cNvPr id="48461" name="Object 3405" hidden="1">
              <a:extLst>
                <a:ext uri="{63B3BB69-23CF-44E3-9099-C40C66FF867C}">
                  <a14:compatExt spid="_x0000_s484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67</xdr:row>
          <xdr:rowOff>0</xdr:rowOff>
        </xdr:from>
        <xdr:to>
          <xdr:col>32</xdr:col>
          <xdr:colOff>400050</xdr:colOff>
          <xdr:row>67</xdr:row>
          <xdr:rowOff>485775</xdr:rowOff>
        </xdr:to>
        <xdr:sp macro="" textlink="">
          <xdr:nvSpPr>
            <xdr:cNvPr id="48462" name="Object 3406" hidden="1">
              <a:extLst>
                <a:ext uri="{63B3BB69-23CF-44E3-9099-C40C66FF867C}">
                  <a14:compatExt spid="_x0000_s484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67</xdr:row>
          <xdr:rowOff>0</xdr:rowOff>
        </xdr:from>
        <xdr:to>
          <xdr:col>40</xdr:col>
          <xdr:colOff>400050</xdr:colOff>
          <xdr:row>67</xdr:row>
          <xdr:rowOff>485775</xdr:rowOff>
        </xdr:to>
        <xdr:sp macro="" textlink="">
          <xdr:nvSpPr>
            <xdr:cNvPr id="48463" name="Object 3407" hidden="1">
              <a:extLst>
                <a:ext uri="{63B3BB69-23CF-44E3-9099-C40C66FF867C}">
                  <a14:compatExt spid="_x0000_s484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67</xdr:row>
          <xdr:rowOff>0</xdr:rowOff>
        </xdr:from>
        <xdr:to>
          <xdr:col>42</xdr:col>
          <xdr:colOff>400050</xdr:colOff>
          <xdr:row>67</xdr:row>
          <xdr:rowOff>485775</xdr:rowOff>
        </xdr:to>
        <xdr:sp macro="" textlink="">
          <xdr:nvSpPr>
            <xdr:cNvPr id="48464" name="Object 3408" hidden="1">
              <a:extLst>
                <a:ext uri="{63B3BB69-23CF-44E3-9099-C40C66FF867C}">
                  <a14:compatExt spid="_x0000_s484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67</xdr:row>
          <xdr:rowOff>0</xdr:rowOff>
        </xdr:from>
        <xdr:to>
          <xdr:col>38</xdr:col>
          <xdr:colOff>400050</xdr:colOff>
          <xdr:row>67</xdr:row>
          <xdr:rowOff>485775</xdr:rowOff>
        </xdr:to>
        <xdr:sp macro="" textlink="">
          <xdr:nvSpPr>
            <xdr:cNvPr id="48465" name="Object 3409" hidden="1">
              <a:extLst>
                <a:ext uri="{63B3BB69-23CF-44E3-9099-C40C66FF867C}">
                  <a14:compatExt spid="_x0000_s484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67</xdr:row>
          <xdr:rowOff>0</xdr:rowOff>
        </xdr:from>
        <xdr:to>
          <xdr:col>36</xdr:col>
          <xdr:colOff>400050</xdr:colOff>
          <xdr:row>67</xdr:row>
          <xdr:rowOff>485775</xdr:rowOff>
        </xdr:to>
        <xdr:sp macro="" textlink="">
          <xdr:nvSpPr>
            <xdr:cNvPr id="48466" name="Object 3410" hidden="1">
              <a:extLst>
                <a:ext uri="{63B3BB69-23CF-44E3-9099-C40C66FF867C}">
                  <a14:compatExt spid="_x0000_s484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67</xdr:row>
          <xdr:rowOff>0</xdr:rowOff>
        </xdr:from>
        <xdr:to>
          <xdr:col>34</xdr:col>
          <xdr:colOff>400050</xdr:colOff>
          <xdr:row>67</xdr:row>
          <xdr:rowOff>485775</xdr:rowOff>
        </xdr:to>
        <xdr:sp macro="" textlink="">
          <xdr:nvSpPr>
            <xdr:cNvPr id="48467" name="Object 3411" hidden="1">
              <a:extLst>
                <a:ext uri="{63B3BB69-23CF-44E3-9099-C40C66FF867C}">
                  <a14:compatExt spid="_x0000_s484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92</xdr:row>
          <xdr:rowOff>0</xdr:rowOff>
        </xdr:from>
        <xdr:to>
          <xdr:col>28</xdr:col>
          <xdr:colOff>400050</xdr:colOff>
          <xdr:row>92</xdr:row>
          <xdr:rowOff>485775</xdr:rowOff>
        </xdr:to>
        <xdr:sp macro="" textlink="">
          <xdr:nvSpPr>
            <xdr:cNvPr id="48468" name="Object 3412" hidden="1">
              <a:extLst>
                <a:ext uri="{63B3BB69-23CF-44E3-9099-C40C66FF867C}">
                  <a14:compatExt spid="_x0000_s484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92</xdr:row>
          <xdr:rowOff>0</xdr:rowOff>
        </xdr:from>
        <xdr:to>
          <xdr:col>30</xdr:col>
          <xdr:colOff>400050</xdr:colOff>
          <xdr:row>92</xdr:row>
          <xdr:rowOff>485775</xdr:rowOff>
        </xdr:to>
        <xdr:sp macro="" textlink="">
          <xdr:nvSpPr>
            <xdr:cNvPr id="48469" name="Object 3413" hidden="1">
              <a:extLst>
                <a:ext uri="{63B3BB69-23CF-44E3-9099-C40C66FF867C}">
                  <a14:compatExt spid="_x0000_s484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92</xdr:row>
          <xdr:rowOff>0</xdr:rowOff>
        </xdr:from>
        <xdr:to>
          <xdr:col>32</xdr:col>
          <xdr:colOff>400050</xdr:colOff>
          <xdr:row>92</xdr:row>
          <xdr:rowOff>485775</xdr:rowOff>
        </xdr:to>
        <xdr:sp macro="" textlink="">
          <xdr:nvSpPr>
            <xdr:cNvPr id="48470" name="Object 3414" hidden="1">
              <a:extLst>
                <a:ext uri="{63B3BB69-23CF-44E3-9099-C40C66FF867C}">
                  <a14:compatExt spid="_x0000_s484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92</xdr:row>
          <xdr:rowOff>0</xdr:rowOff>
        </xdr:from>
        <xdr:to>
          <xdr:col>40</xdr:col>
          <xdr:colOff>400050</xdr:colOff>
          <xdr:row>92</xdr:row>
          <xdr:rowOff>485775</xdr:rowOff>
        </xdr:to>
        <xdr:sp macro="" textlink="">
          <xdr:nvSpPr>
            <xdr:cNvPr id="48471" name="Object 3415" hidden="1">
              <a:extLst>
                <a:ext uri="{63B3BB69-23CF-44E3-9099-C40C66FF867C}">
                  <a14:compatExt spid="_x0000_s484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92</xdr:row>
          <xdr:rowOff>0</xdr:rowOff>
        </xdr:from>
        <xdr:to>
          <xdr:col>42</xdr:col>
          <xdr:colOff>400050</xdr:colOff>
          <xdr:row>92</xdr:row>
          <xdr:rowOff>485775</xdr:rowOff>
        </xdr:to>
        <xdr:sp macro="" textlink="">
          <xdr:nvSpPr>
            <xdr:cNvPr id="48472" name="Object 3416" hidden="1">
              <a:extLst>
                <a:ext uri="{63B3BB69-23CF-44E3-9099-C40C66FF867C}">
                  <a14:compatExt spid="_x0000_s484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92</xdr:row>
          <xdr:rowOff>0</xdr:rowOff>
        </xdr:from>
        <xdr:to>
          <xdr:col>38</xdr:col>
          <xdr:colOff>400050</xdr:colOff>
          <xdr:row>92</xdr:row>
          <xdr:rowOff>485775</xdr:rowOff>
        </xdr:to>
        <xdr:sp macro="" textlink="">
          <xdr:nvSpPr>
            <xdr:cNvPr id="48473" name="Object 3417" hidden="1">
              <a:extLst>
                <a:ext uri="{63B3BB69-23CF-44E3-9099-C40C66FF867C}">
                  <a14:compatExt spid="_x0000_s484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92</xdr:row>
          <xdr:rowOff>0</xdr:rowOff>
        </xdr:from>
        <xdr:to>
          <xdr:col>36</xdr:col>
          <xdr:colOff>400050</xdr:colOff>
          <xdr:row>92</xdr:row>
          <xdr:rowOff>485775</xdr:rowOff>
        </xdr:to>
        <xdr:sp macro="" textlink="">
          <xdr:nvSpPr>
            <xdr:cNvPr id="48474" name="Object 3418" hidden="1">
              <a:extLst>
                <a:ext uri="{63B3BB69-23CF-44E3-9099-C40C66FF867C}">
                  <a14:compatExt spid="_x0000_s484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92</xdr:row>
          <xdr:rowOff>0</xdr:rowOff>
        </xdr:from>
        <xdr:to>
          <xdr:col>34</xdr:col>
          <xdr:colOff>400050</xdr:colOff>
          <xdr:row>92</xdr:row>
          <xdr:rowOff>485775</xdr:rowOff>
        </xdr:to>
        <xdr:sp macro="" textlink="">
          <xdr:nvSpPr>
            <xdr:cNvPr id="48475" name="Object 3419" hidden="1">
              <a:extLst>
                <a:ext uri="{63B3BB69-23CF-44E3-9099-C40C66FF867C}">
                  <a14:compatExt spid="_x0000_s484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107</xdr:row>
          <xdr:rowOff>0</xdr:rowOff>
        </xdr:from>
        <xdr:to>
          <xdr:col>28</xdr:col>
          <xdr:colOff>400050</xdr:colOff>
          <xdr:row>107</xdr:row>
          <xdr:rowOff>485775</xdr:rowOff>
        </xdr:to>
        <xdr:sp macro="" textlink="">
          <xdr:nvSpPr>
            <xdr:cNvPr id="48476" name="Object 3420" hidden="1">
              <a:extLst>
                <a:ext uri="{63B3BB69-23CF-44E3-9099-C40C66FF867C}">
                  <a14:compatExt spid="_x0000_s484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107</xdr:row>
          <xdr:rowOff>0</xdr:rowOff>
        </xdr:from>
        <xdr:to>
          <xdr:col>30</xdr:col>
          <xdr:colOff>400050</xdr:colOff>
          <xdr:row>107</xdr:row>
          <xdr:rowOff>485775</xdr:rowOff>
        </xdr:to>
        <xdr:sp macro="" textlink="">
          <xdr:nvSpPr>
            <xdr:cNvPr id="48477" name="Object 3421" hidden="1">
              <a:extLst>
                <a:ext uri="{63B3BB69-23CF-44E3-9099-C40C66FF867C}">
                  <a14:compatExt spid="_x0000_s484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107</xdr:row>
          <xdr:rowOff>0</xdr:rowOff>
        </xdr:from>
        <xdr:to>
          <xdr:col>32</xdr:col>
          <xdr:colOff>400050</xdr:colOff>
          <xdr:row>107</xdr:row>
          <xdr:rowOff>485775</xdr:rowOff>
        </xdr:to>
        <xdr:sp macro="" textlink="">
          <xdr:nvSpPr>
            <xdr:cNvPr id="48478" name="Object 3422" hidden="1">
              <a:extLst>
                <a:ext uri="{63B3BB69-23CF-44E3-9099-C40C66FF867C}">
                  <a14:compatExt spid="_x0000_s484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107</xdr:row>
          <xdr:rowOff>0</xdr:rowOff>
        </xdr:from>
        <xdr:to>
          <xdr:col>34</xdr:col>
          <xdr:colOff>400050</xdr:colOff>
          <xdr:row>107</xdr:row>
          <xdr:rowOff>485775</xdr:rowOff>
        </xdr:to>
        <xdr:sp macro="" textlink="">
          <xdr:nvSpPr>
            <xdr:cNvPr id="48479" name="Object 3423" hidden="1">
              <a:extLst>
                <a:ext uri="{63B3BB69-23CF-44E3-9099-C40C66FF867C}">
                  <a14:compatExt spid="_x0000_s484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107</xdr:row>
          <xdr:rowOff>0</xdr:rowOff>
        </xdr:from>
        <xdr:to>
          <xdr:col>36</xdr:col>
          <xdr:colOff>400050</xdr:colOff>
          <xdr:row>107</xdr:row>
          <xdr:rowOff>485775</xdr:rowOff>
        </xdr:to>
        <xdr:sp macro="" textlink="">
          <xdr:nvSpPr>
            <xdr:cNvPr id="48480" name="Object 3424" hidden="1">
              <a:extLst>
                <a:ext uri="{63B3BB69-23CF-44E3-9099-C40C66FF867C}">
                  <a14:compatExt spid="_x0000_s484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107</xdr:row>
          <xdr:rowOff>0</xdr:rowOff>
        </xdr:from>
        <xdr:to>
          <xdr:col>38</xdr:col>
          <xdr:colOff>400050</xdr:colOff>
          <xdr:row>107</xdr:row>
          <xdr:rowOff>485775</xdr:rowOff>
        </xdr:to>
        <xdr:sp macro="" textlink="">
          <xdr:nvSpPr>
            <xdr:cNvPr id="48481" name="Object 3425" hidden="1">
              <a:extLst>
                <a:ext uri="{63B3BB69-23CF-44E3-9099-C40C66FF867C}">
                  <a14:compatExt spid="_x0000_s484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107</xdr:row>
          <xdr:rowOff>0</xdr:rowOff>
        </xdr:from>
        <xdr:to>
          <xdr:col>40</xdr:col>
          <xdr:colOff>400050</xdr:colOff>
          <xdr:row>107</xdr:row>
          <xdr:rowOff>485775</xdr:rowOff>
        </xdr:to>
        <xdr:sp macro="" textlink="">
          <xdr:nvSpPr>
            <xdr:cNvPr id="48482" name="Object 3426" hidden="1">
              <a:extLst>
                <a:ext uri="{63B3BB69-23CF-44E3-9099-C40C66FF867C}">
                  <a14:compatExt spid="_x0000_s484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107</xdr:row>
          <xdr:rowOff>0</xdr:rowOff>
        </xdr:from>
        <xdr:to>
          <xdr:col>42</xdr:col>
          <xdr:colOff>400050</xdr:colOff>
          <xdr:row>107</xdr:row>
          <xdr:rowOff>485775</xdr:rowOff>
        </xdr:to>
        <xdr:sp macro="" textlink="">
          <xdr:nvSpPr>
            <xdr:cNvPr id="48483" name="Object 3427" hidden="1">
              <a:extLst>
                <a:ext uri="{63B3BB69-23CF-44E3-9099-C40C66FF867C}">
                  <a14:compatExt spid="_x0000_s484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170</xdr:row>
          <xdr:rowOff>0</xdr:rowOff>
        </xdr:from>
        <xdr:to>
          <xdr:col>28</xdr:col>
          <xdr:colOff>400050</xdr:colOff>
          <xdr:row>170</xdr:row>
          <xdr:rowOff>485775</xdr:rowOff>
        </xdr:to>
        <xdr:sp macro="" textlink="">
          <xdr:nvSpPr>
            <xdr:cNvPr id="48484" name="Object 3428" hidden="1">
              <a:extLst>
                <a:ext uri="{63B3BB69-23CF-44E3-9099-C40C66FF867C}">
                  <a14:compatExt spid="_x0000_s484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170</xdr:row>
          <xdr:rowOff>0</xdr:rowOff>
        </xdr:from>
        <xdr:to>
          <xdr:col>30</xdr:col>
          <xdr:colOff>400050</xdr:colOff>
          <xdr:row>170</xdr:row>
          <xdr:rowOff>485775</xdr:rowOff>
        </xdr:to>
        <xdr:sp macro="" textlink="">
          <xdr:nvSpPr>
            <xdr:cNvPr id="48485" name="Object 3429" hidden="1">
              <a:extLst>
                <a:ext uri="{63B3BB69-23CF-44E3-9099-C40C66FF867C}">
                  <a14:compatExt spid="_x0000_s484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170</xdr:row>
          <xdr:rowOff>0</xdr:rowOff>
        </xdr:from>
        <xdr:to>
          <xdr:col>32</xdr:col>
          <xdr:colOff>400050</xdr:colOff>
          <xdr:row>170</xdr:row>
          <xdr:rowOff>485775</xdr:rowOff>
        </xdr:to>
        <xdr:sp macro="" textlink="">
          <xdr:nvSpPr>
            <xdr:cNvPr id="48486" name="Object 3430" hidden="1">
              <a:extLst>
                <a:ext uri="{63B3BB69-23CF-44E3-9099-C40C66FF867C}">
                  <a14:compatExt spid="_x0000_s484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170</xdr:row>
          <xdr:rowOff>0</xdr:rowOff>
        </xdr:from>
        <xdr:to>
          <xdr:col>34</xdr:col>
          <xdr:colOff>400050</xdr:colOff>
          <xdr:row>170</xdr:row>
          <xdr:rowOff>485775</xdr:rowOff>
        </xdr:to>
        <xdr:sp macro="" textlink="">
          <xdr:nvSpPr>
            <xdr:cNvPr id="48487" name="Object 3431" hidden="1">
              <a:extLst>
                <a:ext uri="{63B3BB69-23CF-44E3-9099-C40C66FF867C}">
                  <a14:compatExt spid="_x0000_s484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170</xdr:row>
          <xdr:rowOff>0</xdr:rowOff>
        </xdr:from>
        <xdr:to>
          <xdr:col>36</xdr:col>
          <xdr:colOff>400050</xdr:colOff>
          <xdr:row>170</xdr:row>
          <xdr:rowOff>485775</xdr:rowOff>
        </xdr:to>
        <xdr:sp macro="" textlink="">
          <xdr:nvSpPr>
            <xdr:cNvPr id="48488" name="Object 3432" hidden="1">
              <a:extLst>
                <a:ext uri="{63B3BB69-23CF-44E3-9099-C40C66FF867C}">
                  <a14:compatExt spid="_x0000_s484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170</xdr:row>
          <xdr:rowOff>0</xdr:rowOff>
        </xdr:from>
        <xdr:to>
          <xdr:col>38</xdr:col>
          <xdr:colOff>400050</xdr:colOff>
          <xdr:row>170</xdr:row>
          <xdr:rowOff>485775</xdr:rowOff>
        </xdr:to>
        <xdr:sp macro="" textlink="">
          <xdr:nvSpPr>
            <xdr:cNvPr id="48489" name="Object 3433" hidden="1">
              <a:extLst>
                <a:ext uri="{63B3BB69-23CF-44E3-9099-C40C66FF867C}">
                  <a14:compatExt spid="_x0000_s484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170</xdr:row>
          <xdr:rowOff>0</xdr:rowOff>
        </xdr:from>
        <xdr:to>
          <xdr:col>40</xdr:col>
          <xdr:colOff>400050</xdr:colOff>
          <xdr:row>170</xdr:row>
          <xdr:rowOff>485775</xdr:rowOff>
        </xdr:to>
        <xdr:sp macro="" textlink="">
          <xdr:nvSpPr>
            <xdr:cNvPr id="48490" name="Object 3434" hidden="1">
              <a:extLst>
                <a:ext uri="{63B3BB69-23CF-44E3-9099-C40C66FF867C}">
                  <a14:compatExt spid="_x0000_s484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170</xdr:row>
          <xdr:rowOff>0</xdr:rowOff>
        </xdr:from>
        <xdr:to>
          <xdr:col>42</xdr:col>
          <xdr:colOff>400050</xdr:colOff>
          <xdr:row>170</xdr:row>
          <xdr:rowOff>485775</xdr:rowOff>
        </xdr:to>
        <xdr:sp macro="" textlink="">
          <xdr:nvSpPr>
            <xdr:cNvPr id="48491" name="Object 3435" hidden="1">
              <a:extLst>
                <a:ext uri="{63B3BB69-23CF-44E3-9099-C40C66FF867C}">
                  <a14:compatExt spid="_x0000_s484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148</xdr:row>
          <xdr:rowOff>0</xdr:rowOff>
        </xdr:from>
        <xdr:to>
          <xdr:col>28</xdr:col>
          <xdr:colOff>400050</xdr:colOff>
          <xdr:row>148</xdr:row>
          <xdr:rowOff>485775</xdr:rowOff>
        </xdr:to>
        <xdr:sp macro="" textlink="">
          <xdr:nvSpPr>
            <xdr:cNvPr id="48492" name="Object 3436" hidden="1">
              <a:extLst>
                <a:ext uri="{63B3BB69-23CF-44E3-9099-C40C66FF867C}">
                  <a14:compatExt spid="_x0000_s484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148</xdr:row>
          <xdr:rowOff>0</xdr:rowOff>
        </xdr:from>
        <xdr:to>
          <xdr:col>30</xdr:col>
          <xdr:colOff>400050</xdr:colOff>
          <xdr:row>148</xdr:row>
          <xdr:rowOff>485775</xdr:rowOff>
        </xdr:to>
        <xdr:sp macro="" textlink="">
          <xdr:nvSpPr>
            <xdr:cNvPr id="48493" name="Object 3437" hidden="1">
              <a:extLst>
                <a:ext uri="{63B3BB69-23CF-44E3-9099-C40C66FF867C}">
                  <a14:compatExt spid="_x0000_s484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148</xdr:row>
          <xdr:rowOff>0</xdr:rowOff>
        </xdr:from>
        <xdr:to>
          <xdr:col>32</xdr:col>
          <xdr:colOff>400050</xdr:colOff>
          <xdr:row>148</xdr:row>
          <xdr:rowOff>485775</xdr:rowOff>
        </xdr:to>
        <xdr:sp macro="" textlink="">
          <xdr:nvSpPr>
            <xdr:cNvPr id="48494" name="Object 3438" hidden="1">
              <a:extLst>
                <a:ext uri="{63B3BB69-23CF-44E3-9099-C40C66FF867C}">
                  <a14:compatExt spid="_x0000_s484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148</xdr:row>
          <xdr:rowOff>0</xdr:rowOff>
        </xdr:from>
        <xdr:to>
          <xdr:col>34</xdr:col>
          <xdr:colOff>400050</xdr:colOff>
          <xdr:row>148</xdr:row>
          <xdr:rowOff>485775</xdr:rowOff>
        </xdr:to>
        <xdr:sp macro="" textlink="">
          <xdr:nvSpPr>
            <xdr:cNvPr id="48495" name="Object 3439" hidden="1">
              <a:extLst>
                <a:ext uri="{63B3BB69-23CF-44E3-9099-C40C66FF867C}">
                  <a14:compatExt spid="_x0000_s484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148</xdr:row>
          <xdr:rowOff>0</xdr:rowOff>
        </xdr:from>
        <xdr:to>
          <xdr:col>36</xdr:col>
          <xdr:colOff>400050</xdr:colOff>
          <xdr:row>148</xdr:row>
          <xdr:rowOff>485775</xdr:rowOff>
        </xdr:to>
        <xdr:sp macro="" textlink="">
          <xdr:nvSpPr>
            <xdr:cNvPr id="48496" name="Object 3440" hidden="1">
              <a:extLst>
                <a:ext uri="{63B3BB69-23CF-44E3-9099-C40C66FF867C}">
                  <a14:compatExt spid="_x0000_s484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148</xdr:row>
          <xdr:rowOff>0</xdr:rowOff>
        </xdr:from>
        <xdr:to>
          <xdr:col>38</xdr:col>
          <xdr:colOff>400050</xdr:colOff>
          <xdr:row>148</xdr:row>
          <xdr:rowOff>485775</xdr:rowOff>
        </xdr:to>
        <xdr:sp macro="" textlink="">
          <xdr:nvSpPr>
            <xdr:cNvPr id="48497" name="Object 3441" hidden="1">
              <a:extLst>
                <a:ext uri="{63B3BB69-23CF-44E3-9099-C40C66FF867C}">
                  <a14:compatExt spid="_x0000_s484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148</xdr:row>
          <xdr:rowOff>0</xdr:rowOff>
        </xdr:from>
        <xdr:to>
          <xdr:col>40</xdr:col>
          <xdr:colOff>400050</xdr:colOff>
          <xdr:row>148</xdr:row>
          <xdr:rowOff>485775</xdr:rowOff>
        </xdr:to>
        <xdr:sp macro="" textlink="">
          <xdr:nvSpPr>
            <xdr:cNvPr id="48498" name="Object 3442" hidden="1">
              <a:extLst>
                <a:ext uri="{63B3BB69-23CF-44E3-9099-C40C66FF867C}">
                  <a14:compatExt spid="_x0000_s484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148</xdr:row>
          <xdr:rowOff>0</xdr:rowOff>
        </xdr:from>
        <xdr:to>
          <xdr:col>42</xdr:col>
          <xdr:colOff>400050</xdr:colOff>
          <xdr:row>148</xdr:row>
          <xdr:rowOff>485775</xdr:rowOff>
        </xdr:to>
        <xdr:sp macro="" textlink="">
          <xdr:nvSpPr>
            <xdr:cNvPr id="48499" name="Object 3443" hidden="1">
              <a:extLst>
                <a:ext uri="{63B3BB69-23CF-44E3-9099-C40C66FF867C}">
                  <a14:compatExt spid="_x0000_s484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69</xdr:row>
          <xdr:rowOff>0</xdr:rowOff>
        </xdr:from>
        <xdr:to>
          <xdr:col>28</xdr:col>
          <xdr:colOff>400050</xdr:colOff>
          <xdr:row>69</xdr:row>
          <xdr:rowOff>485775</xdr:rowOff>
        </xdr:to>
        <xdr:sp macro="" textlink="">
          <xdr:nvSpPr>
            <xdr:cNvPr id="48500" name="Object 3444" hidden="1">
              <a:extLst>
                <a:ext uri="{63B3BB69-23CF-44E3-9099-C40C66FF867C}">
                  <a14:compatExt spid="_x0000_s485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69</xdr:row>
          <xdr:rowOff>0</xdr:rowOff>
        </xdr:from>
        <xdr:to>
          <xdr:col>30</xdr:col>
          <xdr:colOff>400050</xdr:colOff>
          <xdr:row>69</xdr:row>
          <xdr:rowOff>485775</xdr:rowOff>
        </xdr:to>
        <xdr:sp macro="" textlink="">
          <xdr:nvSpPr>
            <xdr:cNvPr id="48501" name="Object 3445" hidden="1">
              <a:extLst>
                <a:ext uri="{63B3BB69-23CF-44E3-9099-C40C66FF867C}">
                  <a14:compatExt spid="_x0000_s485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69</xdr:row>
          <xdr:rowOff>0</xdr:rowOff>
        </xdr:from>
        <xdr:to>
          <xdr:col>32</xdr:col>
          <xdr:colOff>400050</xdr:colOff>
          <xdr:row>69</xdr:row>
          <xdr:rowOff>485775</xdr:rowOff>
        </xdr:to>
        <xdr:sp macro="" textlink="">
          <xdr:nvSpPr>
            <xdr:cNvPr id="48502" name="Object 3446" hidden="1">
              <a:extLst>
                <a:ext uri="{63B3BB69-23CF-44E3-9099-C40C66FF867C}">
                  <a14:compatExt spid="_x0000_s485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69</xdr:row>
          <xdr:rowOff>0</xdr:rowOff>
        </xdr:from>
        <xdr:to>
          <xdr:col>34</xdr:col>
          <xdr:colOff>400050</xdr:colOff>
          <xdr:row>69</xdr:row>
          <xdr:rowOff>485775</xdr:rowOff>
        </xdr:to>
        <xdr:sp macro="" textlink="">
          <xdr:nvSpPr>
            <xdr:cNvPr id="48503" name="Object 3447" hidden="1">
              <a:extLst>
                <a:ext uri="{63B3BB69-23CF-44E3-9099-C40C66FF867C}">
                  <a14:compatExt spid="_x0000_s485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69</xdr:row>
          <xdr:rowOff>0</xdr:rowOff>
        </xdr:from>
        <xdr:to>
          <xdr:col>36</xdr:col>
          <xdr:colOff>400050</xdr:colOff>
          <xdr:row>69</xdr:row>
          <xdr:rowOff>485775</xdr:rowOff>
        </xdr:to>
        <xdr:sp macro="" textlink="">
          <xdr:nvSpPr>
            <xdr:cNvPr id="48504" name="Object 3448" hidden="1">
              <a:extLst>
                <a:ext uri="{63B3BB69-23CF-44E3-9099-C40C66FF867C}">
                  <a14:compatExt spid="_x0000_s485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69</xdr:row>
          <xdr:rowOff>0</xdr:rowOff>
        </xdr:from>
        <xdr:to>
          <xdr:col>38</xdr:col>
          <xdr:colOff>400050</xdr:colOff>
          <xdr:row>69</xdr:row>
          <xdr:rowOff>485775</xdr:rowOff>
        </xdr:to>
        <xdr:sp macro="" textlink="">
          <xdr:nvSpPr>
            <xdr:cNvPr id="48505" name="Object 3449" hidden="1">
              <a:extLst>
                <a:ext uri="{63B3BB69-23CF-44E3-9099-C40C66FF867C}">
                  <a14:compatExt spid="_x0000_s485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69</xdr:row>
          <xdr:rowOff>0</xdr:rowOff>
        </xdr:from>
        <xdr:to>
          <xdr:col>40</xdr:col>
          <xdr:colOff>400050</xdr:colOff>
          <xdr:row>69</xdr:row>
          <xdr:rowOff>485775</xdr:rowOff>
        </xdr:to>
        <xdr:sp macro="" textlink="">
          <xdr:nvSpPr>
            <xdr:cNvPr id="48506" name="Object 3450" hidden="1">
              <a:extLst>
                <a:ext uri="{63B3BB69-23CF-44E3-9099-C40C66FF867C}">
                  <a14:compatExt spid="_x0000_s485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69</xdr:row>
          <xdr:rowOff>0</xdr:rowOff>
        </xdr:from>
        <xdr:to>
          <xdr:col>42</xdr:col>
          <xdr:colOff>400050</xdr:colOff>
          <xdr:row>69</xdr:row>
          <xdr:rowOff>485775</xdr:rowOff>
        </xdr:to>
        <xdr:sp macro="" textlink="">
          <xdr:nvSpPr>
            <xdr:cNvPr id="48507" name="Object 3451" hidden="1">
              <a:extLst>
                <a:ext uri="{63B3BB69-23CF-44E3-9099-C40C66FF867C}">
                  <a14:compatExt spid="_x0000_s485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93</xdr:row>
          <xdr:rowOff>0</xdr:rowOff>
        </xdr:from>
        <xdr:to>
          <xdr:col>28</xdr:col>
          <xdr:colOff>400050</xdr:colOff>
          <xdr:row>93</xdr:row>
          <xdr:rowOff>485775</xdr:rowOff>
        </xdr:to>
        <xdr:sp macro="" textlink="">
          <xdr:nvSpPr>
            <xdr:cNvPr id="48508" name="Object 3452" hidden="1">
              <a:extLst>
                <a:ext uri="{63B3BB69-23CF-44E3-9099-C40C66FF867C}">
                  <a14:compatExt spid="_x0000_s485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93</xdr:row>
          <xdr:rowOff>0</xdr:rowOff>
        </xdr:from>
        <xdr:to>
          <xdr:col>30</xdr:col>
          <xdr:colOff>400050</xdr:colOff>
          <xdr:row>93</xdr:row>
          <xdr:rowOff>485775</xdr:rowOff>
        </xdr:to>
        <xdr:sp macro="" textlink="">
          <xdr:nvSpPr>
            <xdr:cNvPr id="48509" name="Object 3453" hidden="1">
              <a:extLst>
                <a:ext uri="{63B3BB69-23CF-44E3-9099-C40C66FF867C}">
                  <a14:compatExt spid="_x0000_s485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93</xdr:row>
          <xdr:rowOff>0</xdr:rowOff>
        </xdr:from>
        <xdr:to>
          <xdr:col>32</xdr:col>
          <xdr:colOff>400050</xdr:colOff>
          <xdr:row>93</xdr:row>
          <xdr:rowOff>485775</xdr:rowOff>
        </xdr:to>
        <xdr:sp macro="" textlink="">
          <xdr:nvSpPr>
            <xdr:cNvPr id="48510" name="Object 3454" hidden="1">
              <a:extLst>
                <a:ext uri="{63B3BB69-23CF-44E3-9099-C40C66FF867C}">
                  <a14:compatExt spid="_x0000_s485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93</xdr:row>
          <xdr:rowOff>0</xdr:rowOff>
        </xdr:from>
        <xdr:to>
          <xdr:col>34</xdr:col>
          <xdr:colOff>400050</xdr:colOff>
          <xdr:row>93</xdr:row>
          <xdr:rowOff>485775</xdr:rowOff>
        </xdr:to>
        <xdr:sp macro="" textlink="">
          <xdr:nvSpPr>
            <xdr:cNvPr id="48511" name="Object 3455" hidden="1">
              <a:extLst>
                <a:ext uri="{63B3BB69-23CF-44E3-9099-C40C66FF867C}">
                  <a14:compatExt spid="_x0000_s485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93</xdr:row>
          <xdr:rowOff>0</xdr:rowOff>
        </xdr:from>
        <xdr:to>
          <xdr:col>36</xdr:col>
          <xdr:colOff>400050</xdr:colOff>
          <xdr:row>93</xdr:row>
          <xdr:rowOff>485775</xdr:rowOff>
        </xdr:to>
        <xdr:sp macro="" textlink="">
          <xdr:nvSpPr>
            <xdr:cNvPr id="48512" name="Object 3456" hidden="1">
              <a:extLst>
                <a:ext uri="{63B3BB69-23CF-44E3-9099-C40C66FF867C}">
                  <a14:compatExt spid="_x0000_s485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93</xdr:row>
          <xdr:rowOff>0</xdr:rowOff>
        </xdr:from>
        <xdr:to>
          <xdr:col>38</xdr:col>
          <xdr:colOff>400050</xdr:colOff>
          <xdr:row>93</xdr:row>
          <xdr:rowOff>485775</xdr:rowOff>
        </xdr:to>
        <xdr:sp macro="" textlink="">
          <xdr:nvSpPr>
            <xdr:cNvPr id="48513" name="Object 3457" hidden="1">
              <a:extLst>
                <a:ext uri="{63B3BB69-23CF-44E3-9099-C40C66FF867C}">
                  <a14:compatExt spid="_x0000_s485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93</xdr:row>
          <xdr:rowOff>0</xdr:rowOff>
        </xdr:from>
        <xdr:to>
          <xdr:col>40</xdr:col>
          <xdr:colOff>400050</xdr:colOff>
          <xdr:row>93</xdr:row>
          <xdr:rowOff>485775</xdr:rowOff>
        </xdr:to>
        <xdr:sp macro="" textlink="">
          <xdr:nvSpPr>
            <xdr:cNvPr id="48514" name="Object 3458" hidden="1">
              <a:extLst>
                <a:ext uri="{63B3BB69-23CF-44E3-9099-C40C66FF867C}">
                  <a14:compatExt spid="_x0000_s485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93</xdr:row>
          <xdr:rowOff>0</xdr:rowOff>
        </xdr:from>
        <xdr:to>
          <xdr:col>42</xdr:col>
          <xdr:colOff>400050</xdr:colOff>
          <xdr:row>93</xdr:row>
          <xdr:rowOff>485775</xdr:rowOff>
        </xdr:to>
        <xdr:sp macro="" textlink="">
          <xdr:nvSpPr>
            <xdr:cNvPr id="48515" name="Object 3459" hidden="1">
              <a:extLst>
                <a:ext uri="{63B3BB69-23CF-44E3-9099-C40C66FF867C}">
                  <a14:compatExt spid="_x0000_s485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94</xdr:row>
          <xdr:rowOff>0</xdr:rowOff>
        </xdr:from>
        <xdr:to>
          <xdr:col>28</xdr:col>
          <xdr:colOff>400050</xdr:colOff>
          <xdr:row>94</xdr:row>
          <xdr:rowOff>485775</xdr:rowOff>
        </xdr:to>
        <xdr:sp macro="" textlink="">
          <xdr:nvSpPr>
            <xdr:cNvPr id="48516" name="Object 3460" hidden="1">
              <a:extLst>
                <a:ext uri="{63B3BB69-23CF-44E3-9099-C40C66FF867C}">
                  <a14:compatExt spid="_x0000_s485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94</xdr:row>
          <xdr:rowOff>0</xdr:rowOff>
        </xdr:from>
        <xdr:to>
          <xdr:col>30</xdr:col>
          <xdr:colOff>400050</xdr:colOff>
          <xdr:row>94</xdr:row>
          <xdr:rowOff>485775</xdr:rowOff>
        </xdr:to>
        <xdr:sp macro="" textlink="">
          <xdr:nvSpPr>
            <xdr:cNvPr id="48517" name="Object 3461" hidden="1">
              <a:extLst>
                <a:ext uri="{63B3BB69-23CF-44E3-9099-C40C66FF867C}">
                  <a14:compatExt spid="_x0000_s485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94</xdr:row>
          <xdr:rowOff>0</xdr:rowOff>
        </xdr:from>
        <xdr:to>
          <xdr:col>32</xdr:col>
          <xdr:colOff>400050</xdr:colOff>
          <xdr:row>94</xdr:row>
          <xdr:rowOff>485775</xdr:rowOff>
        </xdr:to>
        <xdr:sp macro="" textlink="">
          <xdr:nvSpPr>
            <xdr:cNvPr id="48518" name="Object 3462" hidden="1">
              <a:extLst>
                <a:ext uri="{63B3BB69-23CF-44E3-9099-C40C66FF867C}">
                  <a14:compatExt spid="_x0000_s485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94</xdr:row>
          <xdr:rowOff>0</xdr:rowOff>
        </xdr:from>
        <xdr:to>
          <xdr:col>34</xdr:col>
          <xdr:colOff>400050</xdr:colOff>
          <xdr:row>94</xdr:row>
          <xdr:rowOff>485775</xdr:rowOff>
        </xdr:to>
        <xdr:sp macro="" textlink="">
          <xdr:nvSpPr>
            <xdr:cNvPr id="48519" name="Object 3463" hidden="1">
              <a:extLst>
                <a:ext uri="{63B3BB69-23CF-44E3-9099-C40C66FF867C}">
                  <a14:compatExt spid="_x0000_s485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94</xdr:row>
          <xdr:rowOff>0</xdr:rowOff>
        </xdr:from>
        <xdr:to>
          <xdr:col>36</xdr:col>
          <xdr:colOff>400050</xdr:colOff>
          <xdr:row>94</xdr:row>
          <xdr:rowOff>485775</xdr:rowOff>
        </xdr:to>
        <xdr:sp macro="" textlink="">
          <xdr:nvSpPr>
            <xdr:cNvPr id="48520" name="Object 3464" hidden="1">
              <a:extLst>
                <a:ext uri="{63B3BB69-23CF-44E3-9099-C40C66FF867C}">
                  <a14:compatExt spid="_x0000_s485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94</xdr:row>
          <xdr:rowOff>0</xdr:rowOff>
        </xdr:from>
        <xdr:to>
          <xdr:col>38</xdr:col>
          <xdr:colOff>400050</xdr:colOff>
          <xdr:row>94</xdr:row>
          <xdr:rowOff>485775</xdr:rowOff>
        </xdr:to>
        <xdr:sp macro="" textlink="">
          <xdr:nvSpPr>
            <xdr:cNvPr id="48521" name="Object 3465" hidden="1">
              <a:extLst>
                <a:ext uri="{63B3BB69-23CF-44E3-9099-C40C66FF867C}">
                  <a14:compatExt spid="_x0000_s485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94</xdr:row>
          <xdr:rowOff>0</xdr:rowOff>
        </xdr:from>
        <xdr:to>
          <xdr:col>40</xdr:col>
          <xdr:colOff>400050</xdr:colOff>
          <xdr:row>94</xdr:row>
          <xdr:rowOff>485775</xdr:rowOff>
        </xdr:to>
        <xdr:sp macro="" textlink="">
          <xdr:nvSpPr>
            <xdr:cNvPr id="48522" name="Object 3466" hidden="1">
              <a:extLst>
                <a:ext uri="{63B3BB69-23CF-44E3-9099-C40C66FF867C}">
                  <a14:compatExt spid="_x0000_s485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94</xdr:row>
          <xdr:rowOff>0</xdr:rowOff>
        </xdr:from>
        <xdr:to>
          <xdr:col>42</xdr:col>
          <xdr:colOff>400050</xdr:colOff>
          <xdr:row>94</xdr:row>
          <xdr:rowOff>485775</xdr:rowOff>
        </xdr:to>
        <xdr:sp macro="" textlink="">
          <xdr:nvSpPr>
            <xdr:cNvPr id="48523" name="Object 3467" hidden="1">
              <a:extLst>
                <a:ext uri="{63B3BB69-23CF-44E3-9099-C40C66FF867C}">
                  <a14:compatExt spid="_x0000_s485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171</xdr:row>
          <xdr:rowOff>0</xdr:rowOff>
        </xdr:from>
        <xdr:to>
          <xdr:col>28</xdr:col>
          <xdr:colOff>400050</xdr:colOff>
          <xdr:row>171</xdr:row>
          <xdr:rowOff>485775</xdr:rowOff>
        </xdr:to>
        <xdr:sp macro="" textlink="">
          <xdr:nvSpPr>
            <xdr:cNvPr id="48524" name="Object 3468" hidden="1">
              <a:extLst>
                <a:ext uri="{63B3BB69-23CF-44E3-9099-C40C66FF867C}">
                  <a14:compatExt spid="_x0000_s485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171</xdr:row>
          <xdr:rowOff>0</xdr:rowOff>
        </xdr:from>
        <xdr:to>
          <xdr:col>30</xdr:col>
          <xdr:colOff>400050</xdr:colOff>
          <xdr:row>171</xdr:row>
          <xdr:rowOff>485775</xdr:rowOff>
        </xdr:to>
        <xdr:sp macro="" textlink="">
          <xdr:nvSpPr>
            <xdr:cNvPr id="48525" name="Object 3469" hidden="1">
              <a:extLst>
                <a:ext uri="{63B3BB69-23CF-44E3-9099-C40C66FF867C}">
                  <a14:compatExt spid="_x0000_s485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171</xdr:row>
          <xdr:rowOff>0</xdr:rowOff>
        </xdr:from>
        <xdr:to>
          <xdr:col>32</xdr:col>
          <xdr:colOff>400050</xdr:colOff>
          <xdr:row>171</xdr:row>
          <xdr:rowOff>485775</xdr:rowOff>
        </xdr:to>
        <xdr:sp macro="" textlink="">
          <xdr:nvSpPr>
            <xdr:cNvPr id="48526" name="Object 3470" hidden="1">
              <a:extLst>
                <a:ext uri="{63B3BB69-23CF-44E3-9099-C40C66FF867C}">
                  <a14:compatExt spid="_x0000_s485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171</xdr:row>
          <xdr:rowOff>0</xdr:rowOff>
        </xdr:from>
        <xdr:to>
          <xdr:col>34</xdr:col>
          <xdr:colOff>400050</xdr:colOff>
          <xdr:row>171</xdr:row>
          <xdr:rowOff>485775</xdr:rowOff>
        </xdr:to>
        <xdr:sp macro="" textlink="">
          <xdr:nvSpPr>
            <xdr:cNvPr id="48527" name="Object 3471" hidden="1">
              <a:extLst>
                <a:ext uri="{63B3BB69-23CF-44E3-9099-C40C66FF867C}">
                  <a14:compatExt spid="_x0000_s485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171</xdr:row>
          <xdr:rowOff>0</xdr:rowOff>
        </xdr:from>
        <xdr:to>
          <xdr:col>36</xdr:col>
          <xdr:colOff>400050</xdr:colOff>
          <xdr:row>171</xdr:row>
          <xdr:rowOff>485775</xdr:rowOff>
        </xdr:to>
        <xdr:sp macro="" textlink="">
          <xdr:nvSpPr>
            <xdr:cNvPr id="48528" name="Object 3472" hidden="1">
              <a:extLst>
                <a:ext uri="{63B3BB69-23CF-44E3-9099-C40C66FF867C}">
                  <a14:compatExt spid="_x0000_s485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171</xdr:row>
          <xdr:rowOff>0</xdr:rowOff>
        </xdr:from>
        <xdr:to>
          <xdr:col>38</xdr:col>
          <xdr:colOff>400050</xdr:colOff>
          <xdr:row>171</xdr:row>
          <xdr:rowOff>485775</xdr:rowOff>
        </xdr:to>
        <xdr:sp macro="" textlink="">
          <xdr:nvSpPr>
            <xdr:cNvPr id="48529" name="Object 3473" hidden="1">
              <a:extLst>
                <a:ext uri="{63B3BB69-23CF-44E3-9099-C40C66FF867C}">
                  <a14:compatExt spid="_x0000_s485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171</xdr:row>
          <xdr:rowOff>0</xdr:rowOff>
        </xdr:from>
        <xdr:to>
          <xdr:col>40</xdr:col>
          <xdr:colOff>400050</xdr:colOff>
          <xdr:row>171</xdr:row>
          <xdr:rowOff>485775</xdr:rowOff>
        </xdr:to>
        <xdr:sp macro="" textlink="">
          <xdr:nvSpPr>
            <xdr:cNvPr id="48530" name="Object 3474" hidden="1">
              <a:extLst>
                <a:ext uri="{63B3BB69-23CF-44E3-9099-C40C66FF867C}">
                  <a14:compatExt spid="_x0000_s485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171</xdr:row>
          <xdr:rowOff>0</xdr:rowOff>
        </xdr:from>
        <xdr:to>
          <xdr:col>42</xdr:col>
          <xdr:colOff>400050</xdr:colOff>
          <xdr:row>171</xdr:row>
          <xdr:rowOff>485775</xdr:rowOff>
        </xdr:to>
        <xdr:sp macro="" textlink="">
          <xdr:nvSpPr>
            <xdr:cNvPr id="48531" name="Object 3475" hidden="1">
              <a:extLst>
                <a:ext uri="{63B3BB69-23CF-44E3-9099-C40C66FF867C}">
                  <a14:compatExt spid="_x0000_s485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172</xdr:row>
          <xdr:rowOff>0</xdr:rowOff>
        </xdr:from>
        <xdr:to>
          <xdr:col>28</xdr:col>
          <xdr:colOff>400050</xdr:colOff>
          <xdr:row>172</xdr:row>
          <xdr:rowOff>485775</xdr:rowOff>
        </xdr:to>
        <xdr:sp macro="" textlink="">
          <xdr:nvSpPr>
            <xdr:cNvPr id="48532" name="Object 3476" hidden="1">
              <a:extLst>
                <a:ext uri="{63B3BB69-23CF-44E3-9099-C40C66FF867C}">
                  <a14:compatExt spid="_x0000_s485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172</xdr:row>
          <xdr:rowOff>0</xdr:rowOff>
        </xdr:from>
        <xdr:to>
          <xdr:col>30</xdr:col>
          <xdr:colOff>400050</xdr:colOff>
          <xdr:row>172</xdr:row>
          <xdr:rowOff>485775</xdr:rowOff>
        </xdr:to>
        <xdr:sp macro="" textlink="">
          <xdr:nvSpPr>
            <xdr:cNvPr id="48533" name="Object 3477" hidden="1">
              <a:extLst>
                <a:ext uri="{63B3BB69-23CF-44E3-9099-C40C66FF867C}">
                  <a14:compatExt spid="_x0000_s485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172</xdr:row>
          <xdr:rowOff>0</xdr:rowOff>
        </xdr:from>
        <xdr:to>
          <xdr:col>32</xdr:col>
          <xdr:colOff>400050</xdr:colOff>
          <xdr:row>172</xdr:row>
          <xdr:rowOff>485775</xdr:rowOff>
        </xdr:to>
        <xdr:sp macro="" textlink="">
          <xdr:nvSpPr>
            <xdr:cNvPr id="48534" name="Object 3478" hidden="1">
              <a:extLst>
                <a:ext uri="{63B3BB69-23CF-44E3-9099-C40C66FF867C}">
                  <a14:compatExt spid="_x0000_s485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172</xdr:row>
          <xdr:rowOff>0</xdr:rowOff>
        </xdr:from>
        <xdr:to>
          <xdr:col>34</xdr:col>
          <xdr:colOff>400050</xdr:colOff>
          <xdr:row>172</xdr:row>
          <xdr:rowOff>485775</xdr:rowOff>
        </xdr:to>
        <xdr:sp macro="" textlink="">
          <xdr:nvSpPr>
            <xdr:cNvPr id="48535" name="Object 3479" hidden="1">
              <a:extLst>
                <a:ext uri="{63B3BB69-23CF-44E3-9099-C40C66FF867C}">
                  <a14:compatExt spid="_x0000_s485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172</xdr:row>
          <xdr:rowOff>0</xdr:rowOff>
        </xdr:from>
        <xdr:to>
          <xdr:col>36</xdr:col>
          <xdr:colOff>400050</xdr:colOff>
          <xdr:row>172</xdr:row>
          <xdr:rowOff>485775</xdr:rowOff>
        </xdr:to>
        <xdr:sp macro="" textlink="">
          <xdr:nvSpPr>
            <xdr:cNvPr id="48536" name="Object 3480" hidden="1">
              <a:extLst>
                <a:ext uri="{63B3BB69-23CF-44E3-9099-C40C66FF867C}">
                  <a14:compatExt spid="_x0000_s485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172</xdr:row>
          <xdr:rowOff>0</xdr:rowOff>
        </xdr:from>
        <xdr:to>
          <xdr:col>38</xdr:col>
          <xdr:colOff>400050</xdr:colOff>
          <xdr:row>172</xdr:row>
          <xdr:rowOff>485775</xdr:rowOff>
        </xdr:to>
        <xdr:sp macro="" textlink="">
          <xdr:nvSpPr>
            <xdr:cNvPr id="48537" name="Object 3481" hidden="1">
              <a:extLst>
                <a:ext uri="{63B3BB69-23CF-44E3-9099-C40C66FF867C}">
                  <a14:compatExt spid="_x0000_s485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172</xdr:row>
          <xdr:rowOff>0</xdr:rowOff>
        </xdr:from>
        <xdr:to>
          <xdr:col>40</xdr:col>
          <xdr:colOff>400050</xdr:colOff>
          <xdr:row>172</xdr:row>
          <xdr:rowOff>485775</xdr:rowOff>
        </xdr:to>
        <xdr:sp macro="" textlink="">
          <xdr:nvSpPr>
            <xdr:cNvPr id="48538" name="Object 3482" hidden="1">
              <a:extLst>
                <a:ext uri="{63B3BB69-23CF-44E3-9099-C40C66FF867C}">
                  <a14:compatExt spid="_x0000_s485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172</xdr:row>
          <xdr:rowOff>0</xdr:rowOff>
        </xdr:from>
        <xdr:to>
          <xdr:col>42</xdr:col>
          <xdr:colOff>400050</xdr:colOff>
          <xdr:row>172</xdr:row>
          <xdr:rowOff>485775</xdr:rowOff>
        </xdr:to>
        <xdr:sp macro="" textlink="">
          <xdr:nvSpPr>
            <xdr:cNvPr id="48539" name="Object 3483" hidden="1">
              <a:extLst>
                <a:ext uri="{63B3BB69-23CF-44E3-9099-C40C66FF867C}">
                  <a14:compatExt spid="_x0000_s485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123</xdr:row>
          <xdr:rowOff>0</xdr:rowOff>
        </xdr:from>
        <xdr:to>
          <xdr:col>28</xdr:col>
          <xdr:colOff>400050</xdr:colOff>
          <xdr:row>123</xdr:row>
          <xdr:rowOff>485775</xdr:rowOff>
        </xdr:to>
        <xdr:sp macro="" textlink="">
          <xdr:nvSpPr>
            <xdr:cNvPr id="48540" name="Object 3484" hidden="1">
              <a:extLst>
                <a:ext uri="{63B3BB69-23CF-44E3-9099-C40C66FF867C}">
                  <a14:compatExt spid="_x0000_s485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123</xdr:row>
          <xdr:rowOff>0</xdr:rowOff>
        </xdr:from>
        <xdr:to>
          <xdr:col>30</xdr:col>
          <xdr:colOff>400050</xdr:colOff>
          <xdr:row>123</xdr:row>
          <xdr:rowOff>485775</xdr:rowOff>
        </xdr:to>
        <xdr:sp macro="" textlink="">
          <xdr:nvSpPr>
            <xdr:cNvPr id="48541" name="Object 3485" hidden="1">
              <a:extLst>
                <a:ext uri="{63B3BB69-23CF-44E3-9099-C40C66FF867C}">
                  <a14:compatExt spid="_x0000_s485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123</xdr:row>
          <xdr:rowOff>0</xdr:rowOff>
        </xdr:from>
        <xdr:to>
          <xdr:col>32</xdr:col>
          <xdr:colOff>400050</xdr:colOff>
          <xdr:row>123</xdr:row>
          <xdr:rowOff>485775</xdr:rowOff>
        </xdr:to>
        <xdr:sp macro="" textlink="">
          <xdr:nvSpPr>
            <xdr:cNvPr id="48542" name="Object 3486" hidden="1">
              <a:extLst>
                <a:ext uri="{63B3BB69-23CF-44E3-9099-C40C66FF867C}">
                  <a14:compatExt spid="_x0000_s485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123</xdr:row>
          <xdr:rowOff>0</xdr:rowOff>
        </xdr:from>
        <xdr:to>
          <xdr:col>34</xdr:col>
          <xdr:colOff>400050</xdr:colOff>
          <xdr:row>123</xdr:row>
          <xdr:rowOff>485775</xdr:rowOff>
        </xdr:to>
        <xdr:sp macro="" textlink="">
          <xdr:nvSpPr>
            <xdr:cNvPr id="48543" name="Object 3487" hidden="1">
              <a:extLst>
                <a:ext uri="{63B3BB69-23CF-44E3-9099-C40C66FF867C}">
                  <a14:compatExt spid="_x0000_s485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123</xdr:row>
          <xdr:rowOff>0</xdr:rowOff>
        </xdr:from>
        <xdr:to>
          <xdr:col>36</xdr:col>
          <xdr:colOff>400050</xdr:colOff>
          <xdr:row>123</xdr:row>
          <xdr:rowOff>485775</xdr:rowOff>
        </xdr:to>
        <xdr:sp macro="" textlink="">
          <xdr:nvSpPr>
            <xdr:cNvPr id="48544" name="Object 3488" hidden="1">
              <a:extLst>
                <a:ext uri="{63B3BB69-23CF-44E3-9099-C40C66FF867C}">
                  <a14:compatExt spid="_x0000_s485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123</xdr:row>
          <xdr:rowOff>0</xdr:rowOff>
        </xdr:from>
        <xdr:to>
          <xdr:col>38</xdr:col>
          <xdr:colOff>400050</xdr:colOff>
          <xdr:row>123</xdr:row>
          <xdr:rowOff>485775</xdr:rowOff>
        </xdr:to>
        <xdr:sp macro="" textlink="">
          <xdr:nvSpPr>
            <xdr:cNvPr id="48545" name="Object 3489" hidden="1">
              <a:extLst>
                <a:ext uri="{63B3BB69-23CF-44E3-9099-C40C66FF867C}">
                  <a14:compatExt spid="_x0000_s485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123</xdr:row>
          <xdr:rowOff>0</xdr:rowOff>
        </xdr:from>
        <xdr:to>
          <xdr:col>40</xdr:col>
          <xdr:colOff>400050</xdr:colOff>
          <xdr:row>123</xdr:row>
          <xdr:rowOff>485775</xdr:rowOff>
        </xdr:to>
        <xdr:sp macro="" textlink="">
          <xdr:nvSpPr>
            <xdr:cNvPr id="48546" name="Object 3490" hidden="1">
              <a:extLst>
                <a:ext uri="{63B3BB69-23CF-44E3-9099-C40C66FF867C}">
                  <a14:compatExt spid="_x0000_s485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123</xdr:row>
          <xdr:rowOff>0</xdr:rowOff>
        </xdr:from>
        <xdr:to>
          <xdr:col>42</xdr:col>
          <xdr:colOff>400050</xdr:colOff>
          <xdr:row>123</xdr:row>
          <xdr:rowOff>485775</xdr:rowOff>
        </xdr:to>
        <xdr:sp macro="" textlink="">
          <xdr:nvSpPr>
            <xdr:cNvPr id="48547" name="Object 3491" hidden="1">
              <a:extLst>
                <a:ext uri="{63B3BB69-23CF-44E3-9099-C40C66FF867C}">
                  <a14:compatExt spid="_x0000_s485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117</xdr:row>
          <xdr:rowOff>0</xdr:rowOff>
        </xdr:from>
        <xdr:to>
          <xdr:col>28</xdr:col>
          <xdr:colOff>400050</xdr:colOff>
          <xdr:row>117</xdr:row>
          <xdr:rowOff>485775</xdr:rowOff>
        </xdr:to>
        <xdr:sp macro="" textlink="">
          <xdr:nvSpPr>
            <xdr:cNvPr id="48548" name="Object 3492" hidden="1">
              <a:extLst>
                <a:ext uri="{63B3BB69-23CF-44E3-9099-C40C66FF867C}">
                  <a14:compatExt spid="_x0000_s485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117</xdr:row>
          <xdr:rowOff>0</xdr:rowOff>
        </xdr:from>
        <xdr:to>
          <xdr:col>30</xdr:col>
          <xdr:colOff>400050</xdr:colOff>
          <xdr:row>117</xdr:row>
          <xdr:rowOff>485775</xdr:rowOff>
        </xdr:to>
        <xdr:sp macro="" textlink="">
          <xdr:nvSpPr>
            <xdr:cNvPr id="48549" name="Object 3493" hidden="1">
              <a:extLst>
                <a:ext uri="{63B3BB69-23CF-44E3-9099-C40C66FF867C}">
                  <a14:compatExt spid="_x0000_s485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117</xdr:row>
          <xdr:rowOff>0</xdr:rowOff>
        </xdr:from>
        <xdr:to>
          <xdr:col>32</xdr:col>
          <xdr:colOff>400050</xdr:colOff>
          <xdr:row>117</xdr:row>
          <xdr:rowOff>485775</xdr:rowOff>
        </xdr:to>
        <xdr:sp macro="" textlink="">
          <xdr:nvSpPr>
            <xdr:cNvPr id="48550" name="Object 3494" hidden="1">
              <a:extLst>
                <a:ext uri="{63B3BB69-23CF-44E3-9099-C40C66FF867C}">
                  <a14:compatExt spid="_x0000_s485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117</xdr:row>
          <xdr:rowOff>0</xdr:rowOff>
        </xdr:from>
        <xdr:to>
          <xdr:col>34</xdr:col>
          <xdr:colOff>400050</xdr:colOff>
          <xdr:row>117</xdr:row>
          <xdr:rowOff>485775</xdr:rowOff>
        </xdr:to>
        <xdr:sp macro="" textlink="">
          <xdr:nvSpPr>
            <xdr:cNvPr id="48551" name="Object 3495" hidden="1">
              <a:extLst>
                <a:ext uri="{63B3BB69-23CF-44E3-9099-C40C66FF867C}">
                  <a14:compatExt spid="_x0000_s485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117</xdr:row>
          <xdr:rowOff>0</xdr:rowOff>
        </xdr:from>
        <xdr:to>
          <xdr:col>36</xdr:col>
          <xdr:colOff>400050</xdr:colOff>
          <xdr:row>117</xdr:row>
          <xdr:rowOff>485775</xdr:rowOff>
        </xdr:to>
        <xdr:sp macro="" textlink="">
          <xdr:nvSpPr>
            <xdr:cNvPr id="48552" name="Object 3496" hidden="1">
              <a:extLst>
                <a:ext uri="{63B3BB69-23CF-44E3-9099-C40C66FF867C}">
                  <a14:compatExt spid="_x0000_s485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117</xdr:row>
          <xdr:rowOff>0</xdr:rowOff>
        </xdr:from>
        <xdr:to>
          <xdr:col>38</xdr:col>
          <xdr:colOff>400050</xdr:colOff>
          <xdr:row>117</xdr:row>
          <xdr:rowOff>485775</xdr:rowOff>
        </xdr:to>
        <xdr:sp macro="" textlink="">
          <xdr:nvSpPr>
            <xdr:cNvPr id="48553" name="Object 3497" hidden="1">
              <a:extLst>
                <a:ext uri="{63B3BB69-23CF-44E3-9099-C40C66FF867C}">
                  <a14:compatExt spid="_x0000_s485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117</xdr:row>
          <xdr:rowOff>0</xdr:rowOff>
        </xdr:from>
        <xdr:to>
          <xdr:col>40</xdr:col>
          <xdr:colOff>400050</xdr:colOff>
          <xdr:row>117</xdr:row>
          <xdr:rowOff>485775</xdr:rowOff>
        </xdr:to>
        <xdr:sp macro="" textlink="">
          <xdr:nvSpPr>
            <xdr:cNvPr id="48554" name="Object 3498" hidden="1">
              <a:extLst>
                <a:ext uri="{63B3BB69-23CF-44E3-9099-C40C66FF867C}">
                  <a14:compatExt spid="_x0000_s485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117</xdr:row>
          <xdr:rowOff>0</xdr:rowOff>
        </xdr:from>
        <xdr:to>
          <xdr:col>42</xdr:col>
          <xdr:colOff>400050</xdr:colOff>
          <xdr:row>117</xdr:row>
          <xdr:rowOff>485775</xdr:rowOff>
        </xdr:to>
        <xdr:sp macro="" textlink="">
          <xdr:nvSpPr>
            <xdr:cNvPr id="48555" name="Object 3499" hidden="1">
              <a:extLst>
                <a:ext uri="{63B3BB69-23CF-44E3-9099-C40C66FF867C}">
                  <a14:compatExt spid="_x0000_s485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120</xdr:row>
          <xdr:rowOff>0</xdr:rowOff>
        </xdr:from>
        <xdr:to>
          <xdr:col>28</xdr:col>
          <xdr:colOff>400050</xdr:colOff>
          <xdr:row>120</xdr:row>
          <xdr:rowOff>485775</xdr:rowOff>
        </xdr:to>
        <xdr:sp macro="" textlink="">
          <xdr:nvSpPr>
            <xdr:cNvPr id="48556" name="Object 3500" hidden="1">
              <a:extLst>
                <a:ext uri="{63B3BB69-23CF-44E3-9099-C40C66FF867C}">
                  <a14:compatExt spid="_x0000_s485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120</xdr:row>
          <xdr:rowOff>0</xdr:rowOff>
        </xdr:from>
        <xdr:to>
          <xdr:col>30</xdr:col>
          <xdr:colOff>400050</xdr:colOff>
          <xdr:row>120</xdr:row>
          <xdr:rowOff>485775</xdr:rowOff>
        </xdr:to>
        <xdr:sp macro="" textlink="">
          <xdr:nvSpPr>
            <xdr:cNvPr id="48557" name="Object 3501" hidden="1">
              <a:extLst>
                <a:ext uri="{63B3BB69-23CF-44E3-9099-C40C66FF867C}">
                  <a14:compatExt spid="_x0000_s485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120</xdr:row>
          <xdr:rowOff>0</xdr:rowOff>
        </xdr:from>
        <xdr:to>
          <xdr:col>32</xdr:col>
          <xdr:colOff>400050</xdr:colOff>
          <xdr:row>120</xdr:row>
          <xdr:rowOff>485775</xdr:rowOff>
        </xdr:to>
        <xdr:sp macro="" textlink="">
          <xdr:nvSpPr>
            <xdr:cNvPr id="48558" name="Object 3502" hidden="1">
              <a:extLst>
                <a:ext uri="{63B3BB69-23CF-44E3-9099-C40C66FF867C}">
                  <a14:compatExt spid="_x0000_s485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120</xdr:row>
          <xdr:rowOff>0</xdr:rowOff>
        </xdr:from>
        <xdr:to>
          <xdr:col>34</xdr:col>
          <xdr:colOff>400050</xdr:colOff>
          <xdr:row>120</xdr:row>
          <xdr:rowOff>485775</xdr:rowOff>
        </xdr:to>
        <xdr:sp macro="" textlink="">
          <xdr:nvSpPr>
            <xdr:cNvPr id="48559" name="Object 3503" hidden="1">
              <a:extLst>
                <a:ext uri="{63B3BB69-23CF-44E3-9099-C40C66FF867C}">
                  <a14:compatExt spid="_x0000_s485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120</xdr:row>
          <xdr:rowOff>0</xdr:rowOff>
        </xdr:from>
        <xdr:to>
          <xdr:col>36</xdr:col>
          <xdr:colOff>400050</xdr:colOff>
          <xdr:row>120</xdr:row>
          <xdr:rowOff>485775</xdr:rowOff>
        </xdr:to>
        <xdr:sp macro="" textlink="">
          <xdr:nvSpPr>
            <xdr:cNvPr id="48560" name="Object 3504" hidden="1">
              <a:extLst>
                <a:ext uri="{63B3BB69-23CF-44E3-9099-C40C66FF867C}">
                  <a14:compatExt spid="_x0000_s485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120</xdr:row>
          <xdr:rowOff>0</xdr:rowOff>
        </xdr:from>
        <xdr:to>
          <xdr:col>38</xdr:col>
          <xdr:colOff>400050</xdr:colOff>
          <xdr:row>120</xdr:row>
          <xdr:rowOff>485775</xdr:rowOff>
        </xdr:to>
        <xdr:sp macro="" textlink="">
          <xdr:nvSpPr>
            <xdr:cNvPr id="48561" name="Object 3505" hidden="1">
              <a:extLst>
                <a:ext uri="{63B3BB69-23CF-44E3-9099-C40C66FF867C}">
                  <a14:compatExt spid="_x0000_s485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120</xdr:row>
          <xdr:rowOff>0</xdr:rowOff>
        </xdr:from>
        <xdr:to>
          <xdr:col>40</xdr:col>
          <xdr:colOff>400050</xdr:colOff>
          <xdr:row>120</xdr:row>
          <xdr:rowOff>485775</xdr:rowOff>
        </xdr:to>
        <xdr:sp macro="" textlink="">
          <xdr:nvSpPr>
            <xdr:cNvPr id="48562" name="Object 3506" hidden="1">
              <a:extLst>
                <a:ext uri="{63B3BB69-23CF-44E3-9099-C40C66FF867C}">
                  <a14:compatExt spid="_x0000_s485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120</xdr:row>
          <xdr:rowOff>0</xdr:rowOff>
        </xdr:from>
        <xdr:to>
          <xdr:col>42</xdr:col>
          <xdr:colOff>400050</xdr:colOff>
          <xdr:row>120</xdr:row>
          <xdr:rowOff>485775</xdr:rowOff>
        </xdr:to>
        <xdr:sp macro="" textlink="">
          <xdr:nvSpPr>
            <xdr:cNvPr id="48563" name="Object 3507" hidden="1">
              <a:extLst>
                <a:ext uri="{63B3BB69-23CF-44E3-9099-C40C66FF867C}">
                  <a14:compatExt spid="_x0000_s485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173</xdr:row>
          <xdr:rowOff>0</xdr:rowOff>
        </xdr:from>
        <xdr:to>
          <xdr:col>28</xdr:col>
          <xdr:colOff>400050</xdr:colOff>
          <xdr:row>173</xdr:row>
          <xdr:rowOff>485775</xdr:rowOff>
        </xdr:to>
        <xdr:sp macro="" textlink="">
          <xdr:nvSpPr>
            <xdr:cNvPr id="48564" name="Object 3508" hidden="1">
              <a:extLst>
                <a:ext uri="{63B3BB69-23CF-44E3-9099-C40C66FF867C}">
                  <a14:compatExt spid="_x0000_s485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173</xdr:row>
          <xdr:rowOff>0</xdr:rowOff>
        </xdr:from>
        <xdr:to>
          <xdr:col>30</xdr:col>
          <xdr:colOff>400050</xdr:colOff>
          <xdr:row>173</xdr:row>
          <xdr:rowOff>485775</xdr:rowOff>
        </xdr:to>
        <xdr:sp macro="" textlink="">
          <xdr:nvSpPr>
            <xdr:cNvPr id="48565" name="Object 3509" hidden="1">
              <a:extLst>
                <a:ext uri="{63B3BB69-23CF-44E3-9099-C40C66FF867C}">
                  <a14:compatExt spid="_x0000_s485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173</xdr:row>
          <xdr:rowOff>0</xdr:rowOff>
        </xdr:from>
        <xdr:to>
          <xdr:col>32</xdr:col>
          <xdr:colOff>400050</xdr:colOff>
          <xdr:row>173</xdr:row>
          <xdr:rowOff>485775</xdr:rowOff>
        </xdr:to>
        <xdr:sp macro="" textlink="">
          <xdr:nvSpPr>
            <xdr:cNvPr id="48566" name="Object 3510" hidden="1">
              <a:extLst>
                <a:ext uri="{63B3BB69-23CF-44E3-9099-C40C66FF867C}">
                  <a14:compatExt spid="_x0000_s485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173</xdr:row>
          <xdr:rowOff>0</xdr:rowOff>
        </xdr:from>
        <xdr:to>
          <xdr:col>34</xdr:col>
          <xdr:colOff>400050</xdr:colOff>
          <xdr:row>173</xdr:row>
          <xdr:rowOff>485775</xdr:rowOff>
        </xdr:to>
        <xdr:sp macro="" textlink="">
          <xdr:nvSpPr>
            <xdr:cNvPr id="48567" name="Object 3511" hidden="1">
              <a:extLst>
                <a:ext uri="{63B3BB69-23CF-44E3-9099-C40C66FF867C}">
                  <a14:compatExt spid="_x0000_s485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173</xdr:row>
          <xdr:rowOff>0</xdr:rowOff>
        </xdr:from>
        <xdr:to>
          <xdr:col>36</xdr:col>
          <xdr:colOff>400050</xdr:colOff>
          <xdr:row>173</xdr:row>
          <xdr:rowOff>485775</xdr:rowOff>
        </xdr:to>
        <xdr:sp macro="" textlink="">
          <xdr:nvSpPr>
            <xdr:cNvPr id="48568" name="Object 3512" hidden="1">
              <a:extLst>
                <a:ext uri="{63B3BB69-23CF-44E3-9099-C40C66FF867C}">
                  <a14:compatExt spid="_x0000_s485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173</xdr:row>
          <xdr:rowOff>0</xdr:rowOff>
        </xdr:from>
        <xdr:to>
          <xdr:col>38</xdr:col>
          <xdr:colOff>400050</xdr:colOff>
          <xdr:row>173</xdr:row>
          <xdr:rowOff>485775</xdr:rowOff>
        </xdr:to>
        <xdr:sp macro="" textlink="">
          <xdr:nvSpPr>
            <xdr:cNvPr id="48569" name="Object 3513" hidden="1">
              <a:extLst>
                <a:ext uri="{63B3BB69-23CF-44E3-9099-C40C66FF867C}">
                  <a14:compatExt spid="_x0000_s485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173</xdr:row>
          <xdr:rowOff>0</xdr:rowOff>
        </xdr:from>
        <xdr:to>
          <xdr:col>40</xdr:col>
          <xdr:colOff>400050</xdr:colOff>
          <xdr:row>173</xdr:row>
          <xdr:rowOff>485775</xdr:rowOff>
        </xdr:to>
        <xdr:sp macro="" textlink="">
          <xdr:nvSpPr>
            <xdr:cNvPr id="48570" name="Object 3514" hidden="1">
              <a:extLst>
                <a:ext uri="{63B3BB69-23CF-44E3-9099-C40C66FF867C}">
                  <a14:compatExt spid="_x0000_s485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173</xdr:row>
          <xdr:rowOff>0</xdr:rowOff>
        </xdr:from>
        <xdr:to>
          <xdr:col>42</xdr:col>
          <xdr:colOff>400050</xdr:colOff>
          <xdr:row>173</xdr:row>
          <xdr:rowOff>485775</xdr:rowOff>
        </xdr:to>
        <xdr:sp macro="" textlink="">
          <xdr:nvSpPr>
            <xdr:cNvPr id="48571" name="Object 3515" hidden="1">
              <a:extLst>
                <a:ext uri="{63B3BB69-23CF-44E3-9099-C40C66FF867C}">
                  <a14:compatExt spid="_x0000_s485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149</xdr:row>
          <xdr:rowOff>0</xdr:rowOff>
        </xdr:from>
        <xdr:to>
          <xdr:col>28</xdr:col>
          <xdr:colOff>400050</xdr:colOff>
          <xdr:row>149</xdr:row>
          <xdr:rowOff>485775</xdr:rowOff>
        </xdr:to>
        <xdr:sp macro="" textlink="">
          <xdr:nvSpPr>
            <xdr:cNvPr id="48572" name="Object 3516" hidden="1">
              <a:extLst>
                <a:ext uri="{63B3BB69-23CF-44E3-9099-C40C66FF867C}">
                  <a14:compatExt spid="_x0000_s485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149</xdr:row>
          <xdr:rowOff>0</xdr:rowOff>
        </xdr:from>
        <xdr:to>
          <xdr:col>30</xdr:col>
          <xdr:colOff>400050</xdr:colOff>
          <xdr:row>149</xdr:row>
          <xdr:rowOff>485775</xdr:rowOff>
        </xdr:to>
        <xdr:sp macro="" textlink="">
          <xdr:nvSpPr>
            <xdr:cNvPr id="48573" name="Object 3517" hidden="1">
              <a:extLst>
                <a:ext uri="{63B3BB69-23CF-44E3-9099-C40C66FF867C}">
                  <a14:compatExt spid="_x0000_s485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149</xdr:row>
          <xdr:rowOff>0</xdr:rowOff>
        </xdr:from>
        <xdr:to>
          <xdr:col>32</xdr:col>
          <xdr:colOff>400050</xdr:colOff>
          <xdr:row>149</xdr:row>
          <xdr:rowOff>485775</xdr:rowOff>
        </xdr:to>
        <xdr:sp macro="" textlink="">
          <xdr:nvSpPr>
            <xdr:cNvPr id="48574" name="Object 3518" hidden="1">
              <a:extLst>
                <a:ext uri="{63B3BB69-23CF-44E3-9099-C40C66FF867C}">
                  <a14:compatExt spid="_x0000_s485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149</xdr:row>
          <xdr:rowOff>0</xdr:rowOff>
        </xdr:from>
        <xdr:to>
          <xdr:col>34</xdr:col>
          <xdr:colOff>400050</xdr:colOff>
          <xdr:row>149</xdr:row>
          <xdr:rowOff>485775</xdr:rowOff>
        </xdr:to>
        <xdr:sp macro="" textlink="">
          <xdr:nvSpPr>
            <xdr:cNvPr id="48575" name="Object 3519" hidden="1">
              <a:extLst>
                <a:ext uri="{63B3BB69-23CF-44E3-9099-C40C66FF867C}">
                  <a14:compatExt spid="_x0000_s485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149</xdr:row>
          <xdr:rowOff>0</xdr:rowOff>
        </xdr:from>
        <xdr:to>
          <xdr:col>36</xdr:col>
          <xdr:colOff>400050</xdr:colOff>
          <xdr:row>149</xdr:row>
          <xdr:rowOff>485775</xdr:rowOff>
        </xdr:to>
        <xdr:sp macro="" textlink="">
          <xdr:nvSpPr>
            <xdr:cNvPr id="48576" name="Object 3520" hidden="1">
              <a:extLst>
                <a:ext uri="{63B3BB69-23CF-44E3-9099-C40C66FF867C}">
                  <a14:compatExt spid="_x0000_s485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149</xdr:row>
          <xdr:rowOff>0</xdr:rowOff>
        </xdr:from>
        <xdr:to>
          <xdr:col>38</xdr:col>
          <xdr:colOff>400050</xdr:colOff>
          <xdr:row>149</xdr:row>
          <xdr:rowOff>485775</xdr:rowOff>
        </xdr:to>
        <xdr:sp macro="" textlink="">
          <xdr:nvSpPr>
            <xdr:cNvPr id="48577" name="Object 3521" hidden="1">
              <a:extLst>
                <a:ext uri="{63B3BB69-23CF-44E3-9099-C40C66FF867C}">
                  <a14:compatExt spid="_x0000_s485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149</xdr:row>
          <xdr:rowOff>0</xdr:rowOff>
        </xdr:from>
        <xdr:to>
          <xdr:col>40</xdr:col>
          <xdr:colOff>400050</xdr:colOff>
          <xdr:row>149</xdr:row>
          <xdr:rowOff>485775</xdr:rowOff>
        </xdr:to>
        <xdr:sp macro="" textlink="">
          <xdr:nvSpPr>
            <xdr:cNvPr id="48578" name="Object 3522" hidden="1">
              <a:extLst>
                <a:ext uri="{63B3BB69-23CF-44E3-9099-C40C66FF867C}">
                  <a14:compatExt spid="_x0000_s485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149</xdr:row>
          <xdr:rowOff>0</xdr:rowOff>
        </xdr:from>
        <xdr:to>
          <xdr:col>42</xdr:col>
          <xdr:colOff>400050</xdr:colOff>
          <xdr:row>149</xdr:row>
          <xdr:rowOff>485775</xdr:rowOff>
        </xdr:to>
        <xdr:sp macro="" textlink="">
          <xdr:nvSpPr>
            <xdr:cNvPr id="48579" name="Object 3523" hidden="1">
              <a:extLst>
                <a:ext uri="{63B3BB69-23CF-44E3-9099-C40C66FF867C}">
                  <a14:compatExt spid="_x0000_s485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108</xdr:row>
          <xdr:rowOff>0</xdr:rowOff>
        </xdr:from>
        <xdr:to>
          <xdr:col>28</xdr:col>
          <xdr:colOff>400050</xdr:colOff>
          <xdr:row>108</xdr:row>
          <xdr:rowOff>485775</xdr:rowOff>
        </xdr:to>
        <xdr:sp macro="" textlink="">
          <xdr:nvSpPr>
            <xdr:cNvPr id="48580" name="Object 3524" hidden="1">
              <a:extLst>
                <a:ext uri="{63B3BB69-23CF-44E3-9099-C40C66FF867C}">
                  <a14:compatExt spid="_x0000_s485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108</xdr:row>
          <xdr:rowOff>0</xdr:rowOff>
        </xdr:from>
        <xdr:to>
          <xdr:col>30</xdr:col>
          <xdr:colOff>400050</xdr:colOff>
          <xdr:row>108</xdr:row>
          <xdr:rowOff>485775</xdr:rowOff>
        </xdr:to>
        <xdr:sp macro="" textlink="">
          <xdr:nvSpPr>
            <xdr:cNvPr id="48581" name="Object 3525" hidden="1">
              <a:extLst>
                <a:ext uri="{63B3BB69-23CF-44E3-9099-C40C66FF867C}">
                  <a14:compatExt spid="_x0000_s485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108</xdr:row>
          <xdr:rowOff>0</xdr:rowOff>
        </xdr:from>
        <xdr:to>
          <xdr:col>32</xdr:col>
          <xdr:colOff>400050</xdr:colOff>
          <xdr:row>108</xdr:row>
          <xdr:rowOff>485775</xdr:rowOff>
        </xdr:to>
        <xdr:sp macro="" textlink="">
          <xdr:nvSpPr>
            <xdr:cNvPr id="48582" name="Object 3526" hidden="1">
              <a:extLst>
                <a:ext uri="{63B3BB69-23CF-44E3-9099-C40C66FF867C}">
                  <a14:compatExt spid="_x0000_s485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108</xdr:row>
          <xdr:rowOff>0</xdr:rowOff>
        </xdr:from>
        <xdr:to>
          <xdr:col>34</xdr:col>
          <xdr:colOff>400050</xdr:colOff>
          <xdr:row>108</xdr:row>
          <xdr:rowOff>485775</xdr:rowOff>
        </xdr:to>
        <xdr:sp macro="" textlink="">
          <xdr:nvSpPr>
            <xdr:cNvPr id="48583" name="Object 3527" hidden="1">
              <a:extLst>
                <a:ext uri="{63B3BB69-23CF-44E3-9099-C40C66FF867C}">
                  <a14:compatExt spid="_x0000_s485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108</xdr:row>
          <xdr:rowOff>0</xdr:rowOff>
        </xdr:from>
        <xdr:to>
          <xdr:col>36</xdr:col>
          <xdr:colOff>400050</xdr:colOff>
          <xdr:row>108</xdr:row>
          <xdr:rowOff>485775</xdr:rowOff>
        </xdr:to>
        <xdr:sp macro="" textlink="">
          <xdr:nvSpPr>
            <xdr:cNvPr id="48584" name="Object 3528" hidden="1">
              <a:extLst>
                <a:ext uri="{63B3BB69-23CF-44E3-9099-C40C66FF867C}">
                  <a14:compatExt spid="_x0000_s485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108</xdr:row>
          <xdr:rowOff>0</xdr:rowOff>
        </xdr:from>
        <xdr:to>
          <xdr:col>38</xdr:col>
          <xdr:colOff>400050</xdr:colOff>
          <xdr:row>108</xdr:row>
          <xdr:rowOff>485775</xdr:rowOff>
        </xdr:to>
        <xdr:sp macro="" textlink="">
          <xdr:nvSpPr>
            <xdr:cNvPr id="48585" name="Object 3529" hidden="1">
              <a:extLst>
                <a:ext uri="{63B3BB69-23CF-44E3-9099-C40C66FF867C}">
                  <a14:compatExt spid="_x0000_s485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108</xdr:row>
          <xdr:rowOff>0</xdr:rowOff>
        </xdr:from>
        <xdr:to>
          <xdr:col>40</xdr:col>
          <xdr:colOff>400050</xdr:colOff>
          <xdr:row>108</xdr:row>
          <xdr:rowOff>485775</xdr:rowOff>
        </xdr:to>
        <xdr:sp macro="" textlink="">
          <xdr:nvSpPr>
            <xdr:cNvPr id="48586" name="Object 3530" hidden="1">
              <a:extLst>
                <a:ext uri="{63B3BB69-23CF-44E3-9099-C40C66FF867C}">
                  <a14:compatExt spid="_x0000_s485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108</xdr:row>
          <xdr:rowOff>0</xdr:rowOff>
        </xdr:from>
        <xdr:to>
          <xdr:col>42</xdr:col>
          <xdr:colOff>400050</xdr:colOff>
          <xdr:row>108</xdr:row>
          <xdr:rowOff>485775</xdr:rowOff>
        </xdr:to>
        <xdr:sp macro="" textlink="">
          <xdr:nvSpPr>
            <xdr:cNvPr id="48587" name="Object 3531" hidden="1">
              <a:extLst>
                <a:ext uri="{63B3BB69-23CF-44E3-9099-C40C66FF867C}">
                  <a14:compatExt spid="_x0000_s485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109</xdr:row>
          <xdr:rowOff>0</xdr:rowOff>
        </xdr:from>
        <xdr:to>
          <xdr:col>28</xdr:col>
          <xdr:colOff>400050</xdr:colOff>
          <xdr:row>109</xdr:row>
          <xdr:rowOff>485775</xdr:rowOff>
        </xdr:to>
        <xdr:sp macro="" textlink="">
          <xdr:nvSpPr>
            <xdr:cNvPr id="48588" name="Object 3532" hidden="1">
              <a:extLst>
                <a:ext uri="{63B3BB69-23CF-44E3-9099-C40C66FF867C}">
                  <a14:compatExt spid="_x0000_s485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109</xdr:row>
          <xdr:rowOff>0</xdr:rowOff>
        </xdr:from>
        <xdr:to>
          <xdr:col>30</xdr:col>
          <xdr:colOff>400050</xdr:colOff>
          <xdr:row>109</xdr:row>
          <xdr:rowOff>485775</xdr:rowOff>
        </xdr:to>
        <xdr:sp macro="" textlink="">
          <xdr:nvSpPr>
            <xdr:cNvPr id="48589" name="Object 3533" hidden="1">
              <a:extLst>
                <a:ext uri="{63B3BB69-23CF-44E3-9099-C40C66FF867C}">
                  <a14:compatExt spid="_x0000_s485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109</xdr:row>
          <xdr:rowOff>0</xdr:rowOff>
        </xdr:from>
        <xdr:to>
          <xdr:col>32</xdr:col>
          <xdr:colOff>400050</xdr:colOff>
          <xdr:row>109</xdr:row>
          <xdr:rowOff>485775</xdr:rowOff>
        </xdr:to>
        <xdr:sp macro="" textlink="">
          <xdr:nvSpPr>
            <xdr:cNvPr id="48590" name="Object 3534" hidden="1">
              <a:extLst>
                <a:ext uri="{63B3BB69-23CF-44E3-9099-C40C66FF867C}">
                  <a14:compatExt spid="_x0000_s485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109</xdr:row>
          <xdr:rowOff>0</xdr:rowOff>
        </xdr:from>
        <xdr:to>
          <xdr:col>34</xdr:col>
          <xdr:colOff>400050</xdr:colOff>
          <xdr:row>109</xdr:row>
          <xdr:rowOff>485775</xdr:rowOff>
        </xdr:to>
        <xdr:sp macro="" textlink="">
          <xdr:nvSpPr>
            <xdr:cNvPr id="48591" name="Object 3535" hidden="1">
              <a:extLst>
                <a:ext uri="{63B3BB69-23CF-44E3-9099-C40C66FF867C}">
                  <a14:compatExt spid="_x0000_s485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109</xdr:row>
          <xdr:rowOff>0</xdr:rowOff>
        </xdr:from>
        <xdr:to>
          <xdr:col>36</xdr:col>
          <xdr:colOff>400050</xdr:colOff>
          <xdr:row>109</xdr:row>
          <xdr:rowOff>485775</xdr:rowOff>
        </xdr:to>
        <xdr:sp macro="" textlink="">
          <xdr:nvSpPr>
            <xdr:cNvPr id="48592" name="Object 3536" hidden="1">
              <a:extLst>
                <a:ext uri="{63B3BB69-23CF-44E3-9099-C40C66FF867C}">
                  <a14:compatExt spid="_x0000_s485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109</xdr:row>
          <xdr:rowOff>0</xdr:rowOff>
        </xdr:from>
        <xdr:to>
          <xdr:col>38</xdr:col>
          <xdr:colOff>400050</xdr:colOff>
          <xdr:row>109</xdr:row>
          <xdr:rowOff>485775</xdr:rowOff>
        </xdr:to>
        <xdr:sp macro="" textlink="">
          <xdr:nvSpPr>
            <xdr:cNvPr id="48593" name="Object 3537" hidden="1">
              <a:extLst>
                <a:ext uri="{63B3BB69-23CF-44E3-9099-C40C66FF867C}">
                  <a14:compatExt spid="_x0000_s485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109</xdr:row>
          <xdr:rowOff>0</xdr:rowOff>
        </xdr:from>
        <xdr:to>
          <xdr:col>40</xdr:col>
          <xdr:colOff>400050</xdr:colOff>
          <xdr:row>109</xdr:row>
          <xdr:rowOff>485775</xdr:rowOff>
        </xdr:to>
        <xdr:sp macro="" textlink="">
          <xdr:nvSpPr>
            <xdr:cNvPr id="48594" name="Object 3538" hidden="1">
              <a:extLst>
                <a:ext uri="{63B3BB69-23CF-44E3-9099-C40C66FF867C}">
                  <a14:compatExt spid="_x0000_s485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109</xdr:row>
          <xdr:rowOff>0</xdr:rowOff>
        </xdr:from>
        <xdr:to>
          <xdr:col>42</xdr:col>
          <xdr:colOff>400050</xdr:colOff>
          <xdr:row>109</xdr:row>
          <xdr:rowOff>485775</xdr:rowOff>
        </xdr:to>
        <xdr:sp macro="" textlink="">
          <xdr:nvSpPr>
            <xdr:cNvPr id="48595" name="Object 3539" hidden="1">
              <a:extLst>
                <a:ext uri="{63B3BB69-23CF-44E3-9099-C40C66FF867C}">
                  <a14:compatExt spid="_x0000_s485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174</xdr:row>
          <xdr:rowOff>0</xdr:rowOff>
        </xdr:from>
        <xdr:to>
          <xdr:col>28</xdr:col>
          <xdr:colOff>400050</xdr:colOff>
          <xdr:row>174</xdr:row>
          <xdr:rowOff>485775</xdr:rowOff>
        </xdr:to>
        <xdr:sp macro="" textlink="">
          <xdr:nvSpPr>
            <xdr:cNvPr id="48596" name="Object 3540" hidden="1">
              <a:extLst>
                <a:ext uri="{63B3BB69-23CF-44E3-9099-C40C66FF867C}">
                  <a14:compatExt spid="_x0000_s485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174</xdr:row>
          <xdr:rowOff>0</xdr:rowOff>
        </xdr:from>
        <xdr:to>
          <xdr:col>30</xdr:col>
          <xdr:colOff>400050</xdr:colOff>
          <xdr:row>174</xdr:row>
          <xdr:rowOff>485775</xdr:rowOff>
        </xdr:to>
        <xdr:sp macro="" textlink="">
          <xdr:nvSpPr>
            <xdr:cNvPr id="48597" name="Object 3541" hidden="1">
              <a:extLst>
                <a:ext uri="{63B3BB69-23CF-44E3-9099-C40C66FF867C}">
                  <a14:compatExt spid="_x0000_s485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174</xdr:row>
          <xdr:rowOff>0</xdr:rowOff>
        </xdr:from>
        <xdr:to>
          <xdr:col>32</xdr:col>
          <xdr:colOff>400050</xdr:colOff>
          <xdr:row>174</xdr:row>
          <xdr:rowOff>485775</xdr:rowOff>
        </xdr:to>
        <xdr:sp macro="" textlink="">
          <xdr:nvSpPr>
            <xdr:cNvPr id="48598" name="Object 3542" hidden="1">
              <a:extLst>
                <a:ext uri="{63B3BB69-23CF-44E3-9099-C40C66FF867C}">
                  <a14:compatExt spid="_x0000_s485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174</xdr:row>
          <xdr:rowOff>0</xdr:rowOff>
        </xdr:from>
        <xdr:to>
          <xdr:col>34</xdr:col>
          <xdr:colOff>400050</xdr:colOff>
          <xdr:row>174</xdr:row>
          <xdr:rowOff>485775</xdr:rowOff>
        </xdr:to>
        <xdr:sp macro="" textlink="">
          <xdr:nvSpPr>
            <xdr:cNvPr id="48599" name="Object 3543" hidden="1">
              <a:extLst>
                <a:ext uri="{63B3BB69-23CF-44E3-9099-C40C66FF867C}">
                  <a14:compatExt spid="_x0000_s485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174</xdr:row>
          <xdr:rowOff>0</xdr:rowOff>
        </xdr:from>
        <xdr:to>
          <xdr:col>36</xdr:col>
          <xdr:colOff>400050</xdr:colOff>
          <xdr:row>174</xdr:row>
          <xdr:rowOff>485775</xdr:rowOff>
        </xdr:to>
        <xdr:sp macro="" textlink="">
          <xdr:nvSpPr>
            <xdr:cNvPr id="48600" name="Object 3544" hidden="1">
              <a:extLst>
                <a:ext uri="{63B3BB69-23CF-44E3-9099-C40C66FF867C}">
                  <a14:compatExt spid="_x0000_s486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174</xdr:row>
          <xdr:rowOff>0</xdr:rowOff>
        </xdr:from>
        <xdr:to>
          <xdr:col>38</xdr:col>
          <xdr:colOff>400050</xdr:colOff>
          <xdr:row>174</xdr:row>
          <xdr:rowOff>485775</xdr:rowOff>
        </xdr:to>
        <xdr:sp macro="" textlink="">
          <xdr:nvSpPr>
            <xdr:cNvPr id="48601" name="Object 3545" hidden="1">
              <a:extLst>
                <a:ext uri="{63B3BB69-23CF-44E3-9099-C40C66FF867C}">
                  <a14:compatExt spid="_x0000_s486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174</xdr:row>
          <xdr:rowOff>0</xdr:rowOff>
        </xdr:from>
        <xdr:to>
          <xdr:col>40</xdr:col>
          <xdr:colOff>400050</xdr:colOff>
          <xdr:row>174</xdr:row>
          <xdr:rowOff>485775</xdr:rowOff>
        </xdr:to>
        <xdr:sp macro="" textlink="">
          <xdr:nvSpPr>
            <xdr:cNvPr id="48602" name="Object 3546" hidden="1">
              <a:extLst>
                <a:ext uri="{63B3BB69-23CF-44E3-9099-C40C66FF867C}">
                  <a14:compatExt spid="_x0000_s486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174</xdr:row>
          <xdr:rowOff>0</xdr:rowOff>
        </xdr:from>
        <xdr:to>
          <xdr:col>42</xdr:col>
          <xdr:colOff>400050</xdr:colOff>
          <xdr:row>174</xdr:row>
          <xdr:rowOff>485775</xdr:rowOff>
        </xdr:to>
        <xdr:sp macro="" textlink="">
          <xdr:nvSpPr>
            <xdr:cNvPr id="48603" name="Object 3547" hidden="1">
              <a:extLst>
                <a:ext uri="{63B3BB69-23CF-44E3-9099-C40C66FF867C}">
                  <a14:compatExt spid="_x0000_s486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110</xdr:row>
          <xdr:rowOff>0</xdr:rowOff>
        </xdr:from>
        <xdr:to>
          <xdr:col>28</xdr:col>
          <xdr:colOff>400050</xdr:colOff>
          <xdr:row>110</xdr:row>
          <xdr:rowOff>485775</xdr:rowOff>
        </xdr:to>
        <xdr:sp macro="" textlink="">
          <xdr:nvSpPr>
            <xdr:cNvPr id="48604" name="Object 3548" hidden="1">
              <a:extLst>
                <a:ext uri="{63B3BB69-23CF-44E3-9099-C40C66FF867C}">
                  <a14:compatExt spid="_x0000_s486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110</xdr:row>
          <xdr:rowOff>0</xdr:rowOff>
        </xdr:from>
        <xdr:to>
          <xdr:col>30</xdr:col>
          <xdr:colOff>400050</xdr:colOff>
          <xdr:row>110</xdr:row>
          <xdr:rowOff>485775</xdr:rowOff>
        </xdr:to>
        <xdr:sp macro="" textlink="">
          <xdr:nvSpPr>
            <xdr:cNvPr id="48605" name="Object 3549" hidden="1">
              <a:extLst>
                <a:ext uri="{63B3BB69-23CF-44E3-9099-C40C66FF867C}">
                  <a14:compatExt spid="_x0000_s486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110</xdr:row>
          <xdr:rowOff>0</xdr:rowOff>
        </xdr:from>
        <xdr:to>
          <xdr:col>32</xdr:col>
          <xdr:colOff>400050</xdr:colOff>
          <xdr:row>110</xdr:row>
          <xdr:rowOff>485775</xdr:rowOff>
        </xdr:to>
        <xdr:sp macro="" textlink="">
          <xdr:nvSpPr>
            <xdr:cNvPr id="48606" name="Object 3550" hidden="1">
              <a:extLst>
                <a:ext uri="{63B3BB69-23CF-44E3-9099-C40C66FF867C}">
                  <a14:compatExt spid="_x0000_s486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110</xdr:row>
          <xdr:rowOff>0</xdr:rowOff>
        </xdr:from>
        <xdr:to>
          <xdr:col>34</xdr:col>
          <xdr:colOff>400050</xdr:colOff>
          <xdr:row>110</xdr:row>
          <xdr:rowOff>485775</xdr:rowOff>
        </xdr:to>
        <xdr:sp macro="" textlink="">
          <xdr:nvSpPr>
            <xdr:cNvPr id="48607" name="Object 3551" hidden="1">
              <a:extLst>
                <a:ext uri="{63B3BB69-23CF-44E3-9099-C40C66FF867C}">
                  <a14:compatExt spid="_x0000_s486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110</xdr:row>
          <xdr:rowOff>0</xdr:rowOff>
        </xdr:from>
        <xdr:to>
          <xdr:col>36</xdr:col>
          <xdr:colOff>400050</xdr:colOff>
          <xdr:row>110</xdr:row>
          <xdr:rowOff>485775</xdr:rowOff>
        </xdr:to>
        <xdr:sp macro="" textlink="">
          <xdr:nvSpPr>
            <xdr:cNvPr id="48608" name="Object 3552" hidden="1">
              <a:extLst>
                <a:ext uri="{63B3BB69-23CF-44E3-9099-C40C66FF867C}">
                  <a14:compatExt spid="_x0000_s486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110</xdr:row>
          <xdr:rowOff>0</xdr:rowOff>
        </xdr:from>
        <xdr:to>
          <xdr:col>38</xdr:col>
          <xdr:colOff>400050</xdr:colOff>
          <xdr:row>110</xdr:row>
          <xdr:rowOff>485775</xdr:rowOff>
        </xdr:to>
        <xdr:sp macro="" textlink="">
          <xdr:nvSpPr>
            <xdr:cNvPr id="48609" name="Object 3553" hidden="1">
              <a:extLst>
                <a:ext uri="{63B3BB69-23CF-44E3-9099-C40C66FF867C}">
                  <a14:compatExt spid="_x0000_s486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110</xdr:row>
          <xdr:rowOff>0</xdr:rowOff>
        </xdr:from>
        <xdr:to>
          <xdr:col>40</xdr:col>
          <xdr:colOff>400050</xdr:colOff>
          <xdr:row>110</xdr:row>
          <xdr:rowOff>485775</xdr:rowOff>
        </xdr:to>
        <xdr:sp macro="" textlink="">
          <xdr:nvSpPr>
            <xdr:cNvPr id="48610" name="Object 3554" hidden="1">
              <a:extLst>
                <a:ext uri="{63B3BB69-23CF-44E3-9099-C40C66FF867C}">
                  <a14:compatExt spid="_x0000_s486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110</xdr:row>
          <xdr:rowOff>0</xdr:rowOff>
        </xdr:from>
        <xdr:to>
          <xdr:col>42</xdr:col>
          <xdr:colOff>400050</xdr:colOff>
          <xdr:row>110</xdr:row>
          <xdr:rowOff>485775</xdr:rowOff>
        </xdr:to>
        <xdr:sp macro="" textlink="">
          <xdr:nvSpPr>
            <xdr:cNvPr id="48611" name="Object 3555" hidden="1">
              <a:extLst>
                <a:ext uri="{63B3BB69-23CF-44E3-9099-C40C66FF867C}">
                  <a14:compatExt spid="_x0000_s486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111</xdr:row>
          <xdr:rowOff>0</xdr:rowOff>
        </xdr:from>
        <xdr:to>
          <xdr:col>28</xdr:col>
          <xdr:colOff>400050</xdr:colOff>
          <xdr:row>111</xdr:row>
          <xdr:rowOff>485775</xdr:rowOff>
        </xdr:to>
        <xdr:sp macro="" textlink="">
          <xdr:nvSpPr>
            <xdr:cNvPr id="48612" name="Object 3556" hidden="1">
              <a:extLst>
                <a:ext uri="{63B3BB69-23CF-44E3-9099-C40C66FF867C}">
                  <a14:compatExt spid="_x0000_s486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111</xdr:row>
          <xdr:rowOff>0</xdr:rowOff>
        </xdr:from>
        <xdr:to>
          <xdr:col>30</xdr:col>
          <xdr:colOff>400050</xdr:colOff>
          <xdr:row>111</xdr:row>
          <xdr:rowOff>485775</xdr:rowOff>
        </xdr:to>
        <xdr:sp macro="" textlink="">
          <xdr:nvSpPr>
            <xdr:cNvPr id="48613" name="Object 3557" hidden="1">
              <a:extLst>
                <a:ext uri="{63B3BB69-23CF-44E3-9099-C40C66FF867C}">
                  <a14:compatExt spid="_x0000_s486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111</xdr:row>
          <xdr:rowOff>0</xdr:rowOff>
        </xdr:from>
        <xdr:to>
          <xdr:col>32</xdr:col>
          <xdr:colOff>400050</xdr:colOff>
          <xdr:row>111</xdr:row>
          <xdr:rowOff>485775</xdr:rowOff>
        </xdr:to>
        <xdr:sp macro="" textlink="">
          <xdr:nvSpPr>
            <xdr:cNvPr id="48614" name="Object 3558" hidden="1">
              <a:extLst>
                <a:ext uri="{63B3BB69-23CF-44E3-9099-C40C66FF867C}">
                  <a14:compatExt spid="_x0000_s486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111</xdr:row>
          <xdr:rowOff>0</xdr:rowOff>
        </xdr:from>
        <xdr:to>
          <xdr:col>34</xdr:col>
          <xdr:colOff>400050</xdr:colOff>
          <xdr:row>111</xdr:row>
          <xdr:rowOff>485775</xdr:rowOff>
        </xdr:to>
        <xdr:sp macro="" textlink="">
          <xdr:nvSpPr>
            <xdr:cNvPr id="48615" name="Object 3559" hidden="1">
              <a:extLst>
                <a:ext uri="{63B3BB69-23CF-44E3-9099-C40C66FF867C}">
                  <a14:compatExt spid="_x0000_s486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111</xdr:row>
          <xdr:rowOff>0</xdr:rowOff>
        </xdr:from>
        <xdr:to>
          <xdr:col>36</xdr:col>
          <xdr:colOff>400050</xdr:colOff>
          <xdr:row>111</xdr:row>
          <xdr:rowOff>485775</xdr:rowOff>
        </xdr:to>
        <xdr:sp macro="" textlink="">
          <xdr:nvSpPr>
            <xdr:cNvPr id="48616" name="Object 3560" hidden="1">
              <a:extLst>
                <a:ext uri="{63B3BB69-23CF-44E3-9099-C40C66FF867C}">
                  <a14:compatExt spid="_x0000_s486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111</xdr:row>
          <xdr:rowOff>0</xdr:rowOff>
        </xdr:from>
        <xdr:to>
          <xdr:col>38</xdr:col>
          <xdr:colOff>400050</xdr:colOff>
          <xdr:row>111</xdr:row>
          <xdr:rowOff>485775</xdr:rowOff>
        </xdr:to>
        <xdr:sp macro="" textlink="">
          <xdr:nvSpPr>
            <xdr:cNvPr id="48617" name="Object 3561" hidden="1">
              <a:extLst>
                <a:ext uri="{63B3BB69-23CF-44E3-9099-C40C66FF867C}">
                  <a14:compatExt spid="_x0000_s486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111</xdr:row>
          <xdr:rowOff>0</xdr:rowOff>
        </xdr:from>
        <xdr:to>
          <xdr:col>40</xdr:col>
          <xdr:colOff>400050</xdr:colOff>
          <xdr:row>111</xdr:row>
          <xdr:rowOff>485775</xdr:rowOff>
        </xdr:to>
        <xdr:sp macro="" textlink="">
          <xdr:nvSpPr>
            <xdr:cNvPr id="48618" name="Object 3562" hidden="1">
              <a:extLst>
                <a:ext uri="{63B3BB69-23CF-44E3-9099-C40C66FF867C}">
                  <a14:compatExt spid="_x0000_s486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111</xdr:row>
          <xdr:rowOff>0</xdr:rowOff>
        </xdr:from>
        <xdr:to>
          <xdr:col>42</xdr:col>
          <xdr:colOff>400050</xdr:colOff>
          <xdr:row>111</xdr:row>
          <xdr:rowOff>485775</xdr:rowOff>
        </xdr:to>
        <xdr:sp macro="" textlink="">
          <xdr:nvSpPr>
            <xdr:cNvPr id="48619" name="Object 3563" hidden="1">
              <a:extLst>
                <a:ext uri="{63B3BB69-23CF-44E3-9099-C40C66FF867C}">
                  <a14:compatExt spid="_x0000_s486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150</xdr:row>
          <xdr:rowOff>0</xdr:rowOff>
        </xdr:from>
        <xdr:to>
          <xdr:col>28</xdr:col>
          <xdr:colOff>400050</xdr:colOff>
          <xdr:row>150</xdr:row>
          <xdr:rowOff>485775</xdr:rowOff>
        </xdr:to>
        <xdr:sp macro="" textlink="">
          <xdr:nvSpPr>
            <xdr:cNvPr id="48620" name="Object 3564" hidden="1">
              <a:extLst>
                <a:ext uri="{63B3BB69-23CF-44E3-9099-C40C66FF867C}">
                  <a14:compatExt spid="_x0000_s486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150</xdr:row>
          <xdr:rowOff>0</xdr:rowOff>
        </xdr:from>
        <xdr:to>
          <xdr:col>30</xdr:col>
          <xdr:colOff>400050</xdr:colOff>
          <xdr:row>150</xdr:row>
          <xdr:rowOff>485775</xdr:rowOff>
        </xdr:to>
        <xdr:sp macro="" textlink="">
          <xdr:nvSpPr>
            <xdr:cNvPr id="48621" name="Object 3565" hidden="1">
              <a:extLst>
                <a:ext uri="{63B3BB69-23CF-44E3-9099-C40C66FF867C}">
                  <a14:compatExt spid="_x0000_s486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150</xdr:row>
          <xdr:rowOff>0</xdr:rowOff>
        </xdr:from>
        <xdr:to>
          <xdr:col>32</xdr:col>
          <xdr:colOff>400050</xdr:colOff>
          <xdr:row>150</xdr:row>
          <xdr:rowOff>485775</xdr:rowOff>
        </xdr:to>
        <xdr:sp macro="" textlink="">
          <xdr:nvSpPr>
            <xdr:cNvPr id="48622" name="Object 3566" hidden="1">
              <a:extLst>
                <a:ext uri="{63B3BB69-23CF-44E3-9099-C40C66FF867C}">
                  <a14:compatExt spid="_x0000_s486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150</xdr:row>
          <xdr:rowOff>0</xdr:rowOff>
        </xdr:from>
        <xdr:to>
          <xdr:col>34</xdr:col>
          <xdr:colOff>400050</xdr:colOff>
          <xdr:row>150</xdr:row>
          <xdr:rowOff>485775</xdr:rowOff>
        </xdr:to>
        <xdr:sp macro="" textlink="">
          <xdr:nvSpPr>
            <xdr:cNvPr id="48623" name="Object 3567" hidden="1">
              <a:extLst>
                <a:ext uri="{63B3BB69-23CF-44E3-9099-C40C66FF867C}">
                  <a14:compatExt spid="_x0000_s486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150</xdr:row>
          <xdr:rowOff>0</xdr:rowOff>
        </xdr:from>
        <xdr:to>
          <xdr:col>36</xdr:col>
          <xdr:colOff>400050</xdr:colOff>
          <xdr:row>150</xdr:row>
          <xdr:rowOff>485775</xdr:rowOff>
        </xdr:to>
        <xdr:sp macro="" textlink="">
          <xdr:nvSpPr>
            <xdr:cNvPr id="48624" name="Object 3568" hidden="1">
              <a:extLst>
                <a:ext uri="{63B3BB69-23CF-44E3-9099-C40C66FF867C}">
                  <a14:compatExt spid="_x0000_s486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150</xdr:row>
          <xdr:rowOff>0</xdr:rowOff>
        </xdr:from>
        <xdr:to>
          <xdr:col>38</xdr:col>
          <xdr:colOff>400050</xdr:colOff>
          <xdr:row>150</xdr:row>
          <xdr:rowOff>485775</xdr:rowOff>
        </xdr:to>
        <xdr:sp macro="" textlink="">
          <xdr:nvSpPr>
            <xdr:cNvPr id="48625" name="Object 3569" hidden="1">
              <a:extLst>
                <a:ext uri="{63B3BB69-23CF-44E3-9099-C40C66FF867C}">
                  <a14:compatExt spid="_x0000_s486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150</xdr:row>
          <xdr:rowOff>0</xdr:rowOff>
        </xdr:from>
        <xdr:to>
          <xdr:col>40</xdr:col>
          <xdr:colOff>400050</xdr:colOff>
          <xdr:row>150</xdr:row>
          <xdr:rowOff>485775</xdr:rowOff>
        </xdr:to>
        <xdr:sp macro="" textlink="">
          <xdr:nvSpPr>
            <xdr:cNvPr id="48626" name="Object 3570" hidden="1">
              <a:extLst>
                <a:ext uri="{63B3BB69-23CF-44E3-9099-C40C66FF867C}">
                  <a14:compatExt spid="_x0000_s486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150</xdr:row>
          <xdr:rowOff>0</xdr:rowOff>
        </xdr:from>
        <xdr:to>
          <xdr:col>42</xdr:col>
          <xdr:colOff>400050</xdr:colOff>
          <xdr:row>150</xdr:row>
          <xdr:rowOff>485775</xdr:rowOff>
        </xdr:to>
        <xdr:sp macro="" textlink="">
          <xdr:nvSpPr>
            <xdr:cNvPr id="48627" name="Object 3571" hidden="1">
              <a:extLst>
                <a:ext uri="{63B3BB69-23CF-44E3-9099-C40C66FF867C}">
                  <a14:compatExt spid="_x0000_s486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125</xdr:row>
          <xdr:rowOff>0</xdr:rowOff>
        </xdr:from>
        <xdr:to>
          <xdr:col>28</xdr:col>
          <xdr:colOff>400050</xdr:colOff>
          <xdr:row>125</xdr:row>
          <xdr:rowOff>485775</xdr:rowOff>
        </xdr:to>
        <xdr:sp macro="" textlink="">
          <xdr:nvSpPr>
            <xdr:cNvPr id="48628" name="Object 3572" hidden="1">
              <a:extLst>
                <a:ext uri="{63B3BB69-23CF-44E3-9099-C40C66FF867C}">
                  <a14:compatExt spid="_x0000_s486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125</xdr:row>
          <xdr:rowOff>0</xdr:rowOff>
        </xdr:from>
        <xdr:to>
          <xdr:col>30</xdr:col>
          <xdr:colOff>400050</xdr:colOff>
          <xdr:row>125</xdr:row>
          <xdr:rowOff>485775</xdr:rowOff>
        </xdr:to>
        <xdr:sp macro="" textlink="">
          <xdr:nvSpPr>
            <xdr:cNvPr id="48629" name="Object 3573" hidden="1">
              <a:extLst>
                <a:ext uri="{63B3BB69-23CF-44E3-9099-C40C66FF867C}">
                  <a14:compatExt spid="_x0000_s486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125</xdr:row>
          <xdr:rowOff>0</xdr:rowOff>
        </xdr:from>
        <xdr:to>
          <xdr:col>32</xdr:col>
          <xdr:colOff>400050</xdr:colOff>
          <xdr:row>125</xdr:row>
          <xdr:rowOff>485775</xdr:rowOff>
        </xdr:to>
        <xdr:sp macro="" textlink="">
          <xdr:nvSpPr>
            <xdr:cNvPr id="48630" name="Object 3574" hidden="1">
              <a:extLst>
                <a:ext uri="{63B3BB69-23CF-44E3-9099-C40C66FF867C}">
                  <a14:compatExt spid="_x0000_s486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125</xdr:row>
          <xdr:rowOff>0</xdr:rowOff>
        </xdr:from>
        <xdr:to>
          <xdr:col>34</xdr:col>
          <xdr:colOff>400050</xdr:colOff>
          <xdr:row>125</xdr:row>
          <xdr:rowOff>485775</xdr:rowOff>
        </xdr:to>
        <xdr:sp macro="" textlink="">
          <xdr:nvSpPr>
            <xdr:cNvPr id="48631" name="Object 3575" hidden="1">
              <a:extLst>
                <a:ext uri="{63B3BB69-23CF-44E3-9099-C40C66FF867C}">
                  <a14:compatExt spid="_x0000_s486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125</xdr:row>
          <xdr:rowOff>0</xdr:rowOff>
        </xdr:from>
        <xdr:to>
          <xdr:col>36</xdr:col>
          <xdr:colOff>400050</xdr:colOff>
          <xdr:row>125</xdr:row>
          <xdr:rowOff>485775</xdr:rowOff>
        </xdr:to>
        <xdr:sp macro="" textlink="">
          <xdr:nvSpPr>
            <xdr:cNvPr id="48632" name="Object 3576" hidden="1">
              <a:extLst>
                <a:ext uri="{63B3BB69-23CF-44E3-9099-C40C66FF867C}">
                  <a14:compatExt spid="_x0000_s486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125</xdr:row>
          <xdr:rowOff>0</xdr:rowOff>
        </xdr:from>
        <xdr:to>
          <xdr:col>38</xdr:col>
          <xdr:colOff>400050</xdr:colOff>
          <xdr:row>125</xdr:row>
          <xdr:rowOff>485775</xdr:rowOff>
        </xdr:to>
        <xdr:sp macro="" textlink="">
          <xdr:nvSpPr>
            <xdr:cNvPr id="48633" name="Object 3577" hidden="1">
              <a:extLst>
                <a:ext uri="{63B3BB69-23CF-44E3-9099-C40C66FF867C}">
                  <a14:compatExt spid="_x0000_s486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125</xdr:row>
          <xdr:rowOff>0</xdr:rowOff>
        </xdr:from>
        <xdr:to>
          <xdr:col>40</xdr:col>
          <xdr:colOff>400050</xdr:colOff>
          <xdr:row>125</xdr:row>
          <xdr:rowOff>485775</xdr:rowOff>
        </xdr:to>
        <xdr:sp macro="" textlink="">
          <xdr:nvSpPr>
            <xdr:cNvPr id="48634" name="Object 3578" hidden="1">
              <a:extLst>
                <a:ext uri="{63B3BB69-23CF-44E3-9099-C40C66FF867C}">
                  <a14:compatExt spid="_x0000_s486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125</xdr:row>
          <xdr:rowOff>0</xdr:rowOff>
        </xdr:from>
        <xdr:to>
          <xdr:col>42</xdr:col>
          <xdr:colOff>400050</xdr:colOff>
          <xdr:row>125</xdr:row>
          <xdr:rowOff>485775</xdr:rowOff>
        </xdr:to>
        <xdr:sp macro="" textlink="">
          <xdr:nvSpPr>
            <xdr:cNvPr id="48635" name="Object 3579" hidden="1">
              <a:extLst>
                <a:ext uri="{63B3BB69-23CF-44E3-9099-C40C66FF867C}">
                  <a14:compatExt spid="_x0000_s486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118</xdr:row>
          <xdr:rowOff>0</xdr:rowOff>
        </xdr:from>
        <xdr:to>
          <xdr:col>28</xdr:col>
          <xdr:colOff>400050</xdr:colOff>
          <xdr:row>118</xdr:row>
          <xdr:rowOff>485775</xdr:rowOff>
        </xdr:to>
        <xdr:sp macro="" textlink="">
          <xdr:nvSpPr>
            <xdr:cNvPr id="48636" name="Object 3580" hidden="1">
              <a:extLst>
                <a:ext uri="{63B3BB69-23CF-44E3-9099-C40C66FF867C}">
                  <a14:compatExt spid="_x0000_s486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118</xdr:row>
          <xdr:rowOff>0</xdr:rowOff>
        </xdr:from>
        <xdr:to>
          <xdr:col>30</xdr:col>
          <xdr:colOff>400050</xdr:colOff>
          <xdr:row>118</xdr:row>
          <xdr:rowOff>485775</xdr:rowOff>
        </xdr:to>
        <xdr:sp macro="" textlink="">
          <xdr:nvSpPr>
            <xdr:cNvPr id="48637" name="Object 3581" hidden="1">
              <a:extLst>
                <a:ext uri="{63B3BB69-23CF-44E3-9099-C40C66FF867C}">
                  <a14:compatExt spid="_x0000_s486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118</xdr:row>
          <xdr:rowOff>0</xdr:rowOff>
        </xdr:from>
        <xdr:to>
          <xdr:col>32</xdr:col>
          <xdr:colOff>400050</xdr:colOff>
          <xdr:row>118</xdr:row>
          <xdr:rowOff>485775</xdr:rowOff>
        </xdr:to>
        <xdr:sp macro="" textlink="">
          <xdr:nvSpPr>
            <xdr:cNvPr id="48638" name="Object 3582" hidden="1">
              <a:extLst>
                <a:ext uri="{63B3BB69-23CF-44E3-9099-C40C66FF867C}">
                  <a14:compatExt spid="_x0000_s486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118</xdr:row>
          <xdr:rowOff>0</xdr:rowOff>
        </xdr:from>
        <xdr:to>
          <xdr:col>34</xdr:col>
          <xdr:colOff>400050</xdr:colOff>
          <xdr:row>118</xdr:row>
          <xdr:rowOff>485775</xdr:rowOff>
        </xdr:to>
        <xdr:sp macro="" textlink="">
          <xdr:nvSpPr>
            <xdr:cNvPr id="48639" name="Object 3583" hidden="1">
              <a:extLst>
                <a:ext uri="{63B3BB69-23CF-44E3-9099-C40C66FF867C}">
                  <a14:compatExt spid="_x0000_s486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118</xdr:row>
          <xdr:rowOff>0</xdr:rowOff>
        </xdr:from>
        <xdr:to>
          <xdr:col>36</xdr:col>
          <xdr:colOff>400050</xdr:colOff>
          <xdr:row>118</xdr:row>
          <xdr:rowOff>485775</xdr:rowOff>
        </xdr:to>
        <xdr:sp macro="" textlink="">
          <xdr:nvSpPr>
            <xdr:cNvPr id="48640" name="Object 3584" hidden="1">
              <a:extLst>
                <a:ext uri="{63B3BB69-23CF-44E3-9099-C40C66FF867C}">
                  <a14:compatExt spid="_x0000_s486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118</xdr:row>
          <xdr:rowOff>0</xdr:rowOff>
        </xdr:from>
        <xdr:to>
          <xdr:col>38</xdr:col>
          <xdr:colOff>400050</xdr:colOff>
          <xdr:row>118</xdr:row>
          <xdr:rowOff>485775</xdr:rowOff>
        </xdr:to>
        <xdr:sp macro="" textlink="">
          <xdr:nvSpPr>
            <xdr:cNvPr id="48641" name="Object 3585" hidden="1">
              <a:extLst>
                <a:ext uri="{63B3BB69-23CF-44E3-9099-C40C66FF867C}">
                  <a14:compatExt spid="_x0000_s486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118</xdr:row>
          <xdr:rowOff>0</xdr:rowOff>
        </xdr:from>
        <xdr:to>
          <xdr:col>40</xdr:col>
          <xdr:colOff>400050</xdr:colOff>
          <xdr:row>118</xdr:row>
          <xdr:rowOff>485775</xdr:rowOff>
        </xdr:to>
        <xdr:sp macro="" textlink="">
          <xdr:nvSpPr>
            <xdr:cNvPr id="48642" name="Object 3586" hidden="1">
              <a:extLst>
                <a:ext uri="{63B3BB69-23CF-44E3-9099-C40C66FF867C}">
                  <a14:compatExt spid="_x0000_s486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118</xdr:row>
          <xdr:rowOff>0</xdr:rowOff>
        </xdr:from>
        <xdr:to>
          <xdr:col>42</xdr:col>
          <xdr:colOff>400050</xdr:colOff>
          <xdr:row>118</xdr:row>
          <xdr:rowOff>485775</xdr:rowOff>
        </xdr:to>
        <xdr:sp macro="" textlink="">
          <xdr:nvSpPr>
            <xdr:cNvPr id="48643" name="Object 3587" hidden="1">
              <a:extLst>
                <a:ext uri="{63B3BB69-23CF-44E3-9099-C40C66FF867C}">
                  <a14:compatExt spid="_x0000_s486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124</xdr:row>
          <xdr:rowOff>0</xdr:rowOff>
        </xdr:from>
        <xdr:to>
          <xdr:col>28</xdr:col>
          <xdr:colOff>400050</xdr:colOff>
          <xdr:row>124</xdr:row>
          <xdr:rowOff>485775</xdr:rowOff>
        </xdr:to>
        <xdr:sp macro="" textlink="">
          <xdr:nvSpPr>
            <xdr:cNvPr id="48644" name="Object 3588" hidden="1">
              <a:extLst>
                <a:ext uri="{63B3BB69-23CF-44E3-9099-C40C66FF867C}">
                  <a14:compatExt spid="_x0000_s486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124</xdr:row>
          <xdr:rowOff>0</xdr:rowOff>
        </xdr:from>
        <xdr:to>
          <xdr:col>30</xdr:col>
          <xdr:colOff>400050</xdr:colOff>
          <xdr:row>124</xdr:row>
          <xdr:rowOff>485775</xdr:rowOff>
        </xdr:to>
        <xdr:sp macro="" textlink="">
          <xdr:nvSpPr>
            <xdr:cNvPr id="48645" name="Object 3589" hidden="1">
              <a:extLst>
                <a:ext uri="{63B3BB69-23CF-44E3-9099-C40C66FF867C}">
                  <a14:compatExt spid="_x0000_s486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124</xdr:row>
          <xdr:rowOff>0</xdr:rowOff>
        </xdr:from>
        <xdr:to>
          <xdr:col>32</xdr:col>
          <xdr:colOff>400050</xdr:colOff>
          <xdr:row>124</xdr:row>
          <xdr:rowOff>485775</xdr:rowOff>
        </xdr:to>
        <xdr:sp macro="" textlink="">
          <xdr:nvSpPr>
            <xdr:cNvPr id="48646" name="Object 3590" hidden="1">
              <a:extLst>
                <a:ext uri="{63B3BB69-23CF-44E3-9099-C40C66FF867C}">
                  <a14:compatExt spid="_x0000_s486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124</xdr:row>
          <xdr:rowOff>0</xdr:rowOff>
        </xdr:from>
        <xdr:to>
          <xdr:col>34</xdr:col>
          <xdr:colOff>400050</xdr:colOff>
          <xdr:row>124</xdr:row>
          <xdr:rowOff>485775</xdr:rowOff>
        </xdr:to>
        <xdr:sp macro="" textlink="">
          <xdr:nvSpPr>
            <xdr:cNvPr id="48647" name="Object 3591" hidden="1">
              <a:extLst>
                <a:ext uri="{63B3BB69-23CF-44E3-9099-C40C66FF867C}">
                  <a14:compatExt spid="_x0000_s486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124</xdr:row>
          <xdr:rowOff>0</xdr:rowOff>
        </xdr:from>
        <xdr:to>
          <xdr:col>36</xdr:col>
          <xdr:colOff>400050</xdr:colOff>
          <xdr:row>124</xdr:row>
          <xdr:rowOff>485775</xdr:rowOff>
        </xdr:to>
        <xdr:sp macro="" textlink="">
          <xdr:nvSpPr>
            <xdr:cNvPr id="48648" name="Object 3592" hidden="1">
              <a:extLst>
                <a:ext uri="{63B3BB69-23CF-44E3-9099-C40C66FF867C}">
                  <a14:compatExt spid="_x0000_s486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124</xdr:row>
          <xdr:rowOff>0</xdr:rowOff>
        </xdr:from>
        <xdr:to>
          <xdr:col>38</xdr:col>
          <xdr:colOff>400050</xdr:colOff>
          <xdr:row>124</xdr:row>
          <xdr:rowOff>485775</xdr:rowOff>
        </xdr:to>
        <xdr:sp macro="" textlink="">
          <xdr:nvSpPr>
            <xdr:cNvPr id="48649" name="Object 3593" hidden="1">
              <a:extLst>
                <a:ext uri="{63B3BB69-23CF-44E3-9099-C40C66FF867C}">
                  <a14:compatExt spid="_x0000_s486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124</xdr:row>
          <xdr:rowOff>0</xdr:rowOff>
        </xdr:from>
        <xdr:to>
          <xdr:col>40</xdr:col>
          <xdr:colOff>400050</xdr:colOff>
          <xdr:row>124</xdr:row>
          <xdr:rowOff>485775</xdr:rowOff>
        </xdr:to>
        <xdr:sp macro="" textlink="">
          <xdr:nvSpPr>
            <xdr:cNvPr id="48650" name="Object 3594" hidden="1">
              <a:extLst>
                <a:ext uri="{63B3BB69-23CF-44E3-9099-C40C66FF867C}">
                  <a14:compatExt spid="_x0000_s486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124</xdr:row>
          <xdr:rowOff>0</xdr:rowOff>
        </xdr:from>
        <xdr:to>
          <xdr:col>42</xdr:col>
          <xdr:colOff>400050</xdr:colOff>
          <xdr:row>124</xdr:row>
          <xdr:rowOff>485775</xdr:rowOff>
        </xdr:to>
        <xdr:sp macro="" textlink="">
          <xdr:nvSpPr>
            <xdr:cNvPr id="48651" name="Object 3595" hidden="1">
              <a:extLst>
                <a:ext uri="{63B3BB69-23CF-44E3-9099-C40C66FF867C}">
                  <a14:compatExt spid="_x0000_s486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112</xdr:row>
          <xdr:rowOff>0</xdr:rowOff>
        </xdr:from>
        <xdr:to>
          <xdr:col>28</xdr:col>
          <xdr:colOff>400050</xdr:colOff>
          <xdr:row>112</xdr:row>
          <xdr:rowOff>485775</xdr:rowOff>
        </xdr:to>
        <xdr:sp macro="" textlink="">
          <xdr:nvSpPr>
            <xdr:cNvPr id="48652" name="Object 3596" hidden="1">
              <a:extLst>
                <a:ext uri="{63B3BB69-23CF-44E3-9099-C40C66FF867C}">
                  <a14:compatExt spid="_x0000_s486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112</xdr:row>
          <xdr:rowOff>0</xdr:rowOff>
        </xdr:from>
        <xdr:to>
          <xdr:col>30</xdr:col>
          <xdr:colOff>400050</xdr:colOff>
          <xdr:row>112</xdr:row>
          <xdr:rowOff>485775</xdr:rowOff>
        </xdr:to>
        <xdr:sp macro="" textlink="">
          <xdr:nvSpPr>
            <xdr:cNvPr id="48653" name="Object 3597" hidden="1">
              <a:extLst>
                <a:ext uri="{63B3BB69-23CF-44E3-9099-C40C66FF867C}">
                  <a14:compatExt spid="_x0000_s486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112</xdr:row>
          <xdr:rowOff>0</xdr:rowOff>
        </xdr:from>
        <xdr:to>
          <xdr:col>32</xdr:col>
          <xdr:colOff>400050</xdr:colOff>
          <xdr:row>112</xdr:row>
          <xdr:rowOff>485775</xdr:rowOff>
        </xdr:to>
        <xdr:sp macro="" textlink="">
          <xdr:nvSpPr>
            <xdr:cNvPr id="48654" name="Object 3598" hidden="1">
              <a:extLst>
                <a:ext uri="{63B3BB69-23CF-44E3-9099-C40C66FF867C}">
                  <a14:compatExt spid="_x0000_s486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112</xdr:row>
          <xdr:rowOff>0</xdr:rowOff>
        </xdr:from>
        <xdr:to>
          <xdr:col>34</xdr:col>
          <xdr:colOff>400050</xdr:colOff>
          <xdr:row>112</xdr:row>
          <xdr:rowOff>485775</xdr:rowOff>
        </xdr:to>
        <xdr:sp macro="" textlink="">
          <xdr:nvSpPr>
            <xdr:cNvPr id="48655" name="Object 3599" hidden="1">
              <a:extLst>
                <a:ext uri="{63B3BB69-23CF-44E3-9099-C40C66FF867C}">
                  <a14:compatExt spid="_x0000_s486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112</xdr:row>
          <xdr:rowOff>0</xdr:rowOff>
        </xdr:from>
        <xdr:to>
          <xdr:col>36</xdr:col>
          <xdr:colOff>400050</xdr:colOff>
          <xdr:row>112</xdr:row>
          <xdr:rowOff>485775</xdr:rowOff>
        </xdr:to>
        <xdr:sp macro="" textlink="">
          <xdr:nvSpPr>
            <xdr:cNvPr id="48656" name="Object 3600" hidden="1">
              <a:extLst>
                <a:ext uri="{63B3BB69-23CF-44E3-9099-C40C66FF867C}">
                  <a14:compatExt spid="_x0000_s486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112</xdr:row>
          <xdr:rowOff>0</xdr:rowOff>
        </xdr:from>
        <xdr:to>
          <xdr:col>38</xdr:col>
          <xdr:colOff>400050</xdr:colOff>
          <xdr:row>112</xdr:row>
          <xdr:rowOff>485775</xdr:rowOff>
        </xdr:to>
        <xdr:sp macro="" textlink="">
          <xdr:nvSpPr>
            <xdr:cNvPr id="48657" name="Object 3601" hidden="1">
              <a:extLst>
                <a:ext uri="{63B3BB69-23CF-44E3-9099-C40C66FF867C}">
                  <a14:compatExt spid="_x0000_s486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112</xdr:row>
          <xdr:rowOff>0</xdr:rowOff>
        </xdr:from>
        <xdr:to>
          <xdr:col>40</xdr:col>
          <xdr:colOff>400050</xdr:colOff>
          <xdr:row>112</xdr:row>
          <xdr:rowOff>485775</xdr:rowOff>
        </xdr:to>
        <xdr:sp macro="" textlink="">
          <xdr:nvSpPr>
            <xdr:cNvPr id="48658" name="Object 3602" hidden="1">
              <a:extLst>
                <a:ext uri="{63B3BB69-23CF-44E3-9099-C40C66FF867C}">
                  <a14:compatExt spid="_x0000_s486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112</xdr:row>
          <xdr:rowOff>0</xdr:rowOff>
        </xdr:from>
        <xdr:to>
          <xdr:col>42</xdr:col>
          <xdr:colOff>400050</xdr:colOff>
          <xdr:row>112</xdr:row>
          <xdr:rowOff>485775</xdr:rowOff>
        </xdr:to>
        <xdr:sp macro="" textlink="">
          <xdr:nvSpPr>
            <xdr:cNvPr id="48659" name="Object 3603" hidden="1">
              <a:extLst>
                <a:ext uri="{63B3BB69-23CF-44E3-9099-C40C66FF867C}">
                  <a14:compatExt spid="_x0000_s486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175</xdr:row>
          <xdr:rowOff>0</xdr:rowOff>
        </xdr:from>
        <xdr:to>
          <xdr:col>28</xdr:col>
          <xdr:colOff>400050</xdr:colOff>
          <xdr:row>175</xdr:row>
          <xdr:rowOff>485775</xdr:rowOff>
        </xdr:to>
        <xdr:sp macro="" textlink="">
          <xdr:nvSpPr>
            <xdr:cNvPr id="48660" name="Object 3604" hidden="1">
              <a:extLst>
                <a:ext uri="{63B3BB69-23CF-44E3-9099-C40C66FF867C}">
                  <a14:compatExt spid="_x0000_s486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175</xdr:row>
          <xdr:rowOff>0</xdr:rowOff>
        </xdr:from>
        <xdr:to>
          <xdr:col>30</xdr:col>
          <xdr:colOff>400050</xdr:colOff>
          <xdr:row>175</xdr:row>
          <xdr:rowOff>485775</xdr:rowOff>
        </xdr:to>
        <xdr:sp macro="" textlink="">
          <xdr:nvSpPr>
            <xdr:cNvPr id="48661" name="Object 3605" hidden="1">
              <a:extLst>
                <a:ext uri="{63B3BB69-23CF-44E3-9099-C40C66FF867C}">
                  <a14:compatExt spid="_x0000_s486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175</xdr:row>
          <xdr:rowOff>0</xdr:rowOff>
        </xdr:from>
        <xdr:to>
          <xdr:col>32</xdr:col>
          <xdr:colOff>400050</xdr:colOff>
          <xdr:row>175</xdr:row>
          <xdr:rowOff>485775</xdr:rowOff>
        </xdr:to>
        <xdr:sp macro="" textlink="">
          <xdr:nvSpPr>
            <xdr:cNvPr id="48662" name="Object 3606" hidden="1">
              <a:extLst>
                <a:ext uri="{63B3BB69-23CF-44E3-9099-C40C66FF867C}">
                  <a14:compatExt spid="_x0000_s486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175</xdr:row>
          <xdr:rowOff>0</xdr:rowOff>
        </xdr:from>
        <xdr:to>
          <xdr:col>34</xdr:col>
          <xdr:colOff>400050</xdr:colOff>
          <xdr:row>175</xdr:row>
          <xdr:rowOff>485775</xdr:rowOff>
        </xdr:to>
        <xdr:sp macro="" textlink="">
          <xdr:nvSpPr>
            <xdr:cNvPr id="48663" name="Object 3607" hidden="1">
              <a:extLst>
                <a:ext uri="{63B3BB69-23CF-44E3-9099-C40C66FF867C}">
                  <a14:compatExt spid="_x0000_s486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175</xdr:row>
          <xdr:rowOff>0</xdr:rowOff>
        </xdr:from>
        <xdr:to>
          <xdr:col>36</xdr:col>
          <xdr:colOff>400050</xdr:colOff>
          <xdr:row>175</xdr:row>
          <xdr:rowOff>485775</xdr:rowOff>
        </xdr:to>
        <xdr:sp macro="" textlink="">
          <xdr:nvSpPr>
            <xdr:cNvPr id="48664" name="Object 3608" hidden="1">
              <a:extLst>
                <a:ext uri="{63B3BB69-23CF-44E3-9099-C40C66FF867C}">
                  <a14:compatExt spid="_x0000_s486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175</xdr:row>
          <xdr:rowOff>0</xdr:rowOff>
        </xdr:from>
        <xdr:to>
          <xdr:col>38</xdr:col>
          <xdr:colOff>400050</xdr:colOff>
          <xdr:row>175</xdr:row>
          <xdr:rowOff>485775</xdr:rowOff>
        </xdr:to>
        <xdr:sp macro="" textlink="">
          <xdr:nvSpPr>
            <xdr:cNvPr id="48665" name="Object 3609" hidden="1">
              <a:extLst>
                <a:ext uri="{63B3BB69-23CF-44E3-9099-C40C66FF867C}">
                  <a14:compatExt spid="_x0000_s486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175</xdr:row>
          <xdr:rowOff>0</xdr:rowOff>
        </xdr:from>
        <xdr:to>
          <xdr:col>40</xdr:col>
          <xdr:colOff>400050</xdr:colOff>
          <xdr:row>175</xdr:row>
          <xdr:rowOff>485775</xdr:rowOff>
        </xdr:to>
        <xdr:sp macro="" textlink="">
          <xdr:nvSpPr>
            <xdr:cNvPr id="48666" name="Object 3610" hidden="1">
              <a:extLst>
                <a:ext uri="{63B3BB69-23CF-44E3-9099-C40C66FF867C}">
                  <a14:compatExt spid="_x0000_s486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175</xdr:row>
          <xdr:rowOff>0</xdr:rowOff>
        </xdr:from>
        <xdr:to>
          <xdr:col>42</xdr:col>
          <xdr:colOff>400050</xdr:colOff>
          <xdr:row>175</xdr:row>
          <xdr:rowOff>485775</xdr:rowOff>
        </xdr:to>
        <xdr:sp macro="" textlink="">
          <xdr:nvSpPr>
            <xdr:cNvPr id="48667" name="Object 3611" hidden="1">
              <a:extLst>
                <a:ext uri="{63B3BB69-23CF-44E3-9099-C40C66FF867C}">
                  <a14:compatExt spid="_x0000_s486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176</xdr:row>
          <xdr:rowOff>0</xdr:rowOff>
        </xdr:from>
        <xdr:to>
          <xdr:col>28</xdr:col>
          <xdr:colOff>400050</xdr:colOff>
          <xdr:row>176</xdr:row>
          <xdr:rowOff>485775</xdr:rowOff>
        </xdr:to>
        <xdr:sp macro="" textlink="">
          <xdr:nvSpPr>
            <xdr:cNvPr id="48668" name="Object 3612" hidden="1">
              <a:extLst>
                <a:ext uri="{63B3BB69-23CF-44E3-9099-C40C66FF867C}">
                  <a14:compatExt spid="_x0000_s486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176</xdr:row>
          <xdr:rowOff>0</xdr:rowOff>
        </xdr:from>
        <xdr:to>
          <xdr:col>30</xdr:col>
          <xdr:colOff>400050</xdr:colOff>
          <xdr:row>176</xdr:row>
          <xdr:rowOff>485775</xdr:rowOff>
        </xdr:to>
        <xdr:sp macro="" textlink="">
          <xdr:nvSpPr>
            <xdr:cNvPr id="48669" name="Object 3613" hidden="1">
              <a:extLst>
                <a:ext uri="{63B3BB69-23CF-44E3-9099-C40C66FF867C}">
                  <a14:compatExt spid="_x0000_s486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176</xdr:row>
          <xdr:rowOff>0</xdr:rowOff>
        </xdr:from>
        <xdr:to>
          <xdr:col>32</xdr:col>
          <xdr:colOff>400050</xdr:colOff>
          <xdr:row>176</xdr:row>
          <xdr:rowOff>485775</xdr:rowOff>
        </xdr:to>
        <xdr:sp macro="" textlink="">
          <xdr:nvSpPr>
            <xdr:cNvPr id="48670" name="Object 3614" hidden="1">
              <a:extLst>
                <a:ext uri="{63B3BB69-23CF-44E3-9099-C40C66FF867C}">
                  <a14:compatExt spid="_x0000_s486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176</xdr:row>
          <xdr:rowOff>0</xdr:rowOff>
        </xdr:from>
        <xdr:to>
          <xdr:col>34</xdr:col>
          <xdr:colOff>400050</xdr:colOff>
          <xdr:row>176</xdr:row>
          <xdr:rowOff>485775</xdr:rowOff>
        </xdr:to>
        <xdr:sp macro="" textlink="">
          <xdr:nvSpPr>
            <xdr:cNvPr id="48671" name="Object 3615" hidden="1">
              <a:extLst>
                <a:ext uri="{63B3BB69-23CF-44E3-9099-C40C66FF867C}">
                  <a14:compatExt spid="_x0000_s486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176</xdr:row>
          <xdr:rowOff>0</xdr:rowOff>
        </xdr:from>
        <xdr:to>
          <xdr:col>36</xdr:col>
          <xdr:colOff>400050</xdr:colOff>
          <xdr:row>176</xdr:row>
          <xdr:rowOff>485775</xdr:rowOff>
        </xdr:to>
        <xdr:sp macro="" textlink="">
          <xdr:nvSpPr>
            <xdr:cNvPr id="48672" name="Object 3616" hidden="1">
              <a:extLst>
                <a:ext uri="{63B3BB69-23CF-44E3-9099-C40C66FF867C}">
                  <a14:compatExt spid="_x0000_s486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176</xdr:row>
          <xdr:rowOff>0</xdr:rowOff>
        </xdr:from>
        <xdr:to>
          <xdr:col>38</xdr:col>
          <xdr:colOff>400050</xdr:colOff>
          <xdr:row>176</xdr:row>
          <xdr:rowOff>485775</xdr:rowOff>
        </xdr:to>
        <xdr:sp macro="" textlink="">
          <xdr:nvSpPr>
            <xdr:cNvPr id="48673" name="Object 3617" hidden="1">
              <a:extLst>
                <a:ext uri="{63B3BB69-23CF-44E3-9099-C40C66FF867C}">
                  <a14:compatExt spid="_x0000_s486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176</xdr:row>
          <xdr:rowOff>0</xdr:rowOff>
        </xdr:from>
        <xdr:to>
          <xdr:col>40</xdr:col>
          <xdr:colOff>400050</xdr:colOff>
          <xdr:row>176</xdr:row>
          <xdr:rowOff>485775</xdr:rowOff>
        </xdr:to>
        <xdr:sp macro="" textlink="">
          <xdr:nvSpPr>
            <xdr:cNvPr id="48674" name="Object 3618" hidden="1">
              <a:extLst>
                <a:ext uri="{63B3BB69-23CF-44E3-9099-C40C66FF867C}">
                  <a14:compatExt spid="_x0000_s486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176</xdr:row>
          <xdr:rowOff>0</xdr:rowOff>
        </xdr:from>
        <xdr:to>
          <xdr:col>42</xdr:col>
          <xdr:colOff>400050</xdr:colOff>
          <xdr:row>176</xdr:row>
          <xdr:rowOff>485775</xdr:rowOff>
        </xdr:to>
        <xdr:sp macro="" textlink="">
          <xdr:nvSpPr>
            <xdr:cNvPr id="48675" name="Object 3619" hidden="1">
              <a:extLst>
                <a:ext uri="{63B3BB69-23CF-44E3-9099-C40C66FF867C}">
                  <a14:compatExt spid="_x0000_s486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115</xdr:row>
          <xdr:rowOff>0</xdr:rowOff>
        </xdr:from>
        <xdr:to>
          <xdr:col>34</xdr:col>
          <xdr:colOff>400050</xdr:colOff>
          <xdr:row>115</xdr:row>
          <xdr:rowOff>485775</xdr:rowOff>
        </xdr:to>
        <xdr:sp macro="" textlink="">
          <xdr:nvSpPr>
            <xdr:cNvPr id="48684" name="Object 3628" hidden="1">
              <a:extLst>
                <a:ext uri="{63B3BB69-23CF-44E3-9099-C40C66FF867C}">
                  <a14:compatExt spid="_x0000_s486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115</xdr:row>
          <xdr:rowOff>0</xdr:rowOff>
        </xdr:from>
        <xdr:to>
          <xdr:col>32</xdr:col>
          <xdr:colOff>400050</xdr:colOff>
          <xdr:row>115</xdr:row>
          <xdr:rowOff>485775</xdr:rowOff>
        </xdr:to>
        <xdr:sp macro="" textlink="">
          <xdr:nvSpPr>
            <xdr:cNvPr id="48685" name="Object 3629" hidden="1">
              <a:extLst>
                <a:ext uri="{63B3BB69-23CF-44E3-9099-C40C66FF867C}">
                  <a14:compatExt spid="_x0000_s486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115</xdr:row>
          <xdr:rowOff>0</xdr:rowOff>
        </xdr:from>
        <xdr:to>
          <xdr:col>28</xdr:col>
          <xdr:colOff>400050</xdr:colOff>
          <xdr:row>115</xdr:row>
          <xdr:rowOff>485775</xdr:rowOff>
        </xdr:to>
        <xdr:sp macro="" textlink="">
          <xdr:nvSpPr>
            <xdr:cNvPr id="48686" name="Object 3630" hidden="1">
              <a:extLst>
                <a:ext uri="{63B3BB69-23CF-44E3-9099-C40C66FF867C}">
                  <a14:compatExt spid="_x0000_s486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115</xdr:row>
          <xdr:rowOff>0</xdr:rowOff>
        </xdr:from>
        <xdr:to>
          <xdr:col>30</xdr:col>
          <xdr:colOff>400050</xdr:colOff>
          <xdr:row>115</xdr:row>
          <xdr:rowOff>485775</xdr:rowOff>
        </xdr:to>
        <xdr:sp macro="" textlink="">
          <xdr:nvSpPr>
            <xdr:cNvPr id="48687" name="Object 3631" hidden="1">
              <a:extLst>
                <a:ext uri="{63B3BB69-23CF-44E3-9099-C40C66FF867C}">
                  <a14:compatExt spid="_x0000_s486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115</xdr:row>
          <xdr:rowOff>0</xdr:rowOff>
        </xdr:from>
        <xdr:to>
          <xdr:col>36</xdr:col>
          <xdr:colOff>400050</xdr:colOff>
          <xdr:row>115</xdr:row>
          <xdr:rowOff>485775</xdr:rowOff>
        </xdr:to>
        <xdr:sp macro="" textlink="">
          <xdr:nvSpPr>
            <xdr:cNvPr id="48688" name="Object 3632" hidden="1">
              <a:extLst>
                <a:ext uri="{63B3BB69-23CF-44E3-9099-C40C66FF867C}">
                  <a14:compatExt spid="_x0000_s486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115</xdr:row>
          <xdr:rowOff>0</xdr:rowOff>
        </xdr:from>
        <xdr:to>
          <xdr:col>38</xdr:col>
          <xdr:colOff>400050</xdr:colOff>
          <xdr:row>115</xdr:row>
          <xdr:rowOff>485775</xdr:rowOff>
        </xdr:to>
        <xdr:sp macro="" textlink="">
          <xdr:nvSpPr>
            <xdr:cNvPr id="48689" name="Object 3633" hidden="1">
              <a:extLst>
                <a:ext uri="{63B3BB69-23CF-44E3-9099-C40C66FF867C}">
                  <a14:compatExt spid="_x0000_s486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115</xdr:row>
          <xdr:rowOff>0</xdr:rowOff>
        </xdr:from>
        <xdr:to>
          <xdr:col>40</xdr:col>
          <xdr:colOff>400050</xdr:colOff>
          <xdr:row>115</xdr:row>
          <xdr:rowOff>485775</xdr:rowOff>
        </xdr:to>
        <xdr:sp macro="" textlink="">
          <xdr:nvSpPr>
            <xdr:cNvPr id="48690" name="Object 3634" hidden="1">
              <a:extLst>
                <a:ext uri="{63B3BB69-23CF-44E3-9099-C40C66FF867C}">
                  <a14:compatExt spid="_x0000_s486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115</xdr:row>
          <xdr:rowOff>0</xdr:rowOff>
        </xdr:from>
        <xdr:to>
          <xdr:col>42</xdr:col>
          <xdr:colOff>400050</xdr:colOff>
          <xdr:row>115</xdr:row>
          <xdr:rowOff>485775</xdr:rowOff>
        </xdr:to>
        <xdr:sp macro="" textlink="">
          <xdr:nvSpPr>
            <xdr:cNvPr id="48691" name="Object 3635" hidden="1">
              <a:extLst>
                <a:ext uri="{63B3BB69-23CF-44E3-9099-C40C66FF867C}">
                  <a14:compatExt spid="_x0000_s486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115</xdr:row>
          <xdr:rowOff>0</xdr:rowOff>
        </xdr:from>
        <xdr:to>
          <xdr:col>44</xdr:col>
          <xdr:colOff>400050</xdr:colOff>
          <xdr:row>115</xdr:row>
          <xdr:rowOff>485775</xdr:rowOff>
        </xdr:to>
        <xdr:sp macro="" textlink="">
          <xdr:nvSpPr>
            <xdr:cNvPr id="48692" name="Object 3636" hidden="1">
              <a:extLst>
                <a:ext uri="{63B3BB69-23CF-44E3-9099-C40C66FF867C}">
                  <a14:compatExt spid="_x0000_s486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179</xdr:row>
          <xdr:rowOff>0</xdr:rowOff>
        </xdr:from>
        <xdr:to>
          <xdr:col>34</xdr:col>
          <xdr:colOff>400050</xdr:colOff>
          <xdr:row>179</xdr:row>
          <xdr:rowOff>485775</xdr:rowOff>
        </xdr:to>
        <xdr:sp macro="" textlink="">
          <xdr:nvSpPr>
            <xdr:cNvPr id="48693" name="Object 3637" hidden="1">
              <a:extLst>
                <a:ext uri="{63B3BB69-23CF-44E3-9099-C40C66FF867C}">
                  <a14:compatExt spid="_x0000_s486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179</xdr:row>
          <xdr:rowOff>0</xdr:rowOff>
        </xdr:from>
        <xdr:to>
          <xdr:col>32</xdr:col>
          <xdr:colOff>400050</xdr:colOff>
          <xdr:row>179</xdr:row>
          <xdr:rowOff>485775</xdr:rowOff>
        </xdr:to>
        <xdr:sp macro="" textlink="">
          <xdr:nvSpPr>
            <xdr:cNvPr id="48694" name="Object 3638" hidden="1">
              <a:extLst>
                <a:ext uri="{63B3BB69-23CF-44E3-9099-C40C66FF867C}">
                  <a14:compatExt spid="_x0000_s486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179</xdr:row>
          <xdr:rowOff>0</xdr:rowOff>
        </xdr:from>
        <xdr:to>
          <xdr:col>28</xdr:col>
          <xdr:colOff>400050</xdr:colOff>
          <xdr:row>179</xdr:row>
          <xdr:rowOff>485775</xdr:rowOff>
        </xdr:to>
        <xdr:sp macro="" textlink="">
          <xdr:nvSpPr>
            <xdr:cNvPr id="48695" name="Object 3639" hidden="1">
              <a:extLst>
                <a:ext uri="{63B3BB69-23CF-44E3-9099-C40C66FF867C}">
                  <a14:compatExt spid="_x0000_s486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179</xdr:row>
          <xdr:rowOff>0</xdr:rowOff>
        </xdr:from>
        <xdr:to>
          <xdr:col>30</xdr:col>
          <xdr:colOff>400050</xdr:colOff>
          <xdr:row>179</xdr:row>
          <xdr:rowOff>485775</xdr:rowOff>
        </xdr:to>
        <xdr:sp macro="" textlink="">
          <xdr:nvSpPr>
            <xdr:cNvPr id="48696" name="Object 3640" hidden="1">
              <a:extLst>
                <a:ext uri="{63B3BB69-23CF-44E3-9099-C40C66FF867C}">
                  <a14:compatExt spid="_x0000_s486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179</xdr:row>
          <xdr:rowOff>0</xdr:rowOff>
        </xdr:from>
        <xdr:to>
          <xdr:col>36</xdr:col>
          <xdr:colOff>400050</xdr:colOff>
          <xdr:row>179</xdr:row>
          <xdr:rowOff>485775</xdr:rowOff>
        </xdr:to>
        <xdr:sp macro="" textlink="">
          <xdr:nvSpPr>
            <xdr:cNvPr id="48697" name="Object 3641" hidden="1">
              <a:extLst>
                <a:ext uri="{63B3BB69-23CF-44E3-9099-C40C66FF867C}">
                  <a14:compatExt spid="_x0000_s486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179</xdr:row>
          <xdr:rowOff>0</xdr:rowOff>
        </xdr:from>
        <xdr:to>
          <xdr:col>38</xdr:col>
          <xdr:colOff>400050</xdr:colOff>
          <xdr:row>179</xdr:row>
          <xdr:rowOff>485775</xdr:rowOff>
        </xdr:to>
        <xdr:sp macro="" textlink="">
          <xdr:nvSpPr>
            <xdr:cNvPr id="48698" name="Object 3642" hidden="1">
              <a:extLst>
                <a:ext uri="{63B3BB69-23CF-44E3-9099-C40C66FF867C}">
                  <a14:compatExt spid="_x0000_s486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179</xdr:row>
          <xdr:rowOff>0</xdr:rowOff>
        </xdr:from>
        <xdr:to>
          <xdr:col>40</xdr:col>
          <xdr:colOff>400050</xdr:colOff>
          <xdr:row>179</xdr:row>
          <xdr:rowOff>485775</xdr:rowOff>
        </xdr:to>
        <xdr:sp macro="" textlink="">
          <xdr:nvSpPr>
            <xdr:cNvPr id="48699" name="Object 3643" hidden="1">
              <a:extLst>
                <a:ext uri="{63B3BB69-23CF-44E3-9099-C40C66FF867C}">
                  <a14:compatExt spid="_x0000_s486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179</xdr:row>
          <xdr:rowOff>0</xdr:rowOff>
        </xdr:from>
        <xdr:to>
          <xdr:col>42</xdr:col>
          <xdr:colOff>400050</xdr:colOff>
          <xdr:row>179</xdr:row>
          <xdr:rowOff>485775</xdr:rowOff>
        </xdr:to>
        <xdr:sp macro="" textlink="">
          <xdr:nvSpPr>
            <xdr:cNvPr id="48700" name="Object 3644" hidden="1">
              <a:extLst>
                <a:ext uri="{63B3BB69-23CF-44E3-9099-C40C66FF867C}">
                  <a14:compatExt spid="_x0000_s487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179</xdr:row>
          <xdr:rowOff>0</xdr:rowOff>
        </xdr:from>
        <xdr:to>
          <xdr:col>44</xdr:col>
          <xdr:colOff>400050</xdr:colOff>
          <xdr:row>179</xdr:row>
          <xdr:rowOff>485775</xdr:rowOff>
        </xdr:to>
        <xdr:sp macro="" textlink="">
          <xdr:nvSpPr>
            <xdr:cNvPr id="48701" name="Object 3645" hidden="1">
              <a:extLst>
                <a:ext uri="{63B3BB69-23CF-44E3-9099-C40C66FF867C}">
                  <a14:compatExt spid="_x0000_s487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119</xdr:row>
          <xdr:rowOff>0</xdr:rowOff>
        </xdr:from>
        <xdr:to>
          <xdr:col>34</xdr:col>
          <xdr:colOff>400050</xdr:colOff>
          <xdr:row>119</xdr:row>
          <xdr:rowOff>485775</xdr:rowOff>
        </xdr:to>
        <xdr:sp macro="" textlink="">
          <xdr:nvSpPr>
            <xdr:cNvPr id="48702" name="Object 3646" hidden="1">
              <a:extLst>
                <a:ext uri="{63B3BB69-23CF-44E3-9099-C40C66FF867C}">
                  <a14:compatExt spid="_x0000_s487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119</xdr:row>
          <xdr:rowOff>0</xdr:rowOff>
        </xdr:from>
        <xdr:to>
          <xdr:col>32</xdr:col>
          <xdr:colOff>400050</xdr:colOff>
          <xdr:row>119</xdr:row>
          <xdr:rowOff>485775</xdr:rowOff>
        </xdr:to>
        <xdr:sp macro="" textlink="">
          <xdr:nvSpPr>
            <xdr:cNvPr id="48703" name="Object 3647" hidden="1">
              <a:extLst>
                <a:ext uri="{63B3BB69-23CF-44E3-9099-C40C66FF867C}">
                  <a14:compatExt spid="_x0000_s487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119</xdr:row>
          <xdr:rowOff>0</xdr:rowOff>
        </xdr:from>
        <xdr:to>
          <xdr:col>28</xdr:col>
          <xdr:colOff>400050</xdr:colOff>
          <xdr:row>119</xdr:row>
          <xdr:rowOff>485775</xdr:rowOff>
        </xdr:to>
        <xdr:sp macro="" textlink="">
          <xdr:nvSpPr>
            <xdr:cNvPr id="48704" name="Object 3648" hidden="1">
              <a:extLst>
                <a:ext uri="{63B3BB69-23CF-44E3-9099-C40C66FF867C}">
                  <a14:compatExt spid="_x0000_s487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119</xdr:row>
          <xdr:rowOff>0</xdr:rowOff>
        </xdr:from>
        <xdr:to>
          <xdr:col>30</xdr:col>
          <xdr:colOff>400050</xdr:colOff>
          <xdr:row>119</xdr:row>
          <xdr:rowOff>485775</xdr:rowOff>
        </xdr:to>
        <xdr:sp macro="" textlink="">
          <xdr:nvSpPr>
            <xdr:cNvPr id="48705" name="Object 3649" hidden="1">
              <a:extLst>
                <a:ext uri="{63B3BB69-23CF-44E3-9099-C40C66FF867C}">
                  <a14:compatExt spid="_x0000_s487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119</xdr:row>
          <xdr:rowOff>0</xdr:rowOff>
        </xdr:from>
        <xdr:to>
          <xdr:col>36</xdr:col>
          <xdr:colOff>400050</xdr:colOff>
          <xdr:row>119</xdr:row>
          <xdr:rowOff>485775</xdr:rowOff>
        </xdr:to>
        <xdr:sp macro="" textlink="">
          <xdr:nvSpPr>
            <xdr:cNvPr id="48706" name="Object 3650" hidden="1">
              <a:extLst>
                <a:ext uri="{63B3BB69-23CF-44E3-9099-C40C66FF867C}">
                  <a14:compatExt spid="_x0000_s487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119</xdr:row>
          <xdr:rowOff>0</xdr:rowOff>
        </xdr:from>
        <xdr:to>
          <xdr:col>38</xdr:col>
          <xdr:colOff>400050</xdr:colOff>
          <xdr:row>119</xdr:row>
          <xdr:rowOff>485775</xdr:rowOff>
        </xdr:to>
        <xdr:sp macro="" textlink="">
          <xdr:nvSpPr>
            <xdr:cNvPr id="48707" name="Object 3651" hidden="1">
              <a:extLst>
                <a:ext uri="{63B3BB69-23CF-44E3-9099-C40C66FF867C}">
                  <a14:compatExt spid="_x0000_s487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119</xdr:row>
          <xdr:rowOff>0</xdr:rowOff>
        </xdr:from>
        <xdr:to>
          <xdr:col>40</xdr:col>
          <xdr:colOff>400050</xdr:colOff>
          <xdr:row>119</xdr:row>
          <xdr:rowOff>485775</xdr:rowOff>
        </xdr:to>
        <xdr:sp macro="" textlink="">
          <xdr:nvSpPr>
            <xdr:cNvPr id="48708" name="Object 3652" hidden="1">
              <a:extLst>
                <a:ext uri="{63B3BB69-23CF-44E3-9099-C40C66FF867C}">
                  <a14:compatExt spid="_x0000_s487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119</xdr:row>
          <xdr:rowOff>0</xdr:rowOff>
        </xdr:from>
        <xdr:to>
          <xdr:col>42</xdr:col>
          <xdr:colOff>400050</xdr:colOff>
          <xdr:row>119</xdr:row>
          <xdr:rowOff>485775</xdr:rowOff>
        </xdr:to>
        <xdr:sp macro="" textlink="">
          <xdr:nvSpPr>
            <xdr:cNvPr id="48709" name="Object 3653" hidden="1">
              <a:extLst>
                <a:ext uri="{63B3BB69-23CF-44E3-9099-C40C66FF867C}">
                  <a14:compatExt spid="_x0000_s487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119</xdr:row>
          <xdr:rowOff>0</xdr:rowOff>
        </xdr:from>
        <xdr:to>
          <xdr:col>44</xdr:col>
          <xdr:colOff>400050</xdr:colOff>
          <xdr:row>119</xdr:row>
          <xdr:rowOff>485775</xdr:rowOff>
        </xdr:to>
        <xdr:sp macro="" textlink="">
          <xdr:nvSpPr>
            <xdr:cNvPr id="48710" name="Object 3654" hidden="1">
              <a:extLst>
                <a:ext uri="{63B3BB69-23CF-44E3-9099-C40C66FF867C}">
                  <a14:compatExt spid="_x0000_s487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121</xdr:row>
          <xdr:rowOff>0</xdr:rowOff>
        </xdr:from>
        <xdr:to>
          <xdr:col>34</xdr:col>
          <xdr:colOff>400050</xdr:colOff>
          <xdr:row>121</xdr:row>
          <xdr:rowOff>485775</xdr:rowOff>
        </xdr:to>
        <xdr:sp macro="" textlink="">
          <xdr:nvSpPr>
            <xdr:cNvPr id="48711" name="Object 3655" hidden="1">
              <a:extLst>
                <a:ext uri="{63B3BB69-23CF-44E3-9099-C40C66FF867C}">
                  <a14:compatExt spid="_x0000_s487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121</xdr:row>
          <xdr:rowOff>0</xdr:rowOff>
        </xdr:from>
        <xdr:to>
          <xdr:col>32</xdr:col>
          <xdr:colOff>400050</xdr:colOff>
          <xdr:row>121</xdr:row>
          <xdr:rowOff>485775</xdr:rowOff>
        </xdr:to>
        <xdr:sp macro="" textlink="">
          <xdr:nvSpPr>
            <xdr:cNvPr id="48712" name="Object 3656" hidden="1">
              <a:extLst>
                <a:ext uri="{63B3BB69-23CF-44E3-9099-C40C66FF867C}">
                  <a14:compatExt spid="_x0000_s487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121</xdr:row>
          <xdr:rowOff>0</xdr:rowOff>
        </xdr:from>
        <xdr:to>
          <xdr:col>28</xdr:col>
          <xdr:colOff>400050</xdr:colOff>
          <xdr:row>121</xdr:row>
          <xdr:rowOff>485775</xdr:rowOff>
        </xdr:to>
        <xdr:sp macro="" textlink="">
          <xdr:nvSpPr>
            <xdr:cNvPr id="48713" name="Object 3657" hidden="1">
              <a:extLst>
                <a:ext uri="{63B3BB69-23CF-44E3-9099-C40C66FF867C}">
                  <a14:compatExt spid="_x0000_s487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121</xdr:row>
          <xdr:rowOff>0</xdr:rowOff>
        </xdr:from>
        <xdr:to>
          <xdr:col>30</xdr:col>
          <xdr:colOff>400050</xdr:colOff>
          <xdr:row>121</xdr:row>
          <xdr:rowOff>485775</xdr:rowOff>
        </xdr:to>
        <xdr:sp macro="" textlink="">
          <xdr:nvSpPr>
            <xdr:cNvPr id="48714" name="Object 3658" hidden="1">
              <a:extLst>
                <a:ext uri="{63B3BB69-23CF-44E3-9099-C40C66FF867C}">
                  <a14:compatExt spid="_x0000_s487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121</xdr:row>
          <xdr:rowOff>0</xdr:rowOff>
        </xdr:from>
        <xdr:to>
          <xdr:col>36</xdr:col>
          <xdr:colOff>400050</xdr:colOff>
          <xdr:row>121</xdr:row>
          <xdr:rowOff>485775</xdr:rowOff>
        </xdr:to>
        <xdr:sp macro="" textlink="">
          <xdr:nvSpPr>
            <xdr:cNvPr id="48715" name="Object 3659" hidden="1">
              <a:extLst>
                <a:ext uri="{63B3BB69-23CF-44E3-9099-C40C66FF867C}">
                  <a14:compatExt spid="_x0000_s487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121</xdr:row>
          <xdr:rowOff>0</xdr:rowOff>
        </xdr:from>
        <xdr:to>
          <xdr:col>38</xdr:col>
          <xdr:colOff>400050</xdr:colOff>
          <xdr:row>121</xdr:row>
          <xdr:rowOff>485775</xdr:rowOff>
        </xdr:to>
        <xdr:sp macro="" textlink="">
          <xdr:nvSpPr>
            <xdr:cNvPr id="48716" name="Object 3660" hidden="1">
              <a:extLst>
                <a:ext uri="{63B3BB69-23CF-44E3-9099-C40C66FF867C}">
                  <a14:compatExt spid="_x0000_s487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121</xdr:row>
          <xdr:rowOff>0</xdr:rowOff>
        </xdr:from>
        <xdr:to>
          <xdr:col>40</xdr:col>
          <xdr:colOff>400050</xdr:colOff>
          <xdr:row>121</xdr:row>
          <xdr:rowOff>485775</xdr:rowOff>
        </xdr:to>
        <xdr:sp macro="" textlink="">
          <xdr:nvSpPr>
            <xdr:cNvPr id="48717" name="Object 3661" hidden="1">
              <a:extLst>
                <a:ext uri="{63B3BB69-23CF-44E3-9099-C40C66FF867C}">
                  <a14:compatExt spid="_x0000_s487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121</xdr:row>
          <xdr:rowOff>0</xdr:rowOff>
        </xdr:from>
        <xdr:to>
          <xdr:col>42</xdr:col>
          <xdr:colOff>400050</xdr:colOff>
          <xdr:row>121</xdr:row>
          <xdr:rowOff>485775</xdr:rowOff>
        </xdr:to>
        <xdr:sp macro="" textlink="">
          <xdr:nvSpPr>
            <xdr:cNvPr id="48718" name="Object 3662" hidden="1">
              <a:extLst>
                <a:ext uri="{63B3BB69-23CF-44E3-9099-C40C66FF867C}">
                  <a14:compatExt spid="_x0000_s487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121</xdr:row>
          <xdr:rowOff>0</xdr:rowOff>
        </xdr:from>
        <xdr:to>
          <xdr:col>44</xdr:col>
          <xdr:colOff>400050</xdr:colOff>
          <xdr:row>121</xdr:row>
          <xdr:rowOff>485775</xdr:rowOff>
        </xdr:to>
        <xdr:sp macro="" textlink="">
          <xdr:nvSpPr>
            <xdr:cNvPr id="48719" name="Object 3663" hidden="1">
              <a:extLst>
                <a:ext uri="{63B3BB69-23CF-44E3-9099-C40C66FF867C}">
                  <a14:compatExt spid="_x0000_s487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122</xdr:row>
          <xdr:rowOff>0</xdr:rowOff>
        </xdr:from>
        <xdr:to>
          <xdr:col>34</xdr:col>
          <xdr:colOff>400050</xdr:colOff>
          <xdr:row>122</xdr:row>
          <xdr:rowOff>485775</xdr:rowOff>
        </xdr:to>
        <xdr:sp macro="" textlink="">
          <xdr:nvSpPr>
            <xdr:cNvPr id="48720" name="Object 3664" hidden="1">
              <a:extLst>
                <a:ext uri="{63B3BB69-23CF-44E3-9099-C40C66FF867C}">
                  <a14:compatExt spid="_x0000_s487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122</xdr:row>
          <xdr:rowOff>0</xdr:rowOff>
        </xdr:from>
        <xdr:to>
          <xdr:col>32</xdr:col>
          <xdr:colOff>400050</xdr:colOff>
          <xdr:row>122</xdr:row>
          <xdr:rowOff>485775</xdr:rowOff>
        </xdr:to>
        <xdr:sp macro="" textlink="">
          <xdr:nvSpPr>
            <xdr:cNvPr id="48721" name="Object 3665" hidden="1">
              <a:extLst>
                <a:ext uri="{63B3BB69-23CF-44E3-9099-C40C66FF867C}">
                  <a14:compatExt spid="_x0000_s487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122</xdr:row>
          <xdr:rowOff>0</xdr:rowOff>
        </xdr:from>
        <xdr:to>
          <xdr:col>28</xdr:col>
          <xdr:colOff>400050</xdr:colOff>
          <xdr:row>122</xdr:row>
          <xdr:rowOff>485775</xdr:rowOff>
        </xdr:to>
        <xdr:sp macro="" textlink="">
          <xdr:nvSpPr>
            <xdr:cNvPr id="48722" name="Object 3666" hidden="1">
              <a:extLst>
                <a:ext uri="{63B3BB69-23CF-44E3-9099-C40C66FF867C}">
                  <a14:compatExt spid="_x0000_s487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122</xdr:row>
          <xdr:rowOff>0</xdr:rowOff>
        </xdr:from>
        <xdr:to>
          <xdr:col>30</xdr:col>
          <xdr:colOff>400050</xdr:colOff>
          <xdr:row>122</xdr:row>
          <xdr:rowOff>485775</xdr:rowOff>
        </xdr:to>
        <xdr:sp macro="" textlink="">
          <xdr:nvSpPr>
            <xdr:cNvPr id="48723" name="Object 3667" hidden="1">
              <a:extLst>
                <a:ext uri="{63B3BB69-23CF-44E3-9099-C40C66FF867C}">
                  <a14:compatExt spid="_x0000_s487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122</xdr:row>
          <xdr:rowOff>0</xdr:rowOff>
        </xdr:from>
        <xdr:to>
          <xdr:col>36</xdr:col>
          <xdr:colOff>400050</xdr:colOff>
          <xdr:row>122</xdr:row>
          <xdr:rowOff>485775</xdr:rowOff>
        </xdr:to>
        <xdr:sp macro="" textlink="">
          <xdr:nvSpPr>
            <xdr:cNvPr id="48724" name="Object 3668" hidden="1">
              <a:extLst>
                <a:ext uri="{63B3BB69-23CF-44E3-9099-C40C66FF867C}">
                  <a14:compatExt spid="_x0000_s487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122</xdr:row>
          <xdr:rowOff>0</xdr:rowOff>
        </xdr:from>
        <xdr:to>
          <xdr:col>38</xdr:col>
          <xdr:colOff>400050</xdr:colOff>
          <xdr:row>122</xdr:row>
          <xdr:rowOff>485775</xdr:rowOff>
        </xdr:to>
        <xdr:sp macro="" textlink="">
          <xdr:nvSpPr>
            <xdr:cNvPr id="48725" name="Object 3669" hidden="1">
              <a:extLst>
                <a:ext uri="{63B3BB69-23CF-44E3-9099-C40C66FF867C}">
                  <a14:compatExt spid="_x0000_s487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122</xdr:row>
          <xdr:rowOff>0</xdr:rowOff>
        </xdr:from>
        <xdr:to>
          <xdr:col>40</xdr:col>
          <xdr:colOff>400050</xdr:colOff>
          <xdr:row>122</xdr:row>
          <xdr:rowOff>485775</xdr:rowOff>
        </xdr:to>
        <xdr:sp macro="" textlink="">
          <xdr:nvSpPr>
            <xdr:cNvPr id="48726" name="Object 3670" hidden="1">
              <a:extLst>
                <a:ext uri="{63B3BB69-23CF-44E3-9099-C40C66FF867C}">
                  <a14:compatExt spid="_x0000_s487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122</xdr:row>
          <xdr:rowOff>0</xdr:rowOff>
        </xdr:from>
        <xdr:to>
          <xdr:col>42</xdr:col>
          <xdr:colOff>400050</xdr:colOff>
          <xdr:row>122</xdr:row>
          <xdr:rowOff>485775</xdr:rowOff>
        </xdr:to>
        <xdr:sp macro="" textlink="">
          <xdr:nvSpPr>
            <xdr:cNvPr id="48727" name="Object 3671" hidden="1">
              <a:extLst>
                <a:ext uri="{63B3BB69-23CF-44E3-9099-C40C66FF867C}">
                  <a14:compatExt spid="_x0000_s487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122</xdr:row>
          <xdr:rowOff>0</xdr:rowOff>
        </xdr:from>
        <xdr:to>
          <xdr:col>44</xdr:col>
          <xdr:colOff>400050</xdr:colOff>
          <xdr:row>122</xdr:row>
          <xdr:rowOff>485775</xdr:rowOff>
        </xdr:to>
        <xdr:sp macro="" textlink="">
          <xdr:nvSpPr>
            <xdr:cNvPr id="48728" name="Object 3672" hidden="1">
              <a:extLst>
                <a:ext uri="{63B3BB69-23CF-44E3-9099-C40C66FF867C}">
                  <a14:compatExt spid="_x0000_s487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178</xdr:row>
          <xdr:rowOff>0</xdr:rowOff>
        </xdr:from>
        <xdr:to>
          <xdr:col>34</xdr:col>
          <xdr:colOff>400050</xdr:colOff>
          <xdr:row>178</xdr:row>
          <xdr:rowOff>485775</xdr:rowOff>
        </xdr:to>
        <xdr:sp macro="" textlink="">
          <xdr:nvSpPr>
            <xdr:cNvPr id="48729" name="Object 3673" hidden="1">
              <a:extLst>
                <a:ext uri="{63B3BB69-23CF-44E3-9099-C40C66FF867C}">
                  <a14:compatExt spid="_x0000_s487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178</xdr:row>
          <xdr:rowOff>0</xdr:rowOff>
        </xdr:from>
        <xdr:to>
          <xdr:col>32</xdr:col>
          <xdr:colOff>400050</xdr:colOff>
          <xdr:row>178</xdr:row>
          <xdr:rowOff>485775</xdr:rowOff>
        </xdr:to>
        <xdr:sp macro="" textlink="">
          <xdr:nvSpPr>
            <xdr:cNvPr id="48730" name="Object 3674" hidden="1">
              <a:extLst>
                <a:ext uri="{63B3BB69-23CF-44E3-9099-C40C66FF867C}">
                  <a14:compatExt spid="_x0000_s487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178</xdr:row>
          <xdr:rowOff>0</xdr:rowOff>
        </xdr:from>
        <xdr:to>
          <xdr:col>28</xdr:col>
          <xdr:colOff>400050</xdr:colOff>
          <xdr:row>178</xdr:row>
          <xdr:rowOff>485775</xdr:rowOff>
        </xdr:to>
        <xdr:sp macro="" textlink="">
          <xdr:nvSpPr>
            <xdr:cNvPr id="48731" name="Object 3675" hidden="1">
              <a:extLst>
                <a:ext uri="{63B3BB69-23CF-44E3-9099-C40C66FF867C}">
                  <a14:compatExt spid="_x0000_s487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178</xdr:row>
          <xdr:rowOff>0</xdr:rowOff>
        </xdr:from>
        <xdr:to>
          <xdr:col>30</xdr:col>
          <xdr:colOff>400050</xdr:colOff>
          <xdr:row>178</xdr:row>
          <xdr:rowOff>485775</xdr:rowOff>
        </xdr:to>
        <xdr:sp macro="" textlink="">
          <xdr:nvSpPr>
            <xdr:cNvPr id="48732" name="Object 3676" hidden="1">
              <a:extLst>
                <a:ext uri="{63B3BB69-23CF-44E3-9099-C40C66FF867C}">
                  <a14:compatExt spid="_x0000_s487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178</xdr:row>
          <xdr:rowOff>0</xdr:rowOff>
        </xdr:from>
        <xdr:to>
          <xdr:col>36</xdr:col>
          <xdr:colOff>400050</xdr:colOff>
          <xdr:row>178</xdr:row>
          <xdr:rowOff>485775</xdr:rowOff>
        </xdr:to>
        <xdr:sp macro="" textlink="">
          <xdr:nvSpPr>
            <xdr:cNvPr id="48733" name="Object 3677" hidden="1">
              <a:extLst>
                <a:ext uri="{63B3BB69-23CF-44E3-9099-C40C66FF867C}">
                  <a14:compatExt spid="_x0000_s487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178</xdr:row>
          <xdr:rowOff>0</xdr:rowOff>
        </xdr:from>
        <xdr:to>
          <xdr:col>38</xdr:col>
          <xdr:colOff>400050</xdr:colOff>
          <xdr:row>178</xdr:row>
          <xdr:rowOff>485775</xdr:rowOff>
        </xdr:to>
        <xdr:sp macro="" textlink="">
          <xdr:nvSpPr>
            <xdr:cNvPr id="48734" name="Object 3678" hidden="1">
              <a:extLst>
                <a:ext uri="{63B3BB69-23CF-44E3-9099-C40C66FF867C}">
                  <a14:compatExt spid="_x0000_s487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178</xdr:row>
          <xdr:rowOff>0</xdr:rowOff>
        </xdr:from>
        <xdr:to>
          <xdr:col>40</xdr:col>
          <xdr:colOff>400050</xdr:colOff>
          <xdr:row>178</xdr:row>
          <xdr:rowOff>485775</xdr:rowOff>
        </xdr:to>
        <xdr:sp macro="" textlink="">
          <xdr:nvSpPr>
            <xdr:cNvPr id="48735" name="Object 3679" hidden="1">
              <a:extLst>
                <a:ext uri="{63B3BB69-23CF-44E3-9099-C40C66FF867C}">
                  <a14:compatExt spid="_x0000_s487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178</xdr:row>
          <xdr:rowOff>0</xdr:rowOff>
        </xdr:from>
        <xdr:to>
          <xdr:col>42</xdr:col>
          <xdr:colOff>400050</xdr:colOff>
          <xdr:row>178</xdr:row>
          <xdr:rowOff>485775</xdr:rowOff>
        </xdr:to>
        <xdr:sp macro="" textlink="">
          <xdr:nvSpPr>
            <xdr:cNvPr id="48736" name="Object 3680" hidden="1">
              <a:extLst>
                <a:ext uri="{63B3BB69-23CF-44E3-9099-C40C66FF867C}">
                  <a14:compatExt spid="_x0000_s487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178</xdr:row>
          <xdr:rowOff>0</xdr:rowOff>
        </xdr:from>
        <xdr:to>
          <xdr:col>44</xdr:col>
          <xdr:colOff>400050</xdr:colOff>
          <xdr:row>178</xdr:row>
          <xdr:rowOff>485775</xdr:rowOff>
        </xdr:to>
        <xdr:sp macro="" textlink="">
          <xdr:nvSpPr>
            <xdr:cNvPr id="48737" name="Object 3681" hidden="1">
              <a:extLst>
                <a:ext uri="{63B3BB69-23CF-44E3-9099-C40C66FF867C}">
                  <a14:compatExt spid="_x0000_s487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114</xdr:row>
          <xdr:rowOff>0</xdr:rowOff>
        </xdr:from>
        <xdr:to>
          <xdr:col>34</xdr:col>
          <xdr:colOff>400050</xdr:colOff>
          <xdr:row>114</xdr:row>
          <xdr:rowOff>485775</xdr:rowOff>
        </xdr:to>
        <xdr:sp macro="" textlink="">
          <xdr:nvSpPr>
            <xdr:cNvPr id="48738" name="Object 3682" hidden="1">
              <a:extLst>
                <a:ext uri="{63B3BB69-23CF-44E3-9099-C40C66FF867C}">
                  <a14:compatExt spid="_x0000_s487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114</xdr:row>
          <xdr:rowOff>0</xdr:rowOff>
        </xdr:from>
        <xdr:to>
          <xdr:col>32</xdr:col>
          <xdr:colOff>400050</xdr:colOff>
          <xdr:row>114</xdr:row>
          <xdr:rowOff>485775</xdr:rowOff>
        </xdr:to>
        <xdr:sp macro="" textlink="">
          <xdr:nvSpPr>
            <xdr:cNvPr id="48739" name="Object 3683" hidden="1">
              <a:extLst>
                <a:ext uri="{63B3BB69-23CF-44E3-9099-C40C66FF867C}">
                  <a14:compatExt spid="_x0000_s487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114</xdr:row>
          <xdr:rowOff>0</xdr:rowOff>
        </xdr:from>
        <xdr:to>
          <xdr:col>28</xdr:col>
          <xdr:colOff>400050</xdr:colOff>
          <xdr:row>114</xdr:row>
          <xdr:rowOff>485775</xdr:rowOff>
        </xdr:to>
        <xdr:sp macro="" textlink="">
          <xdr:nvSpPr>
            <xdr:cNvPr id="48740" name="Object 3684" hidden="1">
              <a:extLst>
                <a:ext uri="{63B3BB69-23CF-44E3-9099-C40C66FF867C}">
                  <a14:compatExt spid="_x0000_s487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114</xdr:row>
          <xdr:rowOff>0</xdr:rowOff>
        </xdr:from>
        <xdr:to>
          <xdr:col>30</xdr:col>
          <xdr:colOff>400050</xdr:colOff>
          <xdr:row>114</xdr:row>
          <xdr:rowOff>485775</xdr:rowOff>
        </xdr:to>
        <xdr:sp macro="" textlink="">
          <xdr:nvSpPr>
            <xdr:cNvPr id="48741" name="Object 3685" hidden="1">
              <a:extLst>
                <a:ext uri="{63B3BB69-23CF-44E3-9099-C40C66FF867C}">
                  <a14:compatExt spid="_x0000_s487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114</xdr:row>
          <xdr:rowOff>0</xdr:rowOff>
        </xdr:from>
        <xdr:to>
          <xdr:col>36</xdr:col>
          <xdr:colOff>400050</xdr:colOff>
          <xdr:row>114</xdr:row>
          <xdr:rowOff>485775</xdr:rowOff>
        </xdr:to>
        <xdr:sp macro="" textlink="">
          <xdr:nvSpPr>
            <xdr:cNvPr id="48742" name="Object 3686" hidden="1">
              <a:extLst>
                <a:ext uri="{63B3BB69-23CF-44E3-9099-C40C66FF867C}">
                  <a14:compatExt spid="_x0000_s487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114</xdr:row>
          <xdr:rowOff>0</xdr:rowOff>
        </xdr:from>
        <xdr:to>
          <xdr:col>38</xdr:col>
          <xdr:colOff>400050</xdr:colOff>
          <xdr:row>114</xdr:row>
          <xdr:rowOff>485775</xdr:rowOff>
        </xdr:to>
        <xdr:sp macro="" textlink="">
          <xdr:nvSpPr>
            <xdr:cNvPr id="48743" name="Object 3687" hidden="1">
              <a:extLst>
                <a:ext uri="{63B3BB69-23CF-44E3-9099-C40C66FF867C}">
                  <a14:compatExt spid="_x0000_s487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114</xdr:row>
          <xdr:rowOff>0</xdr:rowOff>
        </xdr:from>
        <xdr:to>
          <xdr:col>40</xdr:col>
          <xdr:colOff>400050</xdr:colOff>
          <xdr:row>114</xdr:row>
          <xdr:rowOff>485775</xdr:rowOff>
        </xdr:to>
        <xdr:sp macro="" textlink="">
          <xdr:nvSpPr>
            <xdr:cNvPr id="48744" name="Object 3688" hidden="1">
              <a:extLst>
                <a:ext uri="{63B3BB69-23CF-44E3-9099-C40C66FF867C}">
                  <a14:compatExt spid="_x0000_s487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114</xdr:row>
          <xdr:rowOff>0</xdr:rowOff>
        </xdr:from>
        <xdr:to>
          <xdr:col>42</xdr:col>
          <xdr:colOff>400050</xdr:colOff>
          <xdr:row>114</xdr:row>
          <xdr:rowOff>485775</xdr:rowOff>
        </xdr:to>
        <xdr:sp macro="" textlink="">
          <xdr:nvSpPr>
            <xdr:cNvPr id="48745" name="Object 3689" hidden="1">
              <a:extLst>
                <a:ext uri="{63B3BB69-23CF-44E3-9099-C40C66FF867C}">
                  <a14:compatExt spid="_x0000_s487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114</xdr:row>
          <xdr:rowOff>0</xdr:rowOff>
        </xdr:from>
        <xdr:to>
          <xdr:col>44</xdr:col>
          <xdr:colOff>400050</xdr:colOff>
          <xdr:row>114</xdr:row>
          <xdr:rowOff>485775</xdr:rowOff>
        </xdr:to>
        <xdr:sp macro="" textlink="">
          <xdr:nvSpPr>
            <xdr:cNvPr id="48746" name="Object 3690" hidden="1">
              <a:extLst>
                <a:ext uri="{63B3BB69-23CF-44E3-9099-C40C66FF867C}">
                  <a14:compatExt spid="_x0000_s487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177</xdr:row>
          <xdr:rowOff>0</xdr:rowOff>
        </xdr:from>
        <xdr:to>
          <xdr:col>34</xdr:col>
          <xdr:colOff>400050</xdr:colOff>
          <xdr:row>177</xdr:row>
          <xdr:rowOff>485775</xdr:rowOff>
        </xdr:to>
        <xdr:sp macro="" textlink="">
          <xdr:nvSpPr>
            <xdr:cNvPr id="48747" name="Object 3691" hidden="1">
              <a:extLst>
                <a:ext uri="{63B3BB69-23CF-44E3-9099-C40C66FF867C}">
                  <a14:compatExt spid="_x0000_s487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177</xdr:row>
          <xdr:rowOff>0</xdr:rowOff>
        </xdr:from>
        <xdr:to>
          <xdr:col>32</xdr:col>
          <xdr:colOff>400050</xdr:colOff>
          <xdr:row>177</xdr:row>
          <xdr:rowOff>485775</xdr:rowOff>
        </xdr:to>
        <xdr:sp macro="" textlink="">
          <xdr:nvSpPr>
            <xdr:cNvPr id="48748" name="Object 3692" hidden="1">
              <a:extLst>
                <a:ext uri="{63B3BB69-23CF-44E3-9099-C40C66FF867C}">
                  <a14:compatExt spid="_x0000_s487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177</xdr:row>
          <xdr:rowOff>0</xdr:rowOff>
        </xdr:from>
        <xdr:to>
          <xdr:col>28</xdr:col>
          <xdr:colOff>400050</xdr:colOff>
          <xdr:row>177</xdr:row>
          <xdr:rowOff>485775</xdr:rowOff>
        </xdr:to>
        <xdr:sp macro="" textlink="">
          <xdr:nvSpPr>
            <xdr:cNvPr id="48749" name="Object 3693" hidden="1">
              <a:extLst>
                <a:ext uri="{63B3BB69-23CF-44E3-9099-C40C66FF867C}">
                  <a14:compatExt spid="_x0000_s487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177</xdr:row>
          <xdr:rowOff>0</xdr:rowOff>
        </xdr:from>
        <xdr:to>
          <xdr:col>30</xdr:col>
          <xdr:colOff>400050</xdr:colOff>
          <xdr:row>177</xdr:row>
          <xdr:rowOff>485775</xdr:rowOff>
        </xdr:to>
        <xdr:sp macro="" textlink="">
          <xdr:nvSpPr>
            <xdr:cNvPr id="48750" name="Object 3694" hidden="1">
              <a:extLst>
                <a:ext uri="{63B3BB69-23CF-44E3-9099-C40C66FF867C}">
                  <a14:compatExt spid="_x0000_s487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177</xdr:row>
          <xdr:rowOff>0</xdr:rowOff>
        </xdr:from>
        <xdr:to>
          <xdr:col>36</xdr:col>
          <xdr:colOff>400050</xdr:colOff>
          <xdr:row>177</xdr:row>
          <xdr:rowOff>485775</xdr:rowOff>
        </xdr:to>
        <xdr:sp macro="" textlink="">
          <xdr:nvSpPr>
            <xdr:cNvPr id="48751" name="Object 3695" hidden="1">
              <a:extLst>
                <a:ext uri="{63B3BB69-23CF-44E3-9099-C40C66FF867C}">
                  <a14:compatExt spid="_x0000_s487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177</xdr:row>
          <xdr:rowOff>0</xdr:rowOff>
        </xdr:from>
        <xdr:to>
          <xdr:col>38</xdr:col>
          <xdr:colOff>400050</xdr:colOff>
          <xdr:row>177</xdr:row>
          <xdr:rowOff>485775</xdr:rowOff>
        </xdr:to>
        <xdr:sp macro="" textlink="">
          <xdr:nvSpPr>
            <xdr:cNvPr id="48752" name="Object 3696" hidden="1">
              <a:extLst>
                <a:ext uri="{63B3BB69-23CF-44E3-9099-C40C66FF867C}">
                  <a14:compatExt spid="_x0000_s487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177</xdr:row>
          <xdr:rowOff>0</xdr:rowOff>
        </xdr:from>
        <xdr:to>
          <xdr:col>40</xdr:col>
          <xdr:colOff>400050</xdr:colOff>
          <xdr:row>177</xdr:row>
          <xdr:rowOff>485775</xdr:rowOff>
        </xdr:to>
        <xdr:sp macro="" textlink="">
          <xdr:nvSpPr>
            <xdr:cNvPr id="48753" name="Object 3697" hidden="1">
              <a:extLst>
                <a:ext uri="{63B3BB69-23CF-44E3-9099-C40C66FF867C}">
                  <a14:compatExt spid="_x0000_s487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177</xdr:row>
          <xdr:rowOff>0</xdr:rowOff>
        </xdr:from>
        <xdr:to>
          <xdr:col>42</xdr:col>
          <xdr:colOff>400050</xdr:colOff>
          <xdr:row>177</xdr:row>
          <xdr:rowOff>485775</xdr:rowOff>
        </xdr:to>
        <xdr:sp macro="" textlink="">
          <xdr:nvSpPr>
            <xdr:cNvPr id="48754" name="Object 3698" hidden="1">
              <a:extLst>
                <a:ext uri="{63B3BB69-23CF-44E3-9099-C40C66FF867C}">
                  <a14:compatExt spid="_x0000_s487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177</xdr:row>
          <xdr:rowOff>0</xdr:rowOff>
        </xdr:from>
        <xdr:to>
          <xdr:col>44</xdr:col>
          <xdr:colOff>400050</xdr:colOff>
          <xdr:row>177</xdr:row>
          <xdr:rowOff>485775</xdr:rowOff>
        </xdr:to>
        <xdr:sp macro="" textlink="">
          <xdr:nvSpPr>
            <xdr:cNvPr id="48755" name="Object 3699" hidden="1">
              <a:extLst>
                <a:ext uri="{63B3BB69-23CF-44E3-9099-C40C66FF867C}">
                  <a14:compatExt spid="_x0000_s487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116</xdr:row>
          <xdr:rowOff>0</xdr:rowOff>
        </xdr:from>
        <xdr:to>
          <xdr:col>28</xdr:col>
          <xdr:colOff>400050</xdr:colOff>
          <xdr:row>116</xdr:row>
          <xdr:rowOff>485775</xdr:rowOff>
        </xdr:to>
        <xdr:sp macro="" textlink="">
          <xdr:nvSpPr>
            <xdr:cNvPr id="48756" name="Object 3700" hidden="1">
              <a:extLst>
                <a:ext uri="{63B3BB69-23CF-44E3-9099-C40C66FF867C}">
                  <a14:compatExt spid="_x0000_s487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116</xdr:row>
          <xdr:rowOff>0</xdr:rowOff>
        </xdr:from>
        <xdr:to>
          <xdr:col>32</xdr:col>
          <xdr:colOff>400050</xdr:colOff>
          <xdr:row>116</xdr:row>
          <xdr:rowOff>485775</xdr:rowOff>
        </xdr:to>
        <xdr:sp macro="" textlink="">
          <xdr:nvSpPr>
            <xdr:cNvPr id="48760" name="Object 3704" hidden="1">
              <a:extLst>
                <a:ext uri="{63B3BB69-23CF-44E3-9099-C40C66FF867C}">
                  <a14:compatExt spid="_x0000_s487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116</xdr:row>
          <xdr:rowOff>0</xdr:rowOff>
        </xdr:from>
        <xdr:to>
          <xdr:col>30</xdr:col>
          <xdr:colOff>400050</xdr:colOff>
          <xdr:row>116</xdr:row>
          <xdr:rowOff>485775</xdr:rowOff>
        </xdr:to>
        <xdr:sp macro="" textlink="">
          <xdr:nvSpPr>
            <xdr:cNvPr id="48761" name="Object 3705" hidden="1">
              <a:extLst>
                <a:ext uri="{63B3BB69-23CF-44E3-9099-C40C66FF867C}">
                  <a14:compatExt spid="_x0000_s487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116</xdr:row>
          <xdr:rowOff>0</xdr:rowOff>
        </xdr:from>
        <xdr:to>
          <xdr:col>36</xdr:col>
          <xdr:colOff>400050</xdr:colOff>
          <xdr:row>116</xdr:row>
          <xdr:rowOff>485775</xdr:rowOff>
        </xdr:to>
        <xdr:sp macro="" textlink="">
          <xdr:nvSpPr>
            <xdr:cNvPr id="48762" name="Object 3706" hidden="1">
              <a:extLst>
                <a:ext uri="{63B3BB69-23CF-44E3-9099-C40C66FF867C}">
                  <a14:compatExt spid="_x0000_s487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116</xdr:row>
          <xdr:rowOff>0</xdr:rowOff>
        </xdr:from>
        <xdr:to>
          <xdr:col>38</xdr:col>
          <xdr:colOff>400050</xdr:colOff>
          <xdr:row>116</xdr:row>
          <xdr:rowOff>485775</xdr:rowOff>
        </xdr:to>
        <xdr:sp macro="" textlink="">
          <xdr:nvSpPr>
            <xdr:cNvPr id="48764" name="Object 3708" hidden="1">
              <a:extLst>
                <a:ext uri="{63B3BB69-23CF-44E3-9099-C40C66FF867C}">
                  <a14:compatExt spid="_x0000_s487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116</xdr:row>
          <xdr:rowOff>0</xdr:rowOff>
        </xdr:from>
        <xdr:to>
          <xdr:col>40</xdr:col>
          <xdr:colOff>400050</xdr:colOff>
          <xdr:row>116</xdr:row>
          <xdr:rowOff>485775</xdr:rowOff>
        </xdr:to>
        <xdr:sp macro="" textlink="">
          <xdr:nvSpPr>
            <xdr:cNvPr id="48765" name="Object 3709" hidden="1">
              <a:extLst>
                <a:ext uri="{63B3BB69-23CF-44E3-9099-C40C66FF867C}">
                  <a14:compatExt spid="_x0000_s487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116</xdr:row>
          <xdr:rowOff>0</xdr:rowOff>
        </xdr:from>
        <xdr:to>
          <xdr:col>42</xdr:col>
          <xdr:colOff>400050</xdr:colOff>
          <xdr:row>116</xdr:row>
          <xdr:rowOff>485775</xdr:rowOff>
        </xdr:to>
        <xdr:sp macro="" textlink="">
          <xdr:nvSpPr>
            <xdr:cNvPr id="48766" name="Object 3710" hidden="1">
              <a:extLst>
                <a:ext uri="{63B3BB69-23CF-44E3-9099-C40C66FF867C}">
                  <a14:compatExt spid="_x0000_s487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116</xdr:row>
          <xdr:rowOff>0</xdr:rowOff>
        </xdr:from>
        <xdr:to>
          <xdr:col>34</xdr:col>
          <xdr:colOff>400050</xdr:colOff>
          <xdr:row>116</xdr:row>
          <xdr:rowOff>485775</xdr:rowOff>
        </xdr:to>
        <xdr:sp macro="" textlink="">
          <xdr:nvSpPr>
            <xdr:cNvPr id="48767" name="Object 3711" hidden="1">
              <a:extLst>
                <a:ext uri="{63B3BB69-23CF-44E3-9099-C40C66FF867C}">
                  <a14:compatExt spid="_x0000_s487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182</xdr:row>
          <xdr:rowOff>0</xdr:rowOff>
        </xdr:from>
        <xdr:to>
          <xdr:col>28</xdr:col>
          <xdr:colOff>400050</xdr:colOff>
          <xdr:row>182</xdr:row>
          <xdr:rowOff>485775</xdr:rowOff>
        </xdr:to>
        <xdr:sp macro="" textlink="">
          <xdr:nvSpPr>
            <xdr:cNvPr id="48768" name="Object 3712" hidden="1">
              <a:extLst>
                <a:ext uri="{63B3BB69-23CF-44E3-9099-C40C66FF867C}">
                  <a14:compatExt spid="_x0000_s487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182</xdr:row>
          <xdr:rowOff>0</xdr:rowOff>
        </xdr:from>
        <xdr:to>
          <xdr:col>32</xdr:col>
          <xdr:colOff>400050</xdr:colOff>
          <xdr:row>182</xdr:row>
          <xdr:rowOff>485775</xdr:rowOff>
        </xdr:to>
        <xdr:sp macro="" textlink="">
          <xdr:nvSpPr>
            <xdr:cNvPr id="48769" name="Object 3713" hidden="1">
              <a:extLst>
                <a:ext uri="{63B3BB69-23CF-44E3-9099-C40C66FF867C}">
                  <a14:compatExt spid="_x0000_s487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182</xdr:row>
          <xdr:rowOff>0</xdr:rowOff>
        </xdr:from>
        <xdr:to>
          <xdr:col>30</xdr:col>
          <xdr:colOff>400050</xdr:colOff>
          <xdr:row>182</xdr:row>
          <xdr:rowOff>485775</xdr:rowOff>
        </xdr:to>
        <xdr:sp macro="" textlink="">
          <xdr:nvSpPr>
            <xdr:cNvPr id="48770" name="Object 3714" hidden="1">
              <a:extLst>
                <a:ext uri="{63B3BB69-23CF-44E3-9099-C40C66FF867C}">
                  <a14:compatExt spid="_x0000_s487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182</xdr:row>
          <xdr:rowOff>0</xdr:rowOff>
        </xdr:from>
        <xdr:to>
          <xdr:col>36</xdr:col>
          <xdr:colOff>400050</xdr:colOff>
          <xdr:row>182</xdr:row>
          <xdr:rowOff>485775</xdr:rowOff>
        </xdr:to>
        <xdr:sp macro="" textlink="">
          <xdr:nvSpPr>
            <xdr:cNvPr id="48771" name="Object 3715" hidden="1">
              <a:extLst>
                <a:ext uri="{63B3BB69-23CF-44E3-9099-C40C66FF867C}">
                  <a14:compatExt spid="_x0000_s487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182</xdr:row>
          <xdr:rowOff>0</xdr:rowOff>
        </xdr:from>
        <xdr:to>
          <xdr:col>38</xdr:col>
          <xdr:colOff>400050</xdr:colOff>
          <xdr:row>182</xdr:row>
          <xdr:rowOff>485775</xdr:rowOff>
        </xdr:to>
        <xdr:sp macro="" textlink="">
          <xdr:nvSpPr>
            <xdr:cNvPr id="48772" name="Object 3716" hidden="1">
              <a:extLst>
                <a:ext uri="{63B3BB69-23CF-44E3-9099-C40C66FF867C}">
                  <a14:compatExt spid="_x0000_s487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182</xdr:row>
          <xdr:rowOff>0</xdr:rowOff>
        </xdr:from>
        <xdr:to>
          <xdr:col>40</xdr:col>
          <xdr:colOff>400050</xdr:colOff>
          <xdr:row>182</xdr:row>
          <xdr:rowOff>485775</xdr:rowOff>
        </xdr:to>
        <xdr:sp macro="" textlink="">
          <xdr:nvSpPr>
            <xdr:cNvPr id="48773" name="Object 3717" hidden="1">
              <a:extLst>
                <a:ext uri="{63B3BB69-23CF-44E3-9099-C40C66FF867C}">
                  <a14:compatExt spid="_x0000_s487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182</xdr:row>
          <xdr:rowOff>0</xdr:rowOff>
        </xdr:from>
        <xdr:to>
          <xdr:col>42</xdr:col>
          <xdr:colOff>400050</xdr:colOff>
          <xdr:row>182</xdr:row>
          <xdr:rowOff>485775</xdr:rowOff>
        </xdr:to>
        <xdr:sp macro="" textlink="">
          <xdr:nvSpPr>
            <xdr:cNvPr id="48774" name="Object 3718" hidden="1">
              <a:extLst>
                <a:ext uri="{63B3BB69-23CF-44E3-9099-C40C66FF867C}">
                  <a14:compatExt spid="_x0000_s487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182</xdr:row>
          <xdr:rowOff>0</xdr:rowOff>
        </xdr:from>
        <xdr:to>
          <xdr:col>34</xdr:col>
          <xdr:colOff>400050</xdr:colOff>
          <xdr:row>182</xdr:row>
          <xdr:rowOff>485775</xdr:rowOff>
        </xdr:to>
        <xdr:sp macro="" textlink="">
          <xdr:nvSpPr>
            <xdr:cNvPr id="48775" name="Object 3719" hidden="1">
              <a:extLst>
                <a:ext uri="{63B3BB69-23CF-44E3-9099-C40C66FF867C}">
                  <a14:compatExt spid="_x0000_s487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134</xdr:row>
          <xdr:rowOff>0</xdr:rowOff>
        </xdr:from>
        <xdr:to>
          <xdr:col>28</xdr:col>
          <xdr:colOff>400050</xdr:colOff>
          <xdr:row>134</xdr:row>
          <xdr:rowOff>485775</xdr:rowOff>
        </xdr:to>
        <xdr:sp macro="" textlink="">
          <xdr:nvSpPr>
            <xdr:cNvPr id="48776" name="Object 3720" hidden="1">
              <a:extLst>
                <a:ext uri="{63B3BB69-23CF-44E3-9099-C40C66FF867C}">
                  <a14:compatExt spid="_x0000_s487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134</xdr:row>
          <xdr:rowOff>0</xdr:rowOff>
        </xdr:from>
        <xdr:to>
          <xdr:col>32</xdr:col>
          <xdr:colOff>400050</xdr:colOff>
          <xdr:row>134</xdr:row>
          <xdr:rowOff>485775</xdr:rowOff>
        </xdr:to>
        <xdr:sp macro="" textlink="">
          <xdr:nvSpPr>
            <xdr:cNvPr id="48777" name="Object 3721" hidden="1">
              <a:extLst>
                <a:ext uri="{63B3BB69-23CF-44E3-9099-C40C66FF867C}">
                  <a14:compatExt spid="_x0000_s487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134</xdr:row>
          <xdr:rowOff>0</xdr:rowOff>
        </xdr:from>
        <xdr:to>
          <xdr:col>30</xdr:col>
          <xdr:colOff>400050</xdr:colOff>
          <xdr:row>134</xdr:row>
          <xdr:rowOff>485775</xdr:rowOff>
        </xdr:to>
        <xdr:sp macro="" textlink="">
          <xdr:nvSpPr>
            <xdr:cNvPr id="48778" name="Object 3722" hidden="1">
              <a:extLst>
                <a:ext uri="{63B3BB69-23CF-44E3-9099-C40C66FF867C}">
                  <a14:compatExt spid="_x0000_s487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134</xdr:row>
          <xdr:rowOff>0</xdr:rowOff>
        </xdr:from>
        <xdr:to>
          <xdr:col>36</xdr:col>
          <xdr:colOff>400050</xdr:colOff>
          <xdr:row>134</xdr:row>
          <xdr:rowOff>485775</xdr:rowOff>
        </xdr:to>
        <xdr:sp macro="" textlink="">
          <xdr:nvSpPr>
            <xdr:cNvPr id="48779" name="Object 3723" hidden="1">
              <a:extLst>
                <a:ext uri="{63B3BB69-23CF-44E3-9099-C40C66FF867C}">
                  <a14:compatExt spid="_x0000_s487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134</xdr:row>
          <xdr:rowOff>0</xdr:rowOff>
        </xdr:from>
        <xdr:to>
          <xdr:col>38</xdr:col>
          <xdr:colOff>400050</xdr:colOff>
          <xdr:row>134</xdr:row>
          <xdr:rowOff>485775</xdr:rowOff>
        </xdr:to>
        <xdr:sp macro="" textlink="">
          <xdr:nvSpPr>
            <xdr:cNvPr id="48780" name="Object 3724" hidden="1">
              <a:extLst>
                <a:ext uri="{63B3BB69-23CF-44E3-9099-C40C66FF867C}">
                  <a14:compatExt spid="_x0000_s487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134</xdr:row>
          <xdr:rowOff>0</xdr:rowOff>
        </xdr:from>
        <xdr:to>
          <xdr:col>40</xdr:col>
          <xdr:colOff>400050</xdr:colOff>
          <xdr:row>134</xdr:row>
          <xdr:rowOff>485775</xdr:rowOff>
        </xdr:to>
        <xdr:sp macro="" textlink="">
          <xdr:nvSpPr>
            <xdr:cNvPr id="48781" name="Object 3725" hidden="1">
              <a:extLst>
                <a:ext uri="{63B3BB69-23CF-44E3-9099-C40C66FF867C}">
                  <a14:compatExt spid="_x0000_s487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134</xdr:row>
          <xdr:rowOff>0</xdr:rowOff>
        </xdr:from>
        <xdr:to>
          <xdr:col>42</xdr:col>
          <xdr:colOff>400050</xdr:colOff>
          <xdr:row>134</xdr:row>
          <xdr:rowOff>485775</xdr:rowOff>
        </xdr:to>
        <xdr:sp macro="" textlink="">
          <xdr:nvSpPr>
            <xdr:cNvPr id="48782" name="Object 3726" hidden="1">
              <a:extLst>
                <a:ext uri="{63B3BB69-23CF-44E3-9099-C40C66FF867C}">
                  <a14:compatExt spid="_x0000_s487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134</xdr:row>
          <xdr:rowOff>0</xdr:rowOff>
        </xdr:from>
        <xdr:to>
          <xdr:col>34</xdr:col>
          <xdr:colOff>400050</xdr:colOff>
          <xdr:row>134</xdr:row>
          <xdr:rowOff>485775</xdr:rowOff>
        </xdr:to>
        <xdr:sp macro="" textlink="">
          <xdr:nvSpPr>
            <xdr:cNvPr id="48783" name="Object 3727" hidden="1">
              <a:extLst>
                <a:ext uri="{63B3BB69-23CF-44E3-9099-C40C66FF867C}">
                  <a14:compatExt spid="_x0000_s487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180</xdr:row>
          <xdr:rowOff>0</xdr:rowOff>
        </xdr:from>
        <xdr:to>
          <xdr:col>28</xdr:col>
          <xdr:colOff>400050</xdr:colOff>
          <xdr:row>180</xdr:row>
          <xdr:rowOff>485775</xdr:rowOff>
        </xdr:to>
        <xdr:sp macro="" textlink="">
          <xdr:nvSpPr>
            <xdr:cNvPr id="48784" name="Object 3728" hidden="1">
              <a:extLst>
                <a:ext uri="{63B3BB69-23CF-44E3-9099-C40C66FF867C}">
                  <a14:compatExt spid="_x0000_s487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180</xdr:row>
          <xdr:rowOff>0</xdr:rowOff>
        </xdr:from>
        <xdr:to>
          <xdr:col>32</xdr:col>
          <xdr:colOff>400050</xdr:colOff>
          <xdr:row>180</xdr:row>
          <xdr:rowOff>485775</xdr:rowOff>
        </xdr:to>
        <xdr:sp macro="" textlink="">
          <xdr:nvSpPr>
            <xdr:cNvPr id="48785" name="Object 3729" hidden="1">
              <a:extLst>
                <a:ext uri="{63B3BB69-23CF-44E3-9099-C40C66FF867C}">
                  <a14:compatExt spid="_x0000_s487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180</xdr:row>
          <xdr:rowOff>0</xdr:rowOff>
        </xdr:from>
        <xdr:to>
          <xdr:col>30</xdr:col>
          <xdr:colOff>400050</xdr:colOff>
          <xdr:row>180</xdr:row>
          <xdr:rowOff>485775</xdr:rowOff>
        </xdr:to>
        <xdr:sp macro="" textlink="">
          <xdr:nvSpPr>
            <xdr:cNvPr id="48786" name="Object 3730" hidden="1">
              <a:extLst>
                <a:ext uri="{63B3BB69-23CF-44E3-9099-C40C66FF867C}">
                  <a14:compatExt spid="_x0000_s487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180</xdr:row>
          <xdr:rowOff>0</xdr:rowOff>
        </xdr:from>
        <xdr:to>
          <xdr:col>36</xdr:col>
          <xdr:colOff>400050</xdr:colOff>
          <xdr:row>180</xdr:row>
          <xdr:rowOff>485775</xdr:rowOff>
        </xdr:to>
        <xdr:sp macro="" textlink="">
          <xdr:nvSpPr>
            <xdr:cNvPr id="48787" name="Object 3731" hidden="1">
              <a:extLst>
                <a:ext uri="{63B3BB69-23CF-44E3-9099-C40C66FF867C}">
                  <a14:compatExt spid="_x0000_s487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180</xdr:row>
          <xdr:rowOff>0</xdr:rowOff>
        </xdr:from>
        <xdr:to>
          <xdr:col>38</xdr:col>
          <xdr:colOff>400050</xdr:colOff>
          <xdr:row>180</xdr:row>
          <xdr:rowOff>485775</xdr:rowOff>
        </xdr:to>
        <xdr:sp macro="" textlink="">
          <xdr:nvSpPr>
            <xdr:cNvPr id="48788" name="Object 3732" hidden="1">
              <a:extLst>
                <a:ext uri="{63B3BB69-23CF-44E3-9099-C40C66FF867C}">
                  <a14:compatExt spid="_x0000_s487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180</xdr:row>
          <xdr:rowOff>0</xdr:rowOff>
        </xdr:from>
        <xdr:to>
          <xdr:col>40</xdr:col>
          <xdr:colOff>400050</xdr:colOff>
          <xdr:row>180</xdr:row>
          <xdr:rowOff>485775</xdr:rowOff>
        </xdr:to>
        <xdr:sp macro="" textlink="">
          <xdr:nvSpPr>
            <xdr:cNvPr id="48789" name="Object 3733" hidden="1">
              <a:extLst>
                <a:ext uri="{63B3BB69-23CF-44E3-9099-C40C66FF867C}">
                  <a14:compatExt spid="_x0000_s487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180</xdr:row>
          <xdr:rowOff>0</xdr:rowOff>
        </xdr:from>
        <xdr:to>
          <xdr:col>42</xdr:col>
          <xdr:colOff>400050</xdr:colOff>
          <xdr:row>180</xdr:row>
          <xdr:rowOff>485775</xdr:rowOff>
        </xdr:to>
        <xdr:sp macro="" textlink="">
          <xdr:nvSpPr>
            <xdr:cNvPr id="48790" name="Object 3734" hidden="1">
              <a:extLst>
                <a:ext uri="{63B3BB69-23CF-44E3-9099-C40C66FF867C}">
                  <a14:compatExt spid="_x0000_s487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180</xdr:row>
          <xdr:rowOff>0</xdr:rowOff>
        </xdr:from>
        <xdr:to>
          <xdr:col>34</xdr:col>
          <xdr:colOff>400050</xdr:colOff>
          <xdr:row>180</xdr:row>
          <xdr:rowOff>485775</xdr:rowOff>
        </xdr:to>
        <xdr:sp macro="" textlink="">
          <xdr:nvSpPr>
            <xdr:cNvPr id="48791" name="Object 3735" hidden="1">
              <a:extLst>
                <a:ext uri="{63B3BB69-23CF-44E3-9099-C40C66FF867C}">
                  <a14:compatExt spid="_x0000_s487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151</xdr:row>
          <xdr:rowOff>0</xdr:rowOff>
        </xdr:from>
        <xdr:to>
          <xdr:col>28</xdr:col>
          <xdr:colOff>400050</xdr:colOff>
          <xdr:row>151</xdr:row>
          <xdr:rowOff>485775</xdr:rowOff>
        </xdr:to>
        <xdr:sp macro="" textlink="">
          <xdr:nvSpPr>
            <xdr:cNvPr id="48792" name="Object 3736" hidden="1">
              <a:extLst>
                <a:ext uri="{63B3BB69-23CF-44E3-9099-C40C66FF867C}">
                  <a14:compatExt spid="_x0000_s487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151</xdr:row>
          <xdr:rowOff>0</xdr:rowOff>
        </xdr:from>
        <xdr:to>
          <xdr:col>32</xdr:col>
          <xdr:colOff>400050</xdr:colOff>
          <xdr:row>151</xdr:row>
          <xdr:rowOff>485775</xdr:rowOff>
        </xdr:to>
        <xdr:sp macro="" textlink="">
          <xdr:nvSpPr>
            <xdr:cNvPr id="48793" name="Object 3737" hidden="1">
              <a:extLst>
                <a:ext uri="{63B3BB69-23CF-44E3-9099-C40C66FF867C}">
                  <a14:compatExt spid="_x0000_s487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151</xdr:row>
          <xdr:rowOff>0</xdr:rowOff>
        </xdr:from>
        <xdr:to>
          <xdr:col>30</xdr:col>
          <xdr:colOff>400050</xdr:colOff>
          <xdr:row>151</xdr:row>
          <xdr:rowOff>485775</xdr:rowOff>
        </xdr:to>
        <xdr:sp macro="" textlink="">
          <xdr:nvSpPr>
            <xdr:cNvPr id="48794" name="Object 3738" hidden="1">
              <a:extLst>
                <a:ext uri="{63B3BB69-23CF-44E3-9099-C40C66FF867C}">
                  <a14:compatExt spid="_x0000_s487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151</xdr:row>
          <xdr:rowOff>0</xdr:rowOff>
        </xdr:from>
        <xdr:to>
          <xdr:col>36</xdr:col>
          <xdr:colOff>400050</xdr:colOff>
          <xdr:row>151</xdr:row>
          <xdr:rowOff>485775</xdr:rowOff>
        </xdr:to>
        <xdr:sp macro="" textlink="">
          <xdr:nvSpPr>
            <xdr:cNvPr id="48795" name="Object 3739" hidden="1">
              <a:extLst>
                <a:ext uri="{63B3BB69-23CF-44E3-9099-C40C66FF867C}">
                  <a14:compatExt spid="_x0000_s487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151</xdr:row>
          <xdr:rowOff>0</xdr:rowOff>
        </xdr:from>
        <xdr:to>
          <xdr:col>38</xdr:col>
          <xdr:colOff>400050</xdr:colOff>
          <xdr:row>151</xdr:row>
          <xdr:rowOff>485775</xdr:rowOff>
        </xdr:to>
        <xdr:sp macro="" textlink="">
          <xdr:nvSpPr>
            <xdr:cNvPr id="48796" name="Object 3740" hidden="1">
              <a:extLst>
                <a:ext uri="{63B3BB69-23CF-44E3-9099-C40C66FF867C}">
                  <a14:compatExt spid="_x0000_s487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151</xdr:row>
          <xdr:rowOff>0</xdr:rowOff>
        </xdr:from>
        <xdr:to>
          <xdr:col>40</xdr:col>
          <xdr:colOff>400050</xdr:colOff>
          <xdr:row>151</xdr:row>
          <xdr:rowOff>485775</xdr:rowOff>
        </xdr:to>
        <xdr:sp macro="" textlink="">
          <xdr:nvSpPr>
            <xdr:cNvPr id="48797" name="Object 3741" hidden="1">
              <a:extLst>
                <a:ext uri="{63B3BB69-23CF-44E3-9099-C40C66FF867C}">
                  <a14:compatExt spid="_x0000_s487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151</xdr:row>
          <xdr:rowOff>0</xdr:rowOff>
        </xdr:from>
        <xdr:to>
          <xdr:col>42</xdr:col>
          <xdr:colOff>400050</xdr:colOff>
          <xdr:row>151</xdr:row>
          <xdr:rowOff>485775</xdr:rowOff>
        </xdr:to>
        <xdr:sp macro="" textlink="">
          <xdr:nvSpPr>
            <xdr:cNvPr id="48798" name="Object 3742" hidden="1">
              <a:extLst>
                <a:ext uri="{63B3BB69-23CF-44E3-9099-C40C66FF867C}">
                  <a14:compatExt spid="_x0000_s487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151</xdr:row>
          <xdr:rowOff>0</xdr:rowOff>
        </xdr:from>
        <xdr:to>
          <xdr:col>34</xdr:col>
          <xdr:colOff>400050</xdr:colOff>
          <xdr:row>151</xdr:row>
          <xdr:rowOff>485775</xdr:rowOff>
        </xdr:to>
        <xdr:sp macro="" textlink="">
          <xdr:nvSpPr>
            <xdr:cNvPr id="48799" name="Object 3743" hidden="1">
              <a:extLst>
                <a:ext uri="{63B3BB69-23CF-44E3-9099-C40C66FF867C}">
                  <a14:compatExt spid="_x0000_s487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181</xdr:row>
          <xdr:rowOff>0</xdr:rowOff>
        </xdr:from>
        <xdr:to>
          <xdr:col>28</xdr:col>
          <xdr:colOff>400050</xdr:colOff>
          <xdr:row>181</xdr:row>
          <xdr:rowOff>485775</xdr:rowOff>
        </xdr:to>
        <xdr:sp macro="" textlink="">
          <xdr:nvSpPr>
            <xdr:cNvPr id="48800" name="Object 3744" hidden="1">
              <a:extLst>
                <a:ext uri="{63B3BB69-23CF-44E3-9099-C40C66FF867C}">
                  <a14:compatExt spid="_x0000_s488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181</xdr:row>
          <xdr:rowOff>0</xdr:rowOff>
        </xdr:from>
        <xdr:to>
          <xdr:col>32</xdr:col>
          <xdr:colOff>400050</xdr:colOff>
          <xdr:row>181</xdr:row>
          <xdr:rowOff>485775</xdr:rowOff>
        </xdr:to>
        <xdr:sp macro="" textlink="">
          <xdr:nvSpPr>
            <xdr:cNvPr id="48801" name="Object 3745" hidden="1">
              <a:extLst>
                <a:ext uri="{63B3BB69-23CF-44E3-9099-C40C66FF867C}">
                  <a14:compatExt spid="_x0000_s488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181</xdr:row>
          <xdr:rowOff>0</xdr:rowOff>
        </xdr:from>
        <xdr:to>
          <xdr:col>30</xdr:col>
          <xdr:colOff>400050</xdr:colOff>
          <xdr:row>181</xdr:row>
          <xdr:rowOff>485775</xdr:rowOff>
        </xdr:to>
        <xdr:sp macro="" textlink="">
          <xdr:nvSpPr>
            <xdr:cNvPr id="48802" name="Object 3746" hidden="1">
              <a:extLst>
                <a:ext uri="{63B3BB69-23CF-44E3-9099-C40C66FF867C}">
                  <a14:compatExt spid="_x0000_s488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181</xdr:row>
          <xdr:rowOff>0</xdr:rowOff>
        </xdr:from>
        <xdr:to>
          <xdr:col>36</xdr:col>
          <xdr:colOff>400050</xdr:colOff>
          <xdr:row>181</xdr:row>
          <xdr:rowOff>485775</xdr:rowOff>
        </xdr:to>
        <xdr:sp macro="" textlink="">
          <xdr:nvSpPr>
            <xdr:cNvPr id="48803" name="Object 3747" hidden="1">
              <a:extLst>
                <a:ext uri="{63B3BB69-23CF-44E3-9099-C40C66FF867C}">
                  <a14:compatExt spid="_x0000_s488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181</xdr:row>
          <xdr:rowOff>0</xdr:rowOff>
        </xdr:from>
        <xdr:to>
          <xdr:col>38</xdr:col>
          <xdr:colOff>400050</xdr:colOff>
          <xdr:row>181</xdr:row>
          <xdr:rowOff>485775</xdr:rowOff>
        </xdr:to>
        <xdr:sp macro="" textlink="">
          <xdr:nvSpPr>
            <xdr:cNvPr id="48804" name="Object 3748" hidden="1">
              <a:extLst>
                <a:ext uri="{63B3BB69-23CF-44E3-9099-C40C66FF867C}">
                  <a14:compatExt spid="_x0000_s488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181</xdr:row>
          <xdr:rowOff>0</xdr:rowOff>
        </xdr:from>
        <xdr:to>
          <xdr:col>40</xdr:col>
          <xdr:colOff>400050</xdr:colOff>
          <xdr:row>181</xdr:row>
          <xdr:rowOff>485775</xdr:rowOff>
        </xdr:to>
        <xdr:sp macro="" textlink="">
          <xdr:nvSpPr>
            <xdr:cNvPr id="48805" name="Object 3749" hidden="1">
              <a:extLst>
                <a:ext uri="{63B3BB69-23CF-44E3-9099-C40C66FF867C}">
                  <a14:compatExt spid="_x0000_s488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181</xdr:row>
          <xdr:rowOff>0</xdr:rowOff>
        </xdr:from>
        <xdr:to>
          <xdr:col>42</xdr:col>
          <xdr:colOff>400050</xdr:colOff>
          <xdr:row>181</xdr:row>
          <xdr:rowOff>485775</xdr:rowOff>
        </xdr:to>
        <xdr:sp macro="" textlink="">
          <xdr:nvSpPr>
            <xdr:cNvPr id="48806" name="Object 3750" hidden="1">
              <a:extLst>
                <a:ext uri="{63B3BB69-23CF-44E3-9099-C40C66FF867C}">
                  <a14:compatExt spid="_x0000_s488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181</xdr:row>
          <xdr:rowOff>0</xdr:rowOff>
        </xdr:from>
        <xdr:to>
          <xdr:col>34</xdr:col>
          <xdr:colOff>400050</xdr:colOff>
          <xdr:row>181</xdr:row>
          <xdr:rowOff>485775</xdr:rowOff>
        </xdr:to>
        <xdr:sp macro="" textlink="">
          <xdr:nvSpPr>
            <xdr:cNvPr id="48807" name="Object 3751" hidden="1">
              <a:extLst>
                <a:ext uri="{63B3BB69-23CF-44E3-9099-C40C66FF867C}">
                  <a14:compatExt spid="_x0000_s488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152</xdr:row>
          <xdr:rowOff>0</xdr:rowOff>
        </xdr:from>
        <xdr:to>
          <xdr:col>28</xdr:col>
          <xdr:colOff>400050</xdr:colOff>
          <xdr:row>152</xdr:row>
          <xdr:rowOff>485775</xdr:rowOff>
        </xdr:to>
        <xdr:sp macro="" textlink="">
          <xdr:nvSpPr>
            <xdr:cNvPr id="48808" name="Object 3752" hidden="1">
              <a:extLst>
                <a:ext uri="{63B3BB69-23CF-44E3-9099-C40C66FF867C}">
                  <a14:compatExt spid="_x0000_s488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152</xdr:row>
          <xdr:rowOff>0</xdr:rowOff>
        </xdr:from>
        <xdr:to>
          <xdr:col>32</xdr:col>
          <xdr:colOff>400050</xdr:colOff>
          <xdr:row>152</xdr:row>
          <xdr:rowOff>485775</xdr:rowOff>
        </xdr:to>
        <xdr:sp macro="" textlink="">
          <xdr:nvSpPr>
            <xdr:cNvPr id="48809" name="Object 3753" hidden="1">
              <a:extLst>
                <a:ext uri="{63B3BB69-23CF-44E3-9099-C40C66FF867C}">
                  <a14:compatExt spid="_x0000_s488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152</xdr:row>
          <xdr:rowOff>0</xdr:rowOff>
        </xdr:from>
        <xdr:to>
          <xdr:col>30</xdr:col>
          <xdr:colOff>400050</xdr:colOff>
          <xdr:row>152</xdr:row>
          <xdr:rowOff>485775</xdr:rowOff>
        </xdr:to>
        <xdr:sp macro="" textlink="">
          <xdr:nvSpPr>
            <xdr:cNvPr id="48810" name="Object 3754" hidden="1">
              <a:extLst>
                <a:ext uri="{63B3BB69-23CF-44E3-9099-C40C66FF867C}">
                  <a14:compatExt spid="_x0000_s488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152</xdr:row>
          <xdr:rowOff>0</xdr:rowOff>
        </xdr:from>
        <xdr:to>
          <xdr:col>36</xdr:col>
          <xdr:colOff>400050</xdr:colOff>
          <xdr:row>152</xdr:row>
          <xdr:rowOff>485775</xdr:rowOff>
        </xdr:to>
        <xdr:sp macro="" textlink="">
          <xdr:nvSpPr>
            <xdr:cNvPr id="48811" name="Object 3755" hidden="1">
              <a:extLst>
                <a:ext uri="{63B3BB69-23CF-44E3-9099-C40C66FF867C}">
                  <a14:compatExt spid="_x0000_s488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152</xdr:row>
          <xdr:rowOff>0</xdr:rowOff>
        </xdr:from>
        <xdr:to>
          <xdr:col>38</xdr:col>
          <xdr:colOff>400050</xdr:colOff>
          <xdr:row>152</xdr:row>
          <xdr:rowOff>485775</xdr:rowOff>
        </xdr:to>
        <xdr:sp macro="" textlink="">
          <xdr:nvSpPr>
            <xdr:cNvPr id="48812" name="Object 3756" hidden="1">
              <a:extLst>
                <a:ext uri="{63B3BB69-23CF-44E3-9099-C40C66FF867C}">
                  <a14:compatExt spid="_x0000_s488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152</xdr:row>
          <xdr:rowOff>0</xdr:rowOff>
        </xdr:from>
        <xdr:to>
          <xdr:col>40</xdr:col>
          <xdr:colOff>400050</xdr:colOff>
          <xdr:row>152</xdr:row>
          <xdr:rowOff>485775</xdr:rowOff>
        </xdr:to>
        <xdr:sp macro="" textlink="">
          <xdr:nvSpPr>
            <xdr:cNvPr id="48813" name="Object 3757" hidden="1">
              <a:extLst>
                <a:ext uri="{63B3BB69-23CF-44E3-9099-C40C66FF867C}">
                  <a14:compatExt spid="_x0000_s488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152</xdr:row>
          <xdr:rowOff>0</xdr:rowOff>
        </xdr:from>
        <xdr:to>
          <xdr:col>42</xdr:col>
          <xdr:colOff>400050</xdr:colOff>
          <xdr:row>152</xdr:row>
          <xdr:rowOff>485775</xdr:rowOff>
        </xdr:to>
        <xdr:sp macro="" textlink="">
          <xdr:nvSpPr>
            <xdr:cNvPr id="48814" name="Object 3758" hidden="1">
              <a:extLst>
                <a:ext uri="{63B3BB69-23CF-44E3-9099-C40C66FF867C}">
                  <a14:compatExt spid="_x0000_s488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152</xdr:row>
          <xdr:rowOff>0</xdr:rowOff>
        </xdr:from>
        <xdr:to>
          <xdr:col>34</xdr:col>
          <xdr:colOff>400050</xdr:colOff>
          <xdr:row>152</xdr:row>
          <xdr:rowOff>485775</xdr:rowOff>
        </xdr:to>
        <xdr:sp macro="" textlink="">
          <xdr:nvSpPr>
            <xdr:cNvPr id="48815" name="Object 3759" hidden="1">
              <a:extLst>
                <a:ext uri="{63B3BB69-23CF-44E3-9099-C40C66FF867C}">
                  <a14:compatExt spid="_x0000_s488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184</xdr:row>
          <xdr:rowOff>0</xdr:rowOff>
        </xdr:from>
        <xdr:to>
          <xdr:col>28</xdr:col>
          <xdr:colOff>400050</xdr:colOff>
          <xdr:row>184</xdr:row>
          <xdr:rowOff>485775</xdr:rowOff>
        </xdr:to>
        <xdr:sp macro="" textlink="">
          <xdr:nvSpPr>
            <xdr:cNvPr id="48816" name="Object 3760" hidden="1">
              <a:extLst>
                <a:ext uri="{63B3BB69-23CF-44E3-9099-C40C66FF867C}">
                  <a14:compatExt spid="_x0000_s488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184</xdr:row>
          <xdr:rowOff>0</xdr:rowOff>
        </xdr:from>
        <xdr:to>
          <xdr:col>30</xdr:col>
          <xdr:colOff>400050</xdr:colOff>
          <xdr:row>184</xdr:row>
          <xdr:rowOff>485775</xdr:rowOff>
        </xdr:to>
        <xdr:sp macro="" textlink="">
          <xdr:nvSpPr>
            <xdr:cNvPr id="48817" name="Object 3761" hidden="1">
              <a:extLst>
                <a:ext uri="{63B3BB69-23CF-44E3-9099-C40C66FF867C}">
                  <a14:compatExt spid="_x0000_s488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184</xdr:row>
          <xdr:rowOff>0</xdr:rowOff>
        </xdr:from>
        <xdr:to>
          <xdr:col>32</xdr:col>
          <xdr:colOff>400050</xdr:colOff>
          <xdr:row>184</xdr:row>
          <xdr:rowOff>485775</xdr:rowOff>
        </xdr:to>
        <xdr:sp macro="" textlink="">
          <xdr:nvSpPr>
            <xdr:cNvPr id="48818" name="Object 3762" hidden="1">
              <a:extLst>
                <a:ext uri="{63B3BB69-23CF-44E3-9099-C40C66FF867C}">
                  <a14:compatExt spid="_x0000_s488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184</xdr:row>
          <xdr:rowOff>0</xdr:rowOff>
        </xdr:from>
        <xdr:to>
          <xdr:col>36</xdr:col>
          <xdr:colOff>400050</xdr:colOff>
          <xdr:row>184</xdr:row>
          <xdr:rowOff>485775</xdr:rowOff>
        </xdr:to>
        <xdr:sp macro="" textlink="">
          <xdr:nvSpPr>
            <xdr:cNvPr id="48819" name="Object 3763" hidden="1">
              <a:extLst>
                <a:ext uri="{63B3BB69-23CF-44E3-9099-C40C66FF867C}">
                  <a14:compatExt spid="_x0000_s488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184</xdr:row>
          <xdr:rowOff>0</xdr:rowOff>
        </xdr:from>
        <xdr:to>
          <xdr:col>34</xdr:col>
          <xdr:colOff>400050</xdr:colOff>
          <xdr:row>184</xdr:row>
          <xdr:rowOff>485775</xdr:rowOff>
        </xdr:to>
        <xdr:sp macro="" textlink="">
          <xdr:nvSpPr>
            <xdr:cNvPr id="48820" name="Object 3764" hidden="1">
              <a:extLst>
                <a:ext uri="{63B3BB69-23CF-44E3-9099-C40C66FF867C}">
                  <a14:compatExt spid="_x0000_s488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184</xdr:row>
          <xdr:rowOff>0</xdr:rowOff>
        </xdr:from>
        <xdr:to>
          <xdr:col>38</xdr:col>
          <xdr:colOff>400050</xdr:colOff>
          <xdr:row>184</xdr:row>
          <xdr:rowOff>485775</xdr:rowOff>
        </xdr:to>
        <xdr:sp macro="" textlink="">
          <xdr:nvSpPr>
            <xdr:cNvPr id="48821" name="Object 3765" hidden="1">
              <a:extLst>
                <a:ext uri="{63B3BB69-23CF-44E3-9099-C40C66FF867C}">
                  <a14:compatExt spid="_x0000_s488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184</xdr:row>
          <xdr:rowOff>0</xdr:rowOff>
        </xdr:from>
        <xdr:to>
          <xdr:col>40</xdr:col>
          <xdr:colOff>400050</xdr:colOff>
          <xdr:row>184</xdr:row>
          <xdr:rowOff>485775</xdr:rowOff>
        </xdr:to>
        <xdr:sp macro="" textlink="">
          <xdr:nvSpPr>
            <xdr:cNvPr id="48822" name="Object 3766" hidden="1">
              <a:extLst>
                <a:ext uri="{63B3BB69-23CF-44E3-9099-C40C66FF867C}">
                  <a14:compatExt spid="_x0000_s488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184</xdr:row>
          <xdr:rowOff>0</xdr:rowOff>
        </xdr:from>
        <xdr:to>
          <xdr:col>42</xdr:col>
          <xdr:colOff>400050</xdr:colOff>
          <xdr:row>184</xdr:row>
          <xdr:rowOff>485775</xdr:rowOff>
        </xdr:to>
        <xdr:sp macro="" textlink="">
          <xdr:nvSpPr>
            <xdr:cNvPr id="48823" name="Object 3767" hidden="1">
              <a:extLst>
                <a:ext uri="{63B3BB69-23CF-44E3-9099-C40C66FF867C}">
                  <a14:compatExt spid="_x0000_s488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135</xdr:row>
          <xdr:rowOff>0</xdr:rowOff>
        </xdr:from>
        <xdr:to>
          <xdr:col>28</xdr:col>
          <xdr:colOff>400050</xdr:colOff>
          <xdr:row>135</xdr:row>
          <xdr:rowOff>485775</xdr:rowOff>
        </xdr:to>
        <xdr:sp macro="" textlink="">
          <xdr:nvSpPr>
            <xdr:cNvPr id="48824" name="Object 3768" hidden="1">
              <a:extLst>
                <a:ext uri="{63B3BB69-23CF-44E3-9099-C40C66FF867C}">
                  <a14:compatExt spid="_x0000_s488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135</xdr:row>
          <xdr:rowOff>0</xdr:rowOff>
        </xdr:from>
        <xdr:to>
          <xdr:col>30</xdr:col>
          <xdr:colOff>400050</xdr:colOff>
          <xdr:row>135</xdr:row>
          <xdr:rowOff>485775</xdr:rowOff>
        </xdr:to>
        <xdr:sp macro="" textlink="">
          <xdr:nvSpPr>
            <xdr:cNvPr id="48825" name="Object 3769" hidden="1">
              <a:extLst>
                <a:ext uri="{63B3BB69-23CF-44E3-9099-C40C66FF867C}">
                  <a14:compatExt spid="_x0000_s488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135</xdr:row>
          <xdr:rowOff>0</xdr:rowOff>
        </xdr:from>
        <xdr:to>
          <xdr:col>32</xdr:col>
          <xdr:colOff>400050</xdr:colOff>
          <xdr:row>135</xdr:row>
          <xdr:rowOff>485775</xdr:rowOff>
        </xdr:to>
        <xdr:sp macro="" textlink="">
          <xdr:nvSpPr>
            <xdr:cNvPr id="48826" name="Object 3770" hidden="1">
              <a:extLst>
                <a:ext uri="{63B3BB69-23CF-44E3-9099-C40C66FF867C}">
                  <a14:compatExt spid="_x0000_s488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135</xdr:row>
          <xdr:rowOff>0</xdr:rowOff>
        </xdr:from>
        <xdr:to>
          <xdr:col>36</xdr:col>
          <xdr:colOff>400050</xdr:colOff>
          <xdr:row>135</xdr:row>
          <xdr:rowOff>485775</xdr:rowOff>
        </xdr:to>
        <xdr:sp macro="" textlink="">
          <xdr:nvSpPr>
            <xdr:cNvPr id="48827" name="Object 3771" hidden="1">
              <a:extLst>
                <a:ext uri="{63B3BB69-23CF-44E3-9099-C40C66FF867C}">
                  <a14:compatExt spid="_x0000_s488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135</xdr:row>
          <xdr:rowOff>0</xdr:rowOff>
        </xdr:from>
        <xdr:to>
          <xdr:col>34</xdr:col>
          <xdr:colOff>400050</xdr:colOff>
          <xdr:row>135</xdr:row>
          <xdr:rowOff>485775</xdr:rowOff>
        </xdr:to>
        <xdr:sp macro="" textlink="">
          <xdr:nvSpPr>
            <xdr:cNvPr id="48828" name="Object 3772" hidden="1">
              <a:extLst>
                <a:ext uri="{63B3BB69-23CF-44E3-9099-C40C66FF867C}">
                  <a14:compatExt spid="_x0000_s488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135</xdr:row>
          <xdr:rowOff>0</xdr:rowOff>
        </xdr:from>
        <xdr:to>
          <xdr:col>38</xdr:col>
          <xdr:colOff>400050</xdr:colOff>
          <xdr:row>135</xdr:row>
          <xdr:rowOff>485775</xdr:rowOff>
        </xdr:to>
        <xdr:sp macro="" textlink="">
          <xdr:nvSpPr>
            <xdr:cNvPr id="48829" name="Object 3773" hidden="1">
              <a:extLst>
                <a:ext uri="{63B3BB69-23CF-44E3-9099-C40C66FF867C}">
                  <a14:compatExt spid="_x0000_s488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135</xdr:row>
          <xdr:rowOff>0</xdr:rowOff>
        </xdr:from>
        <xdr:to>
          <xdr:col>40</xdr:col>
          <xdr:colOff>400050</xdr:colOff>
          <xdr:row>135</xdr:row>
          <xdr:rowOff>485775</xdr:rowOff>
        </xdr:to>
        <xdr:sp macro="" textlink="">
          <xdr:nvSpPr>
            <xdr:cNvPr id="48830" name="Object 3774" hidden="1">
              <a:extLst>
                <a:ext uri="{63B3BB69-23CF-44E3-9099-C40C66FF867C}">
                  <a14:compatExt spid="_x0000_s488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135</xdr:row>
          <xdr:rowOff>0</xdr:rowOff>
        </xdr:from>
        <xdr:to>
          <xdr:col>42</xdr:col>
          <xdr:colOff>400050</xdr:colOff>
          <xdr:row>135</xdr:row>
          <xdr:rowOff>485775</xdr:rowOff>
        </xdr:to>
        <xdr:sp macro="" textlink="">
          <xdr:nvSpPr>
            <xdr:cNvPr id="48831" name="Object 3775" hidden="1">
              <a:extLst>
                <a:ext uri="{63B3BB69-23CF-44E3-9099-C40C66FF867C}">
                  <a14:compatExt spid="_x0000_s488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187</xdr:row>
          <xdr:rowOff>0</xdr:rowOff>
        </xdr:from>
        <xdr:to>
          <xdr:col>28</xdr:col>
          <xdr:colOff>400050</xdr:colOff>
          <xdr:row>187</xdr:row>
          <xdr:rowOff>485775</xdr:rowOff>
        </xdr:to>
        <xdr:sp macro="" textlink="">
          <xdr:nvSpPr>
            <xdr:cNvPr id="48832" name="Object 3776" hidden="1">
              <a:extLst>
                <a:ext uri="{63B3BB69-23CF-44E3-9099-C40C66FF867C}">
                  <a14:compatExt spid="_x0000_s488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187</xdr:row>
          <xdr:rowOff>0</xdr:rowOff>
        </xdr:from>
        <xdr:to>
          <xdr:col>30</xdr:col>
          <xdr:colOff>400050</xdr:colOff>
          <xdr:row>187</xdr:row>
          <xdr:rowOff>485775</xdr:rowOff>
        </xdr:to>
        <xdr:sp macro="" textlink="">
          <xdr:nvSpPr>
            <xdr:cNvPr id="48833" name="Object 3777" hidden="1">
              <a:extLst>
                <a:ext uri="{63B3BB69-23CF-44E3-9099-C40C66FF867C}">
                  <a14:compatExt spid="_x0000_s488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187</xdr:row>
          <xdr:rowOff>0</xdr:rowOff>
        </xdr:from>
        <xdr:to>
          <xdr:col>32</xdr:col>
          <xdr:colOff>400050</xdr:colOff>
          <xdr:row>187</xdr:row>
          <xdr:rowOff>485775</xdr:rowOff>
        </xdr:to>
        <xdr:sp macro="" textlink="">
          <xdr:nvSpPr>
            <xdr:cNvPr id="48834" name="Object 3778" hidden="1">
              <a:extLst>
                <a:ext uri="{63B3BB69-23CF-44E3-9099-C40C66FF867C}">
                  <a14:compatExt spid="_x0000_s488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187</xdr:row>
          <xdr:rowOff>0</xdr:rowOff>
        </xdr:from>
        <xdr:to>
          <xdr:col>36</xdr:col>
          <xdr:colOff>400050</xdr:colOff>
          <xdr:row>187</xdr:row>
          <xdr:rowOff>485775</xdr:rowOff>
        </xdr:to>
        <xdr:sp macro="" textlink="">
          <xdr:nvSpPr>
            <xdr:cNvPr id="48835" name="Object 3779" hidden="1">
              <a:extLst>
                <a:ext uri="{63B3BB69-23CF-44E3-9099-C40C66FF867C}">
                  <a14:compatExt spid="_x0000_s488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187</xdr:row>
          <xdr:rowOff>0</xdr:rowOff>
        </xdr:from>
        <xdr:to>
          <xdr:col>34</xdr:col>
          <xdr:colOff>400050</xdr:colOff>
          <xdr:row>187</xdr:row>
          <xdr:rowOff>485775</xdr:rowOff>
        </xdr:to>
        <xdr:sp macro="" textlink="">
          <xdr:nvSpPr>
            <xdr:cNvPr id="48836" name="Object 3780" hidden="1">
              <a:extLst>
                <a:ext uri="{63B3BB69-23CF-44E3-9099-C40C66FF867C}">
                  <a14:compatExt spid="_x0000_s488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187</xdr:row>
          <xdr:rowOff>0</xdr:rowOff>
        </xdr:from>
        <xdr:to>
          <xdr:col>38</xdr:col>
          <xdr:colOff>400050</xdr:colOff>
          <xdr:row>187</xdr:row>
          <xdr:rowOff>485775</xdr:rowOff>
        </xdr:to>
        <xdr:sp macro="" textlink="">
          <xdr:nvSpPr>
            <xdr:cNvPr id="48837" name="Object 3781" hidden="1">
              <a:extLst>
                <a:ext uri="{63B3BB69-23CF-44E3-9099-C40C66FF867C}">
                  <a14:compatExt spid="_x0000_s488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187</xdr:row>
          <xdr:rowOff>0</xdr:rowOff>
        </xdr:from>
        <xdr:to>
          <xdr:col>40</xdr:col>
          <xdr:colOff>400050</xdr:colOff>
          <xdr:row>187</xdr:row>
          <xdr:rowOff>485775</xdr:rowOff>
        </xdr:to>
        <xdr:sp macro="" textlink="">
          <xdr:nvSpPr>
            <xdr:cNvPr id="48838" name="Object 3782" hidden="1">
              <a:extLst>
                <a:ext uri="{63B3BB69-23CF-44E3-9099-C40C66FF867C}">
                  <a14:compatExt spid="_x0000_s488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187</xdr:row>
          <xdr:rowOff>0</xdr:rowOff>
        </xdr:from>
        <xdr:to>
          <xdr:col>42</xdr:col>
          <xdr:colOff>400050</xdr:colOff>
          <xdr:row>187</xdr:row>
          <xdr:rowOff>485775</xdr:rowOff>
        </xdr:to>
        <xdr:sp macro="" textlink="">
          <xdr:nvSpPr>
            <xdr:cNvPr id="48839" name="Object 3783" hidden="1">
              <a:extLst>
                <a:ext uri="{63B3BB69-23CF-44E3-9099-C40C66FF867C}">
                  <a14:compatExt spid="_x0000_s488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136</xdr:row>
          <xdr:rowOff>0</xdr:rowOff>
        </xdr:from>
        <xdr:to>
          <xdr:col>28</xdr:col>
          <xdr:colOff>400050</xdr:colOff>
          <xdr:row>136</xdr:row>
          <xdr:rowOff>485775</xdr:rowOff>
        </xdr:to>
        <xdr:sp macro="" textlink="">
          <xdr:nvSpPr>
            <xdr:cNvPr id="48840" name="Object 3784" hidden="1">
              <a:extLst>
                <a:ext uri="{63B3BB69-23CF-44E3-9099-C40C66FF867C}">
                  <a14:compatExt spid="_x0000_s488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136</xdr:row>
          <xdr:rowOff>0</xdr:rowOff>
        </xdr:from>
        <xdr:to>
          <xdr:col>30</xdr:col>
          <xdr:colOff>400050</xdr:colOff>
          <xdr:row>136</xdr:row>
          <xdr:rowOff>485775</xdr:rowOff>
        </xdr:to>
        <xdr:sp macro="" textlink="">
          <xdr:nvSpPr>
            <xdr:cNvPr id="48841" name="Object 3785" hidden="1">
              <a:extLst>
                <a:ext uri="{63B3BB69-23CF-44E3-9099-C40C66FF867C}">
                  <a14:compatExt spid="_x0000_s488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136</xdr:row>
          <xdr:rowOff>0</xdr:rowOff>
        </xdr:from>
        <xdr:to>
          <xdr:col>32</xdr:col>
          <xdr:colOff>400050</xdr:colOff>
          <xdr:row>136</xdr:row>
          <xdr:rowOff>485775</xdr:rowOff>
        </xdr:to>
        <xdr:sp macro="" textlink="">
          <xdr:nvSpPr>
            <xdr:cNvPr id="48842" name="Object 3786" hidden="1">
              <a:extLst>
                <a:ext uri="{63B3BB69-23CF-44E3-9099-C40C66FF867C}">
                  <a14:compatExt spid="_x0000_s488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136</xdr:row>
          <xdr:rowOff>0</xdr:rowOff>
        </xdr:from>
        <xdr:to>
          <xdr:col>36</xdr:col>
          <xdr:colOff>400050</xdr:colOff>
          <xdr:row>136</xdr:row>
          <xdr:rowOff>485775</xdr:rowOff>
        </xdr:to>
        <xdr:sp macro="" textlink="">
          <xdr:nvSpPr>
            <xdr:cNvPr id="48843" name="Object 3787" hidden="1">
              <a:extLst>
                <a:ext uri="{63B3BB69-23CF-44E3-9099-C40C66FF867C}">
                  <a14:compatExt spid="_x0000_s488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136</xdr:row>
          <xdr:rowOff>0</xdr:rowOff>
        </xdr:from>
        <xdr:to>
          <xdr:col>34</xdr:col>
          <xdr:colOff>400050</xdr:colOff>
          <xdr:row>136</xdr:row>
          <xdr:rowOff>485775</xdr:rowOff>
        </xdr:to>
        <xdr:sp macro="" textlink="">
          <xdr:nvSpPr>
            <xdr:cNvPr id="48844" name="Object 3788" hidden="1">
              <a:extLst>
                <a:ext uri="{63B3BB69-23CF-44E3-9099-C40C66FF867C}">
                  <a14:compatExt spid="_x0000_s488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136</xdr:row>
          <xdr:rowOff>0</xdr:rowOff>
        </xdr:from>
        <xdr:to>
          <xdr:col>38</xdr:col>
          <xdr:colOff>400050</xdr:colOff>
          <xdr:row>136</xdr:row>
          <xdr:rowOff>485775</xdr:rowOff>
        </xdr:to>
        <xdr:sp macro="" textlink="">
          <xdr:nvSpPr>
            <xdr:cNvPr id="48845" name="Object 3789" hidden="1">
              <a:extLst>
                <a:ext uri="{63B3BB69-23CF-44E3-9099-C40C66FF867C}">
                  <a14:compatExt spid="_x0000_s488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136</xdr:row>
          <xdr:rowOff>0</xdr:rowOff>
        </xdr:from>
        <xdr:to>
          <xdr:col>40</xdr:col>
          <xdr:colOff>400050</xdr:colOff>
          <xdr:row>136</xdr:row>
          <xdr:rowOff>485775</xdr:rowOff>
        </xdr:to>
        <xdr:sp macro="" textlink="">
          <xdr:nvSpPr>
            <xdr:cNvPr id="48846" name="Object 3790" hidden="1">
              <a:extLst>
                <a:ext uri="{63B3BB69-23CF-44E3-9099-C40C66FF867C}">
                  <a14:compatExt spid="_x0000_s488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136</xdr:row>
          <xdr:rowOff>0</xdr:rowOff>
        </xdr:from>
        <xdr:to>
          <xdr:col>42</xdr:col>
          <xdr:colOff>400050</xdr:colOff>
          <xdr:row>136</xdr:row>
          <xdr:rowOff>485775</xdr:rowOff>
        </xdr:to>
        <xdr:sp macro="" textlink="">
          <xdr:nvSpPr>
            <xdr:cNvPr id="48847" name="Object 3791" hidden="1">
              <a:extLst>
                <a:ext uri="{63B3BB69-23CF-44E3-9099-C40C66FF867C}">
                  <a14:compatExt spid="_x0000_s488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155</xdr:row>
          <xdr:rowOff>0</xdr:rowOff>
        </xdr:from>
        <xdr:to>
          <xdr:col>28</xdr:col>
          <xdr:colOff>400050</xdr:colOff>
          <xdr:row>155</xdr:row>
          <xdr:rowOff>485775</xdr:rowOff>
        </xdr:to>
        <xdr:sp macro="" textlink="">
          <xdr:nvSpPr>
            <xdr:cNvPr id="48848" name="Object 3792" hidden="1">
              <a:extLst>
                <a:ext uri="{63B3BB69-23CF-44E3-9099-C40C66FF867C}">
                  <a14:compatExt spid="_x0000_s488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155</xdr:row>
          <xdr:rowOff>0</xdr:rowOff>
        </xdr:from>
        <xdr:to>
          <xdr:col>30</xdr:col>
          <xdr:colOff>400050</xdr:colOff>
          <xdr:row>155</xdr:row>
          <xdr:rowOff>485775</xdr:rowOff>
        </xdr:to>
        <xdr:sp macro="" textlink="">
          <xdr:nvSpPr>
            <xdr:cNvPr id="48849" name="Object 3793" hidden="1">
              <a:extLst>
                <a:ext uri="{63B3BB69-23CF-44E3-9099-C40C66FF867C}">
                  <a14:compatExt spid="_x0000_s488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155</xdr:row>
          <xdr:rowOff>0</xdr:rowOff>
        </xdr:from>
        <xdr:to>
          <xdr:col>32</xdr:col>
          <xdr:colOff>400050</xdr:colOff>
          <xdr:row>155</xdr:row>
          <xdr:rowOff>485775</xdr:rowOff>
        </xdr:to>
        <xdr:sp macro="" textlink="">
          <xdr:nvSpPr>
            <xdr:cNvPr id="48850" name="Object 3794" hidden="1">
              <a:extLst>
                <a:ext uri="{63B3BB69-23CF-44E3-9099-C40C66FF867C}">
                  <a14:compatExt spid="_x0000_s488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155</xdr:row>
          <xdr:rowOff>0</xdr:rowOff>
        </xdr:from>
        <xdr:to>
          <xdr:col>36</xdr:col>
          <xdr:colOff>400050</xdr:colOff>
          <xdr:row>155</xdr:row>
          <xdr:rowOff>485775</xdr:rowOff>
        </xdr:to>
        <xdr:sp macro="" textlink="">
          <xdr:nvSpPr>
            <xdr:cNvPr id="48851" name="Object 3795" hidden="1">
              <a:extLst>
                <a:ext uri="{63B3BB69-23CF-44E3-9099-C40C66FF867C}">
                  <a14:compatExt spid="_x0000_s488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155</xdr:row>
          <xdr:rowOff>0</xdr:rowOff>
        </xdr:from>
        <xdr:to>
          <xdr:col>34</xdr:col>
          <xdr:colOff>400050</xdr:colOff>
          <xdr:row>155</xdr:row>
          <xdr:rowOff>485775</xdr:rowOff>
        </xdr:to>
        <xdr:sp macro="" textlink="">
          <xdr:nvSpPr>
            <xdr:cNvPr id="48852" name="Object 3796" hidden="1">
              <a:extLst>
                <a:ext uri="{63B3BB69-23CF-44E3-9099-C40C66FF867C}">
                  <a14:compatExt spid="_x0000_s488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155</xdr:row>
          <xdr:rowOff>0</xdr:rowOff>
        </xdr:from>
        <xdr:to>
          <xdr:col>38</xdr:col>
          <xdr:colOff>400050</xdr:colOff>
          <xdr:row>155</xdr:row>
          <xdr:rowOff>485775</xdr:rowOff>
        </xdr:to>
        <xdr:sp macro="" textlink="">
          <xdr:nvSpPr>
            <xdr:cNvPr id="48853" name="Object 3797" hidden="1">
              <a:extLst>
                <a:ext uri="{63B3BB69-23CF-44E3-9099-C40C66FF867C}">
                  <a14:compatExt spid="_x0000_s488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155</xdr:row>
          <xdr:rowOff>0</xdr:rowOff>
        </xdr:from>
        <xdr:to>
          <xdr:col>40</xdr:col>
          <xdr:colOff>400050</xdr:colOff>
          <xdr:row>155</xdr:row>
          <xdr:rowOff>485775</xdr:rowOff>
        </xdr:to>
        <xdr:sp macro="" textlink="">
          <xdr:nvSpPr>
            <xdr:cNvPr id="48854" name="Object 3798" hidden="1">
              <a:extLst>
                <a:ext uri="{63B3BB69-23CF-44E3-9099-C40C66FF867C}">
                  <a14:compatExt spid="_x0000_s488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155</xdr:row>
          <xdr:rowOff>0</xdr:rowOff>
        </xdr:from>
        <xdr:to>
          <xdr:col>42</xdr:col>
          <xdr:colOff>400050</xdr:colOff>
          <xdr:row>155</xdr:row>
          <xdr:rowOff>485775</xdr:rowOff>
        </xdr:to>
        <xdr:sp macro="" textlink="">
          <xdr:nvSpPr>
            <xdr:cNvPr id="48855" name="Object 3799" hidden="1">
              <a:extLst>
                <a:ext uri="{63B3BB69-23CF-44E3-9099-C40C66FF867C}">
                  <a14:compatExt spid="_x0000_s488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183</xdr:row>
          <xdr:rowOff>0</xdr:rowOff>
        </xdr:from>
        <xdr:to>
          <xdr:col>28</xdr:col>
          <xdr:colOff>400050</xdr:colOff>
          <xdr:row>183</xdr:row>
          <xdr:rowOff>485775</xdr:rowOff>
        </xdr:to>
        <xdr:sp macro="" textlink="">
          <xdr:nvSpPr>
            <xdr:cNvPr id="48856" name="Object 3800" hidden="1">
              <a:extLst>
                <a:ext uri="{63B3BB69-23CF-44E3-9099-C40C66FF867C}">
                  <a14:compatExt spid="_x0000_s488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183</xdr:row>
          <xdr:rowOff>0</xdr:rowOff>
        </xdr:from>
        <xdr:to>
          <xdr:col>30</xdr:col>
          <xdr:colOff>400050</xdr:colOff>
          <xdr:row>183</xdr:row>
          <xdr:rowOff>485775</xdr:rowOff>
        </xdr:to>
        <xdr:sp macro="" textlink="">
          <xdr:nvSpPr>
            <xdr:cNvPr id="48857" name="Object 3801" hidden="1">
              <a:extLst>
                <a:ext uri="{63B3BB69-23CF-44E3-9099-C40C66FF867C}">
                  <a14:compatExt spid="_x0000_s488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183</xdr:row>
          <xdr:rowOff>0</xdr:rowOff>
        </xdr:from>
        <xdr:to>
          <xdr:col>32</xdr:col>
          <xdr:colOff>400050</xdr:colOff>
          <xdr:row>183</xdr:row>
          <xdr:rowOff>485775</xdr:rowOff>
        </xdr:to>
        <xdr:sp macro="" textlink="">
          <xdr:nvSpPr>
            <xdr:cNvPr id="48858" name="Object 3802" hidden="1">
              <a:extLst>
                <a:ext uri="{63B3BB69-23CF-44E3-9099-C40C66FF867C}">
                  <a14:compatExt spid="_x0000_s488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183</xdr:row>
          <xdr:rowOff>0</xdr:rowOff>
        </xdr:from>
        <xdr:to>
          <xdr:col>36</xdr:col>
          <xdr:colOff>400050</xdr:colOff>
          <xdr:row>183</xdr:row>
          <xdr:rowOff>485775</xdr:rowOff>
        </xdr:to>
        <xdr:sp macro="" textlink="">
          <xdr:nvSpPr>
            <xdr:cNvPr id="48859" name="Object 3803" hidden="1">
              <a:extLst>
                <a:ext uri="{63B3BB69-23CF-44E3-9099-C40C66FF867C}">
                  <a14:compatExt spid="_x0000_s488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183</xdr:row>
          <xdr:rowOff>0</xdr:rowOff>
        </xdr:from>
        <xdr:to>
          <xdr:col>34</xdr:col>
          <xdr:colOff>400050</xdr:colOff>
          <xdr:row>183</xdr:row>
          <xdr:rowOff>485775</xdr:rowOff>
        </xdr:to>
        <xdr:sp macro="" textlink="">
          <xdr:nvSpPr>
            <xdr:cNvPr id="48860" name="Object 3804" hidden="1">
              <a:extLst>
                <a:ext uri="{63B3BB69-23CF-44E3-9099-C40C66FF867C}">
                  <a14:compatExt spid="_x0000_s488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183</xdr:row>
          <xdr:rowOff>0</xdr:rowOff>
        </xdr:from>
        <xdr:to>
          <xdr:col>38</xdr:col>
          <xdr:colOff>400050</xdr:colOff>
          <xdr:row>183</xdr:row>
          <xdr:rowOff>485775</xdr:rowOff>
        </xdr:to>
        <xdr:sp macro="" textlink="">
          <xdr:nvSpPr>
            <xdr:cNvPr id="48861" name="Object 3805" hidden="1">
              <a:extLst>
                <a:ext uri="{63B3BB69-23CF-44E3-9099-C40C66FF867C}">
                  <a14:compatExt spid="_x0000_s488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183</xdr:row>
          <xdr:rowOff>0</xdr:rowOff>
        </xdr:from>
        <xdr:to>
          <xdr:col>40</xdr:col>
          <xdr:colOff>400050</xdr:colOff>
          <xdr:row>183</xdr:row>
          <xdr:rowOff>485775</xdr:rowOff>
        </xdr:to>
        <xdr:sp macro="" textlink="">
          <xdr:nvSpPr>
            <xdr:cNvPr id="48862" name="Object 3806" hidden="1">
              <a:extLst>
                <a:ext uri="{63B3BB69-23CF-44E3-9099-C40C66FF867C}">
                  <a14:compatExt spid="_x0000_s488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183</xdr:row>
          <xdr:rowOff>0</xdr:rowOff>
        </xdr:from>
        <xdr:to>
          <xdr:col>42</xdr:col>
          <xdr:colOff>400050</xdr:colOff>
          <xdr:row>183</xdr:row>
          <xdr:rowOff>485775</xdr:rowOff>
        </xdr:to>
        <xdr:sp macro="" textlink="">
          <xdr:nvSpPr>
            <xdr:cNvPr id="48863" name="Object 3807" hidden="1">
              <a:extLst>
                <a:ext uri="{63B3BB69-23CF-44E3-9099-C40C66FF867C}">
                  <a14:compatExt spid="_x0000_s488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203</xdr:row>
          <xdr:rowOff>0</xdr:rowOff>
        </xdr:from>
        <xdr:to>
          <xdr:col>28</xdr:col>
          <xdr:colOff>400050</xdr:colOff>
          <xdr:row>203</xdr:row>
          <xdr:rowOff>485775</xdr:rowOff>
        </xdr:to>
        <xdr:sp macro="" textlink="">
          <xdr:nvSpPr>
            <xdr:cNvPr id="48864" name="Object 3808" hidden="1">
              <a:extLst>
                <a:ext uri="{63B3BB69-23CF-44E3-9099-C40C66FF867C}">
                  <a14:compatExt spid="_x0000_s488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203</xdr:row>
          <xdr:rowOff>0</xdr:rowOff>
        </xdr:from>
        <xdr:to>
          <xdr:col>30</xdr:col>
          <xdr:colOff>400050</xdr:colOff>
          <xdr:row>203</xdr:row>
          <xdr:rowOff>485775</xdr:rowOff>
        </xdr:to>
        <xdr:sp macro="" textlink="">
          <xdr:nvSpPr>
            <xdr:cNvPr id="48865" name="Object 3809" hidden="1">
              <a:extLst>
                <a:ext uri="{63B3BB69-23CF-44E3-9099-C40C66FF867C}">
                  <a14:compatExt spid="_x0000_s488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203</xdr:row>
          <xdr:rowOff>0</xdr:rowOff>
        </xdr:from>
        <xdr:to>
          <xdr:col>32</xdr:col>
          <xdr:colOff>400050</xdr:colOff>
          <xdr:row>203</xdr:row>
          <xdr:rowOff>485775</xdr:rowOff>
        </xdr:to>
        <xdr:sp macro="" textlink="">
          <xdr:nvSpPr>
            <xdr:cNvPr id="48866" name="Object 3810" hidden="1">
              <a:extLst>
                <a:ext uri="{63B3BB69-23CF-44E3-9099-C40C66FF867C}">
                  <a14:compatExt spid="_x0000_s488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203</xdr:row>
          <xdr:rowOff>0</xdr:rowOff>
        </xdr:from>
        <xdr:to>
          <xdr:col>36</xdr:col>
          <xdr:colOff>400050</xdr:colOff>
          <xdr:row>203</xdr:row>
          <xdr:rowOff>485775</xdr:rowOff>
        </xdr:to>
        <xdr:sp macro="" textlink="">
          <xdr:nvSpPr>
            <xdr:cNvPr id="48867" name="Object 3811" hidden="1">
              <a:extLst>
                <a:ext uri="{63B3BB69-23CF-44E3-9099-C40C66FF867C}">
                  <a14:compatExt spid="_x0000_s488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203</xdr:row>
          <xdr:rowOff>0</xdr:rowOff>
        </xdr:from>
        <xdr:to>
          <xdr:col>34</xdr:col>
          <xdr:colOff>400050</xdr:colOff>
          <xdr:row>203</xdr:row>
          <xdr:rowOff>485775</xdr:rowOff>
        </xdr:to>
        <xdr:sp macro="" textlink="">
          <xdr:nvSpPr>
            <xdr:cNvPr id="48868" name="Object 3812" hidden="1">
              <a:extLst>
                <a:ext uri="{63B3BB69-23CF-44E3-9099-C40C66FF867C}">
                  <a14:compatExt spid="_x0000_s488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203</xdr:row>
          <xdr:rowOff>0</xdr:rowOff>
        </xdr:from>
        <xdr:to>
          <xdr:col>38</xdr:col>
          <xdr:colOff>400050</xdr:colOff>
          <xdr:row>203</xdr:row>
          <xdr:rowOff>485775</xdr:rowOff>
        </xdr:to>
        <xdr:sp macro="" textlink="">
          <xdr:nvSpPr>
            <xdr:cNvPr id="48869" name="Object 3813" hidden="1">
              <a:extLst>
                <a:ext uri="{63B3BB69-23CF-44E3-9099-C40C66FF867C}">
                  <a14:compatExt spid="_x0000_s488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203</xdr:row>
          <xdr:rowOff>0</xdr:rowOff>
        </xdr:from>
        <xdr:to>
          <xdr:col>40</xdr:col>
          <xdr:colOff>400050</xdr:colOff>
          <xdr:row>203</xdr:row>
          <xdr:rowOff>485775</xdr:rowOff>
        </xdr:to>
        <xdr:sp macro="" textlink="">
          <xdr:nvSpPr>
            <xdr:cNvPr id="48870" name="Object 3814" hidden="1">
              <a:extLst>
                <a:ext uri="{63B3BB69-23CF-44E3-9099-C40C66FF867C}">
                  <a14:compatExt spid="_x0000_s488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203</xdr:row>
          <xdr:rowOff>0</xdr:rowOff>
        </xdr:from>
        <xdr:to>
          <xdr:col>42</xdr:col>
          <xdr:colOff>400050</xdr:colOff>
          <xdr:row>203</xdr:row>
          <xdr:rowOff>485775</xdr:rowOff>
        </xdr:to>
        <xdr:sp macro="" textlink="">
          <xdr:nvSpPr>
            <xdr:cNvPr id="48871" name="Object 3815" hidden="1">
              <a:extLst>
                <a:ext uri="{63B3BB69-23CF-44E3-9099-C40C66FF867C}">
                  <a14:compatExt spid="_x0000_s488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185</xdr:row>
          <xdr:rowOff>0</xdr:rowOff>
        </xdr:from>
        <xdr:to>
          <xdr:col>28</xdr:col>
          <xdr:colOff>400050</xdr:colOff>
          <xdr:row>185</xdr:row>
          <xdr:rowOff>485775</xdr:rowOff>
        </xdr:to>
        <xdr:sp macro="" textlink="">
          <xdr:nvSpPr>
            <xdr:cNvPr id="48872" name="Object 3816" hidden="1">
              <a:extLst>
                <a:ext uri="{63B3BB69-23CF-44E3-9099-C40C66FF867C}">
                  <a14:compatExt spid="_x0000_s488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185</xdr:row>
          <xdr:rowOff>0</xdr:rowOff>
        </xdr:from>
        <xdr:to>
          <xdr:col>30</xdr:col>
          <xdr:colOff>400050</xdr:colOff>
          <xdr:row>185</xdr:row>
          <xdr:rowOff>485775</xdr:rowOff>
        </xdr:to>
        <xdr:sp macro="" textlink="">
          <xdr:nvSpPr>
            <xdr:cNvPr id="48873" name="Object 3817" hidden="1">
              <a:extLst>
                <a:ext uri="{63B3BB69-23CF-44E3-9099-C40C66FF867C}">
                  <a14:compatExt spid="_x0000_s488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185</xdr:row>
          <xdr:rowOff>0</xdr:rowOff>
        </xdr:from>
        <xdr:to>
          <xdr:col>32</xdr:col>
          <xdr:colOff>400050</xdr:colOff>
          <xdr:row>185</xdr:row>
          <xdr:rowOff>485775</xdr:rowOff>
        </xdr:to>
        <xdr:sp macro="" textlink="">
          <xdr:nvSpPr>
            <xdr:cNvPr id="48874" name="Object 3818" hidden="1">
              <a:extLst>
                <a:ext uri="{63B3BB69-23CF-44E3-9099-C40C66FF867C}">
                  <a14:compatExt spid="_x0000_s488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185</xdr:row>
          <xdr:rowOff>0</xdr:rowOff>
        </xdr:from>
        <xdr:to>
          <xdr:col>42</xdr:col>
          <xdr:colOff>400050</xdr:colOff>
          <xdr:row>185</xdr:row>
          <xdr:rowOff>485775</xdr:rowOff>
        </xdr:to>
        <xdr:sp macro="" textlink="">
          <xdr:nvSpPr>
            <xdr:cNvPr id="48875" name="Object 3819" hidden="1">
              <a:extLst>
                <a:ext uri="{63B3BB69-23CF-44E3-9099-C40C66FF867C}">
                  <a14:compatExt spid="_x0000_s488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185</xdr:row>
          <xdr:rowOff>0</xdr:rowOff>
        </xdr:from>
        <xdr:to>
          <xdr:col>40</xdr:col>
          <xdr:colOff>400050</xdr:colOff>
          <xdr:row>185</xdr:row>
          <xdr:rowOff>485775</xdr:rowOff>
        </xdr:to>
        <xdr:sp macro="" textlink="">
          <xdr:nvSpPr>
            <xdr:cNvPr id="48876" name="Object 3820" hidden="1">
              <a:extLst>
                <a:ext uri="{63B3BB69-23CF-44E3-9099-C40C66FF867C}">
                  <a14:compatExt spid="_x0000_s488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185</xdr:row>
          <xdr:rowOff>0</xdr:rowOff>
        </xdr:from>
        <xdr:to>
          <xdr:col>38</xdr:col>
          <xdr:colOff>400050</xdr:colOff>
          <xdr:row>185</xdr:row>
          <xdr:rowOff>485775</xdr:rowOff>
        </xdr:to>
        <xdr:sp macro="" textlink="">
          <xdr:nvSpPr>
            <xdr:cNvPr id="48877" name="Object 3821" hidden="1">
              <a:extLst>
                <a:ext uri="{63B3BB69-23CF-44E3-9099-C40C66FF867C}">
                  <a14:compatExt spid="_x0000_s488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185</xdr:row>
          <xdr:rowOff>0</xdr:rowOff>
        </xdr:from>
        <xdr:to>
          <xdr:col>36</xdr:col>
          <xdr:colOff>400050</xdr:colOff>
          <xdr:row>185</xdr:row>
          <xdr:rowOff>485775</xdr:rowOff>
        </xdr:to>
        <xdr:sp macro="" textlink="">
          <xdr:nvSpPr>
            <xdr:cNvPr id="48878" name="Object 3822" hidden="1">
              <a:extLst>
                <a:ext uri="{63B3BB69-23CF-44E3-9099-C40C66FF867C}">
                  <a14:compatExt spid="_x0000_s488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185</xdr:row>
          <xdr:rowOff>0</xdr:rowOff>
        </xdr:from>
        <xdr:to>
          <xdr:col>34</xdr:col>
          <xdr:colOff>400050</xdr:colOff>
          <xdr:row>185</xdr:row>
          <xdr:rowOff>485775</xdr:rowOff>
        </xdr:to>
        <xdr:sp macro="" textlink="">
          <xdr:nvSpPr>
            <xdr:cNvPr id="48879" name="Object 3823" hidden="1">
              <a:extLst>
                <a:ext uri="{63B3BB69-23CF-44E3-9099-C40C66FF867C}">
                  <a14:compatExt spid="_x0000_s488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186</xdr:row>
          <xdr:rowOff>0</xdr:rowOff>
        </xdr:from>
        <xdr:to>
          <xdr:col>28</xdr:col>
          <xdr:colOff>400050</xdr:colOff>
          <xdr:row>186</xdr:row>
          <xdr:rowOff>485775</xdr:rowOff>
        </xdr:to>
        <xdr:sp macro="" textlink="">
          <xdr:nvSpPr>
            <xdr:cNvPr id="48880" name="Object 3824" hidden="1">
              <a:extLst>
                <a:ext uri="{63B3BB69-23CF-44E3-9099-C40C66FF867C}">
                  <a14:compatExt spid="_x0000_s488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186</xdr:row>
          <xdr:rowOff>0</xdr:rowOff>
        </xdr:from>
        <xdr:to>
          <xdr:col>30</xdr:col>
          <xdr:colOff>400050</xdr:colOff>
          <xdr:row>186</xdr:row>
          <xdr:rowOff>485775</xdr:rowOff>
        </xdr:to>
        <xdr:sp macro="" textlink="">
          <xdr:nvSpPr>
            <xdr:cNvPr id="48881" name="Object 3825" hidden="1">
              <a:extLst>
                <a:ext uri="{63B3BB69-23CF-44E3-9099-C40C66FF867C}">
                  <a14:compatExt spid="_x0000_s488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186</xdr:row>
          <xdr:rowOff>0</xdr:rowOff>
        </xdr:from>
        <xdr:to>
          <xdr:col>32</xdr:col>
          <xdr:colOff>400050</xdr:colOff>
          <xdr:row>186</xdr:row>
          <xdr:rowOff>485775</xdr:rowOff>
        </xdr:to>
        <xdr:sp macro="" textlink="">
          <xdr:nvSpPr>
            <xdr:cNvPr id="48882" name="Object 3826" hidden="1">
              <a:extLst>
                <a:ext uri="{63B3BB69-23CF-44E3-9099-C40C66FF867C}">
                  <a14:compatExt spid="_x0000_s488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186</xdr:row>
          <xdr:rowOff>0</xdr:rowOff>
        </xdr:from>
        <xdr:to>
          <xdr:col>42</xdr:col>
          <xdr:colOff>400050</xdr:colOff>
          <xdr:row>186</xdr:row>
          <xdr:rowOff>485775</xdr:rowOff>
        </xdr:to>
        <xdr:sp macro="" textlink="">
          <xdr:nvSpPr>
            <xdr:cNvPr id="48883" name="Object 3827" hidden="1">
              <a:extLst>
                <a:ext uri="{63B3BB69-23CF-44E3-9099-C40C66FF867C}">
                  <a14:compatExt spid="_x0000_s488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186</xdr:row>
          <xdr:rowOff>0</xdr:rowOff>
        </xdr:from>
        <xdr:to>
          <xdr:col>40</xdr:col>
          <xdr:colOff>400050</xdr:colOff>
          <xdr:row>186</xdr:row>
          <xdr:rowOff>485775</xdr:rowOff>
        </xdr:to>
        <xdr:sp macro="" textlink="">
          <xdr:nvSpPr>
            <xdr:cNvPr id="48884" name="Object 3828" hidden="1">
              <a:extLst>
                <a:ext uri="{63B3BB69-23CF-44E3-9099-C40C66FF867C}">
                  <a14:compatExt spid="_x0000_s488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186</xdr:row>
          <xdr:rowOff>0</xdr:rowOff>
        </xdr:from>
        <xdr:to>
          <xdr:col>38</xdr:col>
          <xdr:colOff>400050</xdr:colOff>
          <xdr:row>186</xdr:row>
          <xdr:rowOff>485775</xdr:rowOff>
        </xdr:to>
        <xdr:sp macro="" textlink="">
          <xdr:nvSpPr>
            <xdr:cNvPr id="48885" name="Object 3829" hidden="1">
              <a:extLst>
                <a:ext uri="{63B3BB69-23CF-44E3-9099-C40C66FF867C}">
                  <a14:compatExt spid="_x0000_s488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186</xdr:row>
          <xdr:rowOff>0</xdr:rowOff>
        </xdr:from>
        <xdr:to>
          <xdr:col>36</xdr:col>
          <xdr:colOff>400050</xdr:colOff>
          <xdr:row>186</xdr:row>
          <xdr:rowOff>485775</xdr:rowOff>
        </xdr:to>
        <xdr:sp macro="" textlink="">
          <xdr:nvSpPr>
            <xdr:cNvPr id="48886" name="Object 3830" hidden="1">
              <a:extLst>
                <a:ext uri="{63B3BB69-23CF-44E3-9099-C40C66FF867C}">
                  <a14:compatExt spid="_x0000_s488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186</xdr:row>
          <xdr:rowOff>0</xdr:rowOff>
        </xdr:from>
        <xdr:to>
          <xdr:col>34</xdr:col>
          <xdr:colOff>400050</xdr:colOff>
          <xdr:row>186</xdr:row>
          <xdr:rowOff>485775</xdr:rowOff>
        </xdr:to>
        <xdr:sp macro="" textlink="">
          <xdr:nvSpPr>
            <xdr:cNvPr id="48887" name="Object 3831" hidden="1">
              <a:extLst>
                <a:ext uri="{63B3BB69-23CF-44E3-9099-C40C66FF867C}">
                  <a14:compatExt spid="_x0000_s488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188</xdr:row>
          <xdr:rowOff>0</xdr:rowOff>
        </xdr:from>
        <xdr:to>
          <xdr:col>28</xdr:col>
          <xdr:colOff>400050</xdr:colOff>
          <xdr:row>188</xdr:row>
          <xdr:rowOff>485775</xdr:rowOff>
        </xdr:to>
        <xdr:sp macro="" textlink="">
          <xdr:nvSpPr>
            <xdr:cNvPr id="48888" name="Object 3832" hidden="1">
              <a:extLst>
                <a:ext uri="{63B3BB69-23CF-44E3-9099-C40C66FF867C}">
                  <a14:compatExt spid="_x0000_s488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188</xdr:row>
          <xdr:rowOff>0</xdr:rowOff>
        </xdr:from>
        <xdr:to>
          <xdr:col>30</xdr:col>
          <xdr:colOff>400050</xdr:colOff>
          <xdr:row>188</xdr:row>
          <xdr:rowOff>485775</xdr:rowOff>
        </xdr:to>
        <xdr:sp macro="" textlink="">
          <xdr:nvSpPr>
            <xdr:cNvPr id="48889" name="Object 3833" hidden="1">
              <a:extLst>
                <a:ext uri="{63B3BB69-23CF-44E3-9099-C40C66FF867C}">
                  <a14:compatExt spid="_x0000_s488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188</xdr:row>
          <xdr:rowOff>0</xdr:rowOff>
        </xdr:from>
        <xdr:to>
          <xdr:col>32</xdr:col>
          <xdr:colOff>400050</xdr:colOff>
          <xdr:row>188</xdr:row>
          <xdr:rowOff>485775</xdr:rowOff>
        </xdr:to>
        <xdr:sp macro="" textlink="">
          <xdr:nvSpPr>
            <xdr:cNvPr id="48890" name="Object 3834" hidden="1">
              <a:extLst>
                <a:ext uri="{63B3BB69-23CF-44E3-9099-C40C66FF867C}">
                  <a14:compatExt spid="_x0000_s488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188</xdr:row>
          <xdr:rowOff>0</xdr:rowOff>
        </xdr:from>
        <xdr:to>
          <xdr:col>42</xdr:col>
          <xdr:colOff>400050</xdr:colOff>
          <xdr:row>188</xdr:row>
          <xdr:rowOff>485775</xdr:rowOff>
        </xdr:to>
        <xdr:sp macro="" textlink="">
          <xdr:nvSpPr>
            <xdr:cNvPr id="48891" name="Object 3835" hidden="1">
              <a:extLst>
                <a:ext uri="{63B3BB69-23CF-44E3-9099-C40C66FF867C}">
                  <a14:compatExt spid="_x0000_s488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188</xdr:row>
          <xdr:rowOff>0</xdr:rowOff>
        </xdr:from>
        <xdr:to>
          <xdr:col>40</xdr:col>
          <xdr:colOff>400050</xdr:colOff>
          <xdr:row>188</xdr:row>
          <xdr:rowOff>485775</xdr:rowOff>
        </xdr:to>
        <xdr:sp macro="" textlink="">
          <xdr:nvSpPr>
            <xdr:cNvPr id="48892" name="Object 3836" hidden="1">
              <a:extLst>
                <a:ext uri="{63B3BB69-23CF-44E3-9099-C40C66FF867C}">
                  <a14:compatExt spid="_x0000_s488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188</xdr:row>
          <xdr:rowOff>0</xdr:rowOff>
        </xdr:from>
        <xdr:to>
          <xdr:col>38</xdr:col>
          <xdr:colOff>400050</xdr:colOff>
          <xdr:row>188</xdr:row>
          <xdr:rowOff>485775</xdr:rowOff>
        </xdr:to>
        <xdr:sp macro="" textlink="">
          <xdr:nvSpPr>
            <xdr:cNvPr id="48893" name="Object 3837" hidden="1">
              <a:extLst>
                <a:ext uri="{63B3BB69-23CF-44E3-9099-C40C66FF867C}">
                  <a14:compatExt spid="_x0000_s488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188</xdr:row>
          <xdr:rowOff>0</xdr:rowOff>
        </xdr:from>
        <xdr:to>
          <xdr:col>36</xdr:col>
          <xdr:colOff>400050</xdr:colOff>
          <xdr:row>188</xdr:row>
          <xdr:rowOff>485775</xdr:rowOff>
        </xdr:to>
        <xdr:sp macro="" textlink="">
          <xdr:nvSpPr>
            <xdr:cNvPr id="48894" name="Object 3838" hidden="1">
              <a:extLst>
                <a:ext uri="{63B3BB69-23CF-44E3-9099-C40C66FF867C}">
                  <a14:compatExt spid="_x0000_s488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188</xdr:row>
          <xdr:rowOff>0</xdr:rowOff>
        </xdr:from>
        <xdr:to>
          <xdr:col>34</xdr:col>
          <xdr:colOff>400050</xdr:colOff>
          <xdr:row>188</xdr:row>
          <xdr:rowOff>485775</xdr:rowOff>
        </xdr:to>
        <xdr:sp macro="" textlink="">
          <xdr:nvSpPr>
            <xdr:cNvPr id="48895" name="Object 3839" hidden="1">
              <a:extLst>
                <a:ext uri="{63B3BB69-23CF-44E3-9099-C40C66FF867C}">
                  <a14:compatExt spid="_x0000_s488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189</xdr:row>
          <xdr:rowOff>0</xdr:rowOff>
        </xdr:from>
        <xdr:to>
          <xdr:col>28</xdr:col>
          <xdr:colOff>400050</xdr:colOff>
          <xdr:row>189</xdr:row>
          <xdr:rowOff>485775</xdr:rowOff>
        </xdr:to>
        <xdr:sp macro="" textlink="">
          <xdr:nvSpPr>
            <xdr:cNvPr id="48896" name="Object 3840" hidden="1">
              <a:extLst>
                <a:ext uri="{63B3BB69-23CF-44E3-9099-C40C66FF867C}">
                  <a14:compatExt spid="_x0000_s488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189</xdr:row>
          <xdr:rowOff>0</xdr:rowOff>
        </xdr:from>
        <xdr:to>
          <xdr:col>30</xdr:col>
          <xdr:colOff>400050</xdr:colOff>
          <xdr:row>189</xdr:row>
          <xdr:rowOff>485775</xdr:rowOff>
        </xdr:to>
        <xdr:sp macro="" textlink="">
          <xdr:nvSpPr>
            <xdr:cNvPr id="48897" name="Object 3841" hidden="1">
              <a:extLst>
                <a:ext uri="{63B3BB69-23CF-44E3-9099-C40C66FF867C}">
                  <a14:compatExt spid="_x0000_s488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189</xdr:row>
          <xdr:rowOff>0</xdr:rowOff>
        </xdr:from>
        <xdr:to>
          <xdr:col>32</xdr:col>
          <xdr:colOff>400050</xdr:colOff>
          <xdr:row>189</xdr:row>
          <xdr:rowOff>485775</xdr:rowOff>
        </xdr:to>
        <xdr:sp macro="" textlink="">
          <xdr:nvSpPr>
            <xdr:cNvPr id="48898" name="Object 3842" hidden="1">
              <a:extLst>
                <a:ext uri="{63B3BB69-23CF-44E3-9099-C40C66FF867C}">
                  <a14:compatExt spid="_x0000_s488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189</xdr:row>
          <xdr:rowOff>0</xdr:rowOff>
        </xdr:from>
        <xdr:to>
          <xdr:col>34</xdr:col>
          <xdr:colOff>400050</xdr:colOff>
          <xdr:row>189</xdr:row>
          <xdr:rowOff>485775</xdr:rowOff>
        </xdr:to>
        <xdr:sp macro="" textlink="">
          <xdr:nvSpPr>
            <xdr:cNvPr id="48899" name="Object 3843" hidden="1">
              <a:extLst>
                <a:ext uri="{63B3BB69-23CF-44E3-9099-C40C66FF867C}">
                  <a14:compatExt spid="_x0000_s488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189</xdr:row>
          <xdr:rowOff>0</xdr:rowOff>
        </xdr:from>
        <xdr:to>
          <xdr:col>36</xdr:col>
          <xdr:colOff>400050</xdr:colOff>
          <xdr:row>189</xdr:row>
          <xdr:rowOff>485775</xdr:rowOff>
        </xdr:to>
        <xdr:sp macro="" textlink="">
          <xdr:nvSpPr>
            <xdr:cNvPr id="48900" name="Object 3844" hidden="1">
              <a:extLst>
                <a:ext uri="{63B3BB69-23CF-44E3-9099-C40C66FF867C}">
                  <a14:compatExt spid="_x0000_s489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189</xdr:row>
          <xdr:rowOff>0</xdr:rowOff>
        </xdr:from>
        <xdr:to>
          <xdr:col>38</xdr:col>
          <xdr:colOff>400050</xdr:colOff>
          <xdr:row>189</xdr:row>
          <xdr:rowOff>485775</xdr:rowOff>
        </xdr:to>
        <xdr:sp macro="" textlink="">
          <xdr:nvSpPr>
            <xdr:cNvPr id="48901" name="Object 3845" hidden="1">
              <a:extLst>
                <a:ext uri="{63B3BB69-23CF-44E3-9099-C40C66FF867C}">
                  <a14:compatExt spid="_x0000_s489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189</xdr:row>
          <xdr:rowOff>0</xdr:rowOff>
        </xdr:from>
        <xdr:to>
          <xdr:col>40</xdr:col>
          <xdr:colOff>400050</xdr:colOff>
          <xdr:row>189</xdr:row>
          <xdr:rowOff>485775</xdr:rowOff>
        </xdr:to>
        <xdr:sp macro="" textlink="">
          <xdr:nvSpPr>
            <xdr:cNvPr id="48902" name="Object 3846" hidden="1">
              <a:extLst>
                <a:ext uri="{63B3BB69-23CF-44E3-9099-C40C66FF867C}">
                  <a14:compatExt spid="_x0000_s489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189</xdr:row>
          <xdr:rowOff>0</xdr:rowOff>
        </xdr:from>
        <xdr:to>
          <xdr:col>42</xdr:col>
          <xdr:colOff>400050</xdr:colOff>
          <xdr:row>189</xdr:row>
          <xdr:rowOff>485775</xdr:rowOff>
        </xdr:to>
        <xdr:sp macro="" textlink="">
          <xdr:nvSpPr>
            <xdr:cNvPr id="48903" name="Object 3847" hidden="1">
              <a:extLst>
                <a:ext uri="{63B3BB69-23CF-44E3-9099-C40C66FF867C}">
                  <a14:compatExt spid="_x0000_s489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190</xdr:row>
          <xdr:rowOff>0</xdr:rowOff>
        </xdr:from>
        <xdr:to>
          <xdr:col>28</xdr:col>
          <xdr:colOff>400050</xdr:colOff>
          <xdr:row>190</xdr:row>
          <xdr:rowOff>485775</xdr:rowOff>
        </xdr:to>
        <xdr:sp macro="" textlink="">
          <xdr:nvSpPr>
            <xdr:cNvPr id="48904" name="Object 3848" hidden="1">
              <a:extLst>
                <a:ext uri="{63B3BB69-23CF-44E3-9099-C40C66FF867C}">
                  <a14:compatExt spid="_x0000_s489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190</xdr:row>
          <xdr:rowOff>0</xdr:rowOff>
        </xdr:from>
        <xdr:to>
          <xdr:col>30</xdr:col>
          <xdr:colOff>400050</xdr:colOff>
          <xdr:row>190</xdr:row>
          <xdr:rowOff>485775</xdr:rowOff>
        </xdr:to>
        <xdr:sp macro="" textlink="">
          <xdr:nvSpPr>
            <xdr:cNvPr id="48905" name="Object 3849" hidden="1">
              <a:extLst>
                <a:ext uri="{63B3BB69-23CF-44E3-9099-C40C66FF867C}">
                  <a14:compatExt spid="_x0000_s489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190</xdr:row>
          <xdr:rowOff>0</xdr:rowOff>
        </xdr:from>
        <xdr:to>
          <xdr:col>32</xdr:col>
          <xdr:colOff>400050</xdr:colOff>
          <xdr:row>190</xdr:row>
          <xdr:rowOff>485775</xdr:rowOff>
        </xdr:to>
        <xdr:sp macro="" textlink="">
          <xdr:nvSpPr>
            <xdr:cNvPr id="48906" name="Object 3850" hidden="1">
              <a:extLst>
                <a:ext uri="{63B3BB69-23CF-44E3-9099-C40C66FF867C}">
                  <a14:compatExt spid="_x0000_s489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190</xdr:row>
          <xdr:rowOff>0</xdr:rowOff>
        </xdr:from>
        <xdr:to>
          <xdr:col>34</xdr:col>
          <xdr:colOff>400050</xdr:colOff>
          <xdr:row>190</xdr:row>
          <xdr:rowOff>485775</xdr:rowOff>
        </xdr:to>
        <xdr:sp macro="" textlink="">
          <xdr:nvSpPr>
            <xdr:cNvPr id="48907" name="Object 3851" hidden="1">
              <a:extLst>
                <a:ext uri="{63B3BB69-23CF-44E3-9099-C40C66FF867C}">
                  <a14:compatExt spid="_x0000_s489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190</xdr:row>
          <xdr:rowOff>0</xdr:rowOff>
        </xdr:from>
        <xdr:to>
          <xdr:col>36</xdr:col>
          <xdr:colOff>400050</xdr:colOff>
          <xdr:row>190</xdr:row>
          <xdr:rowOff>485775</xdr:rowOff>
        </xdr:to>
        <xdr:sp macro="" textlink="">
          <xdr:nvSpPr>
            <xdr:cNvPr id="48908" name="Object 3852" hidden="1">
              <a:extLst>
                <a:ext uri="{63B3BB69-23CF-44E3-9099-C40C66FF867C}">
                  <a14:compatExt spid="_x0000_s489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190</xdr:row>
          <xdr:rowOff>0</xdr:rowOff>
        </xdr:from>
        <xdr:to>
          <xdr:col>38</xdr:col>
          <xdr:colOff>400050</xdr:colOff>
          <xdr:row>190</xdr:row>
          <xdr:rowOff>485775</xdr:rowOff>
        </xdr:to>
        <xdr:sp macro="" textlink="">
          <xdr:nvSpPr>
            <xdr:cNvPr id="48909" name="Object 3853" hidden="1">
              <a:extLst>
                <a:ext uri="{63B3BB69-23CF-44E3-9099-C40C66FF867C}">
                  <a14:compatExt spid="_x0000_s489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190</xdr:row>
          <xdr:rowOff>0</xdr:rowOff>
        </xdr:from>
        <xdr:to>
          <xdr:col>40</xdr:col>
          <xdr:colOff>400050</xdr:colOff>
          <xdr:row>190</xdr:row>
          <xdr:rowOff>485775</xdr:rowOff>
        </xdr:to>
        <xdr:sp macro="" textlink="">
          <xdr:nvSpPr>
            <xdr:cNvPr id="48910" name="Object 3854" hidden="1">
              <a:extLst>
                <a:ext uri="{63B3BB69-23CF-44E3-9099-C40C66FF867C}">
                  <a14:compatExt spid="_x0000_s489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190</xdr:row>
          <xdr:rowOff>0</xdr:rowOff>
        </xdr:from>
        <xdr:to>
          <xdr:col>42</xdr:col>
          <xdr:colOff>400050</xdr:colOff>
          <xdr:row>190</xdr:row>
          <xdr:rowOff>485775</xdr:rowOff>
        </xdr:to>
        <xdr:sp macro="" textlink="">
          <xdr:nvSpPr>
            <xdr:cNvPr id="48911" name="Object 3855" hidden="1">
              <a:extLst>
                <a:ext uri="{63B3BB69-23CF-44E3-9099-C40C66FF867C}">
                  <a14:compatExt spid="_x0000_s489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191</xdr:row>
          <xdr:rowOff>0</xdr:rowOff>
        </xdr:from>
        <xdr:to>
          <xdr:col>28</xdr:col>
          <xdr:colOff>400050</xdr:colOff>
          <xdr:row>191</xdr:row>
          <xdr:rowOff>485775</xdr:rowOff>
        </xdr:to>
        <xdr:sp macro="" textlink="">
          <xdr:nvSpPr>
            <xdr:cNvPr id="48912" name="Object 3856" hidden="1">
              <a:extLst>
                <a:ext uri="{63B3BB69-23CF-44E3-9099-C40C66FF867C}">
                  <a14:compatExt spid="_x0000_s489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191</xdr:row>
          <xdr:rowOff>0</xdr:rowOff>
        </xdr:from>
        <xdr:to>
          <xdr:col>30</xdr:col>
          <xdr:colOff>400050</xdr:colOff>
          <xdr:row>191</xdr:row>
          <xdr:rowOff>485775</xdr:rowOff>
        </xdr:to>
        <xdr:sp macro="" textlink="">
          <xdr:nvSpPr>
            <xdr:cNvPr id="48913" name="Object 3857" hidden="1">
              <a:extLst>
                <a:ext uri="{63B3BB69-23CF-44E3-9099-C40C66FF867C}">
                  <a14:compatExt spid="_x0000_s489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191</xdr:row>
          <xdr:rowOff>0</xdr:rowOff>
        </xdr:from>
        <xdr:to>
          <xdr:col>32</xdr:col>
          <xdr:colOff>400050</xdr:colOff>
          <xdr:row>191</xdr:row>
          <xdr:rowOff>485775</xdr:rowOff>
        </xdr:to>
        <xdr:sp macro="" textlink="">
          <xdr:nvSpPr>
            <xdr:cNvPr id="48914" name="Object 3858" hidden="1">
              <a:extLst>
                <a:ext uri="{63B3BB69-23CF-44E3-9099-C40C66FF867C}">
                  <a14:compatExt spid="_x0000_s489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191</xdr:row>
          <xdr:rowOff>0</xdr:rowOff>
        </xdr:from>
        <xdr:to>
          <xdr:col>34</xdr:col>
          <xdr:colOff>400050</xdr:colOff>
          <xdr:row>191</xdr:row>
          <xdr:rowOff>485775</xdr:rowOff>
        </xdr:to>
        <xdr:sp macro="" textlink="">
          <xdr:nvSpPr>
            <xdr:cNvPr id="48915" name="Object 3859" hidden="1">
              <a:extLst>
                <a:ext uri="{63B3BB69-23CF-44E3-9099-C40C66FF867C}">
                  <a14:compatExt spid="_x0000_s489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191</xdr:row>
          <xdr:rowOff>0</xdr:rowOff>
        </xdr:from>
        <xdr:to>
          <xdr:col>36</xdr:col>
          <xdr:colOff>400050</xdr:colOff>
          <xdr:row>191</xdr:row>
          <xdr:rowOff>485775</xdr:rowOff>
        </xdr:to>
        <xdr:sp macro="" textlink="">
          <xdr:nvSpPr>
            <xdr:cNvPr id="48916" name="Object 3860" hidden="1">
              <a:extLst>
                <a:ext uri="{63B3BB69-23CF-44E3-9099-C40C66FF867C}">
                  <a14:compatExt spid="_x0000_s489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191</xdr:row>
          <xdr:rowOff>0</xdr:rowOff>
        </xdr:from>
        <xdr:to>
          <xdr:col>38</xdr:col>
          <xdr:colOff>400050</xdr:colOff>
          <xdr:row>191</xdr:row>
          <xdr:rowOff>485775</xdr:rowOff>
        </xdr:to>
        <xdr:sp macro="" textlink="">
          <xdr:nvSpPr>
            <xdr:cNvPr id="48917" name="Object 3861" hidden="1">
              <a:extLst>
                <a:ext uri="{63B3BB69-23CF-44E3-9099-C40C66FF867C}">
                  <a14:compatExt spid="_x0000_s489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191</xdr:row>
          <xdr:rowOff>0</xdr:rowOff>
        </xdr:from>
        <xdr:to>
          <xdr:col>40</xdr:col>
          <xdr:colOff>400050</xdr:colOff>
          <xdr:row>191</xdr:row>
          <xdr:rowOff>485775</xdr:rowOff>
        </xdr:to>
        <xdr:sp macro="" textlink="">
          <xdr:nvSpPr>
            <xdr:cNvPr id="48918" name="Object 3862" hidden="1">
              <a:extLst>
                <a:ext uri="{63B3BB69-23CF-44E3-9099-C40C66FF867C}">
                  <a14:compatExt spid="_x0000_s489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191</xdr:row>
          <xdr:rowOff>0</xdr:rowOff>
        </xdr:from>
        <xdr:to>
          <xdr:col>42</xdr:col>
          <xdr:colOff>400050</xdr:colOff>
          <xdr:row>191</xdr:row>
          <xdr:rowOff>485775</xdr:rowOff>
        </xdr:to>
        <xdr:sp macro="" textlink="">
          <xdr:nvSpPr>
            <xdr:cNvPr id="48919" name="Object 3863" hidden="1">
              <a:extLst>
                <a:ext uri="{63B3BB69-23CF-44E3-9099-C40C66FF867C}">
                  <a14:compatExt spid="_x0000_s489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195</xdr:row>
          <xdr:rowOff>0</xdr:rowOff>
        </xdr:from>
        <xdr:to>
          <xdr:col>28</xdr:col>
          <xdr:colOff>400050</xdr:colOff>
          <xdr:row>195</xdr:row>
          <xdr:rowOff>485775</xdr:rowOff>
        </xdr:to>
        <xdr:sp macro="" textlink="">
          <xdr:nvSpPr>
            <xdr:cNvPr id="48920" name="Object 3864" hidden="1">
              <a:extLst>
                <a:ext uri="{63B3BB69-23CF-44E3-9099-C40C66FF867C}">
                  <a14:compatExt spid="_x0000_s489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195</xdr:row>
          <xdr:rowOff>0</xdr:rowOff>
        </xdr:from>
        <xdr:to>
          <xdr:col>30</xdr:col>
          <xdr:colOff>400050</xdr:colOff>
          <xdr:row>195</xdr:row>
          <xdr:rowOff>485775</xdr:rowOff>
        </xdr:to>
        <xdr:sp macro="" textlink="">
          <xdr:nvSpPr>
            <xdr:cNvPr id="48921" name="Object 3865" hidden="1">
              <a:extLst>
                <a:ext uri="{63B3BB69-23CF-44E3-9099-C40C66FF867C}">
                  <a14:compatExt spid="_x0000_s489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162</xdr:row>
          <xdr:rowOff>0</xdr:rowOff>
        </xdr:from>
        <xdr:to>
          <xdr:col>28</xdr:col>
          <xdr:colOff>400050</xdr:colOff>
          <xdr:row>162</xdr:row>
          <xdr:rowOff>485775</xdr:rowOff>
        </xdr:to>
        <xdr:sp macro="" textlink="">
          <xdr:nvSpPr>
            <xdr:cNvPr id="48923" name="Object 3867" hidden="1">
              <a:extLst>
                <a:ext uri="{63B3BB69-23CF-44E3-9099-C40C66FF867C}">
                  <a14:compatExt spid="_x0000_s489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195</xdr:row>
          <xdr:rowOff>0</xdr:rowOff>
        </xdr:from>
        <xdr:to>
          <xdr:col>32</xdr:col>
          <xdr:colOff>400050</xdr:colOff>
          <xdr:row>195</xdr:row>
          <xdr:rowOff>485775</xdr:rowOff>
        </xdr:to>
        <xdr:sp macro="" textlink="">
          <xdr:nvSpPr>
            <xdr:cNvPr id="48924" name="Object 3868" hidden="1">
              <a:extLst>
                <a:ext uri="{63B3BB69-23CF-44E3-9099-C40C66FF867C}">
                  <a14:compatExt spid="_x0000_s489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162</xdr:row>
          <xdr:rowOff>0</xdr:rowOff>
        </xdr:from>
        <xdr:to>
          <xdr:col>30</xdr:col>
          <xdr:colOff>400050</xdr:colOff>
          <xdr:row>162</xdr:row>
          <xdr:rowOff>485775</xdr:rowOff>
        </xdr:to>
        <xdr:sp macro="" textlink="">
          <xdr:nvSpPr>
            <xdr:cNvPr id="48925" name="Object 3869" hidden="1">
              <a:extLst>
                <a:ext uri="{63B3BB69-23CF-44E3-9099-C40C66FF867C}">
                  <a14:compatExt spid="_x0000_s489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195</xdr:row>
          <xdr:rowOff>0</xdr:rowOff>
        </xdr:from>
        <xdr:to>
          <xdr:col>34</xdr:col>
          <xdr:colOff>400050</xdr:colOff>
          <xdr:row>195</xdr:row>
          <xdr:rowOff>485775</xdr:rowOff>
        </xdr:to>
        <xdr:sp macro="" textlink="">
          <xdr:nvSpPr>
            <xdr:cNvPr id="48926" name="Object 3870" hidden="1">
              <a:extLst>
                <a:ext uri="{63B3BB69-23CF-44E3-9099-C40C66FF867C}">
                  <a14:compatExt spid="_x0000_s489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162</xdr:row>
          <xdr:rowOff>0</xdr:rowOff>
        </xdr:from>
        <xdr:to>
          <xdr:col>32</xdr:col>
          <xdr:colOff>400050</xdr:colOff>
          <xdr:row>162</xdr:row>
          <xdr:rowOff>485775</xdr:rowOff>
        </xdr:to>
        <xdr:sp macro="" textlink="">
          <xdr:nvSpPr>
            <xdr:cNvPr id="48927" name="Object 3871" hidden="1">
              <a:extLst>
                <a:ext uri="{63B3BB69-23CF-44E3-9099-C40C66FF867C}">
                  <a14:compatExt spid="_x0000_s489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162</xdr:row>
          <xdr:rowOff>0</xdr:rowOff>
        </xdr:from>
        <xdr:to>
          <xdr:col>34</xdr:col>
          <xdr:colOff>400050</xdr:colOff>
          <xdr:row>162</xdr:row>
          <xdr:rowOff>485775</xdr:rowOff>
        </xdr:to>
        <xdr:sp macro="" textlink="">
          <xdr:nvSpPr>
            <xdr:cNvPr id="48928" name="Object 3872" hidden="1">
              <a:extLst>
                <a:ext uri="{63B3BB69-23CF-44E3-9099-C40C66FF867C}">
                  <a14:compatExt spid="_x0000_s489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162</xdr:row>
          <xdr:rowOff>0</xdr:rowOff>
        </xdr:from>
        <xdr:to>
          <xdr:col>36</xdr:col>
          <xdr:colOff>400050</xdr:colOff>
          <xdr:row>162</xdr:row>
          <xdr:rowOff>485775</xdr:rowOff>
        </xdr:to>
        <xdr:sp macro="" textlink="">
          <xdr:nvSpPr>
            <xdr:cNvPr id="48929" name="Object 3873" hidden="1">
              <a:extLst>
                <a:ext uri="{63B3BB69-23CF-44E3-9099-C40C66FF867C}">
                  <a14:compatExt spid="_x0000_s489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195</xdr:row>
          <xdr:rowOff>0</xdr:rowOff>
        </xdr:from>
        <xdr:to>
          <xdr:col>36</xdr:col>
          <xdr:colOff>400050</xdr:colOff>
          <xdr:row>195</xdr:row>
          <xdr:rowOff>485775</xdr:rowOff>
        </xdr:to>
        <xdr:sp macro="" textlink="">
          <xdr:nvSpPr>
            <xdr:cNvPr id="48930" name="Object 3874" hidden="1">
              <a:extLst>
                <a:ext uri="{63B3BB69-23CF-44E3-9099-C40C66FF867C}">
                  <a14:compatExt spid="_x0000_s489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195</xdr:row>
          <xdr:rowOff>0</xdr:rowOff>
        </xdr:from>
        <xdr:to>
          <xdr:col>38</xdr:col>
          <xdr:colOff>400050</xdr:colOff>
          <xdr:row>195</xdr:row>
          <xdr:rowOff>485775</xdr:rowOff>
        </xdr:to>
        <xdr:sp macro="" textlink="">
          <xdr:nvSpPr>
            <xdr:cNvPr id="48931" name="Object 3875" hidden="1">
              <a:extLst>
                <a:ext uri="{63B3BB69-23CF-44E3-9099-C40C66FF867C}">
                  <a14:compatExt spid="_x0000_s489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195</xdr:row>
          <xdr:rowOff>0</xdr:rowOff>
        </xdr:from>
        <xdr:to>
          <xdr:col>40</xdr:col>
          <xdr:colOff>400050</xdr:colOff>
          <xdr:row>195</xdr:row>
          <xdr:rowOff>485775</xdr:rowOff>
        </xdr:to>
        <xdr:sp macro="" textlink="">
          <xdr:nvSpPr>
            <xdr:cNvPr id="48932" name="Object 3876" hidden="1">
              <a:extLst>
                <a:ext uri="{63B3BB69-23CF-44E3-9099-C40C66FF867C}">
                  <a14:compatExt spid="_x0000_s489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162</xdr:row>
          <xdr:rowOff>0</xdr:rowOff>
        </xdr:from>
        <xdr:to>
          <xdr:col>40</xdr:col>
          <xdr:colOff>400050</xdr:colOff>
          <xdr:row>162</xdr:row>
          <xdr:rowOff>485775</xdr:rowOff>
        </xdr:to>
        <xdr:sp macro="" textlink="">
          <xdr:nvSpPr>
            <xdr:cNvPr id="48933" name="Object 3877" hidden="1">
              <a:extLst>
                <a:ext uri="{63B3BB69-23CF-44E3-9099-C40C66FF867C}">
                  <a14:compatExt spid="_x0000_s489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162</xdr:row>
          <xdr:rowOff>0</xdr:rowOff>
        </xdr:from>
        <xdr:to>
          <xdr:col>38</xdr:col>
          <xdr:colOff>400050</xdr:colOff>
          <xdr:row>162</xdr:row>
          <xdr:rowOff>485775</xdr:rowOff>
        </xdr:to>
        <xdr:sp macro="" textlink="">
          <xdr:nvSpPr>
            <xdr:cNvPr id="48934" name="Object 3878" hidden="1">
              <a:extLst>
                <a:ext uri="{63B3BB69-23CF-44E3-9099-C40C66FF867C}">
                  <a14:compatExt spid="_x0000_s489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195</xdr:row>
          <xdr:rowOff>0</xdr:rowOff>
        </xdr:from>
        <xdr:to>
          <xdr:col>42</xdr:col>
          <xdr:colOff>400050</xdr:colOff>
          <xdr:row>195</xdr:row>
          <xdr:rowOff>485775</xdr:rowOff>
        </xdr:to>
        <xdr:sp macro="" textlink="">
          <xdr:nvSpPr>
            <xdr:cNvPr id="48935" name="Object 3879" hidden="1">
              <a:extLst>
                <a:ext uri="{63B3BB69-23CF-44E3-9099-C40C66FF867C}">
                  <a14:compatExt spid="_x0000_s489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162</xdr:row>
          <xdr:rowOff>0</xdr:rowOff>
        </xdr:from>
        <xdr:to>
          <xdr:col>42</xdr:col>
          <xdr:colOff>400050</xdr:colOff>
          <xdr:row>162</xdr:row>
          <xdr:rowOff>485775</xdr:rowOff>
        </xdr:to>
        <xdr:sp macro="" textlink="">
          <xdr:nvSpPr>
            <xdr:cNvPr id="48936" name="Object 3880" hidden="1">
              <a:extLst>
                <a:ext uri="{63B3BB69-23CF-44E3-9099-C40C66FF867C}">
                  <a14:compatExt spid="_x0000_s489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194</xdr:row>
          <xdr:rowOff>0</xdr:rowOff>
        </xdr:from>
        <xdr:to>
          <xdr:col>28</xdr:col>
          <xdr:colOff>400050</xdr:colOff>
          <xdr:row>194</xdr:row>
          <xdr:rowOff>485775</xdr:rowOff>
        </xdr:to>
        <xdr:sp macro="" textlink="">
          <xdr:nvSpPr>
            <xdr:cNvPr id="48937" name="Object 3881" hidden="1">
              <a:extLst>
                <a:ext uri="{63B3BB69-23CF-44E3-9099-C40C66FF867C}">
                  <a14:compatExt spid="_x0000_s489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194</xdr:row>
          <xdr:rowOff>0</xdr:rowOff>
        </xdr:from>
        <xdr:to>
          <xdr:col>30</xdr:col>
          <xdr:colOff>400050</xdr:colOff>
          <xdr:row>194</xdr:row>
          <xdr:rowOff>485775</xdr:rowOff>
        </xdr:to>
        <xdr:sp macro="" textlink="">
          <xdr:nvSpPr>
            <xdr:cNvPr id="48938" name="Object 3882" hidden="1">
              <a:extLst>
                <a:ext uri="{63B3BB69-23CF-44E3-9099-C40C66FF867C}">
                  <a14:compatExt spid="_x0000_s489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194</xdr:row>
          <xdr:rowOff>0</xdr:rowOff>
        </xdr:from>
        <xdr:to>
          <xdr:col>32</xdr:col>
          <xdr:colOff>400050</xdr:colOff>
          <xdr:row>194</xdr:row>
          <xdr:rowOff>485775</xdr:rowOff>
        </xdr:to>
        <xdr:sp macro="" textlink="">
          <xdr:nvSpPr>
            <xdr:cNvPr id="48939" name="Object 3883" hidden="1">
              <a:extLst>
                <a:ext uri="{63B3BB69-23CF-44E3-9099-C40C66FF867C}">
                  <a14:compatExt spid="_x0000_s489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194</xdr:row>
          <xdr:rowOff>0</xdr:rowOff>
        </xdr:from>
        <xdr:to>
          <xdr:col>34</xdr:col>
          <xdr:colOff>400050</xdr:colOff>
          <xdr:row>194</xdr:row>
          <xdr:rowOff>485775</xdr:rowOff>
        </xdr:to>
        <xdr:sp macro="" textlink="">
          <xdr:nvSpPr>
            <xdr:cNvPr id="48940" name="Object 3884" hidden="1">
              <a:extLst>
                <a:ext uri="{63B3BB69-23CF-44E3-9099-C40C66FF867C}">
                  <a14:compatExt spid="_x0000_s489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194</xdr:row>
          <xdr:rowOff>0</xdr:rowOff>
        </xdr:from>
        <xdr:to>
          <xdr:col>36</xdr:col>
          <xdr:colOff>400050</xdr:colOff>
          <xdr:row>194</xdr:row>
          <xdr:rowOff>485775</xdr:rowOff>
        </xdr:to>
        <xdr:sp macro="" textlink="">
          <xdr:nvSpPr>
            <xdr:cNvPr id="48941" name="Object 3885" hidden="1">
              <a:extLst>
                <a:ext uri="{63B3BB69-23CF-44E3-9099-C40C66FF867C}">
                  <a14:compatExt spid="_x0000_s489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194</xdr:row>
          <xdr:rowOff>0</xdr:rowOff>
        </xdr:from>
        <xdr:to>
          <xdr:col>38</xdr:col>
          <xdr:colOff>400050</xdr:colOff>
          <xdr:row>194</xdr:row>
          <xdr:rowOff>485775</xdr:rowOff>
        </xdr:to>
        <xdr:sp macro="" textlink="">
          <xdr:nvSpPr>
            <xdr:cNvPr id="48942" name="Object 3886" hidden="1">
              <a:extLst>
                <a:ext uri="{63B3BB69-23CF-44E3-9099-C40C66FF867C}">
                  <a14:compatExt spid="_x0000_s489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194</xdr:row>
          <xdr:rowOff>0</xdr:rowOff>
        </xdr:from>
        <xdr:to>
          <xdr:col>40</xdr:col>
          <xdr:colOff>400050</xdr:colOff>
          <xdr:row>194</xdr:row>
          <xdr:rowOff>485775</xdr:rowOff>
        </xdr:to>
        <xdr:sp macro="" textlink="">
          <xdr:nvSpPr>
            <xdr:cNvPr id="48943" name="Object 3887" hidden="1">
              <a:extLst>
                <a:ext uri="{63B3BB69-23CF-44E3-9099-C40C66FF867C}">
                  <a14:compatExt spid="_x0000_s489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194</xdr:row>
          <xdr:rowOff>0</xdr:rowOff>
        </xdr:from>
        <xdr:to>
          <xdr:col>42</xdr:col>
          <xdr:colOff>400050</xdr:colOff>
          <xdr:row>194</xdr:row>
          <xdr:rowOff>485775</xdr:rowOff>
        </xdr:to>
        <xdr:sp macro="" textlink="">
          <xdr:nvSpPr>
            <xdr:cNvPr id="48944" name="Object 3888" hidden="1">
              <a:extLst>
                <a:ext uri="{63B3BB69-23CF-44E3-9099-C40C66FF867C}">
                  <a14:compatExt spid="_x0000_s489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193</xdr:row>
          <xdr:rowOff>0</xdr:rowOff>
        </xdr:from>
        <xdr:to>
          <xdr:col>28</xdr:col>
          <xdr:colOff>400050</xdr:colOff>
          <xdr:row>193</xdr:row>
          <xdr:rowOff>485775</xdr:rowOff>
        </xdr:to>
        <xdr:sp macro="" textlink="">
          <xdr:nvSpPr>
            <xdr:cNvPr id="48945" name="Object 3889" hidden="1">
              <a:extLst>
                <a:ext uri="{63B3BB69-23CF-44E3-9099-C40C66FF867C}">
                  <a14:compatExt spid="_x0000_s489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193</xdr:row>
          <xdr:rowOff>0</xdr:rowOff>
        </xdr:from>
        <xdr:to>
          <xdr:col>30</xdr:col>
          <xdr:colOff>400050</xdr:colOff>
          <xdr:row>193</xdr:row>
          <xdr:rowOff>485775</xdr:rowOff>
        </xdr:to>
        <xdr:sp macro="" textlink="">
          <xdr:nvSpPr>
            <xdr:cNvPr id="48946" name="Object 3890" hidden="1">
              <a:extLst>
                <a:ext uri="{63B3BB69-23CF-44E3-9099-C40C66FF867C}">
                  <a14:compatExt spid="_x0000_s489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193</xdr:row>
          <xdr:rowOff>0</xdr:rowOff>
        </xdr:from>
        <xdr:to>
          <xdr:col>32</xdr:col>
          <xdr:colOff>400050</xdr:colOff>
          <xdr:row>193</xdr:row>
          <xdr:rowOff>485775</xdr:rowOff>
        </xdr:to>
        <xdr:sp macro="" textlink="">
          <xdr:nvSpPr>
            <xdr:cNvPr id="48947" name="Object 3891" hidden="1">
              <a:extLst>
                <a:ext uri="{63B3BB69-23CF-44E3-9099-C40C66FF867C}">
                  <a14:compatExt spid="_x0000_s489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193</xdr:row>
          <xdr:rowOff>0</xdr:rowOff>
        </xdr:from>
        <xdr:to>
          <xdr:col>34</xdr:col>
          <xdr:colOff>400050</xdr:colOff>
          <xdr:row>193</xdr:row>
          <xdr:rowOff>485775</xdr:rowOff>
        </xdr:to>
        <xdr:sp macro="" textlink="">
          <xdr:nvSpPr>
            <xdr:cNvPr id="48948" name="Object 3892" hidden="1">
              <a:extLst>
                <a:ext uri="{63B3BB69-23CF-44E3-9099-C40C66FF867C}">
                  <a14:compatExt spid="_x0000_s489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193</xdr:row>
          <xdr:rowOff>0</xdr:rowOff>
        </xdr:from>
        <xdr:to>
          <xdr:col>36</xdr:col>
          <xdr:colOff>400050</xdr:colOff>
          <xdr:row>193</xdr:row>
          <xdr:rowOff>485775</xdr:rowOff>
        </xdr:to>
        <xdr:sp macro="" textlink="">
          <xdr:nvSpPr>
            <xdr:cNvPr id="48949" name="Object 3893" hidden="1">
              <a:extLst>
                <a:ext uri="{63B3BB69-23CF-44E3-9099-C40C66FF867C}">
                  <a14:compatExt spid="_x0000_s489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193</xdr:row>
          <xdr:rowOff>0</xdr:rowOff>
        </xdr:from>
        <xdr:to>
          <xdr:col>38</xdr:col>
          <xdr:colOff>400050</xdr:colOff>
          <xdr:row>193</xdr:row>
          <xdr:rowOff>485775</xdr:rowOff>
        </xdr:to>
        <xdr:sp macro="" textlink="">
          <xdr:nvSpPr>
            <xdr:cNvPr id="48950" name="Object 3894" hidden="1">
              <a:extLst>
                <a:ext uri="{63B3BB69-23CF-44E3-9099-C40C66FF867C}">
                  <a14:compatExt spid="_x0000_s489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193</xdr:row>
          <xdr:rowOff>0</xdr:rowOff>
        </xdr:from>
        <xdr:to>
          <xdr:col>40</xdr:col>
          <xdr:colOff>400050</xdr:colOff>
          <xdr:row>193</xdr:row>
          <xdr:rowOff>485775</xdr:rowOff>
        </xdr:to>
        <xdr:sp macro="" textlink="">
          <xdr:nvSpPr>
            <xdr:cNvPr id="48951" name="Object 3895" hidden="1">
              <a:extLst>
                <a:ext uri="{63B3BB69-23CF-44E3-9099-C40C66FF867C}">
                  <a14:compatExt spid="_x0000_s489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193</xdr:row>
          <xdr:rowOff>0</xdr:rowOff>
        </xdr:from>
        <xdr:to>
          <xdr:col>42</xdr:col>
          <xdr:colOff>400050</xdr:colOff>
          <xdr:row>193</xdr:row>
          <xdr:rowOff>485775</xdr:rowOff>
        </xdr:to>
        <xdr:sp macro="" textlink="">
          <xdr:nvSpPr>
            <xdr:cNvPr id="48952" name="Object 3896" hidden="1">
              <a:extLst>
                <a:ext uri="{63B3BB69-23CF-44E3-9099-C40C66FF867C}">
                  <a14:compatExt spid="_x0000_s489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192</xdr:row>
          <xdr:rowOff>0</xdr:rowOff>
        </xdr:from>
        <xdr:to>
          <xdr:col>28</xdr:col>
          <xdr:colOff>400050</xdr:colOff>
          <xdr:row>192</xdr:row>
          <xdr:rowOff>485775</xdr:rowOff>
        </xdr:to>
        <xdr:sp macro="" textlink="">
          <xdr:nvSpPr>
            <xdr:cNvPr id="48953" name="Object 3897" hidden="1">
              <a:extLst>
                <a:ext uri="{63B3BB69-23CF-44E3-9099-C40C66FF867C}">
                  <a14:compatExt spid="_x0000_s489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192</xdr:row>
          <xdr:rowOff>0</xdr:rowOff>
        </xdr:from>
        <xdr:to>
          <xdr:col>30</xdr:col>
          <xdr:colOff>400050</xdr:colOff>
          <xdr:row>192</xdr:row>
          <xdr:rowOff>485775</xdr:rowOff>
        </xdr:to>
        <xdr:sp macro="" textlink="">
          <xdr:nvSpPr>
            <xdr:cNvPr id="48954" name="Object 3898" hidden="1">
              <a:extLst>
                <a:ext uri="{63B3BB69-23CF-44E3-9099-C40C66FF867C}">
                  <a14:compatExt spid="_x0000_s489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192</xdr:row>
          <xdr:rowOff>0</xdr:rowOff>
        </xdr:from>
        <xdr:to>
          <xdr:col>32</xdr:col>
          <xdr:colOff>400050</xdr:colOff>
          <xdr:row>192</xdr:row>
          <xdr:rowOff>485775</xdr:rowOff>
        </xdr:to>
        <xdr:sp macro="" textlink="">
          <xdr:nvSpPr>
            <xdr:cNvPr id="48955" name="Object 3899" hidden="1">
              <a:extLst>
                <a:ext uri="{63B3BB69-23CF-44E3-9099-C40C66FF867C}">
                  <a14:compatExt spid="_x0000_s489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192</xdr:row>
          <xdr:rowOff>0</xdr:rowOff>
        </xdr:from>
        <xdr:to>
          <xdr:col>34</xdr:col>
          <xdr:colOff>400050</xdr:colOff>
          <xdr:row>192</xdr:row>
          <xdr:rowOff>485775</xdr:rowOff>
        </xdr:to>
        <xdr:sp macro="" textlink="">
          <xdr:nvSpPr>
            <xdr:cNvPr id="48956" name="Object 3900" hidden="1">
              <a:extLst>
                <a:ext uri="{63B3BB69-23CF-44E3-9099-C40C66FF867C}">
                  <a14:compatExt spid="_x0000_s489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192</xdr:row>
          <xdr:rowOff>0</xdr:rowOff>
        </xdr:from>
        <xdr:to>
          <xdr:col>36</xdr:col>
          <xdr:colOff>400050</xdr:colOff>
          <xdr:row>192</xdr:row>
          <xdr:rowOff>485775</xdr:rowOff>
        </xdr:to>
        <xdr:sp macro="" textlink="">
          <xdr:nvSpPr>
            <xdr:cNvPr id="48957" name="Object 3901" hidden="1">
              <a:extLst>
                <a:ext uri="{63B3BB69-23CF-44E3-9099-C40C66FF867C}">
                  <a14:compatExt spid="_x0000_s489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192</xdr:row>
          <xdr:rowOff>0</xdr:rowOff>
        </xdr:from>
        <xdr:to>
          <xdr:col>38</xdr:col>
          <xdr:colOff>400050</xdr:colOff>
          <xdr:row>192</xdr:row>
          <xdr:rowOff>485775</xdr:rowOff>
        </xdr:to>
        <xdr:sp macro="" textlink="">
          <xdr:nvSpPr>
            <xdr:cNvPr id="48958" name="Object 3902" hidden="1">
              <a:extLst>
                <a:ext uri="{63B3BB69-23CF-44E3-9099-C40C66FF867C}">
                  <a14:compatExt spid="_x0000_s489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192</xdr:row>
          <xdr:rowOff>0</xdr:rowOff>
        </xdr:from>
        <xdr:to>
          <xdr:col>40</xdr:col>
          <xdr:colOff>400050</xdr:colOff>
          <xdr:row>192</xdr:row>
          <xdr:rowOff>485775</xdr:rowOff>
        </xdr:to>
        <xdr:sp macro="" textlink="">
          <xdr:nvSpPr>
            <xdr:cNvPr id="48959" name="Object 3903" hidden="1">
              <a:extLst>
                <a:ext uri="{63B3BB69-23CF-44E3-9099-C40C66FF867C}">
                  <a14:compatExt spid="_x0000_s489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192</xdr:row>
          <xdr:rowOff>0</xdr:rowOff>
        </xdr:from>
        <xdr:to>
          <xdr:col>42</xdr:col>
          <xdr:colOff>400050</xdr:colOff>
          <xdr:row>192</xdr:row>
          <xdr:rowOff>485775</xdr:rowOff>
        </xdr:to>
        <xdr:sp macro="" textlink="">
          <xdr:nvSpPr>
            <xdr:cNvPr id="48960" name="Object 3904" hidden="1">
              <a:extLst>
                <a:ext uri="{63B3BB69-23CF-44E3-9099-C40C66FF867C}">
                  <a14:compatExt spid="_x0000_s489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161</xdr:row>
          <xdr:rowOff>0</xdr:rowOff>
        </xdr:from>
        <xdr:to>
          <xdr:col>28</xdr:col>
          <xdr:colOff>400050</xdr:colOff>
          <xdr:row>161</xdr:row>
          <xdr:rowOff>485775</xdr:rowOff>
        </xdr:to>
        <xdr:sp macro="" textlink="">
          <xdr:nvSpPr>
            <xdr:cNvPr id="48961" name="Object 3905" hidden="1">
              <a:extLst>
                <a:ext uri="{63B3BB69-23CF-44E3-9099-C40C66FF867C}">
                  <a14:compatExt spid="_x0000_s489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161</xdr:row>
          <xdr:rowOff>0</xdr:rowOff>
        </xdr:from>
        <xdr:to>
          <xdr:col>30</xdr:col>
          <xdr:colOff>400050</xdr:colOff>
          <xdr:row>161</xdr:row>
          <xdr:rowOff>485775</xdr:rowOff>
        </xdr:to>
        <xdr:sp macro="" textlink="">
          <xdr:nvSpPr>
            <xdr:cNvPr id="48962" name="Object 3906" hidden="1">
              <a:extLst>
                <a:ext uri="{63B3BB69-23CF-44E3-9099-C40C66FF867C}">
                  <a14:compatExt spid="_x0000_s489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161</xdr:row>
          <xdr:rowOff>0</xdr:rowOff>
        </xdr:from>
        <xdr:to>
          <xdr:col>32</xdr:col>
          <xdr:colOff>400050</xdr:colOff>
          <xdr:row>161</xdr:row>
          <xdr:rowOff>485775</xdr:rowOff>
        </xdr:to>
        <xdr:sp macro="" textlink="">
          <xdr:nvSpPr>
            <xdr:cNvPr id="48963" name="Object 3907" hidden="1">
              <a:extLst>
                <a:ext uri="{63B3BB69-23CF-44E3-9099-C40C66FF867C}">
                  <a14:compatExt spid="_x0000_s489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161</xdr:row>
          <xdr:rowOff>0</xdr:rowOff>
        </xdr:from>
        <xdr:to>
          <xdr:col>34</xdr:col>
          <xdr:colOff>400050</xdr:colOff>
          <xdr:row>161</xdr:row>
          <xdr:rowOff>485775</xdr:rowOff>
        </xdr:to>
        <xdr:sp macro="" textlink="">
          <xdr:nvSpPr>
            <xdr:cNvPr id="48964" name="Object 3908" hidden="1">
              <a:extLst>
                <a:ext uri="{63B3BB69-23CF-44E3-9099-C40C66FF867C}">
                  <a14:compatExt spid="_x0000_s489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161</xdr:row>
          <xdr:rowOff>0</xdr:rowOff>
        </xdr:from>
        <xdr:to>
          <xdr:col>36</xdr:col>
          <xdr:colOff>400050</xdr:colOff>
          <xdr:row>161</xdr:row>
          <xdr:rowOff>485775</xdr:rowOff>
        </xdr:to>
        <xdr:sp macro="" textlink="">
          <xdr:nvSpPr>
            <xdr:cNvPr id="48965" name="Object 3909" hidden="1">
              <a:extLst>
                <a:ext uri="{63B3BB69-23CF-44E3-9099-C40C66FF867C}">
                  <a14:compatExt spid="_x0000_s489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161</xdr:row>
          <xdr:rowOff>0</xdr:rowOff>
        </xdr:from>
        <xdr:to>
          <xdr:col>40</xdr:col>
          <xdr:colOff>400050</xdr:colOff>
          <xdr:row>161</xdr:row>
          <xdr:rowOff>485775</xdr:rowOff>
        </xdr:to>
        <xdr:sp macro="" textlink="">
          <xdr:nvSpPr>
            <xdr:cNvPr id="48966" name="Object 3910" hidden="1">
              <a:extLst>
                <a:ext uri="{63B3BB69-23CF-44E3-9099-C40C66FF867C}">
                  <a14:compatExt spid="_x0000_s489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161</xdr:row>
          <xdr:rowOff>0</xdr:rowOff>
        </xdr:from>
        <xdr:to>
          <xdr:col>38</xdr:col>
          <xdr:colOff>400050</xdr:colOff>
          <xdr:row>161</xdr:row>
          <xdr:rowOff>485775</xdr:rowOff>
        </xdr:to>
        <xdr:sp macro="" textlink="">
          <xdr:nvSpPr>
            <xdr:cNvPr id="48967" name="Object 3911" hidden="1">
              <a:extLst>
                <a:ext uri="{63B3BB69-23CF-44E3-9099-C40C66FF867C}">
                  <a14:compatExt spid="_x0000_s489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161</xdr:row>
          <xdr:rowOff>0</xdr:rowOff>
        </xdr:from>
        <xdr:to>
          <xdr:col>42</xdr:col>
          <xdr:colOff>400050</xdr:colOff>
          <xdr:row>161</xdr:row>
          <xdr:rowOff>485775</xdr:rowOff>
        </xdr:to>
        <xdr:sp macro="" textlink="">
          <xdr:nvSpPr>
            <xdr:cNvPr id="48968" name="Object 3912" hidden="1">
              <a:extLst>
                <a:ext uri="{63B3BB69-23CF-44E3-9099-C40C66FF867C}">
                  <a14:compatExt spid="_x0000_s489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163</xdr:row>
          <xdr:rowOff>0</xdr:rowOff>
        </xdr:from>
        <xdr:to>
          <xdr:col>28</xdr:col>
          <xdr:colOff>400050</xdr:colOff>
          <xdr:row>163</xdr:row>
          <xdr:rowOff>485775</xdr:rowOff>
        </xdr:to>
        <xdr:sp macro="" textlink="">
          <xdr:nvSpPr>
            <xdr:cNvPr id="48969" name="Object 3913" hidden="1">
              <a:extLst>
                <a:ext uri="{63B3BB69-23CF-44E3-9099-C40C66FF867C}">
                  <a14:compatExt spid="_x0000_s489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163</xdr:row>
          <xdr:rowOff>0</xdr:rowOff>
        </xdr:from>
        <xdr:to>
          <xdr:col>30</xdr:col>
          <xdr:colOff>400050</xdr:colOff>
          <xdr:row>163</xdr:row>
          <xdr:rowOff>485775</xdr:rowOff>
        </xdr:to>
        <xdr:sp macro="" textlink="">
          <xdr:nvSpPr>
            <xdr:cNvPr id="48970" name="Object 3914" hidden="1">
              <a:extLst>
                <a:ext uri="{63B3BB69-23CF-44E3-9099-C40C66FF867C}">
                  <a14:compatExt spid="_x0000_s489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163</xdr:row>
          <xdr:rowOff>0</xdr:rowOff>
        </xdr:from>
        <xdr:to>
          <xdr:col>32</xdr:col>
          <xdr:colOff>400050</xdr:colOff>
          <xdr:row>163</xdr:row>
          <xdr:rowOff>485775</xdr:rowOff>
        </xdr:to>
        <xdr:sp macro="" textlink="">
          <xdr:nvSpPr>
            <xdr:cNvPr id="48971" name="Object 3915" hidden="1">
              <a:extLst>
                <a:ext uri="{63B3BB69-23CF-44E3-9099-C40C66FF867C}">
                  <a14:compatExt spid="_x0000_s489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163</xdr:row>
          <xdr:rowOff>0</xdr:rowOff>
        </xdr:from>
        <xdr:to>
          <xdr:col>34</xdr:col>
          <xdr:colOff>400050</xdr:colOff>
          <xdr:row>163</xdr:row>
          <xdr:rowOff>485775</xdr:rowOff>
        </xdr:to>
        <xdr:sp macro="" textlink="">
          <xdr:nvSpPr>
            <xdr:cNvPr id="48972" name="Object 3916" hidden="1">
              <a:extLst>
                <a:ext uri="{63B3BB69-23CF-44E3-9099-C40C66FF867C}">
                  <a14:compatExt spid="_x0000_s489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166</xdr:row>
          <xdr:rowOff>0</xdr:rowOff>
        </xdr:from>
        <xdr:to>
          <xdr:col>32</xdr:col>
          <xdr:colOff>400050</xdr:colOff>
          <xdr:row>166</xdr:row>
          <xdr:rowOff>485775</xdr:rowOff>
        </xdr:to>
        <xdr:sp macro="" textlink="">
          <xdr:nvSpPr>
            <xdr:cNvPr id="48973" name="Object 3917" hidden="1">
              <a:extLst>
                <a:ext uri="{63B3BB69-23CF-44E3-9099-C40C66FF867C}">
                  <a14:compatExt spid="_x0000_s489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166</xdr:row>
          <xdr:rowOff>0</xdr:rowOff>
        </xdr:from>
        <xdr:to>
          <xdr:col>30</xdr:col>
          <xdr:colOff>400050</xdr:colOff>
          <xdr:row>166</xdr:row>
          <xdr:rowOff>485775</xdr:rowOff>
        </xdr:to>
        <xdr:sp macro="" textlink="">
          <xdr:nvSpPr>
            <xdr:cNvPr id="48974" name="Object 3918" hidden="1">
              <a:extLst>
                <a:ext uri="{63B3BB69-23CF-44E3-9099-C40C66FF867C}">
                  <a14:compatExt spid="_x0000_s489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166</xdr:row>
          <xdr:rowOff>0</xdr:rowOff>
        </xdr:from>
        <xdr:to>
          <xdr:col>28</xdr:col>
          <xdr:colOff>400050</xdr:colOff>
          <xdr:row>166</xdr:row>
          <xdr:rowOff>485775</xdr:rowOff>
        </xdr:to>
        <xdr:sp macro="" textlink="">
          <xdr:nvSpPr>
            <xdr:cNvPr id="48975" name="Object 3919" hidden="1">
              <a:extLst>
                <a:ext uri="{63B3BB69-23CF-44E3-9099-C40C66FF867C}">
                  <a14:compatExt spid="_x0000_s489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163</xdr:row>
          <xdr:rowOff>0</xdr:rowOff>
        </xdr:from>
        <xdr:to>
          <xdr:col>36</xdr:col>
          <xdr:colOff>400050</xdr:colOff>
          <xdr:row>163</xdr:row>
          <xdr:rowOff>485775</xdr:rowOff>
        </xdr:to>
        <xdr:sp macro="" textlink="">
          <xdr:nvSpPr>
            <xdr:cNvPr id="48976" name="Object 3920" hidden="1">
              <a:extLst>
                <a:ext uri="{63B3BB69-23CF-44E3-9099-C40C66FF867C}">
                  <a14:compatExt spid="_x0000_s489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166</xdr:row>
          <xdr:rowOff>0</xdr:rowOff>
        </xdr:from>
        <xdr:to>
          <xdr:col>34</xdr:col>
          <xdr:colOff>400050</xdr:colOff>
          <xdr:row>166</xdr:row>
          <xdr:rowOff>485775</xdr:rowOff>
        </xdr:to>
        <xdr:sp macro="" textlink="">
          <xdr:nvSpPr>
            <xdr:cNvPr id="48977" name="Object 3921" hidden="1">
              <a:extLst>
                <a:ext uri="{63B3BB69-23CF-44E3-9099-C40C66FF867C}">
                  <a14:compatExt spid="_x0000_s489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163</xdr:row>
          <xdr:rowOff>0</xdr:rowOff>
        </xdr:from>
        <xdr:to>
          <xdr:col>38</xdr:col>
          <xdr:colOff>400050</xdr:colOff>
          <xdr:row>163</xdr:row>
          <xdr:rowOff>485775</xdr:rowOff>
        </xdr:to>
        <xdr:sp macro="" textlink="">
          <xdr:nvSpPr>
            <xdr:cNvPr id="48978" name="Object 3922" hidden="1">
              <a:extLst>
                <a:ext uri="{63B3BB69-23CF-44E3-9099-C40C66FF867C}">
                  <a14:compatExt spid="_x0000_s489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166</xdr:row>
          <xdr:rowOff>0</xdr:rowOff>
        </xdr:from>
        <xdr:to>
          <xdr:col>40</xdr:col>
          <xdr:colOff>400050</xdr:colOff>
          <xdr:row>166</xdr:row>
          <xdr:rowOff>485775</xdr:rowOff>
        </xdr:to>
        <xdr:sp macro="" textlink="">
          <xdr:nvSpPr>
            <xdr:cNvPr id="48980" name="Object 3924" hidden="1">
              <a:extLst>
                <a:ext uri="{63B3BB69-23CF-44E3-9099-C40C66FF867C}">
                  <a14:compatExt spid="_x0000_s489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163</xdr:row>
          <xdr:rowOff>0</xdr:rowOff>
        </xdr:from>
        <xdr:to>
          <xdr:col>40</xdr:col>
          <xdr:colOff>400050</xdr:colOff>
          <xdr:row>163</xdr:row>
          <xdr:rowOff>485775</xdr:rowOff>
        </xdr:to>
        <xdr:sp macro="" textlink="">
          <xdr:nvSpPr>
            <xdr:cNvPr id="48981" name="Object 3925" hidden="1">
              <a:extLst>
                <a:ext uri="{63B3BB69-23CF-44E3-9099-C40C66FF867C}">
                  <a14:compatExt spid="_x0000_s489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166</xdr:row>
          <xdr:rowOff>0</xdr:rowOff>
        </xdr:from>
        <xdr:to>
          <xdr:col>38</xdr:col>
          <xdr:colOff>400050</xdr:colOff>
          <xdr:row>166</xdr:row>
          <xdr:rowOff>485775</xdr:rowOff>
        </xdr:to>
        <xdr:sp macro="" textlink="">
          <xdr:nvSpPr>
            <xdr:cNvPr id="48982" name="Object 3926" hidden="1">
              <a:extLst>
                <a:ext uri="{63B3BB69-23CF-44E3-9099-C40C66FF867C}">
                  <a14:compatExt spid="_x0000_s489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166</xdr:row>
          <xdr:rowOff>0</xdr:rowOff>
        </xdr:from>
        <xdr:to>
          <xdr:col>36</xdr:col>
          <xdr:colOff>400050</xdr:colOff>
          <xdr:row>166</xdr:row>
          <xdr:rowOff>485775</xdr:rowOff>
        </xdr:to>
        <xdr:sp macro="" textlink="">
          <xdr:nvSpPr>
            <xdr:cNvPr id="48983" name="Object 3927" hidden="1">
              <a:extLst>
                <a:ext uri="{63B3BB69-23CF-44E3-9099-C40C66FF867C}">
                  <a14:compatExt spid="_x0000_s489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163</xdr:row>
          <xdr:rowOff>0</xdr:rowOff>
        </xdr:from>
        <xdr:to>
          <xdr:col>42</xdr:col>
          <xdr:colOff>400050</xdr:colOff>
          <xdr:row>163</xdr:row>
          <xdr:rowOff>485775</xdr:rowOff>
        </xdr:to>
        <xdr:sp macro="" textlink="">
          <xdr:nvSpPr>
            <xdr:cNvPr id="48984" name="Object 3928" hidden="1">
              <a:extLst>
                <a:ext uri="{63B3BB69-23CF-44E3-9099-C40C66FF867C}">
                  <a14:compatExt spid="_x0000_s489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166</xdr:row>
          <xdr:rowOff>0</xdr:rowOff>
        </xdr:from>
        <xdr:to>
          <xdr:col>42</xdr:col>
          <xdr:colOff>400050</xdr:colOff>
          <xdr:row>166</xdr:row>
          <xdr:rowOff>485775</xdr:rowOff>
        </xdr:to>
        <xdr:sp macro="" textlink="">
          <xdr:nvSpPr>
            <xdr:cNvPr id="48985" name="Object 3929" hidden="1">
              <a:extLst>
                <a:ext uri="{63B3BB69-23CF-44E3-9099-C40C66FF867C}">
                  <a14:compatExt spid="_x0000_s489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164</xdr:row>
          <xdr:rowOff>0</xdr:rowOff>
        </xdr:from>
        <xdr:to>
          <xdr:col>28</xdr:col>
          <xdr:colOff>400050</xdr:colOff>
          <xdr:row>164</xdr:row>
          <xdr:rowOff>485775</xdr:rowOff>
        </xdr:to>
        <xdr:sp macro="" textlink="">
          <xdr:nvSpPr>
            <xdr:cNvPr id="48986" name="Object 3930" hidden="1">
              <a:extLst>
                <a:ext uri="{63B3BB69-23CF-44E3-9099-C40C66FF867C}">
                  <a14:compatExt spid="_x0000_s489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164</xdr:row>
          <xdr:rowOff>0</xdr:rowOff>
        </xdr:from>
        <xdr:to>
          <xdr:col>30</xdr:col>
          <xdr:colOff>400050</xdr:colOff>
          <xdr:row>164</xdr:row>
          <xdr:rowOff>485775</xdr:rowOff>
        </xdr:to>
        <xdr:sp macro="" textlink="">
          <xdr:nvSpPr>
            <xdr:cNvPr id="48987" name="Object 3931" hidden="1">
              <a:extLst>
                <a:ext uri="{63B3BB69-23CF-44E3-9099-C40C66FF867C}">
                  <a14:compatExt spid="_x0000_s489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164</xdr:row>
          <xdr:rowOff>0</xdr:rowOff>
        </xdr:from>
        <xdr:to>
          <xdr:col>32</xdr:col>
          <xdr:colOff>400050</xdr:colOff>
          <xdr:row>164</xdr:row>
          <xdr:rowOff>485775</xdr:rowOff>
        </xdr:to>
        <xdr:sp macro="" textlink="">
          <xdr:nvSpPr>
            <xdr:cNvPr id="48988" name="Object 3932" hidden="1">
              <a:extLst>
                <a:ext uri="{63B3BB69-23CF-44E3-9099-C40C66FF867C}">
                  <a14:compatExt spid="_x0000_s489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164</xdr:row>
          <xdr:rowOff>0</xdr:rowOff>
        </xdr:from>
        <xdr:to>
          <xdr:col>34</xdr:col>
          <xdr:colOff>400050</xdr:colOff>
          <xdr:row>164</xdr:row>
          <xdr:rowOff>485775</xdr:rowOff>
        </xdr:to>
        <xdr:sp macro="" textlink="">
          <xdr:nvSpPr>
            <xdr:cNvPr id="48989" name="Object 3933" hidden="1">
              <a:extLst>
                <a:ext uri="{63B3BB69-23CF-44E3-9099-C40C66FF867C}">
                  <a14:compatExt spid="_x0000_s489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164</xdr:row>
          <xdr:rowOff>0</xdr:rowOff>
        </xdr:from>
        <xdr:to>
          <xdr:col>36</xdr:col>
          <xdr:colOff>400050</xdr:colOff>
          <xdr:row>164</xdr:row>
          <xdr:rowOff>485775</xdr:rowOff>
        </xdr:to>
        <xdr:sp macro="" textlink="">
          <xdr:nvSpPr>
            <xdr:cNvPr id="48990" name="Object 3934" hidden="1">
              <a:extLst>
                <a:ext uri="{63B3BB69-23CF-44E3-9099-C40C66FF867C}">
                  <a14:compatExt spid="_x0000_s489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164</xdr:row>
          <xdr:rowOff>0</xdr:rowOff>
        </xdr:from>
        <xdr:to>
          <xdr:col>38</xdr:col>
          <xdr:colOff>400050</xdr:colOff>
          <xdr:row>164</xdr:row>
          <xdr:rowOff>485775</xdr:rowOff>
        </xdr:to>
        <xdr:sp macro="" textlink="">
          <xdr:nvSpPr>
            <xdr:cNvPr id="48991" name="Object 3935" hidden="1">
              <a:extLst>
                <a:ext uri="{63B3BB69-23CF-44E3-9099-C40C66FF867C}">
                  <a14:compatExt spid="_x0000_s489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164</xdr:row>
          <xdr:rowOff>0</xdr:rowOff>
        </xdr:from>
        <xdr:to>
          <xdr:col>40</xdr:col>
          <xdr:colOff>400050</xdr:colOff>
          <xdr:row>164</xdr:row>
          <xdr:rowOff>485775</xdr:rowOff>
        </xdr:to>
        <xdr:sp macro="" textlink="">
          <xdr:nvSpPr>
            <xdr:cNvPr id="48992" name="Object 3936" hidden="1">
              <a:extLst>
                <a:ext uri="{63B3BB69-23CF-44E3-9099-C40C66FF867C}">
                  <a14:compatExt spid="_x0000_s489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164</xdr:row>
          <xdr:rowOff>0</xdr:rowOff>
        </xdr:from>
        <xdr:to>
          <xdr:col>42</xdr:col>
          <xdr:colOff>400050</xdr:colOff>
          <xdr:row>164</xdr:row>
          <xdr:rowOff>485775</xdr:rowOff>
        </xdr:to>
        <xdr:sp macro="" textlink="">
          <xdr:nvSpPr>
            <xdr:cNvPr id="48993" name="Object 3937" hidden="1">
              <a:extLst>
                <a:ext uri="{63B3BB69-23CF-44E3-9099-C40C66FF867C}">
                  <a14:compatExt spid="_x0000_s489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165</xdr:row>
          <xdr:rowOff>0</xdr:rowOff>
        </xdr:from>
        <xdr:to>
          <xdr:col>32</xdr:col>
          <xdr:colOff>400050</xdr:colOff>
          <xdr:row>165</xdr:row>
          <xdr:rowOff>485775</xdr:rowOff>
        </xdr:to>
        <xdr:sp macro="" textlink="">
          <xdr:nvSpPr>
            <xdr:cNvPr id="48994" name="Object 3938" hidden="1">
              <a:extLst>
                <a:ext uri="{63B3BB69-23CF-44E3-9099-C40C66FF867C}">
                  <a14:compatExt spid="_x0000_s489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165</xdr:row>
          <xdr:rowOff>0</xdr:rowOff>
        </xdr:from>
        <xdr:to>
          <xdr:col>30</xdr:col>
          <xdr:colOff>400050</xdr:colOff>
          <xdr:row>165</xdr:row>
          <xdr:rowOff>485775</xdr:rowOff>
        </xdr:to>
        <xdr:sp macro="" textlink="">
          <xdr:nvSpPr>
            <xdr:cNvPr id="48995" name="Object 3939" hidden="1">
              <a:extLst>
                <a:ext uri="{63B3BB69-23CF-44E3-9099-C40C66FF867C}">
                  <a14:compatExt spid="_x0000_s489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165</xdr:row>
          <xdr:rowOff>0</xdr:rowOff>
        </xdr:from>
        <xdr:to>
          <xdr:col>28</xdr:col>
          <xdr:colOff>400050</xdr:colOff>
          <xdr:row>165</xdr:row>
          <xdr:rowOff>485775</xdr:rowOff>
        </xdr:to>
        <xdr:sp macro="" textlink="">
          <xdr:nvSpPr>
            <xdr:cNvPr id="48996" name="Object 3940" hidden="1">
              <a:extLst>
                <a:ext uri="{63B3BB69-23CF-44E3-9099-C40C66FF867C}">
                  <a14:compatExt spid="_x0000_s489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165</xdr:row>
          <xdr:rowOff>0</xdr:rowOff>
        </xdr:from>
        <xdr:to>
          <xdr:col>34</xdr:col>
          <xdr:colOff>400050</xdr:colOff>
          <xdr:row>165</xdr:row>
          <xdr:rowOff>485775</xdr:rowOff>
        </xdr:to>
        <xdr:sp macro="" textlink="">
          <xdr:nvSpPr>
            <xdr:cNvPr id="48997" name="Object 3941" hidden="1">
              <a:extLst>
                <a:ext uri="{63B3BB69-23CF-44E3-9099-C40C66FF867C}">
                  <a14:compatExt spid="_x0000_s489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165</xdr:row>
          <xdr:rowOff>0</xdr:rowOff>
        </xdr:from>
        <xdr:to>
          <xdr:col>40</xdr:col>
          <xdr:colOff>400050</xdr:colOff>
          <xdr:row>165</xdr:row>
          <xdr:rowOff>485775</xdr:rowOff>
        </xdr:to>
        <xdr:sp macro="" textlink="">
          <xdr:nvSpPr>
            <xdr:cNvPr id="48998" name="Object 3942" hidden="1">
              <a:extLst>
                <a:ext uri="{63B3BB69-23CF-44E3-9099-C40C66FF867C}">
                  <a14:compatExt spid="_x0000_s489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165</xdr:row>
          <xdr:rowOff>0</xdr:rowOff>
        </xdr:from>
        <xdr:to>
          <xdr:col>38</xdr:col>
          <xdr:colOff>400050</xdr:colOff>
          <xdr:row>165</xdr:row>
          <xdr:rowOff>485775</xdr:rowOff>
        </xdr:to>
        <xdr:sp macro="" textlink="">
          <xdr:nvSpPr>
            <xdr:cNvPr id="48999" name="Object 3943" hidden="1">
              <a:extLst>
                <a:ext uri="{63B3BB69-23CF-44E3-9099-C40C66FF867C}">
                  <a14:compatExt spid="_x0000_s489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165</xdr:row>
          <xdr:rowOff>0</xdr:rowOff>
        </xdr:from>
        <xdr:to>
          <xdr:col>36</xdr:col>
          <xdr:colOff>400050</xdr:colOff>
          <xdr:row>165</xdr:row>
          <xdr:rowOff>485775</xdr:rowOff>
        </xdr:to>
        <xdr:sp macro="" textlink="">
          <xdr:nvSpPr>
            <xdr:cNvPr id="49000" name="Object 3944" hidden="1">
              <a:extLst>
                <a:ext uri="{63B3BB69-23CF-44E3-9099-C40C66FF867C}">
                  <a14:compatExt spid="_x0000_s490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165</xdr:row>
          <xdr:rowOff>0</xdr:rowOff>
        </xdr:from>
        <xdr:to>
          <xdr:col>42</xdr:col>
          <xdr:colOff>400050</xdr:colOff>
          <xdr:row>165</xdr:row>
          <xdr:rowOff>485775</xdr:rowOff>
        </xdr:to>
        <xdr:sp macro="" textlink="">
          <xdr:nvSpPr>
            <xdr:cNvPr id="49001" name="Object 3945" hidden="1">
              <a:extLst>
                <a:ext uri="{63B3BB69-23CF-44E3-9099-C40C66FF867C}">
                  <a14:compatExt spid="_x0000_s490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167</xdr:row>
          <xdr:rowOff>0</xdr:rowOff>
        </xdr:from>
        <xdr:to>
          <xdr:col>30</xdr:col>
          <xdr:colOff>400050</xdr:colOff>
          <xdr:row>167</xdr:row>
          <xdr:rowOff>485775</xdr:rowOff>
        </xdr:to>
        <xdr:sp macro="" textlink="">
          <xdr:nvSpPr>
            <xdr:cNvPr id="49002" name="Object 3946" hidden="1">
              <a:extLst>
                <a:ext uri="{63B3BB69-23CF-44E3-9099-C40C66FF867C}">
                  <a14:compatExt spid="_x0000_s490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167</xdr:row>
          <xdr:rowOff>0</xdr:rowOff>
        </xdr:from>
        <xdr:to>
          <xdr:col>28</xdr:col>
          <xdr:colOff>400050</xdr:colOff>
          <xdr:row>167</xdr:row>
          <xdr:rowOff>485775</xdr:rowOff>
        </xdr:to>
        <xdr:sp macro="" textlink="">
          <xdr:nvSpPr>
            <xdr:cNvPr id="49003" name="Object 3947" hidden="1">
              <a:extLst>
                <a:ext uri="{63B3BB69-23CF-44E3-9099-C40C66FF867C}">
                  <a14:compatExt spid="_x0000_s490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167</xdr:row>
          <xdr:rowOff>0</xdr:rowOff>
        </xdr:from>
        <xdr:to>
          <xdr:col>32</xdr:col>
          <xdr:colOff>400050</xdr:colOff>
          <xdr:row>167</xdr:row>
          <xdr:rowOff>485775</xdr:rowOff>
        </xdr:to>
        <xdr:sp macro="" textlink="">
          <xdr:nvSpPr>
            <xdr:cNvPr id="49004" name="Object 3948" hidden="1">
              <a:extLst>
                <a:ext uri="{63B3BB69-23CF-44E3-9099-C40C66FF867C}">
                  <a14:compatExt spid="_x0000_s490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167</xdr:row>
          <xdr:rowOff>0</xdr:rowOff>
        </xdr:from>
        <xdr:to>
          <xdr:col>34</xdr:col>
          <xdr:colOff>400050</xdr:colOff>
          <xdr:row>167</xdr:row>
          <xdr:rowOff>485775</xdr:rowOff>
        </xdr:to>
        <xdr:sp macro="" textlink="">
          <xdr:nvSpPr>
            <xdr:cNvPr id="49005" name="Object 3949" hidden="1">
              <a:extLst>
                <a:ext uri="{63B3BB69-23CF-44E3-9099-C40C66FF867C}">
                  <a14:compatExt spid="_x0000_s490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167</xdr:row>
          <xdr:rowOff>0</xdr:rowOff>
        </xdr:from>
        <xdr:to>
          <xdr:col>36</xdr:col>
          <xdr:colOff>400050</xdr:colOff>
          <xdr:row>167</xdr:row>
          <xdr:rowOff>485775</xdr:rowOff>
        </xdr:to>
        <xdr:sp macro="" textlink="">
          <xdr:nvSpPr>
            <xdr:cNvPr id="49006" name="Object 3950" hidden="1">
              <a:extLst>
                <a:ext uri="{63B3BB69-23CF-44E3-9099-C40C66FF867C}">
                  <a14:compatExt spid="_x0000_s490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167</xdr:row>
          <xdr:rowOff>0</xdr:rowOff>
        </xdr:from>
        <xdr:to>
          <xdr:col>38</xdr:col>
          <xdr:colOff>400050</xdr:colOff>
          <xdr:row>167</xdr:row>
          <xdr:rowOff>485775</xdr:rowOff>
        </xdr:to>
        <xdr:sp macro="" textlink="">
          <xdr:nvSpPr>
            <xdr:cNvPr id="49007" name="Object 3951" hidden="1">
              <a:extLst>
                <a:ext uri="{63B3BB69-23CF-44E3-9099-C40C66FF867C}">
                  <a14:compatExt spid="_x0000_s490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167</xdr:row>
          <xdr:rowOff>0</xdr:rowOff>
        </xdr:from>
        <xdr:to>
          <xdr:col>40</xdr:col>
          <xdr:colOff>400050</xdr:colOff>
          <xdr:row>167</xdr:row>
          <xdr:rowOff>485775</xdr:rowOff>
        </xdr:to>
        <xdr:sp macro="" textlink="">
          <xdr:nvSpPr>
            <xdr:cNvPr id="49008" name="Object 3952" hidden="1">
              <a:extLst>
                <a:ext uri="{63B3BB69-23CF-44E3-9099-C40C66FF867C}">
                  <a14:compatExt spid="_x0000_s490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167</xdr:row>
          <xdr:rowOff>0</xdr:rowOff>
        </xdr:from>
        <xdr:to>
          <xdr:col>42</xdr:col>
          <xdr:colOff>400050</xdr:colOff>
          <xdr:row>167</xdr:row>
          <xdr:rowOff>485775</xdr:rowOff>
        </xdr:to>
        <xdr:sp macro="" textlink="">
          <xdr:nvSpPr>
            <xdr:cNvPr id="49009" name="Object 3953" hidden="1">
              <a:extLst>
                <a:ext uri="{63B3BB69-23CF-44E3-9099-C40C66FF867C}">
                  <a14:compatExt spid="_x0000_s490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196</xdr:row>
          <xdr:rowOff>0</xdr:rowOff>
        </xdr:from>
        <xdr:to>
          <xdr:col>30</xdr:col>
          <xdr:colOff>400050</xdr:colOff>
          <xdr:row>196</xdr:row>
          <xdr:rowOff>485775</xdr:rowOff>
        </xdr:to>
        <xdr:sp macro="" textlink="">
          <xdr:nvSpPr>
            <xdr:cNvPr id="49010" name="Object 3954" hidden="1">
              <a:extLst>
                <a:ext uri="{63B3BB69-23CF-44E3-9099-C40C66FF867C}">
                  <a14:compatExt spid="_x0000_s490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196</xdr:row>
          <xdr:rowOff>0</xdr:rowOff>
        </xdr:from>
        <xdr:to>
          <xdr:col>28</xdr:col>
          <xdr:colOff>400050</xdr:colOff>
          <xdr:row>196</xdr:row>
          <xdr:rowOff>485775</xdr:rowOff>
        </xdr:to>
        <xdr:sp macro="" textlink="">
          <xdr:nvSpPr>
            <xdr:cNvPr id="49011" name="Object 3955" hidden="1">
              <a:extLst>
                <a:ext uri="{63B3BB69-23CF-44E3-9099-C40C66FF867C}">
                  <a14:compatExt spid="_x0000_s490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196</xdr:row>
          <xdr:rowOff>0</xdr:rowOff>
        </xdr:from>
        <xdr:to>
          <xdr:col>32</xdr:col>
          <xdr:colOff>400050</xdr:colOff>
          <xdr:row>196</xdr:row>
          <xdr:rowOff>485775</xdr:rowOff>
        </xdr:to>
        <xdr:sp macro="" textlink="">
          <xdr:nvSpPr>
            <xdr:cNvPr id="49012" name="Object 3956" hidden="1">
              <a:extLst>
                <a:ext uri="{63B3BB69-23CF-44E3-9099-C40C66FF867C}">
                  <a14:compatExt spid="_x0000_s490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196</xdr:row>
          <xdr:rowOff>0</xdr:rowOff>
        </xdr:from>
        <xdr:to>
          <xdr:col>34</xdr:col>
          <xdr:colOff>400050</xdr:colOff>
          <xdr:row>196</xdr:row>
          <xdr:rowOff>485775</xdr:rowOff>
        </xdr:to>
        <xdr:sp macro="" textlink="">
          <xdr:nvSpPr>
            <xdr:cNvPr id="49013" name="Object 3957" hidden="1">
              <a:extLst>
                <a:ext uri="{63B3BB69-23CF-44E3-9099-C40C66FF867C}">
                  <a14:compatExt spid="_x0000_s490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196</xdr:row>
          <xdr:rowOff>0</xdr:rowOff>
        </xdr:from>
        <xdr:to>
          <xdr:col>36</xdr:col>
          <xdr:colOff>400050</xdr:colOff>
          <xdr:row>196</xdr:row>
          <xdr:rowOff>485775</xdr:rowOff>
        </xdr:to>
        <xdr:sp macro="" textlink="">
          <xdr:nvSpPr>
            <xdr:cNvPr id="49014" name="Object 3958" hidden="1">
              <a:extLst>
                <a:ext uri="{63B3BB69-23CF-44E3-9099-C40C66FF867C}">
                  <a14:compatExt spid="_x0000_s490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196</xdr:row>
          <xdr:rowOff>0</xdr:rowOff>
        </xdr:from>
        <xdr:to>
          <xdr:col>38</xdr:col>
          <xdr:colOff>400050</xdr:colOff>
          <xdr:row>196</xdr:row>
          <xdr:rowOff>485775</xdr:rowOff>
        </xdr:to>
        <xdr:sp macro="" textlink="">
          <xdr:nvSpPr>
            <xdr:cNvPr id="49015" name="Object 3959" hidden="1">
              <a:extLst>
                <a:ext uri="{63B3BB69-23CF-44E3-9099-C40C66FF867C}">
                  <a14:compatExt spid="_x0000_s490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196</xdr:row>
          <xdr:rowOff>0</xdr:rowOff>
        </xdr:from>
        <xdr:to>
          <xdr:col>40</xdr:col>
          <xdr:colOff>400050</xdr:colOff>
          <xdr:row>196</xdr:row>
          <xdr:rowOff>485775</xdr:rowOff>
        </xdr:to>
        <xdr:sp macro="" textlink="">
          <xdr:nvSpPr>
            <xdr:cNvPr id="49016" name="Object 3960" hidden="1">
              <a:extLst>
                <a:ext uri="{63B3BB69-23CF-44E3-9099-C40C66FF867C}">
                  <a14:compatExt spid="_x0000_s490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196</xdr:row>
          <xdr:rowOff>0</xdr:rowOff>
        </xdr:from>
        <xdr:to>
          <xdr:col>42</xdr:col>
          <xdr:colOff>400050</xdr:colOff>
          <xdr:row>196</xdr:row>
          <xdr:rowOff>485775</xdr:rowOff>
        </xdr:to>
        <xdr:sp macro="" textlink="">
          <xdr:nvSpPr>
            <xdr:cNvPr id="49017" name="Object 3961" hidden="1">
              <a:extLst>
                <a:ext uri="{63B3BB69-23CF-44E3-9099-C40C66FF867C}">
                  <a14:compatExt spid="_x0000_s490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168</xdr:row>
          <xdr:rowOff>0</xdr:rowOff>
        </xdr:from>
        <xdr:to>
          <xdr:col>30</xdr:col>
          <xdr:colOff>400050</xdr:colOff>
          <xdr:row>168</xdr:row>
          <xdr:rowOff>485775</xdr:rowOff>
        </xdr:to>
        <xdr:sp macro="" textlink="">
          <xdr:nvSpPr>
            <xdr:cNvPr id="49018" name="Object 3962" hidden="1">
              <a:extLst>
                <a:ext uri="{63B3BB69-23CF-44E3-9099-C40C66FF867C}">
                  <a14:compatExt spid="_x0000_s490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168</xdr:row>
          <xdr:rowOff>0</xdr:rowOff>
        </xdr:from>
        <xdr:to>
          <xdr:col>28</xdr:col>
          <xdr:colOff>400050</xdr:colOff>
          <xdr:row>168</xdr:row>
          <xdr:rowOff>485775</xdr:rowOff>
        </xdr:to>
        <xdr:sp macro="" textlink="">
          <xdr:nvSpPr>
            <xdr:cNvPr id="49019" name="Object 3963" hidden="1">
              <a:extLst>
                <a:ext uri="{63B3BB69-23CF-44E3-9099-C40C66FF867C}">
                  <a14:compatExt spid="_x0000_s490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168</xdr:row>
          <xdr:rowOff>0</xdr:rowOff>
        </xdr:from>
        <xdr:to>
          <xdr:col>32</xdr:col>
          <xdr:colOff>400050</xdr:colOff>
          <xdr:row>168</xdr:row>
          <xdr:rowOff>485775</xdr:rowOff>
        </xdr:to>
        <xdr:sp macro="" textlink="">
          <xdr:nvSpPr>
            <xdr:cNvPr id="49020" name="Object 3964" hidden="1">
              <a:extLst>
                <a:ext uri="{63B3BB69-23CF-44E3-9099-C40C66FF867C}">
                  <a14:compatExt spid="_x0000_s490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168</xdr:row>
          <xdr:rowOff>0</xdr:rowOff>
        </xdr:from>
        <xdr:to>
          <xdr:col>34</xdr:col>
          <xdr:colOff>400050</xdr:colOff>
          <xdr:row>168</xdr:row>
          <xdr:rowOff>485775</xdr:rowOff>
        </xdr:to>
        <xdr:sp macro="" textlink="">
          <xdr:nvSpPr>
            <xdr:cNvPr id="49021" name="Object 3965" hidden="1">
              <a:extLst>
                <a:ext uri="{63B3BB69-23CF-44E3-9099-C40C66FF867C}">
                  <a14:compatExt spid="_x0000_s490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168</xdr:row>
          <xdr:rowOff>0</xdr:rowOff>
        </xdr:from>
        <xdr:to>
          <xdr:col>36</xdr:col>
          <xdr:colOff>400050</xdr:colOff>
          <xdr:row>168</xdr:row>
          <xdr:rowOff>485775</xdr:rowOff>
        </xdr:to>
        <xdr:sp macro="" textlink="">
          <xdr:nvSpPr>
            <xdr:cNvPr id="49022" name="Object 3966" hidden="1">
              <a:extLst>
                <a:ext uri="{63B3BB69-23CF-44E3-9099-C40C66FF867C}">
                  <a14:compatExt spid="_x0000_s490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168</xdr:row>
          <xdr:rowOff>0</xdr:rowOff>
        </xdr:from>
        <xdr:to>
          <xdr:col>38</xdr:col>
          <xdr:colOff>400050</xdr:colOff>
          <xdr:row>168</xdr:row>
          <xdr:rowOff>485775</xdr:rowOff>
        </xdr:to>
        <xdr:sp macro="" textlink="">
          <xdr:nvSpPr>
            <xdr:cNvPr id="49023" name="Object 3967" hidden="1">
              <a:extLst>
                <a:ext uri="{63B3BB69-23CF-44E3-9099-C40C66FF867C}">
                  <a14:compatExt spid="_x0000_s490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168</xdr:row>
          <xdr:rowOff>0</xdr:rowOff>
        </xdr:from>
        <xdr:to>
          <xdr:col>40</xdr:col>
          <xdr:colOff>400050</xdr:colOff>
          <xdr:row>168</xdr:row>
          <xdr:rowOff>485775</xdr:rowOff>
        </xdr:to>
        <xdr:sp macro="" textlink="">
          <xdr:nvSpPr>
            <xdr:cNvPr id="49024" name="Object 3968" hidden="1">
              <a:extLst>
                <a:ext uri="{63B3BB69-23CF-44E3-9099-C40C66FF867C}">
                  <a14:compatExt spid="_x0000_s490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168</xdr:row>
          <xdr:rowOff>0</xdr:rowOff>
        </xdr:from>
        <xdr:to>
          <xdr:col>42</xdr:col>
          <xdr:colOff>400050</xdr:colOff>
          <xdr:row>168</xdr:row>
          <xdr:rowOff>485775</xdr:rowOff>
        </xdr:to>
        <xdr:sp macro="" textlink="">
          <xdr:nvSpPr>
            <xdr:cNvPr id="49025" name="Object 3969" hidden="1">
              <a:extLst>
                <a:ext uri="{63B3BB69-23CF-44E3-9099-C40C66FF867C}">
                  <a14:compatExt spid="_x0000_s490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197</xdr:row>
          <xdr:rowOff>0</xdr:rowOff>
        </xdr:from>
        <xdr:to>
          <xdr:col>28</xdr:col>
          <xdr:colOff>400050</xdr:colOff>
          <xdr:row>197</xdr:row>
          <xdr:rowOff>485775</xdr:rowOff>
        </xdr:to>
        <xdr:sp macro="" textlink="">
          <xdr:nvSpPr>
            <xdr:cNvPr id="49026" name="Object 3970" hidden="1">
              <a:extLst>
                <a:ext uri="{63B3BB69-23CF-44E3-9099-C40C66FF867C}">
                  <a14:compatExt spid="_x0000_s49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197</xdr:row>
          <xdr:rowOff>0</xdr:rowOff>
        </xdr:from>
        <xdr:to>
          <xdr:col>30</xdr:col>
          <xdr:colOff>400050</xdr:colOff>
          <xdr:row>197</xdr:row>
          <xdr:rowOff>485775</xdr:rowOff>
        </xdr:to>
        <xdr:sp macro="" textlink="">
          <xdr:nvSpPr>
            <xdr:cNvPr id="49027" name="Object 3971" hidden="1">
              <a:extLst>
                <a:ext uri="{63B3BB69-23CF-44E3-9099-C40C66FF867C}">
                  <a14:compatExt spid="_x0000_s490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197</xdr:row>
          <xdr:rowOff>0</xdr:rowOff>
        </xdr:from>
        <xdr:to>
          <xdr:col>32</xdr:col>
          <xdr:colOff>400050</xdr:colOff>
          <xdr:row>197</xdr:row>
          <xdr:rowOff>485775</xdr:rowOff>
        </xdr:to>
        <xdr:sp macro="" textlink="">
          <xdr:nvSpPr>
            <xdr:cNvPr id="49028" name="Object 3972" hidden="1">
              <a:extLst>
                <a:ext uri="{63B3BB69-23CF-44E3-9099-C40C66FF867C}">
                  <a14:compatExt spid="_x0000_s49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197</xdr:row>
          <xdr:rowOff>0</xdr:rowOff>
        </xdr:from>
        <xdr:to>
          <xdr:col>34</xdr:col>
          <xdr:colOff>400050</xdr:colOff>
          <xdr:row>197</xdr:row>
          <xdr:rowOff>485775</xdr:rowOff>
        </xdr:to>
        <xdr:sp macro="" textlink="">
          <xdr:nvSpPr>
            <xdr:cNvPr id="49029" name="Object 3973" hidden="1">
              <a:extLst>
                <a:ext uri="{63B3BB69-23CF-44E3-9099-C40C66FF867C}">
                  <a14:compatExt spid="_x0000_s49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197</xdr:row>
          <xdr:rowOff>0</xdr:rowOff>
        </xdr:from>
        <xdr:to>
          <xdr:col>38</xdr:col>
          <xdr:colOff>400050</xdr:colOff>
          <xdr:row>197</xdr:row>
          <xdr:rowOff>485775</xdr:rowOff>
        </xdr:to>
        <xdr:sp macro="" textlink="">
          <xdr:nvSpPr>
            <xdr:cNvPr id="49030" name="Object 3974" hidden="1">
              <a:extLst>
                <a:ext uri="{63B3BB69-23CF-44E3-9099-C40C66FF867C}">
                  <a14:compatExt spid="_x0000_s49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197</xdr:row>
          <xdr:rowOff>0</xdr:rowOff>
        </xdr:from>
        <xdr:to>
          <xdr:col>36</xdr:col>
          <xdr:colOff>400050</xdr:colOff>
          <xdr:row>197</xdr:row>
          <xdr:rowOff>485775</xdr:rowOff>
        </xdr:to>
        <xdr:sp macro="" textlink="">
          <xdr:nvSpPr>
            <xdr:cNvPr id="49032" name="Object 3976" hidden="1">
              <a:extLst>
                <a:ext uri="{63B3BB69-23CF-44E3-9099-C40C66FF867C}">
                  <a14:compatExt spid="_x0000_s49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197</xdr:row>
          <xdr:rowOff>0</xdr:rowOff>
        </xdr:from>
        <xdr:to>
          <xdr:col>40</xdr:col>
          <xdr:colOff>400050</xdr:colOff>
          <xdr:row>197</xdr:row>
          <xdr:rowOff>485775</xdr:rowOff>
        </xdr:to>
        <xdr:sp macro="" textlink="">
          <xdr:nvSpPr>
            <xdr:cNvPr id="49033" name="Object 3977" hidden="1">
              <a:extLst>
                <a:ext uri="{63B3BB69-23CF-44E3-9099-C40C66FF867C}">
                  <a14:compatExt spid="_x0000_s490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197</xdr:row>
          <xdr:rowOff>0</xdr:rowOff>
        </xdr:from>
        <xdr:to>
          <xdr:col>42</xdr:col>
          <xdr:colOff>400050</xdr:colOff>
          <xdr:row>197</xdr:row>
          <xdr:rowOff>485775</xdr:rowOff>
        </xdr:to>
        <xdr:sp macro="" textlink="">
          <xdr:nvSpPr>
            <xdr:cNvPr id="49034" name="Object 3978" hidden="1">
              <a:extLst>
                <a:ext uri="{63B3BB69-23CF-44E3-9099-C40C66FF867C}">
                  <a14:compatExt spid="_x0000_s490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205</xdr:row>
          <xdr:rowOff>0</xdr:rowOff>
        </xdr:from>
        <xdr:to>
          <xdr:col>28</xdr:col>
          <xdr:colOff>400050</xdr:colOff>
          <xdr:row>205</xdr:row>
          <xdr:rowOff>485775</xdr:rowOff>
        </xdr:to>
        <xdr:sp macro="" textlink="">
          <xdr:nvSpPr>
            <xdr:cNvPr id="49035" name="Object 3979" hidden="1">
              <a:extLst>
                <a:ext uri="{63B3BB69-23CF-44E3-9099-C40C66FF867C}">
                  <a14:compatExt spid="_x0000_s490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205</xdr:row>
          <xdr:rowOff>0</xdr:rowOff>
        </xdr:from>
        <xdr:to>
          <xdr:col>30</xdr:col>
          <xdr:colOff>400050</xdr:colOff>
          <xdr:row>205</xdr:row>
          <xdr:rowOff>485775</xdr:rowOff>
        </xdr:to>
        <xdr:sp macro="" textlink="">
          <xdr:nvSpPr>
            <xdr:cNvPr id="49036" name="Object 3980" hidden="1">
              <a:extLst>
                <a:ext uri="{63B3BB69-23CF-44E3-9099-C40C66FF867C}">
                  <a14:compatExt spid="_x0000_s490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205</xdr:row>
          <xdr:rowOff>0</xdr:rowOff>
        </xdr:from>
        <xdr:to>
          <xdr:col>32</xdr:col>
          <xdr:colOff>400050</xdr:colOff>
          <xdr:row>205</xdr:row>
          <xdr:rowOff>485775</xdr:rowOff>
        </xdr:to>
        <xdr:sp macro="" textlink="">
          <xdr:nvSpPr>
            <xdr:cNvPr id="49037" name="Object 3981" hidden="1">
              <a:extLst>
                <a:ext uri="{63B3BB69-23CF-44E3-9099-C40C66FF867C}">
                  <a14:compatExt spid="_x0000_s490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205</xdr:row>
          <xdr:rowOff>0</xdr:rowOff>
        </xdr:from>
        <xdr:to>
          <xdr:col>34</xdr:col>
          <xdr:colOff>400050</xdr:colOff>
          <xdr:row>205</xdr:row>
          <xdr:rowOff>485775</xdr:rowOff>
        </xdr:to>
        <xdr:sp macro="" textlink="">
          <xdr:nvSpPr>
            <xdr:cNvPr id="49038" name="Object 3982" hidden="1">
              <a:extLst>
                <a:ext uri="{63B3BB69-23CF-44E3-9099-C40C66FF867C}">
                  <a14:compatExt spid="_x0000_s490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205</xdr:row>
          <xdr:rowOff>0</xdr:rowOff>
        </xdr:from>
        <xdr:to>
          <xdr:col>38</xdr:col>
          <xdr:colOff>400050</xdr:colOff>
          <xdr:row>205</xdr:row>
          <xdr:rowOff>485775</xdr:rowOff>
        </xdr:to>
        <xdr:sp macro="" textlink="">
          <xdr:nvSpPr>
            <xdr:cNvPr id="49039" name="Object 3983" hidden="1">
              <a:extLst>
                <a:ext uri="{63B3BB69-23CF-44E3-9099-C40C66FF867C}">
                  <a14:compatExt spid="_x0000_s490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205</xdr:row>
          <xdr:rowOff>0</xdr:rowOff>
        </xdr:from>
        <xdr:to>
          <xdr:col>36</xdr:col>
          <xdr:colOff>400050</xdr:colOff>
          <xdr:row>205</xdr:row>
          <xdr:rowOff>485775</xdr:rowOff>
        </xdr:to>
        <xdr:sp macro="" textlink="">
          <xdr:nvSpPr>
            <xdr:cNvPr id="49040" name="Object 3984" hidden="1">
              <a:extLst>
                <a:ext uri="{63B3BB69-23CF-44E3-9099-C40C66FF867C}">
                  <a14:compatExt spid="_x0000_s490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205</xdr:row>
          <xdr:rowOff>0</xdr:rowOff>
        </xdr:from>
        <xdr:to>
          <xdr:col>40</xdr:col>
          <xdr:colOff>400050</xdr:colOff>
          <xdr:row>205</xdr:row>
          <xdr:rowOff>485775</xdr:rowOff>
        </xdr:to>
        <xdr:sp macro="" textlink="">
          <xdr:nvSpPr>
            <xdr:cNvPr id="49041" name="Object 3985" hidden="1">
              <a:extLst>
                <a:ext uri="{63B3BB69-23CF-44E3-9099-C40C66FF867C}">
                  <a14:compatExt spid="_x0000_s490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205</xdr:row>
          <xdr:rowOff>0</xdr:rowOff>
        </xdr:from>
        <xdr:to>
          <xdr:col>42</xdr:col>
          <xdr:colOff>400050</xdr:colOff>
          <xdr:row>205</xdr:row>
          <xdr:rowOff>485775</xdr:rowOff>
        </xdr:to>
        <xdr:sp macro="" textlink="">
          <xdr:nvSpPr>
            <xdr:cNvPr id="49042" name="Object 3986" hidden="1">
              <a:extLst>
                <a:ext uri="{63B3BB69-23CF-44E3-9099-C40C66FF867C}">
                  <a14:compatExt spid="_x0000_s490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169</xdr:row>
          <xdr:rowOff>0</xdr:rowOff>
        </xdr:from>
        <xdr:to>
          <xdr:col>28</xdr:col>
          <xdr:colOff>400050</xdr:colOff>
          <xdr:row>169</xdr:row>
          <xdr:rowOff>485775</xdr:rowOff>
        </xdr:to>
        <xdr:sp macro="" textlink="">
          <xdr:nvSpPr>
            <xdr:cNvPr id="49043" name="Object 3987" hidden="1">
              <a:extLst>
                <a:ext uri="{63B3BB69-23CF-44E3-9099-C40C66FF867C}">
                  <a14:compatExt spid="_x0000_s490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169</xdr:row>
          <xdr:rowOff>0</xdr:rowOff>
        </xdr:from>
        <xdr:to>
          <xdr:col>30</xdr:col>
          <xdr:colOff>400050</xdr:colOff>
          <xdr:row>169</xdr:row>
          <xdr:rowOff>485775</xdr:rowOff>
        </xdr:to>
        <xdr:sp macro="" textlink="">
          <xdr:nvSpPr>
            <xdr:cNvPr id="49044" name="Object 3988" hidden="1">
              <a:extLst>
                <a:ext uri="{63B3BB69-23CF-44E3-9099-C40C66FF867C}">
                  <a14:compatExt spid="_x0000_s490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169</xdr:row>
          <xdr:rowOff>0</xdr:rowOff>
        </xdr:from>
        <xdr:to>
          <xdr:col>32</xdr:col>
          <xdr:colOff>400050</xdr:colOff>
          <xdr:row>169</xdr:row>
          <xdr:rowOff>485775</xdr:rowOff>
        </xdr:to>
        <xdr:sp macro="" textlink="">
          <xdr:nvSpPr>
            <xdr:cNvPr id="49045" name="Object 3989" hidden="1">
              <a:extLst>
                <a:ext uri="{63B3BB69-23CF-44E3-9099-C40C66FF867C}">
                  <a14:compatExt spid="_x0000_s490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169</xdr:row>
          <xdr:rowOff>0</xdr:rowOff>
        </xdr:from>
        <xdr:to>
          <xdr:col>34</xdr:col>
          <xdr:colOff>400050</xdr:colOff>
          <xdr:row>169</xdr:row>
          <xdr:rowOff>485775</xdr:rowOff>
        </xdr:to>
        <xdr:sp macro="" textlink="">
          <xdr:nvSpPr>
            <xdr:cNvPr id="49046" name="Object 3990" hidden="1">
              <a:extLst>
                <a:ext uri="{63B3BB69-23CF-44E3-9099-C40C66FF867C}">
                  <a14:compatExt spid="_x0000_s490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169</xdr:row>
          <xdr:rowOff>0</xdr:rowOff>
        </xdr:from>
        <xdr:to>
          <xdr:col>38</xdr:col>
          <xdr:colOff>400050</xdr:colOff>
          <xdr:row>169</xdr:row>
          <xdr:rowOff>485775</xdr:rowOff>
        </xdr:to>
        <xdr:sp macro="" textlink="">
          <xdr:nvSpPr>
            <xdr:cNvPr id="49047" name="Object 3991" hidden="1">
              <a:extLst>
                <a:ext uri="{63B3BB69-23CF-44E3-9099-C40C66FF867C}">
                  <a14:compatExt spid="_x0000_s490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169</xdr:row>
          <xdr:rowOff>0</xdr:rowOff>
        </xdr:from>
        <xdr:to>
          <xdr:col>36</xdr:col>
          <xdr:colOff>400050</xdr:colOff>
          <xdr:row>169</xdr:row>
          <xdr:rowOff>485775</xdr:rowOff>
        </xdr:to>
        <xdr:sp macro="" textlink="">
          <xdr:nvSpPr>
            <xdr:cNvPr id="49048" name="Object 3992" hidden="1">
              <a:extLst>
                <a:ext uri="{63B3BB69-23CF-44E3-9099-C40C66FF867C}">
                  <a14:compatExt spid="_x0000_s490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169</xdr:row>
          <xdr:rowOff>0</xdr:rowOff>
        </xdr:from>
        <xdr:to>
          <xdr:col>40</xdr:col>
          <xdr:colOff>400050</xdr:colOff>
          <xdr:row>169</xdr:row>
          <xdr:rowOff>485775</xdr:rowOff>
        </xdr:to>
        <xdr:sp macro="" textlink="">
          <xdr:nvSpPr>
            <xdr:cNvPr id="49049" name="Object 3993" hidden="1">
              <a:extLst>
                <a:ext uri="{63B3BB69-23CF-44E3-9099-C40C66FF867C}">
                  <a14:compatExt spid="_x0000_s490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169</xdr:row>
          <xdr:rowOff>0</xdr:rowOff>
        </xdr:from>
        <xdr:to>
          <xdr:col>42</xdr:col>
          <xdr:colOff>400050</xdr:colOff>
          <xdr:row>169</xdr:row>
          <xdr:rowOff>485775</xdr:rowOff>
        </xdr:to>
        <xdr:sp macro="" textlink="">
          <xdr:nvSpPr>
            <xdr:cNvPr id="49050" name="Object 3994" hidden="1">
              <a:extLst>
                <a:ext uri="{63B3BB69-23CF-44E3-9099-C40C66FF867C}">
                  <a14:compatExt spid="_x0000_s490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204</xdr:row>
          <xdr:rowOff>0</xdr:rowOff>
        </xdr:from>
        <xdr:to>
          <xdr:col>28</xdr:col>
          <xdr:colOff>400050</xdr:colOff>
          <xdr:row>204</xdr:row>
          <xdr:rowOff>485775</xdr:rowOff>
        </xdr:to>
        <xdr:sp macro="" textlink="">
          <xdr:nvSpPr>
            <xdr:cNvPr id="49051" name="Object 3995" hidden="1">
              <a:extLst>
                <a:ext uri="{63B3BB69-23CF-44E3-9099-C40C66FF867C}">
                  <a14:compatExt spid="_x0000_s490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204</xdr:row>
          <xdr:rowOff>0</xdr:rowOff>
        </xdr:from>
        <xdr:to>
          <xdr:col>30</xdr:col>
          <xdr:colOff>400050</xdr:colOff>
          <xdr:row>204</xdr:row>
          <xdr:rowOff>485775</xdr:rowOff>
        </xdr:to>
        <xdr:sp macro="" textlink="">
          <xdr:nvSpPr>
            <xdr:cNvPr id="49052" name="Object 3996" hidden="1">
              <a:extLst>
                <a:ext uri="{63B3BB69-23CF-44E3-9099-C40C66FF867C}">
                  <a14:compatExt spid="_x0000_s490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204</xdr:row>
          <xdr:rowOff>0</xdr:rowOff>
        </xdr:from>
        <xdr:to>
          <xdr:col>32</xdr:col>
          <xdr:colOff>400050</xdr:colOff>
          <xdr:row>204</xdr:row>
          <xdr:rowOff>485775</xdr:rowOff>
        </xdr:to>
        <xdr:sp macro="" textlink="">
          <xdr:nvSpPr>
            <xdr:cNvPr id="49053" name="Object 3997" hidden="1">
              <a:extLst>
                <a:ext uri="{63B3BB69-23CF-44E3-9099-C40C66FF867C}">
                  <a14:compatExt spid="_x0000_s490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204</xdr:row>
          <xdr:rowOff>0</xdr:rowOff>
        </xdr:from>
        <xdr:to>
          <xdr:col>34</xdr:col>
          <xdr:colOff>400050</xdr:colOff>
          <xdr:row>204</xdr:row>
          <xdr:rowOff>485775</xdr:rowOff>
        </xdr:to>
        <xdr:sp macro="" textlink="">
          <xdr:nvSpPr>
            <xdr:cNvPr id="49054" name="Object 3998" hidden="1">
              <a:extLst>
                <a:ext uri="{63B3BB69-23CF-44E3-9099-C40C66FF867C}">
                  <a14:compatExt spid="_x0000_s490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204</xdr:row>
          <xdr:rowOff>0</xdr:rowOff>
        </xdr:from>
        <xdr:to>
          <xdr:col>38</xdr:col>
          <xdr:colOff>400050</xdr:colOff>
          <xdr:row>204</xdr:row>
          <xdr:rowOff>485775</xdr:rowOff>
        </xdr:to>
        <xdr:sp macro="" textlink="">
          <xdr:nvSpPr>
            <xdr:cNvPr id="49055" name="Object 3999" hidden="1">
              <a:extLst>
                <a:ext uri="{63B3BB69-23CF-44E3-9099-C40C66FF867C}">
                  <a14:compatExt spid="_x0000_s490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204</xdr:row>
          <xdr:rowOff>0</xdr:rowOff>
        </xdr:from>
        <xdr:to>
          <xdr:col>36</xdr:col>
          <xdr:colOff>400050</xdr:colOff>
          <xdr:row>204</xdr:row>
          <xdr:rowOff>485775</xdr:rowOff>
        </xdr:to>
        <xdr:sp macro="" textlink="">
          <xdr:nvSpPr>
            <xdr:cNvPr id="49056" name="Object 4000" hidden="1">
              <a:extLst>
                <a:ext uri="{63B3BB69-23CF-44E3-9099-C40C66FF867C}">
                  <a14:compatExt spid="_x0000_s490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204</xdr:row>
          <xdr:rowOff>0</xdr:rowOff>
        </xdr:from>
        <xdr:to>
          <xdr:col>40</xdr:col>
          <xdr:colOff>400050</xdr:colOff>
          <xdr:row>204</xdr:row>
          <xdr:rowOff>485775</xdr:rowOff>
        </xdr:to>
        <xdr:sp macro="" textlink="">
          <xdr:nvSpPr>
            <xdr:cNvPr id="49057" name="Object 4001" hidden="1">
              <a:extLst>
                <a:ext uri="{63B3BB69-23CF-44E3-9099-C40C66FF867C}">
                  <a14:compatExt spid="_x0000_s490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204</xdr:row>
          <xdr:rowOff>0</xdr:rowOff>
        </xdr:from>
        <xdr:to>
          <xdr:col>42</xdr:col>
          <xdr:colOff>400050</xdr:colOff>
          <xdr:row>204</xdr:row>
          <xdr:rowOff>485775</xdr:rowOff>
        </xdr:to>
        <xdr:sp macro="" textlink="">
          <xdr:nvSpPr>
            <xdr:cNvPr id="49058" name="Object 4002" hidden="1">
              <a:extLst>
                <a:ext uri="{63B3BB69-23CF-44E3-9099-C40C66FF867C}">
                  <a14:compatExt spid="_x0000_s490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209</xdr:row>
          <xdr:rowOff>0</xdr:rowOff>
        </xdr:from>
        <xdr:to>
          <xdr:col>30</xdr:col>
          <xdr:colOff>400050</xdr:colOff>
          <xdr:row>209</xdr:row>
          <xdr:rowOff>485775</xdr:rowOff>
        </xdr:to>
        <xdr:sp macro="" textlink="">
          <xdr:nvSpPr>
            <xdr:cNvPr id="49070" name="Object 4014" hidden="1">
              <a:extLst>
                <a:ext uri="{63B3BB69-23CF-44E3-9099-C40C66FF867C}">
                  <a14:compatExt spid="_x0000_s490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209</xdr:row>
          <xdr:rowOff>0</xdr:rowOff>
        </xdr:from>
        <xdr:to>
          <xdr:col>32</xdr:col>
          <xdr:colOff>400050</xdr:colOff>
          <xdr:row>209</xdr:row>
          <xdr:rowOff>485775</xdr:rowOff>
        </xdr:to>
        <xdr:sp macro="" textlink="">
          <xdr:nvSpPr>
            <xdr:cNvPr id="49071" name="Object 4015" hidden="1">
              <a:extLst>
                <a:ext uri="{63B3BB69-23CF-44E3-9099-C40C66FF867C}">
                  <a14:compatExt spid="_x0000_s490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209</xdr:row>
          <xdr:rowOff>0</xdr:rowOff>
        </xdr:from>
        <xdr:to>
          <xdr:col>28</xdr:col>
          <xdr:colOff>400050</xdr:colOff>
          <xdr:row>209</xdr:row>
          <xdr:rowOff>485775</xdr:rowOff>
        </xdr:to>
        <xdr:sp macro="" textlink="">
          <xdr:nvSpPr>
            <xdr:cNvPr id="49072" name="Object 4016" hidden="1">
              <a:extLst>
                <a:ext uri="{63B3BB69-23CF-44E3-9099-C40C66FF867C}">
                  <a14:compatExt spid="_x0000_s490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209</xdr:row>
          <xdr:rowOff>0</xdr:rowOff>
        </xdr:from>
        <xdr:to>
          <xdr:col>34</xdr:col>
          <xdr:colOff>400050</xdr:colOff>
          <xdr:row>209</xdr:row>
          <xdr:rowOff>485775</xdr:rowOff>
        </xdr:to>
        <xdr:sp macro="" textlink="">
          <xdr:nvSpPr>
            <xdr:cNvPr id="49073" name="Object 4017" hidden="1">
              <a:extLst>
                <a:ext uri="{63B3BB69-23CF-44E3-9099-C40C66FF867C}">
                  <a14:compatExt spid="_x0000_s490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211</xdr:row>
          <xdr:rowOff>0</xdr:rowOff>
        </xdr:from>
        <xdr:to>
          <xdr:col>28</xdr:col>
          <xdr:colOff>400050</xdr:colOff>
          <xdr:row>211</xdr:row>
          <xdr:rowOff>485775</xdr:rowOff>
        </xdr:to>
        <xdr:sp macro="" textlink="">
          <xdr:nvSpPr>
            <xdr:cNvPr id="49074" name="Object 4018" hidden="1">
              <a:extLst>
                <a:ext uri="{63B3BB69-23CF-44E3-9099-C40C66FF867C}">
                  <a14:compatExt spid="_x0000_s490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211</xdr:row>
          <xdr:rowOff>0</xdr:rowOff>
        </xdr:from>
        <xdr:to>
          <xdr:col>30</xdr:col>
          <xdr:colOff>400050</xdr:colOff>
          <xdr:row>211</xdr:row>
          <xdr:rowOff>485775</xdr:rowOff>
        </xdr:to>
        <xdr:sp macro="" textlink="">
          <xdr:nvSpPr>
            <xdr:cNvPr id="49075" name="Object 4019" hidden="1">
              <a:extLst>
                <a:ext uri="{63B3BB69-23CF-44E3-9099-C40C66FF867C}">
                  <a14:compatExt spid="_x0000_s490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213</xdr:row>
          <xdr:rowOff>0</xdr:rowOff>
        </xdr:from>
        <xdr:to>
          <xdr:col>28</xdr:col>
          <xdr:colOff>400050</xdr:colOff>
          <xdr:row>213</xdr:row>
          <xdr:rowOff>485775</xdr:rowOff>
        </xdr:to>
        <xdr:sp macro="" textlink="">
          <xdr:nvSpPr>
            <xdr:cNvPr id="49076" name="Object 4020" hidden="1">
              <a:extLst>
                <a:ext uri="{63B3BB69-23CF-44E3-9099-C40C66FF867C}">
                  <a14:compatExt spid="_x0000_s490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211</xdr:row>
          <xdr:rowOff>0</xdr:rowOff>
        </xdr:from>
        <xdr:to>
          <xdr:col>32</xdr:col>
          <xdr:colOff>400050</xdr:colOff>
          <xdr:row>211</xdr:row>
          <xdr:rowOff>485775</xdr:rowOff>
        </xdr:to>
        <xdr:sp macro="" textlink="">
          <xdr:nvSpPr>
            <xdr:cNvPr id="49077" name="Object 4021" hidden="1">
              <a:extLst>
                <a:ext uri="{63B3BB69-23CF-44E3-9099-C40C66FF867C}">
                  <a14:compatExt spid="_x0000_s490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213</xdr:row>
          <xdr:rowOff>0</xdr:rowOff>
        </xdr:from>
        <xdr:to>
          <xdr:col>30</xdr:col>
          <xdr:colOff>400050</xdr:colOff>
          <xdr:row>213</xdr:row>
          <xdr:rowOff>485775</xdr:rowOff>
        </xdr:to>
        <xdr:sp macro="" textlink="">
          <xdr:nvSpPr>
            <xdr:cNvPr id="49078" name="Object 4022" hidden="1">
              <a:extLst>
                <a:ext uri="{63B3BB69-23CF-44E3-9099-C40C66FF867C}">
                  <a14:compatExt spid="_x0000_s490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222</xdr:row>
          <xdr:rowOff>0</xdr:rowOff>
        </xdr:from>
        <xdr:to>
          <xdr:col>28</xdr:col>
          <xdr:colOff>400050</xdr:colOff>
          <xdr:row>222</xdr:row>
          <xdr:rowOff>485775</xdr:rowOff>
        </xdr:to>
        <xdr:sp macro="" textlink="">
          <xdr:nvSpPr>
            <xdr:cNvPr id="49079" name="Object 4023" hidden="1">
              <a:extLst>
                <a:ext uri="{63B3BB69-23CF-44E3-9099-C40C66FF867C}">
                  <a14:compatExt spid="_x0000_s490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222</xdr:row>
          <xdr:rowOff>0</xdr:rowOff>
        </xdr:from>
        <xdr:to>
          <xdr:col>34</xdr:col>
          <xdr:colOff>400050</xdr:colOff>
          <xdr:row>222</xdr:row>
          <xdr:rowOff>485775</xdr:rowOff>
        </xdr:to>
        <xdr:sp macro="" textlink="">
          <xdr:nvSpPr>
            <xdr:cNvPr id="49080" name="Object 4024" hidden="1">
              <a:extLst>
                <a:ext uri="{63B3BB69-23CF-44E3-9099-C40C66FF867C}">
                  <a14:compatExt spid="_x0000_s490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222</xdr:row>
          <xdr:rowOff>0</xdr:rowOff>
        </xdr:from>
        <xdr:to>
          <xdr:col>32</xdr:col>
          <xdr:colOff>400050</xdr:colOff>
          <xdr:row>222</xdr:row>
          <xdr:rowOff>485775</xdr:rowOff>
        </xdr:to>
        <xdr:sp macro="" textlink="">
          <xdr:nvSpPr>
            <xdr:cNvPr id="49081" name="Object 4025" hidden="1">
              <a:extLst>
                <a:ext uri="{63B3BB69-23CF-44E3-9099-C40C66FF867C}">
                  <a14:compatExt spid="_x0000_s490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213</xdr:row>
          <xdr:rowOff>0</xdr:rowOff>
        </xdr:from>
        <xdr:to>
          <xdr:col>34</xdr:col>
          <xdr:colOff>400050</xdr:colOff>
          <xdr:row>213</xdr:row>
          <xdr:rowOff>485775</xdr:rowOff>
        </xdr:to>
        <xdr:sp macro="" textlink="">
          <xdr:nvSpPr>
            <xdr:cNvPr id="49082" name="Object 4026" hidden="1">
              <a:extLst>
                <a:ext uri="{63B3BB69-23CF-44E3-9099-C40C66FF867C}">
                  <a14:compatExt spid="_x0000_s490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211</xdr:row>
          <xdr:rowOff>0</xdr:rowOff>
        </xdr:from>
        <xdr:to>
          <xdr:col>34</xdr:col>
          <xdr:colOff>400050</xdr:colOff>
          <xdr:row>211</xdr:row>
          <xdr:rowOff>485775</xdr:rowOff>
        </xdr:to>
        <xdr:sp macro="" textlink="">
          <xdr:nvSpPr>
            <xdr:cNvPr id="49083" name="Object 4027" hidden="1">
              <a:extLst>
                <a:ext uri="{63B3BB69-23CF-44E3-9099-C40C66FF867C}">
                  <a14:compatExt spid="_x0000_s490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213</xdr:row>
          <xdr:rowOff>0</xdr:rowOff>
        </xdr:from>
        <xdr:to>
          <xdr:col>32</xdr:col>
          <xdr:colOff>400050</xdr:colOff>
          <xdr:row>213</xdr:row>
          <xdr:rowOff>485775</xdr:rowOff>
        </xdr:to>
        <xdr:sp macro="" textlink="">
          <xdr:nvSpPr>
            <xdr:cNvPr id="49084" name="Object 4028" hidden="1">
              <a:extLst>
                <a:ext uri="{63B3BB69-23CF-44E3-9099-C40C66FF867C}">
                  <a14:compatExt spid="_x0000_s490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222</xdr:row>
          <xdr:rowOff>0</xdr:rowOff>
        </xdr:from>
        <xdr:to>
          <xdr:col>30</xdr:col>
          <xdr:colOff>400050</xdr:colOff>
          <xdr:row>222</xdr:row>
          <xdr:rowOff>485775</xdr:rowOff>
        </xdr:to>
        <xdr:sp macro="" textlink="">
          <xdr:nvSpPr>
            <xdr:cNvPr id="49085" name="Object 4029" hidden="1">
              <a:extLst>
                <a:ext uri="{63B3BB69-23CF-44E3-9099-C40C66FF867C}">
                  <a14:compatExt spid="_x0000_s490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223</xdr:row>
          <xdr:rowOff>0</xdr:rowOff>
        </xdr:from>
        <xdr:to>
          <xdr:col>28</xdr:col>
          <xdr:colOff>400050</xdr:colOff>
          <xdr:row>223</xdr:row>
          <xdr:rowOff>485775</xdr:rowOff>
        </xdr:to>
        <xdr:sp macro="" textlink="">
          <xdr:nvSpPr>
            <xdr:cNvPr id="49086" name="Object 4030" hidden="1">
              <a:extLst>
                <a:ext uri="{63B3BB69-23CF-44E3-9099-C40C66FF867C}">
                  <a14:compatExt spid="_x0000_s490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223</xdr:row>
          <xdr:rowOff>0</xdr:rowOff>
        </xdr:from>
        <xdr:to>
          <xdr:col>30</xdr:col>
          <xdr:colOff>400050</xdr:colOff>
          <xdr:row>223</xdr:row>
          <xdr:rowOff>485775</xdr:rowOff>
        </xdr:to>
        <xdr:sp macro="" textlink="">
          <xdr:nvSpPr>
            <xdr:cNvPr id="49087" name="Object 4031" hidden="1">
              <a:extLst>
                <a:ext uri="{63B3BB69-23CF-44E3-9099-C40C66FF867C}">
                  <a14:compatExt spid="_x0000_s490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223</xdr:row>
          <xdr:rowOff>0</xdr:rowOff>
        </xdr:from>
        <xdr:to>
          <xdr:col>32</xdr:col>
          <xdr:colOff>400050</xdr:colOff>
          <xdr:row>223</xdr:row>
          <xdr:rowOff>485775</xdr:rowOff>
        </xdr:to>
        <xdr:sp macro="" textlink="">
          <xdr:nvSpPr>
            <xdr:cNvPr id="49088" name="Object 4032" hidden="1">
              <a:extLst>
                <a:ext uri="{63B3BB69-23CF-44E3-9099-C40C66FF867C}">
                  <a14:compatExt spid="_x0000_s490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224</xdr:row>
          <xdr:rowOff>0</xdr:rowOff>
        </xdr:from>
        <xdr:to>
          <xdr:col>30</xdr:col>
          <xdr:colOff>400050</xdr:colOff>
          <xdr:row>224</xdr:row>
          <xdr:rowOff>485775</xdr:rowOff>
        </xdr:to>
        <xdr:sp macro="" textlink="">
          <xdr:nvSpPr>
            <xdr:cNvPr id="49090" name="Object 4034" hidden="1">
              <a:extLst>
                <a:ext uri="{63B3BB69-23CF-44E3-9099-C40C66FF867C}">
                  <a14:compatExt spid="_x0000_s490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224</xdr:row>
          <xdr:rowOff>0</xdr:rowOff>
        </xdr:from>
        <xdr:to>
          <xdr:col>28</xdr:col>
          <xdr:colOff>400050</xdr:colOff>
          <xdr:row>224</xdr:row>
          <xdr:rowOff>485775</xdr:rowOff>
        </xdr:to>
        <xdr:sp macro="" textlink="">
          <xdr:nvSpPr>
            <xdr:cNvPr id="49091" name="Object 4035" hidden="1">
              <a:extLst>
                <a:ext uri="{63B3BB69-23CF-44E3-9099-C40C66FF867C}">
                  <a14:compatExt spid="_x0000_s490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225</xdr:row>
          <xdr:rowOff>0</xdr:rowOff>
        </xdr:from>
        <xdr:to>
          <xdr:col>28</xdr:col>
          <xdr:colOff>400050</xdr:colOff>
          <xdr:row>225</xdr:row>
          <xdr:rowOff>485775</xdr:rowOff>
        </xdr:to>
        <xdr:sp macro="" textlink="">
          <xdr:nvSpPr>
            <xdr:cNvPr id="49092" name="Object 4036" hidden="1">
              <a:extLst>
                <a:ext uri="{63B3BB69-23CF-44E3-9099-C40C66FF867C}">
                  <a14:compatExt spid="_x0000_s490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225</xdr:row>
          <xdr:rowOff>0</xdr:rowOff>
        </xdr:from>
        <xdr:to>
          <xdr:col>34</xdr:col>
          <xdr:colOff>400050</xdr:colOff>
          <xdr:row>225</xdr:row>
          <xdr:rowOff>485775</xdr:rowOff>
        </xdr:to>
        <xdr:sp macro="" textlink="">
          <xdr:nvSpPr>
            <xdr:cNvPr id="49093" name="Object 4037" hidden="1">
              <a:extLst>
                <a:ext uri="{63B3BB69-23CF-44E3-9099-C40C66FF867C}">
                  <a14:compatExt spid="_x0000_s490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225</xdr:row>
          <xdr:rowOff>0</xdr:rowOff>
        </xdr:from>
        <xdr:to>
          <xdr:col>32</xdr:col>
          <xdr:colOff>400050</xdr:colOff>
          <xdr:row>225</xdr:row>
          <xdr:rowOff>485775</xdr:rowOff>
        </xdr:to>
        <xdr:sp macro="" textlink="">
          <xdr:nvSpPr>
            <xdr:cNvPr id="49094" name="Object 4038" hidden="1">
              <a:extLst>
                <a:ext uri="{63B3BB69-23CF-44E3-9099-C40C66FF867C}">
                  <a14:compatExt spid="_x0000_s490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224</xdr:row>
          <xdr:rowOff>0</xdr:rowOff>
        </xdr:from>
        <xdr:to>
          <xdr:col>34</xdr:col>
          <xdr:colOff>400050</xdr:colOff>
          <xdr:row>224</xdr:row>
          <xdr:rowOff>485775</xdr:rowOff>
        </xdr:to>
        <xdr:sp macro="" textlink="">
          <xdr:nvSpPr>
            <xdr:cNvPr id="49095" name="Object 4039" hidden="1">
              <a:extLst>
                <a:ext uri="{63B3BB69-23CF-44E3-9099-C40C66FF867C}">
                  <a14:compatExt spid="_x0000_s490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226</xdr:row>
          <xdr:rowOff>0</xdr:rowOff>
        </xdr:from>
        <xdr:to>
          <xdr:col>30</xdr:col>
          <xdr:colOff>400050</xdr:colOff>
          <xdr:row>226</xdr:row>
          <xdr:rowOff>485775</xdr:rowOff>
        </xdr:to>
        <xdr:sp macro="" textlink="">
          <xdr:nvSpPr>
            <xdr:cNvPr id="49096" name="Object 4040" hidden="1">
              <a:extLst>
                <a:ext uri="{63B3BB69-23CF-44E3-9099-C40C66FF867C}">
                  <a14:compatExt spid="_x0000_s490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227</xdr:row>
          <xdr:rowOff>0</xdr:rowOff>
        </xdr:from>
        <xdr:to>
          <xdr:col>28</xdr:col>
          <xdr:colOff>400050</xdr:colOff>
          <xdr:row>227</xdr:row>
          <xdr:rowOff>485775</xdr:rowOff>
        </xdr:to>
        <xdr:sp macro="" textlink="">
          <xdr:nvSpPr>
            <xdr:cNvPr id="49097" name="Object 4041" hidden="1">
              <a:extLst>
                <a:ext uri="{63B3BB69-23CF-44E3-9099-C40C66FF867C}">
                  <a14:compatExt spid="_x0000_s490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226</xdr:row>
          <xdr:rowOff>0</xdr:rowOff>
        </xdr:from>
        <xdr:to>
          <xdr:col>32</xdr:col>
          <xdr:colOff>400050</xdr:colOff>
          <xdr:row>226</xdr:row>
          <xdr:rowOff>485775</xdr:rowOff>
        </xdr:to>
        <xdr:sp macro="" textlink="">
          <xdr:nvSpPr>
            <xdr:cNvPr id="49098" name="Object 4042" hidden="1">
              <a:extLst>
                <a:ext uri="{63B3BB69-23CF-44E3-9099-C40C66FF867C}">
                  <a14:compatExt spid="_x0000_s490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227</xdr:row>
          <xdr:rowOff>0</xdr:rowOff>
        </xdr:from>
        <xdr:to>
          <xdr:col>30</xdr:col>
          <xdr:colOff>400050</xdr:colOff>
          <xdr:row>227</xdr:row>
          <xdr:rowOff>485775</xdr:rowOff>
        </xdr:to>
        <xdr:sp macro="" textlink="">
          <xdr:nvSpPr>
            <xdr:cNvPr id="49099" name="Object 4043" hidden="1">
              <a:extLst>
                <a:ext uri="{63B3BB69-23CF-44E3-9099-C40C66FF867C}">
                  <a14:compatExt spid="_x0000_s490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227</xdr:row>
          <xdr:rowOff>0</xdr:rowOff>
        </xdr:from>
        <xdr:to>
          <xdr:col>32</xdr:col>
          <xdr:colOff>400050</xdr:colOff>
          <xdr:row>227</xdr:row>
          <xdr:rowOff>485775</xdr:rowOff>
        </xdr:to>
        <xdr:sp macro="" textlink="">
          <xdr:nvSpPr>
            <xdr:cNvPr id="49100" name="Object 4044" hidden="1">
              <a:extLst>
                <a:ext uri="{63B3BB69-23CF-44E3-9099-C40C66FF867C}">
                  <a14:compatExt spid="_x0000_s491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226</xdr:row>
          <xdr:rowOff>0</xdr:rowOff>
        </xdr:from>
        <xdr:to>
          <xdr:col>34</xdr:col>
          <xdr:colOff>400050</xdr:colOff>
          <xdr:row>226</xdr:row>
          <xdr:rowOff>485775</xdr:rowOff>
        </xdr:to>
        <xdr:sp macro="" textlink="">
          <xdr:nvSpPr>
            <xdr:cNvPr id="49101" name="Object 4045" hidden="1">
              <a:extLst>
                <a:ext uri="{63B3BB69-23CF-44E3-9099-C40C66FF867C}">
                  <a14:compatExt spid="_x0000_s491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227</xdr:row>
          <xdr:rowOff>0</xdr:rowOff>
        </xdr:from>
        <xdr:to>
          <xdr:col>34</xdr:col>
          <xdr:colOff>400050</xdr:colOff>
          <xdr:row>227</xdr:row>
          <xdr:rowOff>485775</xdr:rowOff>
        </xdr:to>
        <xdr:sp macro="" textlink="">
          <xdr:nvSpPr>
            <xdr:cNvPr id="49102" name="Object 4046" hidden="1">
              <a:extLst>
                <a:ext uri="{63B3BB69-23CF-44E3-9099-C40C66FF867C}">
                  <a14:compatExt spid="_x0000_s491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230</xdr:row>
          <xdr:rowOff>0</xdr:rowOff>
        </xdr:from>
        <xdr:to>
          <xdr:col>30</xdr:col>
          <xdr:colOff>400050</xdr:colOff>
          <xdr:row>230</xdr:row>
          <xdr:rowOff>485775</xdr:rowOff>
        </xdr:to>
        <xdr:sp macro="" textlink="">
          <xdr:nvSpPr>
            <xdr:cNvPr id="49103" name="Object 4047" hidden="1">
              <a:extLst>
                <a:ext uri="{63B3BB69-23CF-44E3-9099-C40C66FF867C}">
                  <a14:compatExt spid="_x0000_s491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231</xdr:row>
          <xdr:rowOff>0</xdr:rowOff>
        </xdr:from>
        <xdr:to>
          <xdr:col>28</xdr:col>
          <xdr:colOff>400050</xdr:colOff>
          <xdr:row>231</xdr:row>
          <xdr:rowOff>485775</xdr:rowOff>
        </xdr:to>
        <xdr:sp macro="" textlink="">
          <xdr:nvSpPr>
            <xdr:cNvPr id="49104" name="Object 4048" hidden="1">
              <a:extLst>
                <a:ext uri="{63B3BB69-23CF-44E3-9099-C40C66FF867C}">
                  <a14:compatExt spid="_x0000_s491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231</xdr:row>
          <xdr:rowOff>0</xdr:rowOff>
        </xdr:from>
        <xdr:to>
          <xdr:col>30</xdr:col>
          <xdr:colOff>400050</xdr:colOff>
          <xdr:row>231</xdr:row>
          <xdr:rowOff>485775</xdr:rowOff>
        </xdr:to>
        <xdr:sp macro="" textlink="">
          <xdr:nvSpPr>
            <xdr:cNvPr id="49105" name="Object 4049" hidden="1">
              <a:extLst>
                <a:ext uri="{63B3BB69-23CF-44E3-9099-C40C66FF867C}">
                  <a14:compatExt spid="_x0000_s491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230</xdr:row>
          <xdr:rowOff>0</xdr:rowOff>
        </xdr:from>
        <xdr:to>
          <xdr:col>32</xdr:col>
          <xdr:colOff>400050</xdr:colOff>
          <xdr:row>230</xdr:row>
          <xdr:rowOff>485775</xdr:rowOff>
        </xdr:to>
        <xdr:sp macro="" textlink="">
          <xdr:nvSpPr>
            <xdr:cNvPr id="49106" name="Object 4050" hidden="1">
              <a:extLst>
                <a:ext uri="{63B3BB69-23CF-44E3-9099-C40C66FF867C}">
                  <a14:compatExt spid="_x0000_s491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230</xdr:row>
          <xdr:rowOff>0</xdr:rowOff>
        </xdr:from>
        <xdr:to>
          <xdr:col>34</xdr:col>
          <xdr:colOff>400050</xdr:colOff>
          <xdr:row>230</xdr:row>
          <xdr:rowOff>485775</xdr:rowOff>
        </xdr:to>
        <xdr:sp macro="" textlink="">
          <xdr:nvSpPr>
            <xdr:cNvPr id="49107" name="Object 4051" hidden="1">
              <a:extLst>
                <a:ext uri="{63B3BB69-23CF-44E3-9099-C40C66FF867C}">
                  <a14:compatExt spid="_x0000_s491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231</xdr:row>
          <xdr:rowOff>0</xdr:rowOff>
        </xdr:from>
        <xdr:to>
          <xdr:col>32</xdr:col>
          <xdr:colOff>400050</xdr:colOff>
          <xdr:row>231</xdr:row>
          <xdr:rowOff>485775</xdr:rowOff>
        </xdr:to>
        <xdr:sp macro="" textlink="">
          <xdr:nvSpPr>
            <xdr:cNvPr id="49108" name="Object 4052" hidden="1">
              <a:extLst>
                <a:ext uri="{63B3BB69-23CF-44E3-9099-C40C66FF867C}">
                  <a14:compatExt spid="_x0000_s491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231</xdr:row>
          <xdr:rowOff>0</xdr:rowOff>
        </xdr:from>
        <xdr:to>
          <xdr:col>34</xdr:col>
          <xdr:colOff>400050</xdr:colOff>
          <xdr:row>231</xdr:row>
          <xdr:rowOff>485775</xdr:rowOff>
        </xdr:to>
        <xdr:sp macro="" textlink="">
          <xdr:nvSpPr>
            <xdr:cNvPr id="49109" name="Object 4053" hidden="1">
              <a:extLst>
                <a:ext uri="{63B3BB69-23CF-44E3-9099-C40C66FF867C}">
                  <a14:compatExt spid="_x0000_s491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230</xdr:row>
          <xdr:rowOff>0</xdr:rowOff>
        </xdr:from>
        <xdr:to>
          <xdr:col>28</xdr:col>
          <xdr:colOff>400050</xdr:colOff>
          <xdr:row>230</xdr:row>
          <xdr:rowOff>485775</xdr:rowOff>
        </xdr:to>
        <xdr:sp macro="" textlink="">
          <xdr:nvSpPr>
            <xdr:cNvPr id="49110" name="Object 4054" hidden="1">
              <a:extLst>
                <a:ext uri="{63B3BB69-23CF-44E3-9099-C40C66FF867C}">
                  <a14:compatExt spid="_x0000_s491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223</xdr:row>
          <xdr:rowOff>0</xdr:rowOff>
        </xdr:from>
        <xdr:to>
          <xdr:col>34</xdr:col>
          <xdr:colOff>400050</xdr:colOff>
          <xdr:row>223</xdr:row>
          <xdr:rowOff>485775</xdr:rowOff>
        </xdr:to>
        <xdr:sp macro="" textlink="">
          <xdr:nvSpPr>
            <xdr:cNvPr id="49111" name="Object 4055" hidden="1">
              <a:extLst>
                <a:ext uri="{63B3BB69-23CF-44E3-9099-C40C66FF867C}">
                  <a14:compatExt spid="_x0000_s491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224</xdr:row>
          <xdr:rowOff>0</xdr:rowOff>
        </xdr:from>
        <xdr:to>
          <xdr:col>32</xdr:col>
          <xdr:colOff>400050</xdr:colOff>
          <xdr:row>224</xdr:row>
          <xdr:rowOff>485775</xdr:rowOff>
        </xdr:to>
        <xdr:sp macro="" textlink="">
          <xdr:nvSpPr>
            <xdr:cNvPr id="49112" name="Object 4056" hidden="1">
              <a:extLst>
                <a:ext uri="{63B3BB69-23CF-44E3-9099-C40C66FF867C}">
                  <a14:compatExt spid="_x0000_s491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225</xdr:row>
          <xdr:rowOff>0</xdr:rowOff>
        </xdr:from>
        <xdr:to>
          <xdr:col>30</xdr:col>
          <xdr:colOff>400050</xdr:colOff>
          <xdr:row>225</xdr:row>
          <xdr:rowOff>485775</xdr:rowOff>
        </xdr:to>
        <xdr:sp macro="" textlink="">
          <xdr:nvSpPr>
            <xdr:cNvPr id="49113" name="Object 4057" hidden="1">
              <a:extLst>
                <a:ext uri="{63B3BB69-23CF-44E3-9099-C40C66FF867C}">
                  <a14:compatExt spid="_x0000_s491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226</xdr:row>
          <xdr:rowOff>0</xdr:rowOff>
        </xdr:from>
        <xdr:to>
          <xdr:col>28</xdr:col>
          <xdr:colOff>400050</xdr:colOff>
          <xdr:row>226</xdr:row>
          <xdr:rowOff>485775</xdr:rowOff>
        </xdr:to>
        <xdr:sp macro="" textlink="">
          <xdr:nvSpPr>
            <xdr:cNvPr id="49114" name="Object 4058" hidden="1">
              <a:extLst>
                <a:ext uri="{63B3BB69-23CF-44E3-9099-C40C66FF867C}">
                  <a14:compatExt spid="_x0000_s491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209</xdr:row>
          <xdr:rowOff>0</xdr:rowOff>
        </xdr:from>
        <xdr:to>
          <xdr:col>36</xdr:col>
          <xdr:colOff>400050</xdr:colOff>
          <xdr:row>209</xdr:row>
          <xdr:rowOff>485775</xdr:rowOff>
        </xdr:to>
        <xdr:sp macro="" textlink="">
          <xdr:nvSpPr>
            <xdr:cNvPr id="49115" name="Object 4059" hidden="1">
              <a:extLst>
                <a:ext uri="{63B3BB69-23CF-44E3-9099-C40C66FF867C}">
                  <a14:compatExt spid="_x0000_s491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209</xdr:row>
          <xdr:rowOff>0</xdr:rowOff>
        </xdr:from>
        <xdr:to>
          <xdr:col>38</xdr:col>
          <xdr:colOff>400050</xdr:colOff>
          <xdr:row>209</xdr:row>
          <xdr:rowOff>485775</xdr:rowOff>
        </xdr:to>
        <xdr:sp macro="" textlink="">
          <xdr:nvSpPr>
            <xdr:cNvPr id="49116" name="Object 4060" hidden="1">
              <a:extLst>
                <a:ext uri="{63B3BB69-23CF-44E3-9099-C40C66FF867C}">
                  <a14:compatExt spid="_x0000_s491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209</xdr:row>
          <xdr:rowOff>0</xdr:rowOff>
        </xdr:from>
        <xdr:to>
          <xdr:col>40</xdr:col>
          <xdr:colOff>400050</xdr:colOff>
          <xdr:row>209</xdr:row>
          <xdr:rowOff>485775</xdr:rowOff>
        </xdr:to>
        <xdr:sp macro="" textlink="">
          <xdr:nvSpPr>
            <xdr:cNvPr id="49117" name="Object 4061" hidden="1">
              <a:extLst>
                <a:ext uri="{63B3BB69-23CF-44E3-9099-C40C66FF867C}">
                  <a14:compatExt spid="_x0000_s491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209</xdr:row>
          <xdr:rowOff>0</xdr:rowOff>
        </xdr:from>
        <xdr:to>
          <xdr:col>42</xdr:col>
          <xdr:colOff>400050</xdr:colOff>
          <xdr:row>209</xdr:row>
          <xdr:rowOff>485775</xdr:rowOff>
        </xdr:to>
        <xdr:sp macro="" textlink="">
          <xdr:nvSpPr>
            <xdr:cNvPr id="49118" name="Object 4062" hidden="1">
              <a:extLst>
                <a:ext uri="{63B3BB69-23CF-44E3-9099-C40C66FF867C}">
                  <a14:compatExt spid="_x0000_s491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210</xdr:row>
          <xdr:rowOff>0</xdr:rowOff>
        </xdr:from>
        <xdr:to>
          <xdr:col>30</xdr:col>
          <xdr:colOff>400050</xdr:colOff>
          <xdr:row>210</xdr:row>
          <xdr:rowOff>485775</xdr:rowOff>
        </xdr:to>
        <xdr:sp macro="" textlink="">
          <xdr:nvSpPr>
            <xdr:cNvPr id="49119" name="Object 4063" hidden="1">
              <a:extLst>
                <a:ext uri="{63B3BB69-23CF-44E3-9099-C40C66FF867C}">
                  <a14:compatExt spid="_x0000_s491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210</xdr:row>
          <xdr:rowOff>0</xdr:rowOff>
        </xdr:from>
        <xdr:to>
          <xdr:col>32</xdr:col>
          <xdr:colOff>400050</xdr:colOff>
          <xdr:row>210</xdr:row>
          <xdr:rowOff>485775</xdr:rowOff>
        </xdr:to>
        <xdr:sp macro="" textlink="">
          <xdr:nvSpPr>
            <xdr:cNvPr id="49120" name="Object 4064" hidden="1">
              <a:extLst>
                <a:ext uri="{63B3BB69-23CF-44E3-9099-C40C66FF867C}">
                  <a14:compatExt spid="_x0000_s491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210</xdr:row>
          <xdr:rowOff>0</xdr:rowOff>
        </xdr:from>
        <xdr:to>
          <xdr:col>28</xdr:col>
          <xdr:colOff>400050</xdr:colOff>
          <xdr:row>210</xdr:row>
          <xdr:rowOff>485775</xdr:rowOff>
        </xdr:to>
        <xdr:sp macro="" textlink="">
          <xdr:nvSpPr>
            <xdr:cNvPr id="49121" name="Object 4065" hidden="1">
              <a:extLst>
                <a:ext uri="{63B3BB69-23CF-44E3-9099-C40C66FF867C}">
                  <a14:compatExt spid="_x0000_s491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210</xdr:row>
          <xdr:rowOff>0</xdr:rowOff>
        </xdr:from>
        <xdr:to>
          <xdr:col>34</xdr:col>
          <xdr:colOff>400050</xdr:colOff>
          <xdr:row>210</xdr:row>
          <xdr:rowOff>485775</xdr:rowOff>
        </xdr:to>
        <xdr:sp macro="" textlink="">
          <xdr:nvSpPr>
            <xdr:cNvPr id="49122" name="Object 4066" hidden="1">
              <a:extLst>
                <a:ext uri="{63B3BB69-23CF-44E3-9099-C40C66FF867C}">
                  <a14:compatExt spid="_x0000_s491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210</xdr:row>
          <xdr:rowOff>0</xdr:rowOff>
        </xdr:from>
        <xdr:to>
          <xdr:col>36</xdr:col>
          <xdr:colOff>400050</xdr:colOff>
          <xdr:row>210</xdr:row>
          <xdr:rowOff>485775</xdr:rowOff>
        </xdr:to>
        <xdr:sp macro="" textlink="">
          <xdr:nvSpPr>
            <xdr:cNvPr id="49123" name="Object 4067" hidden="1">
              <a:extLst>
                <a:ext uri="{63B3BB69-23CF-44E3-9099-C40C66FF867C}">
                  <a14:compatExt spid="_x0000_s491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210</xdr:row>
          <xdr:rowOff>0</xdr:rowOff>
        </xdr:from>
        <xdr:to>
          <xdr:col>38</xdr:col>
          <xdr:colOff>400050</xdr:colOff>
          <xdr:row>210</xdr:row>
          <xdr:rowOff>485775</xdr:rowOff>
        </xdr:to>
        <xdr:sp macro="" textlink="">
          <xdr:nvSpPr>
            <xdr:cNvPr id="49124" name="Object 4068" hidden="1">
              <a:extLst>
                <a:ext uri="{63B3BB69-23CF-44E3-9099-C40C66FF867C}">
                  <a14:compatExt spid="_x0000_s491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210</xdr:row>
          <xdr:rowOff>0</xdr:rowOff>
        </xdr:from>
        <xdr:to>
          <xdr:col>40</xdr:col>
          <xdr:colOff>400050</xdr:colOff>
          <xdr:row>210</xdr:row>
          <xdr:rowOff>485775</xdr:rowOff>
        </xdr:to>
        <xdr:sp macro="" textlink="">
          <xdr:nvSpPr>
            <xdr:cNvPr id="49125" name="Object 4069" hidden="1">
              <a:extLst>
                <a:ext uri="{63B3BB69-23CF-44E3-9099-C40C66FF867C}">
                  <a14:compatExt spid="_x0000_s491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210</xdr:row>
          <xdr:rowOff>0</xdr:rowOff>
        </xdr:from>
        <xdr:to>
          <xdr:col>42</xdr:col>
          <xdr:colOff>400050</xdr:colOff>
          <xdr:row>210</xdr:row>
          <xdr:rowOff>485775</xdr:rowOff>
        </xdr:to>
        <xdr:sp macro="" textlink="">
          <xdr:nvSpPr>
            <xdr:cNvPr id="49126" name="Object 4070" hidden="1">
              <a:extLst>
                <a:ext uri="{63B3BB69-23CF-44E3-9099-C40C66FF867C}">
                  <a14:compatExt spid="_x0000_s491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211</xdr:row>
          <xdr:rowOff>0</xdr:rowOff>
        </xdr:from>
        <xdr:to>
          <xdr:col>36</xdr:col>
          <xdr:colOff>400050</xdr:colOff>
          <xdr:row>211</xdr:row>
          <xdr:rowOff>485775</xdr:rowOff>
        </xdr:to>
        <xdr:sp macro="" textlink="">
          <xdr:nvSpPr>
            <xdr:cNvPr id="49127" name="Object 4071" hidden="1">
              <a:extLst>
                <a:ext uri="{63B3BB69-23CF-44E3-9099-C40C66FF867C}">
                  <a14:compatExt spid="_x0000_s491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211</xdr:row>
          <xdr:rowOff>0</xdr:rowOff>
        </xdr:from>
        <xdr:to>
          <xdr:col>38</xdr:col>
          <xdr:colOff>400050</xdr:colOff>
          <xdr:row>211</xdr:row>
          <xdr:rowOff>485775</xdr:rowOff>
        </xdr:to>
        <xdr:sp macro="" textlink="">
          <xdr:nvSpPr>
            <xdr:cNvPr id="49128" name="Object 4072" hidden="1">
              <a:extLst>
                <a:ext uri="{63B3BB69-23CF-44E3-9099-C40C66FF867C}">
                  <a14:compatExt spid="_x0000_s491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211</xdr:row>
          <xdr:rowOff>0</xdr:rowOff>
        </xdr:from>
        <xdr:to>
          <xdr:col>40</xdr:col>
          <xdr:colOff>400050</xdr:colOff>
          <xdr:row>211</xdr:row>
          <xdr:rowOff>485775</xdr:rowOff>
        </xdr:to>
        <xdr:sp macro="" textlink="">
          <xdr:nvSpPr>
            <xdr:cNvPr id="49129" name="Object 4073" hidden="1">
              <a:extLst>
                <a:ext uri="{63B3BB69-23CF-44E3-9099-C40C66FF867C}">
                  <a14:compatExt spid="_x0000_s491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211</xdr:row>
          <xdr:rowOff>0</xdr:rowOff>
        </xdr:from>
        <xdr:to>
          <xdr:col>42</xdr:col>
          <xdr:colOff>400050</xdr:colOff>
          <xdr:row>211</xdr:row>
          <xdr:rowOff>485775</xdr:rowOff>
        </xdr:to>
        <xdr:sp macro="" textlink="">
          <xdr:nvSpPr>
            <xdr:cNvPr id="49130" name="Object 4074" hidden="1">
              <a:extLst>
                <a:ext uri="{63B3BB69-23CF-44E3-9099-C40C66FF867C}">
                  <a14:compatExt spid="_x0000_s491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212</xdr:row>
          <xdr:rowOff>0</xdr:rowOff>
        </xdr:from>
        <xdr:to>
          <xdr:col>28</xdr:col>
          <xdr:colOff>400050</xdr:colOff>
          <xdr:row>212</xdr:row>
          <xdr:rowOff>485775</xdr:rowOff>
        </xdr:to>
        <xdr:sp macro="" textlink="">
          <xdr:nvSpPr>
            <xdr:cNvPr id="49131" name="Object 4075" hidden="1">
              <a:extLst>
                <a:ext uri="{63B3BB69-23CF-44E3-9099-C40C66FF867C}">
                  <a14:compatExt spid="_x0000_s491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212</xdr:row>
          <xdr:rowOff>0</xdr:rowOff>
        </xdr:from>
        <xdr:to>
          <xdr:col>30</xdr:col>
          <xdr:colOff>400050</xdr:colOff>
          <xdr:row>212</xdr:row>
          <xdr:rowOff>485775</xdr:rowOff>
        </xdr:to>
        <xdr:sp macro="" textlink="">
          <xdr:nvSpPr>
            <xdr:cNvPr id="49132" name="Object 4076" hidden="1">
              <a:extLst>
                <a:ext uri="{63B3BB69-23CF-44E3-9099-C40C66FF867C}">
                  <a14:compatExt spid="_x0000_s491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212</xdr:row>
          <xdr:rowOff>0</xdr:rowOff>
        </xdr:from>
        <xdr:to>
          <xdr:col>32</xdr:col>
          <xdr:colOff>400050</xdr:colOff>
          <xdr:row>212</xdr:row>
          <xdr:rowOff>485775</xdr:rowOff>
        </xdr:to>
        <xdr:sp macro="" textlink="">
          <xdr:nvSpPr>
            <xdr:cNvPr id="49133" name="Object 4077" hidden="1">
              <a:extLst>
                <a:ext uri="{63B3BB69-23CF-44E3-9099-C40C66FF867C}">
                  <a14:compatExt spid="_x0000_s491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212</xdr:row>
          <xdr:rowOff>0</xdr:rowOff>
        </xdr:from>
        <xdr:to>
          <xdr:col>34</xdr:col>
          <xdr:colOff>400050</xdr:colOff>
          <xdr:row>212</xdr:row>
          <xdr:rowOff>485775</xdr:rowOff>
        </xdr:to>
        <xdr:sp macro="" textlink="">
          <xdr:nvSpPr>
            <xdr:cNvPr id="49134" name="Object 4078" hidden="1">
              <a:extLst>
                <a:ext uri="{63B3BB69-23CF-44E3-9099-C40C66FF867C}">
                  <a14:compatExt spid="_x0000_s491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212</xdr:row>
          <xdr:rowOff>0</xdr:rowOff>
        </xdr:from>
        <xdr:to>
          <xdr:col>36</xdr:col>
          <xdr:colOff>400050</xdr:colOff>
          <xdr:row>212</xdr:row>
          <xdr:rowOff>485775</xdr:rowOff>
        </xdr:to>
        <xdr:sp macro="" textlink="">
          <xdr:nvSpPr>
            <xdr:cNvPr id="49135" name="Object 4079" hidden="1">
              <a:extLst>
                <a:ext uri="{63B3BB69-23CF-44E3-9099-C40C66FF867C}">
                  <a14:compatExt spid="_x0000_s491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212</xdr:row>
          <xdr:rowOff>0</xdr:rowOff>
        </xdr:from>
        <xdr:to>
          <xdr:col>38</xdr:col>
          <xdr:colOff>400050</xdr:colOff>
          <xdr:row>212</xdr:row>
          <xdr:rowOff>485775</xdr:rowOff>
        </xdr:to>
        <xdr:sp macro="" textlink="">
          <xdr:nvSpPr>
            <xdr:cNvPr id="49136" name="Object 4080" hidden="1">
              <a:extLst>
                <a:ext uri="{63B3BB69-23CF-44E3-9099-C40C66FF867C}">
                  <a14:compatExt spid="_x0000_s491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212</xdr:row>
          <xdr:rowOff>0</xdr:rowOff>
        </xdr:from>
        <xdr:to>
          <xdr:col>40</xdr:col>
          <xdr:colOff>400050</xdr:colOff>
          <xdr:row>212</xdr:row>
          <xdr:rowOff>485775</xdr:rowOff>
        </xdr:to>
        <xdr:sp macro="" textlink="">
          <xdr:nvSpPr>
            <xdr:cNvPr id="49137" name="Object 4081" hidden="1">
              <a:extLst>
                <a:ext uri="{63B3BB69-23CF-44E3-9099-C40C66FF867C}">
                  <a14:compatExt spid="_x0000_s491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212</xdr:row>
          <xdr:rowOff>0</xdr:rowOff>
        </xdr:from>
        <xdr:to>
          <xdr:col>42</xdr:col>
          <xdr:colOff>400050</xdr:colOff>
          <xdr:row>212</xdr:row>
          <xdr:rowOff>485775</xdr:rowOff>
        </xdr:to>
        <xdr:sp macro="" textlink="">
          <xdr:nvSpPr>
            <xdr:cNvPr id="49138" name="Object 4082" hidden="1">
              <a:extLst>
                <a:ext uri="{63B3BB69-23CF-44E3-9099-C40C66FF867C}">
                  <a14:compatExt spid="_x0000_s491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213</xdr:row>
          <xdr:rowOff>0</xdr:rowOff>
        </xdr:from>
        <xdr:to>
          <xdr:col>36</xdr:col>
          <xdr:colOff>400050</xdr:colOff>
          <xdr:row>213</xdr:row>
          <xdr:rowOff>485775</xdr:rowOff>
        </xdr:to>
        <xdr:sp macro="" textlink="">
          <xdr:nvSpPr>
            <xdr:cNvPr id="49139" name="Object 4083" hidden="1">
              <a:extLst>
                <a:ext uri="{63B3BB69-23CF-44E3-9099-C40C66FF867C}">
                  <a14:compatExt spid="_x0000_s491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213</xdr:row>
          <xdr:rowOff>0</xdr:rowOff>
        </xdr:from>
        <xdr:to>
          <xdr:col>38</xdr:col>
          <xdr:colOff>400050</xdr:colOff>
          <xdr:row>213</xdr:row>
          <xdr:rowOff>485775</xdr:rowOff>
        </xdr:to>
        <xdr:sp macro="" textlink="">
          <xdr:nvSpPr>
            <xdr:cNvPr id="49140" name="Object 4084" hidden="1">
              <a:extLst>
                <a:ext uri="{63B3BB69-23CF-44E3-9099-C40C66FF867C}">
                  <a14:compatExt spid="_x0000_s491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213</xdr:row>
          <xdr:rowOff>0</xdr:rowOff>
        </xdr:from>
        <xdr:to>
          <xdr:col>40</xdr:col>
          <xdr:colOff>400050</xdr:colOff>
          <xdr:row>213</xdr:row>
          <xdr:rowOff>485775</xdr:rowOff>
        </xdr:to>
        <xdr:sp macro="" textlink="">
          <xdr:nvSpPr>
            <xdr:cNvPr id="49141" name="Object 4085" hidden="1">
              <a:extLst>
                <a:ext uri="{63B3BB69-23CF-44E3-9099-C40C66FF867C}">
                  <a14:compatExt spid="_x0000_s491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213</xdr:row>
          <xdr:rowOff>0</xdr:rowOff>
        </xdr:from>
        <xdr:to>
          <xdr:col>42</xdr:col>
          <xdr:colOff>400050</xdr:colOff>
          <xdr:row>213</xdr:row>
          <xdr:rowOff>485775</xdr:rowOff>
        </xdr:to>
        <xdr:sp macro="" textlink="">
          <xdr:nvSpPr>
            <xdr:cNvPr id="49142" name="Object 4086" hidden="1">
              <a:extLst>
                <a:ext uri="{63B3BB69-23CF-44E3-9099-C40C66FF867C}">
                  <a14:compatExt spid="_x0000_s491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214</xdr:row>
          <xdr:rowOff>0</xdr:rowOff>
        </xdr:from>
        <xdr:to>
          <xdr:col>28</xdr:col>
          <xdr:colOff>400050</xdr:colOff>
          <xdr:row>214</xdr:row>
          <xdr:rowOff>485775</xdr:rowOff>
        </xdr:to>
        <xdr:sp macro="" textlink="">
          <xdr:nvSpPr>
            <xdr:cNvPr id="49143" name="Object 4087" hidden="1">
              <a:extLst>
                <a:ext uri="{63B3BB69-23CF-44E3-9099-C40C66FF867C}">
                  <a14:compatExt spid="_x0000_s491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214</xdr:row>
          <xdr:rowOff>0</xdr:rowOff>
        </xdr:from>
        <xdr:to>
          <xdr:col>30</xdr:col>
          <xdr:colOff>400050</xdr:colOff>
          <xdr:row>214</xdr:row>
          <xdr:rowOff>485775</xdr:rowOff>
        </xdr:to>
        <xdr:sp macro="" textlink="">
          <xdr:nvSpPr>
            <xdr:cNvPr id="49144" name="Object 4088" hidden="1">
              <a:extLst>
                <a:ext uri="{63B3BB69-23CF-44E3-9099-C40C66FF867C}">
                  <a14:compatExt spid="_x0000_s491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214</xdr:row>
          <xdr:rowOff>0</xdr:rowOff>
        </xdr:from>
        <xdr:to>
          <xdr:col>34</xdr:col>
          <xdr:colOff>400050</xdr:colOff>
          <xdr:row>214</xdr:row>
          <xdr:rowOff>485775</xdr:rowOff>
        </xdr:to>
        <xdr:sp macro="" textlink="">
          <xdr:nvSpPr>
            <xdr:cNvPr id="49145" name="Object 4089" hidden="1">
              <a:extLst>
                <a:ext uri="{63B3BB69-23CF-44E3-9099-C40C66FF867C}">
                  <a14:compatExt spid="_x0000_s491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214</xdr:row>
          <xdr:rowOff>0</xdr:rowOff>
        </xdr:from>
        <xdr:to>
          <xdr:col>32</xdr:col>
          <xdr:colOff>400050</xdr:colOff>
          <xdr:row>214</xdr:row>
          <xdr:rowOff>485775</xdr:rowOff>
        </xdr:to>
        <xdr:sp macro="" textlink="">
          <xdr:nvSpPr>
            <xdr:cNvPr id="49146" name="Object 4090" hidden="1">
              <a:extLst>
                <a:ext uri="{63B3BB69-23CF-44E3-9099-C40C66FF867C}">
                  <a14:compatExt spid="_x0000_s491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214</xdr:row>
          <xdr:rowOff>0</xdr:rowOff>
        </xdr:from>
        <xdr:to>
          <xdr:col>36</xdr:col>
          <xdr:colOff>400050</xdr:colOff>
          <xdr:row>214</xdr:row>
          <xdr:rowOff>485775</xdr:rowOff>
        </xdr:to>
        <xdr:sp macro="" textlink="">
          <xdr:nvSpPr>
            <xdr:cNvPr id="49147" name="Object 4091" hidden="1">
              <a:extLst>
                <a:ext uri="{63B3BB69-23CF-44E3-9099-C40C66FF867C}">
                  <a14:compatExt spid="_x0000_s491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214</xdr:row>
          <xdr:rowOff>0</xdr:rowOff>
        </xdr:from>
        <xdr:to>
          <xdr:col>38</xdr:col>
          <xdr:colOff>400050</xdr:colOff>
          <xdr:row>214</xdr:row>
          <xdr:rowOff>485775</xdr:rowOff>
        </xdr:to>
        <xdr:sp macro="" textlink="">
          <xdr:nvSpPr>
            <xdr:cNvPr id="49148" name="Object 4092" hidden="1">
              <a:extLst>
                <a:ext uri="{63B3BB69-23CF-44E3-9099-C40C66FF867C}">
                  <a14:compatExt spid="_x0000_s491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214</xdr:row>
          <xdr:rowOff>0</xdr:rowOff>
        </xdr:from>
        <xdr:to>
          <xdr:col>40</xdr:col>
          <xdr:colOff>400050</xdr:colOff>
          <xdr:row>214</xdr:row>
          <xdr:rowOff>485775</xdr:rowOff>
        </xdr:to>
        <xdr:sp macro="" textlink="">
          <xdr:nvSpPr>
            <xdr:cNvPr id="49149" name="Object 4093" hidden="1">
              <a:extLst>
                <a:ext uri="{63B3BB69-23CF-44E3-9099-C40C66FF867C}">
                  <a14:compatExt spid="_x0000_s491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214</xdr:row>
          <xdr:rowOff>0</xdr:rowOff>
        </xdr:from>
        <xdr:to>
          <xdr:col>42</xdr:col>
          <xdr:colOff>400050</xdr:colOff>
          <xdr:row>214</xdr:row>
          <xdr:rowOff>485775</xdr:rowOff>
        </xdr:to>
        <xdr:sp macro="" textlink="">
          <xdr:nvSpPr>
            <xdr:cNvPr id="49150" name="Object 4094" hidden="1">
              <a:extLst>
                <a:ext uri="{63B3BB69-23CF-44E3-9099-C40C66FF867C}">
                  <a14:compatExt spid="_x0000_s491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222</xdr:row>
          <xdr:rowOff>0</xdr:rowOff>
        </xdr:from>
        <xdr:to>
          <xdr:col>36</xdr:col>
          <xdr:colOff>400050</xdr:colOff>
          <xdr:row>222</xdr:row>
          <xdr:rowOff>485775</xdr:rowOff>
        </xdr:to>
        <xdr:sp macro="" textlink="">
          <xdr:nvSpPr>
            <xdr:cNvPr id="49151" name="Object 4095" hidden="1">
              <a:extLst>
                <a:ext uri="{63B3BB69-23CF-44E3-9099-C40C66FF867C}">
                  <a14:compatExt spid="_x0000_s491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222</xdr:row>
          <xdr:rowOff>0</xdr:rowOff>
        </xdr:from>
        <xdr:to>
          <xdr:col>38</xdr:col>
          <xdr:colOff>400050</xdr:colOff>
          <xdr:row>222</xdr:row>
          <xdr:rowOff>485775</xdr:rowOff>
        </xdr:to>
        <xdr:sp macro="" textlink="">
          <xdr:nvSpPr>
            <xdr:cNvPr id="57344" name="Object 4096" hidden="1">
              <a:extLst>
                <a:ext uri="{63B3BB69-23CF-44E3-9099-C40C66FF867C}">
                  <a14:compatExt spid="_x0000_s573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222</xdr:row>
          <xdr:rowOff>0</xdr:rowOff>
        </xdr:from>
        <xdr:to>
          <xdr:col>40</xdr:col>
          <xdr:colOff>400050</xdr:colOff>
          <xdr:row>222</xdr:row>
          <xdr:rowOff>485775</xdr:rowOff>
        </xdr:to>
        <xdr:sp macro="" textlink="">
          <xdr:nvSpPr>
            <xdr:cNvPr id="57345" name="Object 4097" hidden="1">
              <a:extLst>
                <a:ext uri="{63B3BB69-23CF-44E3-9099-C40C66FF867C}">
                  <a14:compatExt spid="_x0000_s573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222</xdr:row>
          <xdr:rowOff>0</xdr:rowOff>
        </xdr:from>
        <xdr:to>
          <xdr:col>42</xdr:col>
          <xdr:colOff>400050</xdr:colOff>
          <xdr:row>222</xdr:row>
          <xdr:rowOff>485775</xdr:rowOff>
        </xdr:to>
        <xdr:sp macro="" textlink="">
          <xdr:nvSpPr>
            <xdr:cNvPr id="57346" name="Object 4098" hidden="1">
              <a:extLst>
                <a:ext uri="{63B3BB69-23CF-44E3-9099-C40C66FF867C}">
                  <a14:compatExt spid="_x0000_s573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215</xdr:row>
          <xdr:rowOff>0</xdr:rowOff>
        </xdr:from>
        <xdr:to>
          <xdr:col>28</xdr:col>
          <xdr:colOff>400050</xdr:colOff>
          <xdr:row>215</xdr:row>
          <xdr:rowOff>485775</xdr:rowOff>
        </xdr:to>
        <xdr:sp macro="" textlink="">
          <xdr:nvSpPr>
            <xdr:cNvPr id="57347" name="Object 4099" hidden="1">
              <a:extLst>
                <a:ext uri="{63B3BB69-23CF-44E3-9099-C40C66FF867C}">
                  <a14:compatExt spid="_x0000_s573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215</xdr:row>
          <xdr:rowOff>0</xdr:rowOff>
        </xdr:from>
        <xdr:to>
          <xdr:col>34</xdr:col>
          <xdr:colOff>400050</xdr:colOff>
          <xdr:row>215</xdr:row>
          <xdr:rowOff>485775</xdr:rowOff>
        </xdr:to>
        <xdr:sp macro="" textlink="">
          <xdr:nvSpPr>
            <xdr:cNvPr id="57348" name="Object 4100" hidden="1">
              <a:extLst>
                <a:ext uri="{63B3BB69-23CF-44E3-9099-C40C66FF867C}">
                  <a14:compatExt spid="_x0000_s573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215</xdr:row>
          <xdr:rowOff>0</xdr:rowOff>
        </xdr:from>
        <xdr:to>
          <xdr:col>32</xdr:col>
          <xdr:colOff>400050</xdr:colOff>
          <xdr:row>215</xdr:row>
          <xdr:rowOff>485775</xdr:rowOff>
        </xdr:to>
        <xdr:sp macro="" textlink="">
          <xdr:nvSpPr>
            <xdr:cNvPr id="57349" name="Object 4101" hidden="1">
              <a:extLst>
                <a:ext uri="{63B3BB69-23CF-44E3-9099-C40C66FF867C}">
                  <a14:compatExt spid="_x0000_s573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215</xdr:row>
          <xdr:rowOff>0</xdr:rowOff>
        </xdr:from>
        <xdr:to>
          <xdr:col>30</xdr:col>
          <xdr:colOff>400050</xdr:colOff>
          <xdr:row>215</xdr:row>
          <xdr:rowOff>485775</xdr:rowOff>
        </xdr:to>
        <xdr:sp macro="" textlink="">
          <xdr:nvSpPr>
            <xdr:cNvPr id="57350" name="Object 4102" hidden="1">
              <a:extLst>
                <a:ext uri="{63B3BB69-23CF-44E3-9099-C40C66FF867C}">
                  <a14:compatExt spid="_x0000_s573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215</xdr:row>
          <xdr:rowOff>0</xdr:rowOff>
        </xdr:from>
        <xdr:to>
          <xdr:col>36</xdr:col>
          <xdr:colOff>400050</xdr:colOff>
          <xdr:row>215</xdr:row>
          <xdr:rowOff>485775</xdr:rowOff>
        </xdr:to>
        <xdr:sp macro="" textlink="">
          <xdr:nvSpPr>
            <xdr:cNvPr id="57351" name="Object 4103" hidden="1">
              <a:extLst>
                <a:ext uri="{63B3BB69-23CF-44E3-9099-C40C66FF867C}">
                  <a14:compatExt spid="_x0000_s573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215</xdr:row>
          <xdr:rowOff>0</xdr:rowOff>
        </xdr:from>
        <xdr:to>
          <xdr:col>38</xdr:col>
          <xdr:colOff>400050</xdr:colOff>
          <xdr:row>215</xdr:row>
          <xdr:rowOff>485775</xdr:rowOff>
        </xdr:to>
        <xdr:sp macro="" textlink="">
          <xdr:nvSpPr>
            <xdr:cNvPr id="57352" name="Object 4104" hidden="1">
              <a:extLst>
                <a:ext uri="{63B3BB69-23CF-44E3-9099-C40C66FF867C}">
                  <a14:compatExt spid="_x0000_s573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215</xdr:row>
          <xdr:rowOff>0</xdr:rowOff>
        </xdr:from>
        <xdr:to>
          <xdr:col>40</xdr:col>
          <xdr:colOff>400050</xdr:colOff>
          <xdr:row>215</xdr:row>
          <xdr:rowOff>485775</xdr:rowOff>
        </xdr:to>
        <xdr:sp macro="" textlink="">
          <xdr:nvSpPr>
            <xdr:cNvPr id="57353" name="Object 4105" hidden="1">
              <a:extLst>
                <a:ext uri="{63B3BB69-23CF-44E3-9099-C40C66FF867C}">
                  <a14:compatExt spid="_x0000_s573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215</xdr:row>
          <xdr:rowOff>0</xdr:rowOff>
        </xdr:from>
        <xdr:to>
          <xdr:col>42</xdr:col>
          <xdr:colOff>400050</xdr:colOff>
          <xdr:row>215</xdr:row>
          <xdr:rowOff>485775</xdr:rowOff>
        </xdr:to>
        <xdr:sp macro="" textlink="">
          <xdr:nvSpPr>
            <xdr:cNvPr id="57354" name="Object 4106" hidden="1">
              <a:extLst>
                <a:ext uri="{63B3BB69-23CF-44E3-9099-C40C66FF867C}">
                  <a14:compatExt spid="_x0000_s573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224</xdr:row>
          <xdr:rowOff>0</xdr:rowOff>
        </xdr:from>
        <xdr:to>
          <xdr:col>36</xdr:col>
          <xdr:colOff>400050</xdr:colOff>
          <xdr:row>224</xdr:row>
          <xdr:rowOff>485775</xdr:rowOff>
        </xdr:to>
        <xdr:sp macro="" textlink="">
          <xdr:nvSpPr>
            <xdr:cNvPr id="57355" name="Object 4107" hidden="1">
              <a:extLst>
                <a:ext uri="{63B3BB69-23CF-44E3-9099-C40C66FF867C}">
                  <a14:compatExt spid="_x0000_s573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223</xdr:row>
          <xdr:rowOff>0</xdr:rowOff>
        </xdr:from>
        <xdr:to>
          <xdr:col>36</xdr:col>
          <xdr:colOff>400050</xdr:colOff>
          <xdr:row>223</xdr:row>
          <xdr:rowOff>485775</xdr:rowOff>
        </xdr:to>
        <xdr:sp macro="" textlink="">
          <xdr:nvSpPr>
            <xdr:cNvPr id="57356" name="Object 4108" hidden="1">
              <a:extLst>
                <a:ext uri="{63B3BB69-23CF-44E3-9099-C40C66FF867C}">
                  <a14:compatExt spid="_x0000_s573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225</xdr:row>
          <xdr:rowOff>0</xdr:rowOff>
        </xdr:from>
        <xdr:to>
          <xdr:col>36</xdr:col>
          <xdr:colOff>400050</xdr:colOff>
          <xdr:row>225</xdr:row>
          <xdr:rowOff>485775</xdr:rowOff>
        </xdr:to>
        <xdr:sp macro="" textlink="">
          <xdr:nvSpPr>
            <xdr:cNvPr id="57357" name="Object 4109" hidden="1">
              <a:extLst>
                <a:ext uri="{63B3BB69-23CF-44E3-9099-C40C66FF867C}">
                  <a14:compatExt spid="_x0000_s573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226</xdr:row>
          <xdr:rowOff>0</xdr:rowOff>
        </xdr:from>
        <xdr:to>
          <xdr:col>36</xdr:col>
          <xdr:colOff>400050</xdr:colOff>
          <xdr:row>226</xdr:row>
          <xdr:rowOff>485775</xdr:rowOff>
        </xdr:to>
        <xdr:sp macro="" textlink="">
          <xdr:nvSpPr>
            <xdr:cNvPr id="57358" name="Object 4110" hidden="1">
              <a:extLst>
                <a:ext uri="{63B3BB69-23CF-44E3-9099-C40C66FF867C}">
                  <a14:compatExt spid="_x0000_s573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227</xdr:row>
          <xdr:rowOff>0</xdr:rowOff>
        </xdr:from>
        <xdr:to>
          <xdr:col>36</xdr:col>
          <xdr:colOff>400050</xdr:colOff>
          <xdr:row>227</xdr:row>
          <xdr:rowOff>485775</xdr:rowOff>
        </xdr:to>
        <xdr:sp macro="" textlink="">
          <xdr:nvSpPr>
            <xdr:cNvPr id="57359" name="Object 4111" hidden="1">
              <a:extLst>
                <a:ext uri="{63B3BB69-23CF-44E3-9099-C40C66FF867C}">
                  <a14:compatExt spid="_x0000_s573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230</xdr:row>
          <xdr:rowOff>0</xdr:rowOff>
        </xdr:from>
        <xdr:to>
          <xdr:col>36</xdr:col>
          <xdr:colOff>400050</xdr:colOff>
          <xdr:row>230</xdr:row>
          <xdr:rowOff>485775</xdr:rowOff>
        </xdr:to>
        <xdr:sp macro="" textlink="">
          <xdr:nvSpPr>
            <xdr:cNvPr id="57360" name="Object 4112" hidden="1">
              <a:extLst>
                <a:ext uri="{63B3BB69-23CF-44E3-9099-C40C66FF867C}">
                  <a14:compatExt spid="_x0000_s573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230</xdr:row>
          <xdr:rowOff>0</xdr:rowOff>
        </xdr:from>
        <xdr:to>
          <xdr:col>38</xdr:col>
          <xdr:colOff>400050</xdr:colOff>
          <xdr:row>230</xdr:row>
          <xdr:rowOff>485775</xdr:rowOff>
        </xdr:to>
        <xdr:sp macro="" textlink="">
          <xdr:nvSpPr>
            <xdr:cNvPr id="57362" name="Object 4114" hidden="1">
              <a:extLst>
                <a:ext uri="{63B3BB69-23CF-44E3-9099-C40C66FF867C}">
                  <a14:compatExt spid="_x0000_s573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230</xdr:row>
          <xdr:rowOff>0</xdr:rowOff>
        </xdr:from>
        <xdr:to>
          <xdr:col>40</xdr:col>
          <xdr:colOff>400050</xdr:colOff>
          <xdr:row>230</xdr:row>
          <xdr:rowOff>485775</xdr:rowOff>
        </xdr:to>
        <xdr:sp macro="" textlink="">
          <xdr:nvSpPr>
            <xdr:cNvPr id="57363" name="Object 4115" hidden="1">
              <a:extLst>
                <a:ext uri="{63B3BB69-23CF-44E3-9099-C40C66FF867C}">
                  <a14:compatExt spid="_x0000_s573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230</xdr:row>
          <xdr:rowOff>0</xdr:rowOff>
        </xdr:from>
        <xdr:to>
          <xdr:col>42</xdr:col>
          <xdr:colOff>400050</xdr:colOff>
          <xdr:row>230</xdr:row>
          <xdr:rowOff>485775</xdr:rowOff>
        </xdr:to>
        <xdr:sp macro="" textlink="">
          <xdr:nvSpPr>
            <xdr:cNvPr id="57364" name="Object 4116" hidden="1">
              <a:extLst>
                <a:ext uri="{63B3BB69-23CF-44E3-9099-C40C66FF867C}">
                  <a14:compatExt spid="_x0000_s573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229</xdr:row>
          <xdr:rowOff>0</xdr:rowOff>
        </xdr:from>
        <xdr:to>
          <xdr:col>30</xdr:col>
          <xdr:colOff>400050</xdr:colOff>
          <xdr:row>229</xdr:row>
          <xdr:rowOff>485775</xdr:rowOff>
        </xdr:to>
        <xdr:sp macro="" textlink="">
          <xdr:nvSpPr>
            <xdr:cNvPr id="57373" name="Object 4125" hidden="1">
              <a:extLst>
                <a:ext uri="{63B3BB69-23CF-44E3-9099-C40C66FF867C}">
                  <a14:compatExt spid="_x0000_s573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229</xdr:row>
          <xdr:rowOff>0</xdr:rowOff>
        </xdr:from>
        <xdr:to>
          <xdr:col>32</xdr:col>
          <xdr:colOff>400050</xdr:colOff>
          <xdr:row>229</xdr:row>
          <xdr:rowOff>485775</xdr:rowOff>
        </xdr:to>
        <xdr:sp macro="" textlink="">
          <xdr:nvSpPr>
            <xdr:cNvPr id="57374" name="Object 4126" hidden="1">
              <a:extLst>
                <a:ext uri="{63B3BB69-23CF-44E3-9099-C40C66FF867C}">
                  <a14:compatExt spid="_x0000_s573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229</xdr:row>
          <xdr:rowOff>0</xdr:rowOff>
        </xdr:from>
        <xdr:to>
          <xdr:col>34</xdr:col>
          <xdr:colOff>400050</xdr:colOff>
          <xdr:row>229</xdr:row>
          <xdr:rowOff>485775</xdr:rowOff>
        </xdr:to>
        <xdr:sp macro="" textlink="">
          <xdr:nvSpPr>
            <xdr:cNvPr id="57375" name="Object 4127" hidden="1">
              <a:extLst>
                <a:ext uri="{63B3BB69-23CF-44E3-9099-C40C66FF867C}">
                  <a14:compatExt spid="_x0000_s573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229</xdr:row>
          <xdr:rowOff>0</xdr:rowOff>
        </xdr:from>
        <xdr:to>
          <xdr:col>28</xdr:col>
          <xdr:colOff>400050</xdr:colOff>
          <xdr:row>229</xdr:row>
          <xdr:rowOff>485775</xdr:rowOff>
        </xdr:to>
        <xdr:sp macro="" textlink="">
          <xdr:nvSpPr>
            <xdr:cNvPr id="57376" name="Object 4128" hidden="1">
              <a:extLst>
                <a:ext uri="{63B3BB69-23CF-44E3-9099-C40C66FF867C}">
                  <a14:compatExt spid="_x0000_s573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229</xdr:row>
          <xdr:rowOff>0</xdr:rowOff>
        </xdr:from>
        <xdr:to>
          <xdr:col>36</xdr:col>
          <xdr:colOff>400050</xdr:colOff>
          <xdr:row>229</xdr:row>
          <xdr:rowOff>485775</xdr:rowOff>
        </xdr:to>
        <xdr:sp macro="" textlink="">
          <xdr:nvSpPr>
            <xdr:cNvPr id="57377" name="Object 4129" hidden="1">
              <a:extLst>
                <a:ext uri="{63B3BB69-23CF-44E3-9099-C40C66FF867C}">
                  <a14:compatExt spid="_x0000_s573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229</xdr:row>
          <xdr:rowOff>0</xdr:rowOff>
        </xdr:from>
        <xdr:to>
          <xdr:col>38</xdr:col>
          <xdr:colOff>400050</xdr:colOff>
          <xdr:row>229</xdr:row>
          <xdr:rowOff>485775</xdr:rowOff>
        </xdr:to>
        <xdr:sp macro="" textlink="">
          <xdr:nvSpPr>
            <xdr:cNvPr id="57378" name="Object 4130" hidden="1">
              <a:extLst>
                <a:ext uri="{63B3BB69-23CF-44E3-9099-C40C66FF867C}">
                  <a14:compatExt spid="_x0000_s573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229</xdr:row>
          <xdr:rowOff>0</xdr:rowOff>
        </xdr:from>
        <xdr:to>
          <xdr:col>40</xdr:col>
          <xdr:colOff>400050</xdr:colOff>
          <xdr:row>229</xdr:row>
          <xdr:rowOff>485775</xdr:rowOff>
        </xdr:to>
        <xdr:sp macro="" textlink="">
          <xdr:nvSpPr>
            <xdr:cNvPr id="57379" name="Object 4131" hidden="1">
              <a:extLst>
                <a:ext uri="{63B3BB69-23CF-44E3-9099-C40C66FF867C}">
                  <a14:compatExt spid="_x0000_s573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229</xdr:row>
          <xdr:rowOff>0</xdr:rowOff>
        </xdr:from>
        <xdr:to>
          <xdr:col>42</xdr:col>
          <xdr:colOff>400050</xdr:colOff>
          <xdr:row>229</xdr:row>
          <xdr:rowOff>485775</xdr:rowOff>
        </xdr:to>
        <xdr:sp macro="" textlink="">
          <xdr:nvSpPr>
            <xdr:cNvPr id="57380" name="Object 4132" hidden="1">
              <a:extLst>
                <a:ext uri="{63B3BB69-23CF-44E3-9099-C40C66FF867C}">
                  <a14:compatExt spid="_x0000_s573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223</xdr:row>
          <xdr:rowOff>0</xdr:rowOff>
        </xdr:from>
        <xdr:to>
          <xdr:col>38</xdr:col>
          <xdr:colOff>400050</xdr:colOff>
          <xdr:row>223</xdr:row>
          <xdr:rowOff>485775</xdr:rowOff>
        </xdr:to>
        <xdr:sp macro="" textlink="">
          <xdr:nvSpPr>
            <xdr:cNvPr id="57381" name="Object 4133" hidden="1">
              <a:extLst>
                <a:ext uri="{63B3BB69-23CF-44E3-9099-C40C66FF867C}">
                  <a14:compatExt spid="_x0000_s573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224</xdr:row>
          <xdr:rowOff>0</xdr:rowOff>
        </xdr:from>
        <xdr:to>
          <xdr:col>38</xdr:col>
          <xdr:colOff>400050</xdr:colOff>
          <xdr:row>224</xdr:row>
          <xdr:rowOff>485775</xdr:rowOff>
        </xdr:to>
        <xdr:sp macro="" textlink="">
          <xdr:nvSpPr>
            <xdr:cNvPr id="57382" name="Object 4134" hidden="1">
              <a:extLst>
                <a:ext uri="{63B3BB69-23CF-44E3-9099-C40C66FF867C}">
                  <a14:compatExt spid="_x0000_s573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225</xdr:row>
          <xdr:rowOff>0</xdr:rowOff>
        </xdr:from>
        <xdr:to>
          <xdr:col>38</xdr:col>
          <xdr:colOff>400050</xdr:colOff>
          <xdr:row>225</xdr:row>
          <xdr:rowOff>485775</xdr:rowOff>
        </xdr:to>
        <xdr:sp macro="" textlink="">
          <xdr:nvSpPr>
            <xdr:cNvPr id="57383" name="Object 4135" hidden="1">
              <a:extLst>
                <a:ext uri="{63B3BB69-23CF-44E3-9099-C40C66FF867C}">
                  <a14:compatExt spid="_x0000_s573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227</xdr:row>
          <xdr:rowOff>0</xdr:rowOff>
        </xdr:from>
        <xdr:to>
          <xdr:col>38</xdr:col>
          <xdr:colOff>400050</xdr:colOff>
          <xdr:row>227</xdr:row>
          <xdr:rowOff>485775</xdr:rowOff>
        </xdr:to>
        <xdr:sp macro="" textlink="">
          <xdr:nvSpPr>
            <xdr:cNvPr id="57384" name="Object 4136" hidden="1">
              <a:extLst>
                <a:ext uri="{63B3BB69-23CF-44E3-9099-C40C66FF867C}">
                  <a14:compatExt spid="_x0000_s573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226</xdr:row>
          <xdr:rowOff>0</xdr:rowOff>
        </xdr:from>
        <xdr:to>
          <xdr:col>38</xdr:col>
          <xdr:colOff>400050</xdr:colOff>
          <xdr:row>226</xdr:row>
          <xdr:rowOff>485775</xdr:rowOff>
        </xdr:to>
        <xdr:sp macro="" textlink="">
          <xdr:nvSpPr>
            <xdr:cNvPr id="57385" name="Object 4137" hidden="1">
              <a:extLst>
                <a:ext uri="{63B3BB69-23CF-44E3-9099-C40C66FF867C}">
                  <a14:compatExt spid="_x0000_s573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223</xdr:row>
          <xdr:rowOff>0</xdr:rowOff>
        </xdr:from>
        <xdr:to>
          <xdr:col>40</xdr:col>
          <xdr:colOff>400050</xdr:colOff>
          <xdr:row>223</xdr:row>
          <xdr:rowOff>485775</xdr:rowOff>
        </xdr:to>
        <xdr:sp macro="" textlink="">
          <xdr:nvSpPr>
            <xdr:cNvPr id="57386" name="Object 4138" hidden="1">
              <a:extLst>
                <a:ext uri="{63B3BB69-23CF-44E3-9099-C40C66FF867C}">
                  <a14:compatExt spid="_x0000_s573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224</xdr:row>
          <xdr:rowOff>0</xdr:rowOff>
        </xdr:from>
        <xdr:to>
          <xdr:col>40</xdr:col>
          <xdr:colOff>400050</xdr:colOff>
          <xdr:row>224</xdr:row>
          <xdr:rowOff>485775</xdr:rowOff>
        </xdr:to>
        <xdr:sp macro="" textlink="">
          <xdr:nvSpPr>
            <xdr:cNvPr id="57387" name="Object 4139" hidden="1">
              <a:extLst>
                <a:ext uri="{63B3BB69-23CF-44E3-9099-C40C66FF867C}">
                  <a14:compatExt spid="_x0000_s573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224</xdr:row>
          <xdr:rowOff>0</xdr:rowOff>
        </xdr:from>
        <xdr:to>
          <xdr:col>42</xdr:col>
          <xdr:colOff>400050</xdr:colOff>
          <xdr:row>224</xdr:row>
          <xdr:rowOff>485775</xdr:rowOff>
        </xdr:to>
        <xdr:sp macro="" textlink="">
          <xdr:nvSpPr>
            <xdr:cNvPr id="57388" name="Object 4140" hidden="1">
              <a:extLst>
                <a:ext uri="{63B3BB69-23CF-44E3-9099-C40C66FF867C}">
                  <a14:compatExt spid="_x0000_s573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223</xdr:row>
          <xdr:rowOff>0</xdr:rowOff>
        </xdr:from>
        <xdr:to>
          <xdr:col>42</xdr:col>
          <xdr:colOff>400050</xdr:colOff>
          <xdr:row>223</xdr:row>
          <xdr:rowOff>485775</xdr:rowOff>
        </xdr:to>
        <xdr:sp macro="" textlink="">
          <xdr:nvSpPr>
            <xdr:cNvPr id="57389" name="Object 4141" hidden="1">
              <a:extLst>
                <a:ext uri="{63B3BB69-23CF-44E3-9099-C40C66FF867C}">
                  <a14:compatExt spid="_x0000_s573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225</xdr:row>
          <xdr:rowOff>0</xdr:rowOff>
        </xdr:from>
        <xdr:to>
          <xdr:col>40</xdr:col>
          <xdr:colOff>400050</xdr:colOff>
          <xdr:row>225</xdr:row>
          <xdr:rowOff>485775</xdr:rowOff>
        </xdr:to>
        <xdr:sp macro="" textlink="">
          <xdr:nvSpPr>
            <xdr:cNvPr id="57390" name="Object 4142" hidden="1">
              <a:extLst>
                <a:ext uri="{63B3BB69-23CF-44E3-9099-C40C66FF867C}">
                  <a14:compatExt spid="_x0000_s573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226</xdr:row>
          <xdr:rowOff>0</xdr:rowOff>
        </xdr:from>
        <xdr:to>
          <xdr:col>40</xdr:col>
          <xdr:colOff>400050</xdr:colOff>
          <xdr:row>226</xdr:row>
          <xdr:rowOff>485775</xdr:rowOff>
        </xdr:to>
        <xdr:sp macro="" textlink="">
          <xdr:nvSpPr>
            <xdr:cNvPr id="57391" name="Object 4143" hidden="1">
              <a:extLst>
                <a:ext uri="{63B3BB69-23CF-44E3-9099-C40C66FF867C}">
                  <a14:compatExt spid="_x0000_s573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227</xdr:row>
          <xdr:rowOff>0</xdr:rowOff>
        </xdr:from>
        <xdr:to>
          <xdr:col>40</xdr:col>
          <xdr:colOff>400050</xdr:colOff>
          <xdr:row>227</xdr:row>
          <xdr:rowOff>485775</xdr:rowOff>
        </xdr:to>
        <xdr:sp macro="" textlink="">
          <xdr:nvSpPr>
            <xdr:cNvPr id="57392" name="Object 4144" hidden="1">
              <a:extLst>
                <a:ext uri="{63B3BB69-23CF-44E3-9099-C40C66FF867C}">
                  <a14:compatExt spid="_x0000_s573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225</xdr:row>
          <xdr:rowOff>0</xdr:rowOff>
        </xdr:from>
        <xdr:to>
          <xdr:col>42</xdr:col>
          <xdr:colOff>400050</xdr:colOff>
          <xdr:row>225</xdr:row>
          <xdr:rowOff>485775</xdr:rowOff>
        </xdr:to>
        <xdr:sp macro="" textlink="">
          <xdr:nvSpPr>
            <xdr:cNvPr id="57393" name="Object 4145" hidden="1">
              <a:extLst>
                <a:ext uri="{63B3BB69-23CF-44E3-9099-C40C66FF867C}">
                  <a14:compatExt spid="_x0000_s573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226</xdr:row>
          <xdr:rowOff>0</xdr:rowOff>
        </xdr:from>
        <xdr:to>
          <xdr:col>42</xdr:col>
          <xdr:colOff>400050</xdr:colOff>
          <xdr:row>226</xdr:row>
          <xdr:rowOff>485775</xdr:rowOff>
        </xdr:to>
        <xdr:sp macro="" textlink="">
          <xdr:nvSpPr>
            <xdr:cNvPr id="57394" name="Object 4146" hidden="1">
              <a:extLst>
                <a:ext uri="{63B3BB69-23CF-44E3-9099-C40C66FF867C}">
                  <a14:compatExt spid="_x0000_s573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227</xdr:row>
          <xdr:rowOff>0</xdr:rowOff>
        </xdr:from>
        <xdr:to>
          <xdr:col>42</xdr:col>
          <xdr:colOff>400050</xdr:colOff>
          <xdr:row>227</xdr:row>
          <xdr:rowOff>485775</xdr:rowOff>
        </xdr:to>
        <xdr:sp macro="" textlink="">
          <xdr:nvSpPr>
            <xdr:cNvPr id="57395" name="Object 4147" hidden="1">
              <a:extLst>
                <a:ext uri="{63B3BB69-23CF-44E3-9099-C40C66FF867C}">
                  <a14:compatExt spid="_x0000_s573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231</xdr:row>
          <xdr:rowOff>0</xdr:rowOff>
        </xdr:from>
        <xdr:to>
          <xdr:col>36</xdr:col>
          <xdr:colOff>400050</xdr:colOff>
          <xdr:row>231</xdr:row>
          <xdr:rowOff>485775</xdr:rowOff>
        </xdr:to>
        <xdr:sp macro="" textlink="">
          <xdr:nvSpPr>
            <xdr:cNvPr id="57396" name="Object 4148" hidden="1">
              <a:extLst>
                <a:ext uri="{63B3BB69-23CF-44E3-9099-C40C66FF867C}">
                  <a14:compatExt spid="_x0000_s573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216</xdr:row>
          <xdr:rowOff>0</xdr:rowOff>
        </xdr:from>
        <xdr:to>
          <xdr:col>32</xdr:col>
          <xdr:colOff>400050</xdr:colOff>
          <xdr:row>216</xdr:row>
          <xdr:rowOff>485775</xdr:rowOff>
        </xdr:to>
        <xdr:sp macro="" textlink="">
          <xdr:nvSpPr>
            <xdr:cNvPr id="57397" name="Object 4149" hidden="1">
              <a:extLst>
                <a:ext uri="{63B3BB69-23CF-44E3-9099-C40C66FF867C}">
                  <a14:compatExt spid="_x0000_s573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199</xdr:row>
          <xdr:rowOff>0</xdr:rowOff>
        </xdr:from>
        <xdr:to>
          <xdr:col>34</xdr:col>
          <xdr:colOff>400050</xdr:colOff>
          <xdr:row>199</xdr:row>
          <xdr:rowOff>485775</xdr:rowOff>
        </xdr:to>
        <xdr:sp macro="" textlink="">
          <xdr:nvSpPr>
            <xdr:cNvPr id="57398" name="Object 4150" hidden="1">
              <a:extLst>
                <a:ext uri="{63B3BB69-23CF-44E3-9099-C40C66FF867C}">
                  <a14:compatExt spid="_x0000_s573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216</xdr:row>
          <xdr:rowOff>0</xdr:rowOff>
        </xdr:from>
        <xdr:to>
          <xdr:col>34</xdr:col>
          <xdr:colOff>400050</xdr:colOff>
          <xdr:row>216</xdr:row>
          <xdr:rowOff>485775</xdr:rowOff>
        </xdr:to>
        <xdr:sp macro="" textlink="">
          <xdr:nvSpPr>
            <xdr:cNvPr id="57399" name="Object 4151" hidden="1">
              <a:extLst>
                <a:ext uri="{63B3BB69-23CF-44E3-9099-C40C66FF867C}">
                  <a14:compatExt spid="_x0000_s573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216</xdr:row>
          <xdr:rowOff>0</xdr:rowOff>
        </xdr:from>
        <xdr:to>
          <xdr:col>30</xdr:col>
          <xdr:colOff>400050</xdr:colOff>
          <xdr:row>216</xdr:row>
          <xdr:rowOff>485775</xdr:rowOff>
        </xdr:to>
        <xdr:sp macro="" textlink="">
          <xdr:nvSpPr>
            <xdr:cNvPr id="57400" name="Object 4152" hidden="1">
              <a:extLst>
                <a:ext uri="{63B3BB69-23CF-44E3-9099-C40C66FF867C}">
                  <a14:compatExt spid="_x0000_s574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199</xdr:row>
          <xdr:rowOff>0</xdr:rowOff>
        </xdr:from>
        <xdr:to>
          <xdr:col>32</xdr:col>
          <xdr:colOff>400050</xdr:colOff>
          <xdr:row>199</xdr:row>
          <xdr:rowOff>485775</xdr:rowOff>
        </xdr:to>
        <xdr:sp macro="" textlink="">
          <xdr:nvSpPr>
            <xdr:cNvPr id="57401" name="Object 4153" hidden="1">
              <a:extLst>
                <a:ext uri="{63B3BB69-23CF-44E3-9099-C40C66FF867C}">
                  <a14:compatExt spid="_x0000_s574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234</xdr:row>
          <xdr:rowOff>0</xdr:rowOff>
        </xdr:from>
        <xdr:to>
          <xdr:col>34</xdr:col>
          <xdr:colOff>400050</xdr:colOff>
          <xdr:row>234</xdr:row>
          <xdr:rowOff>485775</xdr:rowOff>
        </xdr:to>
        <xdr:sp macro="" textlink="">
          <xdr:nvSpPr>
            <xdr:cNvPr id="57402" name="Object 4154" hidden="1">
              <a:extLst>
                <a:ext uri="{63B3BB69-23CF-44E3-9099-C40C66FF867C}">
                  <a14:compatExt spid="_x0000_s574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216</xdr:row>
          <xdr:rowOff>0</xdr:rowOff>
        </xdr:from>
        <xdr:to>
          <xdr:col>28</xdr:col>
          <xdr:colOff>400050</xdr:colOff>
          <xdr:row>216</xdr:row>
          <xdr:rowOff>485775</xdr:rowOff>
        </xdr:to>
        <xdr:sp macro="" textlink="">
          <xdr:nvSpPr>
            <xdr:cNvPr id="57403" name="Object 4155" hidden="1">
              <a:extLst>
                <a:ext uri="{63B3BB69-23CF-44E3-9099-C40C66FF867C}">
                  <a14:compatExt spid="_x0000_s574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199</xdr:row>
          <xdr:rowOff>0</xdr:rowOff>
        </xdr:from>
        <xdr:to>
          <xdr:col>30</xdr:col>
          <xdr:colOff>400050</xdr:colOff>
          <xdr:row>199</xdr:row>
          <xdr:rowOff>485775</xdr:rowOff>
        </xdr:to>
        <xdr:sp macro="" textlink="">
          <xdr:nvSpPr>
            <xdr:cNvPr id="57404" name="Object 4156" hidden="1">
              <a:extLst>
                <a:ext uri="{63B3BB69-23CF-44E3-9099-C40C66FF867C}">
                  <a14:compatExt spid="_x0000_s574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234</xdr:row>
          <xdr:rowOff>0</xdr:rowOff>
        </xdr:from>
        <xdr:to>
          <xdr:col>32</xdr:col>
          <xdr:colOff>400050</xdr:colOff>
          <xdr:row>234</xdr:row>
          <xdr:rowOff>485775</xdr:rowOff>
        </xdr:to>
        <xdr:sp macro="" textlink="">
          <xdr:nvSpPr>
            <xdr:cNvPr id="57405" name="Object 4157" hidden="1">
              <a:extLst>
                <a:ext uri="{63B3BB69-23CF-44E3-9099-C40C66FF867C}">
                  <a14:compatExt spid="_x0000_s574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198</xdr:row>
          <xdr:rowOff>0</xdr:rowOff>
        </xdr:from>
        <xdr:to>
          <xdr:col>32</xdr:col>
          <xdr:colOff>400050</xdr:colOff>
          <xdr:row>198</xdr:row>
          <xdr:rowOff>485775</xdr:rowOff>
        </xdr:to>
        <xdr:sp macro="" textlink="">
          <xdr:nvSpPr>
            <xdr:cNvPr id="57407" name="Object 4159" hidden="1">
              <a:extLst>
                <a:ext uri="{63B3BB69-23CF-44E3-9099-C40C66FF867C}">
                  <a14:compatExt spid="_x0000_s574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198</xdr:row>
          <xdr:rowOff>0</xdr:rowOff>
        </xdr:from>
        <xdr:to>
          <xdr:col>34</xdr:col>
          <xdr:colOff>400050</xdr:colOff>
          <xdr:row>198</xdr:row>
          <xdr:rowOff>485775</xdr:rowOff>
        </xdr:to>
        <xdr:sp macro="" textlink="">
          <xdr:nvSpPr>
            <xdr:cNvPr id="57408" name="Object 4160" hidden="1">
              <a:extLst>
                <a:ext uri="{63B3BB69-23CF-44E3-9099-C40C66FF867C}">
                  <a14:compatExt spid="_x0000_s574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198</xdr:row>
          <xdr:rowOff>0</xdr:rowOff>
        </xdr:from>
        <xdr:to>
          <xdr:col>28</xdr:col>
          <xdr:colOff>400050</xdr:colOff>
          <xdr:row>198</xdr:row>
          <xdr:rowOff>485775</xdr:rowOff>
        </xdr:to>
        <xdr:sp macro="" textlink="">
          <xdr:nvSpPr>
            <xdr:cNvPr id="57409" name="Object 4161" hidden="1">
              <a:extLst>
                <a:ext uri="{63B3BB69-23CF-44E3-9099-C40C66FF867C}">
                  <a14:compatExt spid="_x0000_s574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234</xdr:row>
          <xdr:rowOff>0</xdr:rowOff>
        </xdr:from>
        <xdr:to>
          <xdr:col>28</xdr:col>
          <xdr:colOff>400050</xdr:colOff>
          <xdr:row>234</xdr:row>
          <xdr:rowOff>485775</xdr:rowOff>
        </xdr:to>
        <xdr:sp macro="" textlink="">
          <xdr:nvSpPr>
            <xdr:cNvPr id="57410" name="Object 4162" hidden="1">
              <a:extLst>
                <a:ext uri="{63B3BB69-23CF-44E3-9099-C40C66FF867C}">
                  <a14:compatExt spid="_x0000_s574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198</xdr:row>
          <xdr:rowOff>0</xdr:rowOff>
        </xdr:from>
        <xdr:to>
          <xdr:col>30</xdr:col>
          <xdr:colOff>400050</xdr:colOff>
          <xdr:row>198</xdr:row>
          <xdr:rowOff>485775</xdr:rowOff>
        </xdr:to>
        <xdr:sp macro="" textlink="">
          <xdr:nvSpPr>
            <xdr:cNvPr id="57411" name="Object 4163" hidden="1">
              <a:extLst>
                <a:ext uri="{63B3BB69-23CF-44E3-9099-C40C66FF867C}">
                  <a14:compatExt spid="_x0000_s574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234</xdr:row>
          <xdr:rowOff>0</xdr:rowOff>
        </xdr:from>
        <xdr:to>
          <xdr:col>30</xdr:col>
          <xdr:colOff>400050</xdr:colOff>
          <xdr:row>234</xdr:row>
          <xdr:rowOff>485775</xdr:rowOff>
        </xdr:to>
        <xdr:sp macro="" textlink="">
          <xdr:nvSpPr>
            <xdr:cNvPr id="57412" name="Object 4164" hidden="1">
              <a:extLst>
                <a:ext uri="{63B3BB69-23CF-44E3-9099-C40C66FF867C}">
                  <a14:compatExt spid="_x0000_s574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233</xdr:row>
          <xdr:rowOff>0</xdr:rowOff>
        </xdr:from>
        <xdr:to>
          <xdr:col>32</xdr:col>
          <xdr:colOff>400050</xdr:colOff>
          <xdr:row>233</xdr:row>
          <xdr:rowOff>485775</xdr:rowOff>
        </xdr:to>
        <xdr:sp macro="" textlink="">
          <xdr:nvSpPr>
            <xdr:cNvPr id="57413" name="Object 4165" hidden="1">
              <a:extLst>
                <a:ext uri="{63B3BB69-23CF-44E3-9099-C40C66FF867C}">
                  <a14:compatExt spid="_x0000_s574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233</xdr:row>
          <xdr:rowOff>0</xdr:rowOff>
        </xdr:from>
        <xdr:to>
          <xdr:col>34</xdr:col>
          <xdr:colOff>400050</xdr:colOff>
          <xdr:row>233</xdr:row>
          <xdr:rowOff>485775</xdr:rowOff>
        </xdr:to>
        <xdr:sp macro="" textlink="">
          <xdr:nvSpPr>
            <xdr:cNvPr id="57414" name="Object 4166" hidden="1">
              <a:extLst>
                <a:ext uri="{63B3BB69-23CF-44E3-9099-C40C66FF867C}">
                  <a14:compatExt spid="_x0000_s574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233</xdr:row>
          <xdr:rowOff>0</xdr:rowOff>
        </xdr:from>
        <xdr:to>
          <xdr:col>30</xdr:col>
          <xdr:colOff>400050</xdr:colOff>
          <xdr:row>233</xdr:row>
          <xdr:rowOff>485775</xdr:rowOff>
        </xdr:to>
        <xdr:sp macro="" textlink="">
          <xdr:nvSpPr>
            <xdr:cNvPr id="57415" name="Object 4167" hidden="1">
              <a:extLst>
                <a:ext uri="{63B3BB69-23CF-44E3-9099-C40C66FF867C}">
                  <a14:compatExt spid="_x0000_s574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233</xdr:row>
          <xdr:rowOff>0</xdr:rowOff>
        </xdr:from>
        <xdr:to>
          <xdr:col>28</xdr:col>
          <xdr:colOff>400050</xdr:colOff>
          <xdr:row>233</xdr:row>
          <xdr:rowOff>485775</xdr:rowOff>
        </xdr:to>
        <xdr:sp macro="" textlink="">
          <xdr:nvSpPr>
            <xdr:cNvPr id="57416" name="Object 4168" hidden="1">
              <a:extLst>
                <a:ext uri="{63B3BB69-23CF-44E3-9099-C40C66FF867C}">
                  <a14:compatExt spid="_x0000_s574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233</xdr:row>
          <xdr:rowOff>0</xdr:rowOff>
        </xdr:from>
        <xdr:to>
          <xdr:col>36</xdr:col>
          <xdr:colOff>400050</xdr:colOff>
          <xdr:row>233</xdr:row>
          <xdr:rowOff>485775</xdr:rowOff>
        </xdr:to>
        <xdr:sp macro="" textlink="">
          <xdr:nvSpPr>
            <xdr:cNvPr id="57417" name="Object 4169" hidden="1">
              <a:extLst>
                <a:ext uri="{63B3BB69-23CF-44E3-9099-C40C66FF867C}">
                  <a14:compatExt spid="_x0000_s574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198</xdr:row>
          <xdr:rowOff>0</xdr:rowOff>
        </xdr:from>
        <xdr:to>
          <xdr:col>36</xdr:col>
          <xdr:colOff>400050</xdr:colOff>
          <xdr:row>198</xdr:row>
          <xdr:rowOff>485775</xdr:rowOff>
        </xdr:to>
        <xdr:sp macro="" textlink="">
          <xdr:nvSpPr>
            <xdr:cNvPr id="57418" name="Object 4170" hidden="1">
              <a:extLst>
                <a:ext uri="{63B3BB69-23CF-44E3-9099-C40C66FF867C}">
                  <a14:compatExt spid="_x0000_s574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234</xdr:row>
          <xdr:rowOff>0</xdr:rowOff>
        </xdr:from>
        <xdr:to>
          <xdr:col>36</xdr:col>
          <xdr:colOff>400050</xdr:colOff>
          <xdr:row>234</xdr:row>
          <xdr:rowOff>485775</xdr:rowOff>
        </xdr:to>
        <xdr:sp macro="" textlink="">
          <xdr:nvSpPr>
            <xdr:cNvPr id="57419" name="Object 4171" hidden="1">
              <a:extLst>
                <a:ext uri="{63B3BB69-23CF-44E3-9099-C40C66FF867C}">
                  <a14:compatExt spid="_x0000_s574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231</xdr:row>
          <xdr:rowOff>0</xdr:rowOff>
        </xdr:from>
        <xdr:to>
          <xdr:col>38</xdr:col>
          <xdr:colOff>400050</xdr:colOff>
          <xdr:row>231</xdr:row>
          <xdr:rowOff>485775</xdr:rowOff>
        </xdr:to>
        <xdr:sp macro="" textlink="">
          <xdr:nvSpPr>
            <xdr:cNvPr id="57420" name="Object 4172" hidden="1">
              <a:extLst>
                <a:ext uri="{63B3BB69-23CF-44E3-9099-C40C66FF867C}">
                  <a14:compatExt spid="_x0000_s574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233</xdr:row>
          <xdr:rowOff>0</xdr:rowOff>
        </xdr:from>
        <xdr:to>
          <xdr:col>38</xdr:col>
          <xdr:colOff>400050</xdr:colOff>
          <xdr:row>233</xdr:row>
          <xdr:rowOff>485775</xdr:rowOff>
        </xdr:to>
        <xdr:sp macro="" textlink="">
          <xdr:nvSpPr>
            <xdr:cNvPr id="57421" name="Object 4173" hidden="1">
              <a:extLst>
                <a:ext uri="{63B3BB69-23CF-44E3-9099-C40C66FF867C}">
                  <a14:compatExt spid="_x0000_s574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198</xdr:row>
          <xdr:rowOff>0</xdr:rowOff>
        </xdr:from>
        <xdr:to>
          <xdr:col>38</xdr:col>
          <xdr:colOff>400050</xdr:colOff>
          <xdr:row>198</xdr:row>
          <xdr:rowOff>485775</xdr:rowOff>
        </xdr:to>
        <xdr:sp macro="" textlink="">
          <xdr:nvSpPr>
            <xdr:cNvPr id="57422" name="Object 4174" hidden="1">
              <a:extLst>
                <a:ext uri="{63B3BB69-23CF-44E3-9099-C40C66FF867C}">
                  <a14:compatExt spid="_x0000_s574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234</xdr:row>
          <xdr:rowOff>0</xdr:rowOff>
        </xdr:from>
        <xdr:to>
          <xdr:col>38</xdr:col>
          <xdr:colOff>400050</xdr:colOff>
          <xdr:row>234</xdr:row>
          <xdr:rowOff>485775</xdr:rowOff>
        </xdr:to>
        <xdr:sp macro="" textlink="">
          <xdr:nvSpPr>
            <xdr:cNvPr id="57423" name="Object 4175" hidden="1">
              <a:extLst>
                <a:ext uri="{63B3BB69-23CF-44E3-9099-C40C66FF867C}">
                  <a14:compatExt spid="_x0000_s574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233</xdr:row>
          <xdr:rowOff>0</xdr:rowOff>
        </xdr:from>
        <xdr:to>
          <xdr:col>40</xdr:col>
          <xdr:colOff>400050</xdr:colOff>
          <xdr:row>233</xdr:row>
          <xdr:rowOff>485775</xdr:rowOff>
        </xdr:to>
        <xdr:sp macro="" textlink="">
          <xdr:nvSpPr>
            <xdr:cNvPr id="57424" name="Object 4176" hidden="1">
              <a:extLst>
                <a:ext uri="{63B3BB69-23CF-44E3-9099-C40C66FF867C}">
                  <a14:compatExt spid="_x0000_s574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198</xdr:row>
          <xdr:rowOff>0</xdr:rowOff>
        </xdr:from>
        <xdr:to>
          <xdr:col>40</xdr:col>
          <xdr:colOff>400050</xdr:colOff>
          <xdr:row>198</xdr:row>
          <xdr:rowOff>485775</xdr:rowOff>
        </xdr:to>
        <xdr:sp macro="" textlink="">
          <xdr:nvSpPr>
            <xdr:cNvPr id="57425" name="Object 4177" hidden="1">
              <a:extLst>
                <a:ext uri="{63B3BB69-23CF-44E3-9099-C40C66FF867C}">
                  <a14:compatExt spid="_x0000_s574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234</xdr:row>
          <xdr:rowOff>0</xdr:rowOff>
        </xdr:from>
        <xdr:to>
          <xdr:col>40</xdr:col>
          <xdr:colOff>400050</xdr:colOff>
          <xdr:row>234</xdr:row>
          <xdr:rowOff>485775</xdr:rowOff>
        </xdr:to>
        <xdr:sp macro="" textlink="">
          <xdr:nvSpPr>
            <xdr:cNvPr id="57426" name="Object 4178" hidden="1">
              <a:extLst>
                <a:ext uri="{63B3BB69-23CF-44E3-9099-C40C66FF867C}">
                  <a14:compatExt spid="_x0000_s574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199</xdr:row>
          <xdr:rowOff>0</xdr:rowOff>
        </xdr:from>
        <xdr:to>
          <xdr:col>40</xdr:col>
          <xdr:colOff>400050</xdr:colOff>
          <xdr:row>199</xdr:row>
          <xdr:rowOff>485775</xdr:rowOff>
        </xdr:to>
        <xdr:sp macro="" textlink="">
          <xdr:nvSpPr>
            <xdr:cNvPr id="57427" name="Object 4179" hidden="1">
              <a:extLst>
                <a:ext uri="{63B3BB69-23CF-44E3-9099-C40C66FF867C}">
                  <a14:compatExt spid="_x0000_s574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199</xdr:row>
          <xdr:rowOff>0</xdr:rowOff>
        </xdr:from>
        <xdr:to>
          <xdr:col>28</xdr:col>
          <xdr:colOff>400050</xdr:colOff>
          <xdr:row>199</xdr:row>
          <xdr:rowOff>485775</xdr:rowOff>
        </xdr:to>
        <xdr:sp macro="" textlink="">
          <xdr:nvSpPr>
            <xdr:cNvPr id="57428" name="Object 4180" hidden="1">
              <a:extLst>
                <a:ext uri="{63B3BB69-23CF-44E3-9099-C40C66FF867C}">
                  <a14:compatExt spid="_x0000_s574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199</xdr:row>
          <xdr:rowOff>0</xdr:rowOff>
        </xdr:from>
        <xdr:to>
          <xdr:col>38</xdr:col>
          <xdr:colOff>400050</xdr:colOff>
          <xdr:row>199</xdr:row>
          <xdr:rowOff>485775</xdr:rowOff>
        </xdr:to>
        <xdr:sp macro="" textlink="">
          <xdr:nvSpPr>
            <xdr:cNvPr id="57429" name="Object 4181" hidden="1">
              <a:extLst>
                <a:ext uri="{63B3BB69-23CF-44E3-9099-C40C66FF867C}">
                  <a14:compatExt spid="_x0000_s574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199</xdr:row>
          <xdr:rowOff>0</xdr:rowOff>
        </xdr:from>
        <xdr:to>
          <xdr:col>36</xdr:col>
          <xdr:colOff>400050</xdr:colOff>
          <xdr:row>199</xdr:row>
          <xdr:rowOff>485775</xdr:rowOff>
        </xdr:to>
        <xdr:sp macro="" textlink="">
          <xdr:nvSpPr>
            <xdr:cNvPr id="57430" name="Object 4182" hidden="1">
              <a:extLst>
                <a:ext uri="{63B3BB69-23CF-44E3-9099-C40C66FF867C}">
                  <a14:compatExt spid="_x0000_s574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216</xdr:row>
          <xdr:rowOff>0</xdr:rowOff>
        </xdr:from>
        <xdr:to>
          <xdr:col>36</xdr:col>
          <xdr:colOff>400050</xdr:colOff>
          <xdr:row>216</xdr:row>
          <xdr:rowOff>485775</xdr:rowOff>
        </xdr:to>
        <xdr:sp macro="" textlink="">
          <xdr:nvSpPr>
            <xdr:cNvPr id="57431" name="Object 4183" hidden="1">
              <a:extLst>
                <a:ext uri="{63B3BB69-23CF-44E3-9099-C40C66FF867C}">
                  <a14:compatExt spid="_x0000_s574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216</xdr:row>
          <xdr:rowOff>0</xdr:rowOff>
        </xdr:from>
        <xdr:to>
          <xdr:col>38</xdr:col>
          <xdr:colOff>400050</xdr:colOff>
          <xdr:row>216</xdr:row>
          <xdr:rowOff>485775</xdr:rowOff>
        </xdr:to>
        <xdr:sp macro="" textlink="">
          <xdr:nvSpPr>
            <xdr:cNvPr id="57432" name="Object 4184" hidden="1">
              <a:extLst>
                <a:ext uri="{63B3BB69-23CF-44E3-9099-C40C66FF867C}">
                  <a14:compatExt spid="_x0000_s574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216</xdr:row>
          <xdr:rowOff>0</xdr:rowOff>
        </xdr:from>
        <xdr:to>
          <xdr:col>40</xdr:col>
          <xdr:colOff>400050</xdr:colOff>
          <xdr:row>216</xdr:row>
          <xdr:rowOff>485775</xdr:rowOff>
        </xdr:to>
        <xdr:sp macro="" textlink="">
          <xdr:nvSpPr>
            <xdr:cNvPr id="57433" name="Object 4185" hidden="1">
              <a:extLst>
                <a:ext uri="{63B3BB69-23CF-44E3-9099-C40C66FF867C}">
                  <a14:compatExt spid="_x0000_s574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231</xdr:row>
          <xdr:rowOff>0</xdr:rowOff>
        </xdr:from>
        <xdr:to>
          <xdr:col>40</xdr:col>
          <xdr:colOff>400050</xdr:colOff>
          <xdr:row>231</xdr:row>
          <xdr:rowOff>485775</xdr:rowOff>
        </xdr:to>
        <xdr:sp macro="" textlink="">
          <xdr:nvSpPr>
            <xdr:cNvPr id="57434" name="Object 4186" hidden="1">
              <a:extLst>
                <a:ext uri="{63B3BB69-23CF-44E3-9099-C40C66FF867C}">
                  <a14:compatExt spid="_x0000_s574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231</xdr:row>
          <xdr:rowOff>0</xdr:rowOff>
        </xdr:from>
        <xdr:to>
          <xdr:col>42</xdr:col>
          <xdr:colOff>400050</xdr:colOff>
          <xdr:row>231</xdr:row>
          <xdr:rowOff>485775</xdr:rowOff>
        </xdr:to>
        <xdr:sp macro="" textlink="">
          <xdr:nvSpPr>
            <xdr:cNvPr id="57435" name="Object 4187" hidden="1">
              <a:extLst>
                <a:ext uri="{63B3BB69-23CF-44E3-9099-C40C66FF867C}">
                  <a14:compatExt spid="_x0000_s574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233</xdr:row>
          <xdr:rowOff>0</xdr:rowOff>
        </xdr:from>
        <xdr:to>
          <xdr:col>42</xdr:col>
          <xdr:colOff>400050</xdr:colOff>
          <xdr:row>233</xdr:row>
          <xdr:rowOff>485775</xdr:rowOff>
        </xdr:to>
        <xdr:sp macro="" textlink="">
          <xdr:nvSpPr>
            <xdr:cNvPr id="57436" name="Object 4188" hidden="1">
              <a:extLst>
                <a:ext uri="{63B3BB69-23CF-44E3-9099-C40C66FF867C}">
                  <a14:compatExt spid="_x0000_s574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198</xdr:row>
          <xdr:rowOff>0</xdr:rowOff>
        </xdr:from>
        <xdr:to>
          <xdr:col>42</xdr:col>
          <xdr:colOff>400050</xdr:colOff>
          <xdr:row>198</xdr:row>
          <xdr:rowOff>485775</xdr:rowOff>
        </xdr:to>
        <xdr:sp macro="" textlink="">
          <xdr:nvSpPr>
            <xdr:cNvPr id="57437" name="Object 4189" hidden="1">
              <a:extLst>
                <a:ext uri="{63B3BB69-23CF-44E3-9099-C40C66FF867C}">
                  <a14:compatExt spid="_x0000_s574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234</xdr:row>
          <xdr:rowOff>0</xdr:rowOff>
        </xdr:from>
        <xdr:to>
          <xdr:col>42</xdr:col>
          <xdr:colOff>400050</xdr:colOff>
          <xdr:row>234</xdr:row>
          <xdr:rowOff>485775</xdr:rowOff>
        </xdr:to>
        <xdr:sp macro="" textlink="">
          <xdr:nvSpPr>
            <xdr:cNvPr id="57438" name="Object 4190" hidden="1">
              <a:extLst>
                <a:ext uri="{63B3BB69-23CF-44E3-9099-C40C66FF867C}">
                  <a14:compatExt spid="_x0000_s574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199</xdr:row>
          <xdr:rowOff>0</xdr:rowOff>
        </xdr:from>
        <xdr:to>
          <xdr:col>42</xdr:col>
          <xdr:colOff>400050</xdr:colOff>
          <xdr:row>199</xdr:row>
          <xdr:rowOff>485775</xdr:rowOff>
        </xdr:to>
        <xdr:sp macro="" textlink="">
          <xdr:nvSpPr>
            <xdr:cNvPr id="57439" name="Object 4191" hidden="1">
              <a:extLst>
                <a:ext uri="{63B3BB69-23CF-44E3-9099-C40C66FF867C}">
                  <a14:compatExt spid="_x0000_s574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216</xdr:row>
          <xdr:rowOff>0</xdr:rowOff>
        </xdr:from>
        <xdr:to>
          <xdr:col>42</xdr:col>
          <xdr:colOff>400050</xdr:colOff>
          <xdr:row>216</xdr:row>
          <xdr:rowOff>485775</xdr:rowOff>
        </xdr:to>
        <xdr:sp macro="" textlink="">
          <xdr:nvSpPr>
            <xdr:cNvPr id="57440" name="Object 4192" hidden="1">
              <a:extLst>
                <a:ext uri="{63B3BB69-23CF-44E3-9099-C40C66FF867C}">
                  <a14:compatExt spid="_x0000_s574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217</xdr:row>
          <xdr:rowOff>0</xdr:rowOff>
        </xdr:from>
        <xdr:to>
          <xdr:col>30</xdr:col>
          <xdr:colOff>400050</xdr:colOff>
          <xdr:row>217</xdr:row>
          <xdr:rowOff>485775</xdr:rowOff>
        </xdr:to>
        <xdr:sp macro="" textlink="">
          <xdr:nvSpPr>
            <xdr:cNvPr id="57441" name="Object 4193" hidden="1">
              <a:extLst>
                <a:ext uri="{63B3BB69-23CF-44E3-9099-C40C66FF867C}">
                  <a14:compatExt spid="_x0000_s574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217</xdr:row>
          <xdr:rowOff>0</xdr:rowOff>
        </xdr:from>
        <xdr:to>
          <xdr:col>32</xdr:col>
          <xdr:colOff>400050</xdr:colOff>
          <xdr:row>217</xdr:row>
          <xdr:rowOff>485775</xdr:rowOff>
        </xdr:to>
        <xdr:sp macro="" textlink="">
          <xdr:nvSpPr>
            <xdr:cNvPr id="57442" name="Object 4194" hidden="1">
              <a:extLst>
                <a:ext uri="{63B3BB69-23CF-44E3-9099-C40C66FF867C}">
                  <a14:compatExt spid="_x0000_s574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217</xdr:row>
          <xdr:rowOff>0</xdr:rowOff>
        </xdr:from>
        <xdr:to>
          <xdr:col>28</xdr:col>
          <xdr:colOff>400050</xdr:colOff>
          <xdr:row>217</xdr:row>
          <xdr:rowOff>485775</xdr:rowOff>
        </xdr:to>
        <xdr:sp macro="" textlink="">
          <xdr:nvSpPr>
            <xdr:cNvPr id="57443" name="Object 4195" hidden="1">
              <a:extLst>
                <a:ext uri="{63B3BB69-23CF-44E3-9099-C40C66FF867C}">
                  <a14:compatExt spid="_x0000_s574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236</xdr:row>
          <xdr:rowOff>0</xdr:rowOff>
        </xdr:from>
        <xdr:to>
          <xdr:col>28</xdr:col>
          <xdr:colOff>400050</xdr:colOff>
          <xdr:row>236</xdr:row>
          <xdr:rowOff>485775</xdr:rowOff>
        </xdr:to>
        <xdr:sp macro="" textlink="">
          <xdr:nvSpPr>
            <xdr:cNvPr id="57444" name="Object 4196" hidden="1">
              <a:extLst>
                <a:ext uri="{63B3BB69-23CF-44E3-9099-C40C66FF867C}">
                  <a14:compatExt spid="_x0000_s574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237</xdr:row>
          <xdr:rowOff>0</xdr:rowOff>
        </xdr:from>
        <xdr:to>
          <xdr:col>30</xdr:col>
          <xdr:colOff>400050</xdr:colOff>
          <xdr:row>237</xdr:row>
          <xdr:rowOff>485775</xdr:rowOff>
        </xdr:to>
        <xdr:sp macro="" textlink="">
          <xdr:nvSpPr>
            <xdr:cNvPr id="57445" name="Object 4197" hidden="1">
              <a:extLst>
                <a:ext uri="{63B3BB69-23CF-44E3-9099-C40C66FF867C}">
                  <a14:compatExt spid="_x0000_s574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244</xdr:row>
          <xdr:rowOff>0</xdr:rowOff>
        </xdr:from>
        <xdr:to>
          <xdr:col>28</xdr:col>
          <xdr:colOff>400050</xdr:colOff>
          <xdr:row>244</xdr:row>
          <xdr:rowOff>485775</xdr:rowOff>
        </xdr:to>
        <xdr:sp macro="" textlink="">
          <xdr:nvSpPr>
            <xdr:cNvPr id="57446" name="Object 4198" hidden="1">
              <a:extLst>
                <a:ext uri="{63B3BB69-23CF-44E3-9099-C40C66FF867C}">
                  <a14:compatExt spid="_x0000_s574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159</xdr:row>
          <xdr:rowOff>0</xdr:rowOff>
        </xdr:from>
        <xdr:to>
          <xdr:col>28</xdr:col>
          <xdr:colOff>400050</xdr:colOff>
          <xdr:row>159</xdr:row>
          <xdr:rowOff>485775</xdr:rowOff>
        </xdr:to>
        <xdr:sp macro="" textlink="">
          <xdr:nvSpPr>
            <xdr:cNvPr id="57447" name="Object 4199" hidden="1">
              <a:extLst>
                <a:ext uri="{63B3BB69-23CF-44E3-9099-C40C66FF867C}">
                  <a14:compatExt spid="_x0000_s574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249</xdr:row>
          <xdr:rowOff>0</xdr:rowOff>
        </xdr:from>
        <xdr:to>
          <xdr:col>28</xdr:col>
          <xdr:colOff>400050</xdr:colOff>
          <xdr:row>249</xdr:row>
          <xdr:rowOff>485775</xdr:rowOff>
        </xdr:to>
        <xdr:sp macro="" textlink="">
          <xdr:nvSpPr>
            <xdr:cNvPr id="57448" name="Object 4200" hidden="1">
              <a:extLst>
                <a:ext uri="{63B3BB69-23CF-44E3-9099-C40C66FF867C}">
                  <a14:compatExt spid="_x0000_s574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249</xdr:row>
          <xdr:rowOff>0</xdr:rowOff>
        </xdr:from>
        <xdr:to>
          <xdr:col>30</xdr:col>
          <xdr:colOff>400050</xdr:colOff>
          <xdr:row>249</xdr:row>
          <xdr:rowOff>485775</xdr:rowOff>
        </xdr:to>
        <xdr:sp macro="" textlink="">
          <xdr:nvSpPr>
            <xdr:cNvPr id="57449" name="Object 4201" hidden="1">
              <a:extLst>
                <a:ext uri="{63B3BB69-23CF-44E3-9099-C40C66FF867C}">
                  <a14:compatExt spid="_x0000_s574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241</xdr:row>
          <xdr:rowOff>0</xdr:rowOff>
        </xdr:from>
        <xdr:to>
          <xdr:col>38</xdr:col>
          <xdr:colOff>400050</xdr:colOff>
          <xdr:row>241</xdr:row>
          <xdr:rowOff>485775</xdr:rowOff>
        </xdr:to>
        <xdr:sp macro="" textlink="">
          <xdr:nvSpPr>
            <xdr:cNvPr id="57450" name="Object 4202" hidden="1">
              <a:extLst>
                <a:ext uri="{63B3BB69-23CF-44E3-9099-C40C66FF867C}">
                  <a14:compatExt spid="_x0000_s574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241</xdr:row>
          <xdr:rowOff>0</xdr:rowOff>
        </xdr:from>
        <xdr:to>
          <xdr:col>36</xdr:col>
          <xdr:colOff>400050</xdr:colOff>
          <xdr:row>241</xdr:row>
          <xdr:rowOff>485775</xdr:rowOff>
        </xdr:to>
        <xdr:sp macro="" textlink="">
          <xdr:nvSpPr>
            <xdr:cNvPr id="57451" name="Object 4203" hidden="1">
              <a:extLst>
                <a:ext uri="{63B3BB69-23CF-44E3-9099-C40C66FF867C}">
                  <a14:compatExt spid="_x0000_s574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241</xdr:row>
          <xdr:rowOff>0</xdr:rowOff>
        </xdr:from>
        <xdr:to>
          <xdr:col>34</xdr:col>
          <xdr:colOff>400050</xdr:colOff>
          <xdr:row>241</xdr:row>
          <xdr:rowOff>485775</xdr:rowOff>
        </xdr:to>
        <xdr:sp macro="" textlink="">
          <xdr:nvSpPr>
            <xdr:cNvPr id="57452" name="Object 4204" hidden="1">
              <a:extLst>
                <a:ext uri="{63B3BB69-23CF-44E3-9099-C40C66FF867C}">
                  <a14:compatExt spid="_x0000_s574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241</xdr:row>
          <xdr:rowOff>0</xdr:rowOff>
        </xdr:from>
        <xdr:to>
          <xdr:col>32</xdr:col>
          <xdr:colOff>400050</xdr:colOff>
          <xdr:row>241</xdr:row>
          <xdr:rowOff>485775</xdr:rowOff>
        </xdr:to>
        <xdr:sp macro="" textlink="">
          <xdr:nvSpPr>
            <xdr:cNvPr id="57453" name="Object 4205" hidden="1">
              <a:extLst>
                <a:ext uri="{63B3BB69-23CF-44E3-9099-C40C66FF867C}">
                  <a14:compatExt spid="_x0000_s574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241</xdr:row>
          <xdr:rowOff>0</xdr:rowOff>
        </xdr:from>
        <xdr:to>
          <xdr:col>30</xdr:col>
          <xdr:colOff>400050</xdr:colOff>
          <xdr:row>241</xdr:row>
          <xdr:rowOff>485775</xdr:rowOff>
        </xdr:to>
        <xdr:sp macro="" textlink="">
          <xdr:nvSpPr>
            <xdr:cNvPr id="57454" name="Object 4206" hidden="1">
              <a:extLst>
                <a:ext uri="{63B3BB69-23CF-44E3-9099-C40C66FF867C}">
                  <a14:compatExt spid="_x0000_s574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241</xdr:row>
          <xdr:rowOff>0</xdr:rowOff>
        </xdr:from>
        <xdr:to>
          <xdr:col>28</xdr:col>
          <xdr:colOff>400050</xdr:colOff>
          <xdr:row>241</xdr:row>
          <xdr:rowOff>485775</xdr:rowOff>
        </xdr:to>
        <xdr:sp macro="" textlink="">
          <xdr:nvSpPr>
            <xdr:cNvPr id="57455" name="Object 4207" hidden="1">
              <a:extLst>
                <a:ext uri="{63B3BB69-23CF-44E3-9099-C40C66FF867C}">
                  <a14:compatExt spid="_x0000_s574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237</xdr:row>
          <xdr:rowOff>0</xdr:rowOff>
        </xdr:from>
        <xdr:to>
          <xdr:col>28</xdr:col>
          <xdr:colOff>400050</xdr:colOff>
          <xdr:row>237</xdr:row>
          <xdr:rowOff>485775</xdr:rowOff>
        </xdr:to>
        <xdr:sp macro="" textlink="">
          <xdr:nvSpPr>
            <xdr:cNvPr id="57456" name="Object 4208" hidden="1">
              <a:extLst>
                <a:ext uri="{63B3BB69-23CF-44E3-9099-C40C66FF867C}">
                  <a14:compatExt spid="_x0000_s574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240</xdr:row>
          <xdr:rowOff>0</xdr:rowOff>
        </xdr:from>
        <xdr:to>
          <xdr:col>28</xdr:col>
          <xdr:colOff>400050</xdr:colOff>
          <xdr:row>240</xdr:row>
          <xdr:rowOff>485775</xdr:rowOff>
        </xdr:to>
        <xdr:sp macro="" textlink="">
          <xdr:nvSpPr>
            <xdr:cNvPr id="57457" name="Object 4209" hidden="1">
              <a:extLst>
                <a:ext uri="{63B3BB69-23CF-44E3-9099-C40C66FF867C}">
                  <a14:compatExt spid="_x0000_s574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46</xdr:col>
          <xdr:colOff>0</xdr:colOff>
          <xdr:row>240</xdr:row>
          <xdr:rowOff>0</xdr:rowOff>
        </xdr:from>
        <xdr:to>
          <xdr:col>46</xdr:col>
          <xdr:colOff>400050</xdr:colOff>
          <xdr:row>240</xdr:row>
          <xdr:rowOff>485775</xdr:rowOff>
        </xdr:to>
        <xdr:sp macro="" textlink="">
          <xdr:nvSpPr>
            <xdr:cNvPr id="57458" name="Object 4210" hidden="1">
              <a:extLst>
                <a:ext uri="{63B3BB69-23CF-44E3-9099-C40C66FF867C}">
                  <a14:compatExt spid="_x0000_s574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240</xdr:row>
          <xdr:rowOff>0</xdr:rowOff>
        </xdr:from>
        <xdr:to>
          <xdr:col>38</xdr:col>
          <xdr:colOff>400050</xdr:colOff>
          <xdr:row>240</xdr:row>
          <xdr:rowOff>485775</xdr:rowOff>
        </xdr:to>
        <xdr:sp macro="" textlink="">
          <xdr:nvSpPr>
            <xdr:cNvPr id="57459" name="Object 4211" hidden="1">
              <a:extLst>
                <a:ext uri="{63B3BB69-23CF-44E3-9099-C40C66FF867C}">
                  <a14:compatExt spid="_x0000_s574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240</xdr:row>
          <xdr:rowOff>0</xdr:rowOff>
        </xdr:from>
        <xdr:to>
          <xdr:col>30</xdr:col>
          <xdr:colOff>400050</xdr:colOff>
          <xdr:row>240</xdr:row>
          <xdr:rowOff>485775</xdr:rowOff>
        </xdr:to>
        <xdr:sp macro="" textlink="">
          <xdr:nvSpPr>
            <xdr:cNvPr id="57460" name="Object 4212" hidden="1">
              <a:extLst>
                <a:ext uri="{63B3BB69-23CF-44E3-9099-C40C66FF867C}">
                  <a14:compatExt spid="_x0000_s574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240</xdr:row>
          <xdr:rowOff>0</xdr:rowOff>
        </xdr:from>
        <xdr:to>
          <xdr:col>32</xdr:col>
          <xdr:colOff>400050</xdr:colOff>
          <xdr:row>240</xdr:row>
          <xdr:rowOff>485775</xdr:rowOff>
        </xdr:to>
        <xdr:sp macro="" textlink="">
          <xdr:nvSpPr>
            <xdr:cNvPr id="57461" name="Object 4213" hidden="1">
              <a:extLst>
                <a:ext uri="{63B3BB69-23CF-44E3-9099-C40C66FF867C}">
                  <a14:compatExt spid="_x0000_s574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240</xdr:row>
          <xdr:rowOff>0</xdr:rowOff>
        </xdr:from>
        <xdr:to>
          <xdr:col>34</xdr:col>
          <xdr:colOff>400050</xdr:colOff>
          <xdr:row>240</xdr:row>
          <xdr:rowOff>485775</xdr:rowOff>
        </xdr:to>
        <xdr:sp macro="" textlink="">
          <xdr:nvSpPr>
            <xdr:cNvPr id="57462" name="Object 4214" hidden="1">
              <a:extLst>
                <a:ext uri="{63B3BB69-23CF-44E3-9099-C40C66FF867C}">
                  <a14:compatExt spid="_x0000_s574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240</xdr:row>
          <xdr:rowOff>0</xdr:rowOff>
        </xdr:from>
        <xdr:to>
          <xdr:col>36</xdr:col>
          <xdr:colOff>400050</xdr:colOff>
          <xdr:row>240</xdr:row>
          <xdr:rowOff>485775</xdr:rowOff>
        </xdr:to>
        <xdr:sp macro="" textlink="">
          <xdr:nvSpPr>
            <xdr:cNvPr id="57463" name="Object 4215" hidden="1">
              <a:extLst>
                <a:ext uri="{63B3BB69-23CF-44E3-9099-C40C66FF867C}">
                  <a14:compatExt spid="_x0000_s574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240</xdr:row>
          <xdr:rowOff>0</xdr:rowOff>
        </xdr:from>
        <xdr:to>
          <xdr:col>40</xdr:col>
          <xdr:colOff>400050</xdr:colOff>
          <xdr:row>240</xdr:row>
          <xdr:rowOff>485775</xdr:rowOff>
        </xdr:to>
        <xdr:sp macro="" textlink="">
          <xdr:nvSpPr>
            <xdr:cNvPr id="57464" name="Object 4216" hidden="1">
              <a:extLst>
                <a:ext uri="{63B3BB69-23CF-44E3-9099-C40C66FF867C}">
                  <a14:compatExt spid="_x0000_s574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240</xdr:row>
          <xdr:rowOff>0</xdr:rowOff>
        </xdr:from>
        <xdr:to>
          <xdr:col>42</xdr:col>
          <xdr:colOff>400050</xdr:colOff>
          <xdr:row>240</xdr:row>
          <xdr:rowOff>485775</xdr:rowOff>
        </xdr:to>
        <xdr:sp macro="" textlink="">
          <xdr:nvSpPr>
            <xdr:cNvPr id="57465" name="Object 4217" hidden="1">
              <a:extLst>
                <a:ext uri="{63B3BB69-23CF-44E3-9099-C40C66FF867C}">
                  <a14:compatExt spid="_x0000_s5746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240</xdr:row>
          <xdr:rowOff>0</xdr:rowOff>
        </xdr:from>
        <xdr:to>
          <xdr:col>44</xdr:col>
          <xdr:colOff>400050</xdr:colOff>
          <xdr:row>240</xdr:row>
          <xdr:rowOff>485775</xdr:rowOff>
        </xdr:to>
        <xdr:sp macro="" textlink="">
          <xdr:nvSpPr>
            <xdr:cNvPr id="57466" name="Object 4218" hidden="1">
              <a:extLst>
                <a:ext uri="{63B3BB69-23CF-44E3-9099-C40C66FF867C}">
                  <a14:compatExt spid="_x0000_s5746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48</xdr:col>
          <xdr:colOff>0</xdr:colOff>
          <xdr:row>240</xdr:row>
          <xdr:rowOff>0</xdr:rowOff>
        </xdr:from>
        <xdr:to>
          <xdr:col>48</xdr:col>
          <xdr:colOff>400050</xdr:colOff>
          <xdr:row>240</xdr:row>
          <xdr:rowOff>485775</xdr:rowOff>
        </xdr:to>
        <xdr:sp macro="" textlink="">
          <xdr:nvSpPr>
            <xdr:cNvPr id="57467" name="Object 4219" hidden="1">
              <a:extLst>
                <a:ext uri="{63B3BB69-23CF-44E3-9099-C40C66FF867C}">
                  <a14:compatExt spid="_x0000_s574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238</xdr:row>
          <xdr:rowOff>0</xdr:rowOff>
        </xdr:from>
        <xdr:to>
          <xdr:col>28</xdr:col>
          <xdr:colOff>400050</xdr:colOff>
          <xdr:row>238</xdr:row>
          <xdr:rowOff>485775</xdr:rowOff>
        </xdr:to>
        <xdr:sp macro="" textlink="">
          <xdr:nvSpPr>
            <xdr:cNvPr id="57468" name="Object 4220" hidden="1">
              <a:extLst>
                <a:ext uri="{63B3BB69-23CF-44E3-9099-C40C66FF867C}">
                  <a14:compatExt spid="_x0000_s574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239</xdr:row>
          <xdr:rowOff>0</xdr:rowOff>
        </xdr:from>
        <xdr:to>
          <xdr:col>28</xdr:col>
          <xdr:colOff>400050</xdr:colOff>
          <xdr:row>239</xdr:row>
          <xdr:rowOff>485775</xdr:rowOff>
        </xdr:to>
        <xdr:sp macro="" textlink="">
          <xdr:nvSpPr>
            <xdr:cNvPr id="57469" name="Object 4221" hidden="1">
              <a:extLst>
                <a:ext uri="{63B3BB69-23CF-44E3-9099-C40C66FF867C}">
                  <a14:compatExt spid="_x0000_s574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242</xdr:row>
          <xdr:rowOff>0</xdr:rowOff>
        </xdr:from>
        <xdr:to>
          <xdr:col>32</xdr:col>
          <xdr:colOff>400050</xdr:colOff>
          <xdr:row>242</xdr:row>
          <xdr:rowOff>485775</xdr:rowOff>
        </xdr:to>
        <xdr:sp macro="" textlink="">
          <xdr:nvSpPr>
            <xdr:cNvPr id="57470" name="Object 4222" hidden="1">
              <a:extLst>
                <a:ext uri="{63B3BB69-23CF-44E3-9099-C40C66FF867C}">
                  <a14:compatExt spid="_x0000_s574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242</xdr:row>
          <xdr:rowOff>0</xdr:rowOff>
        </xdr:from>
        <xdr:to>
          <xdr:col>30</xdr:col>
          <xdr:colOff>400050</xdr:colOff>
          <xdr:row>242</xdr:row>
          <xdr:rowOff>485775</xdr:rowOff>
        </xdr:to>
        <xdr:sp macro="" textlink="">
          <xdr:nvSpPr>
            <xdr:cNvPr id="57471" name="Object 4223" hidden="1">
              <a:extLst>
                <a:ext uri="{63B3BB69-23CF-44E3-9099-C40C66FF867C}">
                  <a14:compatExt spid="_x0000_s574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242</xdr:row>
          <xdr:rowOff>0</xdr:rowOff>
        </xdr:from>
        <xdr:to>
          <xdr:col>28</xdr:col>
          <xdr:colOff>400050</xdr:colOff>
          <xdr:row>242</xdr:row>
          <xdr:rowOff>485775</xdr:rowOff>
        </xdr:to>
        <xdr:sp macro="" textlink="">
          <xdr:nvSpPr>
            <xdr:cNvPr id="57472" name="Object 4224" hidden="1">
              <a:extLst>
                <a:ext uri="{63B3BB69-23CF-44E3-9099-C40C66FF867C}">
                  <a14:compatExt spid="_x0000_s574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218</xdr:row>
          <xdr:rowOff>0</xdr:rowOff>
        </xdr:from>
        <xdr:to>
          <xdr:col>28</xdr:col>
          <xdr:colOff>400050</xdr:colOff>
          <xdr:row>218</xdr:row>
          <xdr:rowOff>485775</xdr:rowOff>
        </xdr:to>
        <xdr:sp macro="" textlink="">
          <xdr:nvSpPr>
            <xdr:cNvPr id="57473" name="Object 4225" hidden="1">
              <a:extLst>
                <a:ext uri="{63B3BB69-23CF-44E3-9099-C40C66FF867C}">
                  <a14:compatExt spid="_x0000_s574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218</xdr:row>
          <xdr:rowOff>0</xdr:rowOff>
        </xdr:from>
        <xdr:to>
          <xdr:col>30</xdr:col>
          <xdr:colOff>400050</xdr:colOff>
          <xdr:row>218</xdr:row>
          <xdr:rowOff>485775</xdr:rowOff>
        </xdr:to>
        <xdr:sp macro="" textlink="">
          <xdr:nvSpPr>
            <xdr:cNvPr id="57474" name="Object 4226" hidden="1">
              <a:extLst>
                <a:ext uri="{63B3BB69-23CF-44E3-9099-C40C66FF867C}">
                  <a14:compatExt spid="_x0000_s574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218</xdr:row>
          <xdr:rowOff>0</xdr:rowOff>
        </xdr:from>
        <xdr:to>
          <xdr:col>32</xdr:col>
          <xdr:colOff>400050</xdr:colOff>
          <xdr:row>218</xdr:row>
          <xdr:rowOff>485775</xdr:rowOff>
        </xdr:to>
        <xdr:sp macro="" textlink="">
          <xdr:nvSpPr>
            <xdr:cNvPr id="57475" name="Object 4227" hidden="1">
              <a:extLst>
                <a:ext uri="{63B3BB69-23CF-44E3-9099-C40C66FF867C}">
                  <a14:compatExt spid="_x0000_s574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218</xdr:row>
          <xdr:rowOff>0</xdr:rowOff>
        </xdr:from>
        <xdr:to>
          <xdr:col>34</xdr:col>
          <xdr:colOff>400050</xdr:colOff>
          <xdr:row>218</xdr:row>
          <xdr:rowOff>485775</xdr:rowOff>
        </xdr:to>
        <xdr:sp macro="" textlink="">
          <xdr:nvSpPr>
            <xdr:cNvPr id="57476" name="Object 4228" hidden="1">
              <a:extLst>
                <a:ext uri="{63B3BB69-23CF-44E3-9099-C40C66FF867C}">
                  <a14:compatExt spid="_x0000_s574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218</xdr:row>
          <xdr:rowOff>0</xdr:rowOff>
        </xdr:from>
        <xdr:to>
          <xdr:col>36</xdr:col>
          <xdr:colOff>400050</xdr:colOff>
          <xdr:row>218</xdr:row>
          <xdr:rowOff>485775</xdr:rowOff>
        </xdr:to>
        <xdr:sp macro="" textlink="">
          <xdr:nvSpPr>
            <xdr:cNvPr id="57477" name="Object 4229" hidden="1">
              <a:extLst>
                <a:ext uri="{63B3BB69-23CF-44E3-9099-C40C66FF867C}">
                  <a14:compatExt spid="_x0000_s574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218</xdr:row>
          <xdr:rowOff>0</xdr:rowOff>
        </xdr:from>
        <xdr:to>
          <xdr:col>38</xdr:col>
          <xdr:colOff>400050</xdr:colOff>
          <xdr:row>218</xdr:row>
          <xdr:rowOff>485775</xdr:rowOff>
        </xdr:to>
        <xdr:sp macro="" textlink="">
          <xdr:nvSpPr>
            <xdr:cNvPr id="57478" name="Object 4230" hidden="1">
              <a:extLst>
                <a:ext uri="{63B3BB69-23CF-44E3-9099-C40C66FF867C}">
                  <a14:compatExt spid="_x0000_s574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218</xdr:row>
          <xdr:rowOff>0</xdr:rowOff>
        </xdr:from>
        <xdr:to>
          <xdr:col>40</xdr:col>
          <xdr:colOff>400050</xdr:colOff>
          <xdr:row>218</xdr:row>
          <xdr:rowOff>485775</xdr:rowOff>
        </xdr:to>
        <xdr:sp macro="" textlink="">
          <xdr:nvSpPr>
            <xdr:cNvPr id="57479" name="Object 4231" hidden="1">
              <a:extLst>
                <a:ext uri="{63B3BB69-23CF-44E3-9099-C40C66FF867C}">
                  <a14:compatExt spid="_x0000_s574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218</xdr:row>
          <xdr:rowOff>0</xdr:rowOff>
        </xdr:from>
        <xdr:to>
          <xdr:col>42</xdr:col>
          <xdr:colOff>400050</xdr:colOff>
          <xdr:row>218</xdr:row>
          <xdr:rowOff>485775</xdr:rowOff>
        </xdr:to>
        <xdr:sp macro="" textlink="">
          <xdr:nvSpPr>
            <xdr:cNvPr id="57480" name="Object 4232" hidden="1">
              <a:extLst>
                <a:ext uri="{63B3BB69-23CF-44E3-9099-C40C66FF867C}">
                  <a14:compatExt spid="_x0000_s574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245</xdr:row>
          <xdr:rowOff>0</xdr:rowOff>
        </xdr:from>
        <xdr:to>
          <xdr:col>32</xdr:col>
          <xdr:colOff>400050</xdr:colOff>
          <xdr:row>245</xdr:row>
          <xdr:rowOff>485775</xdr:rowOff>
        </xdr:to>
        <xdr:sp macro="" textlink="">
          <xdr:nvSpPr>
            <xdr:cNvPr id="57481" name="Object 4233" hidden="1">
              <a:extLst>
                <a:ext uri="{63B3BB69-23CF-44E3-9099-C40C66FF867C}">
                  <a14:compatExt spid="_x0000_s574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245</xdr:row>
          <xdr:rowOff>0</xdr:rowOff>
        </xdr:from>
        <xdr:to>
          <xdr:col>34</xdr:col>
          <xdr:colOff>400050</xdr:colOff>
          <xdr:row>245</xdr:row>
          <xdr:rowOff>485775</xdr:rowOff>
        </xdr:to>
        <xdr:sp macro="" textlink="">
          <xdr:nvSpPr>
            <xdr:cNvPr id="57482" name="Object 4234" hidden="1">
              <a:extLst>
                <a:ext uri="{63B3BB69-23CF-44E3-9099-C40C66FF867C}">
                  <a14:compatExt spid="_x0000_s574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245</xdr:row>
          <xdr:rowOff>0</xdr:rowOff>
        </xdr:from>
        <xdr:to>
          <xdr:col>30</xdr:col>
          <xdr:colOff>400050</xdr:colOff>
          <xdr:row>245</xdr:row>
          <xdr:rowOff>485775</xdr:rowOff>
        </xdr:to>
        <xdr:sp macro="" textlink="">
          <xdr:nvSpPr>
            <xdr:cNvPr id="57483" name="Object 4235" hidden="1">
              <a:extLst>
                <a:ext uri="{63B3BB69-23CF-44E3-9099-C40C66FF867C}">
                  <a14:compatExt spid="_x0000_s574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245</xdr:row>
          <xdr:rowOff>0</xdr:rowOff>
        </xdr:from>
        <xdr:to>
          <xdr:col>28</xdr:col>
          <xdr:colOff>400050</xdr:colOff>
          <xdr:row>245</xdr:row>
          <xdr:rowOff>485775</xdr:rowOff>
        </xdr:to>
        <xdr:sp macro="" textlink="">
          <xdr:nvSpPr>
            <xdr:cNvPr id="57484" name="Object 4236" hidden="1">
              <a:extLst>
                <a:ext uri="{63B3BB69-23CF-44E3-9099-C40C66FF867C}">
                  <a14:compatExt spid="_x0000_s574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243</xdr:row>
          <xdr:rowOff>0</xdr:rowOff>
        </xdr:from>
        <xdr:to>
          <xdr:col>28</xdr:col>
          <xdr:colOff>400050</xdr:colOff>
          <xdr:row>243</xdr:row>
          <xdr:rowOff>485775</xdr:rowOff>
        </xdr:to>
        <xdr:sp macro="" textlink="">
          <xdr:nvSpPr>
            <xdr:cNvPr id="57485" name="Object 4237" hidden="1">
              <a:extLst>
                <a:ext uri="{63B3BB69-23CF-44E3-9099-C40C66FF867C}">
                  <a14:compatExt spid="_x0000_s574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243</xdr:row>
          <xdr:rowOff>0</xdr:rowOff>
        </xdr:from>
        <xdr:to>
          <xdr:col>32</xdr:col>
          <xdr:colOff>400050</xdr:colOff>
          <xdr:row>243</xdr:row>
          <xdr:rowOff>485775</xdr:rowOff>
        </xdr:to>
        <xdr:sp macro="" textlink="">
          <xdr:nvSpPr>
            <xdr:cNvPr id="57486" name="Object 4238" hidden="1">
              <a:extLst>
                <a:ext uri="{63B3BB69-23CF-44E3-9099-C40C66FF867C}">
                  <a14:compatExt spid="_x0000_s574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243</xdr:row>
          <xdr:rowOff>0</xdr:rowOff>
        </xdr:from>
        <xdr:to>
          <xdr:col>34</xdr:col>
          <xdr:colOff>400050</xdr:colOff>
          <xdr:row>243</xdr:row>
          <xdr:rowOff>485775</xdr:rowOff>
        </xdr:to>
        <xdr:sp macro="" textlink="">
          <xdr:nvSpPr>
            <xdr:cNvPr id="57487" name="Object 4239" hidden="1">
              <a:extLst>
                <a:ext uri="{63B3BB69-23CF-44E3-9099-C40C66FF867C}">
                  <a14:compatExt spid="_x0000_s574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243</xdr:row>
          <xdr:rowOff>0</xdr:rowOff>
        </xdr:from>
        <xdr:to>
          <xdr:col>30</xdr:col>
          <xdr:colOff>400050</xdr:colOff>
          <xdr:row>243</xdr:row>
          <xdr:rowOff>485775</xdr:rowOff>
        </xdr:to>
        <xdr:sp macro="" textlink="">
          <xdr:nvSpPr>
            <xdr:cNvPr id="57488" name="Object 4240" hidden="1">
              <a:extLst>
                <a:ext uri="{63B3BB69-23CF-44E3-9099-C40C66FF867C}">
                  <a14:compatExt spid="_x0000_s574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243</xdr:row>
          <xdr:rowOff>0</xdr:rowOff>
        </xdr:from>
        <xdr:to>
          <xdr:col>36</xdr:col>
          <xdr:colOff>400050</xdr:colOff>
          <xdr:row>243</xdr:row>
          <xdr:rowOff>485775</xdr:rowOff>
        </xdr:to>
        <xdr:sp macro="" textlink="">
          <xdr:nvSpPr>
            <xdr:cNvPr id="57489" name="Object 4241" hidden="1">
              <a:extLst>
                <a:ext uri="{63B3BB69-23CF-44E3-9099-C40C66FF867C}">
                  <a14:compatExt spid="_x0000_s574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246</xdr:row>
          <xdr:rowOff>0</xdr:rowOff>
        </xdr:from>
        <xdr:to>
          <xdr:col>28</xdr:col>
          <xdr:colOff>400050</xdr:colOff>
          <xdr:row>246</xdr:row>
          <xdr:rowOff>485775</xdr:rowOff>
        </xdr:to>
        <xdr:sp macro="" textlink="">
          <xdr:nvSpPr>
            <xdr:cNvPr id="57490" name="Object 4242" hidden="1">
              <a:extLst>
                <a:ext uri="{63B3BB69-23CF-44E3-9099-C40C66FF867C}">
                  <a14:compatExt spid="_x0000_s574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58</xdr:col>
          <xdr:colOff>0</xdr:colOff>
          <xdr:row>247</xdr:row>
          <xdr:rowOff>0</xdr:rowOff>
        </xdr:from>
        <xdr:to>
          <xdr:col>58</xdr:col>
          <xdr:colOff>400050</xdr:colOff>
          <xdr:row>247</xdr:row>
          <xdr:rowOff>485775</xdr:rowOff>
        </xdr:to>
        <xdr:sp macro="" textlink="">
          <xdr:nvSpPr>
            <xdr:cNvPr id="57491" name="Object 4243" hidden="1">
              <a:extLst>
                <a:ext uri="{63B3BB69-23CF-44E3-9099-C40C66FF867C}">
                  <a14:compatExt spid="_x0000_s574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247</xdr:row>
          <xdr:rowOff>0</xdr:rowOff>
        </xdr:from>
        <xdr:to>
          <xdr:col>28</xdr:col>
          <xdr:colOff>400050</xdr:colOff>
          <xdr:row>247</xdr:row>
          <xdr:rowOff>485775</xdr:rowOff>
        </xdr:to>
        <xdr:sp macro="" textlink="">
          <xdr:nvSpPr>
            <xdr:cNvPr id="57492" name="Object 4244" hidden="1">
              <a:extLst>
                <a:ext uri="{63B3BB69-23CF-44E3-9099-C40C66FF867C}">
                  <a14:compatExt spid="_x0000_s574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247</xdr:row>
          <xdr:rowOff>0</xdr:rowOff>
        </xdr:from>
        <xdr:to>
          <xdr:col>30</xdr:col>
          <xdr:colOff>400050</xdr:colOff>
          <xdr:row>247</xdr:row>
          <xdr:rowOff>485775</xdr:rowOff>
        </xdr:to>
        <xdr:sp macro="" textlink="">
          <xdr:nvSpPr>
            <xdr:cNvPr id="57493" name="Object 4245" hidden="1">
              <a:extLst>
                <a:ext uri="{63B3BB69-23CF-44E3-9099-C40C66FF867C}">
                  <a14:compatExt spid="_x0000_s574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247</xdr:row>
          <xdr:rowOff>0</xdr:rowOff>
        </xdr:from>
        <xdr:to>
          <xdr:col>32</xdr:col>
          <xdr:colOff>400050</xdr:colOff>
          <xdr:row>247</xdr:row>
          <xdr:rowOff>485775</xdr:rowOff>
        </xdr:to>
        <xdr:sp macro="" textlink="">
          <xdr:nvSpPr>
            <xdr:cNvPr id="57494" name="Object 4246" hidden="1">
              <a:extLst>
                <a:ext uri="{63B3BB69-23CF-44E3-9099-C40C66FF867C}">
                  <a14:compatExt spid="_x0000_s574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247</xdr:row>
          <xdr:rowOff>0</xdr:rowOff>
        </xdr:from>
        <xdr:to>
          <xdr:col>34</xdr:col>
          <xdr:colOff>400050</xdr:colOff>
          <xdr:row>247</xdr:row>
          <xdr:rowOff>485775</xdr:rowOff>
        </xdr:to>
        <xdr:sp macro="" textlink="">
          <xdr:nvSpPr>
            <xdr:cNvPr id="57495" name="Object 4247" hidden="1">
              <a:extLst>
                <a:ext uri="{63B3BB69-23CF-44E3-9099-C40C66FF867C}">
                  <a14:compatExt spid="_x0000_s574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247</xdr:row>
          <xdr:rowOff>0</xdr:rowOff>
        </xdr:from>
        <xdr:to>
          <xdr:col>36</xdr:col>
          <xdr:colOff>400050</xdr:colOff>
          <xdr:row>247</xdr:row>
          <xdr:rowOff>485775</xdr:rowOff>
        </xdr:to>
        <xdr:sp macro="" textlink="">
          <xdr:nvSpPr>
            <xdr:cNvPr id="57496" name="Object 4248" hidden="1">
              <a:extLst>
                <a:ext uri="{63B3BB69-23CF-44E3-9099-C40C66FF867C}">
                  <a14:compatExt spid="_x0000_s574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247</xdr:row>
          <xdr:rowOff>0</xdr:rowOff>
        </xdr:from>
        <xdr:to>
          <xdr:col>38</xdr:col>
          <xdr:colOff>400050</xdr:colOff>
          <xdr:row>247</xdr:row>
          <xdr:rowOff>485775</xdr:rowOff>
        </xdr:to>
        <xdr:sp macro="" textlink="">
          <xdr:nvSpPr>
            <xdr:cNvPr id="57497" name="Object 4249" hidden="1">
              <a:extLst>
                <a:ext uri="{63B3BB69-23CF-44E3-9099-C40C66FF867C}">
                  <a14:compatExt spid="_x0000_s574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247</xdr:row>
          <xdr:rowOff>0</xdr:rowOff>
        </xdr:from>
        <xdr:to>
          <xdr:col>40</xdr:col>
          <xdr:colOff>400050</xdr:colOff>
          <xdr:row>247</xdr:row>
          <xdr:rowOff>485775</xdr:rowOff>
        </xdr:to>
        <xdr:sp macro="" textlink="">
          <xdr:nvSpPr>
            <xdr:cNvPr id="57498" name="Object 4250" hidden="1">
              <a:extLst>
                <a:ext uri="{63B3BB69-23CF-44E3-9099-C40C66FF867C}">
                  <a14:compatExt spid="_x0000_s574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247</xdr:row>
          <xdr:rowOff>0</xdr:rowOff>
        </xdr:from>
        <xdr:to>
          <xdr:col>42</xdr:col>
          <xdr:colOff>400050</xdr:colOff>
          <xdr:row>247</xdr:row>
          <xdr:rowOff>485775</xdr:rowOff>
        </xdr:to>
        <xdr:sp macro="" textlink="">
          <xdr:nvSpPr>
            <xdr:cNvPr id="57499" name="Object 4251" hidden="1">
              <a:extLst>
                <a:ext uri="{63B3BB69-23CF-44E3-9099-C40C66FF867C}">
                  <a14:compatExt spid="_x0000_s574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247</xdr:row>
          <xdr:rowOff>0</xdr:rowOff>
        </xdr:from>
        <xdr:to>
          <xdr:col>44</xdr:col>
          <xdr:colOff>400050</xdr:colOff>
          <xdr:row>247</xdr:row>
          <xdr:rowOff>485775</xdr:rowOff>
        </xdr:to>
        <xdr:sp macro="" textlink="">
          <xdr:nvSpPr>
            <xdr:cNvPr id="57500" name="Object 4252" hidden="1">
              <a:extLst>
                <a:ext uri="{63B3BB69-23CF-44E3-9099-C40C66FF867C}">
                  <a14:compatExt spid="_x0000_s575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46</xdr:col>
          <xdr:colOff>0</xdr:colOff>
          <xdr:row>247</xdr:row>
          <xdr:rowOff>0</xdr:rowOff>
        </xdr:from>
        <xdr:to>
          <xdr:col>46</xdr:col>
          <xdr:colOff>400050</xdr:colOff>
          <xdr:row>247</xdr:row>
          <xdr:rowOff>485775</xdr:rowOff>
        </xdr:to>
        <xdr:sp macro="" textlink="">
          <xdr:nvSpPr>
            <xdr:cNvPr id="57501" name="Object 4253" hidden="1">
              <a:extLst>
                <a:ext uri="{63B3BB69-23CF-44E3-9099-C40C66FF867C}">
                  <a14:compatExt spid="_x0000_s575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48</xdr:col>
          <xdr:colOff>0</xdr:colOff>
          <xdr:row>247</xdr:row>
          <xdr:rowOff>0</xdr:rowOff>
        </xdr:from>
        <xdr:to>
          <xdr:col>48</xdr:col>
          <xdr:colOff>400050</xdr:colOff>
          <xdr:row>247</xdr:row>
          <xdr:rowOff>485775</xdr:rowOff>
        </xdr:to>
        <xdr:sp macro="" textlink="">
          <xdr:nvSpPr>
            <xdr:cNvPr id="57502" name="Object 4254" hidden="1">
              <a:extLst>
                <a:ext uri="{63B3BB69-23CF-44E3-9099-C40C66FF867C}">
                  <a14:compatExt spid="_x0000_s575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50</xdr:col>
          <xdr:colOff>0</xdr:colOff>
          <xdr:row>247</xdr:row>
          <xdr:rowOff>0</xdr:rowOff>
        </xdr:from>
        <xdr:to>
          <xdr:col>50</xdr:col>
          <xdr:colOff>400050</xdr:colOff>
          <xdr:row>247</xdr:row>
          <xdr:rowOff>485775</xdr:rowOff>
        </xdr:to>
        <xdr:sp macro="" textlink="">
          <xdr:nvSpPr>
            <xdr:cNvPr id="57503" name="Object 4255" hidden="1">
              <a:extLst>
                <a:ext uri="{63B3BB69-23CF-44E3-9099-C40C66FF867C}">
                  <a14:compatExt spid="_x0000_s575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52</xdr:col>
          <xdr:colOff>0</xdr:colOff>
          <xdr:row>247</xdr:row>
          <xdr:rowOff>0</xdr:rowOff>
        </xdr:from>
        <xdr:to>
          <xdr:col>52</xdr:col>
          <xdr:colOff>400050</xdr:colOff>
          <xdr:row>247</xdr:row>
          <xdr:rowOff>485775</xdr:rowOff>
        </xdr:to>
        <xdr:sp macro="" textlink="">
          <xdr:nvSpPr>
            <xdr:cNvPr id="57504" name="Object 4256" hidden="1">
              <a:extLst>
                <a:ext uri="{63B3BB69-23CF-44E3-9099-C40C66FF867C}">
                  <a14:compatExt spid="_x0000_s575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54</xdr:col>
          <xdr:colOff>0</xdr:colOff>
          <xdr:row>247</xdr:row>
          <xdr:rowOff>0</xdr:rowOff>
        </xdr:from>
        <xdr:to>
          <xdr:col>54</xdr:col>
          <xdr:colOff>400050</xdr:colOff>
          <xdr:row>247</xdr:row>
          <xdr:rowOff>485775</xdr:rowOff>
        </xdr:to>
        <xdr:sp macro="" textlink="">
          <xdr:nvSpPr>
            <xdr:cNvPr id="57505" name="Object 4257" hidden="1">
              <a:extLst>
                <a:ext uri="{63B3BB69-23CF-44E3-9099-C40C66FF867C}">
                  <a14:compatExt spid="_x0000_s575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56</xdr:col>
          <xdr:colOff>0</xdr:colOff>
          <xdr:row>247</xdr:row>
          <xdr:rowOff>0</xdr:rowOff>
        </xdr:from>
        <xdr:to>
          <xdr:col>56</xdr:col>
          <xdr:colOff>400050</xdr:colOff>
          <xdr:row>247</xdr:row>
          <xdr:rowOff>485775</xdr:rowOff>
        </xdr:to>
        <xdr:sp macro="" textlink="">
          <xdr:nvSpPr>
            <xdr:cNvPr id="57506" name="Object 4258" hidden="1">
              <a:extLst>
                <a:ext uri="{63B3BB69-23CF-44E3-9099-C40C66FF867C}">
                  <a14:compatExt spid="_x0000_s5750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156</xdr:row>
          <xdr:rowOff>0</xdr:rowOff>
        </xdr:from>
        <xdr:to>
          <xdr:col>28</xdr:col>
          <xdr:colOff>400050</xdr:colOff>
          <xdr:row>156</xdr:row>
          <xdr:rowOff>485775</xdr:rowOff>
        </xdr:to>
        <xdr:sp macro="" textlink="">
          <xdr:nvSpPr>
            <xdr:cNvPr id="57507" name="Object 4259" hidden="1">
              <a:extLst>
                <a:ext uri="{63B3BB69-23CF-44E3-9099-C40C66FF867C}">
                  <a14:compatExt spid="_x0000_s575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156</xdr:row>
          <xdr:rowOff>0</xdr:rowOff>
        </xdr:from>
        <xdr:to>
          <xdr:col>30</xdr:col>
          <xdr:colOff>400050</xdr:colOff>
          <xdr:row>156</xdr:row>
          <xdr:rowOff>485775</xdr:rowOff>
        </xdr:to>
        <xdr:sp macro="" textlink="">
          <xdr:nvSpPr>
            <xdr:cNvPr id="57508" name="Object 4260" hidden="1">
              <a:extLst>
                <a:ext uri="{63B3BB69-23CF-44E3-9099-C40C66FF867C}">
                  <a14:compatExt spid="_x0000_s575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156</xdr:row>
          <xdr:rowOff>0</xdr:rowOff>
        </xdr:from>
        <xdr:to>
          <xdr:col>32</xdr:col>
          <xdr:colOff>400050</xdr:colOff>
          <xdr:row>156</xdr:row>
          <xdr:rowOff>485775</xdr:rowOff>
        </xdr:to>
        <xdr:sp macro="" textlink="">
          <xdr:nvSpPr>
            <xdr:cNvPr id="57509" name="Object 4261" hidden="1">
              <a:extLst>
                <a:ext uri="{63B3BB69-23CF-44E3-9099-C40C66FF867C}">
                  <a14:compatExt spid="_x0000_s575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156</xdr:row>
          <xdr:rowOff>0</xdr:rowOff>
        </xdr:from>
        <xdr:to>
          <xdr:col>34</xdr:col>
          <xdr:colOff>400050</xdr:colOff>
          <xdr:row>156</xdr:row>
          <xdr:rowOff>485775</xdr:rowOff>
        </xdr:to>
        <xdr:sp macro="" textlink="">
          <xdr:nvSpPr>
            <xdr:cNvPr id="57510" name="Object 4262" hidden="1">
              <a:extLst>
                <a:ext uri="{63B3BB69-23CF-44E3-9099-C40C66FF867C}">
                  <a14:compatExt spid="_x0000_s575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156</xdr:row>
          <xdr:rowOff>0</xdr:rowOff>
        </xdr:from>
        <xdr:to>
          <xdr:col>42</xdr:col>
          <xdr:colOff>400050</xdr:colOff>
          <xdr:row>156</xdr:row>
          <xdr:rowOff>485775</xdr:rowOff>
        </xdr:to>
        <xdr:sp macro="" textlink="">
          <xdr:nvSpPr>
            <xdr:cNvPr id="57511" name="Object 4263" hidden="1">
              <a:extLst>
                <a:ext uri="{63B3BB69-23CF-44E3-9099-C40C66FF867C}">
                  <a14:compatExt spid="_x0000_s575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58</xdr:col>
          <xdr:colOff>0</xdr:colOff>
          <xdr:row>156</xdr:row>
          <xdr:rowOff>0</xdr:rowOff>
        </xdr:from>
        <xdr:to>
          <xdr:col>58</xdr:col>
          <xdr:colOff>400050</xdr:colOff>
          <xdr:row>156</xdr:row>
          <xdr:rowOff>485775</xdr:rowOff>
        </xdr:to>
        <xdr:sp macro="" textlink="">
          <xdr:nvSpPr>
            <xdr:cNvPr id="57512" name="Object 4264" hidden="1">
              <a:extLst>
                <a:ext uri="{63B3BB69-23CF-44E3-9099-C40C66FF867C}">
                  <a14:compatExt spid="_x0000_s575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156</xdr:row>
          <xdr:rowOff>0</xdr:rowOff>
        </xdr:from>
        <xdr:to>
          <xdr:col>38</xdr:col>
          <xdr:colOff>400050</xdr:colOff>
          <xdr:row>156</xdr:row>
          <xdr:rowOff>485775</xdr:rowOff>
        </xdr:to>
        <xdr:sp macro="" textlink="">
          <xdr:nvSpPr>
            <xdr:cNvPr id="57513" name="Object 4265" hidden="1">
              <a:extLst>
                <a:ext uri="{63B3BB69-23CF-44E3-9099-C40C66FF867C}">
                  <a14:compatExt spid="_x0000_s575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156</xdr:row>
          <xdr:rowOff>0</xdr:rowOff>
        </xdr:from>
        <xdr:to>
          <xdr:col>40</xdr:col>
          <xdr:colOff>400050</xdr:colOff>
          <xdr:row>156</xdr:row>
          <xdr:rowOff>485775</xdr:rowOff>
        </xdr:to>
        <xdr:sp macro="" textlink="">
          <xdr:nvSpPr>
            <xdr:cNvPr id="57514" name="Object 4266" hidden="1">
              <a:extLst>
                <a:ext uri="{63B3BB69-23CF-44E3-9099-C40C66FF867C}">
                  <a14:compatExt spid="_x0000_s575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156</xdr:row>
          <xdr:rowOff>0</xdr:rowOff>
        </xdr:from>
        <xdr:to>
          <xdr:col>44</xdr:col>
          <xdr:colOff>400050</xdr:colOff>
          <xdr:row>156</xdr:row>
          <xdr:rowOff>485775</xdr:rowOff>
        </xdr:to>
        <xdr:sp macro="" textlink="">
          <xdr:nvSpPr>
            <xdr:cNvPr id="57515" name="Object 4267" hidden="1">
              <a:extLst>
                <a:ext uri="{63B3BB69-23CF-44E3-9099-C40C66FF867C}">
                  <a14:compatExt spid="_x0000_s575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52</xdr:col>
          <xdr:colOff>0</xdr:colOff>
          <xdr:row>156</xdr:row>
          <xdr:rowOff>0</xdr:rowOff>
        </xdr:from>
        <xdr:to>
          <xdr:col>52</xdr:col>
          <xdr:colOff>400050</xdr:colOff>
          <xdr:row>156</xdr:row>
          <xdr:rowOff>485775</xdr:rowOff>
        </xdr:to>
        <xdr:sp macro="" textlink="">
          <xdr:nvSpPr>
            <xdr:cNvPr id="57516" name="Object 4268" hidden="1">
              <a:extLst>
                <a:ext uri="{63B3BB69-23CF-44E3-9099-C40C66FF867C}">
                  <a14:compatExt spid="_x0000_s575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46</xdr:col>
          <xdr:colOff>0</xdr:colOff>
          <xdr:row>156</xdr:row>
          <xdr:rowOff>0</xdr:rowOff>
        </xdr:from>
        <xdr:to>
          <xdr:col>46</xdr:col>
          <xdr:colOff>400050</xdr:colOff>
          <xdr:row>156</xdr:row>
          <xdr:rowOff>485775</xdr:rowOff>
        </xdr:to>
        <xdr:sp macro="" textlink="">
          <xdr:nvSpPr>
            <xdr:cNvPr id="57517" name="Object 4269" hidden="1">
              <a:extLst>
                <a:ext uri="{63B3BB69-23CF-44E3-9099-C40C66FF867C}">
                  <a14:compatExt spid="_x0000_s575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50</xdr:col>
          <xdr:colOff>0</xdr:colOff>
          <xdr:row>156</xdr:row>
          <xdr:rowOff>0</xdr:rowOff>
        </xdr:from>
        <xdr:to>
          <xdr:col>50</xdr:col>
          <xdr:colOff>400050</xdr:colOff>
          <xdr:row>156</xdr:row>
          <xdr:rowOff>485775</xdr:rowOff>
        </xdr:to>
        <xdr:sp macro="" textlink="">
          <xdr:nvSpPr>
            <xdr:cNvPr id="57518" name="Object 4270" hidden="1">
              <a:extLst>
                <a:ext uri="{63B3BB69-23CF-44E3-9099-C40C66FF867C}">
                  <a14:compatExt spid="_x0000_s575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48</xdr:col>
          <xdr:colOff>0</xdr:colOff>
          <xdr:row>156</xdr:row>
          <xdr:rowOff>0</xdr:rowOff>
        </xdr:from>
        <xdr:to>
          <xdr:col>48</xdr:col>
          <xdr:colOff>400050</xdr:colOff>
          <xdr:row>156</xdr:row>
          <xdr:rowOff>485775</xdr:rowOff>
        </xdr:to>
        <xdr:sp macro="" textlink="">
          <xdr:nvSpPr>
            <xdr:cNvPr id="57519" name="Object 4271" hidden="1">
              <a:extLst>
                <a:ext uri="{63B3BB69-23CF-44E3-9099-C40C66FF867C}">
                  <a14:compatExt spid="_x0000_s575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156</xdr:row>
          <xdr:rowOff>0</xdr:rowOff>
        </xdr:from>
        <xdr:to>
          <xdr:col>36</xdr:col>
          <xdr:colOff>400050</xdr:colOff>
          <xdr:row>156</xdr:row>
          <xdr:rowOff>485775</xdr:rowOff>
        </xdr:to>
        <xdr:sp macro="" textlink="">
          <xdr:nvSpPr>
            <xdr:cNvPr id="57520" name="Object 4272" hidden="1">
              <a:extLst>
                <a:ext uri="{63B3BB69-23CF-44E3-9099-C40C66FF867C}">
                  <a14:compatExt spid="_x0000_s575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54</xdr:col>
          <xdr:colOff>0</xdr:colOff>
          <xdr:row>156</xdr:row>
          <xdr:rowOff>0</xdr:rowOff>
        </xdr:from>
        <xdr:to>
          <xdr:col>54</xdr:col>
          <xdr:colOff>400050</xdr:colOff>
          <xdr:row>156</xdr:row>
          <xdr:rowOff>485775</xdr:rowOff>
        </xdr:to>
        <xdr:sp macro="" textlink="">
          <xdr:nvSpPr>
            <xdr:cNvPr id="57521" name="Object 4273" hidden="1">
              <a:extLst>
                <a:ext uri="{63B3BB69-23CF-44E3-9099-C40C66FF867C}">
                  <a14:compatExt spid="_x0000_s575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56</xdr:col>
          <xdr:colOff>0</xdr:colOff>
          <xdr:row>156</xdr:row>
          <xdr:rowOff>0</xdr:rowOff>
        </xdr:from>
        <xdr:to>
          <xdr:col>56</xdr:col>
          <xdr:colOff>400050</xdr:colOff>
          <xdr:row>156</xdr:row>
          <xdr:rowOff>485775</xdr:rowOff>
        </xdr:to>
        <xdr:sp macro="" textlink="">
          <xdr:nvSpPr>
            <xdr:cNvPr id="57522" name="Object 4274" hidden="1">
              <a:extLst>
                <a:ext uri="{63B3BB69-23CF-44E3-9099-C40C66FF867C}">
                  <a14:compatExt spid="_x0000_s575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157</xdr:row>
          <xdr:rowOff>0</xdr:rowOff>
        </xdr:from>
        <xdr:to>
          <xdr:col>28</xdr:col>
          <xdr:colOff>400050</xdr:colOff>
          <xdr:row>157</xdr:row>
          <xdr:rowOff>485775</xdr:rowOff>
        </xdr:to>
        <xdr:sp macro="" textlink="">
          <xdr:nvSpPr>
            <xdr:cNvPr id="57523" name="Object 4275" hidden="1">
              <a:extLst>
                <a:ext uri="{63B3BB69-23CF-44E3-9099-C40C66FF867C}">
                  <a14:compatExt spid="_x0000_s575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157</xdr:row>
          <xdr:rowOff>0</xdr:rowOff>
        </xdr:from>
        <xdr:to>
          <xdr:col>36</xdr:col>
          <xdr:colOff>400050</xdr:colOff>
          <xdr:row>157</xdr:row>
          <xdr:rowOff>485775</xdr:rowOff>
        </xdr:to>
        <xdr:sp macro="" textlink="">
          <xdr:nvSpPr>
            <xdr:cNvPr id="57524" name="Object 4276" hidden="1">
              <a:extLst>
                <a:ext uri="{63B3BB69-23CF-44E3-9099-C40C66FF867C}">
                  <a14:compatExt spid="_x0000_s575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157</xdr:row>
          <xdr:rowOff>0</xdr:rowOff>
        </xdr:from>
        <xdr:to>
          <xdr:col>32</xdr:col>
          <xdr:colOff>400050</xdr:colOff>
          <xdr:row>157</xdr:row>
          <xdr:rowOff>485775</xdr:rowOff>
        </xdr:to>
        <xdr:sp macro="" textlink="">
          <xdr:nvSpPr>
            <xdr:cNvPr id="57525" name="Object 4277" hidden="1">
              <a:extLst>
                <a:ext uri="{63B3BB69-23CF-44E3-9099-C40C66FF867C}">
                  <a14:compatExt spid="_x0000_s575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157</xdr:row>
          <xdr:rowOff>0</xdr:rowOff>
        </xdr:from>
        <xdr:to>
          <xdr:col>34</xdr:col>
          <xdr:colOff>400050</xdr:colOff>
          <xdr:row>157</xdr:row>
          <xdr:rowOff>485775</xdr:rowOff>
        </xdr:to>
        <xdr:sp macro="" textlink="">
          <xdr:nvSpPr>
            <xdr:cNvPr id="57526" name="Object 4278" hidden="1">
              <a:extLst>
                <a:ext uri="{63B3BB69-23CF-44E3-9099-C40C66FF867C}">
                  <a14:compatExt spid="_x0000_s575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157</xdr:row>
          <xdr:rowOff>0</xdr:rowOff>
        </xdr:from>
        <xdr:to>
          <xdr:col>38</xdr:col>
          <xdr:colOff>400050</xdr:colOff>
          <xdr:row>157</xdr:row>
          <xdr:rowOff>485775</xdr:rowOff>
        </xdr:to>
        <xdr:sp macro="" textlink="">
          <xdr:nvSpPr>
            <xdr:cNvPr id="57527" name="Object 4279" hidden="1">
              <a:extLst>
                <a:ext uri="{63B3BB69-23CF-44E3-9099-C40C66FF867C}">
                  <a14:compatExt spid="_x0000_s5752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46</xdr:col>
          <xdr:colOff>0</xdr:colOff>
          <xdr:row>157</xdr:row>
          <xdr:rowOff>0</xdr:rowOff>
        </xdr:from>
        <xdr:to>
          <xdr:col>46</xdr:col>
          <xdr:colOff>400050</xdr:colOff>
          <xdr:row>157</xdr:row>
          <xdr:rowOff>485775</xdr:rowOff>
        </xdr:to>
        <xdr:sp macro="" textlink="">
          <xdr:nvSpPr>
            <xdr:cNvPr id="57528" name="Object 4280" hidden="1">
              <a:extLst>
                <a:ext uri="{63B3BB69-23CF-44E3-9099-C40C66FF867C}">
                  <a14:compatExt spid="_x0000_s575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157</xdr:row>
          <xdr:rowOff>0</xdr:rowOff>
        </xdr:from>
        <xdr:to>
          <xdr:col>40</xdr:col>
          <xdr:colOff>400050</xdr:colOff>
          <xdr:row>157</xdr:row>
          <xdr:rowOff>485775</xdr:rowOff>
        </xdr:to>
        <xdr:sp macro="" textlink="">
          <xdr:nvSpPr>
            <xdr:cNvPr id="57529" name="Object 4281" hidden="1">
              <a:extLst>
                <a:ext uri="{63B3BB69-23CF-44E3-9099-C40C66FF867C}">
                  <a14:compatExt spid="_x0000_s575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157</xdr:row>
          <xdr:rowOff>0</xdr:rowOff>
        </xdr:from>
        <xdr:to>
          <xdr:col>44</xdr:col>
          <xdr:colOff>400050</xdr:colOff>
          <xdr:row>157</xdr:row>
          <xdr:rowOff>485775</xdr:rowOff>
        </xdr:to>
        <xdr:sp macro="" textlink="">
          <xdr:nvSpPr>
            <xdr:cNvPr id="57530" name="Object 4282" hidden="1">
              <a:extLst>
                <a:ext uri="{63B3BB69-23CF-44E3-9099-C40C66FF867C}">
                  <a14:compatExt spid="_x0000_s575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157</xdr:row>
          <xdr:rowOff>0</xdr:rowOff>
        </xdr:from>
        <xdr:to>
          <xdr:col>42</xdr:col>
          <xdr:colOff>400050</xdr:colOff>
          <xdr:row>157</xdr:row>
          <xdr:rowOff>485775</xdr:rowOff>
        </xdr:to>
        <xdr:sp macro="" textlink="">
          <xdr:nvSpPr>
            <xdr:cNvPr id="57531" name="Object 4283" hidden="1">
              <a:extLst>
                <a:ext uri="{63B3BB69-23CF-44E3-9099-C40C66FF867C}">
                  <a14:compatExt spid="_x0000_s575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157</xdr:row>
          <xdr:rowOff>0</xdr:rowOff>
        </xdr:from>
        <xdr:to>
          <xdr:col>30</xdr:col>
          <xdr:colOff>400050</xdr:colOff>
          <xdr:row>157</xdr:row>
          <xdr:rowOff>485775</xdr:rowOff>
        </xdr:to>
        <xdr:sp macro="" textlink="">
          <xdr:nvSpPr>
            <xdr:cNvPr id="57532" name="Object 4284" hidden="1">
              <a:extLst>
                <a:ext uri="{63B3BB69-23CF-44E3-9099-C40C66FF867C}">
                  <a14:compatExt spid="_x0000_s575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48</xdr:col>
          <xdr:colOff>0</xdr:colOff>
          <xdr:row>157</xdr:row>
          <xdr:rowOff>0</xdr:rowOff>
        </xdr:from>
        <xdr:to>
          <xdr:col>48</xdr:col>
          <xdr:colOff>400050</xdr:colOff>
          <xdr:row>157</xdr:row>
          <xdr:rowOff>485775</xdr:rowOff>
        </xdr:to>
        <xdr:sp macro="" textlink="">
          <xdr:nvSpPr>
            <xdr:cNvPr id="57533" name="Object 4285" hidden="1">
              <a:extLst>
                <a:ext uri="{63B3BB69-23CF-44E3-9099-C40C66FF867C}">
                  <a14:compatExt spid="_x0000_s575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50</xdr:col>
          <xdr:colOff>0</xdr:colOff>
          <xdr:row>157</xdr:row>
          <xdr:rowOff>0</xdr:rowOff>
        </xdr:from>
        <xdr:to>
          <xdr:col>50</xdr:col>
          <xdr:colOff>400050</xdr:colOff>
          <xdr:row>157</xdr:row>
          <xdr:rowOff>485775</xdr:rowOff>
        </xdr:to>
        <xdr:sp macro="" textlink="">
          <xdr:nvSpPr>
            <xdr:cNvPr id="57534" name="Object 4286" hidden="1">
              <a:extLst>
                <a:ext uri="{63B3BB69-23CF-44E3-9099-C40C66FF867C}">
                  <a14:compatExt spid="_x0000_s575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52</xdr:col>
          <xdr:colOff>0</xdr:colOff>
          <xdr:row>157</xdr:row>
          <xdr:rowOff>0</xdr:rowOff>
        </xdr:from>
        <xdr:to>
          <xdr:col>52</xdr:col>
          <xdr:colOff>400050</xdr:colOff>
          <xdr:row>157</xdr:row>
          <xdr:rowOff>485775</xdr:rowOff>
        </xdr:to>
        <xdr:sp macro="" textlink="">
          <xdr:nvSpPr>
            <xdr:cNvPr id="57535" name="Object 4287" hidden="1">
              <a:extLst>
                <a:ext uri="{63B3BB69-23CF-44E3-9099-C40C66FF867C}">
                  <a14:compatExt spid="_x0000_s575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58</xdr:col>
          <xdr:colOff>0</xdr:colOff>
          <xdr:row>157</xdr:row>
          <xdr:rowOff>0</xdr:rowOff>
        </xdr:from>
        <xdr:to>
          <xdr:col>58</xdr:col>
          <xdr:colOff>400050</xdr:colOff>
          <xdr:row>157</xdr:row>
          <xdr:rowOff>485775</xdr:rowOff>
        </xdr:to>
        <xdr:sp macro="" textlink="">
          <xdr:nvSpPr>
            <xdr:cNvPr id="57536" name="Object 4288" hidden="1">
              <a:extLst>
                <a:ext uri="{63B3BB69-23CF-44E3-9099-C40C66FF867C}">
                  <a14:compatExt spid="_x0000_s575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56</xdr:col>
          <xdr:colOff>0</xdr:colOff>
          <xdr:row>157</xdr:row>
          <xdr:rowOff>0</xdr:rowOff>
        </xdr:from>
        <xdr:to>
          <xdr:col>56</xdr:col>
          <xdr:colOff>400050</xdr:colOff>
          <xdr:row>157</xdr:row>
          <xdr:rowOff>485775</xdr:rowOff>
        </xdr:to>
        <xdr:sp macro="" textlink="">
          <xdr:nvSpPr>
            <xdr:cNvPr id="57537" name="Object 4289" hidden="1">
              <a:extLst>
                <a:ext uri="{63B3BB69-23CF-44E3-9099-C40C66FF867C}">
                  <a14:compatExt spid="_x0000_s575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54</xdr:col>
          <xdr:colOff>0</xdr:colOff>
          <xdr:row>157</xdr:row>
          <xdr:rowOff>0</xdr:rowOff>
        </xdr:from>
        <xdr:to>
          <xdr:col>54</xdr:col>
          <xdr:colOff>400050</xdr:colOff>
          <xdr:row>157</xdr:row>
          <xdr:rowOff>485775</xdr:rowOff>
        </xdr:to>
        <xdr:sp macro="" textlink="">
          <xdr:nvSpPr>
            <xdr:cNvPr id="57538" name="Object 4290" hidden="1">
              <a:extLst>
                <a:ext uri="{63B3BB69-23CF-44E3-9099-C40C66FF867C}">
                  <a14:compatExt spid="_x0000_s575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158</xdr:row>
          <xdr:rowOff>0</xdr:rowOff>
        </xdr:from>
        <xdr:to>
          <xdr:col>28</xdr:col>
          <xdr:colOff>400050</xdr:colOff>
          <xdr:row>158</xdr:row>
          <xdr:rowOff>485775</xdr:rowOff>
        </xdr:to>
        <xdr:sp macro="" textlink="">
          <xdr:nvSpPr>
            <xdr:cNvPr id="57539" name="Object 4291" hidden="1">
              <a:extLst>
                <a:ext uri="{63B3BB69-23CF-44E3-9099-C40C66FF867C}">
                  <a14:compatExt spid="_x0000_s575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158</xdr:row>
          <xdr:rowOff>0</xdr:rowOff>
        </xdr:from>
        <xdr:to>
          <xdr:col>32</xdr:col>
          <xdr:colOff>400050</xdr:colOff>
          <xdr:row>158</xdr:row>
          <xdr:rowOff>485775</xdr:rowOff>
        </xdr:to>
        <xdr:sp macro="" textlink="">
          <xdr:nvSpPr>
            <xdr:cNvPr id="57540" name="Object 4292" hidden="1">
              <a:extLst>
                <a:ext uri="{63B3BB69-23CF-44E3-9099-C40C66FF867C}">
                  <a14:compatExt spid="_x0000_s575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158</xdr:row>
          <xdr:rowOff>0</xdr:rowOff>
        </xdr:from>
        <xdr:to>
          <xdr:col>30</xdr:col>
          <xdr:colOff>400050</xdr:colOff>
          <xdr:row>158</xdr:row>
          <xdr:rowOff>485775</xdr:rowOff>
        </xdr:to>
        <xdr:sp macro="" textlink="">
          <xdr:nvSpPr>
            <xdr:cNvPr id="57541" name="Object 4293" hidden="1">
              <a:extLst>
                <a:ext uri="{63B3BB69-23CF-44E3-9099-C40C66FF867C}">
                  <a14:compatExt spid="_x0000_s575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158</xdr:row>
          <xdr:rowOff>0</xdr:rowOff>
        </xdr:from>
        <xdr:to>
          <xdr:col>34</xdr:col>
          <xdr:colOff>400050</xdr:colOff>
          <xdr:row>158</xdr:row>
          <xdr:rowOff>485775</xdr:rowOff>
        </xdr:to>
        <xdr:sp macro="" textlink="">
          <xdr:nvSpPr>
            <xdr:cNvPr id="57542" name="Object 4294" hidden="1">
              <a:extLst>
                <a:ext uri="{63B3BB69-23CF-44E3-9099-C40C66FF867C}">
                  <a14:compatExt spid="_x0000_s575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158</xdr:row>
          <xdr:rowOff>0</xdr:rowOff>
        </xdr:from>
        <xdr:to>
          <xdr:col>42</xdr:col>
          <xdr:colOff>400050</xdr:colOff>
          <xdr:row>158</xdr:row>
          <xdr:rowOff>485775</xdr:rowOff>
        </xdr:to>
        <xdr:sp macro="" textlink="">
          <xdr:nvSpPr>
            <xdr:cNvPr id="57543" name="Object 4295" hidden="1">
              <a:extLst>
                <a:ext uri="{63B3BB69-23CF-44E3-9099-C40C66FF867C}">
                  <a14:compatExt spid="_x0000_s575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158</xdr:row>
          <xdr:rowOff>0</xdr:rowOff>
        </xdr:from>
        <xdr:to>
          <xdr:col>36</xdr:col>
          <xdr:colOff>400050</xdr:colOff>
          <xdr:row>158</xdr:row>
          <xdr:rowOff>485775</xdr:rowOff>
        </xdr:to>
        <xdr:sp macro="" textlink="">
          <xdr:nvSpPr>
            <xdr:cNvPr id="57544" name="Object 4296" hidden="1">
              <a:extLst>
                <a:ext uri="{63B3BB69-23CF-44E3-9099-C40C66FF867C}">
                  <a14:compatExt spid="_x0000_s575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158</xdr:row>
          <xdr:rowOff>0</xdr:rowOff>
        </xdr:from>
        <xdr:to>
          <xdr:col>40</xdr:col>
          <xdr:colOff>400050</xdr:colOff>
          <xdr:row>158</xdr:row>
          <xdr:rowOff>485775</xdr:rowOff>
        </xdr:to>
        <xdr:sp macro="" textlink="">
          <xdr:nvSpPr>
            <xdr:cNvPr id="57545" name="Object 4297" hidden="1">
              <a:extLst>
                <a:ext uri="{63B3BB69-23CF-44E3-9099-C40C66FF867C}">
                  <a14:compatExt spid="_x0000_s575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158</xdr:row>
          <xdr:rowOff>0</xdr:rowOff>
        </xdr:from>
        <xdr:to>
          <xdr:col>38</xdr:col>
          <xdr:colOff>400050</xdr:colOff>
          <xdr:row>158</xdr:row>
          <xdr:rowOff>485775</xdr:rowOff>
        </xdr:to>
        <xdr:sp macro="" textlink="">
          <xdr:nvSpPr>
            <xdr:cNvPr id="57546" name="Object 4298" hidden="1">
              <a:extLst>
                <a:ext uri="{63B3BB69-23CF-44E3-9099-C40C66FF867C}">
                  <a14:compatExt spid="_x0000_s575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46</xdr:col>
          <xdr:colOff>0</xdr:colOff>
          <xdr:row>158</xdr:row>
          <xdr:rowOff>0</xdr:rowOff>
        </xdr:from>
        <xdr:to>
          <xdr:col>46</xdr:col>
          <xdr:colOff>400050</xdr:colOff>
          <xdr:row>158</xdr:row>
          <xdr:rowOff>485775</xdr:rowOff>
        </xdr:to>
        <xdr:sp macro="" textlink="">
          <xdr:nvSpPr>
            <xdr:cNvPr id="57547" name="Object 4299" hidden="1">
              <a:extLst>
                <a:ext uri="{63B3BB69-23CF-44E3-9099-C40C66FF867C}">
                  <a14:compatExt spid="_x0000_s575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48</xdr:col>
          <xdr:colOff>0</xdr:colOff>
          <xdr:row>158</xdr:row>
          <xdr:rowOff>0</xdr:rowOff>
        </xdr:from>
        <xdr:to>
          <xdr:col>48</xdr:col>
          <xdr:colOff>400050</xdr:colOff>
          <xdr:row>158</xdr:row>
          <xdr:rowOff>485775</xdr:rowOff>
        </xdr:to>
        <xdr:sp macro="" textlink="">
          <xdr:nvSpPr>
            <xdr:cNvPr id="57548" name="Object 4300" hidden="1">
              <a:extLst>
                <a:ext uri="{63B3BB69-23CF-44E3-9099-C40C66FF867C}">
                  <a14:compatExt spid="_x0000_s575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158</xdr:row>
          <xdr:rowOff>0</xdr:rowOff>
        </xdr:from>
        <xdr:to>
          <xdr:col>44</xdr:col>
          <xdr:colOff>400050</xdr:colOff>
          <xdr:row>158</xdr:row>
          <xdr:rowOff>485775</xdr:rowOff>
        </xdr:to>
        <xdr:sp macro="" textlink="">
          <xdr:nvSpPr>
            <xdr:cNvPr id="57549" name="Object 4301" hidden="1">
              <a:extLst>
                <a:ext uri="{63B3BB69-23CF-44E3-9099-C40C66FF867C}">
                  <a14:compatExt spid="_x0000_s575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32</xdr:col>
          <xdr:colOff>0</xdr:colOff>
          <xdr:row>248</xdr:row>
          <xdr:rowOff>0</xdr:rowOff>
        </xdr:from>
        <xdr:to>
          <xdr:col>32</xdr:col>
          <xdr:colOff>400050</xdr:colOff>
          <xdr:row>248</xdr:row>
          <xdr:rowOff>485775</xdr:rowOff>
        </xdr:to>
        <xdr:sp macro="" textlink="">
          <xdr:nvSpPr>
            <xdr:cNvPr id="57550" name="Object 4302" hidden="1">
              <a:extLst>
                <a:ext uri="{63B3BB69-23CF-44E3-9099-C40C66FF867C}">
                  <a14:compatExt spid="_x0000_s575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50</xdr:col>
          <xdr:colOff>0</xdr:colOff>
          <xdr:row>248</xdr:row>
          <xdr:rowOff>0</xdr:rowOff>
        </xdr:from>
        <xdr:to>
          <xdr:col>50</xdr:col>
          <xdr:colOff>400050</xdr:colOff>
          <xdr:row>248</xdr:row>
          <xdr:rowOff>485775</xdr:rowOff>
        </xdr:to>
        <xdr:sp macro="" textlink="">
          <xdr:nvSpPr>
            <xdr:cNvPr id="57551" name="Object 4303" hidden="1">
              <a:extLst>
                <a:ext uri="{63B3BB69-23CF-44E3-9099-C40C66FF867C}">
                  <a14:compatExt spid="_x0000_s575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30</xdr:col>
          <xdr:colOff>0</xdr:colOff>
          <xdr:row>248</xdr:row>
          <xdr:rowOff>0</xdr:rowOff>
        </xdr:from>
        <xdr:to>
          <xdr:col>30</xdr:col>
          <xdr:colOff>400050</xdr:colOff>
          <xdr:row>248</xdr:row>
          <xdr:rowOff>485775</xdr:rowOff>
        </xdr:to>
        <xdr:sp macro="" textlink="">
          <xdr:nvSpPr>
            <xdr:cNvPr id="57552" name="Object 4304" hidden="1">
              <a:extLst>
                <a:ext uri="{63B3BB69-23CF-44E3-9099-C40C66FF867C}">
                  <a14:compatExt spid="_x0000_s575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28</xdr:col>
          <xdr:colOff>0</xdr:colOff>
          <xdr:row>248</xdr:row>
          <xdr:rowOff>0</xdr:rowOff>
        </xdr:from>
        <xdr:to>
          <xdr:col>28</xdr:col>
          <xdr:colOff>400050</xdr:colOff>
          <xdr:row>248</xdr:row>
          <xdr:rowOff>485775</xdr:rowOff>
        </xdr:to>
        <xdr:sp macro="" textlink="">
          <xdr:nvSpPr>
            <xdr:cNvPr id="57553" name="Object 4305" hidden="1">
              <a:extLst>
                <a:ext uri="{63B3BB69-23CF-44E3-9099-C40C66FF867C}">
                  <a14:compatExt spid="_x0000_s575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34</xdr:col>
          <xdr:colOff>0</xdr:colOff>
          <xdr:row>248</xdr:row>
          <xdr:rowOff>0</xdr:rowOff>
        </xdr:from>
        <xdr:to>
          <xdr:col>34</xdr:col>
          <xdr:colOff>400050</xdr:colOff>
          <xdr:row>248</xdr:row>
          <xdr:rowOff>485775</xdr:rowOff>
        </xdr:to>
        <xdr:sp macro="" textlink="">
          <xdr:nvSpPr>
            <xdr:cNvPr id="57554" name="Object 4306" hidden="1">
              <a:extLst>
                <a:ext uri="{63B3BB69-23CF-44E3-9099-C40C66FF867C}">
                  <a14:compatExt spid="_x0000_s575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36</xdr:col>
          <xdr:colOff>0</xdr:colOff>
          <xdr:row>248</xdr:row>
          <xdr:rowOff>0</xdr:rowOff>
        </xdr:from>
        <xdr:to>
          <xdr:col>36</xdr:col>
          <xdr:colOff>400050</xdr:colOff>
          <xdr:row>248</xdr:row>
          <xdr:rowOff>485775</xdr:rowOff>
        </xdr:to>
        <xdr:sp macro="" textlink="">
          <xdr:nvSpPr>
            <xdr:cNvPr id="57555" name="Object 4307" hidden="1">
              <a:extLst>
                <a:ext uri="{63B3BB69-23CF-44E3-9099-C40C66FF867C}">
                  <a14:compatExt spid="_x0000_s575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40</xdr:col>
          <xdr:colOff>0</xdr:colOff>
          <xdr:row>248</xdr:row>
          <xdr:rowOff>0</xdr:rowOff>
        </xdr:from>
        <xdr:to>
          <xdr:col>40</xdr:col>
          <xdr:colOff>400050</xdr:colOff>
          <xdr:row>248</xdr:row>
          <xdr:rowOff>485775</xdr:rowOff>
        </xdr:to>
        <xdr:sp macro="" textlink="">
          <xdr:nvSpPr>
            <xdr:cNvPr id="57556" name="Object 4308" hidden="1">
              <a:extLst>
                <a:ext uri="{63B3BB69-23CF-44E3-9099-C40C66FF867C}">
                  <a14:compatExt spid="_x0000_s575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38</xdr:col>
          <xdr:colOff>0</xdr:colOff>
          <xdr:row>248</xdr:row>
          <xdr:rowOff>0</xdr:rowOff>
        </xdr:from>
        <xdr:to>
          <xdr:col>38</xdr:col>
          <xdr:colOff>400050</xdr:colOff>
          <xdr:row>248</xdr:row>
          <xdr:rowOff>485775</xdr:rowOff>
        </xdr:to>
        <xdr:sp macro="" textlink="">
          <xdr:nvSpPr>
            <xdr:cNvPr id="57557" name="Object 4309" hidden="1">
              <a:extLst>
                <a:ext uri="{63B3BB69-23CF-44E3-9099-C40C66FF867C}">
                  <a14:compatExt spid="_x0000_s575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42</xdr:col>
          <xdr:colOff>0</xdr:colOff>
          <xdr:row>248</xdr:row>
          <xdr:rowOff>0</xdr:rowOff>
        </xdr:from>
        <xdr:to>
          <xdr:col>42</xdr:col>
          <xdr:colOff>400050</xdr:colOff>
          <xdr:row>248</xdr:row>
          <xdr:rowOff>485775</xdr:rowOff>
        </xdr:to>
        <xdr:sp macro="" textlink="">
          <xdr:nvSpPr>
            <xdr:cNvPr id="57558" name="Object 4310" hidden="1">
              <a:extLst>
                <a:ext uri="{63B3BB69-23CF-44E3-9099-C40C66FF867C}">
                  <a14:compatExt spid="_x0000_s575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44</xdr:col>
          <xdr:colOff>0</xdr:colOff>
          <xdr:row>248</xdr:row>
          <xdr:rowOff>0</xdr:rowOff>
        </xdr:from>
        <xdr:to>
          <xdr:col>44</xdr:col>
          <xdr:colOff>400050</xdr:colOff>
          <xdr:row>248</xdr:row>
          <xdr:rowOff>485775</xdr:rowOff>
        </xdr:to>
        <xdr:sp macro="" textlink="">
          <xdr:nvSpPr>
            <xdr:cNvPr id="57559" name="Object 4311" hidden="1">
              <a:extLst>
                <a:ext uri="{63B3BB69-23CF-44E3-9099-C40C66FF867C}">
                  <a14:compatExt spid="_x0000_s575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46</xdr:col>
          <xdr:colOff>0</xdr:colOff>
          <xdr:row>248</xdr:row>
          <xdr:rowOff>0</xdr:rowOff>
        </xdr:from>
        <xdr:to>
          <xdr:col>46</xdr:col>
          <xdr:colOff>400050</xdr:colOff>
          <xdr:row>248</xdr:row>
          <xdr:rowOff>485775</xdr:rowOff>
        </xdr:to>
        <xdr:sp macro="" textlink="">
          <xdr:nvSpPr>
            <xdr:cNvPr id="57560" name="Object 4312" hidden="1">
              <a:extLst>
                <a:ext uri="{63B3BB69-23CF-44E3-9099-C40C66FF867C}">
                  <a14:compatExt spid="_x0000_s575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48</xdr:col>
          <xdr:colOff>0</xdr:colOff>
          <xdr:row>248</xdr:row>
          <xdr:rowOff>0</xdr:rowOff>
        </xdr:from>
        <xdr:to>
          <xdr:col>48</xdr:col>
          <xdr:colOff>400050</xdr:colOff>
          <xdr:row>248</xdr:row>
          <xdr:rowOff>485775</xdr:rowOff>
        </xdr:to>
        <xdr:sp macro="" textlink="">
          <xdr:nvSpPr>
            <xdr:cNvPr id="57561" name="Object 4313" hidden="1">
              <a:extLst>
                <a:ext uri="{63B3BB69-23CF-44E3-9099-C40C66FF867C}">
                  <a14:compatExt spid="_x0000_s575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52</xdr:col>
          <xdr:colOff>0</xdr:colOff>
          <xdr:row>248</xdr:row>
          <xdr:rowOff>0</xdr:rowOff>
        </xdr:from>
        <xdr:to>
          <xdr:col>52</xdr:col>
          <xdr:colOff>400050</xdr:colOff>
          <xdr:row>248</xdr:row>
          <xdr:rowOff>485775</xdr:rowOff>
        </xdr:to>
        <xdr:sp macro="" textlink="">
          <xdr:nvSpPr>
            <xdr:cNvPr id="57562" name="Object 4314" hidden="1">
              <a:extLst>
                <a:ext uri="{63B3BB69-23CF-44E3-9099-C40C66FF867C}">
                  <a14:compatExt spid="_x0000_s57562"/>
                </a:ext>
              </a:extLst>
            </xdr:cNvPr>
            <xdr:cNvSpPr/>
          </xdr:nvSpPr>
          <xdr:spPr>
            <a:xfrm>
              <a:off x="0" y="0"/>
              <a:ext cx="0" cy="0"/>
            </a:xfrm>
            <a:prstGeom prst="rect">
              <a:avLst/>
            </a:prstGeom>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0</xdr:col>
      <xdr:colOff>0</xdr:colOff>
      <xdr:row>15</xdr:row>
      <xdr:rowOff>0</xdr:rowOff>
    </xdr:from>
    <xdr:to>
      <xdr:col>3</xdr:col>
      <xdr:colOff>114300</xdr:colOff>
      <xdr:row>26</xdr:row>
      <xdr:rowOff>19569</xdr:rowOff>
    </xdr:to>
    <xdr:pic>
      <xdr:nvPicPr>
        <xdr:cNvPr id="2" name="Image 1"/>
        <xdr:cNvPicPr>
          <a:picLocks noChangeAspect="1"/>
        </xdr:cNvPicPr>
      </xdr:nvPicPr>
      <xdr:blipFill>
        <a:blip xmlns:r="http://schemas.openxmlformats.org/officeDocument/2006/relationships" r:embed="rId1"/>
        <a:stretch>
          <a:fillRect/>
        </a:stretch>
      </xdr:blipFill>
      <xdr:spPr>
        <a:xfrm>
          <a:off x="0" y="2143125"/>
          <a:ext cx="2400300" cy="1591194"/>
        </a:xfrm>
        <a:prstGeom prst="rect">
          <a:avLst/>
        </a:prstGeom>
      </xdr:spPr>
    </xdr:pic>
    <xdr:clientData/>
  </xdr:twoCellAnchor>
  <xdr:twoCellAnchor editAs="oneCell">
    <xdr:from>
      <xdr:col>3</xdr:col>
      <xdr:colOff>114300</xdr:colOff>
      <xdr:row>15</xdr:row>
      <xdr:rowOff>0</xdr:rowOff>
    </xdr:from>
    <xdr:to>
      <xdr:col>10</xdr:col>
      <xdr:colOff>0</xdr:colOff>
      <xdr:row>26</xdr:row>
      <xdr:rowOff>22225</xdr:rowOff>
    </xdr:to>
    <xdr:pic>
      <xdr:nvPicPr>
        <xdr:cNvPr id="5" name="Image 4" descr="C:\Users\belabed\Desktop\zzzzzzzzzzzzzzz\Capture cards u2.PNG"/>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00300" y="2143125"/>
          <a:ext cx="5219700" cy="1593850"/>
        </a:xfrm>
        <a:prstGeom prst="rect">
          <a:avLst/>
        </a:prstGeom>
        <a:noFill/>
        <a:ln>
          <a:noFill/>
        </a:ln>
      </xdr:spPr>
    </xdr:pic>
    <xdr:clientData/>
  </xdr:twoCellAnchor>
  <xdr:twoCellAnchor>
    <xdr:from>
      <xdr:col>10</xdr:col>
      <xdr:colOff>476250</xdr:colOff>
      <xdr:row>6</xdr:row>
      <xdr:rowOff>85725</xdr:rowOff>
    </xdr:from>
    <xdr:to>
      <xdr:col>13</xdr:col>
      <xdr:colOff>104775</xdr:colOff>
      <xdr:row>16</xdr:row>
      <xdr:rowOff>133355</xdr:rowOff>
    </xdr:to>
    <xdr:cxnSp macro="">
      <xdr:nvCxnSpPr>
        <xdr:cNvPr id="9" name="Connecteur en arc 8"/>
        <xdr:cNvCxnSpPr/>
      </xdr:nvCxnSpPr>
      <xdr:spPr>
        <a:xfrm flipV="1">
          <a:off x="8096250" y="942975"/>
          <a:ext cx="1914525" cy="1476380"/>
        </a:xfrm>
        <a:prstGeom prst="bentConnector3">
          <a:avLst>
            <a:gd name="adj1" fmla="val 226616"/>
          </a:avLst>
        </a:prstGeom>
        <a:ln>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0</xdr:colOff>
      <xdr:row>20</xdr:row>
      <xdr:rowOff>57150</xdr:rowOff>
    </xdr:from>
    <xdr:to>
      <xdr:col>12</xdr:col>
      <xdr:colOff>657860</xdr:colOff>
      <xdr:row>26</xdr:row>
      <xdr:rowOff>21590</xdr:rowOff>
    </xdr:to>
    <xdr:pic>
      <xdr:nvPicPr>
        <xdr:cNvPr id="17" name="Image 16" descr="C:\Users\belabed\Desktop\aaaaaaaaaaaaaaaaaaaaaaaaaaa\adcxafdxcz.PN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620000" y="2914650"/>
          <a:ext cx="2258060" cy="821690"/>
        </a:xfrm>
        <a:prstGeom prst="rect">
          <a:avLst/>
        </a:prstGeom>
        <a:noFill/>
        <a:ln>
          <a:noFill/>
        </a:ln>
      </xdr:spPr>
    </xdr:pic>
    <xdr:clientData/>
  </xdr:twoCellAnchor>
</xdr:wsDr>
</file>

<file path=xl/tables/table1.xml><?xml version="1.0" encoding="utf-8"?>
<table xmlns="http://schemas.openxmlformats.org/spreadsheetml/2006/main" id="1" name="Tableau22" displayName="Tableau22" ref="A8:C72" totalsRowShown="0" headerRowDxfId="16" dataDxfId="14" headerRowBorderDxfId="15" tableBorderDxfId="13" totalsRowBorderDxfId="12">
  <autoFilter ref="A8:C72"/>
  <tableColumns count="3">
    <tableColumn id="1" name="1" dataDxfId="11"/>
    <tableColumn id="3" name="2" dataDxfId="10"/>
    <tableColumn id="2" name="Tactiques associées" dataDxfId="9"/>
  </tableColumns>
  <tableStyleInfo name="TableStyleMedium15" showFirstColumn="0" showLastColumn="0" showRowStripes="1" showColumnStripes="0"/>
</table>
</file>

<file path=xl/tables/table2.xml><?xml version="1.0" encoding="utf-8"?>
<table xmlns="http://schemas.openxmlformats.org/spreadsheetml/2006/main" id="4" name="Tableau35" displayName="Tableau35" ref="A81:D156" totalsRowShown="0" headerRowDxfId="8" dataDxfId="6" headerRowBorderDxfId="7" tableBorderDxfId="5" totalsRowBorderDxfId="4">
  <autoFilter ref="A81:D156"/>
  <tableColumns count="4">
    <tableColumn id="1" name="Ligne" dataDxfId="3"/>
    <tableColumn id="2" name="Numéro du type de carte" dataDxfId="2"/>
    <tableColumn id="3" name="Nom du type de carte" dataDxfId="1"/>
    <tableColumn id="4" name="3" dataDxfId="0"/>
  </tableColumns>
  <tableStyleInfo name="TableStyleLight8" showFirstColumn="0" showLastColumn="0" showRowStripes="1" showColumnStripes="0"/>
</table>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7.png"/><Relationship Id="rId21" Type="http://schemas.openxmlformats.org/officeDocument/2006/relationships/image" Target="../media/image9.png"/><Relationship Id="rId42" Type="http://schemas.openxmlformats.org/officeDocument/2006/relationships/oleObject" Target="../embeddings/oleObject20.bin"/><Relationship Id="rId63" Type="http://schemas.openxmlformats.org/officeDocument/2006/relationships/image" Target="../media/image30.png"/><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8.png"/><Relationship Id="rId170" Type="http://schemas.openxmlformats.org/officeDocument/2006/relationships/oleObject" Target="../embeddings/oleObject84.bin"/><Relationship Id="rId191" Type="http://schemas.openxmlformats.org/officeDocument/2006/relationships/image" Target="../media/image94.png"/><Relationship Id="rId196" Type="http://schemas.openxmlformats.org/officeDocument/2006/relationships/oleObject" Target="../embeddings/oleObject97.bin"/><Relationship Id="rId200" Type="http://schemas.openxmlformats.org/officeDocument/2006/relationships/oleObject" Target="../embeddings/oleObject99.bin"/><Relationship Id="rId16" Type="http://schemas.openxmlformats.org/officeDocument/2006/relationships/oleObject" Target="../embeddings/oleObject7.bin"/><Relationship Id="rId107" Type="http://schemas.openxmlformats.org/officeDocument/2006/relationships/image" Target="../media/image52.png"/><Relationship Id="rId11" Type="http://schemas.openxmlformats.org/officeDocument/2006/relationships/image" Target="../media/image4.png"/><Relationship Id="rId32" Type="http://schemas.openxmlformats.org/officeDocument/2006/relationships/oleObject" Target="../embeddings/oleObject15.bin"/><Relationship Id="rId37" Type="http://schemas.openxmlformats.org/officeDocument/2006/relationships/image" Target="../media/image17.png"/><Relationship Id="rId53" Type="http://schemas.openxmlformats.org/officeDocument/2006/relationships/image" Target="../media/image25.png"/><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8.png"/><Relationship Id="rId102" Type="http://schemas.openxmlformats.org/officeDocument/2006/relationships/oleObject" Target="../embeddings/oleObject50.bin"/><Relationship Id="rId123" Type="http://schemas.openxmlformats.org/officeDocument/2006/relationships/image" Target="../media/image60.png"/><Relationship Id="rId128" Type="http://schemas.openxmlformats.org/officeDocument/2006/relationships/oleObject" Target="../embeddings/oleObject63.bin"/><Relationship Id="rId144" Type="http://schemas.openxmlformats.org/officeDocument/2006/relationships/oleObject" Target="../embeddings/oleObject71.bin"/><Relationship Id="rId149" Type="http://schemas.openxmlformats.org/officeDocument/2006/relationships/image" Target="../media/image73.png"/><Relationship Id="rId5" Type="http://schemas.openxmlformats.org/officeDocument/2006/relationships/image" Target="../media/image1.png"/><Relationship Id="rId90" Type="http://schemas.openxmlformats.org/officeDocument/2006/relationships/oleObject" Target="../embeddings/oleObject44.bin"/><Relationship Id="rId95" Type="http://schemas.openxmlformats.org/officeDocument/2006/relationships/image" Target="../media/image46.png"/><Relationship Id="rId160" Type="http://schemas.openxmlformats.org/officeDocument/2006/relationships/oleObject" Target="../embeddings/oleObject79.bin"/><Relationship Id="rId165" Type="http://schemas.openxmlformats.org/officeDocument/2006/relationships/image" Target="../media/image81.png"/><Relationship Id="rId181" Type="http://schemas.openxmlformats.org/officeDocument/2006/relationships/image" Target="../media/image89.png"/><Relationship Id="rId186" Type="http://schemas.openxmlformats.org/officeDocument/2006/relationships/oleObject" Target="../embeddings/oleObject92.bin"/><Relationship Id="rId22" Type="http://schemas.openxmlformats.org/officeDocument/2006/relationships/oleObject" Target="../embeddings/oleObject10.bin"/><Relationship Id="rId27" Type="http://schemas.openxmlformats.org/officeDocument/2006/relationships/image" Target="../media/image12.png"/><Relationship Id="rId43" Type="http://schemas.openxmlformats.org/officeDocument/2006/relationships/image" Target="../media/image20.png"/><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3.png"/><Relationship Id="rId113" Type="http://schemas.openxmlformats.org/officeDocument/2006/relationships/image" Target="../media/image55.png"/><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8.png"/><Relationship Id="rId80" Type="http://schemas.openxmlformats.org/officeDocument/2006/relationships/oleObject" Target="../embeddings/oleObject39.bin"/><Relationship Id="rId85" Type="http://schemas.openxmlformats.org/officeDocument/2006/relationships/image" Target="../media/image41.png"/><Relationship Id="rId150" Type="http://schemas.openxmlformats.org/officeDocument/2006/relationships/oleObject" Target="../embeddings/oleObject74.bin"/><Relationship Id="rId155" Type="http://schemas.openxmlformats.org/officeDocument/2006/relationships/image" Target="../media/image76.png"/><Relationship Id="rId171" Type="http://schemas.openxmlformats.org/officeDocument/2006/relationships/image" Target="../media/image84.png"/><Relationship Id="rId176" Type="http://schemas.openxmlformats.org/officeDocument/2006/relationships/oleObject" Target="../embeddings/oleObject87.bin"/><Relationship Id="rId192" Type="http://schemas.openxmlformats.org/officeDocument/2006/relationships/oleObject" Target="../embeddings/oleObject95.bin"/><Relationship Id="rId197" Type="http://schemas.openxmlformats.org/officeDocument/2006/relationships/image" Target="../media/image97.png"/><Relationship Id="rId201" Type="http://schemas.openxmlformats.org/officeDocument/2006/relationships/image" Target="../media/image99.png"/><Relationship Id="rId12" Type="http://schemas.openxmlformats.org/officeDocument/2006/relationships/oleObject" Target="../embeddings/oleObject5.bin"/><Relationship Id="rId17" Type="http://schemas.openxmlformats.org/officeDocument/2006/relationships/image" Target="../media/image7.png"/><Relationship Id="rId33" Type="http://schemas.openxmlformats.org/officeDocument/2006/relationships/image" Target="../media/image15.png"/><Relationship Id="rId38" Type="http://schemas.openxmlformats.org/officeDocument/2006/relationships/oleObject" Target="../embeddings/oleObject18.bin"/><Relationship Id="rId59" Type="http://schemas.openxmlformats.org/officeDocument/2006/relationships/image" Target="../media/image28.png"/><Relationship Id="rId103" Type="http://schemas.openxmlformats.org/officeDocument/2006/relationships/image" Target="../media/image50.png"/><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3.png"/><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6.png"/><Relationship Id="rId91" Type="http://schemas.openxmlformats.org/officeDocument/2006/relationships/image" Target="../media/image44.png"/><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1.png"/><Relationship Id="rId161" Type="http://schemas.openxmlformats.org/officeDocument/2006/relationships/image" Target="../media/image79.png"/><Relationship Id="rId166" Type="http://schemas.openxmlformats.org/officeDocument/2006/relationships/oleObject" Target="../embeddings/oleObject82.bin"/><Relationship Id="rId182" Type="http://schemas.openxmlformats.org/officeDocument/2006/relationships/oleObject" Target="../embeddings/oleObject90.bin"/><Relationship Id="rId187" Type="http://schemas.openxmlformats.org/officeDocument/2006/relationships/image" Target="../media/image92.png"/><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0.png"/><Relationship Id="rId28" Type="http://schemas.openxmlformats.org/officeDocument/2006/relationships/oleObject" Target="../embeddings/oleObject13.bin"/><Relationship Id="rId49" Type="http://schemas.openxmlformats.org/officeDocument/2006/relationships/image" Target="../media/image23.png"/><Relationship Id="rId114" Type="http://schemas.openxmlformats.org/officeDocument/2006/relationships/oleObject" Target="../embeddings/oleObject56.bin"/><Relationship Id="rId119" Type="http://schemas.openxmlformats.org/officeDocument/2006/relationships/image" Target="../media/image58.png"/><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1.png"/><Relationship Id="rId81" Type="http://schemas.openxmlformats.org/officeDocument/2006/relationships/image" Target="../media/image39.png"/><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6.png"/><Relationship Id="rId151" Type="http://schemas.openxmlformats.org/officeDocument/2006/relationships/image" Target="../media/image74.png"/><Relationship Id="rId156" Type="http://schemas.openxmlformats.org/officeDocument/2006/relationships/oleObject" Target="../embeddings/oleObject77.bin"/><Relationship Id="rId177" Type="http://schemas.openxmlformats.org/officeDocument/2006/relationships/image" Target="../media/image87.png"/><Relationship Id="rId198" Type="http://schemas.openxmlformats.org/officeDocument/2006/relationships/oleObject" Target="../embeddings/oleObject98.bin"/><Relationship Id="rId172" Type="http://schemas.openxmlformats.org/officeDocument/2006/relationships/oleObject" Target="../embeddings/oleObject85.bin"/><Relationship Id="rId193" Type="http://schemas.openxmlformats.org/officeDocument/2006/relationships/image" Target="../media/image95.png"/><Relationship Id="rId202" Type="http://schemas.openxmlformats.org/officeDocument/2006/relationships/oleObject" Target="../embeddings/oleObject100.bin"/><Relationship Id="rId13" Type="http://schemas.openxmlformats.org/officeDocument/2006/relationships/image" Target="../media/image5.png"/><Relationship Id="rId18" Type="http://schemas.openxmlformats.org/officeDocument/2006/relationships/oleObject" Target="../embeddings/oleObject8.bin"/><Relationship Id="rId39" Type="http://schemas.openxmlformats.org/officeDocument/2006/relationships/image" Target="../media/image18.png"/><Relationship Id="rId109" Type="http://schemas.openxmlformats.org/officeDocument/2006/relationships/image" Target="../media/image53.png"/><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6.png"/><Relationship Id="rId76" Type="http://schemas.openxmlformats.org/officeDocument/2006/relationships/oleObject" Target="../embeddings/oleObject37.bin"/><Relationship Id="rId97" Type="http://schemas.openxmlformats.org/officeDocument/2006/relationships/image" Target="../media/image47.png"/><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1.png"/><Relationship Id="rId141" Type="http://schemas.openxmlformats.org/officeDocument/2006/relationships/image" Target="../media/image69.png"/><Relationship Id="rId146" Type="http://schemas.openxmlformats.org/officeDocument/2006/relationships/oleObject" Target="../embeddings/oleObject72.bin"/><Relationship Id="rId167" Type="http://schemas.openxmlformats.org/officeDocument/2006/relationships/image" Target="../media/image82.png"/><Relationship Id="rId188" Type="http://schemas.openxmlformats.org/officeDocument/2006/relationships/oleObject" Target="../embeddings/oleObject93.bin"/><Relationship Id="rId7" Type="http://schemas.openxmlformats.org/officeDocument/2006/relationships/image" Target="../media/image2.png"/><Relationship Id="rId71" Type="http://schemas.openxmlformats.org/officeDocument/2006/relationships/image" Target="../media/image34.png"/><Relationship Id="rId92" Type="http://schemas.openxmlformats.org/officeDocument/2006/relationships/oleObject" Target="../embeddings/oleObject45.bin"/><Relationship Id="rId162" Type="http://schemas.openxmlformats.org/officeDocument/2006/relationships/oleObject" Target="../embeddings/oleObject80.bin"/><Relationship Id="rId183" Type="http://schemas.openxmlformats.org/officeDocument/2006/relationships/image" Target="../media/image90.png"/><Relationship Id="rId2" Type="http://schemas.openxmlformats.org/officeDocument/2006/relationships/drawing" Target="../drawings/drawing1.xml"/><Relationship Id="rId29" Type="http://schemas.openxmlformats.org/officeDocument/2006/relationships/image" Target="../media/image13.png"/><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1.png"/><Relationship Id="rId66" Type="http://schemas.openxmlformats.org/officeDocument/2006/relationships/oleObject" Target="../embeddings/oleObject32.bin"/><Relationship Id="rId87" Type="http://schemas.openxmlformats.org/officeDocument/2006/relationships/image" Target="../media/image42.png"/><Relationship Id="rId110" Type="http://schemas.openxmlformats.org/officeDocument/2006/relationships/oleObject" Target="../embeddings/oleObject54.bin"/><Relationship Id="rId115" Type="http://schemas.openxmlformats.org/officeDocument/2006/relationships/image" Target="../media/image56.png"/><Relationship Id="rId131" Type="http://schemas.openxmlformats.org/officeDocument/2006/relationships/image" Target="../media/image64.png"/><Relationship Id="rId136" Type="http://schemas.openxmlformats.org/officeDocument/2006/relationships/oleObject" Target="../embeddings/oleObject67.bin"/><Relationship Id="rId157" Type="http://schemas.openxmlformats.org/officeDocument/2006/relationships/image" Target="../media/image77.png"/><Relationship Id="rId178" Type="http://schemas.openxmlformats.org/officeDocument/2006/relationships/oleObject" Target="../embeddings/oleObject88.bin"/><Relationship Id="rId61" Type="http://schemas.openxmlformats.org/officeDocument/2006/relationships/image" Target="../media/image29.png"/><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5.png"/><Relationship Id="rId194" Type="http://schemas.openxmlformats.org/officeDocument/2006/relationships/oleObject" Target="../embeddings/oleObject96.bin"/><Relationship Id="rId199" Type="http://schemas.openxmlformats.org/officeDocument/2006/relationships/image" Target="../media/image98.png"/><Relationship Id="rId203" Type="http://schemas.openxmlformats.org/officeDocument/2006/relationships/image" Target="../media/image100.png"/><Relationship Id="rId19" Type="http://schemas.openxmlformats.org/officeDocument/2006/relationships/image" Target="../media/image8.png"/><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6.png"/><Relationship Id="rId56" Type="http://schemas.openxmlformats.org/officeDocument/2006/relationships/oleObject" Target="../embeddings/oleObject27.bin"/><Relationship Id="rId77" Type="http://schemas.openxmlformats.org/officeDocument/2006/relationships/image" Target="../media/image37.png"/><Relationship Id="rId100" Type="http://schemas.openxmlformats.org/officeDocument/2006/relationships/oleObject" Target="../embeddings/oleObject49.bin"/><Relationship Id="rId105" Type="http://schemas.openxmlformats.org/officeDocument/2006/relationships/image" Target="../media/image51.png"/><Relationship Id="rId126" Type="http://schemas.openxmlformats.org/officeDocument/2006/relationships/oleObject" Target="../embeddings/oleObject62.bin"/><Relationship Id="rId147" Type="http://schemas.openxmlformats.org/officeDocument/2006/relationships/image" Target="../media/image72.png"/><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4.png"/><Relationship Id="rId72" Type="http://schemas.openxmlformats.org/officeDocument/2006/relationships/oleObject" Target="../embeddings/oleObject35.bin"/><Relationship Id="rId93" Type="http://schemas.openxmlformats.org/officeDocument/2006/relationships/image" Target="../media/image45.png"/><Relationship Id="rId98" Type="http://schemas.openxmlformats.org/officeDocument/2006/relationships/oleObject" Target="../embeddings/oleObject48.bin"/><Relationship Id="rId121" Type="http://schemas.openxmlformats.org/officeDocument/2006/relationships/image" Target="../media/image59.png"/><Relationship Id="rId142" Type="http://schemas.openxmlformats.org/officeDocument/2006/relationships/oleObject" Target="../embeddings/oleObject70.bin"/><Relationship Id="rId163" Type="http://schemas.openxmlformats.org/officeDocument/2006/relationships/image" Target="../media/image80.png"/><Relationship Id="rId184" Type="http://schemas.openxmlformats.org/officeDocument/2006/relationships/oleObject" Target="../embeddings/oleObject91.bin"/><Relationship Id="rId189" Type="http://schemas.openxmlformats.org/officeDocument/2006/relationships/image" Target="../media/image93.png"/><Relationship Id="rId3" Type="http://schemas.openxmlformats.org/officeDocument/2006/relationships/vmlDrawing" Target="../drawings/vmlDrawing1.vml"/><Relationship Id="rId25" Type="http://schemas.openxmlformats.org/officeDocument/2006/relationships/image" Target="../media/image11.png"/><Relationship Id="rId46" Type="http://schemas.openxmlformats.org/officeDocument/2006/relationships/oleObject" Target="../embeddings/oleObject22.bin"/><Relationship Id="rId67" Type="http://schemas.openxmlformats.org/officeDocument/2006/relationships/image" Target="../media/image32.png"/><Relationship Id="rId116" Type="http://schemas.openxmlformats.org/officeDocument/2006/relationships/oleObject" Target="../embeddings/oleObject57.bin"/><Relationship Id="rId137" Type="http://schemas.openxmlformats.org/officeDocument/2006/relationships/image" Target="../media/image67.png"/><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19.png"/><Relationship Id="rId62" Type="http://schemas.openxmlformats.org/officeDocument/2006/relationships/oleObject" Target="../embeddings/oleObject30.bin"/><Relationship Id="rId83" Type="http://schemas.openxmlformats.org/officeDocument/2006/relationships/image" Target="../media/image40.png"/><Relationship Id="rId88" Type="http://schemas.openxmlformats.org/officeDocument/2006/relationships/oleObject" Target="../embeddings/oleObject43.bin"/><Relationship Id="rId111" Type="http://schemas.openxmlformats.org/officeDocument/2006/relationships/image" Target="../media/image54.png"/><Relationship Id="rId132" Type="http://schemas.openxmlformats.org/officeDocument/2006/relationships/oleObject" Target="../embeddings/oleObject65.bin"/><Relationship Id="rId153" Type="http://schemas.openxmlformats.org/officeDocument/2006/relationships/image" Target="../media/image75.png"/><Relationship Id="rId174" Type="http://schemas.openxmlformats.org/officeDocument/2006/relationships/oleObject" Target="../embeddings/oleObject86.bin"/><Relationship Id="rId179" Type="http://schemas.openxmlformats.org/officeDocument/2006/relationships/image" Target="../media/image88.png"/><Relationship Id="rId195" Type="http://schemas.openxmlformats.org/officeDocument/2006/relationships/image" Target="../media/image96.png"/><Relationship Id="rId190" Type="http://schemas.openxmlformats.org/officeDocument/2006/relationships/oleObject" Target="../embeddings/oleObject94.bin"/><Relationship Id="rId15" Type="http://schemas.openxmlformats.org/officeDocument/2006/relationships/image" Target="../media/image6.png"/><Relationship Id="rId36" Type="http://schemas.openxmlformats.org/officeDocument/2006/relationships/oleObject" Target="../embeddings/oleObject17.bin"/><Relationship Id="rId57" Type="http://schemas.openxmlformats.org/officeDocument/2006/relationships/image" Target="../media/image27.png"/><Relationship Id="rId106" Type="http://schemas.openxmlformats.org/officeDocument/2006/relationships/oleObject" Target="../embeddings/oleObject52.bin"/><Relationship Id="rId127" Type="http://schemas.openxmlformats.org/officeDocument/2006/relationships/image" Target="../media/image62.png"/><Relationship Id="rId10" Type="http://schemas.openxmlformats.org/officeDocument/2006/relationships/oleObject" Target="../embeddings/oleObject4.bin"/><Relationship Id="rId31" Type="http://schemas.openxmlformats.org/officeDocument/2006/relationships/image" Target="../media/image14.png"/><Relationship Id="rId52" Type="http://schemas.openxmlformats.org/officeDocument/2006/relationships/oleObject" Target="../embeddings/oleObject25.bin"/><Relationship Id="rId73" Type="http://schemas.openxmlformats.org/officeDocument/2006/relationships/image" Target="../media/image35.png"/><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8.png"/><Relationship Id="rId101" Type="http://schemas.openxmlformats.org/officeDocument/2006/relationships/image" Target="../media/image49.png"/><Relationship Id="rId122" Type="http://schemas.openxmlformats.org/officeDocument/2006/relationships/oleObject" Target="../embeddings/oleObject60.bin"/><Relationship Id="rId143" Type="http://schemas.openxmlformats.org/officeDocument/2006/relationships/image" Target="../media/image70.png"/><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3.png"/><Relationship Id="rId185" Type="http://schemas.openxmlformats.org/officeDocument/2006/relationships/image" Target="../media/image91.png"/><Relationship Id="rId4" Type="http://schemas.openxmlformats.org/officeDocument/2006/relationships/oleObject" Target="../embeddings/oleObject1.bin"/><Relationship Id="rId9" Type="http://schemas.openxmlformats.org/officeDocument/2006/relationships/image" Target="../media/image3.png"/><Relationship Id="rId180" Type="http://schemas.openxmlformats.org/officeDocument/2006/relationships/oleObject" Target="../embeddings/oleObject89.bin"/><Relationship Id="rId26" Type="http://schemas.openxmlformats.org/officeDocument/2006/relationships/oleObject" Target="../embeddings/oleObject12.bin"/><Relationship Id="rId47" Type="http://schemas.openxmlformats.org/officeDocument/2006/relationships/image" Target="../media/image22.png"/><Relationship Id="rId68" Type="http://schemas.openxmlformats.org/officeDocument/2006/relationships/oleObject" Target="../embeddings/oleObject33.bin"/><Relationship Id="rId89" Type="http://schemas.openxmlformats.org/officeDocument/2006/relationships/image" Target="../media/image43.png"/><Relationship Id="rId112" Type="http://schemas.openxmlformats.org/officeDocument/2006/relationships/oleObject" Target="../embeddings/oleObject55.bin"/><Relationship Id="rId133" Type="http://schemas.openxmlformats.org/officeDocument/2006/relationships/image" Target="../media/image65.png"/><Relationship Id="rId154" Type="http://schemas.openxmlformats.org/officeDocument/2006/relationships/oleObject" Target="../embeddings/oleObject76.bin"/><Relationship Id="rId175" Type="http://schemas.openxmlformats.org/officeDocument/2006/relationships/image" Target="../media/image86.png"/></Relationships>
</file>

<file path=xl/worksheets/_rels/sheet3.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827" Type="http://schemas.openxmlformats.org/officeDocument/2006/relationships/oleObject" Target="../embeddings/oleObject1851.bin"/><Relationship Id="rId3182" Type="http://schemas.openxmlformats.org/officeDocument/2006/relationships/oleObject" Target="../embeddings/oleObject3179.bin"/><Relationship Id="rId4026" Type="http://schemas.openxmlformats.org/officeDocument/2006/relationships/oleObject" Target="../embeddings/oleObject4023.bin"/><Relationship Id="rId3042" Type="http://schemas.openxmlformats.org/officeDocument/2006/relationships/oleObject" Target="../embeddings/oleObject3039.bin"/><Relationship Id="rId3999" Type="http://schemas.openxmlformats.org/officeDocument/2006/relationships/oleObject" Target="../embeddings/oleObject3996.bin"/><Relationship Id="rId170" Type="http://schemas.openxmlformats.org/officeDocument/2006/relationships/oleObject" Target="../embeddings/oleObject252.bin"/><Relationship Id="rId3859" Type="http://schemas.openxmlformats.org/officeDocument/2006/relationships/oleObject" Target="../embeddings/oleObject3856.bin"/><Relationship Id="rId987" Type="http://schemas.openxmlformats.org/officeDocument/2006/relationships/oleObject" Target="../embeddings/oleObject1035.bin"/><Relationship Id="rId2668" Type="http://schemas.openxmlformats.org/officeDocument/2006/relationships/oleObject" Target="../embeddings/oleObject2665.bin"/><Relationship Id="rId2875" Type="http://schemas.openxmlformats.org/officeDocument/2006/relationships/oleObject" Target="../embeddings/oleObject2872.bin"/><Relationship Id="rId3719" Type="http://schemas.openxmlformats.org/officeDocument/2006/relationships/oleObject" Target="../embeddings/oleObject3716.bin"/><Relationship Id="rId3926" Type="http://schemas.openxmlformats.org/officeDocument/2006/relationships/oleObject" Target="../embeddings/oleObject3923.bin"/><Relationship Id="rId4090" Type="http://schemas.openxmlformats.org/officeDocument/2006/relationships/oleObject" Target="../embeddings/oleObject4087.bin"/><Relationship Id="rId847" Type="http://schemas.openxmlformats.org/officeDocument/2006/relationships/oleObject" Target="../embeddings/oleObject900.bin"/><Relationship Id="rId1477" Type="http://schemas.openxmlformats.org/officeDocument/2006/relationships/oleObject" Target="../embeddings/oleObject1502.bin"/><Relationship Id="rId1684" Type="http://schemas.openxmlformats.org/officeDocument/2006/relationships/oleObject" Target="../embeddings/oleObject1709.bin"/><Relationship Id="rId1891" Type="http://schemas.openxmlformats.org/officeDocument/2006/relationships/oleObject" Target="../embeddings/oleObject1912.bin"/><Relationship Id="rId2528" Type="http://schemas.openxmlformats.org/officeDocument/2006/relationships/oleObject" Target="../embeddings/oleObject2525.bin"/><Relationship Id="rId2735" Type="http://schemas.openxmlformats.org/officeDocument/2006/relationships/oleObject" Target="../embeddings/oleObject2732.bin"/><Relationship Id="rId2942" Type="http://schemas.openxmlformats.org/officeDocument/2006/relationships/oleObject" Target="../embeddings/oleObject2939.bin"/><Relationship Id="rId707" Type="http://schemas.openxmlformats.org/officeDocument/2006/relationships/oleObject" Target="../embeddings/oleObject762.bin"/><Relationship Id="rId914" Type="http://schemas.openxmlformats.org/officeDocument/2006/relationships/image" Target="../media/image97.png"/><Relationship Id="rId1337" Type="http://schemas.openxmlformats.org/officeDocument/2006/relationships/oleObject" Target="../embeddings/oleObject1363.bin"/><Relationship Id="rId1544" Type="http://schemas.openxmlformats.org/officeDocument/2006/relationships/oleObject" Target="../embeddings/oleObject1569.bin"/><Relationship Id="rId1751" Type="http://schemas.openxmlformats.org/officeDocument/2006/relationships/oleObject" Target="../embeddings/oleObject1776.bin"/><Relationship Id="rId2802" Type="http://schemas.openxmlformats.org/officeDocument/2006/relationships/oleObject" Target="../embeddings/oleObject2799.bin"/><Relationship Id="rId43" Type="http://schemas.openxmlformats.org/officeDocument/2006/relationships/oleObject" Target="../embeddings/oleObject132.bin"/><Relationship Id="rId1404" Type="http://schemas.openxmlformats.org/officeDocument/2006/relationships/oleObject" Target="../embeddings/oleObject1429.bin"/><Relationship Id="rId1611" Type="http://schemas.openxmlformats.org/officeDocument/2006/relationships/oleObject" Target="../embeddings/oleObject1636.bin"/><Relationship Id="rId3369" Type="http://schemas.openxmlformats.org/officeDocument/2006/relationships/oleObject" Target="../embeddings/oleObject3366.bin"/><Relationship Id="rId3576" Type="http://schemas.openxmlformats.org/officeDocument/2006/relationships/oleObject" Target="../embeddings/oleObject3573.bin"/><Relationship Id="rId497" Type="http://schemas.openxmlformats.org/officeDocument/2006/relationships/oleObject" Target="../embeddings/oleObject562.bin"/><Relationship Id="rId2178" Type="http://schemas.openxmlformats.org/officeDocument/2006/relationships/oleObject" Target="../embeddings/oleObject2175.bin"/><Relationship Id="rId2385" Type="http://schemas.openxmlformats.org/officeDocument/2006/relationships/oleObject" Target="../embeddings/oleObject2382.bin"/><Relationship Id="rId3229" Type="http://schemas.openxmlformats.org/officeDocument/2006/relationships/oleObject" Target="../embeddings/oleObject3226.bin"/><Relationship Id="rId3783" Type="http://schemas.openxmlformats.org/officeDocument/2006/relationships/oleObject" Target="../embeddings/oleObject3780.bin"/><Relationship Id="rId3990" Type="http://schemas.openxmlformats.org/officeDocument/2006/relationships/oleObject" Target="../embeddings/oleObject3987.bin"/><Relationship Id="rId357" Type="http://schemas.openxmlformats.org/officeDocument/2006/relationships/image" Target="../media/image13.png"/><Relationship Id="rId1194" Type="http://schemas.openxmlformats.org/officeDocument/2006/relationships/oleObject" Target="../embeddings/oleObject1228.bin"/><Relationship Id="rId2038" Type="http://schemas.openxmlformats.org/officeDocument/2006/relationships/oleObject" Target="../embeddings/oleObject2035.bin"/><Relationship Id="rId2592" Type="http://schemas.openxmlformats.org/officeDocument/2006/relationships/oleObject" Target="../embeddings/oleObject2589.bin"/><Relationship Id="rId3436" Type="http://schemas.openxmlformats.org/officeDocument/2006/relationships/oleObject" Target="../embeddings/oleObject3433.bin"/><Relationship Id="rId3643" Type="http://schemas.openxmlformats.org/officeDocument/2006/relationships/oleObject" Target="../embeddings/oleObject3640.bin"/><Relationship Id="rId3850" Type="http://schemas.openxmlformats.org/officeDocument/2006/relationships/oleObject" Target="../embeddings/oleObject3847.bin"/><Relationship Id="rId217" Type="http://schemas.openxmlformats.org/officeDocument/2006/relationships/oleObject" Target="../embeddings/oleObject294.bin"/><Relationship Id="rId564" Type="http://schemas.openxmlformats.org/officeDocument/2006/relationships/oleObject" Target="../embeddings/oleObject626.bin"/><Relationship Id="rId771" Type="http://schemas.openxmlformats.org/officeDocument/2006/relationships/oleObject" Target="../embeddings/oleObject826.bin"/><Relationship Id="rId2245" Type="http://schemas.openxmlformats.org/officeDocument/2006/relationships/oleObject" Target="../embeddings/oleObject2242.bin"/><Relationship Id="rId2452" Type="http://schemas.openxmlformats.org/officeDocument/2006/relationships/oleObject" Target="../embeddings/oleObject2449.bin"/><Relationship Id="rId3503" Type="http://schemas.openxmlformats.org/officeDocument/2006/relationships/oleObject" Target="../embeddings/oleObject3500.bin"/><Relationship Id="rId3710" Type="http://schemas.openxmlformats.org/officeDocument/2006/relationships/oleObject" Target="../embeddings/oleObject3707.bin"/><Relationship Id="rId424" Type="http://schemas.openxmlformats.org/officeDocument/2006/relationships/oleObject" Target="../embeddings/oleObject489.bin"/><Relationship Id="rId631" Type="http://schemas.openxmlformats.org/officeDocument/2006/relationships/oleObject" Target="../embeddings/oleObject688.bin"/><Relationship Id="rId1054" Type="http://schemas.openxmlformats.org/officeDocument/2006/relationships/oleObject" Target="../embeddings/oleObject1097.bin"/><Relationship Id="rId1261" Type="http://schemas.openxmlformats.org/officeDocument/2006/relationships/oleObject" Target="../embeddings/oleObject1288.bin"/><Relationship Id="rId2105" Type="http://schemas.openxmlformats.org/officeDocument/2006/relationships/oleObject" Target="../embeddings/oleObject2102.bin"/><Relationship Id="rId2312" Type="http://schemas.openxmlformats.org/officeDocument/2006/relationships/oleObject" Target="../embeddings/oleObject2309.bin"/><Relationship Id="rId1121" Type="http://schemas.openxmlformats.org/officeDocument/2006/relationships/oleObject" Target="../embeddings/oleObject1161.bin"/><Relationship Id="rId3086" Type="http://schemas.openxmlformats.org/officeDocument/2006/relationships/oleObject" Target="../embeddings/oleObject3083.bin"/><Relationship Id="rId3293" Type="http://schemas.openxmlformats.org/officeDocument/2006/relationships/oleObject" Target="../embeddings/oleObject3290.bin"/><Relationship Id="rId4137" Type="http://schemas.openxmlformats.org/officeDocument/2006/relationships/oleObject" Target="../embeddings/oleObject4134.bin"/><Relationship Id="rId1938" Type="http://schemas.openxmlformats.org/officeDocument/2006/relationships/oleObject" Target="../embeddings/oleObject1953.bin"/><Relationship Id="rId3153" Type="http://schemas.openxmlformats.org/officeDocument/2006/relationships/oleObject" Target="../embeddings/oleObject3150.bin"/><Relationship Id="rId3360" Type="http://schemas.openxmlformats.org/officeDocument/2006/relationships/oleObject" Target="../embeddings/oleObject3357.bin"/><Relationship Id="rId4204" Type="http://schemas.openxmlformats.org/officeDocument/2006/relationships/oleObject" Target="../embeddings/oleObject4201.bin"/><Relationship Id="rId281" Type="http://schemas.openxmlformats.org/officeDocument/2006/relationships/oleObject" Target="../embeddings/oleObject358.bin"/><Relationship Id="rId3013" Type="http://schemas.openxmlformats.org/officeDocument/2006/relationships/oleObject" Target="../embeddings/oleObject3010.bin"/><Relationship Id="rId141" Type="http://schemas.openxmlformats.org/officeDocument/2006/relationships/oleObject" Target="../embeddings/oleObject223.bin"/><Relationship Id="rId3220" Type="http://schemas.openxmlformats.org/officeDocument/2006/relationships/oleObject" Target="../embeddings/oleObject3217.bin"/><Relationship Id="rId7" Type="http://schemas.openxmlformats.org/officeDocument/2006/relationships/image" Target="../media/image8.png"/><Relationship Id="rId2779" Type="http://schemas.openxmlformats.org/officeDocument/2006/relationships/oleObject" Target="../embeddings/oleObject2776.bin"/><Relationship Id="rId2986" Type="http://schemas.openxmlformats.org/officeDocument/2006/relationships/oleObject" Target="../embeddings/oleObject2983.bin"/><Relationship Id="rId958" Type="http://schemas.openxmlformats.org/officeDocument/2006/relationships/oleObject" Target="../embeddings/oleObject1007.bin"/><Relationship Id="rId1588" Type="http://schemas.openxmlformats.org/officeDocument/2006/relationships/oleObject" Target="../embeddings/oleObject1613.bin"/><Relationship Id="rId1795" Type="http://schemas.openxmlformats.org/officeDocument/2006/relationships/oleObject" Target="../embeddings/oleObject1819.bin"/><Relationship Id="rId2639" Type="http://schemas.openxmlformats.org/officeDocument/2006/relationships/oleObject" Target="../embeddings/oleObject2636.bin"/><Relationship Id="rId2846" Type="http://schemas.openxmlformats.org/officeDocument/2006/relationships/oleObject" Target="../embeddings/oleObject2843.bin"/><Relationship Id="rId87" Type="http://schemas.openxmlformats.org/officeDocument/2006/relationships/oleObject" Target="../embeddings/oleObject176.bin"/><Relationship Id="rId818" Type="http://schemas.openxmlformats.org/officeDocument/2006/relationships/oleObject" Target="../embeddings/oleObject872.bin"/><Relationship Id="rId1448" Type="http://schemas.openxmlformats.org/officeDocument/2006/relationships/oleObject" Target="../embeddings/oleObject1473.bin"/><Relationship Id="rId1655" Type="http://schemas.openxmlformats.org/officeDocument/2006/relationships/oleObject" Target="../embeddings/oleObject1680.bin"/><Relationship Id="rId2706" Type="http://schemas.openxmlformats.org/officeDocument/2006/relationships/oleObject" Target="../embeddings/oleObject2703.bin"/><Relationship Id="rId4061" Type="http://schemas.openxmlformats.org/officeDocument/2006/relationships/oleObject" Target="../embeddings/oleObject4058.bin"/><Relationship Id="rId1308" Type="http://schemas.openxmlformats.org/officeDocument/2006/relationships/oleObject" Target="../embeddings/oleObject1334.bin"/><Relationship Id="rId1862" Type="http://schemas.openxmlformats.org/officeDocument/2006/relationships/oleObject" Target="../embeddings/oleObject1886.bin"/><Relationship Id="rId2913" Type="http://schemas.openxmlformats.org/officeDocument/2006/relationships/oleObject" Target="../embeddings/oleObject2910.bin"/><Relationship Id="rId1515" Type="http://schemas.openxmlformats.org/officeDocument/2006/relationships/oleObject" Target="../embeddings/oleObject1540.bin"/><Relationship Id="rId1722" Type="http://schemas.openxmlformats.org/officeDocument/2006/relationships/oleObject" Target="../embeddings/oleObject1747.bin"/><Relationship Id="rId14" Type="http://schemas.openxmlformats.org/officeDocument/2006/relationships/oleObject" Target="../embeddings/oleObject106.bin"/><Relationship Id="rId3687" Type="http://schemas.openxmlformats.org/officeDocument/2006/relationships/oleObject" Target="../embeddings/oleObject3684.bin"/><Relationship Id="rId3894" Type="http://schemas.openxmlformats.org/officeDocument/2006/relationships/oleObject" Target="../embeddings/oleObject3891.bin"/><Relationship Id="rId2289" Type="http://schemas.openxmlformats.org/officeDocument/2006/relationships/oleObject" Target="../embeddings/oleObject2286.bin"/><Relationship Id="rId2496" Type="http://schemas.openxmlformats.org/officeDocument/2006/relationships/oleObject" Target="../embeddings/oleObject2493.bin"/><Relationship Id="rId3547" Type="http://schemas.openxmlformats.org/officeDocument/2006/relationships/oleObject" Target="../embeddings/oleObject3544.bin"/><Relationship Id="rId3754" Type="http://schemas.openxmlformats.org/officeDocument/2006/relationships/oleObject" Target="../embeddings/oleObject3751.bin"/><Relationship Id="rId3961" Type="http://schemas.openxmlformats.org/officeDocument/2006/relationships/oleObject" Target="../embeddings/oleObject3958.bin"/><Relationship Id="rId468" Type="http://schemas.openxmlformats.org/officeDocument/2006/relationships/oleObject" Target="../embeddings/oleObject533.bin"/><Relationship Id="rId675" Type="http://schemas.openxmlformats.org/officeDocument/2006/relationships/oleObject" Target="../embeddings/oleObject732.bin"/><Relationship Id="rId882" Type="http://schemas.openxmlformats.org/officeDocument/2006/relationships/oleObject" Target="../embeddings/oleObject935.bin"/><Relationship Id="rId1098" Type="http://schemas.openxmlformats.org/officeDocument/2006/relationships/oleObject" Target="../embeddings/oleObject1140.bin"/><Relationship Id="rId2149" Type="http://schemas.openxmlformats.org/officeDocument/2006/relationships/oleObject" Target="../embeddings/oleObject2146.bin"/><Relationship Id="rId2356" Type="http://schemas.openxmlformats.org/officeDocument/2006/relationships/oleObject" Target="../embeddings/oleObject2353.bin"/><Relationship Id="rId2563" Type="http://schemas.openxmlformats.org/officeDocument/2006/relationships/oleObject" Target="../embeddings/oleObject2560.bin"/><Relationship Id="rId2770" Type="http://schemas.openxmlformats.org/officeDocument/2006/relationships/oleObject" Target="../embeddings/oleObject2767.bin"/><Relationship Id="rId3407" Type="http://schemas.openxmlformats.org/officeDocument/2006/relationships/oleObject" Target="../embeddings/oleObject3404.bin"/><Relationship Id="rId3614" Type="http://schemas.openxmlformats.org/officeDocument/2006/relationships/oleObject" Target="../embeddings/oleObject3611.bin"/><Relationship Id="rId3821" Type="http://schemas.openxmlformats.org/officeDocument/2006/relationships/oleObject" Target="../embeddings/oleObject3818.bin"/><Relationship Id="rId328" Type="http://schemas.openxmlformats.org/officeDocument/2006/relationships/oleObject" Target="../embeddings/oleObject401.bin"/><Relationship Id="rId535" Type="http://schemas.openxmlformats.org/officeDocument/2006/relationships/oleObject" Target="../embeddings/oleObject597.bin"/><Relationship Id="rId742" Type="http://schemas.openxmlformats.org/officeDocument/2006/relationships/oleObject" Target="../embeddings/oleObject797.bin"/><Relationship Id="rId1165" Type="http://schemas.openxmlformats.org/officeDocument/2006/relationships/oleObject" Target="../embeddings/oleObject1202.bin"/><Relationship Id="rId1372" Type="http://schemas.openxmlformats.org/officeDocument/2006/relationships/oleObject" Target="../embeddings/oleObject1398.bin"/><Relationship Id="rId2009" Type="http://schemas.openxmlformats.org/officeDocument/2006/relationships/oleObject" Target="../embeddings/oleObject2009.bin"/><Relationship Id="rId2216" Type="http://schemas.openxmlformats.org/officeDocument/2006/relationships/oleObject" Target="../embeddings/oleObject2213.bin"/><Relationship Id="rId2423" Type="http://schemas.openxmlformats.org/officeDocument/2006/relationships/oleObject" Target="../embeddings/oleObject2420.bin"/><Relationship Id="rId2630" Type="http://schemas.openxmlformats.org/officeDocument/2006/relationships/oleObject" Target="../embeddings/oleObject2627.bin"/><Relationship Id="rId602" Type="http://schemas.openxmlformats.org/officeDocument/2006/relationships/oleObject" Target="../embeddings/oleObject661.bin"/><Relationship Id="rId1025" Type="http://schemas.openxmlformats.org/officeDocument/2006/relationships/oleObject" Target="../embeddings/oleObject1070.bin"/><Relationship Id="rId1232" Type="http://schemas.openxmlformats.org/officeDocument/2006/relationships/oleObject" Target="../embeddings/oleObject1262.bin"/><Relationship Id="rId3197" Type="http://schemas.openxmlformats.org/officeDocument/2006/relationships/oleObject" Target="../embeddings/oleObject3194.bin"/><Relationship Id="rId3057" Type="http://schemas.openxmlformats.org/officeDocument/2006/relationships/oleObject" Target="../embeddings/oleObject3054.bin"/><Relationship Id="rId4108" Type="http://schemas.openxmlformats.org/officeDocument/2006/relationships/oleObject" Target="../embeddings/oleObject4105.bin"/><Relationship Id="rId185" Type="http://schemas.openxmlformats.org/officeDocument/2006/relationships/oleObject" Target="../embeddings/oleObject267.bin"/><Relationship Id="rId1909" Type="http://schemas.openxmlformats.org/officeDocument/2006/relationships/image" Target="../media/image89.png"/><Relationship Id="rId3264" Type="http://schemas.openxmlformats.org/officeDocument/2006/relationships/oleObject" Target="../embeddings/oleObject3261.bin"/><Relationship Id="rId3471" Type="http://schemas.openxmlformats.org/officeDocument/2006/relationships/oleObject" Target="../embeddings/oleObject3468.bin"/><Relationship Id="rId392" Type="http://schemas.openxmlformats.org/officeDocument/2006/relationships/oleObject" Target="../embeddings/oleObject460.bin"/><Relationship Id="rId2073" Type="http://schemas.openxmlformats.org/officeDocument/2006/relationships/oleObject" Target="../embeddings/oleObject2070.bin"/><Relationship Id="rId2280" Type="http://schemas.openxmlformats.org/officeDocument/2006/relationships/oleObject" Target="../embeddings/oleObject2277.bin"/><Relationship Id="rId3124" Type="http://schemas.openxmlformats.org/officeDocument/2006/relationships/oleObject" Target="../embeddings/oleObject3121.bin"/><Relationship Id="rId3331" Type="http://schemas.openxmlformats.org/officeDocument/2006/relationships/oleObject" Target="../embeddings/oleObject3328.bin"/><Relationship Id="rId252" Type="http://schemas.openxmlformats.org/officeDocument/2006/relationships/oleObject" Target="../embeddings/oleObject329.bin"/><Relationship Id="rId2140" Type="http://schemas.openxmlformats.org/officeDocument/2006/relationships/oleObject" Target="../embeddings/oleObject2137.bin"/><Relationship Id="rId112" Type="http://schemas.openxmlformats.org/officeDocument/2006/relationships/oleObject" Target="../embeddings/oleObject201.bin"/><Relationship Id="rId1699" Type="http://schemas.openxmlformats.org/officeDocument/2006/relationships/oleObject" Target="../embeddings/oleObject1724.bin"/><Relationship Id="rId2000" Type="http://schemas.openxmlformats.org/officeDocument/2006/relationships/oleObject" Target="../embeddings/oleObject2000.bin"/><Relationship Id="rId2957" Type="http://schemas.openxmlformats.org/officeDocument/2006/relationships/oleObject" Target="../embeddings/oleObject2954.bin"/><Relationship Id="rId4172" Type="http://schemas.openxmlformats.org/officeDocument/2006/relationships/oleObject" Target="../embeddings/oleObject4169.bin"/><Relationship Id="rId929" Type="http://schemas.openxmlformats.org/officeDocument/2006/relationships/oleObject" Target="../embeddings/oleObject980.bin"/><Relationship Id="rId1559" Type="http://schemas.openxmlformats.org/officeDocument/2006/relationships/oleObject" Target="../embeddings/oleObject1584.bin"/><Relationship Id="rId1766" Type="http://schemas.openxmlformats.org/officeDocument/2006/relationships/oleObject" Target="../embeddings/oleObject1791.bin"/><Relationship Id="rId1973" Type="http://schemas.openxmlformats.org/officeDocument/2006/relationships/image" Target="../media/image88.png"/><Relationship Id="rId2817" Type="http://schemas.openxmlformats.org/officeDocument/2006/relationships/oleObject" Target="../embeddings/oleObject2814.bin"/><Relationship Id="rId4032" Type="http://schemas.openxmlformats.org/officeDocument/2006/relationships/oleObject" Target="../embeddings/oleObject4029.bin"/><Relationship Id="rId58" Type="http://schemas.openxmlformats.org/officeDocument/2006/relationships/oleObject" Target="../embeddings/oleObject147.bin"/><Relationship Id="rId1419" Type="http://schemas.openxmlformats.org/officeDocument/2006/relationships/oleObject" Target="../embeddings/oleObject1444.bin"/><Relationship Id="rId1626" Type="http://schemas.openxmlformats.org/officeDocument/2006/relationships/oleObject" Target="../embeddings/oleObject1651.bin"/><Relationship Id="rId1833" Type="http://schemas.openxmlformats.org/officeDocument/2006/relationships/oleObject" Target="../embeddings/oleObject1857.bin"/><Relationship Id="rId1900" Type="http://schemas.openxmlformats.org/officeDocument/2006/relationships/oleObject" Target="../embeddings/oleObject1920.bin"/><Relationship Id="rId3798" Type="http://schemas.openxmlformats.org/officeDocument/2006/relationships/oleObject" Target="../embeddings/oleObject3795.bin"/><Relationship Id="rId3658" Type="http://schemas.openxmlformats.org/officeDocument/2006/relationships/oleObject" Target="../embeddings/oleObject3655.bin"/><Relationship Id="rId3865" Type="http://schemas.openxmlformats.org/officeDocument/2006/relationships/oleObject" Target="../embeddings/oleObject3862.bin"/><Relationship Id="rId579" Type="http://schemas.openxmlformats.org/officeDocument/2006/relationships/oleObject" Target="../embeddings/oleObject638.bin"/><Relationship Id="rId786" Type="http://schemas.openxmlformats.org/officeDocument/2006/relationships/oleObject" Target="../embeddings/oleObject840.bin"/><Relationship Id="rId993" Type="http://schemas.openxmlformats.org/officeDocument/2006/relationships/oleObject" Target="../embeddings/oleObject1040.bin"/><Relationship Id="rId2467" Type="http://schemas.openxmlformats.org/officeDocument/2006/relationships/oleObject" Target="../embeddings/oleObject2464.bin"/><Relationship Id="rId2674" Type="http://schemas.openxmlformats.org/officeDocument/2006/relationships/oleObject" Target="../embeddings/oleObject2671.bin"/><Relationship Id="rId3518" Type="http://schemas.openxmlformats.org/officeDocument/2006/relationships/oleObject" Target="../embeddings/oleObject3515.bin"/><Relationship Id="rId439" Type="http://schemas.openxmlformats.org/officeDocument/2006/relationships/oleObject" Target="../embeddings/oleObject504.bin"/><Relationship Id="rId646" Type="http://schemas.openxmlformats.org/officeDocument/2006/relationships/oleObject" Target="../embeddings/oleObject703.bin"/><Relationship Id="rId1069" Type="http://schemas.openxmlformats.org/officeDocument/2006/relationships/oleObject" Target="../embeddings/oleObject1112.bin"/><Relationship Id="rId1276" Type="http://schemas.openxmlformats.org/officeDocument/2006/relationships/oleObject" Target="../embeddings/oleObject1302.bin"/><Relationship Id="rId1483" Type="http://schemas.openxmlformats.org/officeDocument/2006/relationships/oleObject" Target="../embeddings/oleObject1508.bin"/><Relationship Id="rId2327" Type="http://schemas.openxmlformats.org/officeDocument/2006/relationships/oleObject" Target="../embeddings/oleObject2324.bin"/><Relationship Id="rId2881" Type="http://schemas.openxmlformats.org/officeDocument/2006/relationships/oleObject" Target="../embeddings/oleObject2878.bin"/><Relationship Id="rId3725" Type="http://schemas.openxmlformats.org/officeDocument/2006/relationships/oleObject" Target="../embeddings/oleObject3722.bin"/><Relationship Id="rId3932" Type="http://schemas.openxmlformats.org/officeDocument/2006/relationships/oleObject" Target="../embeddings/oleObject3929.bin"/><Relationship Id="rId506" Type="http://schemas.openxmlformats.org/officeDocument/2006/relationships/image" Target="../media/image19.png"/><Relationship Id="rId853" Type="http://schemas.openxmlformats.org/officeDocument/2006/relationships/oleObject" Target="../embeddings/oleObject906.bin"/><Relationship Id="rId1136" Type="http://schemas.openxmlformats.org/officeDocument/2006/relationships/oleObject" Target="../embeddings/oleObject1175.bin"/><Relationship Id="rId1690" Type="http://schemas.openxmlformats.org/officeDocument/2006/relationships/oleObject" Target="../embeddings/oleObject1715.bin"/><Relationship Id="rId2534" Type="http://schemas.openxmlformats.org/officeDocument/2006/relationships/oleObject" Target="../embeddings/oleObject2531.bin"/><Relationship Id="rId2741" Type="http://schemas.openxmlformats.org/officeDocument/2006/relationships/oleObject" Target="../embeddings/oleObject2738.bin"/><Relationship Id="rId713" Type="http://schemas.openxmlformats.org/officeDocument/2006/relationships/oleObject" Target="../embeddings/oleObject768.bin"/><Relationship Id="rId920" Type="http://schemas.openxmlformats.org/officeDocument/2006/relationships/oleObject" Target="../embeddings/oleObject971.bin"/><Relationship Id="rId1343" Type="http://schemas.openxmlformats.org/officeDocument/2006/relationships/oleObject" Target="../embeddings/oleObject1369.bin"/><Relationship Id="rId1550" Type="http://schemas.openxmlformats.org/officeDocument/2006/relationships/oleObject" Target="../embeddings/oleObject1575.bin"/><Relationship Id="rId2601" Type="http://schemas.openxmlformats.org/officeDocument/2006/relationships/oleObject" Target="../embeddings/oleObject2598.bin"/><Relationship Id="rId1203" Type="http://schemas.openxmlformats.org/officeDocument/2006/relationships/oleObject" Target="../embeddings/oleObject1236.bin"/><Relationship Id="rId1410" Type="http://schemas.openxmlformats.org/officeDocument/2006/relationships/oleObject" Target="../embeddings/oleObject1435.bin"/><Relationship Id="rId3168" Type="http://schemas.openxmlformats.org/officeDocument/2006/relationships/oleObject" Target="../embeddings/oleObject3165.bin"/><Relationship Id="rId3375" Type="http://schemas.openxmlformats.org/officeDocument/2006/relationships/oleObject" Target="../embeddings/oleObject3372.bin"/><Relationship Id="rId3582" Type="http://schemas.openxmlformats.org/officeDocument/2006/relationships/oleObject" Target="../embeddings/oleObject3579.bin"/><Relationship Id="rId296" Type="http://schemas.openxmlformats.org/officeDocument/2006/relationships/image" Target="../media/image12.png"/><Relationship Id="rId2184" Type="http://schemas.openxmlformats.org/officeDocument/2006/relationships/oleObject" Target="../embeddings/oleObject2181.bin"/><Relationship Id="rId2391" Type="http://schemas.openxmlformats.org/officeDocument/2006/relationships/oleObject" Target="../embeddings/oleObject2388.bin"/><Relationship Id="rId3028" Type="http://schemas.openxmlformats.org/officeDocument/2006/relationships/oleObject" Target="../embeddings/oleObject3025.bin"/><Relationship Id="rId3235" Type="http://schemas.openxmlformats.org/officeDocument/2006/relationships/oleObject" Target="../embeddings/oleObject3232.bin"/><Relationship Id="rId3442" Type="http://schemas.openxmlformats.org/officeDocument/2006/relationships/oleObject" Target="../embeddings/oleObject3439.bin"/><Relationship Id="rId156" Type="http://schemas.openxmlformats.org/officeDocument/2006/relationships/oleObject" Target="../embeddings/oleObject238.bin"/><Relationship Id="rId363" Type="http://schemas.openxmlformats.org/officeDocument/2006/relationships/oleObject" Target="../embeddings/oleObject431.bin"/><Relationship Id="rId570" Type="http://schemas.openxmlformats.org/officeDocument/2006/relationships/image" Target="../media/image33.png"/><Relationship Id="rId2044" Type="http://schemas.openxmlformats.org/officeDocument/2006/relationships/oleObject" Target="../embeddings/oleObject2041.bin"/><Relationship Id="rId2251" Type="http://schemas.openxmlformats.org/officeDocument/2006/relationships/oleObject" Target="../embeddings/oleObject2248.bin"/><Relationship Id="rId3302" Type="http://schemas.openxmlformats.org/officeDocument/2006/relationships/oleObject" Target="../embeddings/oleObject3299.bin"/><Relationship Id="rId223" Type="http://schemas.openxmlformats.org/officeDocument/2006/relationships/oleObject" Target="../embeddings/oleObject300.bin"/><Relationship Id="rId430" Type="http://schemas.openxmlformats.org/officeDocument/2006/relationships/oleObject" Target="../embeddings/oleObject495.bin"/><Relationship Id="rId1060" Type="http://schemas.openxmlformats.org/officeDocument/2006/relationships/oleObject" Target="../embeddings/oleObject1103.bin"/><Relationship Id="rId2111" Type="http://schemas.openxmlformats.org/officeDocument/2006/relationships/oleObject" Target="../embeddings/oleObject2108.bin"/><Relationship Id="rId4076" Type="http://schemas.openxmlformats.org/officeDocument/2006/relationships/oleObject" Target="../embeddings/oleObject4073.bin"/><Relationship Id="rId1877" Type="http://schemas.openxmlformats.org/officeDocument/2006/relationships/oleObject" Target="../embeddings/oleObject1900.bin"/><Relationship Id="rId2928" Type="http://schemas.openxmlformats.org/officeDocument/2006/relationships/oleObject" Target="../embeddings/oleObject2925.bin"/><Relationship Id="rId1737" Type="http://schemas.openxmlformats.org/officeDocument/2006/relationships/oleObject" Target="../embeddings/oleObject1762.bin"/><Relationship Id="rId1944" Type="http://schemas.openxmlformats.org/officeDocument/2006/relationships/oleObject" Target="../embeddings/oleObject1958.bin"/><Relationship Id="rId3092" Type="http://schemas.openxmlformats.org/officeDocument/2006/relationships/oleObject" Target="../embeddings/oleObject3089.bin"/><Relationship Id="rId4143" Type="http://schemas.openxmlformats.org/officeDocument/2006/relationships/oleObject" Target="../embeddings/oleObject4140.bin"/><Relationship Id="rId29" Type="http://schemas.openxmlformats.org/officeDocument/2006/relationships/oleObject" Target="../embeddings/oleObject118.bin"/><Relationship Id="rId4003" Type="http://schemas.openxmlformats.org/officeDocument/2006/relationships/oleObject" Target="../embeddings/oleObject4000.bin"/><Relationship Id="rId4210" Type="http://schemas.openxmlformats.org/officeDocument/2006/relationships/oleObject" Target="../embeddings/oleObject4207.bin"/><Relationship Id="rId1804" Type="http://schemas.openxmlformats.org/officeDocument/2006/relationships/oleObject" Target="../embeddings/oleObject1828.bin"/><Relationship Id="rId3769" Type="http://schemas.openxmlformats.org/officeDocument/2006/relationships/oleObject" Target="../embeddings/oleObject3766.bin"/><Relationship Id="rId3976" Type="http://schemas.openxmlformats.org/officeDocument/2006/relationships/oleObject" Target="../embeddings/oleObject3973.bin"/><Relationship Id="rId897" Type="http://schemas.openxmlformats.org/officeDocument/2006/relationships/oleObject" Target="../embeddings/oleObject949.bin"/><Relationship Id="rId2578" Type="http://schemas.openxmlformats.org/officeDocument/2006/relationships/oleObject" Target="../embeddings/oleObject2575.bin"/><Relationship Id="rId2785" Type="http://schemas.openxmlformats.org/officeDocument/2006/relationships/oleObject" Target="../embeddings/oleObject2782.bin"/><Relationship Id="rId2992" Type="http://schemas.openxmlformats.org/officeDocument/2006/relationships/oleObject" Target="../embeddings/oleObject2989.bin"/><Relationship Id="rId3629" Type="http://schemas.openxmlformats.org/officeDocument/2006/relationships/oleObject" Target="../embeddings/oleObject3626.bin"/><Relationship Id="rId3836" Type="http://schemas.openxmlformats.org/officeDocument/2006/relationships/oleObject" Target="../embeddings/oleObject3833.bin"/><Relationship Id="rId757" Type="http://schemas.openxmlformats.org/officeDocument/2006/relationships/oleObject" Target="../embeddings/oleObject812.bin"/><Relationship Id="rId964" Type="http://schemas.openxmlformats.org/officeDocument/2006/relationships/oleObject" Target="../embeddings/oleObject1013.bin"/><Relationship Id="rId1387" Type="http://schemas.openxmlformats.org/officeDocument/2006/relationships/oleObject" Target="../embeddings/oleObject1413.bin"/><Relationship Id="rId1594" Type="http://schemas.openxmlformats.org/officeDocument/2006/relationships/oleObject" Target="../embeddings/oleObject1619.bin"/><Relationship Id="rId2438" Type="http://schemas.openxmlformats.org/officeDocument/2006/relationships/oleObject" Target="../embeddings/oleObject2435.bin"/><Relationship Id="rId2645" Type="http://schemas.openxmlformats.org/officeDocument/2006/relationships/oleObject" Target="../embeddings/oleObject2642.bin"/><Relationship Id="rId2852" Type="http://schemas.openxmlformats.org/officeDocument/2006/relationships/oleObject" Target="../embeddings/oleObject2849.bin"/><Relationship Id="rId3903" Type="http://schemas.openxmlformats.org/officeDocument/2006/relationships/oleObject" Target="../embeddings/oleObject3900.bin"/><Relationship Id="rId93" Type="http://schemas.openxmlformats.org/officeDocument/2006/relationships/oleObject" Target="../embeddings/oleObject182.bin"/><Relationship Id="rId617" Type="http://schemas.openxmlformats.org/officeDocument/2006/relationships/oleObject" Target="../embeddings/oleObject676.bin"/><Relationship Id="rId824" Type="http://schemas.openxmlformats.org/officeDocument/2006/relationships/oleObject" Target="../embeddings/oleObject878.bin"/><Relationship Id="rId1247" Type="http://schemas.openxmlformats.org/officeDocument/2006/relationships/oleObject" Target="../embeddings/oleObject1276.bin"/><Relationship Id="rId1454" Type="http://schemas.openxmlformats.org/officeDocument/2006/relationships/oleObject" Target="../embeddings/oleObject1479.bin"/><Relationship Id="rId1661" Type="http://schemas.openxmlformats.org/officeDocument/2006/relationships/oleObject" Target="../embeddings/oleObject1686.bin"/><Relationship Id="rId2505" Type="http://schemas.openxmlformats.org/officeDocument/2006/relationships/oleObject" Target="../embeddings/oleObject2502.bin"/><Relationship Id="rId2712" Type="http://schemas.openxmlformats.org/officeDocument/2006/relationships/oleObject" Target="../embeddings/oleObject2709.bin"/><Relationship Id="rId1107" Type="http://schemas.openxmlformats.org/officeDocument/2006/relationships/oleObject" Target="../embeddings/oleObject1148.bin"/><Relationship Id="rId1314" Type="http://schemas.openxmlformats.org/officeDocument/2006/relationships/oleObject" Target="../embeddings/oleObject1340.bin"/><Relationship Id="rId1521" Type="http://schemas.openxmlformats.org/officeDocument/2006/relationships/oleObject" Target="../embeddings/oleObject1546.bin"/><Relationship Id="rId3279" Type="http://schemas.openxmlformats.org/officeDocument/2006/relationships/oleObject" Target="../embeddings/oleObject3276.bin"/><Relationship Id="rId3486" Type="http://schemas.openxmlformats.org/officeDocument/2006/relationships/oleObject" Target="../embeddings/oleObject3483.bin"/><Relationship Id="rId3693" Type="http://schemas.openxmlformats.org/officeDocument/2006/relationships/oleObject" Target="../embeddings/oleObject3690.bin"/><Relationship Id="rId20" Type="http://schemas.openxmlformats.org/officeDocument/2006/relationships/oleObject" Target="../embeddings/oleObject109.bin"/><Relationship Id="rId2088" Type="http://schemas.openxmlformats.org/officeDocument/2006/relationships/oleObject" Target="../embeddings/oleObject2085.bin"/><Relationship Id="rId2295" Type="http://schemas.openxmlformats.org/officeDocument/2006/relationships/oleObject" Target="../embeddings/oleObject2292.bin"/><Relationship Id="rId3139" Type="http://schemas.openxmlformats.org/officeDocument/2006/relationships/oleObject" Target="../embeddings/oleObject3136.bin"/><Relationship Id="rId3346" Type="http://schemas.openxmlformats.org/officeDocument/2006/relationships/oleObject" Target="../embeddings/oleObject3343.bin"/><Relationship Id="rId267" Type="http://schemas.openxmlformats.org/officeDocument/2006/relationships/oleObject" Target="../embeddings/oleObject344.bin"/><Relationship Id="rId474" Type="http://schemas.openxmlformats.org/officeDocument/2006/relationships/oleObject" Target="../embeddings/oleObject539.bin"/><Relationship Id="rId2155" Type="http://schemas.openxmlformats.org/officeDocument/2006/relationships/oleObject" Target="../embeddings/oleObject2152.bin"/><Relationship Id="rId3553" Type="http://schemas.openxmlformats.org/officeDocument/2006/relationships/oleObject" Target="../embeddings/oleObject3550.bin"/><Relationship Id="rId3760" Type="http://schemas.openxmlformats.org/officeDocument/2006/relationships/oleObject" Target="../embeddings/oleObject3757.bin"/><Relationship Id="rId127" Type="http://schemas.openxmlformats.org/officeDocument/2006/relationships/image" Target="../media/image27.png"/><Relationship Id="rId681" Type="http://schemas.openxmlformats.org/officeDocument/2006/relationships/oleObject" Target="../embeddings/oleObject738.bin"/><Relationship Id="rId2362" Type="http://schemas.openxmlformats.org/officeDocument/2006/relationships/oleObject" Target="../embeddings/oleObject2359.bin"/><Relationship Id="rId3206" Type="http://schemas.openxmlformats.org/officeDocument/2006/relationships/oleObject" Target="../embeddings/oleObject3203.bin"/><Relationship Id="rId3413" Type="http://schemas.openxmlformats.org/officeDocument/2006/relationships/oleObject" Target="../embeddings/oleObject3410.bin"/><Relationship Id="rId3620" Type="http://schemas.openxmlformats.org/officeDocument/2006/relationships/oleObject" Target="../embeddings/oleObject3617.bin"/><Relationship Id="rId334" Type="http://schemas.openxmlformats.org/officeDocument/2006/relationships/oleObject" Target="../embeddings/oleObject407.bin"/><Relationship Id="rId541" Type="http://schemas.openxmlformats.org/officeDocument/2006/relationships/oleObject" Target="../embeddings/oleObject603.bin"/><Relationship Id="rId1171" Type="http://schemas.openxmlformats.org/officeDocument/2006/relationships/oleObject" Target="../embeddings/oleObject1207.bin"/><Relationship Id="rId2015" Type="http://schemas.openxmlformats.org/officeDocument/2006/relationships/oleObject" Target="../embeddings/oleObject2015.bin"/><Relationship Id="rId2222" Type="http://schemas.openxmlformats.org/officeDocument/2006/relationships/oleObject" Target="../embeddings/oleObject2219.bin"/><Relationship Id="rId401" Type="http://schemas.openxmlformats.org/officeDocument/2006/relationships/oleObject" Target="../embeddings/oleObject469.bin"/><Relationship Id="rId1031" Type="http://schemas.openxmlformats.org/officeDocument/2006/relationships/oleObject" Target="../embeddings/oleObject1076.bin"/><Relationship Id="rId1988" Type="http://schemas.openxmlformats.org/officeDocument/2006/relationships/oleObject" Target="../embeddings/oleObject1988.bin"/><Relationship Id="rId4187" Type="http://schemas.openxmlformats.org/officeDocument/2006/relationships/oleObject" Target="../embeddings/oleObject4184.bin"/><Relationship Id="rId4047" Type="http://schemas.openxmlformats.org/officeDocument/2006/relationships/oleObject" Target="../embeddings/oleObject4044.bin"/><Relationship Id="rId1848" Type="http://schemas.openxmlformats.org/officeDocument/2006/relationships/oleObject" Target="../embeddings/oleObject1872.bin"/><Relationship Id="rId3063" Type="http://schemas.openxmlformats.org/officeDocument/2006/relationships/oleObject" Target="../embeddings/oleObject3060.bin"/><Relationship Id="rId3270" Type="http://schemas.openxmlformats.org/officeDocument/2006/relationships/oleObject" Target="../embeddings/oleObject3267.bin"/><Relationship Id="rId4114" Type="http://schemas.openxmlformats.org/officeDocument/2006/relationships/oleObject" Target="../embeddings/oleObject4111.bin"/><Relationship Id="rId191" Type="http://schemas.openxmlformats.org/officeDocument/2006/relationships/oleObject" Target="../embeddings/oleObject273.bin"/><Relationship Id="rId1708" Type="http://schemas.openxmlformats.org/officeDocument/2006/relationships/oleObject" Target="../embeddings/oleObject1733.bin"/><Relationship Id="rId1915" Type="http://schemas.openxmlformats.org/officeDocument/2006/relationships/oleObject" Target="../embeddings/oleObject1931.bin"/><Relationship Id="rId3130" Type="http://schemas.openxmlformats.org/officeDocument/2006/relationships/oleObject" Target="../embeddings/oleObject3127.bin"/><Relationship Id="rId2689" Type="http://schemas.openxmlformats.org/officeDocument/2006/relationships/oleObject" Target="../embeddings/oleObject2686.bin"/><Relationship Id="rId2896" Type="http://schemas.openxmlformats.org/officeDocument/2006/relationships/oleObject" Target="../embeddings/oleObject2893.bin"/><Relationship Id="rId3947" Type="http://schemas.openxmlformats.org/officeDocument/2006/relationships/oleObject" Target="../embeddings/oleObject3944.bin"/><Relationship Id="rId868" Type="http://schemas.openxmlformats.org/officeDocument/2006/relationships/oleObject" Target="../embeddings/oleObject921.bin"/><Relationship Id="rId1498" Type="http://schemas.openxmlformats.org/officeDocument/2006/relationships/oleObject" Target="../embeddings/oleObject1523.bin"/><Relationship Id="rId2549" Type="http://schemas.openxmlformats.org/officeDocument/2006/relationships/oleObject" Target="../embeddings/oleObject2546.bin"/><Relationship Id="rId2756" Type="http://schemas.openxmlformats.org/officeDocument/2006/relationships/oleObject" Target="../embeddings/oleObject2753.bin"/><Relationship Id="rId2963" Type="http://schemas.openxmlformats.org/officeDocument/2006/relationships/oleObject" Target="../embeddings/oleObject2960.bin"/><Relationship Id="rId3807" Type="http://schemas.openxmlformats.org/officeDocument/2006/relationships/oleObject" Target="../embeddings/oleObject3804.bin"/><Relationship Id="rId728" Type="http://schemas.openxmlformats.org/officeDocument/2006/relationships/oleObject" Target="../embeddings/oleObject783.bin"/><Relationship Id="rId935" Type="http://schemas.openxmlformats.org/officeDocument/2006/relationships/oleObject" Target="../embeddings/oleObject986.bin"/><Relationship Id="rId1358" Type="http://schemas.openxmlformats.org/officeDocument/2006/relationships/oleObject" Target="../embeddings/oleObject1384.bin"/><Relationship Id="rId1565" Type="http://schemas.openxmlformats.org/officeDocument/2006/relationships/oleObject" Target="../embeddings/oleObject1590.bin"/><Relationship Id="rId1772" Type="http://schemas.openxmlformats.org/officeDocument/2006/relationships/oleObject" Target="../embeddings/oleObject1796.bin"/><Relationship Id="rId2409" Type="http://schemas.openxmlformats.org/officeDocument/2006/relationships/oleObject" Target="../embeddings/oleObject2406.bin"/><Relationship Id="rId2616" Type="http://schemas.openxmlformats.org/officeDocument/2006/relationships/oleObject" Target="../embeddings/oleObject2613.bin"/><Relationship Id="rId64" Type="http://schemas.openxmlformats.org/officeDocument/2006/relationships/oleObject" Target="../embeddings/oleObject153.bin"/><Relationship Id="rId1218" Type="http://schemas.openxmlformats.org/officeDocument/2006/relationships/oleObject" Target="../embeddings/oleObject1250.bin"/><Relationship Id="rId1425" Type="http://schemas.openxmlformats.org/officeDocument/2006/relationships/oleObject" Target="../embeddings/oleObject1450.bin"/><Relationship Id="rId2823" Type="http://schemas.openxmlformats.org/officeDocument/2006/relationships/oleObject" Target="../embeddings/oleObject2820.bin"/><Relationship Id="rId1632" Type="http://schemas.openxmlformats.org/officeDocument/2006/relationships/oleObject" Target="../embeddings/oleObject1657.bin"/><Relationship Id="rId2199" Type="http://schemas.openxmlformats.org/officeDocument/2006/relationships/oleObject" Target="../embeddings/oleObject2196.bin"/><Relationship Id="rId3597" Type="http://schemas.openxmlformats.org/officeDocument/2006/relationships/oleObject" Target="../embeddings/oleObject3594.bin"/><Relationship Id="rId3457" Type="http://schemas.openxmlformats.org/officeDocument/2006/relationships/oleObject" Target="../embeddings/oleObject3454.bin"/><Relationship Id="rId3664" Type="http://schemas.openxmlformats.org/officeDocument/2006/relationships/oleObject" Target="../embeddings/oleObject3661.bin"/><Relationship Id="rId3871" Type="http://schemas.openxmlformats.org/officeDocument/2006/relationships/oleObject" Target="../embeddings/oleObject3868.bin"/><Relationship Id="rId378" Type="http://schemas.openxmlformats.org/officeDocument/2006/relationships/oleObject" Target="../embeddings/oleObject446.bin"/><Relationship Id="rId585" Type="http://schemas.openxmlformats.org/officeDocument/2006/relationships/oleObject" Target="../embeddings/oleObject644.bin"/><Relationship Id="rId792" Type="http://schemas.openxmlformats.org/officeDocument/2006/relationships/oleObject" Target="../embeddings/oleObject846.bin"/><Relationship Id="rId2059" Type="http://schemas.openxmlformats.org/officeDocument/2006/relationships/oleObject" Target="../embeddings/oleObject2056.bin"/><Relationship Id="rId2266" Type="http://schemas.openxmlformats.org/officeDocument/2006/relationships/oleObject" Target="../embeddings/oleObject2263.bin"/><Relationship Id="rId2473" Type="http://schemas.openxmlformats.org/officeDocument/2006/relationships/oleObject" Target="../embeddings/oleObject2470.bin"/><Relationship Id="rId2680" Type="http://schemas.openxmlformats.org/officeDocument/2006/relationships/oleObject" Target="../embeddings/oleObject2677.bin"/><Relationship Id="rId3317" Type="http://schemas.openxmlformats.org/officeDocument/2006/relationships/oleObject" Target="../embeddings/oleObject3314.bin"/><Relationship Id="rId3524" Type="http://schemas.openxmlformats.org/officeDocument/2006/relationships/oleObject" Target="../embeddings/oleObject3521.bin"/><Relationship Id="rId3731" Type="http://schemas.openxmlformats.org/officeDocument/2006/relationships/oleObject" Target="../embeddings/oleObject3728.bin"/><Relationship Id="rId238" Type="http://schemas.openxmlformats.org/officeDocument/2006/relationships/oleObject" Target="../embeddings/oleObject315.bin"/><Relationship Id="rId445" Type="http://schemas.openxmlformats.org/officeDocument/2006/relationships/oleObject" Target="../embeddings/oleObject510.bin"/><Relationship Id="rId652" Type="http://schemas.openxmlformats.org/officeDocument/2006/relationships/oleObject" Target="../embeddings/oleObject709.bin"/><Relationship Id="rId1075" Type="http://schemas.openxmlformats.org/officeDocument/2006/relationships/oleObject" Target="../embeddings/oleObject1118.bin"/><Relationship Id="rId1282" Type="http://schemas.openxmlformats.org/officeDocument/2006/relationships/oleObject" Target="../embeddings/oleObject1308.bin"/><Relationship Id="rId2126" Type="http://schemas.openxmlformats.org/officeDocument/2006/relationships/oleObject" Target="../embeddings/oleObject2123.bin"/><Relationship Id="rId2333" Type="http://schemas.openxmlformats.org/officeDocument/2006/relationships/oleObject" Target="../embeddings/oleObject2330.bin"/><Relationship Id="rId2540" Type="http://schemas.openxmlformats.org/officeDocument/2006/relationships/oleObject" Target="../embeddings/oleObject2537.bin"/><Relationship Id="rId305" Type="http://schemas.openxmlformats.org/officeDocument/2006/relationships/oleObject" Target="../embeddings/oleObject378.bin"/><Relationship Id="rId512" Type="http://schemas.openxmlformats.org/officeDocument/2006/relationships/oleObject" Target="../embeddings/oleObject574.bin"/><Relationship Id="rId1142" Type="http://schemas.openxmlformats.org/officeDocument/2006/relationships/oleObject" Target="../embeddings/oleObject1181.bin"/><Relationship Id="rId2400" Type="http://schemas.openxmlformats.org/officeDocument/2006/relationships/oleObject" Target="../embeddings/oleObject2397.bin"/><Relationship Id="rId1002" Type="http://schemas.openxmlformats.org/officeDocument/2006/relationships/oleObject" Target="../embeddings/oleObject1049.bin"/><Relationship Id="rId4158" Type="http://schemas.openxmlformats.org/officeDocument/2006/relationships/oleObject" Target="../embeddings/oleObject4155.bin"/><Relationship Id="rId1959" Type="http://schemas.openxmlformats.org/officeDocument/2006/relationships/oleObject" Target="../embeddings/oleObject1970.bin"/><Relationship Id="rId3174" Type="http://schemas.openxmlformats.org/officeDocument/2006/relationships/oleObject" Target="../embeddings/oleObject3171.bin"/><Relationship Id="rId4018" Type="http://schemas.openxmlformats.org/officeDocument/2006/relationships/oleObject" Target="../embeddings/oleObject4015.bin"/><Relationship Id="rId1819" Type="http://schemas.openxmlformats.org/officeDocument/2006/relationships/oleObject" Target="../embeddings/oleObject1843.bin"/><Relationship Id="rId3381" Type="http://schemas.openxmlformats.org/officeDocument/2006/relationships/oleObject" Target="../embeddings/oleObject3378.bin"/><Relationship Id="rId2190" Type="http://schemas.openxmlformats.org/officeDocument/2006/relationships/oleObject" Target="../embeddings/oleObject2187.bin"/><Relationship Id="rId3034" Type="http://schemas.openxmlformats.org/officeDocument/2006/relationships/oleObject" Target="../embeddings/oleObject3031.bin"/><Relationship Id="rId3241" Type="http://schemas.openxmlformats.org/officeDocument/2006/relationships/oleObject" Target="../embeddings/oleObject3238.bin"/><Relationship Id="rId162" Type="http://schemas.openxmlformats.org/officeDocument/2006/relationships/oleObject" Target="../embeddings/oleObject244.bin"/><Relationship Id="rId2050" Type="http://schemas.openxmlformats.org/officeDocument/2006/relationships/oleObject" Target="../embeddings/oleObject2047.bin"/><Relationship Id="rId3101" Type="http://schemas.openxmlformats.org/officeDocument/2006/relationships/oleObject" Target="../embeddings/oleObject3098.bin"/><Relationship Id="rId979" Type="http://schemas.openxmlformats.org/officeDocument/2006/relationships/oleObject" Target="../embeddings/oleObject1027.bin"/><Relationship Id="rId839" Type="http://schemas.openxmlformats.org/officeDocument/2006/relationships/oleObject" Target="../embeddings/oleObject892.bin"/><Relationship Id="rId1469" Type="http://schemas.openxmlformats.org/officeDocument/2006/relationships/oleObject" Target="../embeddings/oleObject1494.bin"/><Relationship Id="rId2867" Type="http://schemas.openxmlformats.org/officeDocument/2006/relationships/oleObject" Target="../embeddings/oleObject2864.bin"/><Relationship Id="rId3918" Type="http://schemas.openxmlformats.org/officeDocument/2006/relationships/oleObject" Target="../embeddings/oleObject3915.bin"/><Relationship Id="rId4082" Type="http://schemas.openxmlformats.org/officeDocument/2006/relationships/oleObject" Target="../embeddings/oleObject4079.bin"/><Relationship Id="rId1676" Type="http://schemas.openxmlformats.org/officeDocument/2006/relationships/oleObject" Target="../embeddings/oleObject1701.bin"/><Relationship Id="rId1883" Type="http://schemas.openxmlformats.org/officeDocument/2006/relationships/image" Target="../media/image76.png"/><Relationship Id="rId2727" Type="http://schemas.openxmlformats.org/officeDocument/2006/relationships/oleObject" Target="../embeddings/oleObject2724.bin"/><Relationship Id="rId2934" Type="http://schemas.openxmlformats.org/officeDocument/2006/relationships/oleObject" Target="../embeddings/oleObject2931.bin"/><Relationship Id="rId906" Type="http://schemas.openxmlformats.org/officeDocument/2006/relationships/oleObject" Target="../embeddings/oleObject958.bin"/><Relationship Id="rId1329" Type="http://schemas.openxmlformats.org/officeDocument/2006/relationships/oleObject" Target="../embeddings/oleObject1355.bin"/><Relationship Id="rId1536" Type="http://schemas.openxmlformats.org/officeDocument/2006/relationships/oleObject" Target="../embeddings/oleObject1561.bin"/><Relationship Id="rId1743" Type="http://schemas.openxmlformats.org/officeDocument/2006/relationships/oleObject" Target="../embeddings/oleObject1768.bin"/><Relationship Id="rId1950" Type="http://schemas.openxmlformats.org/officeDocument/2006/relationships/oleObject" Target="../embeddings/oleObject1963.bin"/><Relationship Id="rId35" Type="http://schemas.openxmlformats.org/officeDocument/2006/relationships/oleObject" Target="../embeddings/oleObject124.bin"/><Relationship Id="rId1603" Type="http://schemas.openxmlformats.org/officeDocument/2006/relationships/oleObject" Target="../embeddings/oleObject1628.bin"/><Relationship Id="rId1810" Type="http://schemas.openxmlformats.org/officeDocument/2006/relationships/oleObject" Target="../embeddings/oleObject1834.bin"/><Relationship Id="rId3568" Type="http://schemas.openxmlformats.org/officeDocument/2006/relationships/oleObject" Target="../embeddings/oleObject3565.bin"/><Relationship Id="rId3775" Type="http://schemas.openxmlformats.org/officeDocument/2006/relationships/oleObject" Target="../embeddings/oleObject3772.bin"/><Relationship Id="rId3982" Type="http://schemas.openxmlformats.org/officeDocument/2006/relationships/oleObject" Target="../embeddings/oleObject3979.bin"/><Relationship Id="rId489" Type="http://schemas.openxmlformats.org/officeDocument/2006/relationships/oleObject" Target="../embeddings/oleObject554.bin"/><Relationship Id="rId696" Type="http://schemas.openxmlformats.org/officeDocument/2006/relationships/oleObject" Target="../embeddings/oleObject751.bin"/><Relationship Id="rId2377" Type="http://schemas.openxmlformats.org/officeDocument/2006/relationships/oleObject" Target="../embeddings/oleObject2374.bin"/><Relationship Id="rId2584" Type="http://schemas.openxmlformats.org/officeDocument/2006/relationships/oleObject" Target="../embeddings/oleObject2581.bin"/><Relationship Id="rId2791" Type="http://schemas.openxmlformats.org/officeDocument/2006/relationships/oleObject" Target="../embeddings/oleObject2788.bin"/><Relationship Id="rId3428" Type="http://schemas.openxmlformats.org/officeDocument/2006/relationships/oleObject" Target="../embeddings/oleObject3425.bin"/><Relationship Id="rId3635" Type="http://schemas.openxmlformats.org/officeDocument/2006/relationships/oleObject" Target="../embeddings/oleObject3632.bin"/><Relationship Id="rId349" Type="http://schemas.openxmlformats.org/officeDocument/2006/relationships/image" Target="../media/image40.png"/><Relationship Id="rId556" Type="http://schemas.openxmlformats.org/officeDocument/2006/relationships/oleObject" Target="../embeddings/oleObject618.bin"/><Relationship Id="rId763" Type="http://schemas.openxmlformats.org/officeDocument/2006/relationships/oleObject" Target="../embeddings/oleObject818.bin"/><Relationship Id="rId1186" Type="http://schemas.openxmlformats.org/officeDocument/2006/relationships/oleObject" Target="../embeddings/oleObject1221.bin"/><Relationship Id="rId1393" Type="http://schemas.openxmlformats.org/officeDocument/2006/relationships/oleObject" Target="../embeddings/oleObject1419.bin"/><Relationship Id="rId2237" Type="http://schemas.openxmlformats.org/officeDocument/2006/relationships/oleObject" Target="../embeddings/oleObject2234.bin"/><Relationship Id="rId2444" Type="http://schemas.openxmlformats.org/officeDocument/2006/relationships/oleObject" Target="../embeddings/oleObject2441.bin"/><Relationship Id="rId3842" Type="http://schemas.openxmlformats.org/officeDocument/2006/relationships/oleObject" Target="../embeddings/oleObject3839.bin"/><Relationship Id="rId209" Type="http://schemas.openxmlformats.org/officeDocument/2006/relationships/oleObject" Target="../embeddings/oleObject286.bin"/><Relationship Id="rId416" Type="http://schemas.openxmlformats.org/officeDocument/2006/relationships/oleObject" Target="../embeddings/oleObject481.bin"/><Relationship Id="rId970" Type="http://schemas.openxmlformats.org/officeDocument/2006/relationships/oleObject" Target="../embeddings/oleObject1019.bin"/><Relationship Id="rId1046" Type="http://schemas.openxmlformats.org/officeDocument/2006/relationships/oleObject" Target="../embeddings/oleObject1091.bin"/><Relationship Id="rId1253" Type="http://schemas.openxmlformats.org/officeDocument/2006/relationships/oleObject" Target="../embeddings/oleObject1281.bin"/><Relationship Id="rId2651" Type="http://schemas.openxmlformats.org/officeDocument/2006/relationships/oleObject" Target="../embeddings/oleObject2648.bin"/><Relationship Id="rId3702" Type="http://schemas.openxmlformats.org/officeDocument/2006/relationships/oleObject" Target="../embeddings/oleObject3699.bin"/><Relationship Id="rId623" Type="http://schemas.openxmlformats.org/officeDocument/2006/relationships/oleObject" Target="../embeddings/oleObject680.bin"/><Relationship Id="rId830" Type="http://schemas.openxmlformats.org/officeDocument/2006/relationships/oleObject" Target="../embeddings/oleObject884.bin"/><Relationship Id="rId1460" Type="http://schemas.openxmlformats.org/officeDocument/2006/relationships/oleObject" Target="../embeddings/oleObject1485.bin"/><Relationship Id="rId2304" Type="http://schemas.openxmlformats.org/officeDocument/2006/relationships/oleObject" Target="../embeddings/oleObject2301.bin"/><Relationship Id="rId2511" Type="http://schemas.openxmlformats.org/officeDocument/2006/relationships/oleObject" Target="../embeddings/oleObject2508.bin"/><Relationship Id="rId1113" Type="http://schemas.openxmlformats.org/officeDocument/2006/relationships/oleObject" Target="../embeddings/oleObject1154.bin"/><Relationship Id="rId1320" Type="http://schemas.openxmlformats.org/officeDocument/2006/relationships/oleObject" Target="../embeddings/oleObject1346.bin"/><Relationship Id="rId3078" Type="http://schemas.openxmlformats.org/officeDocument/2006/relationships/oleObject" Target="../embeddings/oleObject3075.bin"/><Relationship Id="rId3285" Type="http://schemas.openxmlformats.org/officeDocument/2006/relationships/oleObject" Target="../embeddings/oleObject3282.bin"/><Relationship Id="rId3492" Type="http://schemas.openxmlformats.org/officeDocument/2006/relationships/oleObject" Target="../embeddings/oleObject3489.bin"/><Relationship Id="rId4129" Type="http://schemas.openxmlformats.org/officeDocument/2006/relationships/oleObject" Target="../embeddings/oleObject4126.bin"/><Relationship Id="rId2094" Type="http://schemas.openxmlformats.org/officeDocument/2006/relationships/oleObject" Target="../embeddings/oleObject2091.bin"/><Relationship Id="rId3145" Type="http://schemas.openxmlformats.org/officeDocument/2006/relationships/oleObject" Target="../embeddings/oleObject3142.bin"/><Relationship Id="rId3352" Type="http://schemas.openxmlformats.org/officeDocument/2006/relationships/oleObject" Target="../embeddings/oleObject3349.bin"/><Relationship Id="rId273" Type="http://schemas.openxmlformats.org/officeDocument/2006/relationships/oleObject" Target="../embeddings/oleObject350.bin"/><Relationship Id="rId480" Type="http://schemas.openxmlformats.org/officeDocument/2006/relationships/oleObject" Target="../embeddings/oleObject545.bin"/><Relationship Id="rId2161" Type="http://schemas.openxmlformats.org/officeDocument/2006/relationships/oleObject" Target="../embeddings/oleObject2158.bin"/><Relationship Id="rId3005" Type="http://schemas.openxmlformats.org/officeDocument/2006/relationships/oleObject" Target="../embeddings/oleObject3002.bin"/><Relationship Id="rId3212" Type="http://schemas.openxmlformats.org/officeDocument/2006/relationships/oleObject" Target="../embeddings/oleObject3209.bin"/><Relationship Id="rId133" Type="http://schemas.openxmlformats.org/officeDocument/2006/relationships/image" Target="../media/image10.png"/><Relationship Id="rId340" Type="http://schemas.openxmlformats.org/officeDocument/2006/relationships/oleObject" Target="../embeddings/oleObject413.bin"/><Relationship Id="rId2021" Type="http://schemas.openxmlformats.org/officeDocument/2006/relationships/oleObject" Target="../embeddings/oleObject2021.bin"/><Relationship Id="rId200" Type="http://schemas.openxmlformats.org/officeDocument/2006/relationships/image" Target="../media/image23.png"/><Relationship Id="rId2978" Type="http://schemas.openxmlformats.org/officeDocument/2006/relationships/oleObject" Target="../embeddings/oleObject2975.bin"/><Relationship Id="rId4193" Type="http://schemas.openxmlformats.org/officeDocument/2006/relationships/oleObject" Target="../embeddings/oleObject4190.bin"/><Relationship Id="rId1787" Type="http://schemas.openxmlformats.org/officeDocument/2006/relationships/oleObject" Target="../embeddings/oleObject1811.bin"/><Relationship Id="rId1994" Type="http://schemas.openxmlformats.org/officeDocument/2006/relationships/oleObject" Target="../embeddings/oleObject1994.bin"/><Relationship Id="rId2838" Type="http://schemas.openxmlformats.org/officeDocument/2006/relationships/oleObject" Target="../embeddings/oleObject2835.bin"/><Relationship Id="rId79" Type="http://schemas.openxmlformats.org/officeDocument/2006/relationships/oleObject" Target="../embeddings/oleObject168.bin"/><Relationship Id="rId1647" Type="http://schemas.openxmlformats.org/officeDocument/2006/relationships/oleObject" Target="../embeddings/oleObject1672.bin"/><Relationship Id="rId1854" Type="http://schemas.openxmlformats.org/officeDocument/2006/relationships/oleObject" Target="../embeddings/oleObject1878.bin"/><Relationship Id="rId2905" Type="http://schemas.openxmlformats.org/officeDocument/2006/relationships/oleObject" Target="../embeddings/oleObject2902.bin"/><Relationship Id="rId4053" Type="http://schemas.openxmlformats.org/officeDocument/2006/relationships/oleObject" Target="../embeddings/oleObject4050.bin"/><Relationship Id="rId1507" Type="http://schemas.openxmlformats.org/officeDocument/2006/relationships/oleObject" Target="../embeddings/oleObject1532.bin"/><Relationship Id="rId1714" Type="http://schemas.openxmlformats.org/officeDocument/2006/relationships/oleObject" Target="../embeddings/oleObject1739.bin"/><Relationship Id="rId4120" Type="http://schemas.openxmlformats.org/officeDocument/2006/relationships/oleObject" Target="../embeddings/oleObject4117.bin"/><Relationship Id="rId1921" Type="http://schemas.openxmlformats.org/officeDocument/2006/relationships/oleObject" Target="../embeddings/oleObject1936.bin"/><Relationship Id="rId3679" Type="http://schemas.openxmlformats.org/officeDocument/2006/relationships/oleObject" Target="../embeddings/oleObject3676.bin"/><Relationship Id="rId2488" Type="http://schemas.openxmlformats.org/officeDocument/2006/relationships/oleObject" Target="../embeddings/oleObject2485.bin"/><Relationship Id="rId3886" Type="http://schemas.openxmlformats.org/officeDocument/2006/relationships/oleObject" Target="../embeddings/oleObject3883.bin"/><Relationship Id="rId1297" Type="http://schemas.openxmlformats.org/officeDocument/2006/relationships/oleObject" Target="../embeddings/oleObject1323.bin"/><Relationship Id="rId2695" Type="http://schemas.openxmlformats.org/officeDocument/2006/relationships/oleObject" Target="../embeddings/oleObject2692.bin"/><Relationship Id="rId3539" Type="http://schemas.openxmlformats.org/officeDocument/2006/relationships/oleObject" Target="../embeddings/oleObject3536.bin"/><Relationship Id="rId3746" Type="http://schemas.openxmlformats.org/officeDocument/2006/relationships/oleObject" Target="../embeddings/oleObject3743.bin"/><Relationship Id="rId3953" Type="http://schemas.openxmlformats.org/officeDocument/2006/relationships/oleObject" Target="../embeddings/oleObject3950.bin"/><Relationship Id="rId667" Type="http://schemas.openxmlformats.org/officeDocument/2006/relationships/oleObject" Target="../embeddings/oleObject724.bin"/><Relationship Id="rId874" Type="http://schemas.openxmlformats.org/officeDocument/2006/relationships/oleObject" Target="../embeddings/oleObject927.bin"/><Relationship Id="rId2348" Type="http://schemas.openxmlformats.org/officeDocument/2006/relationships/oleObject" Target="../embeddings/oleObject2345.bin"/><Relationship Id="rId2555" Type="http://schemas.openxmlformats.org/officeDocument/2006/relationships/oleObject" Target="../embeddings/oleObject2552.bin"/><Relationship Id="rId2762" Type="http://schemas.openxmlformats.org/officeDocument/2006/relationships/oleObject" Target="../embeddings/oleObject2759.bin"/><Relationship Id="rId3606" Type="http://schemas.openxmlformats.org/officeDocument/2006/relationships/oleObject" Target="../embeddings/oleObject3603.bin"/><Relationship Id="rId3813" Type="http://schemas.openxmlformats.org/officeDocument/2006/relationships/oleObject" Target="../embeddings/oleObject3810.bin"/><Relationship Id="rId527" Type="http://schemas.openxmlformats.org/officeDocument/2006/relationships/oleObject" Target="../embeddings/oleObject589.bin"/><Relationship Id="rId734" Type="http://schemas.openxmlformats.org/officeDocument/2006/relationships/oleObject" Target="../embeddings/oleObject789.bin"/><Relationship Id="rId941" Type="http://schemas.openxmlformats.org/officeDocument/2006/relationships/oleObject" Target="../embeddings/oleObject991.bin"/><Relationship Id="rId1157" Type="http://schemas.openxmlformats.org/officeDocument/2006/relationships/oleObject" Target="../embeddings/oleObject1195.bin"/><Relationship Id="rId1364" Type="http://schemas.openxmlformats.org/officeDocument/2006/relationships/oleObject" Target="../embeddings/oleObject1390.bin"/><Relationship Id="rId1571" Type="http://schemas.openxmlformats.org/officeDocument/2006/relationships/oleObject" Target="../embeddings/oleObject1596.bin"/><Relationship Id="rId2208" Type="http://schemas.openxmlformats.org/officeDocument/2006/relationships/oleObject" Target="../embeddings/oleObject2205.bin"/><Relationship Id="rId2415" Type="http://schemas.openxmlformats.org/officeDocument/2006/relationships/oleObject" Target="../embeddings/oleObject2412.bin"/><Relationship Id="rId2622" Type="http://schemas.openxmlformats.org/officeDocument/2006/relationships/oleObject" Target="../embeddings/oleObject2619.bin"/><Relationship Id="rId70" Type="http://schemas.openxmlformats.org/officeDocument/2006/relationships/oleObject" Target="../embeddings/oleObject159.bin"/><Relationship Id="rId801" Type="http://schemas.openxmlformats.org/officeDocument/2006/relationships/oleObject" Target="../embeddings/oleObject855.bin"/><Relationship Id="rId1017" Type="http://schemas.openxmlformats.org/officeDocument/2006/relationships/oleObject" Target="../embeddings/oleObject1063.bin"/><Relationship Id="rId1224" Type="http://schemas.openxmlformats.org/officeDocument/2006/relationships/oleObject" Target="../embeddings/oleObject1255.bin"/><Relationship Id="rId1431" Type="http://schemas.openxmlformats.org/officeDocument/2006/relationships/oleObject" Target="../embeddings/oleObject1456.bin"/><Relationship Id="rId3189" Type="http://schemas.openxmlformats.org/officeDocument/2006/relationships/oleObject" Target="../embeddings/oleObject3186.bin"/><Relationship Id="rId3396" Type="http://schemas.openxmlformats.org/officeDocument/2006/relationships/oleObject" Target="../embeddings/oleObject3393.bin"/><Relationship Id="rId3049" Type="http://schemas.openxmlformats.org/officeDocument/2006/relationships/oleObject" Target="../embeddings/oleObject3046.bin"/><Relationship Id="rId3256" Type="http://schemas.openxmlformats.org/officeDocument/2006/relationships/oleObject" Target="../embeddings/oleObject3253.bin"/><Relationship Id="rId3463" Type="http://schemas.openxmlformats.org/officeDocument/2006/relationships/oleObject" Target="../embeddings/oleObject3460.bin"/><Relationship Id="rId177" Type="http://schemas.openxmlformats.org/officeDocument/2006/relationships/oleObject" Target="../embeddings/oleObject259.bin"/><Relationship Id="rId384" Type="http://schemas.openxmlformats.org/officeDocument/2006/relationships/oleObject" Target="../embeddings/oleObject452.bin"/><Relationship Id="rId591" Type="http://schemas.openxmlformats.org/officeDocument/2006/relationships/oleObject" Target="../embeddings/oleObject650.bin"/><Relationship Id="rId2065" Type="http://schemas.openxmlformats.org/officeDocument/2006/relationships/oleObject" Target="../embeddings/oleObject2062.bin"/><Relationship Id="rId2272" Type="http://schemas.openxmlformats.org/officeDocument/2006/relationships/oleObject" Target="../embeddings/oleObject2269.bin"/><Relationship Id="rId3116" Type="http://schemas.openxmlformats.org/officeDocument/2006/relationships/oleObject" Target="../embeddings/oleObject3113.bin"/><Relationship Id="rId3670" Type="http://schemas.openxmlformats.org/officeDocument/2006/relationships/oleObject" Target="../embeddings/oleObject3667.bin"/><Relationship Id="rId244" Type="http://schemas.openxmlformats.org/officeDocument/2006/relationships/oleObject" Target="../embeddings/oleObject321.bin"/><Relationship Id="rId1081" Type="http://schemas.openxmlformats.org/officeDocument/2006/relationships/oleObject" Target="../embeddings/oleObject1124.bin"/><Relationship Id="rId3323" Type="http://schemas.openxmlformats.org/officeDocument/2006/relationships/oleObject" Target="../embeddings/oleObject3320.bin"/><Relationship Id="rId3530" Type="http://schemas.openxmlformats.org/officeDocument/2006/relationships/oleObject" Target="../embeddings/oleObject3527.bin"/><Relationship Id="rId451" Type="http://schemas.openxmlformats.org/officeDocument/2006/relationships/oleObject" Target="../embeddings/oleObject516.bin"/><Relationship Id="rId2132" Type="http://schemas.openxmlformats.org/officeDocument/2006/relationships/oleObject" Target="../embeddings/oleObject2129.bin"/><Relationship Id="rId104" Type="http://schemas.openxmlformats.org/officeDocument/2006/relationships/oleObject" Target="../embeddings/oleObject193.bin"/><Relationship Id="rId311" Type="http://schemas.openxmlformats.org/officeDocument/2006/relationships/oleObject" Target="../embeddings/oleObject384.bin"/><Relationship Id="rId1898" Type="http://schemas.openxmlformats.org/officeDocument/2006/relationships/oleObject" Target="../embeddings/oleObject1918.bin"/><Relationship Id="rId2949" Type="http://schemas.openxmlformats.org/officeDocument/2006/relationships/oleObject" Target="../embeddings/oleObject2946.bin"/><Relationship Id="rId4097" Type="http://schemas.openxmlformats.org/officeDocument/2006/relationships/oleObject" Target="../embeddings/oleObject4094.bin"/><Relationship Id="rId1758" Type="http://schemas.openxmlformats.org/officeDocument/2006/relationships/oleObject" Target="../embeddings/oleObject1783.bin"/><Relationship Id="rId2809" Type="http://schemas.openxmlformats.org/officeDocument/2006/relationships/oleObject" Target="../embeddings/oleObject2806.bin"/><Relationship Id="rId4164" Type="http://schemas.openxmlformats.org/officeDocument/2006/relationships/oleObject" Target="../embeddings/oleObject4161.bin"/><Relationship Id="rId1965" Type="http://schemas.openxmlformats.org/officeDocument/2006/relationships/image" Target="../media/image82.png"/><Relationship Id="rId3180" Type="http://schemas.openxmlformats.org/officeDocument/2006/relationships/oleObject" Target="../embeddings/oleObject3177.bin"/><Relationship Id="rId4024" Type="http://schemas.openxmlformats.org/officeDocument/2006/relationships/oleObject" Target="../embeddings/oleObject4021.bin"/><Relationship Id="rId1618" Type="http://schemas.openxmlformats.org/officeDocument/2006/relationships/oleObject" Target="../embeddings/oleObject1643.bin"/><Relationship Id="rId1825" Type="http://schemas.openxmlformats.org/officeDocument/2006/relationships/oleObject" Target="../embeddings/oleObject1849.bin"/><Relationship Id="rId3040" Type="http://schemas.openxmlformats.org/officeDocument/2006/relationships/oleObject" Target="../embeddings/oleObject3037.bin"/><Relationship Id="rId3997" Type="http://schemas.openxmlformats.org/officeDocument/2006/relationships/oleObject" Target="../embeddings/oleObject3994.bin"/><Relationship Id="rId2599" Type="http://schemas.openxmlformats.org/officeDocument/2006/relationships/oleObject" Target="../embeddings/oleObject2596.bin"/><Relationship Id="rId3857" Type="http://schemas.openxmlformats.org/officeDocument/2006/relationships/oleObject" Target="../embeddings/oleObject3854.bin"/><Relationship Id="rId778" Type="http://schemas.openxmlformats.org/officeDocument/2006/relationships/oleObject" Target="../embeddings/oleObject832.bin"/><Relationship Id="rId985" Type="http://schemas.openxmlformats.org/officeDocument/2006/relationships/oleObject" Target="../embeddings/oleObject1033.bin"/><Relationship Id="rId2459" Type="http://schemas.openxmlformats.org/officeDocument/2006/relationships/oleObject" Target="../embeddings/oleObject2456.bin"/><Relationship Id="rId2666" Type="http://schemas.openxmlformats.org/officeDocument/2006/relationships/oleObject" Target="../embeddings/oleObject2663.bin"/><Relationship Id="rId2873" Type="http://schemas.openxmlformats.org/officeDocument/2006/relationships/oleObject" Target="../embeddings/oleObject2870.bin"/><Relationship Id="rId3717" Type="http://schemas.openxmlformats.org/officeDocument/2006/relationships/oleObject" Target="../embeddings/oleObject3714.bin"/><Relationship Id="rId3924" Type="http://schemas.openxmlformats.org/officeDocument/2006/relationships/oleObject" Target="../embeddings/oleObject3921.bin"/><Relationship Id="rId638" Type="http://schemas.openxmlformats.org/officeDocument/2006/relationships/oleObject" Target="../embeddings/oleObject695.bin"/><Relationship Id="rId845" Type="http://schemas.openxmlformats.org/officeDocument/2006/relationships/oleObject" Target="../embeddings/oleObject898.bin"/><Relationship Id="rId1268" Type="http://schemas.openxmlformats.org/officeDocument/2006/relationships/oleObject" Target="../embeddings/oleObject1295.bin"/><Relationship Id="rId1475" Type="http://schemas.openxmlformats.org/officeDocument/2006/relationships/oleObject" Target="../embeddings/oleObject1500.bin"/><Relationship Id="rId1682" Type="http://schemas.openxmlformats.org/officeDocument/2006/relationships/oleObject" Target="../embeddings/oleObject1707.bin"/><Relationship Id="rId2319" Type="http://schemas.openxmlformats.org/officeDocument/2006/relationships/oleObject" Target="../embeddings/oleObject2316.bin"/><Relationship Id="rId2526" Type="http://schemas.openxmlformats.org/officeDocument/2006/relationships/oleObject" Target="../embeddings/oleObject2523.bin"/><Relationship Id="rId2733" Type="http://schemas.openxmlformats.org/officeDocument/2006/relationships/oleObject" Target="../embeddings/oleObject2730.bin"/><Relationship Id="rId705" Type="http://schemas.openxmlformats.org/officeDocument/2006/relationships/oleObject" Target="../embeddings/oleObject760.bin"/><Relationship Id="rId1128" Type="http://schemas.openxmlformats.org/officeDocument/2006/relationships/oleObject" Target="../embeddings/oleObject1168.bin"/><Relationship Id="rId1335" Type="http://schemas.openxmlformats.org/officeDocument/2006/relationships/oleObject" Target="../embeddings/oleObject1361.bin"/><Relationship Id="rId1542" Type="http://schemas.openxmlformats.org/officeDocument/2006/relationships/oleObject" Target="../embeddings/oleObject1567.bin"/><Relationship Id="rId2940" Type="http://schemas.openxmlformats.org/officeDocument/2006/relationships/oleObject" Target="../embeddings/oleObject2937.bin"/><Relationship Id="rId912" Type="http://schemas.openxmlformats.org/officeDocument/2006/relationships/oleObject" Target="../embeddings/oleObject964.bin"/><Relationship Id="rId2800" Type="http://schemas.openxmlformats.org/officeDocument/2006/relationships/oleObject" Target="../embeddings/oleObject2797.bin"/><Relationship Id="rId41" Type="http://schemas.openxmlformats.org/officeDocument/2006/relationships/oleObject" Target="../embeddings/oleObject130.bin"/><Relationship Id="rId1402" Type="http://schemas.openxmlformats.org/officeDocument/2006/relationships/oleObject" Target="../embeddings/oleObject1427.bin"/><Relationship Id="rId288" Type="http://schemas.openxmlformats.org/officeDocument/2006/relationships/oleObject" Target="../embeddings/oleObject365.bin"/><Relationship Id="rId3367" Type="http://schemas.openxmlformats.org/officeDocument/2006/relationships/oleObject" Target="../embeddings/oleObject3364.bin"/><Relationship Id="rId3574" Type="http://schemas.openxmlformats.org/officeDocument/2006/relationships/oleObject" Target="../embeddings/oleObject3571.bin"/><Relationship Id="rId3781" Type="http://schemas.openxmlformats.org/officeDocument/2006/relationships/oleObject" Target="../embeddings/oleObject3778.bin"/><Relationship Id="rId495" Type="http://schemas.openxmlformats.org/officeDocument/2006/relationships/oleObject" Target="../embeddings/oleObject560.bin"/><Relationship Id="rId2176" Type="http://schemas.openxmlformats.org/officeDocument/2006/relationships/oleObject" Target="../embeddings/oleObject2173.bin"/><Relationship Id="rId2383" Type="http://schemas.openxmlformats.org/officeDocument/2006/relationships/oleObject" Target="../embeddings/oleObject2380.bin"/><Relationship Id="rId2590" Type="http://schemas.openxmlformats.org/officeDocument/2006/relationships/oleObject" Target="../embeddings/oleObject2587.bin"/><Relationship Id="rId3227" Type="http://schemas.openxmlformats.org/officeDocument/2006/relationships/oleObject" Target="../embeddings/oleObject3224.bin"/><Relationship Id="rId3434" Type="http://schemas.openxmlformats.org/officeDocument/2006/relationships/oleObject" Target="../embeddings/oleObject3431.bin"/><Relationship Id="rId3641" Type="http://schemas.openxmlformats.org/officeDocument/2006/relationships/oleObject" Target="../embeddings/oleObject3638.bin"/><Relationship Id="rId148" Type="http://schemas.openxmlformats.org/officeDocument/2006/relationships/oleObject" Target="../embeddings/oleObject230.bin"/><Relationship Id="rId355" Type="http://schemas.openxmlformats.org/officeDocument/2006/relationships/image" Target="../media/image17.png"/><Relationship Id="rId562" Type="http://schemas.openxmlformats.org/officeDocument/2006/relationships/oleObject" Target="../embeddings/oleObject624.bin"/><Relationship Id="rId1192" Type="http://schemas.openxmlformats.org/officeDocument/2006/relationships/oleObject" Target="../embeddings/oleObject1226.bin"/><Relationship Id="rId2036" Type="http://schemas.openxmlformats.org/officeDocument/2006/relationships/oleObject" Target="../embeddings/oleObject2034.bin"/><Relationship Id="rId2243" Type="http://schemas.openxmlformats.org/officeDocument/2006/relationships/oleObject" Target="../embeddings/oleObject2240.bin"/><Relationship Id="rId2450" Type="http://schemas.openxmlformats.org/officeDocument/2006/relationships/oleObject" Target="../embeddings/oleObject2447.bin"/><Relationship Id="rId3501" Type="http://schemas.openxmlformats.org/officeDocument/2006/relationships/oleObject" Target="../embeddings/oleObject3498.bin"/><Relationship Id="rId215" Type="http://schemas.openxmlformats.org/officeDocument/2006/relationships/oleObject" Target="../embeddings/oleObject292.bin"/><Relationship Id="rId422" Type="http://schemas.openxmlformats.org/officeDocument/2006/relationships/oleObject" Target="../embeddings/oleObject487.bin"/><Relationship Id="rId1052" Type="http://schemas.openxmlformats.org/officeDocument/2006/relationships/oleObject" Target="../embeddings/oleObject1095.bin"/><Relationship Id="rId2103" Type="http://schemas.openxmlformats.org/officeDocument/2006/relationships/oleObject" Target="../embeddings/oleObject2100.bin"/><Relationship Id="rId2310" Type="http://schemas.openxmlformats.org/officeDocument/2006/relationships/oleObject" Target="../embeddings/oleObject2307.bin"/><Relationship Id="rId4068" Type="http://schemas.openxmlformats.org/officeDocument/2006/relationships/oleObject" Target="../embeddings/oleObject4065.bin"/><Relationship Id="rId1869" Type="http://schemas.openxmlformats.org/officeDocument/2006/relationships/oleObject" Target="../embeddings/oleObject1893.bin"/><Relationship Id="rId3084" Type="http://schemas.openxmlformats.org/officeDocument/2006/relationships/oleObject" Target="../embeddings/oleObject3081.bin"/><Relationship Id="rId3291" Type="http://schemas.openxmlformats.org/officeDocument/2006/relationships/oleObject" Target="../embeddings/oleObject3288.bin"/><Relationship Id="rId4135" Type="http://schemas.openxmlformats.org/officeDocument/2006/relationships/oleObject" Target="../embeddings/oleObject4132.bin"/><Relationship Id="rId1729" Type="http://schemas.openxmlformats.org/officeDocument/2006/relationships/oleObject" Target="../embeddings/oleObject1754.bin"/><Relationship Id="rId1936" Type="http://schemas.openxmlformats.org/officeDocument/2006/relationships/oleObject" Target="../embeddings/oleObject1951.bin"/><Relationship Id="rId3151" Type="http://schemas.openxmlformats.org/officeDocument/2006/relationships/oleObject" Target="../embeddings/oleObject3148.bin"/><Relationship Id="rId4202" Type="http://schemas.openxmlformats.org/officeDocument/2006/relationships/oleObject" Target="../embeddings/oleObject4199.bin"/><Relationship Id="rId3011" Type="http://schemas.openxmlformats.org/officeDocument/2006/relationships/oleObject" Target="../embeddings/oleObject3008.bin"/><Relationship Id="rId3968" Type="http://schemas.openxmlformats.org/officeDocument/2006/relationships/oleObject" Target="../embeddings/oleObject3965.bin"/><Relationship Id="rId5" Type="http://schemas.openxmlformats.org/officeDocument/2006/relationships/image" Target="../media/image16.png"/><Relationship Id="rId889" Type="http://schemas.openxmlformats.org/officeDocument/2006/relationships/image" Target="../media/image49.png"/><Relationship Id="rId2777" Type="http://schemas.openxmlformats.org/officeDocument/2006/relationships/oleObject" Target="../embeddings/oleObject2774.bin"/><Relationship Id="rId749" Type="http://schemas.openxmlformats.org/officeDocument/2006/relationships/oleObject" Target="../embeddings/oleObject804.bin"/><Relationship Id="rId1379" Type="http://schemas.openxmlformats.org/officeDocument/2006/relationships/oleObject" Target="../embeddings/oleObject1405.bin"/><Relationship Id="rId1586" Type="http://schemas.openxmlformats.org/officeDocument/2006/relationships/oleObject" Target="../embeddings/oleObject1611.bin"/><Relationship Id="rId2984" Type="http://schemas.openxmlformats.org/officeDocument/2006/relationships/oleObject" Target="../embeddings/oleObject2981.bin"/><Relationship Id="rId3828" Type="http://schemas.openxmlformats.org/officeDocument/2006/relationships/oleObject" Target="../embeddings/oleObject3825.bin"/><Relationship Id="rId609" Type="http://schemas.openxmlformats.org/officeDocument/2006/relationships/oleObject" Target="../embeddings/oleObject668.bin"/><Relationship Id="rId956" Type="http://schemas.openxmlformats.org/officeDocument/2006/relationships/oleObject" Target="../embeddings/oleObject1005.bin"/><Relationship Id="rId1239" Type="http://schemas.openxmlformats.org/officeDocument/2006/relationships/oleObject" Target="../embeddings/oleObject1268.bin"/><Relationship Id="rId1793" Type="http://schemas.openxmlformats.org/officeDocument/2006/relationships/oleObject" Target="../embeddings/oleObject1817.bin"/><Relationship Id="rId2637" Type="http://schemas.openxmlformats.org/officeDocument/2006/relationships/oleObject" Target="../embeddings/oleObject2634.bin"/><Relationship Id="rId2844" Type="http://schemas.openxmlformats.org/officeDocument/2006/relationships/oleObject" Target="../embeddings/oleObject2841.bin"/><Relationship Id="rId85" Type="http://schemas.openxmlformats.org/officeDocument/2006/relationships/oleObject" Target="../embeddings/oleObject174.bin"/><Relationship Id="rId816" Type="http://schemas.openxmlformats.org/officeDocument/2006/relationships/oleObject" Target="../embeddings/oleObject870.bin"/><Relationship Id="rId1446" Type="http://schemas.openxmlformats.org/officeDocument/2006/relationships/oleObject" Target="../embeddings/oleObject1471.bin"/><Relationship Id="rId1653" Type="http://schemas.openxmlformats.org/officeDocument/2006/relationships/oleObject" Target="../embeddings/oleObject1678.bin"/><Relationship Id="rId1860" Type="http://schemas.openxmlformats.org/officeDocument/2006/relationships/oleObject" Target="../embeddings/oleObject1884.bin"/><Relationship Id="rId2704" Type="http://schemas.openxmlformats.org/officeDocument/2006/relationships/oleObject" Target="../embeddings/oleObject2701.bin"/><Relationship Id="rId2911" Type="http://schemas.openxmlformats.org/officeDocument/2006/relationships/oleObject" Target="../embeddings/oleObject2908.bin"/><Relationship Id="rId1306" Type="http://schemas.openxmlformats.org/officeDocument/2006/relationships/oleObject" Target="../embeddings/oleObject1332.bin"/><Relationship Id="rId1513" Type="http://schemas.openxmlformats.org/officeDocument/2006/relationships/oleObject" Target="../embeddings/oleObject1538.bin"/><Relationship Id="rId1720" Type="http://schemas.openxmlformats.org/officeDocument/2006/relationships/oleObject" Target="../embeddings/oleObject1745.bin"/><Relationship Id="rId12" Type="http://schemas.openxmlformats.org/officeDocument/2006/relationships/oleObject" Target="../embeddings/oleObject105.bin"/><Relationship Id="rId3478" Type="http://schemas.openxmlformats.org/officeDocument/2006/relationships/oleObject" Target="../embeddings/oleObject3475.bin"/><Relationship Id="rId3685" Type="http://schemas.openxmlformats.org/officeDocument/2006/relationships/oleObject" Target="../embeddings/oleObject3682.bin"/><Relationship Id="rId3892" Type="http://schemas.openxmlformats.org/officeDocument/2006/relationships/oleObject" Target="../embeddings/oleObject3889.bin"/><Relationship Id="rId399" Type="http://schemas.openxmlformats.org/officeDocument/2006/relationships/oleObject" Target="../embeddings/oleObject467.bin"/><Relationship Id="rId2287" Type="http://schemas.openxmlformats.org/officeDocument/2006/relationships/oleObject" Target="../embeddings/oleObject2284.bin"/><Relationship Id="rId2494" Type="http://schemas.openxmlformats.org/officeDocument/2006/relationships/oleObject" Target="../embeddings/oleObject2491.bin"/><Relationship Id="rId3338" Type="http://schemas.openxmlformats.org/officeDocument/2006/relationships/oleObject" Target="../embeddings/oleObject3335.bin"/><Relationship Id="rId3545" Type="http://schemas.openxmlformats.org/officeDocument/2006/relationships/oleObject" Target="../embeddings/oleObject3542.bin"/><Relationship Id="rId3752" Type="http://schemas.openxmlformats.org/officeDocument/2006/relationships/oleObject" Target="../embeddings/oleObject3749.bin"/><Relationship Id="rId259" Type="http://schemas.openxmlformats.org/officeDocument/2006/relationships/oleObject" Target="../embeddings/oleObject336.bin"/><Relationship Id="rId466" Type="http://schemas.openxmlformats.org/officeDocument/2006/relationships/oleObject" Target="../embeddings/oleObject531.bin"/><Relationship Id="rId673" Type="http://schemas.openxmlformats.org/officeDocument/2006/relationships/oleObject" Target="../embeddings/oleObject730.bin"/><Relationship Id="rId880" Type="http://schemas.openxmlformats.org/officeDocument/2006/relationships/oleObject" Target="../embeddings/oleObject933.bin"/><Relationship Id="rId1096" Type="http://schemas.openxmlformats.org/officeDocument/2006/relationships/oleObject" Target="../embeddings/oleObject1138.bin"/><Relationship Id="rId2147" Type="http://schemas.openxmlformats.org/officeDocument/2006/relationships/oleObject" Target="../embeddings/oleObject2144.bin"/><Relationship Id="rId2354" Type="http://schemas.openxmlformats.org/officeDocument/2006/relationships/oleObject" Target="../embeddings/oleObject2351.bin"/><Relationship Id="rId2561" Type="http://schemas.openxmlformats.org/officeDocument/2006/relationships/oleObject" Target="../embeddings/oleObject2558.bin"/><Relationship Id="rId3405" Type="http://schemas.openxmlformats.org/officeDocument/2006/relationships/oleObject" Target="../embeddings/oleObject3402.bin"/><Relationship Id="rId119" Type="http://schemas.openxmlformats.org/officeDocument/2006/relationships/oleObject" Target="../embeddings/oleObject208.bin"/><Relationship Id="rId326" Type="http://schemas.openxmlformats.org/officeDocument/2006/relationships/oleObject" Target="../embeddings/oleObject399.bin"/><Relationship Id="rId533" Type="http://schemas.openxmlformats.org/officeDocument/2006/relationships/oleObject" Target="../embeddings/oleObject595.bin"/><Relationship Id="rId1163" Type="http://schemas.openxmlformats.org/officeDocument/2006/relationships/oleObject" Target="../embeddings/oleObject1200.bin"/><Relationship Id="rId1370" Type="http://schemas.openxmlformats.org/officeDocument/2006/relationships/oleObject" Target="../embeddings/oleObject1396.bin"/><Relationship Id="rId2007" Type="http://schemas.openxmlformats.org/officeDocument/2006/relationships/oleObject" Target="../embeddings/oleObject2007.bin"/><Relationship Id="rId2214" Type="http://schemas.openxmlformats.org/officeDocument/2006/relationships/oleObject" Target="../embeddings/oleObject2211.bin"/><Relationship Id="rId3612" Type="http://schemas.openxmlformats.org/officeDocument/2006/relationships/oleObject" Target="../embeddings/oleObject3609.bin"/><Relationship Id="rId740" Type="http://schemas.openxmlformats.org/officeDocument/2006/relationships/oleObject" Target="../embeddings/oleObject795.bin"/><Relationship Id="rId1023" Type="http://schemas.openxmlformats.org/officeDocument/2006/relationships/oleObject" Target="../embeddings/oleObject1069.bin"/><Relationship Id="rId2421" Type="http://schemas.openxmlformats.org/officeDocument/2006/relationships/oleObject" Target="../embeddings/oleObject2418.bin"/><Relationship Id="rId4179" Type="http://schemas.openxmlformats.org/officeDocument/2006/relationships/oleObject" Target="../embeddings/oleObject4176.bin"/><Relationship Id="rId600" Type="http://schemas.openxmlformats.org/officeDocument/2006/relationships/oleObject" Target="../embeddings/oleObject659.bin"/><Relationship Id="rId1230" Type="http://schemas.openxmlformats.org/officeDocument/2006/relationships/oleObject" Target="../embeddings/oleObject1261.bin"/><Relationship Id="rId3195" Type="http://schemas.openxmlformats.org/officeDocument/2006/relationships/oleObject" Target="../embeddings/oleObject3192.bin"/><Relationship Id="rId4039" Type="http://schemas.openxmlformats.org/officeDocument/2006/relationships/oleObject" Target="../embeddings/oleObject4036.bin"/><Relationship Id="rId3055" Type="http://schemas.openxmlformats.org/officeDocument/2006/relationships/oleObject" Target="../embeddings/oleObject3052.bin"/><Relationship Id="rId3262" Type="http://schemas.openxmlformats.org/officeDocument/2006/relationships/oleObject" Target="../embeddings/oleObject3259.bin"/><Relationship Id="rId4106" Type="http://schemas.openxmlformats.org/officeDocument/2006/relationships/oleObject" Target="../embeddings/oleObject4103.bin"/><Relationship Id="rId183" Type="http://schemas.openxmlformats.org/officeDocument/2006/relationships/oleObject" Target="../embeddings/oleObject265.bin"/><Relationship Id="rId390" Type="http://schemas.openxmlformats.org/officeDocument/2006/relationships/oleObject" Target="../embeddings/oleObject458.bin"/><Relationship Id="rId1907" Type="http://schemas.openxmlformats.org/officeDocument/2006/relationships/image" Target="../media/image99.png"/><Relationship Id="rId2071" Type="http://schemas.openxmlformats.org/officeDocument/2006/relationships/oleObject" Target="../embeddings/oleObject2068.bin"/><Relationship Id="rId3122" Type="http://schemas.openxmlformats.org/officeDocument/2006/relationships/oleObject" Target="../embeddings/oleObject3119.bin"/><Relationship Id="rId250" Type="http://schemas.openxmlformats.org/officeDocument/2006/relationships/oleObject" Target="../embeddings/oleObject327.bin"/><Relationship Id="rId110" Type="http://schemas.openxmlformats.org/officeDocument/2006/relationships/oleObject" Target="../embeddings/oleObject199.bin"/><Relationship Id="rId2888" Type="http://schemas.openxmlformats.org/officeDocument/2006/relationships/oleObject" Target="../embeddings/oleObject2885.bin"/><Relationship Id="rId3939" Type="http://schemas.openxmlformats.org/officeDocument/2006/relationships/oleObject" Target="../embeddings/oleObject3936.bin"/><Relationship Id="rId1697" Type="http://schemas.openxmlformats.org/officeDocument/2006/relationships/oleObject" Target="../embeddings/oleObject1722.bin"/><Relationship Id="rId2748" Type="http://schemas.openxmlformats.org/officeDocument/2006/relationships/oleObject" Target="../embeddings/oleObject2745.bin"/><Relationship Id="rId2955" Type="http://schemas.openxmlformats.org/officeDocument/2006/relationships/oleObject" Target="../embeddings/oleObject2952.bin"/><Relationship Id="rId927" Type="http://schemas.openxmlformats.org/officeDocument/2006/relationships/oleObject" Target="../embeddings/oleObject978.bin"/><Relationship Id="rId1557" Type="http://schemas.openxmlformats.org/officeDocument/2006/relationships/oleObject" Target="../embeddings/oleObject1582.bin"/><Relationship Id="rId1764" Type="http://schemas.openxmlformats.org/officeDocument/2006/relationships/oleObject" Target="../embeddings/oleObject1789.bin"/><Relationship Id="rId1971" Type="http://schemas.openxmlformats.org/officeDocument/2006/relationships/image" Target="../media/image86.png"/><Relationship Id="rId2608" Type="http://schemas.openxmlformats.org/officeDocument/2006/relationships/oleObject" Target="../embeddings/oleObject2605.bin"/><Relationship Id="rId2815" Type="http://schemas.openxmlformats.org/officeDocument/2006/relationships/oleObject" Target="../embeddings/oleObject2812.bin"/><Relationship Id="rId4170" Type="http://schemas.openxmlformats.org/officeDocument/2006/relationships/oleObject" Target="../embeddings/oleObject4167.bin"/><Relationship Id="rId56" Type="http://schemas.openxmlformats.org/officeDocument/2006/relationships/oleObject" Target="../embeddings/oleObject145.bin"/><Relationship Id="rId1417" Type="http://schemas.openxmlformats.org/officeDocument/2006/relationships/oleObject" Target="../embeddings/oleObject1442.bin"/><Relationship Id="rId1624" Type="http://schemas.openxmlformats.org/officeDocument/2006/relationships/oleObject" Target="../embeddings/oleObject1649.bin"/><Relationship Id="rId1831" Type="http://schemas.openxmlformats.org/officeDocument/2006/relationships/oleObject" Target="../embeddings/oleObject1855.bin"/><Relationship Id="rId4030" Type="http://schemas.openxmlformats.org/officeDocument/2006/relationships/oleObject" Target="../embeddings/oleObject4027.bin"/><Relationship Id="rId3589" Type="http://schemas.openxmlformats.org/officeDocument/2006/relationships/oleObject" Target="../embeddings/oleObject3586.bin"/><Relationship Id="rId3796" Type="http://schemas.openxmlformats.org/officeDocument/2006/relationships/oleObject" Target="../embeddings/oleObject3793.bin"/><Relationship Id="rId2398" Type="http://schemas.openxmlformats.org/officeDocument/2006/relationships/oleObject" Target="../embeddings/oleObject2395.bin"/><Relationship Id="rId3449" Type="http://schemas.openxmlformats.org/officeDocument/2006/relationships/oleObject" Target="../embeddings/oleObject3446.bin"/><Relationship Id="rId577" Type="http://schemas.openxmlformats.org/officeDocument/2006/relationships/oleObject" Target="../embeddings/oleObject636.bin"/><Relationship Id="rId2258" Type="http://schemas.openxmlformats.org/officeDocument/2006/relationships/oleObject" Target="../embeddings/oleObject2255.bin"/><Relationship Id="rId3656" Type="http://schemas.openxmlformats.org/officeDocument/2006/relationships/oleObject" Target="../embeddings/oleObject3653.bin"/><Relationship Id="rId3863" Type="http://schemas.openxmlformats.org/officeDocument/2006/relationships/oleObject" Target="../embeddings/oleObject3860.bin"/><Relationship Id="rId784" Type="http://schemas.openxmlformats.org/officeDocument/2006/relationships/oleObject" Target="../embeddings/oleObject838.bin"/><Relationship Id="rId991" Type="http://schemas.openxmlformats.org/officeDocument/2006/relationships/oleObject" Target="../embeddings/oleObject1038.bin"/><Relationship Id="rId1067" Type="http://schemas.openxmlformats.org/officeDocument/2006/relationships/oleObject" Target="../embeddings/oleObject1110.bin"/><Relationship Id="rId2465" Type="http://schemas.openxmlformats.org/officeDocument/2006/relationships/oleObject" Target="../embeddings/oleObject2462.bin"/><Relationship Id="rId2672" Type="http://schemas.openxmlformats.org/officeDocument/2006/relationships/oleObject" Target="../embeddings/oleObject2669.bin"/><Relationship Id="rId3309" Type="http://schemas.openxmlformats.org/officeDocument/2006/relationships/oleObject" Target="../embeddings/oleObject3306.bin"/><Relationship Id="rId3516" Type="http://schemas.openxmlformats.org/officeDocument/2006/relationships/oleObject" Target="../embeddings/oleObject3513.bin"/><Relationship Id="rId3723" Type="http://schemas.openxmlformats.org/officeDocument/2006/relationships/oleObject" Target="../embeddings/oleObject3720.bin"/><Relationship Id="rId3930" Type="http://schemas.openxmlformats.org/officeDocument/2006/relationships/oleObject" Target="../embeddings/oleObject3927.bin"/><Relationship Id="rId437" Type="http://schemas.openxmlformats.org/officeDocument/2006/relationships/oleObject" Target="../embeddings/oleObject502.bin"/><Relationship Id="rId644" Type="http://schemas.openxmlformats.org/officeDocument/2006/relationships/oleObject" Target="../embeddings/oleObject701.bin"/><Relationship Id="rId851" Type="http://schemas.openxmlformats.org/officeDocument/2006/relationships/oleObject" Target="../embeddings/oleObject904.bin"/><Relationship Id="rId1274" Type="http://schemas.openxmlformats.org/officeDocument/2006/relationships/oleObject" Target="../embeddings/oleObject1300.bin"/><Relationship Id="rId1481" Type="http://schemas.openxmlformats.org/officeDocument/2006/relationships/oleObject" Target="../embeddings/oleObject1506.bin"/><Relationship Id="rId2118" Type="http://schemas.openxmlformats.org/officeDocument/2006/relationships/oleObject" Target="../embeddings/oleObject2115.bin"/><Relationship Id="rId2325" Type="http://schemas.openxmlformats.org/officeDocument/2006/relationships/oleObject" Target="../embeddings/oleObject2322.bin"/><Relationship Id="rId2532" Type="http://schemas.openxmlformats.org/officeDocument/2006/relationships/oleObject" Target="../embeddings/oleObject2529.bin"/><Relationship Id="rId504" Type="http://schemas.openxmlformats.org/officeDocument/2006/relationships/oleObject" Target="../embeddings/oleObject567.bin"/><Relationship Id="rId711" Type="http://schemas.openxmlformats.org/officeDocument/2006/relationships/oleObject" Target="../embeddings/oleObject766.bin"/><Relationship Id="rId1134" Type="http://schemas.openxmlformats.org/officeDocument/2006/relationships/image" Target="../media/image95.png"/><Relationship Id="rId1341" Type="http://schemas.openxmlformats.org/officeDocument/2006/relationships/oleObject" Target="../embeddings/oleObject1367.bin"/><Relationship Id="rId1201" Type="http://schemas.openxmlformats.org/officeDocument/2006/relationships/oleObject" Target="../embeddings/oleObject1234.bin"/><Relationship Id="rId3099" Type="http://schemas.openxmlformats.org/officeDocument/2006/relationships/oleObject" Target="../embeddings/oleObject3096.bin"/><Relationship Id="rId3166" Type="http://schemas.openxmlformats.org/officeDocument/2006/relationships/oleObject" Target="../embeddings/oleObject3163.bin"/><Relationship Id="rId3373" Type="http://schemas.openxmlformats.org/officeDocument/2006/relationships/oleObject" Target="../embeddings/oleObject3370.bin"/><Relationship Id="rId3580" Type="http://schemas.openxmlformats.org/officeDocument/2006/relationships/oleObject" Target="../embeddings/oleObject3577.bin"/><Relationship Id="rId294" Type="http://schemas.openxmlformats.org/officeDocument/2006/relationships/oleObject" Target="../embeddings/oleObject368.bin"/><Relationship Id="rId2182" Type="http://schemas.openxmlformats.org/officeDocument/2006/relationships/oleObject" Target="../embeddings/oleObject2179.bin"/><Relationship Id="rId3026" Type="http://schemas.openxmlformats.org/officeDocument/2006/relationships/oleObject" Target="../embeddings/oleObject3023.bin"/><Relationship Id="rId3233" Type="http://schemas.openxmlformats.org/officeDocument/2006/relationships/oleObject" Target="../embeddings/oleObject3230.bin"/><Relationship Id="rId154" Type="http://schemas.openxmlformats.org/officeDocument/2006/relationships/oleObject" Target="../embeddings/oleObject236.bin"/><Relationship Id="rId361" Type="http://schemas.openxmlformats.org/officeDocument/2006/relationships/oleObject" Target="../embeddings/oleObject429.bin"/><Relationship Id="rId2042" Type="http://schemas.openxmlformats.org/officeDocument/2006/relationships/oleObject" Target="../embeddings/oleObject2039.bin"/><Relationship Id="rId3440" Type="http://schemas.openxmlformats.org/officeDocument/2006/relationships/oleObject" Target="../embeddings/oleObject3437.bin"/><Relationship Id="rId2999" Type="http://schemas.openxmlformats.org/officeDocument/2006/relationships/oleObject" Target="../embeddings/oleObject2996.bin"/><Relationship Id="rId3300" Type="http://schemas.openxmlformats.org/officeDocument/2006/relationships/oleObject" Target="../embeddings/oleObject3297.bin"/><Relationship Id="rId221" Type="http://schemas.openxmlformats.org/officeDocument/2006/relationships/oleObject" Target="../embeddings/oleObject298.bin"/><Relationship Id="rId2859" Type="http://schemas.openxmlformats.org/officeDocument/2006/relationships/oleObject" Target="../embeddings/oleObject2856.bin"/><Relationship Id="rId1668" Type="http://schemas.openxmlformats.org/officeDocument/2006/relationships/oleObject" Target="../embeddings/oleObject1693.bin"/><Relationship Id="rId1875" Type="http://schemas.openxmlformats.org/officeDocument/2006/relationships/oleObject" Target="../embeddings/oleObject1898.bin"/><Relationship Id="rId2719" Type="http://schemas.openxmlformats.org/officeDocument/2006/relationships/oleObject" Target="../embeddings/oleObject2716.bin"/><Relationship Id="rId4074" Type="http://schemas.openxmlformats.org/officeDocument/2006/relationships/oleObject" Target="../embeddings/oleObject4071.bin"/><Relationship Id="rId1528" Type="http://schemas.openxmlformats.org/officeDocument/2006/relationships/oleObject" Target="../embeddings/oleObject1553.bin"/><Relationship Id="rId2926" Type="http://schemas.openxmlformats.org/officeDocument/2006/relationships/oleObject" Target="../embeddings/oleObject2923.bin"/><Relationship Id="rId3090" Type="http://schemas.openxmlformats.org/officeDocument/2006/relationships/oleObject" Target="../embeddings/oleObject3087.bin"/><Relationship Id="rId4141" Type="http://schemas.openxmlformats.org/officeDocument/2006/relationships/oleObject" Target="../embeddings/oleObject4138.bin"/><Relationship Id="rId1735" Type="http://schemas.openxmlformats.org/officeDocument/2006/relationships/oleObject" Target="../embeddings/oleObject1760.bin"/><Relationship Id="rId1942" Type="http://schemas.openxmlformats.org/officeDocument/2006/relationships/oleObject" Target="../embeddings/oleObject1956.bin"/><Relationship Id="rId4001" Type="http://schemas.openxmlformats.org/officeDocument/2006/relationships/oleObject" Target="../embeddings/oleObject3998.bin"/><Relationship Id="rId27" Type="http://schemas.openxmlformats.org/officeDocument/2006/relationships/oleObject" Target="../embeddings/oleObject116.bin"/><Relationship Id="rId1802" Type="http://schemas.openxmlformats.org/officeDocument/2006/relationships/oleObject" Target="../embeddings/oleObject1826.bin"/><Relationship Id="rId3767" Type="http://schemas.openxmlformats.org/officeDocument/2006/relationships/oleObject" Target="../embeddings/oleObject3764.bin"/><Relationship Id="rId3974" Type="http://schemas.openxmlformats.org/officeDocument/2006/relationships/oleObject" Target="../embeddings/oleObject3971.bin"/><Relationship Id="rId688" Type="http://schemas.openxmlformats.org/officeDocument/2006/relationships/oleObject" Target="../embeddings/oleObject745.bin"/><Relationship Id="rId895" Type="http://schemas.openxmlformats.org/officeDocument/2006/relationships/oleObject" Target="../embeddings/oleObject947.bin"/><Relationship Id="rId2369" Type="http://schemas.openxmlformats.org/officeDocument/2006/relationships/oleObject" Target="../embeddings/oleObject2366.bin"/><Relationship Id="rId2576" Type="http://schemas.openxmlformats.org/officeDocument/2006/relationships/oleObject" Target="../embeddings/oleObject2573.bin"/><Relationship Id="rId2783" Type="http://schemas.openxmlformats.org/officeDocument/2006/relationships/oleObject" Target="../embeddings/oleObject2780.bin"/><Relationship Id="rId2990" Type="http://schemas.openxmlformats.org/officeDocument/2006/relationships/oleObject" Target="../embeddings/oleObject2987.bin"/><Relationship Id="rId3627" Type="http://schemas.openxmlformats.org/officeDocument/2006/relationships/oleObject" Target="../embeddings/oleObject3624.bin"/><Relationship Id="rId3834" Type="http://schemas.openxmlformats.org/officeDocument/2006/relationships/oleObject" Target="../embeddings/oleObject3831.bin"/><Relationship Id="rId548" Type="http://schemas.openxmlformats.org/officeDocument/2006/relationships/oleObject" Target="../embeddings/oleObject610.bin"/><Relationship Id="rId755" Type="http://schemas.openxmlformats.org/officeDocument/2006/relationships/oleObject" Target="../embeddings/oleObject810.bin"/><Relationship Id="rId962" Type="http://schemas.openxmlformats.org/officeDocument/2006/relationships/oleObject" Target="../embeddings/oleObject1011.bin"/><Relationship Id="rId1178" Type="http://schemas.openxmlformats.org/officeDocument/2006/relationships/image" Target="../media/image65.png"/><Relationship Id="rId1385" Type="http://schemas.openxmlformats.org/officeDocument/2006/relationships/oleObject" Target="../embeddings/oleObject1411.bin"/><Relationship Id="rId1592" Type="http://schemas.openxmlformats.org/officeDocument/2006/relationships/oleObject" Target="../embeddings/oleObject1617.bin"/><Relationship Id="rId2229" Type="http://schemas.openxmlformats.org/officeDocument/2006/relationships/oleObject" Target="../embeddings/oleObject2226.bin"/><Relationship Id="rId2436" Type="http://schemas.openxmlformats.org/officeDocument/2006/relationships/oleObject" Target="../embeddings/oleObject2433.bin"/><Relationship Id="rId2643" Type="http://schemas.openxmlformats.org/officeDocument/2006/relationships/oleObject" Target="../embeddings/oleObject2640.bin"/><Relationship Id="rId2850" Type="http://schemas.openxmlformats.org/officeDocument/2006/relationships/oleObject" Target="../embeddings/oleObject2847.bin"/><Relationship Id="rId91" Type="http://schemas.openxmlformats.org/officeDocument/2006/relationships/oleObject" Target="../embeddings/oleObject180.bin"/><Relationship Id="rId408" Type="http://schemas.openxmlformats.org/officeDocument/2006/relationships/oleObject" Target="../embeddings/oleObject476.bin"/><Relationship Id="rId615" Type="http://schemas.openxmlformats.org/officeDocument/2006/relationships/oleObject" Target="../embeddings/oleObject674.bin"/><Relationship Id="rId822" Type="http://schemas.openxmlformats.org/officeDocument/2006/relationships/oleObject" Target="../embeddings/oleObject876.bin"/><Relationship Id="rId1038" Type="http://schemas.openxmlformats.org/officeDocument/2006/relationships/oleObject" Target="../embeddings/oleObject1083.bin"/><Relationship Id="rId1245" Type="http://schemas.openxmlformats.org/officeDocument/2006/relationships/oleObject" Target="../embeddings/oleObject1274.bin"/><Relationship Id="rId1452" Type="http://schemas.openxmlformats.org/officeDocument/2006/relationships/oleObject" Target="../embeddings/oleObject1477.bin"/><Relationship Id="rId2503" Type="http://schemas.openxmlformats.org/officeDocument/2006/relationships/oleObject" Target="../embeddings/oleObject2500.bin"/><Relationship Id="rId3901" Type="http://schemas.openxmlformats.org/officeDocument/2006/relationships/oleObject" Target="../embeddings/oleObject3898.bin"/><Relationship Id="rId1105" Type="http://schemas.openxmlformats.org/officeDocument/2006/relationships/oleObject" Target="../embeddings/oleObject1146.bin"/><Relationship Id="rId1312" Type="http://schemas.openxmlformats.org/officeDocument/2006/relationships/oleObject" Target="../embeddings/oleObject1338.bin"/><Relationship Id="rId2710" Type="http://schemas.openxmlformats.org/officeDocument/2006/relationships/oleObject" Target="../embeddings/oleObject2707.bin"/><Relationship Id="rId3277" Type="http://schemas.openxmlformats.org/officeDocument/2006/relationships/oleObject" Target="../embeddings/oleObject3274.bin"/><Relationship Id="rId198" Type="http://schemas.openxmlformats.org/officeDocument/2006/relationships/image" Target="../media/image28.png"/><Relationship Id="rId2086" Type="http://schemas.openxmlformats.org/officeDocument/2006/relationships/oleObject" Target="../embeddings/oleObject2083.bin"/><Relationship Id="rId3484" Type="http://schemas.openxmlformats.org/officeDocument/2006/relationships/oleObject" Target="../embeddings/oleObject3481.bin"/><Relationship Id="rId3691" Type="http://schemas.openxmlformats.org/officeDocument/2006/relationships/oleObject" Target="../embeddings/oleObject3688.bin"/><Relationship Id="rId2293" Type="http://schemas.openxmlformats.org/officeDocument/2006/relationships/oleObject" Target="../embeddings/oleObject2290.bin"/><Relationship Id="rId3137" Type="http://schemas.openxmlformats.org/officeDocument/2006/relationships/oleObject" Target="../embeddings/oleObject3134.bin"/><Relationship Id="rId3344" Type="http://schemas.openxmlformats.org/officeDocument/2006/relationships/oleObject" Target="../embeddings/oleObject3341.bin"/><Relationship Id="rId3551" Type="http://schemas.openxmlformats.org/officeDocument/2006/relationships/oleObject" Target="../embeddings/oleObject3548.bin"/><Relationship Id="rId265" Type="http://schemas.openxmlformats.org/officeDocument/2006/relationships/oleObject" Target="../embeddings/oleObject342.bin"/><Relationship Id="rId472" Type="http://schemas.openxmlformats.org/officeDocument/2006/relationships/oleObject" Target="../embeddings/oleObject537.bin"/><Relationship Id="rId2153" Type="http://schemas.openxmlformats.org/officeDocument/2006/relationships/oleObject" Target="../embeddings/oleObject2150.bin"/><Relationship Id="rId2360" Type="http://schemas.openxmlformats.org/officeDocument/2006/relationships/oleObject" Target="../embeddings/oleObject2357.bin"/><Relationship Id="rId3204" Type="http://schemas.openxmlformats.org/officeDocument/2006/relationships/oleObject" Target="../embeddings/oleObject3201.bin"/><Relationship Id="rId3411" Type="http://schemas.openxmlformats.org/officeDocument/2006/relationships/oleObject" Target="../embeddings/oleObject3408.bin"/><Relationship Id="rId125" Type="http://schemas.openxmlformats.org/officeDocument/2006/relationships/image" Target="../media/image37.png"/><Relationship Id="rId332" Type="http://schemas.openxmlformats.org/officeDocument/2006/relationships/oleObject" Target="../embeddings/oleObject405.bin"/><Relationship Id="rId2013" Type="http://schemas.openxmlformats.org/officeDocument/2006/relationships/oleObject" Target="../embeddings/oleObject2013.bin"/><Relationship Id="rId2220" Type="http://schemas.openxmlformats.org/officeDocument/2006/relationships/oleObject" Target="../embeddings/oleObject2217.bin"/><Relationship Id="rId4185" Type="http://schemas.openxmlformats.org/officeDocument/2006/relationships/oleObject" Target="../embeddings/oleObject4182.bin"/><Relationship Id="rId1779" Type="http://schemas.openxmlformats.org/officeDocument/2006/relationships/oleObject" Target="../embeddings/oleObject1803.bin"/><Relationship Id="rId1986" Type="http://schemas.openxmlformats.org/officeDocument/2006/relationships/oleObject" Target="../embeddings/oleObject1987.bin"/><Relationship Id="rId4045" Type="http://schemas.openxmlformats.org/officeDocument/2006/relationships/oleObject" Target="../embeddings/oleObject4042.bin"/><Relationship Id="rId1639" Type="http://schemas.openxmlformats.org/officeDocument/2006/relationships/oleObject" Target="../embeddings/oleObject1664.bin"/><Relationship Id="rId1846" Type="http://schemas.openxmlformats.org/officeDocument/2006/relationships/oleObject" Target="../embeddings/oleObject1870.bin"/><Relationship Id="rId3061" Type="http://schemas.openxmlformats.org/officeDocument/2006/relationships/oleObject" Target="../embeddings/oleObject3058.bin"/><Relationship Id="rId1706" Type="http://schemas.openxmlformats.org/officeDocument/2006/relationships/oleObject" Target="../embeddings/oleObject1731.bin"/><Relationship Id="rId1913" Type="http://schemas.openxmlformats.org/officeDocument/2006/relationships/image" Target="../media/image93.png"/><Relationship Id="rId4112" Type="http://schemas.openxmlformats.org/officeDocument/2006/relationships/oleObject" Target="../embeddings/oleObject4109.bin"/><Relationship Id="rId3878" Type="http://schemas.openxmlformats.org/officeDocument/2006/relationships/oleObject" Target="../embeddings/oleObject3875.bin"/><Relationship Id="rId799" Type="http://schemas.openxmlformats.org/officeDocument/2006/relationships/oleObject" Target="../embeddings/oleObject853.bin"/><Relationship Id="rId2687" Type="http://schemas.openxmlformats.org/officeDocument/2006/relationships/oleObject" Target="../embeddings/oleObject2684.bin"/><Relationship Id="rId2894" Type="http://schemas.openxmlformats.org/officeDocument/2006/relationships/oleObject" Target="../embeddings/oleObject2891.bin"/><Relationship Id="rId3738" Type="http://schemas.openxmlformats.org/officeDocument/2006/relationships/oleObject" Target="../embeddings/oleObject3735.bin"/><Relationship Id="rId659" Type="http://schemas.openxmlformats.org/officeDocument/2006/relationships/oleObject" Target="../embeddings/oleObject716.bin"/><Relationship Id="rId866" Type="http://schemas.openxmlformats.org/officeDocument/2006/relationships/oleObject" Target="../embeddings/oleObject919.bin"/><Relationship Id="rId1289" Type="http://schemas.openxmlformats.org/officeDocument/2006/relationships/oleObject" Target="../embeddings/oleObject1315.bin"/><Relationship Id="rId1496" Type="http://schemas.openxmlformats.org/officeDocument/2006/relationships/oleObject" Target="../embeddings/oleObject1521.bin"/><Relationship Id="rId2547" Type="http://schemas.openxmlformats.org/officeDocument/2006/relationships/oleObject" Target="../embeddings/oleObject2544.bin"/><Relationship Id="rId3945" Type="http://schemas.openxmlformats.org/officeDocument/2006/relationships/oleObject" Target="../embeddings/oleObject3942.bin"/><Relationship Id="rId519" Type="http://schemas.openxmlformats.org/officeDocument/2006/relationships/oleObject" Target="../embeddings/oleObject581.bin"/><Relationship Id="rId1149" Type="http://schemas.openxmlformats.org/officeDocument/2006/relationships/oleObject" Target="../embeddings/oleObject1188.bin"/><Relationship Id="rId1356" Type="http://schemas.openxmlformats.org/officeDocument/2006/relationships/oleObject" Target="../embeddings/oleObject1382.bin"/><Relationship Id="rId2754" Type="http://schemas.openxmlformats.org/officeDocument/2006/relationships/oleObject" Target="../embeddings/oleObject2751.bin"/><Relationship Id="rId2961" Type="http://schemas.openxmlformats.org/officeDocument/2006/relationships/oleObject" Target="../embeddings/oleObject2958.bin"/><Relationship Id="rId3805" Type="http://schemas.openxmlformats.org/officeDocument/2006/relationships/oleObject" Target="../embeddings/oleObject3802.bin"/><Relationship Id="rId726" Type="http://schemas.openxmlformats.org/officeDocument/2006/relationships/oleObject" Target="../embeddings/oleObject781.bin"/><Relationship Id="rId933" Type="http://schemas.openxmlformats.org/officeDocument/2006/relationships/oleObject" Target="../embeddings/oleObject984.bin"/><Relationship Id="rId1009" Type="http://schemas.openxmlformats.org/officeDocument/2006/relationships/oleObject" Target="../embeddings/oleObject1055.bin"/><Relationship Id="rId1563" Type="http://schemas.openxmlformats.org/officeDocument/2006/relationships/oleObject" Target="../embeddings/oleObject1588.bin"/><Relationship Id="rId1770" Type="http://schemas.openxmlformats.org/officeDocument/2006/relationships/image" Target="../media/image92.png"/><Relationship Id="rId2407" Type="http://schemas.openxmlformats.org/officeDocument/2006/relationships/oleObject" Target="../embeddings/oleObject2404.bin"/><Relationship Id="rId2614" Type="http://schemas.openxmlformats.org/officeDocument/2006/relationships/oleObject" Target="../embeddings/oleObject2611.bin"/><Relationship Id="rId2821" Type="http://schemas.openxmlformats.org/officeDocument/2006/relationships/oleObject" Target="../embeddings/oleObject2818.bin"/><Relationship Id="rId62" Type="http://schemas.openxmlformats.org/officeDocument/2006/relationships/oleObject" Target="../embeddings/oleObject151.bin"/><Relationship Id="rId1216" Type="http://schemas.openxmlformats.org/officeDocument/2006/relationships/oleObject" Target="../embeddings/oleObject1248.bin"/><Relationship Id="rId1423" Type="http://schemas.openxmlformats.org/officeDocument/2006/relationships/oleObject" Target="../embeddings/oleObject1448.bin"/><Relationship Id="rId1630" Type="http://schemas.openxmlformats.org/officeDocument/2006/relationships/oleObject" Target="../embeddings/oleObject1655.bin"/><Relationship Id="rId3388" Type="http://schemas.openxmlformats.org/officeDocument/2006/relationships/oleObject" Target="../embeddings/oleObject3385.bin"/><Relationship Id="rId3595" Type="http://schemas.openxmlformats.org/officeDocument/2006/relationships/oleObject" Target="../embeddings/oleObject3592.bin"/><Relationship Id="rId2197" Type="http://schemas.openxmlformats.org/officeDocument/2006/relationships/oleObject" Target="../embeddings/oleObject2194.bin"/><Relationship Id="rId3248" Type="http://schemas.openxmlformats.org/officeDocument/2006/relationships/oleObject" Target="../embeddings/oleObject3245.bin"/><Relationship Id="rId3455" Type="http://schemas.openxmlformats.org/officeDocument/2006/relationships/oleObject" Target="../embeddings/oleObject3452.bin"/><Relationship Id="rId3662" Type="http://schemas.openxmlformats.org/officeDocument/2006/relationships/oleObject" Target="../embeddings/oleObject3659.bin"/><Relationship Id="rId169" Type="http://schemas.openxmlformats.org/officeDocument/2006/relationships/oleObject" Target="../embeddings/oleObject251.bin"/><Relationship Id="rId376" Type="http://schemas.openxmlformats.org/officeDocument/2006/relationships/oleObject" Target="../embeddings/oleObject444.bin"/><Relationship Id="rId583" Type="http://schemas.openxmlformats.org/officeDocument/2006/relationships/oleObject" Target="../embeddings/oleObject642.bin"/><Relationship Id="rId790" Type="http://schemas.openxmlformats.org/officeDocument/2006/relationships/oleObject" Target="../embeddings/oleObject844.bin"/><Relationship Id="rId2057" Type="http://schemas.openxmlformats.org/officeDocument/2006/relationships/oleObject" Target="../embeddings/oleObject2054.bin"/><Relationship Id="rId2264" Type="http://schemas.openxmlformats.org/officeDocument/2006/relationships/oleObject" Target="../embeddings/oleObject2261.bin"/><Relationship Id="rId2471" Type="http://schemas.openxmlformats.org/officeDocument/2006/relationships/oleObject" Target="../embeddings/oleObject2468.bin"/><Relationship Id="rId3108" Type="http://schemas.openxmlformats.org/officeDocument/2006/relationships/oleObject" Target="../embeddings/oleObject3105.bin"/><Relationship Id="rId3315" Type="http://schemas.openxmlformats.org/officeDocument/2006/relationships/oleObject" Target="../embeddings/oleObject3312.bin"/><Relationship Id="rId3522" Type="http://schemas.openxmlformats.org/officeDocument/2006/relationships/oleObject" Target="../embeddings/oleObject3519.bin"/><Relationship Id="rId3967" Type="http://schemas.openxmlformats.org/officeDocument/2006/relationships/oleObject" Target="../embeddings/oleObject3964.bin"/><Relationship Id="rId4" Type="http://schemas.openxmlformats.org/officeDocument/2006/relationships/oleObject" Target="../embeddings/oleObject101.bin"/><Relationship Id="rId236" Type="http://schemas.openxmlformats.org/officeDocument/2006/relationships/oleObject" Target="../embeddings/oleObject313.bin"/><Relationship Id="rId443" Type="http://schemas.openxmlformats.org/officeDocument/2006/relationships/oleObject" Target="../embeddings/oleObject508.bin"/><Relationship Id="rId650" Type="http://schemas.openxmlformats.org/officeDocument/2006/relationships/oleObject" Target="../embeddings/oleObject707.bin"/><Relationship Id="rId888" Type="http://schemas.openxmlformats.org/officeDocument/2006/relationships/oleObject" Target="../embeddings/oleObject941.bin"/><Relationship Id="rId1073" Type="http://schemas.openxmlformats.org/officeDocument/2006/relationships/oleObject" Target="../embeddings/oleObject1116.bin"/><Relationship Id="rId1280" Type="http://schemas.openxmlformats.org/officeDocument/2006/relationships/oleObject" Target="../embeddings/oleObject1306.bin"/><Relationship Id="rId2124" Type="http://schemas.openxmlformats.org/officeDocument/2006/relationships/oleObject" Target="../embeddings/oleObject2121.bin"/><Relationship Id="rId2331" Type="http://schemas.openxmlformats.org/officeDocument/2006/relationships/oleObject" Target="../embeddings/oleObject2328.bin"/><Relationship Id="rId2569" Type="http://schemas.openxmlformats.org/officeDocument/2006/relationships/oleObject" Target="../embeddings/oleObject2566.bin"/><Relationship Id="rId2776" Type="http://schemas.openxmlformats.org/officeDocument/2006/relationships/oleObject" Target="../embeddings/oleObject2773.bin"/><Relationship Id="rId2983" Type="http://schemas.openxmlformats.org/officeDocument/2006/relationships/oleObject" Target="../embeddings/oleObject2980.bin"/><Relationship Id="rId3827" Type="http://schemas.openxmlformats.org/officeDocument/2006/relationships/oleObject" Target="../embeddings/oleObject3824.bin"/><Relationship Id="rId303" Type="http://schemas.openxmlformats.org/officeDocument/2006/relationships/oleObject" Target="../embeddings/oleObject376.bin"/><Relationship Id="rId748" Type="http://schemas.openxmlformats.org/officeDocument/2006/relationships/oleObject" Target="../embeddings/oleObject803.bin"/><Relationship Id="rId955" Type="http://schemas.openxmlformats.org/officeDocument/2006/relationships/oleObject" Target="../embeddings/oleObject1004.bin"/><Relationship Id="rId1140" Type="http://schemas.openxmlformats.org/officeDocument/2006/relationships/oleObject" Target="../embeddings/oleObject1179.bin"/><Relationship Id="rId1378" Type="http://schemas.openxmlformats.org/officeDocument/2006/relationships/oleObject" Target="../embeddings/oleObject1404.bin"/><Relationship Id="rId1585" Type="http://schemas.openxmlformats.org/officeDocument/2006/relationships/oleObject" Target="../embeddings/oleObject1610.bin"/><Relationship Id="rId1792" Type="http://schemas.openxmlformats.org/officeDocument/2006/relationships/oleObject" Target="../embeddings/oleObject1816.bin"/><Relationship Id="rId2429" Type="http://schemas.openxmlformats.org/officeDocument/2006/relationships/oleObject" Target="../embeddings/oleObject2426.bin"/><Relationship Id="rId2636" Type="http://schemas.openxmlformats.org/officeDocument/2006/relationships/oleObject" Target="../embeddings/oleObject2633.bin"/><Relationship Id="rId2843" Type="http://schemas.openxmlformats.org/officeDocument/2006/relationships/oleObject" Target="../embeddings/oleObject2840.bin"/><Relationship Id="rId4089" Type="http://schemas.openxmlformats.org/officeDocument/2006/relationships/oleObject" Target="../embeddings/oleObject4086.bin"/><Relationship Id="rId84" Type="http://schemas.openxmlformats.org/officeDocument/2006/relationships/oleObject" Target="../embeddings/oleObject173.bin"/><Relationship Id="rId510" Type="http://schemas.openxmlformats.org/officeDocument/2006/relationships/oleObject" Target="../embeddings/oleObject572.bin"/><Relationship Id="rId608" Type="http://schemas.openxmlformats.org/officeDocument/2006/relationships/oleObject" Target="../embeddings/oleObject667.bin"/><Relationship Id="rId815" Type="http://schemas.openxmlformats.org/officeDocument/2006/relationships/oleObject" Target="../embeddings/oleObject869.bin"/><Relationship Id="rId1238" Type="http://schemas.openxmlformats.org/officeDocument/2006/relationships/oleObject" Target="../embeddings/oleObject1267.bin"/><Relationship Id="rId1445" Type="http://schemas.openxmlformats.org/officeDocument/2006/relationships/oleObject" Target="../embeddings/oleObject1470.bin"/><Relationship Id="rId1652" Type="http://schemas.openxmlformats.org/officeDocument/2006/relationships/oleObject" Target="../embeddings/oleObject1677.bin"/><Relationship Id="rId1000" Type="http://schemas.openxmlformats.org/officeDocument/2006/relationships/oleObject" Target="../embeddings/oleObject1047.bin"/><Relationship Id="rId1305" Type="http://schemas.openxmlformats.org/officeDocument/2006/relationships/oleObject" Target="../embeddings/oleObject1331.bin"/><Relationship Id="rId1957" Type="http://schemas.openxmlformats.org/officeDocument/2006/relationships/oleObject" Target="../embeddings/oleObject1968.bin"/><Relationship Id="rId2703" Type="http://schemas.openxmlformats.org/officeDocument/2006/relationships/oleObject" Target="../embeddings/oleObject2700.bin"/><Relationship Id="rId2910" Type="http://schemas.openxmlformats.org/officeDocument/2006/relationships/oleObject" Target="../embeddings/oleObject2907.bin"/><Relationship Id="rId4156" Type="http://schemas.openxmlformats.org/officeDocument/2006/relationships/oleObject" Target="../embeddings/oleObject4153.bin"/><Relationship Id="rId1512" Type="http://schemas.openxmlformats.org/officeDocument/2006/relationships/oleObject" Target="../embeddings/oleObject1537.bin"/><Relationship Id="rId1817" Type="http://schemas.openxmlformats.org/officeDocument/2006/relationships/oleObject" Target="../embeddings/oleObject1841.bin"/><Relationship Id="rId3172" Type="http://schemas.openxmlformats.org/officeDocument/2006/relationships/oleObject" Target="../embeddings/oleObject3169.bin"/><Relationship Id="rId4016" Type="http://schemas.openxmlformats.org/officeDocument/2006/relationships/oleObject" Target="../embeddings/oleObject4013.bin"/><Relationship Id="rId11" Type="http://schemas.openxmlformats.org/officeDocument/2006/relationships/image" Target="../media/image3.png"/><Relationship Id="rId398" Type="http://schemas.openxmlformats.org/officeDocument/2006/relationships/oleObject" Target="../embeddings/oleObject466.bin"/><Relationship Id="rId2079" Type="http://schemas.openxmlformats.org/officeDocument/2006/relationships/oleObject" Target="../embeddings/oleObject2076.bin"/><Relationship Id="rId3032" Type="http://schemas.openxmlformats.org/officeDocument/2006/relationships/oleObject" Target="../embeddings/oleObject3029.bin"/><Relationship Id="rId3477" Type="http://schemas.openxmlformats.org/officeDocument/2006/relationships/oleObject" Target="../embeddings/oleObject3474.bin"/><Relationship Id="rId3684" Type="http://schemas.openxmlformats.org/officeDocument/2006/relationships/oleObject" Target="../embeddings/oleObject3681.bin"/><Relationship Id="rId3891" Type="http://schemas.openxmlformats.org/officeDocument/2006/relationships/oleObject" Target="../embeddings/oleObject3888.bin"/><Relationship Id="rId160" Type="http://schemas.openxmlformats.org/officeDocument/2006/relationships/oleObject" Target="../embeddings/oleObject242.bin"/><Relationship Id="rId2286" Type="http://schemas.openxmlformats.org/officeDocument/2006/relationships/oleObject" Target="../embeddings/oleObject2283.bin"/><Relationship Id="rId2493" Type="http://schemas.openxmlformats.org/officeDocument/2006/relationships/oleObject" Target="../embeddings/oleObject2490.bin"/><Relationship Id="rId3337" Type="http://schemas.openxmlformats.org/officeDocument/2006/relationships/oleObject" Target="../embeddings/oleObject3334.bin"/><Relationship Id="rId3544" Type="http://schemas.openxmlformats.org/officeDocument/2006/relationships/oleObject" Target="../embeddings/oleObject3541.bin"/><Relationship Id="rId3751" Type="http://schemas.openxmlformats.org/officeDocument/2006/relationships/oleObject" Target="../embeddings/oleObject3748.bin"/><Relationship Id="rId3989" Type="http://schemas.openxmlformats.org/officeDocument/2006/relationships/oleObject" Target="../embeddings/oleObject3986.bin"/><Relationship Id="rId258" Type="http://schemas.openxmlformats.org/officeDocument/2006/relationships/oleObject" Target="../embeddings/oleObject335.bin"/><Relationship Id="rId465" Type="http://schemas.openxmlformats.org/officeDocument/2006/relationships/oleObject" Target="../embeddings/oleObject530.bin"/><Relationship Id="rId672" Type="http://schemas.openxmlformats.org/officeDocument/2006/relationships/oleObject" Target="../embeddings/oleObject729.bin"/><Relationship Id="rId1095" Type="http://schemas.openxmlformats.org/officeDocument/2006/relationships/oleObject" Target="../embeddings/oleObject1137.bin"/><Relationship Id="rId2146" Type="http://schemas.openxmlformats.org/officeDocument/2006/relationships/oleObject" Target="../embeddings/oleObject2143.bin"/><Relationship Id="rId2353" Type="http://schemas.openxmlformats.org/officeDocument/2006/relationships/oleObject" Target="../embeddings/oleObject2350.bin"/><Relationship Id="rId2560" Type="http://schemas.openxmlformats.org/officeDocument/2006/relationships/oleObject" Target="../embeddings/oleObject2557.bin"/><Relationship Id="rId2798" Type="http://schemas.openxmlformats.org/officeDocument/2006/relationships/oleObject" Target="../embeddings/oleObject2795.bin"/><Relationship Id="rId3404" Type="http://schemas.openxmlformats.org/officeDocument/2006/relationships/oleObject" Target="../embeddings/oleObject3401.bin"/><Relationship Id="rId3611" Type="http://schemas.openxmlformats.org/officeDocument/2006/relationships/oleObject" Target="../embeddings/oleObject3608.bin"/><Relationship Id="rId3849" Type="http://schemas.openxmlformats.org/officeDocument/2006/relationships/oleObject" Target="../embeddings/oleObject3846.bin"/><Relationship Id="rId118" Type="http://schemas.openxmlformats.org/officeDocument/2006/relationships/oleObject" Target="../embeddings/oleObject207.bin"/><Relationship Id="rId325" Type="http://schemas.openxmlformats.org/officeDocument/2006/relationships/oleObject" Target="../embeddings/oleObject398.bin"/><Relationship Id="rId532" Type="http://schemas.openxmlformats.org/officeDocument/2006/relationships/oleObject" Target="../embeddings/oleObject594.bin"/><Relationship Id="rId977" Type="http://schemas.openxmlformats.org/officeDocument/2006/relationships/oleObject" Target="../embeddings/oleObject1025.bin"/><Relationship Id="rId1162" Type="http://schemas.openxmlformats.org/officeDocument/2006/relationships/oleObject" Target="../embeddings/oleObject1199.bin"/><Relationship Id="rId2006" Type="http://schemas.openxmlformats.org/officeDocument/2006/relationships/oleObject" Target="../embeddings/oleObject2006.bin"/><Relationship Id="rId2213" Type="http://schemas.openxmlformats.org/officeDocument/2006/relationships/oleObject" Target="../embeddings/oleObject2210.bin"/><Relationship Id="rId2420" Type="http://schemas.openxmlformats.org/officeDocument/2006/relationships/oleObject" Target="../embeddings/oleObject2417.bin"/><Relationship Id="rId2658" Type="http://schemas.openxmlformats.org/officeDocument/2006/relationships/oleObject" Target="../embeddings/oleObject2655.bin"/><Relationship Id="rId2865" Type="http://schemas.openxmlformats.org/officeDocument/2006/relationships/oleObject" Target="../embeddings/oleObject2862.bin"/><Relationship Id="rId3709" Type="http://schemas.openxmlformats.org/officeDocument/2006/relationships/oleObject" Target="../embeddings/oleObject3706.bin"/><Relationship Id="rId3916" Type="http://schemas.openxmlformats.org/officeDocument/2006/relationships/oleObject" Target="../embeddings/oleObject3913.bin"/><Relationship Id="rId4080" Type="http://schemas.openxmlformats.org/officeDocument/2006/relationships/oleObject" Target="../embeddings/oleObject4077.bin"/><Relationship Id="rId837" Type="http://schemas.openxmlformats.org/officeDocument/2006/relationships/oleObject" Target="../embeddings/oleObject890.bin"/><Relationship Id="rId1022" Type="http://schemas.openxmlformats.org/officeDocument/2006/relationships/oleObject" Target="../embeddings/oleObject1068.bin"/><Relationship Id="rId1467" Type="http://schemas.openxmlformats.org/officeDocument/2006/relationships/oleObject" Target="../embeddings/oleObject1492.bin"/><Relationship Id="rId1674" Type="http://schemas.openxmlformats.org/officeDocument/2006/relationships/oleObject" Target="../embeddings/oleObject1699.bin"/><Relationship Id="rId1881" Type="http://schemas.openxmlformats.org/officeDocument/2006/relationships/oleObject" Target="../embeddings/oleObject1904.bin"/><Relationship Id="rId2518" Type="http://schemas.openxmlformats.org/officeDocument/2006/relationships/oleObject" Target="../embeddings/oleObject2515.bin"/><Relationship Id="rId2725" Type="http://schemas.openxmlformats.org/officeDocument/2006/relationships/oleObject" Target="../embeddings/oleObject2722.bin"/><Relationship Id="rId2932" Type="http://schemas.openxmlformats.org/officeDocument/2006/relationships/oleObject" Target="../embeddings/oleObject2929.bin"/><Relationship Id="rId4178" Type="http://schemas.openxmlformats.org/officeDocument/2006/relationships/oleObject" Target="../embeddings/oleObject4175.bin"/><Relationship Id="rId904" Type="http://schemas.openxmlformats.org/officeDocument/2006/relationships/oleObject" Target="../embeddings/oleObject956.bin"/><Relationship Id="rId1327" Type="http://schemas.openxmlformats.org/officeDocument/2006/relationships/oleObject" Target="../embeddings/oleObject1353.bin"/><Relationship Id="rId1534" Type="http://schemas.openxmlformats.org/officeDocument/2006/relationships/oleObject" Target="../embeddings/oleObject1559.bin"/><Relationship Id="rId1741" Type="http://schemas.openxmlformats.org/officeDocument/2006/relationships/oleObject" Target="../embeddings/oleObject1766.bin"/><Relationship Id="rId1979" Type="http://schemas.openxmlformats.org/officeDocument/2006/relationships/image" Target="../media/image80.png"/><Relationship Id="rId3194" Type="http://schemas.openxmlformats.org/officeDocument/2006/relationships/oleObject" Target="../embeddings/oleObject3191.bin"/><Relationship Id="rId4038" Type="http://schemas.openxmlformats.org/officeDocument/2006/relationships/oleObject" Target="../embeddings/oleObject4035.bin"/><Relationship Id="rId33" Type="http://schemas.openxmlformats.org/officeDocument/2006/relationships/oleObject" Target="../embeddings/oleObject122.bin"/><Relationship Id="rId1601" Type="http://schemas.openxmlformats.org/officeDocument/2006/relationships/oleObject" Target="../embeddings/oleObject1626.bin"/><Relationship Id="rId1839" Type="http://schemas.openxmlformats.org/officeDocument/2006/relationships/oleObject" Target="../embeddings/oleObject1863.bin"/><Relationship Id="rId3054" Type="http://schemas.openxmlformats.org/officeDocument/2006/relationships/oleObject" Target="../embeddings/oleObject3051.bin"/><Relationship Id="rId3499" Type="http://schemas.openxmlformats.org/officeDocument/2006/relationships/oleObject" Target="../embeddings/oleObject3496.bin"/><Relationship Id="rId182" Type="http://schemas.openxmlformats.org/officeDocument/2006/relationships/oleObject" Target="../embeddings/oleObject264.bin"/><Relationship Id="rId1906" Type="http://schemas.openxmlformats.org/officeDocument/2006/relationships/oleObject" Target="../embeddings/oleObject1925.bin"/><Relationship Id="rId3261" Type="http://schemas.openxmlformats.org/officeDocument/2006/relationships/oleObject" Target="../embeddings/oleObject3258.bin"/><Relationship Id="rId3359" Type="http://schemas.openxmlformats.org/officeDocument/2006/relationships/oleObject" Target="../embeddings/oleObject3356.bin"/><Relationship Id="rId3566" Type="http://schemas.openxmlformats.org/officeDocument/2006/relationships/oleObject" Target="../embeddings/oleObject3563.bin"/><Relationship Id="rId4105" Type="http://schemas.openxmlformats.org/officeDocument/2006/relationships/oleObject" Target="../embeddings/oleObject4102.bin"/><Relationship Id="rId487" Type="http://schemas.openxmlformats.org/officeDocument/2006/relationships/oleObject" Target="../embeddings/oleObject552.bin"/><Relationship Id="rId694" Type="http://schemas.openxmlformats.org/officeDocument/2006/relationships/oleObject" Target="../embeddings/oleObject750.bin"/><Relationship Id="rId2070" Type="http://schemas.openxmlformats.org/officeDocument/2006/relationships/oleObject" Target="../embeddings/oleObject2067.bin"/><Relationship Id="rId2168" Type="http://schemas.openxmlformats.org/officeDocument/2006/relationships/oleObject" Target="../embeddings/oleObject2165.bin"/><Relationship Id="rId2375" Type="http://schemas.openxmlformats.org/officeDocument/2006/relationships/oleObject" Target="../embeddings/oleObject2372.bin"/><Relationship Id="rId3121" Type="http://schemas.openxmlformats.org/officeDocument/2006/relationships/oleObject" Target="../embeddings/oleObject3118.bin"/><Relationship Id="rId3219" Type="http://schemas.openxmlformats.org/officeDocument/2006/relationships/oleObject" Target="../embeddings/oleObject3216.bin"/><Relationship Id="rId3773" Type="http://schemas.openxmlformats.org/officeDocument/2006/relationships/oleObject" Target="../embeddings/oleObject3770.bin"/><Relationship Id="rId3980" Type="http://schemas.openxmlformats.org/officeDocument/2006/relationships/oleObject" Target="../embeddings/oleObject3977.bin"/><Relationship Id="rId347" Type="http://schemas.openxmlformats.org/officeDocument/2006/relationships/oleObject" Target="../embeddings/oleObject420.bin"/><Relationship Id="rId999" Type="http://schemas.openxmlformats.org/officeDocument/2006/relationships/oleObject" Target="../embeddings/oleObject1046.bin"/><Relationship Id="rId1184" Type="http://schemas.openxmlformats.org/officeDocument/2006/relationships/oleObject" Target="../embeddings/oleObject1219.bin"/><Relationship Id="rId2028" Type="http://schemas.openxmlformats.org/officeDocument/2006/relationships/oleObject" Target="../embeddings/oleObject2027.bin"/><Relationship Id="rId2582" Type="http://schemas.openxmlformats.org/officeDocument/2006/relationships/oleObject" Target="../embeddings/oleObject2579.bin"/><Relationship Id="rId2887" Type="http://schemas.openxmlformats.org/officeDocument/2006/relationships/oleObject" Target="../embeddings/oleObject2884.bin"/><Relationship Id="rId3426" Type="http://schemas.openxmlformats.org/officeDocument/2006/relationships/oleObject" Target="../embeddings/oleObject3423.bin"/><Relationship Id="rId3633" Type="http://schemas.openxmlformats.org/officeDocument/2006/relationships/oleObject" Target="../embeddings/oleObject3630.bin"/><Relationship Id="rId3840" Type="http://schemas.openxmlformats.org/officeDocument/2006/relationships/oleObject" Target="../embeddings/oleObject3837.bin"/><Relationship Id="rId554" Type="http://schemas.openxmlformats.org/officeDocument/2006/relationships/oleObject" Target="../embeddings/oleObject616.bin"/><Relationship Id="rId761" Type="http://schemas.openxmlformats.org/officeDocument/2006/relationships/oleObject" Target="../embeddings/oleObject816.bin"/><Relationship Id="rId859" Type="http://schemas.openxmlformats.org/officeDocument/2006/relationships/oleObject" Target="../embeddings/oleObject912.bin"/><Relationship Id="rId1391" Type="http://schemas.openxmlformats.org/officeDocument/2006/relationships/oleObject" Target="../embeddings/oleObject1417.bin"/><Relationship Id="rId1489" Type="http://schemas.openxmlformats.org/officeDocument/2006/relationships/oleObject" Target="../embeddings/oleObject1514.bin"/><Relationship Id="rId1696" Type="http://schemas.openxmlformats.org/officeDocument/2006/relationships/oleObject" Target="../embeddings/oleObject1721.bin"/><Relationship Id="rId2235" Type="http://schemas.openxmlformats.org/officeDocument/2006/relationships/oleObject" Target="../embeddings/oleObject2232.bin"/><Relationship Id="rId2442" Type="http://schemas.openxmlformats.org/officeDocument/2006/relationships/oleObject" Target="../embeddings/oleObject2439.bin"/><Relationship Id="rId3700" Type="http://schemas.openxmlformats.org/officeDocument/2006/relationships/oleObject" Target="../embeddings/oleObject3697.bin"/><Relationship Id="rId3938" Type="http://schemas.openxmlformats.org/officeDocument/2006/relationships/oleObject" Target="../embeddings/oleObject3935.bin"/><Relationship Id="rId207" Type="http://schemas.openxmlformats.org/officeDocument/2006/relationships/oleObject" Target="../embeddings/oleObject284.bin"/><Relationship Id="rId414" Type="http://schemas.openxmlformats.org/officeDocument/2006/relationships/oleObject" Target="../embeddings/oleObject480.bin"/><Relationship Id="rId621" Type="http://schemas.openxmlformats.org/officeDocument/2006/relationships/image" Target="../media/image34.png"/><Relationship Id="rId1044" Type="http://schemas.openxmlformats.org/officeDocument/2006/relationships/oleObject" Target="../embeddings/oleObject1089.bin"/><Relationship Id="rId1251" Type="http://schemas.openxmlformats.org/officeDocument/2006/relationships/oleObject" Target="../embeddings/oleObject1279.bin"/><Relationship Id="rId1349" Type="http://schemas.openxmlformats.org/officeDocument/2006/relationships/oleObject" Target="../embeddings/oleObject1375.bin"/><Relationship Id="rId2302" Type="http://schemas.openxmlformats.org/officeDocument/2006/relationships/oleObject" Target="../embeddings/oleObject2299.bin"/><Relationship Id="rId2747" Type="http://schemas.openxmlformats.org/officeDocument/2006/relationships/oleObject" Target="../embeddings/oleObject2744.bin"/><Relationship Id="rId2954" Type="http://schemas.openxmlformats.org/officeDocument/2006/relationships/oleObject" Target="../embeddings/oleObject2951.bin"/><Relationship Id="rId719" Type="http://schemas.openxmlformats.org/officeDocument/2006/relationships/oleObject" Target="../embeddings/oleObject774.bin"/><Relationship Id="rId926" Type="http://schemas.openxmlformats.org/officeDocument/2006/relationships/oleObject" Target="../embeddings/oleObject977.bin"/><Relationship Id="rId1111" Type="http://schemas.openxmlformats.org/officeDocument/2006/relationships/oleObject" Target="../embeddings/oleObject1152.bin"/><Relationship Id="rId1556" Type="http://schemas.openxmlformats.org/officeDocument/2006/relationships/oleObject" Target="../embeddings/oleObject1581.bin"/><Relationship Id="rId1763" Type="http://schemas.openxmlformats.org/officeDocument/2006/relationships/oleObject" Target="../embeddings/oleObject1788.bin"/><Relationship Id="rId1970" Type="http://schemas.openxmlformats.org/officeDocument/2006/relationships/oleObject" Target="../embeddings/oleObject1976.bin"/><Relationship Id="rId2607" Type="http://schemas.openxmlformats.org/officeDocument/2006/relationships/oleObject" Target="../embeddings/oleObject2604.bin"/><Relationship Id="rId2814" Type="http://schemas.openxmlformats.org/officeDocument/2006/relationships/oleObject" Target="../embeddings/oleObject2811.bin"/><Relationship Id="rId55" Type="http://schemas.openxmlformats.org/officeDocument/2006/relationships/oleObject" Target="../embeddings/oleObject144.bin"/><Relationship Id="rId1209" Type="http://schemas.openxmlformats.org/officeDocument/2006/relationships/oleObject" Target="../embeddings/oleObject1242.bin"/><Relationship Id="rId1416" Type="http://schemas.openxmlformats.org/officeDocument/2006/relationships/oleObject" Target="../embeddings/oleObject1441.bin"/><Relationship Id="rId1623" Type="http://schemas.openxmlformats.org/officeDocument/2006/relationships/oleObject" Target="../embeddings/oleObject1648.bin"/><Relationship Id="rId1830" Type="http://schemas.openxmlformats.org/officeDocument/2006/relationships/oleObject" Target="../embeddings/oleObject1854.bin"/><Relationship Id="rId3076" Type="http://schemas.openxmlformats.org/officeDocument/2006/relationships/oleObject" Target="../embeddings/oleObject3073.bin"/><Relationship Id="rId3283" Type="http://schemas.openxmlformats.org/officeDocument/2006/relationships/oleObject" Target="../embeddings/oleObject3280.bin"/><Relationship Id="rId3490" Type="http://schemas.openxmlformats.org/officeDocument/2006/relationships/oleObject" Target="../embeddings/oleObject3487.bin"/><Relationship Id="rId4127" Type="http://schemas.openxmlformats.org/officeDocument/2006/relationships/oleObject" Target="../embeddings/oleObject4124.bin"/><Relationship Id="rId1928" Type="http://schemas.openxmlformats.org/officeDocument/2006/relationships/oleObject" Target="../embeddings/oleObject1943.bin"/><Relationship Id="rId2092" Type="http://schemas.openxmlformats.org/officeDocument/2006/relationships/oleObject" Target="../embeddings/oleObject2089.bin"/><Relationship Id="rId3143" Type="http://schemas.openxmlformats.org/officeDocument/2006/relationships/oleObject" Target="../embeddings/oleObject3140.bin"/><Relationship Id="rId3350" Type="http://schemas.openxmlformats.org/officeDocument/2006/relationships/oleObject" Target="../embeddings/oleObject3347.bin"/><Relationship Id="rId3588" Type="http://schemas.openxmlformats.org/officeDocument/2006/relationships/oleObject" Target="../embeddings/oleObject3585.bin"/><Relationship Id="rId3795" Type="http://schemas.openxmlformats.org/officeDocument/2006/relationships/oleObject" Target="../embeddings/oleObject3792.bin"/><Relationship Id="rId271" Type="http://schemas.openxmlformats.org/officeDocument/2006/relationships/oleObject" Target="../embeddings/oleObject348.bin"/><Relationship Id="rId2397" Type="http://schemas.openxmlformats.org/officeDocument/2006/relationships/oleObject" Target="../embeddings/oleObject2394.bin"/><Relationship Id="rId3003" Type="http://schemas.openxmlformats.org/officeDocument/2006/relationships/oleObject" Target="../embeddings/oleObject3000.bin"/><Relationship Id="rId3448" Type="http://schemas.openxmlformats.org/officeDocument/2006/relationships/oleObject" Target="../embeddings/oleObject3445.bin"/><Relationship Id="rId3655" Type="http://schemas.openxmlformats.org/officeDocument/2006/relationships/oleObject" Target="../embeddings/oleObject3652.bin"/><Relationship Id="rId3862" Type="http://schemas.openxmlformats.org/officeDocument/2006/relationships/oleObject" Target="../embeddings/oleObject3859.bin"/><Relationship Id="rId131" Type="http://schemas.openxmlformats.org/officeDocument/2006/relationships/image" Target="../media/image14.png"/><Relationship Id="rId369" Type="http://schemas.openxmlformats.org/officeDocument/2006/relationships/oleObject" Target="../embeddings/oleObject437.bin"/><Relationship Id="rId576" Type="http://schemas.openxmlformats.org/officeDocument/2006/relationships/oleObject" Target="../embeddings/oleObject635.bin"/><Relationship Id="rId783" Type="http://schemas.openxmlformats.org/officeDocument/2006/relationships/oleObject" Target="../embeddings/oleObject837.bin"/><Relationship Id="rId990" Type="http://schemas.openxmlformats.org/officeDocument/2006/relationships/image" Target="../media/image68.png"/><Relationship Id="rId2257" Type="http://schemas.openxmlformats.org/officeDocument/2006/relationships/oleObject" Target="../embeddings/oleObject2254.bin"/><Relationship Id="rId2464" Type="http://schemas.openxmlformats.org/officeDocument/2006/relationships/oleObject" Target="../embeddings/oleObject2461.bin"/><Relationship Id="rId2671" Type="http://schemas.openxmlformats.org/officeDocument/2006/relationships/oleObject" Target="../embeddings/oleObject2668.bin"/><Relationship Id="rId3210" Type="http://schemas.openxmlformats.org/officeDocument/2006/relationships/oleObject" Target="../embeddings/oleObject3207.bin"/><Relationship Id="rId3308" Type="http://schemas.openxmlformats.org/officeDocument/2006/relationships/oleObject" Target="../embeddings/oleObject3305.bin"/><Relationship Id="rId3515" Type="http://schemas.openxmlformats.org/officeDocument/2006/relationships/oleObject" Target="../embeddings/oleObject3512.bin"/><Relationship Id="rId229" Type="http://schemas.openxmlformats.org/officeDocument/2006/relationships/oleObject" Target="../embeddings/oleObject306.bin"/><Relationship Id="rId436" Type="http://schemas.openxmlformats.org/officeDocument/2006/relationships/oleObject" Target="../embeddings/oleObject501.bin"/><Relationship Id="rId643" Type="http://schemas.openxmlformats.org/officeDocument/2006/relationships/oleObject" Target="../embeddings/oleObject700.bin"/><Relationship Id="rId1066" Type="http://schemas.openxmlformats.org/officeDocument/2006/relationships/oleObject" Target="../embeddings/oleObject1109.bin"/><Relationship Id="rId1273" Type="http://schemas.openxmlformats.org/officeDocument/2006/relationships/oleObject" Target="../embeddings/oleObject1299.bin"/><Relationship Id="rId1480" Type="http://schemas.openxmlformats.org/officeDocument/2006/relationships/oleObject" Target="../embeddings/oleObject1505.bin"/><Relationship Id="rId2117" Type="http://schemas.openxmlformats.org/officeDocument/2006/relationships/oleObject" Target="../embeddings/oleObject2114.bin"/><Relationship Id="rId2324" Type="http://schemas.openxmlformats.org/officeDocument/2006/relationships/oleObject" Target="../embeddings/oleObject2321.bin"/><Relationship Id="rId2769" Type="http://schemas.openxmlformats.org/officeDocument/2006/relationships/oleObject" Target="../embeddings/oleObject2766.bin"/><Relationship Id="rId2976" Type="http://schemas.openxmlformats.org/officeDocument/2006/relationships/oleObject" Target="../embeddings/oleObject2973.bin"/><Relationship Id="rId3722" Type="http://schemas.openxmlformats.org/officeDocument/2006/relationships/oleObject" Target="../embeddings/oleObject3719.bin"/><Relationship Id="rId850" Type="http://schemas.openxmlformats.org/officeDocument/2006/relationships/oleObject" Target="../embeddings/oleObject903.bin"/><Relationship Id="rId948" Type="http://schemas.openxmlformats.org/officeDocument/2006/relationships/oleObject" Target="../embeddings/oleObject997.bin"/><Relationship Id="rId1133" Type="http://schemas.openxmlformats.org/officeDocument/2006/relationships/oleObject" Target="../embeddings/oleObject1173.bin"/><Relationship Id="rId1578" Type="http://schemas.openxmlformats.org/officeDocument/2006/relationships/oleObject" Target="../embeddings/oleObject1603.bin"/><Relationship Id="rId1785" Type="http://schemas.openxmlformats.org/officeDocument/2006/relationships/oleObject" Target="../embeddings/oleObject1809.bin"/><Relationship Id="rId1992" Type="http://schemas.openxmlformats.org/officeDocument/2006/relationships/oleObject" Target="../embeddings/oleObject1992.bin"/><Relationship Id="rId2531" Type="http://schemas.openxmlformats.org/officeDocument/2006/relationships/oleObject" Target="../embeddings/oleObject2528.bin"/><Relationship Id="rId2629" Type="http://schemas.openxmlformats.org/officeDocument/2006/relationships/oleObject" Target="../embeddings/oleObject2626.bin"/><Relationship Id="rId2836" Type="http://schemas.openxmlformats.org/officeDocument/2006/relationships/oleObject" Target="../embeddings/oleObject2833.bin"/><Relationship Id="rId4191" Type="http://schemas.openxmlformats.org/officeDocument/2006/relationships/oleObject" Target="../embeddings/oleObject4188.bin"/><Relationship Id="rId77" Type="http://schemas.openxmlformats.org/officeDocument/2006/relationships/oleObject" Target="../embeddings/oleObject166.bin"/><Relationship Id="rId503" Type="http://schemas.openxmlformats.org/officeDocument/2006/relationships/image" Target="../media/image32.png"/><Relationship Id="rId710" Type="http://schemas.openxmlformats.org/officeDocument/2006/relationships/oleObject" Target="../embeddings/oleObject765.bin"/><Relationship Id="rId808" Type="http://schemas.openxmlformats.org/officeDocument/2006/relationships/oleObject" Target="../embeddings/oleObject862.bin"/><Relationship Id="rId1340" Type="http://schemas.openxmlformats.org/officeDocument/2006/relationships/oleObject" Target="../embeddings/oleObject1366.bin"/><Relationship Id="rId1438" Type="http://schemas.openxmlformats.org/officeDocument/2006/relationships/oleObject" Target="../embeddings/oleObject1463.bin"/><Relationship Id="rId1645" Type="http://schemas.openxmlformats.org/officeDocument/2006/relationships/oleObject" Target="../embeddings/oleObject1670.bin"/><Relationship Id="rId3098" Type="http://schemas.openxmlformats.org/officeDocument/2006/relationships/oleObject" Target="../embeddings/oleObject3095.bin"/><Relationship Id="rId4051" Type="http://schemas.openxmlformats.org/officeDocument/2006/relationships/oleObject" Target="../embeddings/oleObject4048.bin"/><Relationship Id="rId1200" Type="http://schemas.openxmlformats.org/officeDocument/2006/relationships/oleObject" Target="../embeddings/oleObject1233.bin"/><Relationship Id="rId1852" Type="http://schemas.openxmlformats.org/officeDocument/2006/relationships/oleObject" Target="../embeddings/oleObject1876.bin"/><Relationship Id="rId2903" Type="http://schemas.openxmlformats.org/officeDocument/2006/relationships/oleObject" Target="../embeddings/oleObject2900.bin"/><Relationship Id="rId4149" Type="http://schemas.openxmlformats.org/officeDocument/2006/relationships/oleObject" Target="../embeddings/oleObject4146.bin"/><Relationship Id="rId1505" Type="http://schemas.openxmlformats.org/officeDocument/2006/relationships/oleObject" Target="../embeddings/oleObject1530.bin"/><Relationship Id="rId1712" Type="http://schemas.openxmlformats.org/officeDocument/2006/relationships/oleObject" Target="../embeddings/oleObject1737.bin"/><Relationship Id="rId3165" Type="http://schemas.openxmlformats.org/officeDocument/2006/relationships/oleObject" Target="../embeddings/oleObject3162.bin"/><Relationship Id="rId3372" Type="http://schemas.openxmlformats.org/officeDocument/2006/relationships/oleObject" Target="../embeddings/oleObject3369.bin"/><Relationship Id="rId4009" Type="http://schemas.openxmlformats.org/officeDocument/2006/relationships/oleObject" Target="../embeddings/oleObject4006.bin"/><Relationship Id="rId293" Type="http://schemas.openxmlformats.org/officeDocument/2006/relationships/image" Target="../media/image24.png"/><Relationship Id="rId2181" Type="http://schemas.openxmlformats.org/officeDocument/2006/relationships/oleObject" Target="../embeddings/oleObject2178.bin"/><Relationship Id="rId3025" Type="http://schemas.openxmlformats.org/officeDocument/2006/relationships/oleObject" Target="../embeddings/oleObject3022.bin"/><Relationship Id="rId3232" Type="http://schemas.openxmlformats.org/officeDocument/2006/relationships/oleObject" Target="../embeddings/oleObject3229.bin"/><Relationship Id="rId3677" Type="http://schemas.openxmlformats.org/officeDocument/2006/relationships/oleObject" Target="../embeddings/oleObject3674.bin"/><Relationship Id="rId3884" Type="http://schemas.openxmlformats.org/officeDocument/2006/relationships/oleObject" Target="../embeddings/oleObject3881.bin"/><Relationship Id="rId153" Type="http://schemas.openxmlformats.org/officeDocument/2006/relationships/oleObject" Target="../embeddings/oleObject235.bin"/><Relationship Id="rId360" Type="http://schemas.openxmlformats.org/officeDocument/2006/relationships/oleObject" Target="../embeddings/oleObject428.bin"/><Relationship Id="rId598" Type="http://schemas.openxmlformats.org/officeDocument/2006/relationships/oleObject" Target="../embeddings/oleObject657.bin"/><Relationship Id="rId2041" Type="http://schemas.openxmlformats.org/officeDocument/2006/relationships/oleObject" Target="../embeddings/oleObject2038.bin"/><Relationship Id="rId2279" Type="http://schemas.openxmlformats.org/officeDocument/2006/relationships/oleObject" Target="../embeddings/oleObject2276.bin"/><Relationship Id="rId2486" Type="http://schemas.openxmlformats.org/officeDocument/2006/relationships/oleObject" Target="../embeddings/oleObject2483.bin"/><Relationship Id="rId2693" Type="http://schemas.openxmlformats.org/officeDocument/2006/relationships/oleObject" Target="../embeddings/oleObject2690.bin"/><Relationship Id="rId3537" Type="http://schemas.openxmlformats.org/officeDocument/2006/relationships/oleObject" Target="../embeddings/oleObject3534.bin"/><Relationship Id="rId3744" Type="http://schemas.openxmlformats.org/officeDocument/2006/relationships/oleObject" Target="../embeddings/oleObject3741.bin"/><Relationship Id="rId3951" Type="http://schemas.openxmlformats.org/officeDocument/2006/relationships/oleObject" Target="../embeddings/oleObject3948.bin"/><Relationship Id="rId220" Type="http://schemas.openxmlformats.org/officeDocument/2006/relationships/oleObject" Target="../embeddings/oleObject297.bin"/><Relationship Id="rId458" Type="http://schemas.openxmlformats.org/officeDocument/2006/relationships/oleObject" Target="../embeddings/oleObject523.bin"/><Relationship Id="rId665" Type="http://schemas.openxmlformats.org/officeDocument/2006/relationships/oleObject" Target="../embeddings/oleObject722.bin"/><Relationship Id="rId872" Type="http://schemas.openxmlformats.org/officeDocument/2006/relationships/oleObject" Target="../embeddings/oleObject925.bin"/><Relationship Id="rId1088" Type="http://schemas.openxmlformats.org/officeDocument/2006/relationships/oleObject" Target="../embeddings/oleObject1130.bin"/><Relationship Id="rId1295" Type="http://schemas.openxmlformats.org/officeDocument/2006/relationships/oleObject" Target="../embeddings/oleObject1321.bin"/><Relationship Id="rId2139" Type="http://schemas.openxmlformats.org/officeDocument/2006/relationships/oleObject" Target="../embeddings/oleObject2136.bin"/><Relationship Id="rId2346" Type="http://schemas.openxmlformats.org/officeDocument/2006/relationships/oleObject" Target="../embeddings/oleObject2343.bin"/><Relationship Id="rId2553" Type="http://schemas.openxmlformats.org/officeDocument/2006/relationships/oleObject" Target="../embeddings/oleObject2550.bin"/><Relationship Id="rId2760" Type="http://schemas.openxmlformats.org/officeDocument/2006/relationships/oleObject" Target="../embeddings/oleObject2757.bin"/><Relationship Id="rId2998" Type="http://schemas.openxmlformats.org/officeDocument/2006/relationships/oleObject" Target="../embeddings/oleObject2995.bin"/><Relationship Id="rId3604" Type="http://schemas.openxmlformats.org/officeDocument/2006/relationships/oleObject" Target="../embeddings/oleObject3601.bin"/><Relationship Id="rId3811" Type="http://schemas.openxmlformats.org/officeDocument/2006/relationships/oleObject" Target="../embeddings/oleObject3808.bin"/><Relationship Id="rId318" Type="http://schemas.openxmlformats.org/officeDocument/2006/relationships/oleObject" Target="../embeddings/oleObject391.bin"/><Relationship Id="rId525" Type="http://schemas.openxmlformats.org/officeDocument/2006/relationships/oleObject" Target="../embeddings/oleObject587.bin"/><Relationship Id="rId732" Type="http://schemas.openxmlformats.org/officeDocument/2006/relationships/oleObject" Target="../embeddings/oleObject787.bin"/><Relationship Id="rId1155" Type="http://schemas.openxmlformats.org/officeDocument/2006/relationships/oleObject" Target="../embeddings/oleObject1193.bin"/><Relationship Id="rId1362" Type="http://schemas.openxmlformats.org/officeDocument/2006/relationships/oleObject" Target="../embeddings/oleObject1388.bin"/><Relationship Id="rId2206" Type="http://schemas.openxmlformats.org/officeDocument/2006/relationships/oleObject" Target="../embeddings/oleObject2203.bin"/><Relationship Id="rId2413" Type="http://schemas.openxmlformats.org/officeDocument/2006/relationships/oleObject" Target="../embeddings/oleObject2410.bin"/><Relationship Id="rId2620" Type="http://schemas.openxmlformats.org/officeDocument/2006/relationships/oleObject" Target="../embeddings/oleObject2617.bin"/><Relationship Id="rId2858" Type="http://schemas.openxmlformats.org/officeDocument/2006/relationships/oleObject" Target="../embeddings/oleObject2855.bin"/><Relationship Id="rId3909" Type="http://schemas.openxmlformats.org/officeDocument/2006/relationships/oleObject" Target="../embeddings/oleObject3906.bin"/><Relationship Id="rId4073" Type="http://schemas.openxmlformats.org/officeDocument/2006/relationships/oleObject" Target="../embeddings/oleObject4070.bin"/><Relationship Id="rId99" Type="http://schemas.openxmlformats.org/officeDocument/2006/relationships/oleObject" Target="../embeddings/oleObject188.bin"/><Relationship Id="rId1015" Type="http://schemas.openxmlformats.org/officeDocument/2006/relationships/oleObject" Target="../embeddings/oleObject1061.bin"/><Relationship Id="rId1222" Type="http://schemas.openxmlformats.org/officeDocument/2006/relationships/image" Target="../media/image50.png"/><Relationship Id="rId1667" Type="http://schemas.openxmlformats.org/officeDocument/2006/relationships/oleObject" Target="../embeddings/oleObject1692.bin"/><Relationship Id="rId1874" Type="http://schemas.openxmlformats.org/officeDocument/2006/relationships/oleObject" Target="../embeddings/oleObject1897.bin"/><Relationship Id="rId2718" Type="http://schemas.openxmlformats.org/officeDocument/2006/relationships/oleObject" Target="../embeddings/oleObject2715.bin"/><Relationship Id="rId2925" Type="http://schemas.openxmlformats.org/officeDocument/2006/relationships/oleObject" Target="../embeddings/oleObject2922.bin"/><Relationship Id="rId1527" Type="http://schemas.openxmlformats.org/officeDocument/2006/relationships/oleObject" Target="../embeddings/oleObject1552.bin"/><Relationship Id="rId1734" Type="http://schemas.openxmlformats.org/officeDocument/2006/relationships/oleObject" Target="../embeddings/oleObject1759.bin"/><Relationship Id="rId1941" Type="http://schemas.openxmlformats.org/officeDocument/2006/relationships/oleObject" Target="../embeddings/oleObject1955.bin"/><Relationship Id="rId3187" Type="http://schemas.openxmlformats.org/officeDocument/2006/relationships/oleObject" Target="../embeddings/oleObject3184.bin"/><Relationship Id="rId3394" Type="http://schemas.openxmlformats.org/officeDocument/2006/relationships/oleObject" Target="../embeddings/oleObject3391.bin"/><Relationship Id="rId4140" Type="http://schemas.openxmlformats.org/officeDocument/2006/relationships/oleObject" Target="../embeddings/oleObject4137.bin"/><Relationship Id="rId26" Type="http://schemas.openxmlformats.org/officeDocument/2006/relationships/oleObject" Target="../embeddings/oleObject115.bin"/><Relationship Id="rId3047" Type="http://schemas.openxmlformats.org/officeDocument/2006/relationships/oleObject" Target="../embeddings/oleObject3044.bin"/><Relationship Id="rId3699" Type="http://schemas.openxmlformats.org/officeDocument/2006/relationships/oleObject" Target="../embeddings/oleObject3696.bin"/><Relationship Id="rId4000" Type="http://schemas.openxmlformats.org/officeDocument/2006/relationships/oleObject" Target="../embeddings/oleObject3997.bin"/><Relationship Id="rId175" Type="http://schemas.openxmlformats.org/officeDocument/2006/relationships/oleObject" Target="../embeddings/oleObject257.bin"/><Relationship Id="rId1801" Type="http://schemas.openxmlformats.org/officeDocument/2006/relationships/oleObject" Target="../embeddings/oleObject1825.bin"/><Relationship Id="rId3254" Type="http://schemas.openxmlformats.org/officeDocument/2006/relationships/oleObject" Target="../embeddings/oleObject3251.bin"/><Relationship Id="rId3461" Type="http://schemas.openxmlformats.org/officeDocument/2006/relationships/oleObject" Target="../embeddings/oleObject3458.bin"/><Relationship Id="rId3559" Type="http://schemas.openxmlformats.org/officeDocument/2006/relationships/oleObject" Target="../embeddings/oleObject3556.bin"/><Relationship Id="rId382" Type="http://schemas.openxmlformats.org/officeDocument/2006/relationships/oleObject" Target="../embeddings/oleObject450.bin"/><Relationship Id="rId687" Type="http://schemas.openxmlformats.org/officeDocument/2006/relationships/oleObject" Target="../embeddings/oleObject744.bin"/><Relationship Id="rId2063" Type="http://schemas.openxmlformats.org/officeDocument/2006/relationships/oleObject" Target="../embeddings/oleObject2060.bin"/><Relationship Id="rId2270" Type="http://schemas.openxmlformats.org/officeDocument/2006/relationships/oleObject" Target="../embeddings/oleObject2267.bin"/><Relationship Id="rId2368" Type="http://schemas.openxmlformats.org/officeDocument/2006/relationships/oleObject" Target="../embeddings/oleObject2365.bin"/><Relationship Id="rId3114" Type="http://schemas.openxmlformats.org/officeDocument/2006/relationships/oleObject" Target="../embeddings/oleObject3111.bin"/><Relationship Id="rId3321" Type="http://schemas.openxmlformats.org/officeDocument/2006/relationships/oleObject" Target="../embeddings/oleObject3318.bin"/><Relationship Id="rId3766" Type="http://schemas.openxmlformats.org/officeDocument/2006/relationships/oleObject" Target="../embeddings/oleObject3763.bin"/><Relationship Id="rId3973" Type="http://schemas.openxmlformats.org/officeDocument/2006/relationships/oleObject" Target="../embeddings/oleObject3970.bin"/><Relationship Id="rId242" Type="http://schemas.openxmlformats.org/officeDocument/2006/relationships/oleObject" Target="../embeddings/oleObject319.bin"/><Relationship Id="rId894" Type="http://schemas.openxmlformats.org/officeDocument/2006/relationships/oleObject" Target="../embeddings/oleObject946.bin"/><Relationship Id="rId1177" Type="http://schemas.openxmlformats.org/officeDocument/2006/relationships/oleObject" Target="../embeddings/oleObject1213.bin"/><Relationship Id="rId2130" Type="http://schemas.openxmlformats.org/officeDocument/2006/relationships/oleObject" Target="../embeddings/oleObject2127.bin"/><Relationship Id="rId2575" Type="http://schemas.openxmlformats.org/officeDocument/2006/relationships/oleObject" Target="../embeddings/oleObject2572.bin"/><Relationship Id="rId2782" Type="http://schemas.openxmlformats.org/officeDocument/2006/relationships/oleObject" Target="../embeddings/oleObject2779.bin"/><Relationship Id="rId3419" Type="http://schemas.openxmlformats.org/officeDocument/2006/relationships/oleObject" Target="../embeddings/oleObject3416.bin"/><Relationship Id="rId3626" Type="http://schemas.openxmlformats.org/officeDocument/2006/relationships/oleObject" Target="../embeddings/oleObject3623.bin"/><Relationship Id="rId3833" Type="http://schemas.openxmlformats.org/officeDocument/2006/relationships/oleObject" Target="../embeddings/oleObject3830.bin"/><Relationship Id="rId102" Type="http://schemas.openxmlformats.org/officeDocument/2006/relationships/oleObject" Target="../embeddings/oleObject191.bin"/><Relationship Id="rId547" Type="http://schemas.openxmlformats.org/officeDocument/2006/relationships/oleObject" Target="../embeddings/oleObject609.bin"/><Relationship Id="rId754" Type="http://schemas.openxmlformats.org/officeDocument/2006/relationships/oleObject" Target="../embeddings/oleObject809.bin"/><Relationship Id="rId961" Type="http://schemas.openxmlformats.org/officeDocument/2006/relationships/oleObject" Target="../embeddings/oleObject1010.bin"/><Relationship Id="rId1384" Type="http://schemas.openxmlformats.org/officeDocument/2006/relationships/oleObject" Target="../embeddings/oleObject1410.bin"/><Relationship Id="rId1591" Type="http://schemas.openxmlformats.org/officeDocument/2006/relationships/oleObject" Target="../embeddings/oleObject1616.bin"/><Relationship Id="rId1689" Type="http://schemas.openxmlformats.org/officeDocument/2006/relationships/oleObject" Target="../embeddings/oleObject1714.bin"/><Relationship Id="rId2228" Type="http://schemas.openxmlformats.org/officeDocument/2006/relationships/oleObject" Target="../embeddings/oleObject2225.bin"/><Relationship Id="rId2435" Type="http://schemas.openxmlformats.org/officeDocument/2006/relationships/oleObject" Target="../embeddings/oleObject2432.bin"/><Relationship Id="rId2642" Type="http://schemas.openxmlformats.org/officeDocument/2006/relationships/oleObject" Target="../embeddings/oleObject2639.bin"/><Relationship Id="rId3900" Type="http://schemas.openxmlformats.org/officeDocument/2006/relationships/oleObject" Target="../embeddings/oleObject3897.bin"/><Relationship Id="rId4095" Type="http://schemas.openxmlformats.org/officeDocument/2006/relationships/oleObject" Target="../embeddings/oleObject4092.bin"/><Relationship Id="rId90" Type="http://schemas.openxmlformats.org/officeDocument/2006/relationships/oleObject" Target="../embeddings/oleObject179.bin"/><Relationship Id="rId407" Type="http://schemas.openxmlformats.org/officeDocument/2006/relationships/oleObject" Target="../embeddings/oleObject475.bin"/><Relationship Id="rId614" Type="http://schemas.openxmlformats.org/officeDocument/2006/relationships/oleObject" Target="../embeddings/oleObject673.bin"/><Relationship Id="rId821" Type="http://schemas.openxmlformats.org/officeDocument/2006/relationships/oleObject" Target="../embeddings/oleObject875.bin"/><Relationship Id="rId1037" Type="http://schemas.openxmlformats.org/officeDocument/2006/relationships/oleObject" Target="../embeddings/oleObject1082.bin"/><Relationship Id="rId1244" Type="http://schemas.openxmlformats.org/officeDocument/2006/relationships/oleObject" Target="../embeddings/oleObject1273.bin"/><Relationship Id="rId1451" Type="http://schemas.openxmlformats.org/officeDocument/2006/relationships/oleObject" Target="../embeddings/oleObject1476.bin"/><Relationship Id="rId1896" Type="http://schemas.openxmlformats.org/officeDocument/2006/relationships/oleObject" Target="../embeddings/oleObject1916.bin"/><Relationship Id="rId2502" Type="http://schemas.openxmlformats.org/officeDocument/2006/relationships/oleObject" Target="../embeddings/oleObject2499.bin"/><Relationship Id="rId2947" Type="http://schemas.openxmlformats.org/officeDocument/2006/relationships/oleObject" Target="../embeddings/oleObject2944.bin"/><Relationship Id="rId4162" Type="http://schemas.openxmlformats.org/officeDocument/2006/relationships/oleObject" Target="../embeddings/oleObject4159.bin"/><Relationship Id="rId919" Type="http://schemas.openxmlformats.org/officeDocument/2006/relationships/oleObject" Target="../embeddings/oleObject970.bin"/><Relationship Id="rId1104" Type="http://schemas.openxmlformats.org/officeDocument/2006/relationships/oleObject" Target="../embeddings/oleObject1145.bin"/><Relationship Id="rId1311" Type="http://schemas.openxmlformats.org/officeDocument/2006/relationships/oleObject" Target="../embeddings/oleObject1337.bin"/><Relationship Id="rId1549" Type="http://schemas.openxmlformats.org/officeDocument/2006/relationships/oleObject" Target="../embeddings/oleObject1574.bin"/><Relationship Id="rId1756" Type="http://schemas.openxmlformats.org/officeDocument/2006/relationships/oleObject" Target="../embeddings/oleObject1781.bin"/><Relationship Id="rId1963" Type="http://schemas.openxmlformats.org/officeDocument/2006/relationships/image" Target="../media/image87.png"/><Relationship Id="rId2807" Type="http://schemas.openxmlformats.org/officeDocument/2006/relationships/oleObject" Target="../embeddings/oleObject2804.bin"/><Relationship Id="rId4022" Type="http://schemas.openxmlformats.org/officeDocument/2006/relationships/oleObject" Target="../embeddings/oleObject4019.bin"/><Relationship Id="rId48" Type="http://schemas.openxmlformats.org/officeDocument/2006/relationships/oleObject" Target="../embeddings/oleObject137.bin"/><Relationship Id="rId1409" Type="http://schemas.openxmlformats.org/officeDocument/2006/relationships/oleObject" Target="../embeddings/oleObject1434.bin"/><Relationship Id="rId1616" Type="http://schemas.openxmlformats.org/officeDocument/2006/relationships/oleObject" Target="../embeddings/oleObject1641.bin"/><Relationship Id="rId1823" Type="http://schemas.openxmlformats.org/officeDocument/2006/relationships/oleObject" Target="../embeddings/oleObject1847.bin"/><Relationship Id="rId3069" Type="http://schemas.openxmlformats.org/officeDocument/2006/relationships/oleObject" Target="../embeddings/oleObject3066.bin"/><Relationship Id="rId3276" Type="http://schemas.openxmlformats.org/officeDocument/2006/relationships/oleObject" Target="../embeddings/oleObject3273.bin"/><Relationship Id="rId3483" Type="http://schemas.openxmlformats.org/officeDocument/2006/relationships/oleObject" Target="../embeddings/oleObject3480.bin"/><Relationship Id="rId3690" Type="http://schemas.openxmlformats.org/officeDocument/2006/relationships/oleObject" Target="../embeddings/oleObject3687.bin"/><Relationship Id="rId197" Type="http://schemas.openxmlformats.org/officeDocument/2006/relationships/oleObject" Target="../embeddings/oleObject278.bin"/><Relationship Id="rId2085" Type="http://schemas.openxmlformats.org/officeDocument/2006/relationships/oleObject" Target="../embeddings/oleObject2082.bin"/><Relationship Id="rId2292" Type="http://schemas.openxmlformats.org/officeDocument/2006/relationships/oleObject" Target="../embeddings/oleObject2289.bin"/><Relationship Id="rId3136" Type="http://schemas.openxmlformats.org/officeDocument/2006/relationships/oleObject" Target="../embeddings/oleObject3133.bin"/><Relationship Id="rId3343" Type="http://schemas.openxmlformats.org/officeDocument/2006/relationships/oleObject" Target="../embeddings/oleObject3340.bin"/><Relationship Id="rId3788" Type="http://schemas.openxmlformats.org/officeDocument/2006/relationships/oleObject" Target="../embeddings/oleObject3785.bin"/><Relationship Id="rId3995" Type="http://schemas.openxmlformats.org/officeDocument/2006/relationships/oleObject" Target="../embeddings/oleObject3992.bin"/><Relationship Id="rId264" Type="http://schemas.openxmlformats.org/officeDocument/2006/relationships/oleObject" Target="../embeddings/oleObject341.bin"/><Relationship Id="rId471" Type="http://schemas.openxmlformats.org/officeDocument/2006/relationships/oleObject" Target="../embeddings/oleObject536.bin"/><Relationship Id="rId2152" Type="http://schemas.openxmlformats.org/officeDocument/2006/relationships/oleObject" Target="../embeddings/oleObject2149.bin"/><Relationship Id="rId2597" Type="http://schemas.openxmlformats.org/officeDocument/2006/relationships/oleObject" Target="../embeddings/oleObject2594.bin"/><Relationship Id="rId3550" Type="http://schemas.openxmlformats.org/officeDocument/2006/relationships/oleObject" Target="../embeddings/oleObject3547.bin"/><Relationship Id="rId3648" Type="http://schemas.openxmlformats.org/officeDocument/2006/relationships/oleObject" Target="../embeddings/oleObject3645.bin"/><Relationship Id="rId3855" Type="http://schemas.openxmlformats.org/officeDocument/2006/relationships/oleObject" Target="../embeddings/oleObject3852.bin"/><Relationship Id="rId124" Type="http://schemas.openxmlformats.org/officeDocument/2006/relationships/oleObject" Target="../embeddings/oleObject213.bin"/><Relationship Id="rId569" Type="http://schemas.openxmlformats.org/officeDocument/2006/relationships/oleObject" Target="../embeddings/oleObject630.bin"/><Relationship Id="rId776" Type="http://schemas.openxmlformats.org/officeDocument/2006/relationships/oleObject" Target="../embeddings/oleObject830.bin"/><Relationship Id="rId983" Type="http://schemas.openxmlformats.org/officeDocument/2006/relationships/oleObject" Target="../embeddings/oleObject1031.bin"/><Relationship Id="rId1199" Type="http://schemas.openxmlformats.org/officeDocument/2006/relationships/oleObject" Target="../embeddings/oleObject1232.bin"/><Relationship Id="rId2457" Type="http://schemas.openxmlformats.org/officeDocument/2006/relationships/oleObject" Target="../embeddings/oleObject2454.bin"/><Relationship Id="rId2664" Type="http://schemas.openxmlformats.org/officeDocument/2006/relationships/oleObject" Target="../embeddings/oleObject2661.bin"/><Relationship Id="rId3203" Type="http://schemas.openxmlformats.org/officeDocument/2006/relationships/oleObject" Target="../embeddings/oleObject3200.bin"/><Relationship Id="rId3410" Type="http://schemas.openxmlformats.org/officeDocument/2006/relationships/oleObject" Target="../embeddings/oleObject3407.bin"/><Relationship Id="rId3508" Type="http://schemas.openxmlformats.org/officeDocument/2006/relationships/oleObject" Target="../embeddings/oleObject3505.bin"/><Relationship Id="rId331" Type="http://schemas.openxmlformats.org/officeDocument/2006/relationships/oleObject" Target="../embeddings/oleObject404.bin"/><Relationship Id="rId429" Type="http://schemas.openxmlformats.org/officeDocument/2006/relationships/oleObject" Target="../embeddings/oleObject494.bin"/><Relationship Id="rId636" Type="http://schemas.openxmlformats.org/officeDocument/2006/relationships/oleObject" Target="../embeddings/oleObject693.bin"/><Relationship Id="rId1059" Type="http://schemas.openxmlformats.org/officeDocument/2006/relationships/oleObject" Target="../embeddings/oleObject1102.bin"/><Relationship Id="rId1266" Type="http://schemas.openxmlformats.org/officeDocument/2006/relationships/oleObject" Target="../embeddings/oleObject1293.bin"/><Relationship Id="rId1473" Type="http://schemas.openxmlformats.org/officeDocument/2006/relationships/oleObject" Target="../embeddings/oleObject1498.bin"/><Relationship Id="rId2012" Type="http://schemas.openxmlformats.org/officeDocument/2006/relationships/oleObject" Target="../embeddings/oleObject2012.bin"/><Relationship Id="rId2317" Type="http://schemas.openxmlformats.org/officeDocument/2006/relationships/oleObject" Target="../embeddings/oleObject2314.bin"/><Relationship Id="rId2871" Type="http://schemas.openxmlformats.org/officeDocument/2006/relationships/oleObject" Target="../embeddings/oleObject2868.bin"/><Relationship Id="rId2969" Type="http://schemas.openxmlformats.org/officeDocument/2006/relationships/oleObject" Target="../embeddings/oleObject2966.bin"/><Relationship Id="rId3715" Type="http://schemas.openxmlformats.org/officeDocument/2006/relationships/oleObject" Target="../embeddings/oleObject3712.bin"/><Relationship Id="rId3922" Type="http://schemas.openxmlformats.org/officeDocument/2006/relationships/oleObject" Target="../embeddings/oleObject3919.bin"/><Relationship Id="rId843" Type="http://schemas.openxmlformats.org/officeDocument/2006/relationships/oleObject" Target="../embeddings/oleObject896.bin"/><Relationship Id="rId1126" Type="http://schemas.openxmlformats.org/officeDocument/2006/relationships/oleObject" Target="../embeddings/oleObject1166.bin"/><Relationship Id="rId1680" Type="http://schemas.openxmlformats.org/officeDocument/2006/relationships/oleObject" Target="../embeddings/oleObject1705.bin"/><Relationship Id="rId1778" Type="http://schemas.openxmlformats.org/officeDocument/2006/relationships/oleObject" Target="../embeddings/oleObject1802.bin"/><Relationship Id="rId1985" Type="http://schemas.openxmlformats.org/officeDocument/2006/relationships/oleObject" Target="../embeddings/oleObject1986.bin"/><Relationship Id="rId2524" Type="http://schemas.openxmlformats.org/officeDocument/2006/relationships/oleObject" Target="../embeddings/oleObject2521.bin"/><Relationship Id="rId2731" Type="http://schemas.openxmlformats.org/officeDocument/2006/relationships/oleObject" Target="../embeddings/oleObject2728.bin"/><Relationship Id="rId2829" Type="http://schemas.openxmlformats.org/officeDocument/2006/relationships/oleObject" Target="../embeddings/oleObject2826.bin"/><Relationship Id="rId4184" Type="http://schemas.openxmlformats.org/officeDocument/2006/relationships/oleObject" Target="../embeddings/oleObject4181.bin"/><Relationship Id="rId703" Type="http://schemas.openxmlformats.org/officeDocument/2006/relationships/oleObject" Target="../embeddings/oleObject758.bin"/><Relationship Id="rId910" Type="http://schemas.openxmlformats.org/officeDocument/2006/relationships/oleObject" Target="../embeddings/oleObject962.bin"/><Relationship Id="rId1333" Type="http://schemas.openxmlformats.org/officeDocument/2006/relationships/oleObject" Target="../embeddings/oleObject1359.bin"/><Relationship Id="rId1540" Type="http://schemas.openxmlformats.org/officeDocument/2006/relationships/oleObject" Target="../embeddings/oleObject1565.bin"/><Relationship Id="rId1638" Type="http://schemas.openxmlformats.org/officeDocument/2006/relationships/oleObject" Target="../embeddings/oleObject1663.bin"/><Relationship Id="rId4044" Type="http://schemas.openxmlformats.org/officeDocument/2006/relationships/oleObject" Target="../embeddings/oleObject4041.bin"/><Relationship Id="rId1400" Type="http://schemas.openxmlformats.org/officeDocument/2006/relationships/oleObject" Target="../embeddings/oleObject1425.bin"/><Relationship Id="rId1845" Type="http://schemas.openxmlformats.org/officeDocument/2006/relationships/oleObject" Target="../embeddings/oleObject1869.bin"/><Relationship Id="rId3060" Type="http://schemas.openxmlformats.org/officeDocument/2006/relationships/oleObject" Target="../embeddings/oleObject3057.bin"/><Relationship Id="rId3298" Type="http://schemas.openxmlformats.org/officeDocument/2006/relationships/oleObject" Target="../embeddings/oleObject3295.bin"/><Relationship Id="rId4111" Type="http://schemas.openxmlformats.org/officeDocument/2006/relationships/oleObject" Target="../embeddings/oleObject4108.bin"/><Relationship Id="rId1705" Type="http://schemas.openxmlformats.org/officeDocument/2006/relationships/oleObject" Target="../embeddings/oleObject1730.bin"/><Relationship Id="rId1912" Type="http://schemas.openxmlformats.org/officeDocument/2006/relationships/oleObject" Target="../embeddings/oleObject1929.bin"/><Relationship Id="rId3158" Type="http://schemas.openxmlformats.org/officeDocument/2006/relationships/oleObject" Target="../embeddings/oleObject3155.bin"/><Relationship Id="rId3365" Type="http://schemas.openxmlformats.org/officeDocument/2006/relationships/oleObject" Target="../embeddings/oleObject3362.bin"/><Relationship Id="rId3572" Type="http://schemas.openxmlformats.org/officeDocument/2006/relationships/oleObject" Target="../embeddings/oleObject3569.bin"/><Relationship Id="rId4209" Type="http://schemas.openxmlformats.org/officeDocument/2006/relationships/oleObject" Target="../embeddings/oleObject4206.bin"/><Relationship Id="rId286" Type="http://schemas.openxmlformats.org/officeDocument/2006/relationships/oleObject" Target="../embeddings/oleObject363.bin"/><Relationship Id="rId493" Type="http://schemas.openxmlformats.org/officeDocument/2006/relationships/oleObject" Target="../embeddings/oleObject558.bin"/><Relationship Id="rId2174" Type="http://schemas.openxmlformats.org/officeDocument/2006/relationships/oleObject" Target="../embeddings/oleObject2171.bin"/><Relationship Id="rId2381" Type="http://schemas.openxmlformats.org/officeDocument/2006/relationships/oleObject" Target="../embeddings/oleObject2378.bin"/><Relationship Id="rId3018" Type="http://schemas.openxmlformats.org/officeDocument/2006/relationships/oleObject" Target="../embeddings/oleObject3015.bin"/><Relationship Id="rId3225" Type="http://schemas.openxmlformats.org/officeDocument/2006/relationships/oleObject" Target="../embeddings/oleObject3222.bin"/><Relationship Id="rId3432" Type="http://schemas.openxmlformats.org/officeDocument/2006/relationships/oleObject" Target="../embeddings/oleObject3429.bin"/><Relationship Id="rId3877" Type="http://schemas.openxmlformats.org/officeDocument/2006/relationships/oleObject" Target="../embeddings/oleObject3874.bin"/><Relationship Id="rId146" Type="http://schemas.openxmlformats.org/officeDocument/2006/relationships/oleObject" Target="../embeddings/oleObject228.bin"/><Relationship Id="rId353" Type="http://schemas.openxmlformats.org/officeDocument/2006/relationships/image" Target="../media/image25.png"/><Relationship Id="rId560" Type="http://schemas.openxmlformats.org/officeDocument/2006/relationships/oleObject" Target="../embeddings/oleObject622.bin"/><Relationship Id="rId798" Type="http://schemas.openxmlformats.org/officeDocument/2006/relationships/oleObject" Target="../embeddings/oleObject852.bin"/><Relationship Id="rId1190" Type="http://schemas.openxmlformats.org/officeDocument/2006/relationships/oleObject" Target="../embeddings/oleObject1224.bin"/><Relationship Id="rId2034" Type="http://schemas.openxmlformats.org/officeDocument/2006/relationships/oleObject" Target="../embeddings/oleObject2033.bin"/><Relationship Id="rId2241" Type="http://schemas.openxmlformats.org/officeDocument/2006/relationships/oleObject" Target="../embeddings/oleObject2238.bin"/><Relationship Id="rId2479" Type="http://schemas.openxmlformats.org/officeDocument/2006/relationships/oleObject" Target="../embeddings/oleObject2476.bin"/><Relationship Id="rId2686" Type="http://schemas.openxmlformats.org/officeDocument/2006/relationships/oleObject" Target="../embeddings/oleObject2683.bin"/><Relationship Id="rId2893" Type="http://schemas.openxmlformats.org/officeDocument/2006/relationships/oleObject" Target="../embeddings/oleObject2890.bin"/><Relationship Id="rId3737" Type="http://schemas.openxmlformats.org/officeDocument/2006/relationships/oleObject" Target="../embeddings/oleObject3734.bin"/><Relationship Id="rId3944" Type="http://schemas.openxmlformats.org/officeDocument/2006/relationships/oleObject" Target="../embeddings/oleObject3941.bin"/><Relationship Id="rId213" Type="http://schemas.openxmlformats.org/officeDocument/2006/relationships/oleObject" Target="../embeddings/oleObject290.bin"/><Relationship Id="rId420" Type="http://schemas.openxmlformats.org/officeDocument/2006/relationships/oleObject" Target="../embeddings/oleObject485.bin"/><Relationship Id="rId658" Type="http://schemas.openxmlformats.org/officeDocument/2006/relationships/oleObject" Target="../embeddings/oleObject715.bin"/><Relationship Id="rId865" Type="http://schemas.openxmlformats.org/officeDocument/2006/relationships/oleObject" Target="../embeddings/oleObject918.bin"/><Relationship Id="rId1050" Type="http://schemas.openxmlformats.org/officeDocument/2006/relationships/oleObject" Target="../embeddings/oleObject1094.bin"/><Relationship Id="rId1288" Type="http://schemas.openxmlformats.org/officeDocument/2006/relationships/oleObject" Target="../embeddings/oleObject1314.bin"/><Relationship Id="rId1495" Type="http://schemas.openxmlformats.org/officeDocument/2006/relationships/oleObject" Target="../embeddings/oleObject1520.bin"/><Relationship Id="rId2101" Type="http://schemas.openxmlformats.org/officeDocument/2006/relationships/oleObject" Target="../embeddings/oleObject2098.bin"/><Relationship Id="rId2339" Type="http://schemas.openxmlformats.org/officeDocument/2006/relationships/oleObject" Target="../embeddings/oleObject2336.bin"/><Relationship Id="rId2546" Type="http://schemas.openxmlformats.org/officeDocument/2006/relationships/oleObject" Target="../embeddings/oleObject2543.bin"/><Relationship Id="rId2753" Type="http://schemas.openxmlformats.org/officeDocument/2006/relationships/oleObject" Target="../embeddings/oleObject2750.bin"/><Relationship Id="rId2960" Type="http://schemas.openxmlformats.org/officeDocument/2006/relationships/oleObject" Target="../embeddings/oleObject2957.bin"/><Relationship Id="rId3804" Type="http://schemas.openxmlformats.org/officeDocument/2006/relationships/oleObject" Target="../embeddings/oleObject3801.bin"/><Relationship Id="rId518" Type="http://schemas.openxmlformats.org/officeDocument/2006/relationships/oleObject" Target="../embeddings/oleObject580.bin"/><Relationship Id="rId725" Type="http://schemas.openxmlformats.org/officeDocument/2006/relationships/oleObject" Target="../embeddings/oleObject780.bin"/><Relationship Id="rId932" Type="http://schemas.openxmlformats.org/officeDocument/2006/relationships/oleObject" Target="../embeddings/oleObject983.bin"/><Relationship Id="rId1148" Type="http://schemas.openxmlformats.org/officeDocument/2006/relationships/oleObject" Target="../embeddings/oleObject1187.bin"/><Relationship Id="rId1355" Type="http://schemas.openxmlformats.org/officeDocument/2006/relationships/oleObject" Target="../embeddings/oleObject1381.bin"/><Relationship Id="rId1562" Type="http://schemas.openxmlformats.org/officeDocument/2006/relationships/oleObject" Target="../embeddings/oleObject1587.bin"/><Relationship Id="rId2406" Type="http://schemas.openxmlformats.org/officeDocument/2006/relationships/oleObject" Target="../embeddings/oleObject2403.bin"/><Relationship Id="rId2613" Type="http://schemas.openxmlformats.org/officeDocument/2006/relationships/oleObject" Target="../embeddings/oleObject2610.bin"/><Relationship Id="rId4066" Type="http://schemas.openxmlformats.org/officeDocument/2006/relationships/oleObject" Target="../embeddings/oleObject4063.bin"/><Relationship Id="rId1008" Type="http://schemas.openxmlformats.org/officeDocument/2006/relationships/oleObject" Target="../embeddings/oleObject1054.bin"/><Relationship Id="rId1215" Type="http://schemas.openxmlformats.org/officeDocument/2006/relationships/oleObject" Target="../embeddings/oleObject1247.bin"/><Relationship Id="rId1422" Type="http://schemas.openxmlformats.org/officeDocument/2006/relationships/oleObject" Target="../embeddings/oleObject1447.bin"/><Relationship Id="rId1867" Type="http://schemas.openxmlformats.org/officeDocument/2006/relationships/oleObject" Target="../embeddings/oleObject1891.bin"/><Relationship Id="rId2820" Type="http://schemas.openxmlformats.org/officeDocument/2006/relationships/oleObject" Target="../embeddings/oleObject2817.bin"/><Relationship Id="rId2918" Type="http://schemas.openxmlformats.org/officeDocument/2006/relationships/oleObject" Target="../embeddings/oleObject2915.bin"/><Relationship Id="rId61" Type="http://schemas.openxmlformats.org/officeDocument/2006/relationships/oleObject" Target="../embeddings/oleObject150.bin"/><Relationship Id="rId1727" Type="http://schemas.openxmlformats.org/officeDocument/2006/relationships/oleObject" Target="../embeddings/oleObject1752.bin"/><Relationship Id="rId1934" Type="http://schemas.openxmlformats.org/officeDocument/2006/relationships/oleObject" Target="../embeddings/oleObject1949.bin"/><Relationship Id="rId3082" Type="http://schemas.openxmlformats.org/officeDocument/2006/relationships/oleObject" Target="../embeddings/oleObject3079.bin"/><Relationship Id="rId3387" Type="http://schemas.openxmlformats.org/officeDocument/2006/relationships/oleObject" Target="../embeddings/oleObject3384.bin"/><Relationship Id="rId4133" Type="http://schemas.openxmlformats.org/officeDocument/2006/relationships/oleObject" Target="../embeddings/oleObject4130.bin"/><Relationship Id="rId19" Type="http://schemas.openxmlformats.org/officeDocument/2006/relationships/image" Target="../media/image31.png"/><Relationship Id="rId2196" Type="http://schemas.openxmlformats.org/officeDocument/2006/relationships/oleObject" Target="../embeddings/oleObject2193.bin"/><Relationship Id="rId3594" Type="http://schemas.openxmlformats.org/officeDocument/2006/relationships/oleObject" Target="../embeddings/oleObject3591.bin"/><Relationship Id="rId3899" Type="http://schemas.openxmlformats.org/officeDocument/2006/relationships/oleObject" Target="../embeddings/oleObject3896.bin"/><Relationship Id="rId4200" Type="http://schemas.openxmlformats.org/officeDocument/2006/relationships/oleObject" Target="../embeddings/oleObject4197.bin"/><Relationship Id="rId168" Type="http://schemas.openxmlformats.org/officeDocument/2006/relationships/oleObject" Target="../embeddings/oleObject250.bin"/><Relationship Id="rId3247" Type="http://schemas.openxmlformats.org/officeDocument/2006/relationships/oleObject" Target="../embeddings/oleObject3244.bin"/><Relationship Id="rId3454" Type="http://schemas.openxmlformats.org/officeDocument/2006/relationships/oleObject" Target="../embeddings/oleObject3451.bin"/><Relationship Id="rId3661" Type="http://schemas.openxmlformats.org/officeDocument/2006/relationships/oleObject" Target="../embeddings/oleObject3658.bin"/><Relationship Id="rId375" Type="http://schemas.openxmlformats.org/officeDocument/2006/relationships/oleObject" Target="../embeddings/oleObject443.bin"/><Relationship Id="rId582" Type="http://schemas.openxmlformats.org/officeDocument/2006/relationships/oleObject" Target="../embeddings/oleObject641.bin"/><Relationship Id="rId2056" Type="http://schemas.openxmlformats.org/officeDocument/2006/relationships/oleObject" Target="../embeddings/oleObject2053.bin"/><Relationship Id="rId2263" Type="http://schemas.openxmlformats.org/officeDocument/2006/relationships/oleObject" Target="../embeddings/oleObject2260.bin"/><Relationship Id="rId2470" Type="http://schemas.openxmlformats.org/officeDocument/2006/relationships/oleObject" Target="../embeddings/oleObject2467.bin"/><Relationship Id="rId3107" Type="http://schemas.openxmlformats.org/officeDocument/2006/relationships/oleObject" Target="../embeddings/oleObject3104.bin"/><Relationship Id="rId3314" Type="http://schemas.openxmlformats.org/officeDocument/2006/relationships/oleObject" Target="../embeddings/oleObject3311.bin"/><Relationship Id="rId3521" Type="http://schemas.openxmlformats.org/officeDocument/2006/relationships/oleObject" Target="../embeddings/oleObject3518.bin"/><Relationship Id="rId3759" Type="http://schemas.openxmlformats.org/officeDocument/2006/relationships/oleObject" Target="../embeddings/oleObject3756.bin"/><Relationship Id="rId3966" Type="http://schemas.openxmlformats.org/officeDocument/2006/relationships/oleObject" Target="../embeddings/oleObject3963.bin"/><Relationship Id="rId3" Type="http://schemas.openxmlformats.org/officeDocument/2006/relationships/vmlDrawing" Target="../drawings/vmlDrawing2.vml"/><Relationship Id="rId235" Type="http://schemas.openxmlformats.org/officeDocument/2006/relationships/oleObject" Target="../embeddings/oleObject312.bin"/><Relationship Id="rId442" Type="http://schemas.openxmlformats.org/officeDocument/2006/relationships/oleObject" Target="../embeddings/oleObject507.bin"/><Relationship Id="rId887" Type="http://schemas.openxmlformats.org/officeDocument/2006/relationships/oleObject" Target="../embeddings/oleObject940.bin"/><Relationship Id="rId1072" Type="http://schemas.openxmlformats.org/officeDocument/2006/relationships/oleObject" Target="../embeddings/oleObject1115.bin"/><Relationship Id="rId2123" Type="http://schemas.openxmlformats.org/officeDocument/2006/relationships/oleObject" Target="../embeddings/oleObject2120.bin"/><Relationship Id="rId2330" Type="http://schemas.openxmlformats.org/officeDocument/2006/relationships/oleObject" Target="../embeddings/oleObject2327.bin"/><Relationship Id="rId2568" Type="http://schemas.openxmlformats.org/officeDocument/2006/relationships/oleObject" Target="../embeddings/oleObject2565.bin"/><Relationship Id="rId2775" Type="http://schemas.openxmlformats.org/officeDocument/2006/relationships/oleObject" Target="../embeddings/oleObject2772.bin"/><Relationship Id="rId2982" Type="http://schemas.openxmlformats.org/officeDocument/2006/relationships/oleObject" Target="../embeddings/oleObject2979.bin"/><Relationship Id="rId3619" Type="http://schemas.openxmlformats.org/officeDocument/2006/relationships/oleObject" Target="../embeddings/oleObject3616.bin"/><Relationship Id="rId3826" Type="http://schemas.openxmlformats.org/officeDocument/2006/relationships/oleObject" Target="../embeddings/oleObject3823.bin"/><Relationship Id="rId302" Type="http://schemas.openxmlformats.org/officeDocument/2006/relationships/oleObject" Target="../embeddings/oleObject375.bin"/><Relationship Id="rId747" Type="http://schemas.openxmlformats.org/officeDocument/2006/relationships/oleObject" Target="../embeddings/oleObject802.bin"/><Relationship Id="rId954" Type="http://schemas.openxmlformats.org/officeDocument/2006/relationships/oleObject" Target="../embeddings/oleObject1003.bin"/><Relationship Id="rId1377" Type="http://schemas.openxmlformats.org/officeDocument/2006/relationships/oleObject" Target="../embeddings/oleObject1403.bin"/><Relationship Id="rId1584" Type="http://schemas.openxmlformats.org/officeDocument/2006/relationships/oleObject" Target="../embeddings/oleObject1609.bin"/><Relationship Id="rId1791" Type="http://schemas.openxmlformats.org/officeDocument/2006/relationships/oleObject" Target="../embeddings/oleObject1815.bin"/><Relationship Id="rId2428" Type="http://schemas.openxmlformats.org/officeDocument/2006/relationships/oleObject" Target="../embeddings/oleObject2425.bin"/><Relationship Id="rId2635" Type="http://schemas.openxmlformats.org/officeDocument/2006/relationships/oleObject" Target="../embeddings/oleObject2632.bin"/><Relationship Id="rId2842" Type="http://schemas.openxmlformats.org/officeDocument/2006/relationships/oleObject" Target="../embeddings/oleObject2839.bin"/><Relationship Id="rId4088" Type="http://schemas.openxmlformats.org/officeDocument/2006/relationships/oleObject" Target="../embeddings/oleObject4085.bin"/><Relationship Id="rId83" Type="http://schemas.openxmlformats.org/officeDocument/2006/relationships/oleObject" Target="../embeddings/oleObject172.bin"/><Relationship Id="rId607" Type="http://schemas.openxmlformats.org/officeDocument/2006/relationships/oleObject" Target="../embeddings/oleObject666.bin"/><Relationship Id="rId814" Type="http://schemas.openxmlformats.org/officeDocument/2006/relationships/oleObject" Target="../embeddings/oleObject868.bin"/><Relationship Id="rId1237" Type="http://schemas.openxmlformats.org/officeDocument/2006/relationships/oleObject" Target="../embeddings/oleObject1266.bin"/><Relationship Id="rId1444" Type="http://schemas.openxmlformats.org/officeDocument/2006/relationships/oleObject" Target="../embeddings/oleObject1469.bin"/><Relationship Id="rId1651" Type="http://schemas.openxmlformats.org/officeDocument/2006/relationships/oleObject" Target="../embeddings/oleObject1676.bin"/><Relationship Id="rId1889" Type="http://schemas.openxmlformats.org/officeDocument/2006/relationships/oleObject" Target="../embeddings/oleObject1911.bin"/><Relationship Id="rId2702" Type="http://schemas.openxmlformats.org/officeDocument/2006/relationships/oleObject" Target="../embeddings/oleObject2699.bin"/><Relationship Id="rId4155" Type="http://schemas.openxmlformats.org/officeDocument/2006/relationships/oleObject" Target="../embeddings/oleObject4152.bin"/><Relationship Id="rId1304" Type="http://schemas.openxmlformats.org/officeDocument/2006/relationships/oleObject" Target="../embeddings/oleObject1330.bin"/><Relationship Id="rId1511" Type="http://schemas.openxmlformats.org/officeDocument/2006/relationships/oleObject" Target="../embeddings/oleObject1536.bin"/><Relationship Id="rId1749" Type="http://schemas.openxmlformats.org/officeDocument/2006/relationships/oleObject" Target="../embeddings/oleObject1774.bin"/><Relationship Id="rId1956" Type="http://schemas.openxmlformats.org/officeDocument/2006/relationships/oleObject" Target="../embeddings/oleObject1967.bin"/><Relationship Id="rId3171" Type="http://schemas.openxmlformats.org/officeDocument/2006/relationships/oleObject" Target="../embeddings/oleObject3168.bin"/><Relationship Id="rId4015" Type="http://schemas.openxmlformats.org/officeDocument/2006/relationships/oleObject" Target="../embeddings/oleObject4012.bin"/><Relationship Id="rId1609" Type="http://schemas.openxmlformats.org/officeDocument/2006/relationships/oleObject" Target="../embeddings/oleObject1634.bin"/><Relationship Id="rId1816" Type="http://schemas.openxmlformats.org/officeDocument/2006/relationships/oleObject" Target="../embeddings/oleObject1840.bin"/><Relationship Id="rId3269" Type="http://schemas.openxmlformats.org/officeDocument/2006/relationships/oleObject" Target="../embeddings/oleObject3266.bin"/><Relationship Id="rId3476" Type="http://schemas.openxmlformats.org/officeDocument/2006/relationships/oleObject" Target="../embeddings/oleObject3473.bin"/><Relationship Id="rId3683" Type="http://schemas.openxmlformats.org/officeDocument/2006/relationships/oleObject" Target="../embeddings/oleObject3680.bin"/><Relationship Id="rId10" Type="http://schemas.openxmlformats.org/officeDocument/2006/relationships/oleObject" Target="../embeddings/oleObject104.bin"/><Relationship Id="rId397" Type="http://schemas.openxmlformats.org/officeDocument/2006/relationships/oleObject" Target="../embeddings/oleObject465.bin"/><Relationship Id="rId2078" Type="http://schemas.openxmlformats.org/officeDocument/2006/relationships/oleObject" Target="../embeddings/oleObject2075.bin"/><Relationship Id="rId2285" Type="http://schemas.openxmlformats.org/officeDocument/2006/relationships/oleObject" Target="../embeddings/oleObject2282.bin"/><Relationship Id="rId2492" Type="http://schemas.openxmlformats.org/officeDocument/2006/relationships/oleObject" Target="../embeddings/oleObject2489.bin"/><Relationship Id="rId3031" Type="http://schemas.openxmlformats.org/officeDocument/2006/relationships/oleObject" Target="../embeddings/oleObject3028.bin"/><Relationship Id="rId3129" Type="http://schemas.openxmlformats.org/officeDocument/2006/relationships/oleObject" Target="../embeddings/oleObject3126.bin"/><Relationship Id="rId3336" Type="http://schemas.openxmlformats.org/officeDocument/2006/relationships/oleObject" Target="../embeddings/oleObject3333.bin"/><Relationship Id="rId3890" Type="http://schemas.openxmlformats.org/officeDocument/2006/relationships/oleObject" Target="../embeddings/oleObject3887.bin"/><Relationship Id="rId3988" Type="http://schemas.openxmlformats.org/officeDocument/2006/relationships/oleObject" Target="../embeddings/oleObject3985.bin"/><Relationship Id="rId257" Type="http://schemas.openxmlformats.org/officeDocument/2006/relationships/oleObject" Target="../embeddings/oleObject334.bin"/><Relationship Id="rId464" Type="http://schemas.openxmlformats.org/officeDocument/2006/relationships/oleObject" Target="../embeddings/oleObject529.bin"/><Relationship Id="rId1094" Type="http://schemas.openxmlformats.org/officeDocument/2006/relationships/oleObject" Target="../embeddings/oleObject1136.bin"/><Relationship Id="rId2145" Type="http://schemas.openxmlformats.org/officeDocument/2006/relationships/oleObject" Target="../embeddings/oleObject2142.bin"/><Relationship Id="rId2797" Type="http://schemas.openxmlformats.org/officeDocument/2006/relationships/oleObject" Target="../embeddings/oleObject2794.bin"/><Relationship Id="rId3543" Type="http://schemas.openxmlformats.org/officeDocument/2006/relationships/oleObject" Target="../embeddings/oleObject3540.bin"/><Relationship Id="rId3750" Type="http://schemas.openxmlformats.org/officeDocument/2006/relationships/oleObject" Target="../embeddings/oleObject3747.bin"/><Relationship Id="rId3848" Type="http://schemas.openxmlformats.org/officeDocument/2006/relationships/oleObject" Target="../embeddings/oleObject3845.bin"/><Relationship Id="rId117" Type="http://schemas.openxmlformats.org/officeDocument/2006/relationships/oleObject" Target="../embeddings/oleObject206.bin"/><Relationship Id="rId671" Type="http://schemas.openxmlformats.org/officeDocument/2006/relationships/oleObject" Target="../embeddings/oleObject728.bin"/><Relationship Id="rId769" Type="http://schemas.openxmlformats.org/officeDocument/2006/relationships/oleObject" Target="../embeddings/oleObject824.bin"/><Relationship Id="rId976" Type="http://schemas.openxmlformats.org/officeDocument/2006/relationships/oleObject" Target="../embeddings/oleObject1024.bin"/><Relationship Id="rId1399" Type="http://schemas.openxmlformats.org/officeDocument/2006/relationships/oleObject" Target="../embeddings/oleObject1424.bin"/><Relationship Id="rId2352" Type="http://schemas.openxmlformats.org/officeDocument/2006/relationships/oleObject" Target="../embeddings/oleObject2349.bin"/><Relationship Id="rId2657" Type="http://schemas.openxmlformats.org/officeDocument/2006/relationships/oleObject" Target="../embeddings/oleObject2654.bin"/><Relationship Id="rId3403" Type="http://schemas.openxmlformats.org/officeDocument/2006/relationships/oleObject" Target="../embeddings/oleObject3400.bin"/><Relationship Id="rId3610" Type="http://schemas.openxmlformats.org/officeDocument/2006/relationships/oleObject" Target="../embeddings/oleObject3607.bin"/><Relationship Id="rId324" Type="http://schemas.openxmlformats.org/officeDocument/2006/relationships/oleObject" Target="../embeddings/oleObject397.bin"/><Relationship Id="rId531" Type="http://schemas.openxmlformats.org/officeDocument/2006/relationships/oleObject" Target="../embeddings/oleObject593.bin"/><Relationship Id="rId629" Type="http://schemas.openxmlformats.org/officeDocument/2006/relationships/oleObject" Target="../embeddings/oleObject686.bin"/><Relationship Id="rId1161" Type="http://schemas.openxmlformats.org/officeDocument/2006/relationships/oleObject" Target="../embeddings/oleObject1198.bin"/><Relationship Id="rId1259" Type="http://schemas.openxmlformats.org/officeDocument/2006/relationships/oleObject" Target="../embeddings/oleObject1286.bin"/><Relationship Id="rId1466" Type="http://schemas.openxmlformats.org/officeDocument/2006/relationships/oleObject" Target="../embeddings/oleObject1491.bin"/><Relationship Id="rId2005" Type="http://schemas.openxmlformats.org/officeDocument/2006/relationships/oleObject" Target="../embeddings/oleObject2005.bin"/><Relationship Id="rId2212" Type="http://schemas.openxmlformats.org/officeDocument/2006/relationships/oleObject" Target="../embeddings/oleObject2209.bin"/><Relationship Id="rId2864" Type="http://schemas.openxmlformats.org/officeDocument/2006/relationships/oleObject" Target="../embeddings/oleObject2861.bin"/><Relationship Id="rId3708" Type="http://schemas.openxmlformats.org/officeDocument/2006/relationships/oleObject" Target="../embeddings/oleObject3705.bin"/><Relationship Id="rId3915" Type="http://schemas.openxmlformats.org/officeDocument/2006/relationships/oleObject" Target="../embeddings/oleObject3912.bin"/><Relationship Id="rId836" Type="http://schemas.openxmlformats.org/officeDocument/2006/relationships/oleObject" Target="../embeddings/oleObject889.bin"/><Relationship Id="rId1021" Type="http://schemas.openxmlformats.org/officeDocument/2006/relationships/oleObject" Target="../embeddings/oleObject1067.bin"/><Relationship Id="rId1119" Type="http://schemas.openxmlformats.org/officeDocument/2006/relationships/oleObject" Target="../embeddings/oleObject1159.bin"/><Relationship Id="rId1673" Type="http://schemas.openxmlformats.org/officeDocument/2006/relationships/oleObject" Target="../embeddings/oleObject1698.bin"/><Relationship Id="rId1880" Type="http://schemas.openxmlformats.org/officeDocument/2006/relationships/oleObject" Target="../embeddings/oleObject1903.bin"/><Relationship Id="rId1978" Type="http://schemas.openxmlformats.org/officeDocument/2006/relationships/oleObject" Target="../embeddings/oleObject1981.bin"/><Relationship Id="rId2517" Type="http://schemas.openxmlformats.org/officeDocument/2006/relationships/oleObject" Target="../embeddings/oleObject2514.bin"/><Relationship Id="rId2724" Type="http://schemas.openxmlformats.org/officeDocument/2006/relationships/oleObject" Target="../embeddings/oleObject2721.bin"/><Relationship Id="rId2931" Type="http://schemas.openxmlformats.org/officeDocument/2006/relationships/oleObject" Target="../embeddings/oleObject2928.bin"/><Relationship Id="rId4177" Type="http://schemas.openxmlformats.org/officeDocument/2006/relationships/oleObject" Target="../embeddings/oleObject4174.bin"/><Relationship Id="rId903" Type="http://schemas.openxmlformats.org/officeDocument/2006/relationships/oleObject" Target="../embeddings/oleObject955.bin"/><Relationship Id="rId1326" Type="http://schemas.openxmlformats.org/officeDocument/2006/relationships/oleObject" Target="../embeddings/oleObject1352.bin"/><Relationship Id="rId1533" Type="http://schemas.openxmlformats.org/officeDocument/2006/relationships/oleObject" Target="../embeddings/oleObject1558.bin"/><Relationship Id="rId1740" Type="http://schemas.openxmlformats.org/officeDocument/2006/relationships/oleObject" Target="../embeddings/oleObject1765.bin"/><Relationship Id="rId3193" Type="http://schemas.openxmlformats.org/officeDocument/2006/relationships/oleObject" Target="../embeddings/oleObject3190.bin"/><Relationship Id="rId4037" Type="http://schemas.openxmlformats.org/officeDocument/2006/relationships/oleObject" Target="../embeddings/oleObject4034.bin"/><Relationship Id="rId32" Type="http://schemas.openxmlformats.org/officeDocument/2006/relationships/oleObject" Target="../embeddings/oleObject121.bin"/><Relationship Id="rId1600" Type="http://schemas.openxmlformats.org/officeDocument/2006/relationships/oleObject" Target="../embeddings/oleObject1625.bin"/><Relationship Id="rId1838" Type="http://schemas.openxmlformats.org/officeDocument/2006/relationships/oleObject" Target="../embeddings/oleObject1862.bin"/><Relationship Id="rId3053" Type="http://schemas.openxmlformats.org/officeDocument/2006/relationships/oleObject" Target="../embeddings/oleObject3050.bin"/><Relationship Id="rId3260" Type="http://schemas.openxmlformats.org/officeDocument/2006/relationships/oleObject" Target="../embeddings/oleObject3257.bin"/><Relationship Id="rId3498" Type="http://schemas.openxmlformats.org/officeDocument/2006/relationships/oleObject" Target="../embeddings/oleObject3495.bin"/><Relationship Id="rId4104" Type="http://schemas.openxmlformats.org/officeDocument/2006/relationships/oleObject" Target="../embeddings/oleObject4101.bin"/><Relationship Id="rId181" Type="http://schemas.openxmlformats.org/officeDocument/2006/relationships/oleObject" Target="../embeddings/oleObject263.bin"/><Relationship Id="rId1905" Type="http://schemas.openxmlformats.org/officeDocument/2006/relationships/image" Target="../media/image90.png"/><Relationship Id="rId3120" Type="http://schemas.openxmlformats.org/officeDocument/2006/relationships/oleObject" Target="../embeddings/oleObject3117.bin"/><Relationship Id="rId3358" Type="http://schemas.openxmlformats.org/officeDocument/2006/relationships/oleObject" Target="../embeddings/oleObject3355.bin"/><Relationship Id="rId3565" Type="http://schemas.openxmlformats.org/officeDocument/2006/relationships/oleObject" Target="../embeddings/oleObject3562.bin"/><Relationship Id="rId3772" Type="http://schemas.openxmlformats.org/officeDocument/2006/relationships/oleObject" Target="../embeddings/oleObject3769.bin"/><Relationship Id="rId279" Type="http://schemas.openxmlformats.org/officeDocument/2006/relationships/oleObject" Target="../embeddings/oleObject356.bin"/><Relationship Id="rId486" Type="http://schemas.openxmlformats.org/officeDocument/2006/relationships/oleObject" Target="../embeddings/oleObject551.bin"/><Relationship Id="rId693" Type="http://schemas.openxmlformats.org/officeDocument/2006/relationships/image" Target="../media/image45.png"/><Relationship Id="rId2167" Type="http://schemas.openxmlformats.org/officeDocument/2006/relationships/oleObject" Target="../embeddings/oleObject2164.bin"/><Relationship Id="rId2374" Type="http://schemas.openxmlformats.org/officeDocument/2006/relationships/oleObject" Target="../embeddings/oleObject2371.bin"/><Relationship Id="rId2581" Type="http://schemas.openxmlformats.org/officeDocument/2006/relationships/oleObject" Target="../embeddings/oleObject2578.bin"/><Relationship Id="rId3218" Type="http://schemas.openxmlformats.org/officeDocument/2006/relationships/oleObject" Target="../embeddings/oleObject3215.bin"/><Relationship Id="rId3425" Type="http://schemas.openxmlformats.org/officeDocument/2006/relationships/oleObject" Target="../embeddings/oleObject3422.bin"/><Relationship Id="rId3632" Type="http://schemas.openxmlformats.org/officeDocument/2006/relationships/oleObject" Target="../embeddings/oleObject3629.bin"/><Relationship Id="rId139" Type="http://schemas.openxmlformats.org/officeDocument/2006/relationships/oleObject" Target="../embeddings/oleObject221.bin"/><Relationship Id="rId346" Type="http://schemas.openxmlformats.org/officeDocument/2006/relationships/oleObject" Target="../embeddings/oleObject419.bin"/><Relationship Id="rId553" Type="http://schemas.openxmlformats.org/officeDocument/2006/relationships/oleObject" Target="../embeddings/oleObject615.bin"/><Relationship Id="rId760" Type="http://schemas.openxmlformats.org/officeDocument/2006/relationships/oleObject" Target="../embeddings/oleObject815.bin"/><Relationship Id="rId998" Type="http://schemas.openxmlformats.org/officeDocument/2006/relationships/oleObject" Target="../embeddings/oleObject1045.bin"/><Relationship Id="rId1183" Type="http://schemas.openxmlformats.org/officeDocument/2006/relationships/oleObject" Target="../embeddings/oleObject1218.bin"/><Relationship Id="rId1390" Type="http://schemas.openxmlformats.org/officeDocument/2006/relationships/oleObject" Target="../embeddings/oleObject1416.bin"/><Relationship Id="rId2027" Type="http://schemas.openxmlformats.org/officeDocument/2006/relationships/oleObject" Target="../embeddings/oleObject2026.bin"/><Relationship Id="rId2234" Type="http://schemas.openxmlformats.org/officeDocument/2006/relationships/oleObject" Target="../embeddings/oleObject2231.bin"/><Relationship Id="rId2441" Type="http://schemas.openxmlformats.org/officeDocument/2006/relationships/oleObject" Target="../embeddings/oleObject2438.bin"/><Relationship Id="rId2679" Type="http://schemas.openxmlformats.org/officeDocument/2006/relationships/oleObject" Target="../embeddings/oleObject2676.bin"/><Relationship Id="rId2886" Type="http://schemas.openxmlformats.org/officeDocument/2006/relationships/oleObject" Target="../embeddings/oleObject2883.bin"/><Relationship Id="rId3937" Type="http://schemas.openxmlformats.org/officeDocument/2006/relationships/oleObject" Target="../embeddings/oleObject3934.bin"/><Relationship Id="rId206" Type="http://schemas.openxmlformats.org/officeDocument/2006/relationships/oleObject" Target="../embeddings/oleObject283.bin"/><Relationship Id="rId413" Type="http://schemas.openxmlformats.org/officeDocument/2006/relationships/image" Target="../media/image26.png"/><Relationship Id="rId858" Type="http://schemas.openxmlformats.org/officeDocument/2006/relationships/oleObject" Target="../embeddings/oleObject911.bin"/><Relationship Id="rId1043" Type="http://schemas.openxmlformats.org/officeDocument/2006/relationships/oleObject" Target="../embeddings/oleObject1088.bin"/><Relationship Id="rId1488" Type="http://schemas.openxmlformats.org/officeDocument/2006/relationships/oleObject" Target="../embeddings/oleObject1513.bin"/><Relationship Id="rId1695" Type="http://schemas.openxmlformats.org/officeDocument/2006/relationships/oleObject" Target="../embeddings/oleObject1720.bin"/><Relationship Id="rId2539" Type="http://schemas.openxmlformats.org/officeDocument/2006/relationships/oleObject" Target="../embeddings/oleObject2536.bin"/><Relationship Id="rId2746" Type="http://schemas.openxmlformats.org/officeDocument/2006/relationships/oleObject" Target="../embeddings/oleObject2743.bin"/><Relationship Id="rId2953" Type="http://schemas.openxmlformats.org/officeDocument/2006/relationships/oleObject" Target="../embeddings/oleObject2950.bin"/><Relationship Id="rId4199" Type="http://schemas.openxmlformats.org/officeDocument/2006/relationships/oleObject" Target="../embeddings/oleObject4196.bin"/><Relationship Id="rId620" Type="http://schemas.openxmlformats.org/officeDocument/2006/relationships/oleObject" Target="../embeddings/oleObject678.bin"/><Relationship Id="rId718" Type="http://schemas.openxmlformats.org/officeDocument/2006/relationships/oleObject" Target="../embeddings/oleObject773.bin"/><Relationship Id="rId925" Type="http://schemas.openxmlformats.org/officeDocument/2006/relationships/oleObject" Target="../embeddings/oleObject976.bin"/><Relationship Id="rId1250" Type="http://schemas.openxmlformats.org/officeDocument/2006/relationships/oleObject" Target="../embeddings/oleObject1278.bin"/><Relationship Id="rId1348" Type="http://schemas.openxmlformats.org/officeDocument/2006/relationships/oleObject" Target="../embeddings/oleObject1374.bin"/><Relationship Id="rId1555" Type="http://schemas.openxmlformats.org/officeDocument/2006/relationships/oleObject" Target="../embeddings/oleObject1580.bin"/><Relationship Id="rId1762" Type="http://schemas.openxmlformats.org/officeDocument/2006/relationships/oleObject" Target="../embeddings/oleObject1787.bin"/><Relationship Id="rId2301" Type="http://schemas.openxmlformats.org/officeDocument/2006/relationships/oleObject" Target="../embeddings/oleObject2298.bin"/><Relationship Id="rId2606" Type="http://schemas.openxmlformats.org/officeDocument/2006/relationships/oleObject" Target="../embeddings/oleObject2603.bin"/><Relationship Id="rId4059" Type="http://schemas.openxmlformats.org/officeDocument/2006/relationships/oleObject" Target="../embeddings/oleObject4056.bin"/><Relationship Id="rId1110" Type="http://schemas.openxmlformats.org/officeDocument/2006/relationships/oleObject" Target="../embeddings/oleObject1151.bin"/><Relationship Id="rId1208" Type="http://schemas.openxmlformats.org/officeDocument/2006/relationships/oleObject" Target="../embeddings/oleObject1241.bin"/><Relationship Id="rId1415" Type="http://schemas.openxmlformats.org/officeDocument/2006/relationships/oleObject" Target="../embeddings/oleObject1440.bin"/><Relationship Id="rId2813" Type="http://schemas.openxmlformats.org/officeDocument/2006/relationships/oleObject" Target="../embeddings/oleObject2810.bin"/><Relationship Id="rId54" Type="http://schemas.openxmlformats.org/officeDocument/2006/relationships/oleObject" Target="../embeddings/oleObject143.bin"/><Relationship Id="rId1622" Type="http://schemas.openxmlformats.org/officeDocument/2006/relationships/oleObject" Target="../embeddings/oleObject1647.bin"/><Relationship Id="rId1927" Type="http://schemas.openxmlformats.org/officeDocument/2006/relationships/oleObject" Target="../embeddings/oleObject1942.bin"/><Relationship Id="rId3075" Type="http://schemas.openxmlformats.org/officeDocument/2006/relationships/oleObject" Target="../embeddings/oleObject3072.bin"/><Relationship Id="rId3282" Type="http://schemas.openxmlformats.org/officeDocument/2006/relationships/oleObject" Target="../embeddings/oleObject3279.bin"/><Relationship Id="rId4126" Type="http://schemas.openxmlformats.org/officeDocument/2006/relationships/oleObject" Target="../embeddings/oleObject4123.bin"/><Relationship Id="rId2091" Type="http://schemas.openxmlformats.org/officeDocument/2006/relationships/oleObject" Target="../embeddings/oleObject2088.bin"/><Relationship Id="rId2189" Type="http://schemas.openxmlformats.org/officeDocument/2006/relationships/oleObject" Target="../embeddings/oleObject2186.bin"/><Relationship Id="rId3142" Type="http://schemas.openxmlformats.org/officeDocument/2006/relationships/oleObject" Target="../embeddings/oleObject3139.bin"/><Relationship Id="rId3587" Type="http://schemas.openxmlformats.org/officeDocument/2006/relationships/oleObject" Target="../embeddings/oleObject3584.bin"/><Relationship Id="rId3794" Type="http://schemas.openxmlformats.org/officeDocument/2006/relationships/oleObject" Target="../embeddings/oleObject3791.bin"/><Relationship Id="rId270" Type="http://schemas.openxmlformats.org/officeDocument/2006/relationships/oleObject" Target="../embeddings/oleObject347.bin"/><Relationship Id="rId2396" Type="http://schemas.openxmlformats.org/officeDocument/2006/relationships/oleObject" Target="../embeddings/oleObject2393.bin"/><Relationship Id="rId3002" Type="http://schemas.openxmlformats.org/officeDocument/2006/relationships/oleObject" Target="../embeddings/oleObject2999.bin"/><Relationship Id="rId3447" Type="http://schemas.openxmlformats.org/officeDocument/2006/relationships/oleObject" Target="../embeddings/oleObject3444.bin"/><Relationship Id="rId3654" Type="http://schemas.openxmlformats.org/officeDocument/2006/relationships/oleObject" Target="../embeddings/oleObject3651.bin"/><Relationship Id="rId3861" Type="http://schemas.openxmlformats.org/officeDocument/2006/relationships/oleObject" Target="../embeddings/oleObject3858.bin"/><Relationship Id="rId130" Type="http://schemas.openxmlformats.org/officeDocument/2006/relationships/oleObject" Target="../embeddings/oleObject216.bin"/><Relationship Id="rId368" Type="http://schemas.openxmlformats.org/officeDocument/2006/relationships/oleObject" Target="../embeddings/oleObject436.bin"/><Relationship Id="rId575" Type="http://schemas.openxmlformats.org/officeDocument/2006/relationships/oleObject" Target="../embeddings/oleObject634.bin"/><Relationship Id="rId782" Type="http://schemas.openxmlformats.org/officeDocument/2006/relationships/oleObject" Target="../embeddings/oleObject836.bin"/><Relationship Id="rId2049" Type="http://schemas.openxmlformats.org/officeDocument/2006/relationships/oleObject" Target="../embeddings/oleObject2046.bin"/><Relationship Id="rId2256" Type="http://schemas.openxmlformats.org/officeDocument/2006/relationships/oleObject" Target="../embeddings/oleObject2253.bin"/><Relationship Id="rId2463" Type="http://schemas.openxmlformats.org/officeDocument/2006/relationships/oleObject" Target="../embeddings/oleObject2460.bin"/><Relationship Id="rId2670" Type="http://schemas.openxmlformats.org/officeDocument/2006/relationships/oleObject" Target="../embeddings/oleObject2667.bin"/><Relationship Id="rId3307" Type="http://schemas.openxmlformats.org/officeDocument/2006/relationships/oleObject" Target="../embeddings/oleObject3304.bin"/><Relationship Id="rId3514" Type="http://schemas.openxmlformats.org/officeDocument/2006/relationships/oleObject" Target="../embeddings/oleObject3511.bin"/><Relationship Id="rId3721" Type="http://schemas.openxmlformats.org/officeDocument/2006/relationships/oleObject" Target="../embeddings/oleObject3718.bin"/><Relationship Id="rId3959" Type="http://schemas.openxmlformats.org/officeDocument/2006/relationships/oleObject" Target="../embeddings/oleObject3956.bin"/><Relationship Id="rId228" Type="http://schemas.openxmlformats.org/officeDocument/2006/relationships/oleObject" Target="../embeddings/oleObject305.bin"/><Relationship Id="rId435" Type="http://schemas.openxmlformats.org/officeDocument/2006/relationships/oleObject" Target="../embeddings/oleObject500.bin"/><Relationship Id="rId642" Type="http://schemas.openxmlformats.org/officeDocument/2006/relationships/oleObject" Target="../embeddings/oleObject699.bin"/><Relationship Id="rId1065" Type="http://schemas.openxmlformats.org/officeDocument/2006/relationships/oleObject" Target="../embeddings/oleObject1108.bin"/><Relationship Id="rId1272" Type="http://schemas.openxmlformats.org/officeDocument/2006/relationships/oleObject" Target="../embeddings/oleObject1298.bin"/><Relationship Id="rId2116" Type="http://schemas.openxmlformats.org/officeDocument/2006/relationships/oleObject" Target="../embeddings/oleObject2113.bin"/><Relationship Id="rId2323" Type="http://schemas.openxmlformats.org/officeDocument/2006/relationships/oleObject" Target="../embeddings/oleObject2320.bin"/><Relationship Id="rId2530" Type="http://schemas.openxmlformats.org/officeDocument/2006/relationships/oleObject" Target="../embeddings/oleObject2527.bin"/><Relationship Id="rId2768" Type="http://schemas.openxmlformats.org/officeDocument/2006/relationships/oleObject" Target="../embeddings/oleObject2765.bin"/><Relationship Id="rId2975" Type="http://schemas.openxmlformats.org/officeDocument/2006/relationships/oleObject" Target="../embeddings/oleObject2972.bin"/><Relationship Id="rId3819" Type="http://schemas.openxmlformats.org/officeDocument/2006/relationships/oleObject" Target="../embeddings/oleObject3816.bin"/><Relationship Id="rId502" Type="http://schemas.openxmlformats.org/officeDocument/2006/relationships/oleObject" Target="../embeddings/oleObject566.bin"/><Relationship Id="rId947" Type="http://schemas.openxmlformats.org/officeDocument/2006/relationships/oleObject" Target="../embeddings/oleObject996.bin"/><Relationship Id="rId1132" Type="http://schemas.openxmlformats.org/officeDocument/2006/relationships/oleObject" Target="../embeddings/oleObject1172.bin"/><Relationship Id="rId1577" Type="http://schemas.openxmlformats.org/officeDocument/2006/relationships/oleObject" Target="../embeddings/oleObject1602.bin"/><Relationship Id="rId1784" Type="http://schemas.openxmlformats.org/officeDocument/2006/relationships/oleObject" Target="../embeddings/oleObject1808.bin"/><Relationship Id="rId1991" Type="http://schemas.openxmlformats.org/officeDocument/2006/relationships/oleObject" Target="../embeddings/oleObject1991.bin"/><Relationship Id="rId2628" Type="http://schemas.openxmlformats.org/officeDocument/2006/relationships/oleObject" Target="../embeddings/oleObject2625.bin"/><Relationship Id="rId2835" Type="http://schemas.openxmlformats.org/officeDocument/2006/relationships/oleObject" Target="../embeddings/oleObject2832.bin"/><Relationship Id="rId4190" Type="http://schemas.openxmlformats.org/officeDocument/2006/relationships/oleObject" Target="../embeddings/oleObject4187.bin"/><Relationship Id="rId76" Type="http://schemas.openxmlformats.org/officeDocument/2006/relationships/oleObject" Target="../embeddings/oleObject165.bin"/><Relationship Id="rId807" Type="http://schemas.openxmlformats.org/officeDocument/2006/relationships/oleObject" Target="../embeddings/oleObject861.bin"/><Relationship Id="rId1437" Type="http://schemas.openxmlformats.org/officeDocument/2006/relationships/oleObject" Target="../embeddings/oleObject1462.bin"/><Relationship Id="rId1644" Type="http://schemas.openxmlformats.org/officeDocument/2006/relationships/oleObject" Target="../embeddings/oleObject1669.bin"/><Relationship Id="rId1851" Type="http://schemas.openxmlformats.org/officeDocument/2006/relationships/oleObject" Target="../embeddings/oleObject1875.bin"/><Relationship Id="rId2902" Type="http://schemas.openxmlformats.org/officeDocument/2006/relationships/oleObject" Target="../embeddings/oleObject2899.bin"/><Relationship Id="rId3097" Type="http://schemas.openxmlformats.org/officeDocument/2006/relationships/oleObject" Target="../embeddings/oleObject3094.bin"/><Relationship Id="rId4050" Type="http://schemas.openxmlformats.org/officeDocument/2006/relationships/oleObject" Target="../embeddings/oleObject4047.bin"/><Relationship Id="rId4148" Type="http://schemas.openxmlformats.org/officeDocument/2006/relationships/oleObject" Target="../embeddings/oleObject4145.bin"/><Relationship Id="rId1504" Type="http://schemas.openxmlformats.org/officeDocument/2006/relationships/oleObject" Target="../embeddings/oleObject1529.bin"/><Relationship Id="rId1711" Type="http://schemas.openxmlformats.org/officeDocument/2006/relationships/oleObject" Target="../embeddings/oleObject1736.bin"/><Relationship Id="rId1949" Type="http://schemas.openxmlformats.org/officeDocument/2006/relationships/oleObject" Target="../embeddings/oleObject1962.bin"/><Relationship Id="rId3164" Type="http://schemas.openxmlformats.org/officeDocument/2006/relationships/oleObject" Target="../embeddings/oleObject3161.bin"/><Relationship Id="rId4008" Type="http://schemas.openxmlformats.org/officeDocument/2006/relationships/oleObject" Target="../embeddings/oleObject4005.bin"/><Relationship Id="rId292" Type="http://schemas.openxmlformats.org/officeDocument/2006/relationships/oleObject" Target="../embeddings/oleObject367.bin"/><Relationship Id="rId1809" Type="http://schemas.openxmlformats.org/officeDocument/2006/relationships/oleObject" Target="../embeddings/oleObject1833.bin"/><Relationship Id="rId3371" Type="http://schemas.openxmlformats.org/officeDocument/2006/relationships/oleObject" Target="../embeddings/oleObject3368.bin"/><Relationship Id="rId3469" Type="http://schemas.openxmlformats.org/officeDocument/2006/relationships/oleObject" Target="../embeddings/oleObject3466.bin"/><Relationship Id="rId3676" Type="http://schemas.openxmlformats.org/officeDocument/2006/relationships/oleObject" Target="../embeddings/oleObject3673.bin"/><Relationship Id="rId597" Type="http://schemas.openxmlformats.org/officeDocument/2006/relationships/oleObject" Target="../embeddings/oleObject656.bin"/><Relationship Id="rId2180" Type="http://schemas.openxmlformats.org/officeDocument/2006/relationships/oleObject" Target="../embeddings/oleObject2177.bin"/><Relationship Id="rId2278" Type="http://schemas.openxmlformats.org/officeDocument/2006/relationships/oleObject" Target="../embeddings/oleObject2275.bin"/><Relationship Id="rId2485" Type="http://schemas.openxmlformats.org/officeDocument/2006/relationships/oleObject" Target="../embeddings/oleObject2482.bin"/><Relationship Id="rId3024" Type="http://schemas.openxmlformats.org/officeDocument/2006/relationships/oleObject" Target="../embeddings/oleObject3021.bin"/><Relationship Id="rId3231" Type="http://schemas.openxmlformats.org/officeDocument/2006/relationships/oleObject" Target="../embeddings/oleObject3228.bin"/><Relationship Id="rId3329" Type="http://schemas.openxmlformats.org/officeDocument/2006/relationships/oleObject" Target="../embeddings/oleObject3326.bin"/><Relationship Id="rId3883" Type="http://schemas.openxmlformats.org/officeDocument/2006/relationships/oleObject" Target="../embeddings/oleObject3880.bin"/><Relationship Id="rId152" Type="http://schemas.openxmlformats.org/officeDocument/2006/relationships/oleObject" Target="../embeddings/oleObject234.bin"/><Relationship Id="rId457" Type="http://schemas.openxmlformats.org/officeDocument/2006/relationships/oleObject" Target="../embeddings/oleObject522.bin"/><Relationship Id="rId1087" Type="http://schemas.openxmlformats.org/officeDocument/2006/relationships/oleObject" Target="../embeddings/oleObject1129.bin"/><Relationship Id="rId1294" Type="http://schemas.openxmlformats.org/officeDocument/2006/relationships/oleObject" Target="../embeddings/oleObject1320.bin"/><Relationship Id="rId2040" Type="http://schemas.openxmlformats.org/officeDocument/2006/relationships/oleObject" Target="../embeddings/oleObject2037.bin"/><Relationship Id="rId2138" Type="http://schemas.openxmlformats.org/officeDocument/2006/relationships/oleObject" Target="../embeddings/oleObject2135.bin"/><Relationship Id="rId2692" Type="http://schemas.openxmlformats.org/officeDocument/2006/relationships/oleObject" Target="../embeddings/oleObject2689.bin"/><Relationship Id="rId2997" Type="http://schemas.openxmlformats.org/officeDocument/2006/relationships/oleObject" Target="../embeddings/oleObject2994.bin"/><Relationship Id="rId3536" Type="http://schemas.openxmlformats.org/officeDocument/2006/relationships/oleObject" Target="../embeddings/oleObject3533.bin"/><Relationship Id="rId3743" Type="http://schemas.openxmlformats.org/officeDocument/2006/relationships/oleObject" Target="../embeddings/oleObject3740.bin"/><Relationship Id="rId3950" Type="http://schemas.openxmlformats.org/officeDocument/2006/relationships/oleObject" Target="../embeddings/oleObject3947.bin"/><Relationship Id="rId664" Type="http://schemas.openxmlformats.org/officeDocument/2006/relationships/oleObject" Target="../embeddings/oleObject721.bin"/><Relationship Id="rId871" Type="http://schemas.openxmlformats.org/officeDocument/2006/relationships/oleObject" Target="../embeddings/oleObject924.bin"/><Relationship Id="rId969" Type="http://schemas.openxmlformats.org/officeDocument/2006/relationships/oleObject" Target="../embeddings/oleObject1018.bin"/><Relationship Id="rId1599" Type="http://schemas.openxmlformats.org/officeDocument/2006/relationships/oleObject" Target="../embeddings/oleObject1624.bin"/><Relationship Id="rId2345" Type="http://schemas.openxmlformats.org/officeDocument/2006/relationships/oleObject" Target="../embeddings/oleObject2342.bin"/><Relationship Id="rId2552" Type="http://schemas.openxmlformats.org/officeDocument/2006/relationships/oleObject" Target="../embeddings/oleObject2549.bin"/><Relationship Id="rId3603" Type="http://schemas.openxmlformats.org/officeDocument/2006/relationships/oleObject" Target="../embeddings/oleObject3600.bin"/><Relationship Id="rId3810" Type="http://schemas.openxmlformats.org/officeDocument/2006/relationships/oleObject" Target="../embeddings/oleObject3807.bin"/><Relationship Id="rId317" Type="http://schemas.openxmlformats.org/officeDocument/2006/relationships/oleObject" Target="../embeddings/oleObject390.bin"/><Relationship Id="rId524" Type="http://schemas.openxmlformats.org/officeDocument/2006/relationships/oleObject" Target="../embeddings/oleObject586.bin"/><Relationship Id="rId731" Type="http://schemas.openxmlformats.org/officeDocument/2006/relationships/oleObject" Target="../embeddings/oleObject786.bin"/><Relationship Id="rId1154" Type="http://schemas.openxmlformats.org/officeDocument/2006/relationships/oleObject" Target="../embeddings/oleObject1192.bin"/><Relationship Id="rId1361" Type="http://schemas.openxmlformats.org/officeDocument/2006/relationships/oleObject" Target="../embeddings/oleObject1387.bin"/><Relationship Id="rId1459" Type="http://schemas.openxmlformats.org/officeDocument/2006/relationships/oleObject" Target="../embeddings/oleObject1484.bin"/><Relationship Id="rId2205" Type="http://schemas.openxmlformats.org/officeDocument/2006/relationships/oleObject" Target="../embeddings/oleObject2202.bin"/><Relationship Id="rId2412" Type="http://schemas.openxmlformats.org/officeDocument/2006/relationships/oleObject" Target="../embeddings/oleObject2409.bin"/><Relationship Id="rId2857" Type="http://schemas.openxmlformats.org/officeDocument/2006/relationships/oleObject" Target="../embeddings/oleObject2854.bin"/><Relationship Id="rId3908" Type="http://schemas.openxmlformats.org/officeDocument/2006/relationships/oleObject" Target="../embeddings/oleObject3905.bin"/><Relationship Id="rId4072" Type="http://schemas.openxmlformats.org/officeDocument/2006/relationships/oleObject" Target="../embeddings/oleObject4069.bin"/><Relationship Id="rId98" Type="http://schemas.openxmlformats.org/officeDocument/2006/relationships/oleObject" Target="../embeddings/oleObject187.bin"/><Relationship Id="rId829" Type="http://schemas.openxmlformats.org/officeDocument/2006/relationships/oleObject" Target="../embeddings/oleObject883.bin"/><Relationship Id="rId1014" Type="http://schemas.openxmlformats.org/officeDocument/2006/relationships/oleObject" Target="../embeddings/oleObject1060.bin"/><Relationship Id="rId1221" Type="http://schemas.openxmlformats.org/officeDocument/2006/relationships/oleObject" Target="../embeddings/oleObject1253.bin"/><Relationship Id="rId1666" Type="http://schemas.openxmlformats.org/officeDocument/2006/relationships/oleObject" Target="../embeddings/oleObject1691.bin"/><Relationship Id="rId1873" Type="http://schemas.openxmlformats.org/officeDocument/2006/relationships/image" Target="../media/image72.png"/><Relationship Id="rId2717" Type="http://schemas.openxmlformats.org/officeDocument/2006/relationships/oleObject" Target="../embeddings/oleObject2714.bin"/><Relationship Id="rId2924" Type="http://schemas.openxmlformats.org/officeDocument/2006/relationships/oleObject" Target="../embeddings/oleObject2921.bin"/><Relationship Id="rId1319" Type="http://schemas.openxmlformats.org/officeDocument/2006/relationships/oleObject" Target="../embeddings/oleObject1345.bin"/><Relationship Id="rId1526" Type="http://schemas.openxmlformats.org/officeDocument/2006/relationships/oleObject" Target="../embeddings/oleObject1551.bin"/><Relationship Id="rId1733" Type="http://schemas.openxmlformats.org/officeDocument/2006/relationships/oleObject" Target="../embeddings/oleObject1758.bin"/><Relationship Id="rId1940" Type="http://schemas.openxmlformats.org/officeDocument/2006/relationships/oleObject" Target="../embeddings/oleObject1954.bin"/><Relationship Id="rId3186" Type="http://schemas.openxmlformats.org/officeDocument/2006/relationships/oleObject" Target="../embeddings/oleObject3183.bin"/><Relationship Id="rId3393" Type="http://schemas.openxmlformats.org/officeDocument/2006/relationships/oleObject" Target="../embeddings/oleObject3390.bin"/><Relationship Id="rId25" Type="http://schemas.openxmlformats.org/officeDocument/2006/relationships/oleObject" Target="../embeddings/oleObject114.bin"/><Relationship Id="rId1800" Type="http://schemas.openxmlformats.org/officeDocument/2006/relationships/oleObject" Target="../embeddings/oleObject1824.bin"/><Relationship Id="rId3046" Type="http://schemas.openxmlformats.org/officeDocument/2006/relationships/oleObject" Target="../embeddings/oleObject3043.bin"/><Relationship Id="rId3253" Type="http://schemas.openxmlformats.org/officeDocument/2006/relationships/oleObject" Target="../embeddings/oleObject3250.bin"/><Relationship Id="rId3460" Type="http://schemas.openxmlformats.org/officeDocument/2006/relationships/oleObject" Target="../embeddings/oleObject3457.bin"/><Relationship Id="rId3698" Type="http://schemas.openxmlformats.org/officeDocument/2006/relationships/oleObject" Target="../embeddings/oleObject3695.bin"/><Relationship Id="rId174" Type="http://schemas.openxmlformats.org/officeDocument/2006/relationships/oleObject" Target="../embeddings/oleObject256.bin"/><Relationship Id="rId381" Type="http://schemas.openxmlformats.org/officeDocument/2006/relationships/oleObject" Target="../embeddings/oleObject449.bin"/><Relationship Id="rId2062" Type="http://schemas.openxmlformats.org/officeDocument/2006/relationships/oleObject" Target="../embeddings/oleObject2059.bin"/><Relationship Id="rId3113" Type="http://schemas.openxmlformats.org/officeDocument/2006/relationships/oleObject" Target="../embeddings/oleObject3110.bin"/><Relationship Id="rId3558" Type="http://schemas.openxmlformats.org/officeDocument/2006/relationships/oleObject" Target="../embeddings/oleObject3555.bin"/><Relationship Id="rId3765" Type="http://schemas.openxmlformats.org/officeDocument/2006/relationships/oleObject" Target="../embeddings/oleObject3762.bin"/><Relationship Id="rId3972" Type="http://schemas.openxmlformats.org/officeDocument/2006/relationships/oleObject" Target="../embeddings/oleObject3969.bin"/><Relationship Id="rId241" Type="http://schemas.openxmlformats.org/officeDocument/2006/relationships/oleObject" Target="../embeddings/oleObject318.bin"/><Relationship Id="rId479" Type="http://schemas.openxmlformats.org/officeDocument/2006/relationships/oleObject" Target="../embeddings/oleObject544.bin"/><Relationship Id="rId686" Type="http://schemas.openxmlformats.org/officeDocument/2006/relationships/oleObject" Target="../embeddings/oleObject743.bin"/><Relationship Id="rId893" Type="http://schemas.openxmlformats.org/officeDocument/2006/relationships/oleObject" Target="../embeddings/oleObject945.bin"/><Relationship Id="rId2367" Type="http://schemas.openxmlformats.org/officeDocument/2006/relationships/oleObject" Target="../embeddings/oleObject2364.bin"/><Relationship Id="rId2574" Type="http://schemas.openxmlformats.org/officeDocument/2006/relationships/oleObject" Target="../embeddings/oleObject2571.bin"/><Relationship Id="rId2781" Type="http://schemas.openxmlformats.org/officeDocument/2006/relationships/oleObject" Target="../embeddings/oleObject2778.bin"/><Relationship Id="rId3320" Type="http://schemas.openxmlformats.org/officeDocument/2006/relationships/oleObject" Target="../embeddings/oleObject3317.bin"/><Relationship Id="rId3418" Type="http://schemas.openxmlformats.org/officeDocument/2006/relationships/oleObject" Target="../embeddings/oleObject3415.bin"/><Relationship Id="rId3625" Type="http://schemas.openxmlformats.org/officeDocument/2006/relationships/oleObject" Target="../embeddings/oleObject3622.bin"/><Relationship Id="rId339" Type="http://schemas.openxmlformats.org/officeDocument/2006/relationships/oleObject" Target="../embeddings/oleObject412.bin"/><Relationship Id="rId546" Type="http://schemas.openxmlformats.org/officeDocument/2006/relationships/oleObject" Target="../embeddings/oleObject608.bin"/><Relationship Id="rId753" Type="http://schemas.openxmlformats.org/officeDocument/2006/relationships/oleObject" Target="../embeddings/oleObject808.bin"/><Relationship Id="rId1176" Type="http://schemas.openxmlformats.org/officeDocument/2006/relationships/oleObject" Target="../embeddings/oleObject1212.bin"/><Relationship Id="rId1383" Type="http://schemas.openxmlformats.org/officeDocument/2006/relationships/oleObject" Target="../embeddings/oleObject1409.bin"/><Relationship Id="rId2227" Type="http://schemas.openxmlformats.org/officeDocument/2006/relationships/oleObject" Target="../embeddings/oleObject2224.bin"/><Relationship Id="rId2434" Type="http://schemas.openxmlformats.org/officeDocument/2006/relationships/oleObject" Target="../embeddings/oleObject2431.bin"/><Relationship Id="rId2879" Type="http://schemas.openxmlformats.org/officeDocument/2006/relationships/oleObject" Target="../embeddings/oleObject2876.bin"/><Relationship Id="rId3832" Type="http://schemas.openxmlformats.org/officeDocument/2006/relationships/oleObject" Target="../embeddings/oleObject3829.bin"/><Relationship Id="rId101" Type="http://schemas.openxmlformats.org/officeDocument/2006/relationships/oleObject" Target="../embeddings/oleObject190.bin"/><Relationship Id="rId406" Type="http://schemas.openxmlformats.org/officeDocument/2006/relationships/oleObject" Target="../embeddings/oleObject474.bin"/><Relationship Id="rId960" Type="http://schemas.openxmlformats.org/officeDocument/2006/relationships/oleObject" Target="../embeddings/oleObject1009.bin"/><Relationship Id="rId1036" Type="http://schemas.openxmlformats.org/officeDocument/2006/relationships/oleObject" Target="../embeddings/oleObject1081.bin"/><Relationship Id="rId1243" Type="http://schemas.openxmlformats.org/officeDocument/2006/relationships/oleObject" Target="../embeddings/oleObject1272.bin"/><Relationship Id="rId1590" Type="http://schemas.openxmlformats.org/officeDocument/2006/relationships/oleObject" Target="../embeddings/oleObject1615.bin"/><Relationship Id="rId1688" Type="http://schemas.openxmlformats.org/officeDocument/2006/relationships/oleObject" Target="../embeddings/oleObject1713.bin"/><Relationship Id="rId1895" Type="http://schemas.openxmlformats.org/officeDocument/2006/relationships/oleObject" Target="../embeddings/oleObject1915.bin"/><Relationship Id="rId2641" Type="http://schemas.openxmlformats.org/officeDocument/2006/relationships/oleObject" Target="../embeddings/oleObject2638.bin"/><Relationship Id="rId2739" Type="http://schemas.openxmlformats.org/officeDocument/2006/relationships/oleObject" Target="../embeddings/oleObject2736.bin"/><Relationship Id="rId2946" Type="http://schemas.openxmlformats.org/officeDocument/2006/relationships/oleObject" Target="../embeddings/oleObject2943.bin"/><Relationship Id="rId4094" Type="http://schemas.openxmlformats.org/officeDocument/2006/relationships/oleObject" Target="../embeddings/oleObject4091.bin"/><Relationship Id="rId613" Type="http://schemas.openxmlformats.org/officeDocument/2006/relationships/oleObject" Target="../embeddings/oleObject672.bin"/><Relationship Id="rId820" Type="http://schemas.openxmlformats.org/officeDocument/2006/relationships/oleObject" Target="../embeddings/oleObject874.bin"/><Relationship Id="rId918" Type="http://schemas.openxmlformats.org/officeDocument/2006/relationships/oleObject" Target="../embeddings/oleObject969.bin"/><Relationship Id="rId1450" Type="http://schemas.openxmlformats.org/officeDocument/2006/relationships/oleObject" Target="../embeddings/oleObject1475.bin"/><Relationship Id="rId1548" Type="http://schemas.openxmlformats.org/officeDocument/2006/relationships/oleObject" Target="../embeddings/oleObject1573.bin"/><Relationship Id="rId1755" Type="http://schemas.openxmlformats.org/officeDocument/2006/relationships/oleObject" Target="../embeddings/oleObject1780.bin"/><Relationship Id="rId2501" Type="http://schemas.openxmlformats.org/officeDocument/2006/relationships/oleObject" Target="../embeddings/oleObject2498.bin"/><Relationship Id="rId4161" Type="http://schemas.openxmlformats.org/officeDocument/2006/relationships/oleObject" Target="../embeddings/oleObject4158.bin"/><Relationship Id="rId1103" Type="http://schemas.openxmlformats.org/officeDocument/2006/relationships/oleObject" Target="../embeddings/oleObject1144.bin"/><Relationship Id="rId1310" Type="http://schemas.openxmlformats.org/officeDocument/2006/relationships/oleObject" Target="../embeddings/oleObject1336.bin"/><Relationship Id="rId1408" Type="http://schemas.openxmlformats.org/officeDocument/2006/relationships/oleObject" Target="../embeddings/oleObject1433.bin"/><Relationship Id="rId1962" Type="http://schemas.openxmlformats.org/officeDocument/2006/relationships/oleObject" Target="../embeddings/oleObject1972.bin"/><Relationship Id="rId2806" Type="http://schemas.openxmlformats.org/officeDocument/2006/relationships/oleObject" Target="../embeddings/oleObject2803.bin"/><Relationship Id="rId4021" Type="http://schemas.openxmlformats.org/officeDocument/2006/relationships/oleObject" Target="../embeddings/oleObject4018.bin"/><Relationship Id="rId47" Type="http://schemas.openxmlformats.org/officeDocument/2006/relationships/oleObject" Target="../embeddings/oleObject136.bin"/><Relationship Id="rId1615" Type="http://schemas.openxmlformats.org/officeDocument/2006/relationships/oleObject" Target="../embeddings/oleObject1640.bin"/><Relationship Id="rId1822" Type="http://schemas.openxmlformats.org/officeDocument/2006/relationships/oleObject" Target="../embeddings/oleObject1846.bin"/><Relationship Id="rId3068" Type="http://schemas.openxmlformats.org/officeDocument/2006/relationships/oleObject" Target="../embeddings/oleObject3065.bin"/><Relationship Id="rId3275" Type="http://schemas.openxmlformats.org/officeDocument/2006/relationships/oleObject" Target="../embeddings/oleObject3272.bin"/><Relationship Id="rId3482" Type="http://schemas.openxmlformats.org/officeDocument/2006/relationships/oleObject" Target="../embeddings/oleObject3479.bin"/><Relationship Id="rId4119" Type="http://schemas.openxmlformats.org/officeDocument/2006/relationships/oleObject" Target="../embeddings/oleObject4116.bin"/><Relationship Id="rId196" Type="http://schemas.openxmlformats.org/officeDocument/2006/relationships/image" Target="../media/image38.png"/><Relationship Id="rId2084" Type="http://schemas.openxmlformats.org/officeDocument/2006/relationships/oleObject" Target="../embeddings/oleObject2081.bin"/><Relationship Id="rId2291" Type="http://schemas.openxmlformats.org/officeDocument/2006/relationships/oleObject" Target="../embeddings/oleObject2288.bin"/><Relationship Id="rId3135" Type="http://schemas.openxmlformats.org/officeDocument/2006/relationships/oleObject" Target="../embeddings/oleObject3132.bin"/><Relationship Id="rId3342" Type="http://schemas.openxmlformats.org/officeDocument/2006/relationships/oleObject" Target="../embeddings/oleObject3339.bin"/><Relationship Id="rId3787" Type="http://schemas.openxmlformats.org/officeDocument/2006/relationships/oleObject" Target="../embeddings/oleObject3784.bin"/><Relationship Id="rId3994" Type="http://schemas.openxmlformats.org/officeDocument/2006/relationships/oleObject" Target="../embeddings/oleObject3991.bin"/><Relationship Id="rId263" Type="http://schemas.openxmlformats.org/officeDocument/2006/relationships/oleObject" Target="../embeddings/oleObject340.bin"/><Relationship Id="rId470" Type="http://schemas.openxmlformats.org/officeDocument/2006/relationships/oleObject" Target="../embeddings/oleObject535.bin"/><Relationship Id="rId2151" Type="http://schemas.openxmlformats.org/officeDocument/2006/relationships/oleObject" Target="../embeddings/oleObject2148.bin"/><Relationship Id="rId2389" Type="http://schemas.openxmlformats.org/officeDocument/2006/relationships/oleObject" Target="../embeddings/oleObject2386.bin"/><Relationship Id="rId2596" Type="http://schemas.openxmlformats.org/officeDocument/2006/relationships/oleObject" Target="../embeddings/oleObject2593.bin"/><Relationship Id="rId3202" Type="http://schemas.openxmlformats.org/officeDocument/2006/relationships/oleObject" Target="../embeddings/oleObject3199.bin"/><Relationship Id="rId3647" Type="http://schemas.openxmlformats.org/officeDocument/2006/relationships/oleObject" Target="../embeddings/oleObject3644.bin"/><Relationship Id="rId3854" Type="http://schemas.openxmlformats.org/officeDocument/2006/relationships/oleObject" Target="../embeddings/oleObject3851.bin"/><Relationship Id="rId123" Type="http://schemas.openxmlformats.org/officeDocument/2006/relationships/oleObject" Target="../embeddings/oleObject212.bin"/><Relationship Id="rId330" Type="http://schemas.openxmlformats.org/officeDocument/2006/relationships/oleObject" Target="../embeddings/oleObject403.bin"/><Relationship Id="rId568" Type="http://schemas.openxmlformats.org/officeDocument/2006/relationships/image" Target="../media/image43.png"/><Relationship Id="rId775" Type="http://schemas.openxmlformats.org/officeDocument/2006/relationships/image" Target="../media/image47.png"/><Relationship Id="rId982" Type="http://schemas.openxmlformats.org/officeDocument/2006/relationships/oleObject" Target="../embeddings/oleObject1030.bin"/><Relationship Id="rId1198" Type="http://schemas.openxmlformats.org/officeDocument/2006/relationships/oleObject" Target="../embeddings/oleObject1231.bin"/><Relationship Id="rId2011" Type="http://schemas.openxmlformats.org/officeDocument/2006/relationships/oleObject" Target="../embeddings/oleObject2011.bin"/><Relationship Id="rId2249" Type="http://schemas.openxmlformats.org/officeDocument/2006/relationships/oleObject" Target="../embeddings/oleObject2246.bin"/><Relationship Id="rId2456" Type="http://schemas.openxmlformats.org/officeDocument/2006/relationships/oleObject" Target="../embeddings/oleObject2453.bin"/><Relationship Id="rId2663" Type="http://schemas.openxmlformats.org/officeDocument/2006/relationships/oleObject" Target="../embeddings/oleObject2660.bin"/><Relationship Id="rId2870" Type="http://schemas.openxmlformats.org/officeDocument/2006/relationships/oleObject" Target="../embeddings/oleObject2867.bin"/><Relationship Id="rId3507" Type="http://schemas.openxmlformats.org/officeDocument/2006/relationships/oleObject" Target="../embeddings/oleObject3504.bin"/><Relationship Id="rId3714" Type="http://schemas.openxmlformats.org/officeDocument/2006/relationships/oleObject" Target="../embeddings/oleObject3711.bin"/><Relationship Id="rId3921" Type="http://schemas.openxmlformats.org/officeDocument/2006/relationships/oleObject" Target="../embeddings/oleObject3918.bin"/><Relationship Id="rId428" Type="http://schemas.openxmlformats.org/officeDocument/2006/relationships/oleObject" Target="../embeddings/oleObject493.bin"/><Relationship Id="rId635" Type="http://schemas.openxmlformats.org/officeDocument/2006/relationships/oleObject" Target="../embeddings/oleObject692.bin"/><Relationship Id="rId842" Type="http://schemas.openxmlformats.org/officeDocument/2006/relationships/oleObject" Target="../embeddings/oleObject895.bin"/><Relationship Id="rId1058" Type="http://schemas.openxmlformats.org/officeDocument/2006/relationships/oleObject" Target="../embeddings/oleObject1101.bin"/><Relationship Id="rId1265" Type="http://schemas.openxmlformats.org/officeDocument/2006/relationships/oleObject" Target="../embeddings/oleObject1292.bin"/><Relationship Id="rId1472" Type="http://schemas.openxmlformats.org/officeDocument/2006/relationships/oleObject" Target="../embeddings/oleObject1497.bin"/><Relationship Id="rId2109" Type="http://schemas.openxmlformats.org/officeDocument/2006/relationships/oleObject" Target="../embeddings/oleObject2106.bin"/><Relationship Id="rId2316" Type="http://schemas.openxmlformats.org/officeDocument/2006/relationships/oleObject" Target="../embeddings/oleObject2313.bin"/><Relationship Id="rId2523" Type="http://schemas.openxmlformats.org/officeDocument/2006/relationships/oleObject" Target="../embeddings/oleObject2520.bin"/><Relationship Id="rId2730" Type="http://schemas.openxmlformats.org/officeDocument/2006/relationships/oleObject" Target="../embeddings/oleObject2727.bin"/><Relationship Id="rId2968" Type="http://schemas.openxmlformats.org/officeDocument/2006/relationships/oleObject" Target="../embeddings/oleObject2965.bin"/><Relationship Id="rId4183" Type="http://schemas.openxmlformats.org/officeDocument/2006/relationships/oleObject" Target="../embeddings/oleObject4180.bin"/><Relationship Id="rId702" Type="http://schemas.openxmlformats.org/officeDocument/2006/relationships/oleObject" Target="../embeddings/oleObject757.bin"/><Relationship Id="rId1125" Type="http://schemas.openxmlformats.org/officeDocument/2006/relationships/oleObject" Target="../embeddings/oleObject1165.bin"/><Relationship Id="rId1332" Type="http://schemas.openxmlformats.org/officeDocument/2006/relationships/oleObject" Target="../embeddings/oleObject1358.bin"/><Relationship Id="rId1777" Type="http://schemas.openxmlformats.org/officeDocument/2006/relationships/oleObject" Target="../embeddings/oleObject1801.bin"/><Relationship Id="rId1984" Type="http://schemas.openxmlformats.org/officeDocument/2006/relationships/oleObject" Target="../embeddings/oleObject1985.bin"/><Relationship Id="rId2828" Type="http://schemas.openxmlformats.org/officeDocument/2006/relationships/oleObject" Target="../embeddings/oleObject2825.bin"/><Relationship Id="rId69" Type="http://schemas.openxmlformats.org/officeDocument/2006/relationships/oleObject" Target="../embeddings/oleObject158.bin"/><Relationship Id="rId1637" Type="http://schemas.openxmlformats.org/officeDocument/2006/relationships/oleObject" Target="../embeddings/oleObject1662.bin"/><Relationship Id="rId1844" Type="http://schemas.openxmlformats.org/officeDocument/2006/relationships/oleObject" Target="../embeddings/oleObject1868.bin"/><Relationship Id="rId3297" Type="http://schemas.openxmlformats.org/officeDocument/2006/relationships/oleObject" Target="../embeddings/oleObject3294.bin"/><Relationship Id="rId4043" Type="http://schemas.openxmlformats.org/officeDocument/2006/relationships/oleObject" Target="../embeddings/oleObject4040.bin"/><Relationship Id="rId1704" Type="http://schemas.openxmlformats.org/officeDocument/2006/relationships/oleObject" Target="../embeddings/oleObject1729.bin"/><Relationship Id="rId3157" Type="http://schemas.openxmlformats.org/officeDocument/2006/relationships/oleObject" Target="../embeddings/oleObject3154.bin"/><Relationship Id="rId4110" Type="http://schemas.openxmlformats.org/officeDocument/2006/relationships/oleObject" Target="../embeddings/oleObject4107.bin"/><Relationship Id="rId285" Type="http://schemas.openxmlformats.org/officeDocument/2006/relationships/oleObject" Target="../embeddings/oleObject362.bin"/><Relationship Id="rId1911" Type="http://schemas.openxmlformats.org/officeDocument/2006/relationships/oleObject" Target="../embeddings/oleObject1928.bin"/><Relationship Id="rId3364" Type="http://schemas.openxmlformats.org/officeDocument/2006/relationships/oleObject" Target="../embeddings/oleObject3361.bin"/><Relationship Id="rId3571" Type="http://schemas.openxmlformats.org/officeDocument/2006/relationships/oleObject" Target="../embeddings/oleObject3568.bin"/><Relationship Id="rId3669" Type="http://schemas.openxmlformats.org/officeDocument/2006/relationships/oleObject" Target="../embeddings/oleObject3666.bin"/><Relationship Id="rId4208" Type="http://schemas.openxmlformats.org/officeDocument/2006/relationships/oleObject" Target="../embeddings/oleObject4205.bin"/><Relationship Id="rId492" Type="http://schemas.openxmlformats.org/officeDocument/2006/relationships/oleObject" Target="../embeddings/oleObject557.bin"/><Relationship Id="rId797" Type="http://schemas.openxmlformats.org/officeDocument/2006/relationships/oleObject" Target="../embeddings/oleObject851.bin"/><Relationship Id="rId2173" Type="http://schemas.openxmlformats.org/officeDocument/2006/relationships/oleObject" Target="../embeddings/oleObject2170.bin"/><Relationship Id="rId2380" Type="http://schemas.openxmlformats.org/officeDocument/2006/relationships/oleObject" Target="../embeddings/oleObject2377.bin"/><Relationship Id="rId2478" Type="http://schemas.openxmlformats.org/officeDocument/2006/relationships/oleObject" Target="../embeddings/oleObject2475.bin"/><Relationship Id="rId3017" Type="http://schemas.openxmlformats.org/officeDocument/2006/relationships/oleObject" Target="../embeddings/oleObject3014.bin"/><Relationship Id="rId3224" Type="http://schemas.openxmlformats.org/officeDocument/2006/relationships/oleObject" Target="../embeddings/oleObject3221.bin"/><Relationship Id="rId3431" Type="http://schemas.openxmlformats.org/officeDocument/2006/relationships/oleObject" Target="../embeddings/oleObject3428.bin"/><Relationship Id="rId3876" Type="http://schemas.openxmlformats.org/officeDocument/2006/relationships/oleObject" Target="../embeddings/oleObject3873.bin"/><Relationship Id="rId145" Type="http://schemas.openxmlformats.org/officeDocument/2006/relationships/oleObject" Target="../embeddings/oleObject227.bin"/><Relationship Id="rId352" Type="http://schemas.openxmlformats.org/officeDocument/2006/relationships/oleObject" Target="../embeddings/oleObject423.bin"/><Relationship Id="rId1287" Type="http://schemas.openxmlformats.org/officeDocument/2006/relationships/oleObject" Target="../embeddings/oleObject1313.bin"/><Relationship Id="rId2033" Type="http://schemas.openxmlformats.org/officeDocument/2006/relationships/oleObject" Target="../embeddings/oleObject2032.bin"/><Relationship Id="rId2240" Type="http://schemas.openxmlformats.org/officeDocument/2006/relationships/oleObject" Target="../embeddings/oleObject2237.bin"/><Relationship Id="rId2685" Type="http://schemas.openxmlformats.org/officeDocument/2006/relationships/oleObject" Target="../embeddings/oleObject2682.bin"/><Relationship Id="rId2892" Type="http://schemas.openxmlformats.org/officeDocument/2006/relationships/oleObject" Target="../embeddings/oleObject2889.bin"/><Relationship Id="rId3529" Type="http://schemas.openxmlformats.org/officeDocument/2006/relationships/oleObject" Target="../embeddings/oleObject3526.bin"/><Relationship Id="rId3736" Type="http://schemas.openxmlformats.org/officeDocument/2006/relationships/oleObject" Target="../embeddings/oleObject3733.bin"/><Relationship Id="rId3943" Type="http://schemas.openxmlformats.org/officeDocument/2006/relationships/oleObject" Target="../embeddings/oleObject3940.bin"/><Relationship Id="rId212" Type="http://schemas.openxmlformats.org/officeDocument/2006/relationships/oleObject" Target="../embeddings/oleObject289.bin"/><Relationship Id="rId657" Type="http://schemas.openxmlformats.org/officeDocument/2006/relationships/oleObject" Target="../embeddings/oleObject714.bin"/><Relationship Id="rId864" Type="http://schemas.openxmlformats.org/officeDocument/2006/relationships/oleObject" Target="../embeddings/oleObject917.bin"/><Relationship Id="rId1494" Type="http://schemas.openxmlformats.org/officeDocument/2006/relationships/oleObject" Target="../embeddings/oleObject1519.bin"/><Relationship Id="rId1799" Type="http://schemas.openxmlformats.org/officeDocument/2006/relationships/oleObject" Target="../embeddings/oleObject1823.bin"/><Relationship Id="rId2100" Type="http://schemas.openxmlformats.org/officeDocument/2006/relationships/oleObject" Target="../embeddings/oleObject2097.bin"/><Relationship Id="rId2338" Type="http://schemas.openxmlformats.org/officeDocument/2006/relationships/oleObject" Target="../embeddings/oleObject2335.bin"/><Relationship Id="rId2545" Type="http://schemas.openxmlformats.org/officeDocument/2006/relationships/oleObject" Target="../embeddings/oleObject2542.bin"/><Relationship Id="rId2752" Type="http://schemas.openxmlformats.org/officeDocument/2006/relationships/oleObject" Target="../embeddings/oleObject2749.bin"/><Relationship Id="rId3803" Type="http://schemas.openxmlformats.org/officeDocument/2006/relationships/oleObject" Target="../embeddings/oleObject3800.bin"/><Relationship Id="rId517" Type="http://schemas.openxmlformats.org/officeDocument/2006/relationships/oleObject" Target="../embeddings/oleObject579.bin"/><Relationship Id="rId724" Type="http://schemas.openxmlformats.org/officeDocument/2006/relationships/oleObject" Target="../embeddings/oleObject779.bin"/><Relationship Id="rId931" Type="http://schemas.openxmlformats.org/officeDocument/2006/relationships/oleObject" Target="../embeddings/oleObject982.bin"/><Relationship Id="rId1147" Type="http://schemas.openxmlformats.org/officeDocument/2006/relationships/oleObject" Target="../embeddings/oleObject1186.bin"/><Relationship Id="rId1354" Type="http://schemas.openxmlformats.org/officeDocument/2006/relationships/oleObject" Target="../embeddings/oleObject1380.bin"/><Relationship Id="rId1561" Type="http://schemas.openxmlformats.org/officeDocument/2006/relationships/oleObject" Target="../embeddings/oleObject1586.bin"/><Relationship Id="rId2405" Type="http://schemas.openxmlformats.org/officeDocument/2006/relationships/oleObject" Target="../embeddings/oleObject2402.bin"/><Relationship Id="rId2612" Type="http://schemas.openxmlformats.org/officeDocument/2006/relationships/oleObject" Target="../embeddings/oleObject2609.bin"/><Relationship Id="rId4065" Type="http://schemas.openxmlformats.org/officeDocument/2006/relationships/oleObject" Target="../embeddings/oleObject4062.bin"/><Relationship Id="rId60" Type="http://schemas.openxmlformats.org/officeDocument/2006/relationships/oleObject" Target="../embeddings/oleObject149.bin"/><Relationship Id="rId1007" Type="http://schemas.openxmlformats.org/officeDocument/2006/relationships/image" Target="../media/image62.png"/><Relationship Id="rId1214" Type="http://schemas.openxmlformats.org/officeDocument/2006/relationships/oleObject" Target="../embeddings/oleObject1246.bin"/><Relationship Id="rId1421" Type="http://schemas.openxmlformats.org/officeDocument/2006/relationships/oleObject" Target="../embeddings/oleObject1446.bin"/><Relationship Id="rId1659" Type="http://schemas.openxmlformats.org/officeDocument/2006/relationships/oleObject" Target="../embeddings/oleObject1684.bin"/><Relationship Id="rId1866" Type="http://schemas.openxmlformats.org/officeDocument/2006/relationships/oleObject" Target="../embeddings/oleObject1890.bin"/><Relationship Id="rId2917" Type="http://schemas.openxmlformats.org/officeDocument/2006/relationships/oleObject" Target="../embeddings/oleObject2914.bin"/><Relationship Id="rId3081" Type="http://schemas.openxmlformats.org/officeDocument/2006/relationships/oleObject" Target="../embeddings/oleObject3078.bin"/><Relationship Id="rId4132" Type="http://schemas.openxmlformats.org/officeDocument/2006/relationships/oleObject" Target="../embeddings/oleObject4129.bin"/><Relationship Id="rId1519" Type="http://schemas.openxmlformats.org/officeDocument/2006/relationships/oleObject" Target="../embeddings/oleObject1544.bin"/><Relationship Id="rId1726" Type="http://schemas.openxmlformats.org/officeDocument/2006/relationships/oleObject" Target="../embeddings/oleObject1751.bin"/><Relationship Id="rId1933" Type="http://schemas.openxmlformats.org/officeDocument/2006/relationships/oleObject" Target="../embeddings/oleObject1948.bin"/><Relationship Id="rId3179" Type="http://schemas.openxmlformats.org/officeDocument/2006/relationships/oleObject" Target="../embeddings/oleObject3176.bin"/><Relationship Id="rId3386" Type="http://schemas.openxmlformats.org/officeDocument/2006/relationships/oleObject" Target="../embeddings/oleObject3383.bin"/><Relationship Id="rId3593" Type="http://schemas.openxmlformats.org/officeDocument/2006/relationships/oleObject" Target="../embeddings/oleObject3590.bin"/><Relationship Id="rId18" Type="http://schemas.openxmlformats.org/officeDocument/2006/relationships/oleObject" Target="../embeddings/oleObject108.bin"/><Relationship Id="rId2195" Type="http://schemas.openxmlformats.org/officeDocument/2006/relationships/oleObject" Target="../embeddings/oleObject2192.bin"/><Relationship Id="rId3039" Type="http://schemas.openxmlformats.org/officeDocument/2006/relationships/oleObject" Target="../embeddings/oleObject3036.bin"/><Relationship Id="rId3246" Type="http://schemas.openxmlformats.org/officeDocument/2006/relationships/oleObject" Target="../embeddings/oleObject3243.bin"/><Relationship Id="rId3453" Type="http://schemas.openxmlformats.org/officeDocument/2006/relationships/oleObject" Target="../embeddings/oleObject3450.bin"/><Relationship Id="rId3898" Type="http://schemas.openxmlformats.org/officeDocument/2006/relationships/oleObject" Target="../embeddings/oleObject3895.bin"/><Relationship Id="rId167" Type="http://schemas.openxmlformats.org/officeDocument/2006/relationships/oleObject" Target="../embeddings/oleObject249.bin"/><Relationship Id="rId374" Type="http://schemas.openxmlformats.org/officeDocument/2006/relationships/oleObject" Target="../embeddings/oleObject442.bin"/><Relationship Id="rId581" Type="http://schemas.openxmlformats.org/officeDocument/2006/relationships/oleObject" Target="../embeddings/oleObject640.bin"/><Relationship Id="rId2055" Type="http://schemas.openxmlformats.org/officeDocument/2006/relationships/oleObject" Target="../embeddings/oleObject2052.bin"/><Relationship Id="rId2262" Type="http://schemas.openxmlformats.org/officeDocument/2006/relationships/oleObject" Target="../embeddings/oleObject2259.bin"/><Relationship Id="rId3106" Type="http://schemas.openxmlformats.org/officeDocument/2006/relationships/oleObject" Target="../embeddings/oleObject3103.bin"/><Relationship Id="rId3660" Type="http://schemas.openxmlformats.org/officeDocument/2006/relationships/oleObject" Target="../embeddings/oleObject3657.bin"/><Relationship Id="rId3758" Type="http://schemas.openxmlformats.org/officeDocument/2006/relationships/oleObject" Target="../embeddings/oleObject3755.bin"/><Relationship Id="rId3965" Type="http://schemas.openxmlformats.org/officeDocument/2006/relationships/oleObject" Target="../embeddings/oleObject3962.bin"/><Relationship Id="rId234" Type="http://schemas.openxmlformats.org/officeDocument/2006/relationships/oleObject" Target="../embeddings/oleObject311.bin"/><Relationship Id="rId679" Type="http://schemas.openxmlformats.org/officeDocument/2006/relationships/oleObject" Target="../embeddings/oleObject736.bin"/><Relationship Id="rId886" Type="http://schemas.openxmlformats.org/officeDocument/2006/relationships/oleObject" Target="../embeddings/oleObject939.bin"/><Relationship Id="rId2567" Type="http://schemas.openxmlformats.org/officeDocument/2006/relationships/oleObject" Target="../embeddings/oleObject2564.bin"/><Relationship Id="rId2774" Type="http://schemas.openxmlformats.org/officeDocument/2006/relationships/oleObject" Target="../embeddings/oleObject2771.bin"/><Relationship Id="rId3313" Type="http://schemas.openxmlformats.org/officeDocument/2006/relationships/oleObject" Target="../embeddings/oleObject3310.bin"/><Relationship Id="rId3520" Type="http://schemas.openxmlformats.org/officeDocument/2006/relationships/oleObject" Target="../embeddings/oleObject3517.bin"/><Relationship Id="rId3618" Type="http://schemas.openxmlformats.org/officeDocument/2006/relationships/oleObject" Target="../embeddings/oleObject3615.bin"/><Relationship Id="rId2" Type="http://schemas.openxmlformats.org/officeDocument/2006/relationships/drawing" Target="../drawings/drawing2.xml"/><Relationship Id="rId441" Type="http://schemas.openxmlformats.org/officeDocument/2006/relationships/oleObject" Target="../embeddings/oleObject506.bin"/><Relationship Id="rId539" Type="http://schemas.openxmlformats.org/officeDocument/2006/relationships/oleObject" Target="../embeddings/oleObject601.bin"/><Relationship Id="rId746" Type="http://schemas.openxmlformats.org/officeDocument/2006/relationships/oleObject" Target="../embeddings/oleObject801.bin"/><Relationship Id="rId1071" Type="http://schemas.openxmlformats.org/officeDocument/2006/relationships/oleObject" Target="../embeddings/oleObject1114.bin"/><Relationship Id="rId1169" Type="http://schemas.openxmlformats.org/officeDocument/2006/relationships/image" Target="../media/image74.png"/><Relationship Id="rId1376" Type="http://schemas.openxmlformats.org/officeDocument/2006/relationships/oleObject" Target="../embeddings/oleObject1402.bin"/><Relationship Id="rId1583" Type="http://schemas.openxmlformats.org/officeDocument/2006/relationships/oleObject" Target="../embeddings/oleObject1608.bin"/><Relationship Id="rId2122" Type="http://schemas.openxmlformats.org/officeDocument/2006/relationships/oleObject" Target="../embeddings/oleObject2119.bin"/><Relationship Id="rId2427" Type="http://schemas.openxmlformats.org/officeDocument/2006/relationships/oleObject" Target="../embeddings/oleObject2424.bin"/><Relationship Id="rId2981" Type="http://schemas.openxmlformats.org/officeDocument/2006/relationships/oleObject" Target="../embeddings/oleObject2978.bin"/><Relationship Id="rId3825" Type="http://schemas.openxmlformats.org/officeDocument/2006/relationships/oleObject" Target="../embeddings/oleObject3822.bin"/><Relationship Id="rId301" Type="http://schemas.openxmlformats.org/officeDocument/2006/relationships/oleObject" Target="../embeddings/oleObject374.bin"/><Relationship Id="rId953" Type="http://schemas.openxmlformats.org/officeDocument/2006/relationships/oleObject" Target="../embeddings/oleObject1002.bin"/><Relationship Id="rId1029" Type="http://schemas.openxmlformats.org/officeDocument/2006/relationships/oleObject" Target="../embeddings/oleObject1074.bin"/><Relationship Id="rId1236" Type="http://schemas.openxmlformats.org/officeDocument/2006/relationships/oleObject" Target="../embeddings/oleObject1265.bin"/><Relationship Id="rId1790" Type="http://schemas.openxmlformats.org/officeDocument/2006/relationships/oleObject" Target="../embeddings/oleObject1814.bin"/><Relationship Id="rId1888" Type="http://schemas.openxmlformats.org/officeDocument/2006/relationships/oleObject" Target="../embeddings/oleObject1910.bin"/><Relationship Id="rId2634" Type="http://schemas.openxmlformats.org/officeDocument/2006/relationships/oleObject" Target="../embeddings/oleObject2631.bin"/><Relationship Id="rId2841" Type="http://schemas.openxmlformats.org/officeDocument/2006/relationships/oleObject" Target="../embeddings/oleObject2838.bin"/><Relationship Id="rId2939" Type="http://schemas.openxmlformats.org/officeDocument/2006/relationships/oleObject" Target="../embeddings/oleObject2936.bin"/><Relationship Id="rId4087" Type="http://schemas.openxmlformats.org/officeDocument/2006/relationships/oleObject" Target="../embeddings/oleObject4084.bin"/><Relationship Id="rId82" Type="http://schemas.openxmlformats.org/officeDocument/2006/relationships/oleObject" Target="../embeddings/oleObject171.bin"/><Relationship Id="rId606" Type="http://schemas.openxmlformats.org/officeDocument/2006/relationships/oleObject" Target="../embeddings/oleObject665.bin"/><Relationship Id="rId813" Type="http://schemas.openxmlformats.org/officeDocument/2006/relationships/oleObject" Target="../embeddings/oleObject867.bin"/><Relationship Id="rId1443" Type="http://schemas.openxmlformats.org/officeDocument/2006/relationships/oleObject" Target="../embeddings/oleObject1468.bin"/><Relationship Id="rId1650" Type="http://schemas.openxmlformats.org/officeDocument/2006/relationships/oleObject" Target="../embeddings/oleObject1675.bin"/><Relationship Id="rId1748" Type="http://schemas.openxmlformats.org/officeDocument/2006/relationships/oleObject" Target="../embeddings/oleObject1773.bin"/><Relationship Id="rId2701" Type="http://schemas.openxmlformats.org/officeDocument/2006/relationships/oleObject" Target="../embeddings/oleObject2698.bin"/><Relationship Id="rId4154" Type="http://schemas.openxmlformats.org/officeDocument/2006/relationships/oleObject" Target="../embeddings/oleObject4151.bin"/><Relationship Id="rId1303" Type="http://schemas.openxmlformats.org/officeDocument/2006/relationships/oleObject" Target="../embeddings/oleObject1329.bin"/><Relationship Id="rId1510" Type="http://schemas.openxmlformats.org/officeDocument/2006/relationships/oleObject" Target="../embeddings/oleObject1535.bin"/><Relationship Id="rId1955" Type="http://schemas.openxmlformats.org/officeDocument/2006/relationships/oleObject" Target="../embeddings/oleObject1966.bin"/><Relationship Id="rId3170" Type="http://schemas.openxmlformats.org/officeDocument/2006/relationships/oleObject" Target="../embeddings/oleObject3167.bin"/><Relationship Id="rId4014" Type="http://schemas.openxmlformats.org/officeDocument/2006/relationships/oleObject" Target="../embeddings/oleObject4011.bin"/><Relationship Id="rId1608" Type="http://schemas.openxmlformats.org/officeDocument/2006/relationships/oleObject" Target="../embeddings/oleObject1633.bin"/><Relationship Id="rId1815" Type="http://schemas.openxmlformats.org/officeDocument/2006/relationships/oleObject" Target="../embeddings/oleObject1839.bin"/><Relationship Id="rId3030" Type="http://schemas.openxmlformats.org/officeDocument/2006/relationships/oleObject" Target="../embeddings/oleObject3027.bin"/><Relationship Id="rId3268" Type="http://schemas.openxmlformats.org/officeDocument/2006/relationships/oleObject" Target="../embeddings/oleObject3265.bin"/><Relationship Id="rId3475" Type="http://schemas.openxmlformats.org/officeDocument/2006/relationships/oleObject" Target="../embeddings/oleObject3472.bin"/><Relationship Id="rId3682" Type="http://schemas.openxmlformats.org/officeDocument/2006/relationships/oleObject" Target="../embeddings/oleObject3679.bin"/><Relationship Id="rId189" Type="http://schemas.openxmlformats.org/officeDocument/2006/relationships/oleObject" Target="../embeddings/oleObject271.bin"/><Relationship Id="rId396" Type="http://schemas.openxmlformats.org/officeDocument/2006/relationships/oleObject" Target="../embeddings/oleObject464.bin"/><Relationship Id="rId2077" Type="http://schemas.openxmlformats.org/officeDocument/2006/relationships/oleObject" Target="../embeddings/oleObject2074.bin"/><Relationship Id="rId2284" Type="http://schemas.openxmlformats.org/officeDocument/2006/relationships/oleObject" Target="../embeddings/oleObject2281.bin"/><Relationship Id="rId2491" Type="http://schemas.openxmlformats.org/officeDocument/2006/relationships/oleObject" Target="../embeddings/oleObject2488.bin"/><Relationship Id="rId3128" Type="http://schemas.openxmlformats.org/officeDocument/2006/relationships/oleObject" Target="../embeddings/oleObject3125.bin"/><Relationship Id="rId3335" Type="http://schemas.openxmlformats.org/officeDocument/2006/relationships/oleObject" Target="../embeddings/oleObject3332.bin"/><Relationship Id="rId3542" Type="http://schemas.openxmlformats.org/officeDocument/2006/relationships/oleObject" Target="../embeddings/oleObject3539.bin"/><Relationship Id="rId3987" Type="http://schemas.openxmlformats.org/officeDocument/2006/relationships/oleObject" Target="../embeddings/oleObject3984.bin"/><Relationship Id="rId256" Type="http://schemas.openxmlformats.org/officeDocument/2006/relationships/oleObject" Target="../embeddings/oleObject333.bin"/><Relationship Id="rId463" Type="http://schemas.openxmlformats.org/officeDocument/2006/relationships/oleObject" Target="../embeddings/oleObject528.bin"/><Relationship Id="rId670" Type="http://schemas.openxmlformats.org/officeDocument/2006/relationships/oleObject" Target="../embeddings/oleObject727.bin"/><Relationship Id="rId1093" Type="http://schemas.openxmlformats.org/officeDocument/2006/relationships/oleObject" Target="../embeddings/oleObject1135.bin"/><Relationship Id="rId2144" Type="http://schemas.openxmlformats.org/officeDocument/2006/relationships/oleObject" Target="../embeddings/oleObject2141.bin"/><Relationship Id="rId2351" Type="http://schemas.openxmlformats.org/officeDocument/2006/relationships/oleObject" Target="../embeddings/oleObject2348.bin"/><Relationship Id="rId2589" Type="http://schemas.openxmlformats.org/officeDocument/2006/relationships/oleObject" Target="../embeddings/oleObject2586.bin"/><Relationship Id="rId2796" Type="http://schemas.openxmlformats.org/officeDocument/2006/relationships/oleObject" Target="../embeddings/oleObject2793.bin"/><Relationship Id="rId3402" Type="http://schemas.openxmlformats.org/officeDocument/2006/relationships/oleObject" Target="../embeddings/oleObject3399.bin"/><Relationship Id="rId3847" Type="http://schemas.openxmlformats.org/officeDocument/2006/relationships/oleObject" Target="../embeddings/oleObject3844.bin"/><Relationship Id="rId116" Type="http://schemas.openxmlformats.org/officeDocument/2006/relationships/oleObject" Target="../embeddings/oleObject205.bin"/><Relationship Id="rId323" Type="http://schemas.openxmlformats.org/officeDocument/2006/relationships/oleObject" Target="../embeddings/oleObject396.bin"/><Relationship Id="rId530" Type="http://schemas.openxmlformats.org/officeDocument/2006/relationships/oleObject" Target="../embeddings/oleObject592.bin"/><Relationship Id="rId768" Type="http://schemas.openxmlformats.org/officeDocument/2006/relationships/oleObject" Target="../embeddings/oleObject823.bin"/><Relationship Id="rId975" Type="http://schemas.openxmlformats.org/officeDocument/2006/relationships/oleObject" Target="../embeddings/oleObject1023.bin"/><Relationship Id="rId1160" Type="http://schemas.openxmlformats.org/officeDocument/2006/relationships/image" Target="../media/image78.png"/><Relationship Id="rId1398" Type="http://schemas.openxmlformats.org/officeDocument/2006/relationships/image" Target="../media/image6.png"/><Relationship Id="rId2004" Type="http://schemas.openxmlformats.org/officeDocument/2006/relationships/oleObject" Target="../embeddings/oleObject2004.bin"/><Relationship Id="rId2211" Type="http://schemas.openxmlformats.org/officeDocument/2006/relationships/oleObject" Target="../embeddings/oleObject2208.bin"/><Relationship Id="rId2449" Type="http://schemas.openxmlformats.org/officeDocument/2006/relationships/oleObject" Target="../embeddings/oleObject2446.bin"/><Relationship Id="rId2656" Type="http://schemas.openxmlformats.org/officeDocument/2006/relationships/oleObject" Target="../embeddings/oleObject2653.bin"/><Relationship Id="rId2863" Type="http://schemas.openxmlformats.org/officeDocument/2006/relationships/oleObject" Target="../embeddings/oleObject2860.bin"/><Relationship Id="rId3707" Type="http://schemas.openxmlformats.org/officeDocument/2006/relationships/oleObject" Target="../embeddings/oleObject3704.bin"/><Relationship Id="rId3914" Type="http://schemas.openxmlformats.org/officeDocument/2006/relationships/oleObject" Target="../embeddings/oleObject3911.bin"/><Relationship Id="rId628" Type="http://schemas.openxmlformats.org/officeDocument/2006/relationships/oleObject" Target="../embeddings/oleObject685.bin"/><Relationship Id="rId835" Type="http://schemas.openxmlformats.org/officeDocument/2006/relationships/oleObject" Target="../embeddings/oleObject888.bin"/><Relationship Id="rId1258" Type="http://schemas.openxmlformats.org/officeDocument/2006/relationships/image" Target="../media/image53.png"/><Relationship Id="rId1465" Type="http://schemas.openxmlformats.org/officeDocument/2006/relationships/oleObject" Target="../embeddings/oleObject1490.bin"/><Relationship Id="rId1672" Type="http://schemas.openxmlformats.org/officeDocument/2006/relationships/oleObject" Target="../embeddings/oleObject1697.bin"/><Relationship Id="rId2309" Type="http://schemas.openxmlformats.org/officeDocument/2006/relationships/oleObject" Target="../embeddings/oleObject2306.bin"/><Relationship Id="rId2516" Type="http://schemas.openxmlformats.org/officeDocument/2006/relationships/oleObject" Target="../embeddings/oleObject2513.bin"/><Relationship Id="rId2723" Type="http://schemas.openxmlformats.org/officeDocument/2006/relationships/oleObject" Target="../embeddings/oleObject2720.bin"/><Relationship Id="rId4176" Type="http://schemas.openxmlformats.org/officeDocument/2006/relationships/oleObject" Target="../embeddings/oleObject4173.bin"/><Relationship Id="rId1020" Type="http://schemas.openxmlformats.org/officeDocument/2006/relationships/oleObject" Target="../embeddings/oleObject1066.bin"/><Relationship Id="rId1118" Type="http://schemas.openxmlformats.org/officeDocument/2006/relationships/oleObject" Target="../embeddings/oleObject1158.bin"/><Relationship Id="rId1325" Type="http://schemas.openxmlformats.org/officeDocument/2006/relationships/oleObject" Target="../embeddings/oleObject1351.bin"/><Relationship Id="rId1532" Type="http://schemas.openxmlformats.org/officeDocument/2006/relationships/oleObject" Target="../embeddings/oleObject1557.bin"/><Relationship Id="rId1977" Type="http://schemas.openxmlformats.org/officeDocument/2006/relationships/oleObject" Target="../embeddings/oleObject1980.bin"/><Relationship Id="rId2930" Type="http://schemas.openxmlformats.org/officeDocument/2006/relationships/oleObject" Target="../embeddings/oleObject2927.bin"/><Relationship Id="rId902" Type="http://schemas.openxmlformats.org/officeDocument/2006/relationships/oleObject" Target="../embeddings/oleObject954.bin"/><Relationship Id="rId1837" Type="http://schemas.openxmlformats.org/officeDocument/2006/relationships/oleObject" Target="../embeddings/oleObject1861.bin"/><Relationship Id="rId3192" Type="http://schemas.openxmlformats.org/officeDocument/2006/relationships/oleObject" Target="../embeddings/oleObject3189.bin"/><Relationship Id="rId3497" Type="http://schemas.openxmlformats.org/officeDocument/2006/relationships/oleObject" Target="../embeddings/oleObject3494.bin"/><Relationship Id="rId4036" Type="http://schemas.openxmlformats.org/officeDocument/2006/relationships/oleObject" Target="../embeddings/oleObject4033.bin"/><Relationship Id="rId31" Type="http://schemas.openxmlformats.org/officeDocument/2006/relationships/oleObject" Target="../embeddings/oleObject120.bin"/><Relationship Id="rId2099" Type="http://schemas.openxmlformats.org/officeDocument/2006/relationships/oleObject" Target="../embeddings/oleObject2096.bin"/><Relationship Id="rId3052" Type="http://schemas.openxmlformats.org/officeDocument/2006/relationships/oleObject" Target="../embeddings/oleObject3049.bin"/><Relationship Id="rId4103" Type="http://schemas.openxmlformats.org/officeDocument/2006/relationships/oleObject" Target="../embeddings/oleObject4100.bin"/><Relationship Id="rId180" Type="http://schemas.openxmlformats.org/officeDocument/2006/relationships/oleObject" Target="../embeddings/oleObject262.bin"/><Relationship Id="rId278" Type="http://schemas.openxmlformats.org/officeDocument/2006/relationships/oleObject" Target="../embeddings/oleObject355.bin"/><Relationship Id="rId1904" Type="http://schemas.openxmlformats.org/officeDocument/2006/relationships/oleObject" Target="../embeddings/oleObject1924.bin"/><Relationship Id="rId3357" Type="http://schemas.openxmlformats.org/officeDocument/2006/relationships/oleObject" Target="../embeddings/oleObject3354.bin"/><Relationship Id="rId3564" Type="http://schemas.openxmlformats.org/officeDocument/2006/relationships/oleObject" Target="../embeddings/oleObject3561.bin"/><Relationship Id="rId3771" Type="http://schemas.openxmlformats.org/officeDocument/2006/relationships/oleObject" Target="../embeddings/oleObject3768.bin"/><Relationship Id="rId485" Type="http://schemas.openxmlformats.org/officeDocument/2006/relationships/oleObject" Target="../embeddings/oleObject550.bin"/><Relationship Id="rId692" Type="http://schemas.openxmlformats.org/officeDocument/2006/relationships/oleObject" Target="../embeddings/oleObject749.bin"/><Relationship Id="rId2166" Type="http://schemas.openxmlformats.org/officeDocument/2006/relationships/oleObject" Target="../embeddings/oleObject2163.bin"/><Relationship Id="rId2373" Type="http://schemas.openxmlformats.org/officeDocument/2006/relationships/oleObject" Target="../embeddings/oleObject2370.bin"/><Relationship Id="rId2580" Type="http://schemas.openxmlformats.org/officeDocument/2006/relationships/oleObject" Target="../embeddings/oleObject2577.bin"/><Relationship Id="rId3217" Type="http://schemas.openxmlformats.org/officeDocument/2006/relationships/oleObject" Target="../embeddings/oleObject3214.bin"/><Relationship Id="rId3424" Type="http://schemas.openxmlformats.org/officeDocument/2006/relationships/oleObject" Target="../embeddings/oleObject3421.bin"/><Relationship Id="rId3631" Type="http://schemas.openxmlformats.org/officeDocument/2006/relationships/oleObject" Target="../embeddings/oleObject3628.bin"/><Relationship Id="rId3869" Type="http://schemas.openxmlformats.org/officeDocument/2006/relationships/oleObject" Target="../embeddings/oleObject3866.bin"/><Relationship Id="rId138" Type="http://schemas.openxmlformats.org/officeDocument/2006/relationships/image" Target="../media/image7.png"/><Relationship Id="rId345" Type="http://schemas.openxmlformats.org/officeDocument/2006/relationships/oleObject" Target="../embeddings/oleObject418.bin"/><Relationship Id="rId552" Type="http://schemas.openxmlformats.org/officeDocument/2006/relationships/oleObject" Target="../embeddings/oleObject614.bin"/><Relationship Id="rId997" Type="http://schemas.openxmlformats.org/officeDocument/2006/relationships/oleObject" Target="../embeddings/oleObject1044.bin"/><Relationship Id="rId1182" Type="http://schemas.openxmlformats.org/officeDocument/2006/relationships/oleObject" Target="../embeddings/oleObject1217.bin"/><Relationship Id="rId2026" Type="http://schemas.openxmlformats.org/officeDocument/2006/relationships/oleObject" Target="../embeddings/oleObject2025.bin"/><Relationship Id="rId2233" Type="http://schemas.openxmlformats.org/officeDocument/2006/relationships/oleObject" Target="../embeddings/oleObject2230.bin"/><Relationship Id="rId2440" Type="http://schemas.openxmlformats.org/officeDocument/2006/relationships/oleObject" Target="../embeddings/oleObject2437.bin"/><Relationship Id="rId2678" Type="http://schemas.openxmlformats.org/officeDocument/2006/relationships/oleObject" Target="../embeddings/oleObject2675.bin"/><Relationship Id="rId2885" Type="http://schemas.openxmlformats.org/officeDocument/2006/relationships/oleObject" Target="../embeddings/oleObject2882.bin"/><Relationship Id="rId3729" Type="http://schemas.openxmlformats.org/officeDocument/2006/relationships/oleObject" Target="../embeddings/oleObject3726.bin"/><Relationship Id="rId3936" Type="http://schemas.openxmlformats.org/officeDocument/2006/relationships/oleObject" Target="../embeddings/oleObject3933.bin"/><Relationship Id="rId205" Type="http://schemas.openxmlformats.org/officeDocument/2006/relationships/oleObject" Target="../embeddings/oleObject282.bin"/><Relationship Id="rId412" Type="http://schemas.openxmlformats.org/officeDocument/2006/relationships/oleObject" Target="../embeddings/oleObject479.bin"/><Relationship Id="rId857" Type="http://schemas.openxmlformats.org/officeDocument/2006/relationships/oleObject" Target="../embeddings/oleObject910.bin"/><Relationship Id="rId1042" Type="http://schemas.openxmlformats.org/officeDocument/2006/relationships/oleObject" Target="../embeddings/oleObject1087.bin"/><Relationship Id="rId1487" Type="http://schemas.openxmlformats.org/officeDocument/2006/relationships/oleObject" Target="../embeddings/oleObject1512.bin"/><Relationship Id="rId1694" Type="http://schemas.openxmlformats.org/officeDocument/2006/relationships/oleObject" Target="../embeddings/oleObject1719.bin"/><Relationship Id="rId2300" Type="http://schemas.openxmlformats.org/officeDocument/2006/relationships/oleObject" Target="../embeddings/oleObject2297.bin"/><Relationship Id="rId2538" Type="http://schemas.openxmlformats.org/officeDocument/2006/relationships/oleObject" Target="../embeddings/oleObject2535.bin"/><Relationship Id="rId2745" Type="http://schemas.openxmlformats.org/officeDocument/2006/relationships/oleObject" Target="../embeddings/oleObject2742.bin"/><Relationship Id="rId2952" Type="http://schemas.openxmlformats.org/officeDocument/2006/relationships/oleObject" Target="../embeddings/oleObject2949.bin"/><Relationship Id="rId4198" Type="http://schemas.openxmlformats.org/officeDocument/2006/relationships/oleObject" Target="../embeddings/oleObject4195.bin"/><Relationship Id="rId717" Type="http://schemas.openxmlformats.org/officeDocument/2006/relationships/oleObject" Target="../embeddings/oleObject772.bin"/><Relationship Id="rId924" Type="http://schemas.openxmlformats.org/officeDocument/2006/relationships/oleObject" Target="../embeddings/oleObject975.bin"/><Relationship Id="rId1347" Type="http://schemas.openxmlformats.org/officeDocument/2006/relationships/oleObject" Target="../embeddings/oleObject1373.bin"/><Relationship Id="rId1554" Type="http://schemas.openxmlformats.org/officeDocument/2006/relationships/oleObject" Target="../embeddings/oleObject1579.bin"/><Relationship Id="rId1761" Type="http://schemas.openxmlformats.org/officeDocument/2006/relationships/oleObject" Target="../embeddings/oleObject1786.bin"/><Relationship Id="rId1999" Type="http://schemas.openxmlformats.org/officeDocument/2006/relationships/oleObject" Target="../embeddings/oleObject1999.bin"/><Relationship Id="rId2605" Type="http://schemas.openxmlformats.org/officeDocument/2006/relationships/oleObject" Target="../embeddings/oleObject2602.bin"/><Relationship Id="rId2812" Type="http://schemas.openxmlformats.org/officeDocument/2006/relationships/oleObject" Target="../embeddings/oleObject2809.bin"/><Relationship Id="rId4058" Type="http://schemas.openxmlformats.org/officeDocument/2006/relationships/oleObject" Target="../embeddings/oleObject4055.bin"/><Relationship Id="rId53" Type="http://schemas.openxmlformats.org/officeDocument/2006/relationships/oleObject" Target="../embeddings/oleObject142.bin"/><Relationship Id="rId1207" Type="http://schemas.openxmlformats.org/officeDocument/2006/relationships/oleObject" Target="../embeddings/oleObject1240.bin"/><Relationship Id="rId1414" Type="http://schemas.openxmlformats.org/officeDocument/2006/relationships/oleObject" Target="../embeddings/oleObject1439.bin"/><Relationship Id="rId1621" Type="http://schemas.openxmlformats.org/officeDocument/2006/relationships/oleObject" Target="../embeddings/oleObject1646.bin"/><Relationship Id="rId1859" Type="http://schemas.openxmlformats.org/officeDocument/2006/relationships/oleObject" Target="../embeddings/oleObject1883.bin"/><Relationship Id="rId3074" Type="http://schemas.openxmlformats.org/officeDocument/2006/relationships/oleObject" Target="../embeddings/oleObject3071.bin"/><Relationship Id="rId4125" Type="http://schemas.openxmlformats.org/officeDocument/2006/relationships/oleObject" Target="../embeddings/oleObject4122.bin"/><Relationship Id="rId1719" Type="http://schemas.openxmlformats.org/officeDocument/2006/relationships/oleObject" Target="../embeddings/oleObject1744.bin"/><Relationship Id="rId1926" Type="http://schemas.openxmlformats.org/officeDocument/2006/relationships/oleObject" Target="../embeddings/oleObject1941.bin"/><Relationship Id="rId3281" Type="http://schemas.openxmlformats.org/officeDocument/2006/relationships/oleObject" Target="../embeddings/oleObject3278.bin"/><Relationship Id="rId3379" Type="http://schemas.openxmlformats.org/officeDocument/2006/relationships/oleObject" Target="../embeddings/oleObject3376.bin"/><Relationship Id="rId3586" Type="http://schemas.openxmlformats.org/officeDocument/2006/relationships/oleObject" Target="../embeddings/oleObject3583.bin"/><Relationship Id="rId3793" Type="http://schemas.openxmlformats.org/officeDocument/2006/relationships/oleObject" Target="../embeddings/oleObject3790.bin"/><Relationship Id="rId2090" Type="http://schemas.openxmlformats.org/officeDocument/2006/relationships/oleObject" Target="../embeddings/oleObject2087.bin"/><Relationship Id="rId2188" Type="http://schemas.openxmlformats.org/officeDocument/2006/relationships/oleObject" Target="../embeddings/oleObject2185.bin"/><Relationship Id="rId2395" Type="http://schemas.openxmlformats.org/officeDocument/2006/relationships/oleObject" Target="../embeddings/oleObject2392.bin"/><Relationship Id="rId3141" Type="http://schemas.openxmlformats.org/officeDocument/2006/relationships/oleObject" Target="../embeddings/oleObject3138.bin"/><Relationship Id="rId3239" Type="http://schemas.openxmlformats.org/officeDocument/2006/relationships/oleObject" Target="../embeddings/oleObject3236.bin"/><Relationship Id="rId3446" Type="http://schemas.openxmlformats.org/officeDocument/2006/relationships/oleObject" Target="../embeddings/oleObject3443.bin"/><Relationship Id="rId367" Type="http://schemas.openxmlformats.org/officeDocument/2006/relationships/oleObject" Target="../embeddings/oleObject435.bin"/><Relationship Id="rId574" Type="http://schemas.openxmlformats.org/officeDocument/2006/relationships/oleObject" Target="../embeddings/oleObject633.bin"/><Relationship Id="rId2048" Type="http://schemas.openxmlformats.org/officeDocument/2006/relationships/oleObject" Target="../embeddings/oleObject2045.bin"/><Relationship Id="rId2255" Type="http://schemas.openxmlformats.org/officeDocument/2006/relationships/oleObject" Target="../embeddings/oleObject2252.bin"/><Relationship Id="rId3001" Type="http://schemas.openxmlformats.org/officeDocument/2006/relationships/oleObject" Target="../embeddings/oleObject2998.bin"/><Relationship Id="rId3653" Type="http://schemas.openxmlformats.org/officeDocument/2006/relationships/oleObject" Target="../embeddings/oleObject3650.bin"/><Relationship Id="rId3860" Type="http://schemas.openxmlformats.org/officeDocument/2006/relationships/oleObject" Target="../embeddings/oleObject3857.bin"/><Relationship Id="rId3958" Type="http://schemas.openxmlformats.org/officeDocument/2006/relationships/oleObject" Target="../embeddings/oleObject3955.bin"/><Relationship Id="rId227" Type="http://schemas.openxmlformats.org/officeDocument/2006/relationships/oleObject" Target="../embeddings/oleObject304.bin"/><Relationship Id="rId781" Type="http://schemas.openxmlformats.org/officeDocument/2006/relationships/oleObject" Target="../embeddings/oleObject835.bin"/><Relationship Id="rId879" Type="http://schemas.openxmlformats.org/officeDocument/2006/relationships/oleObject" Target="../embeddings/oleObject932.bin"/><Relationship Id="rId2462" Type="http://schemas.openxmlformats.org/officeDocument/2006/relationships/oleObject" Target="../embeddings/oleObject2459.bin"/><Relationship Id="rId2767" Type="http://schemas.openxmlformats.org/officeDocument/2006/relationships/oleObject" Target="../embeddings/oleObject2764.bin"/><Relationship Id="rId3306" Type="http://schemas.openxmlformats.org/officeDocument/2006/relationships/oleObject" Target="../embeddings/oleObject3303.bin"/><Relationship Id="rId3513" Type="http://schemas.openxmlformats.org/officeDocument/2006/relationships/oleObject" Target="../embeddings/oleObject3510.bin"/><Relationship Id="rId3720" Type="http://schemas.openxmlformats.org/officeDocument/2006/relationships/oleObject" Target="../embeddings/oleObject3717.bin"/><Relationship Id="rId434" Type="http://schemas.openxmlformats.org/officeDocument/2006/relationships/oleObject" Target="../embeddings/oleObject499.bin"/><Relationship Id="rId641" Type="http://schemas.openxmlformats.org/officeDocument/2006/relationships/oleObject" Target="../embeddings/oleObject698.bin"/><Relationship Id="rId739" Type="http://schemas.openxmlformats.org/officeDocument/2006/relationships/oleObject" Target="../embeddings/oleObject794.bin"/><Relationship Id="rId1064" Type="http://schemas.openxmlformats.org/officeDocument/2006/relationships/oleObject" Target="../embeddings/oleObject1107.bin"/><Relationship Id="rId1271" Type="http://schemas.openxmlformats.org/officeDocument/2006/relationships/image" Target="../media/image5.png"/><Relationship Id="rId1369" Type="http://schemas.openxmlformats.org/officeDocument/2006/relationships/oleObject" Target="../embeddings/oleObject1395.bin"/><Relationship Id="rId1576" Type="http://schemas.openxmlformats.org/officeDocument/2006/relationships/oleObject" Target="../embeddings/oleObject1601.bin"/><Relationship Id="rId2115" Type="http://schemas.openxmlformats.org/officeDocument/2006/relationships/oleObject" Target="../embeddings/oleObject2112.bin"/><Relationship Id="rId2322" Type="http://schemas.openxmlformats.org/officeDocument/2006/relationships/oleObject" Target="../embeddings/oleObject2319.bin"/><Relationship Id="rId2974" Type="http://schemas.openxmlformats.org/officeDocument/2006/relationships/oleObject" Target="../embeddings/oleObject2971.bin"/><Relationship Id="rId3818" Type="http://schemas.openxmlformats.org/officeDocument/2006/relationships/oleObject" Target="../embeddings/oleObject3815.bin"/><Relationship Id="rId501" Type="http://schemas.openxmlformats.org/officeDocument/2006/relationships/image" Target="../media/image42.png"/><Relationship Id="rId946" Type="http://schemas.openxmlformats.org/officeDocument/2006/relationships/oleObject" Target="../embeddings/oleObject995.bin"/><Relationship Id="rId1131" Type="http://schemas.openxmlformats.org/officeDocument/2006/relationships/oleObject" Target="../embeddings/oleObject1171.bin"/><Relationship Id="rId1229" Type="http://schemas.openxmlformats.org/officeDocument/2006/relationships/oleObject" Target="../embeddings/oleObject1260.bin"/><Relationship Id="rId1783" Type="http://schemas.openxmlformats.org/officeDocument/2006/relationships/oleObject" Target="../embeddings/oleObject1807.bin"/><Relationship Id="rId1990" Type="http://schemas.openxmlformats.org/officeDocument/2006/relationships/oleObject" Target="../embeddings/oleObject1990.bin"/><Relationship Id="rId2627" Type="http://schemas.openxmlformats.org/officeDocument/2006/relationships/oleObject" Target="../embeddings/oleObject2624.bin"/><Relationship Id="rId2834" Type="http://schemas.openxmlformats.org/officeDocument/2006/relationships/oleObject" Target="../embeddings/oleObject2831.bin"/><Relationship Id="rId75" Type="http://schemas.openxmlformats.org/officeDocument/2006/relationships/oleObject" Target="../embeddings/oleObject164.bin"/><Relationship Id="rId806" Type="http://schemas.openxmlformats.org/officeDocument/2006/relationships/oleObject" Target="../embeddings/oleObject860.bin"/><Relationship Id="rId1436" Type="http://schemas.openxmlformats.org/officeDocument/2006/relationships/oleObject" Target="../embeddings/oleObject1461.bin"/><Relationship Id="rId1643" Type="http://schemas.openxmlformats.org/officeDocument/2006/relationships/oleObject" Target="../embeddings/oleObject1668.bin"/><Relationship Id="rId1850" Type="http://schemas.openxmlformats.org/officeDocument/2006/relationships/oleObject" Target="../embeddings/oleObject1874.bin"/><Relationship Id="rId2901" Type="http://schemas.openxmlformats.org/officeDocument/2006/relationships/oleObject" Target="../embeddings/oleObject2898.bin"/><Relationship Id="rId3096" Type="http://schemas.openxmlformats.org/officeDocument/2006/relationships/oleObject" Target="../embeddings/oleObject3093.bin"/><Relationship Id="rId4147" Type="http://schemas.openxmlformats.org/officeDocument/2006/relationships/oleObject" Target="../embeddings/oleObject4144.bin"/><Relationship Id="rId1503" Type="http://schemas.openxmlformats.org/officeDocument/2006/relationships/oleObject" Target="../embeddings/oleObject1528.bin"/><Relationship Id="rId1710" Type="http://schemas.openxmlformats.org/officeDocument/2006/relationships/oleObject" Target="../embeddings/oleObject1735.bin"/><Relationship Id="rId1948" Type="http://schemas.openxmlformats.org/officeDocument/2006/relationships/image" Target="../media/image66.png"/><Relationship Id="rId3163" Type="http://schemas.openxmlformats.org/officeDocument/2006/relationships/oleObject" Target="../embeddings/oleObject3160.bin"/><Relationship Id="rId3370" Type="http://schemas.openxmlformats.org/officeDocument/2006/relationships/oleObject" Target="../embeddings/oleObject3367.bin"/><Relationship Id="rId4007" Type="http://schemas.openxmlformats.org/officeDocument/2006/relationships/oleObject" Target="../embeddings/oleObject4004.bin"/><Relationship Id="rId291" Type="http://schemas.openxmlformats.org/officeDocument/2006/relationships/image" Target="../media/image29.png"/><Relationship Id="rId1808" Type="http://schemas.openxmlformats.org/officeDocument/2006/relationships/oleObject" Target="../embeddings/oleObject1832.bin"/><Relationship Id="rId3023" Type="http://schemas.openxmlformats.org/officeDocument/2006/relationships/oleObject" Target="../embeddings/oleObject3020.bin"/><Relationship Id="rId3468" Type="http://schemas.openxmlformats.org/officeDocument/2006/relationships/oleObject" Target="../embeddings/oleObject3465.bin"/><Relationship Id="rId3675" Type="http://schemas.openxmlformats.org/officeDocument/2006/relationships/oleObject" Target="../embeddings/oleObject3672.bin"/><Relationship Id="rId3882" Type="http://schemas.openxmlformats.org/officeDocument/2006/relationships/oleObject" Target="../embeddings/oleObject3879.bin"/><Relationship Id="rId151" Type="http://schemas.openxmlformats.org/officeDocument/2006/relationships/oleObject" Target="../embeddings/oleObject233.bin"/><Relationship Id="rId389" Type="http://schemas.openxmlformats.org/officeDocument/2006/relationships/oleObject" Target="../embeddings/oleObject457.bin"/><Relationship Id="rId596" Type="http://schemas.openxmlformats.org/officeDocument/2006/relationships/oleObject" Target="../embeddings/oleObject655.bin"/><Relationship Id="rId2277" Type="http://schemas.openxmlformats.org/officeDocument/2006/relationships/oleObject" Target="../embeddings/oleObject2274.bin"/><Relationship Id="rId2484" Type="http://schemas.openxmlformats.org/officeDocument/2006/relationships/oleObject" Target="../embeddings/oleObject2481.bin"/><Relationship Id="rId2691" Type="http://schemas.openxmlformats.org/officeDocument/2006/relationships/oleObject" Target="../embeddings/oleObject2688.bin"/><Relationship Id="rId3230" Type="http://schemas.openxmlformats.org/officeDocument/2006/relationships/oleObject" Target="../embeddings/oleObject3227.bin"/><Relationship Id="rId3328" Type="http://schemas.openxmlformats.org/officeDocument/2006/relationships/oleObject" Target="../embeddings/oleObject3325.bin"/><Relationship Id="rId3535" Type="http://schemas.openxmlformats.org/officeDocument/2006/relationships/oleObject" Target="../embeddings/oleObject3532.bin"/><Relationship Id="rId3742" Type="http://schemas.openxmlformats.org/officeDocument/2006/relationships/oleObject" Target="../embeddings/oleObject3739.bin"/><Relationship Id="rId249" Type="http://schemas.openxmlformats.org/officeDocument/2006/relationships/oleObject" Target="../embeddings/oleObject326.bin"/><Relationship Id="rId456" Type="http://schemas.openxmlformats.org/officeDocument/2006/relationships/oleObject" Target="../embeddings/oleObject521.bin"/><Relationship Id="rId663" Type="http://schemas.openxmlformats.org/officeDocument/2006/relationships/oleObject" Target="../embeddings/oleObject720.bin"/><Relationship Id="rId870" Type="http://schemas.openxmlformats.org/officeDocument/2006/relationships/oleObject" Target="../embeddings/oleObject923.bin"/><Relationship Id="rId1086" Type="http://schemas.openxmlformats.org/officeDocument/2006/relationships/oleObject" Target="../embeddings/oleObject1128.bin"/><Relationship Id="rId1293" Type="http://schemas.openxmlformats.org/officeDocument/2006/relationships/oleObject" Target="../embeddings/oleObject1319.bin"/><Relationship Id="rId2137" Type="http://schemas.openxmlformats.org/officeDocument/2006/relationships/oleObject" Target="../embeddings/oleObject2134.bin"/><Relationship Id="rId2344" Type="http://schemas.openxmlformats.org/officeDocument/2006/relationships/oleObject" Target="../embeddings/oleObject2341.bin"/><Relationship Id="rId2551" Type="http://schemas.openxmlformats.org/officeDocument/2006/relationships/oleObject" Target="../embeddings/oleObject2548.bin"/><Relationship Id="rId2789" Type="http://schemas.openxmlformats.org/officeDocument/2006/relationships/oleObject" Target="../embeddings/oleObject2786.bin"/><Relationship Id="rId2996" Type="http://schemas.openxmlformats.org/officeDocument/2006/relationships/oleObject" Target="../embeddings/oleObject2993.bin"/><Relationship Id="rId109" Type="http://schemas.openxmlformats.org/officeDocument/2006/relationships/oleObject" Target="../embeddings/oleObject198.bin"/><Relationship Id="rId316" Type="http://schemas.openxmlformats.org/officeDocument/2006/relationships/oleObject" Target="../embeddings/oleObject389.bin"/><Relationship Id="rId523" Type="http://schemas.openxmlformats.org/officeDocument/2006/relationships/oleObject" Target="../embeddings/oleObject585.bin"/><Relationship Id="rId968" Type="http://schemas.openxmlformats.org/officeDocument/2006/relationships/oleObject" Target="../embeddings/oleObject1017.bin"/><Relationship Id="rId1153" Type="http://schemas.openxmlformats.org/officeDocument/2006/relationships/oleObject" Target="../embeddings/oleObject1191.bin"/><Relationship Id="rId1598" Type="http://schemas.openxmlformats.org/officeDocument/2006/relationships/oleObject" Target="../embeddings/oleObject1623.bin"/><Relationship Id="rId2204" Type="http://schemas.openxmlformats.org/officeDocument/2006/relationships/oleObject" Target="../embeddings/oleObject2201.bin"/><Relationship Id="rId2649" Type="http://schemas.openxmlformats.org/officeDocument/2006/relationships/oleObject" Target="../embeddings/oleObject2646.bin"/><Relationship Id="rId2856" Type="http://schemas.openxmlformats.org/officeDocument/2006/relationships/oleObject" Target="../embeddings/oleObject2853.bin"/><Relationship Id="rId3602" Type="http://schemas.openxmlformats.org/officeDocument/2006/relationships/oleObject" Target="../embeddings/oleObject3599.bin"/><Relationship Id="rId3907" Type="http://schemas.openxmlformats.org/officeDocument/2006/relationships/oleObject" Target="../embeddings/oleObject3904.bin"/><Relationship Id="rId97" Type="http://schemas.openxmlformats.org/officeDocument/2006/relationships/oleObject" Target="../embeddings/oleObject186.bin"/><Relationship Id="rId730" Type="http://schemas.openxmlformats.org/officeDocument/2006/relationships/oleObject" Target="../embeddings/oleObject785.bin"/><Relationship Id="rId828" Type="http://schemas.openxmlformats.org/officeDocument/2006/relationships/oleObject" Target="../embeddings/oleObject882.bin"/><Relationship Id="rId1013" Type="http://schemas.openxmlformats.org/officeDocument/2006/relationships/oleObject" Target="../embeddings/oleObject1059.bin"/><Relationship Id="rId1360" Type="http://schemas.openxmlformats.org/officeDocument/2006/relationships/oleObject" Target="../embeddings/oleObject1386.bin"/><Relationship Id="rId1458" Type="http://schemas.openxmlformats.org/officeDocument/2006/relationships/oleObject" Target="../embeddings/oleObject1483.bin"/><Relationship Id="rId1665" Type="http://schemas.openxmlformats.org/officeDocument/2006/relationships/oleObject" Target="../embeddings/oleObject1690.bin"/><Relationship Id="rId1872" Type="http://schemas.openxmlformats.org/officeDocument/2006/relationships/oleObject" Target="../embeddings/oleObject1896.bin"/><Relationship Id="rId2411" Type="http://schemas.openxmlformats.org/officeDocument/2006/relationships/oleObject" Target="../embeddings/oleObject2408.bin"/><Relationship Id="rId2509" Type="http://schemas.openxmlformats.org/officeDocument/2006/relationships/oleObject" Target="../embeddings/oleObject2506.bin"/><Relationship Id="rId2716" Type="http://schemas.openxmlformats.org/officeDocument/2006/relationships/oleObject" Target="../embeddings/oleObject2713.bin"/><Relationship Id="rId4071" Type="http://schemas.openxmlformats.org/officeDocument/2006/relationships/oleObject" Target="../embeddings/oleObject4068.bin"/><Relationship Id="rId4169" Type="http://schemas.openxmlformats.org/officeDocument/2006/relationships/oleObject" Target="../embeddings/oleObject4166.bin"/><Relationship Id="rId1220" Type="http://schemas.openxmlformats.org/officeDocument/2006/relationships/oleObject" Target="../embeddings/oleObject1252.bin"/><Relationship Id="rId1318" Type="http://schemas.openxmlformats.org/officeDocument/2006/relationships/oleObject" Target="../embeddings/oleObject1344.bin"/><Relationship Id="rId1525" Type="http://schemas.openxmlformats.org/officeDocument/2006/relationships/oleObject" Target="../embeddings/oleObject1550.bin"/><Relationship Id="rId2923" Type="http://schemas.openxmlformats.org/officeDocument/2006/relationships/oleObject" Target="../embeddings/oleObject2920.bin"/><Relationship Id="rId1732" Type="http://schemas.openxmlformats.org/officeDocument/2006/relationships/oleObject" Target="../embeddings/oleObject1757.bin"/><Relationship Id="rId3185" Type="http://schemas.openxmlformats.org/officeDocument/2006/relationships/oleObject" Target="../embeddings/oleObject3182.bin"/><Relationship Id="rId3392" Type="http://schemas.openxmlformats.org/officeDocument/2006/relationships/oleObject" Target="../embeddings/oleObject3389.bin"/><Relationship Id="rId4029" Type="http://schemas.openxmlformats.org/officeDocument/2006/relationships/oleObject" Target="../embeddings/oleObject4026.bin"/><Relationship Id="rId24" Type="http://schemas.openxmlformats.org/officeDocument/2006/relationships/oleObject" Target="../embeddings/oleObject113.bin"/><Relationship Id="rId2299" Type="http://schemas.openxmlformats.org/officeDocument/2006/relationships/oleObject" Target="../embeddings/oleObject2296.bin"/><Relationship Id="rId3045" Type="http://schemas.openxmlformats.org/officeDocument/2006/relationships/oleObject" Target="../embeddings/oleObject3042.bin"/><Relationship Id="rId3252" Type="http://schemas.openxmlformats.org/officeDocument/2006/relationships/oleObject" Target="../embeddings/oleObject3249.bin"/><Relationship Id="rId3697" Type="http://schemas.openxmlformats.org/officeDocument/2006/relationships/oleObject" Target="../embeddings/oleObject3694.bin"/><Relationship Id="rId173" Type="http://schemas.openxmlformats.org/officeDocument/2006/relationships/oleObject" Target="../embeddings/oleObject255.bin"/><Relationship Id="rId380" Type="http://schemas.openxmlformats.org/officeDocument/2006/relationships/oleObject" Target="../embeddings/oleObject448.bin"/><Relationship Id="rId2061" Type="http://schemas.openxmlformats.org/officeDocument/2006/relationships/oleObject" Target="../embeddings/oleObject2058.bin"/><Relationship Id="rId3112" Type="http://schemas.openxmlformats.org/officeDocument/2006/relationships/oleObject" Target="../embeddings/oleObject3109.bin"/><Relationship Id="rId3557" Type="http://schemas.openxmlformats.org/officeDocument/2006/relationships/oleObject" Target="../embeddings/oleObject3554.bin"/><Relationship Id="rId3764" Type="http://schemas.openxmlformats.org/officeDocument/2006/relationships/oleObject" Target="../embeddings/oleObject3761.bin"/><Relationship Id="rId3971" Type="http://schemas.openxmlformats.org/officeDocument/2006/relationships/oleObject" Target="../embeddings/oleObject3968.bin"/><Relationship Id="rId240" Type="http://schemas.openxmlformats.org/officeDocument/2006/relationships/oleObject" Target="../embeddings/oleObject317.bin"/><Relationship Id="rId478" Type="http://schemas.openxmlformats.org/officeDocument/2006/relationships/oleObject" Target="../embeddings/oleObject543.bin"/><Relationship Id="rId685" Type="http://schemas.openxmlformats.org/officeDocument/2006/relationships/oleObject" Target="../embeddings/oleObject742.bin"/><Relationship Id="rId892" Type="http://schemas.openxmlformats.org/officeDocument/2006/relationships/oleObject" Target="../embeddings/oleObject944.bin"/><Relationship Id="rId2159" Type="http://schemas.openxmlformats.org/officeDocument/2006/relationships/oleObject" Target="../embeddings/oleObject2156.bin"/><Relationship Id="rId2366" Type="http://schemas.openxmlformats.org/officeDocument/2006/relationships/oleObject" Target="../embeddings/oleObject2363.bin"/><Relationship Id="rId2573" Type="http://schemas.openxmlformats.org/officeDocument/2006/relationships/oleObject" Target="../embeddings/oleObject2570.bin"/><Relationship Id="rId2780" Type="http://schemas.openxmlformats.org/officeDocument/2006/relationships/oleObject" Target="../embeddings/oleObject2777.bin"/><Relationship Id="rId3417" Type="http://schemas.openxmlformats.org/officeDocument/2006/relationships/oleObject" Target="../embeddings/oleObject3414.bin"/><Relationship Id="rId3624" Type="http://schemas.openxmlformats.org/officeDocument/2006/relationships/oleObject" Target="../embeddings/oleObject3621.bin"/><Relationship Id="rId3831" Type="http://schemas.openxmlformats.org/officeDocument/2006/relationships/oleObject" Target="../embeddings/oleObject3828.bin"/><Relationship Id="rId100" Type="http://schemas.openxmlformats.org/officeDocument/2006/relationships/oleObject" Target="../embeddings/oleObject189.bin"/><Relationship Id="rId338" Type="http://schemas.openxmlformats.org/officeDocument/2006/relationships/oleObject" Target="../embeddings/oleObject411.bin"/><Relationship Id="rId545" Type="http://schemas.openxmlformats.org/officeDocument/2006/relationships/oleObject" Target="../embeddings/oleObject607.bin"/><Relationship Id="rId752" Type="http://schemas.openxmlformats.org/officeDocument/2006/relationships/oleObject" Target="../embeddings/oleObject807.bin"/><Relationship Id="rId1175" Type="http://schemas.openxmlformats.org/officeDocument/2006/relationships/oleObject" Target="../embeddings/oleObject1211.bin"/><Relationship Id="rId1382" Type="http://schemas.openxmlformats.org/officeDocument/2006/relationships/oleObject" Target="../embeddings/oleObject1408.bin"/><Relationship Id="rId2019" Type="http://schemas.openxmlformats.org/officeDocument/2006/relationships/oleObject" Target="../embeddings/oleObject2019.bin"/><Relationship Id="rId2226" Type="http://schemas.openxmlformats.org/officeDocument/2006/relationships/oleObject" Target="../embeddings/oleObject2223.bin"/><Relationship Id="rId2433" Type="http://schemas.openxmlformats.org/officeDocument/2006/relationships/oleObject" Target="../embeddings/oleObject2430.bin"/><Relationship Id="rId2640" Type="http://schemas.openxmlformats.org/officeDocument/2006/relationships/oleObject" Target="../embeddings/oleObject2637.bin"/><Relationship Id="rId2878" Type="http://schemas.openxmlformats.org/officeDocument/2006/relationships/oleObject" Target="../embeddings/oleObject2875.bin"/><Relationship Id="rId3929" Type="http://schemas.openxmlformats.org/officeDocument/2006/relationships/oleObject" Target="../embeddings/oleObject3926.bin"/><Relationship Id="rId4093" Type="http://schemas.openxmlformats.org/officeDocument/2006/relationships/oleObject" Target="../embeddings/oleObject4090.bin"/><Relationship Id="rId405" Type="http://schemas.openxmlformats.org/officeDocument/2006/relationships/oleObject" Target="../embeddings/oleObject473.bin"/><Relationship Id="rId612" Type="http://schemas.openxmlformats.org/officeDocument/2006/relationships/oleObject" Target="../embeddings/oleObject671.bin"/><Relationship Id="rId1035" Type="http://schemas.openxmlformats.org/officeDocument/2006/relationships/oleObject" Target="../embeddings/oleObject1080.bin"/><Relationship Id="rId1242" Type="http://schemas.openxmlformats.org/officeDocument/2006/relationships/oleObject" Target="../embeddings/oleObject1271.bin"/><Relationship Id="rId1687" Type="http://schemas.openxmlformats.org/officeDocument/2006/relationships/oleObject" Target="../embeddings/oleObject1712.bin"/><Relationship Id="rId1894" Type="http://schemas.openxmlformats.org/officeDocument/2006/relationships/image" Target="../media/image54.png"/><Relationship Id="rId2500" Type="http://schemas.openxmlformats.org/officeDocument/2006/relationships/oleObject" Target="../embeddings/oleObject2497.bin"/><Relationship Id="rId2738" Type="http://schemas.openxmlformats.org/officeDocument/2006/relationships/oleObject" Target="../embeddings/oleObject2735.bin"/><Relationship Id="rId2945" Type="http://schemas.openxmlformats.org/officeDocument/2006/relationships/oleObject" Target="../embeddings/oleObject2942.bin"/><Relationship Id="rId917" Type="http://schemas.openxmlformats.org/officeDocument/2006/relationships/oleObject" Target="../embeddings/oleObject968.bin"/><Relationship Id="rId1102" Type="http://schemas.openxmlformats.org/officeDocument/2006/relationships/oleObject" Target="../embeddings/oleObject1143.bin"/><Relationship Id="rId1547" Type="http://schemas.openxmlformats.org/officeDocument/2006/relationships/oleObject" Target="../embeddings/oleObject1572.bin"/><Relationship Id="rId1754" Type="http://schemas.openxmlformats.org/officeDocument/2006/relationships/oleObject" Target="../embeddings/oleObject1779.bin"/><Relationship Id="rId1961" Type="http://schemas.openxmlformats.org/officeDocument/2006/relationships/image" Target="../media/image84.png"/><Relationship Id="rId2805" Type="http://schemas.openxmlformats.org/officeDocument/2006/relationships/oleObject" Target="../embeddings/oleObject2802.bin"/><Relationship Id="rId4160" Type="http://schemas.openxmlformats.org/officeDocument/2006/relationships/oleObject" Target="../embeddings/oleObject4157.bin"/><Relationship Id="rId46" Type="http://schemas.openxmlformats.org/officeDocument/2006/relationships/oleObject" Target="../embeddings/oleObject135.bin"/><Relationship Id="rId1407" Type="http://schemas.openxmlformats.org/officeDocument/2006/relationships/oleObject" Target="../embeddings/oleObject1432.bin"/><Relationship Id="rId1614" Type="http://schemas.openxmlformats.org/officeDocument/2006/relationships/oleObject" Target="../embeddings/oleObject1639.bin"/><Relationship Id="rId1821" Type="http://schemas.openxmlformats.org/officeDocument/2006/relationships/oleObject" Target="../embeddings/oleObject1845.bin"/><Relationship Id="rId3067" Type="http://schemas.openxmlformats.org/officeDocument/2006/relationships/oleObject" Target="../embeddings/oleObject3064.bin"/><Relationship Id="rId3274" Type="http://schemas.openxmlformats.org/officeDocument/2006/relationships/oleObject" Target="../embeddings/oleObject3271.bin"/><Relationship Id="rId4020" Type="http://schemas.openxmlformats.org/officeDocument/2006/relationships/oleObject" Target="../embeddings/oleObject4017.bin"/><Relationship Id="rId4118" Type="http://schemas.openxmlformats.org/officeDocument/2006/relationships/oleObject" Target="../embeddings/oleObject4115.bin"/><Relationship Id="rId195" Type="http://schemas.openxmlformats.org/officeDocument/2006/relationships/oleObject" Target="../embeddings/oleObject277.bin"/><Relationship Id="rId1919" Type="http://schemas.openxmlformats.org/officeDocument/2006/relationships/oleObject" Target="../embeddings/oleObject1935.bin"/><Relationship Id="rId3481" Type="http://schemas.openxmlformats.org/officeDocument/2006/relationships/oleObject" Target="../embeddings/oleObject3478.bin"/><Relationship Id="rId3579" Type="http://schemas.openxmlformats.org/officeDocument/2006/relationships/oleObject" Target="../embeddings/oleObject3576.bin"/><Relationship Id="rId3786" Type="http://schemas.openxmlformats.org/officeDocument/2006/relationships/oleObject" Target="../embeddings/oleObject3783.bin"/><Relationship Id="rId2083" Type="http://schemas.openxmlformats.org/officeDocument/2006/relationships/oleObject" Target="../embeddings/oleObject2080.bin"/><Relationship Id="rId2290" Type="http://schemas.openxmlformats.org/officeDocument/2006/relationships/oleObject" Target="../embeddings/oleObject2287.bin"/><Relationship Id="rId2388" Type="http://schemas.openxmlformats.org/officeDocument/2006/relationships/oleObject" Target="../embeddings/oleObject2385.bin"/><Relationship Id="rId2595" Type="http://schemas.openxmlformats.org/officeDocument/2006/relationships/oleObject" Target="../embeddings/oleObject2592.bin"/><Relationship Id="rId3134" Type="http://schemas.openxmlformats.org/officeDocument/2006/relationships/oleObject" Target="../embeddings/oleObject3131.bin"/><Relationship Id="rId3341" Type="http://schemas.openxmlformats.org/officeDocument/2006/relationships/oleObject" Target="../embeddings/oleObject3338.bin"/><Relationship Id="rId3439" Type="http://schemas.openxmlformats.org/officeDocument/2006/relationships/oleObject" Target="../embeddings/oleObject3436.bin"/><Relationship Id="rId3993" Type="http://schemas.openxmlformats.org/officeDocument/2006/relationships/oleObject" Target="../embeddings/oleObject3990.bin"/><Relationship Id="rId262" Type="http://schemas.openxmlformats.org/officeDocument/2006/relationships/oleObject" Target="../embeddings/oleObject339.bin"/><Relationship Id="rId567" Type="http://schemas.openxmlformats.org/officeDocument/2006/relationships/oleObject" Target="../embeddings/oleObject629.bin"/><Relationship Id="rId1197" Type="http://schemas.openxmlformats.org/officeDocument/2006/relationships/oleObject" Target="../embeddings/oleObject1230.bin"/><Relationship Id="rId2150" Type="http://schemas.openxmlformats.org/officeDocument/2006/relationships/oleObject" Target="../embeddings/oleObject2147.bin"/><Relationship Id="rId2248" Type="http://schemas.openxmlformats.org/officeDocument/2006/relationships/oleObject" Target="../embeddings/oleObject2245.bin"/><Relationship Id="rId3201" Type="http://schemas.openxmlformats.org/officeDocument/2006/relationships/oleObject" Target="../embeddings/oleObject3198.bin"/><Relationship Id="rId3646" Type="http://schemas.openxmlformats.org/officeDocument/2006/relationships/oleObject" Target="../embeddings/oleObject3643.bin"/><Relationship Id="rId3853" Type="http://schemas.openxmlformats.org/officeDocument/2006/relationships/oleObject" Target="../embeddings/oleObject3850.bin"/><Relationship Id="rId122" Type="http://schemas.openxmlformats.org/officeDocument/2006/relationships/oleObject" Target="../embeddings/oleObject211.bin"/><Relationship Id="rId774" Type="http://schemas.openxmlformats.org/officeDocument/2006/relationships/oleObject" Target="../embeddings/oleObject829.bin"/><Relationship Id="rId981" Type="http://schemas.openxmlformats.org/officeDocument/2006/relationships/oleObject" Target="../embeddings/oleObject1029.bin"/><Relationship Id="rId1057" Type="http://schemas.openxmlformats.org/officeDocument/2006/relationships/oleObject" Target="../embeddings/oleObject1100.bin"/><Relationship Id="rId2010" Type="http://schemas.openxmlformats.org/officeDocument/2006/relationships/oleObject" Target="../embeddings/oleObject2010.bin"/><Relationship Id="rId2455" Type="http://schemas.openxmlformats.org/officeDocument/2006/relationships/oleObject" Target="../embeddings/oleObject2452.bin"/><Relationship Id="rId2662" Type="http://schemas.openxmlformats.org/officeDocument/2006/relationships/oleObject" Target="../embeddings/oleObject2659.bin"/><Relationship Id="rId3506" Type="http://schemas.openxmlformats.org/officeDocument/2006/relationships/oleObject" Target="../embeddings/oleObject3503.bin"/><Relationship Id="rId3713" Type="http://schemas.openxmlformats.org/officeDocument/2006/relationships/oleObject" Target="../embeddings/oleObject3710.bin"/><Relationship Id="rId3920" Type="http://schemas.openxmlformats.org/officeDocument/2006/relationships/oleObject" Target="../embeddings/oleObject3917.bin"/><Relationship Id="rId427" Type="http://schemas.openxmlformats.org/officeDocument/2006/relationships/oleObject" Target="../embeddings/oleObject492.bin"/><Relationship Id="rId634" Type="http://schemas.openxmlformats.org/officeDocument/2006/relationships/oleObject" Target="../embeddings/oleObject691.bin"/><Relationship Id="rId841" Type="http://schemas.openxmlformats.org/officeDocument/2006/relationships/oleObject" Target="../embeddings/oleObject894.bin"/><Relationship Id="rId1264" Type="http://schemas.openxmlformats.org/officeDocument/2006/relationships/oleObject" Target="../embeddings/oleObject1291.bin"/><Relationship Id="rId1471" Type="http://schemas.openxmlformats.org/officeDocument/2006/relationships/oleObject" Target="../embeddings/oleObject1496.bin"/><Relationship Id="rId1569" Type="http://schemas.openxmlformats.org/officeDocument/2006/relationships/oleObject" Target="../embeddings/oleObject1594.bin"/><Relationship Id="rId2108" Type="http://schemas.openxmlformats.org/officeDocument/2006/relationships/oleObject" Target="../embeddings/oleObject2105.bin"/><Relationship Id="rId2315" Type="http://schemas.openxmlformats.org/officeDocument/2006/relationships/oleObject" Target="../embeddings/oleObject2312.bin"/><Relationship Id="rId2522" Type="http://schemas.openxmlformats.org/officeDocument/2006/relationships/oleObject" Target="../embeddings/oleObject2519.bin"/><Relationship Id="rId2967" Type="http://schemas.openxmlformats.org/officeDocument/2006/relationships/oleObject" Target="../embeddings/oleObject2964.bin"/><Relationship Id="rId4182" Type="http://schemas.openxmlformats.org/officeDocument/2006/relationships/oleObject" Target="../embeddings/oleObject4179.bin"/><Relationship Id="rId701" Type="http://schemas.openxmlformats.org/officeDocument/2006/relationships/oleObject" Target="../embeddings/oleObject756.bin"/><Relationship Id="rId939" Type="http://schemas.openxmlformats.org/officeDocument/2006/relationships/image" Target="../media/image79.png"/><Relationship Id="rId1124" Type="http://schemas.openxmlformats.org/officeDocument/2006/relationships/oleObject" Target="../embeddings/oleObject1164.bin"/><Relationship Id="rId1331" Type="http://schemas.openxmlformats.org/officeDocument/2006/relationships/oleObject" Target="../embeddings/oleObject1357.bin"/><Relationship Id="rId1776" Type="http://schemas.openxmlformats.org/officeDocument/2006/relationships/oleObject" Target="../embeddings/oleObject1800.bin"/><Relationship Id="rId1983" Type="http://schemas.openxmlformats.org/officeDocument/2006/relationships/oleObject" Target="../embeddings/oleObject1984.bin"/><Relationship Id="rId2827" Type="http://schemas.openxmlformats.org/officeDocument/2006/relationships/oleObject" Target="../embeddings/oleObject2824.bin"/><Relationship Id="rId4042" Type="http://schemas.openxmlformats.org/officeDocument/2006/relationships/oleObject" Target="../embeddings/oleObject4039.bin"/><Relationship Id="rId68" Type="http://schemas.openxmlformats.org/officeDocument/2006/relationships/oleObject" Target="../embeddings/oleObject157.bin"/><Relationship Id="rId1429" Type="http://schemas.openxmlformats.org/officeDocument/2006/relationships/oleObject" Target="../embeddings/oleObject1454.bin"/><Relationship Id="rId1636" Type="http://schemas.openxmlformats.org/officeDocument/2006/relationships/oleObject" Target="../embeddings/oleObject1661.bin"/><Relationship Id="rId1843" Type="http://schemas.openxmlformats.org/officeDocument/2006/relationships/oleObject" Target="../embeddings/oleObject1867.bin"/><Relationship Id="rId3089" Type="http://schemas.openxmlformats.org/officeDocument/2006/relationships/oleObject" Target="../embeddings/oleObject3086.bin"/><Relationship Id="rId3296" Type="http://schemas.openxmlformats.org/officeDocument/2006/relationships/oleObject" Target="../embeddings/oleObject3293.bin"/><Relationship Id="rId1703" Type="http://schemas.openxmlformats.org/officeDocument/2006/relationships/oleObject" Target="../embeddings/oleObject1728.bin"/><Relationship Id="rId1910" Type="http://schemas.openxmlformats.org/officeDocument/2006/relationships/oleObject" Target="../embeddings/oleObject1927.bin"/><Relationship Id="rId3156" Type="http://schemas.openxmlformats.org/officeDocument/2006/relationships/oleObject" Target="../embeddings/oleObject3153.bin"/><Relationship Id="rId3363" Type="http://schemas.openxmlformats.org/officeDocument/2006/relationships/oleObject" Target="../embeddings/oleObject3360.bin"/><Relationship Id="rId4207" Type="http://schemas.openxmlformats.org/officeDocument/2006/relationships/oleObject" Target="../embeddings/oleObject4204.bin"/><Relationship Id="rId284" Type="http://schemas.openxmlformats.org/officeDocument/2006/relationships/oleObject" Target="../embeddings/oleObject361.bin"/><Relationship Id="rId491" Type="http://schemas.openxmlformats.org/officeDocument/2006/relationships/oleObject" Target="../embeddings/oleObject556.bin"/><Relationship Id="rId2172" Type="http://schemas.openxmlformats.org/officeDocument/2006/relationships/oleObject" Target="../embeddings/oleObject2169.bin"/><Relationship Id="rId3016" Type="http://schemas.openxmlformats.org/officeDocument/2006/relationships/oleObject" Target="../embeddings/oleObject3013.bin"/><Relationship Id="rId3223" Type="http://schemas.openxmlformats.org/officeDocument/2006/relationships/oleObject" Target="../embeddings/oleObject3220.bin"/><Relationship Id="rId3570" Type="http://schemas.openxmlformats.org/officeDocument/2006/relationships/oleObject" Target="../embeddings/oleObject3567.bin"/><Relationship Id="rId3668" Type="http://schemas.openxmlformats.org/officeDocument/2006/relationships/oleObject" Target="../embeddings/oleObject3665.bin"/><Relationship Id="rId3875" Type="http://schemas.openxmlformats.org/officeDocument/2006/relationships/oleObject" Target="../embeddings/oleObject3872.bin"/><Relationship Id="rId144" Type="http://schemas.openxmlformats.org/officeDocument/2006/relationships/oleObject" Target="../embeddings/oleObject226.bin"/><Relationship Id="rId589" Type="http://schemas.openxmlformats.org/officeDocument/2006/relationships/oleObject" Target="../embeddings/oleObject648.bin"/><Relationship Id="rId796" Type="http://schemas.openxmlformats.org/officeDocument/2006/relationships/oleObject" Target="../embeddings/oleObject850.bin"/><Relationship Id="rId2477" Type="http://schemas.openxmlformats.org/officeDocument/2006/relationships/oleObject" Target="../embeddings/oleObject2474.bin"/><Relationship Id="rId2684" Type="http://schemas.openxmlformats.org/officeDocument/2006/relationships/oleObject" Target="../embeddings/oleObject2681.bin"/><Relationship Id="rId3430" Type="http://schemas.openxmlformats.org/officeDocument/2006/relationships/oleObject" Target="../embeddings/oleObject3427.bin"/><Relationship Id="rId3528" Type="http://schemas.openxmlformats.org/officeDocument/2006/relationships/oleObject" Target="../embeddings/oleObject3525.bin"/><Relationship Id="rId3735" Type="http://schemas.openxmlformats.org/officeDocument/2006/relationships/oleObject" Target="../embeddings/oleObject3732.bin"/><Relationship Id="rId351" Type="http://schemas.openxmlformats.org/officeDocument/2006/relationships/image" Target="../media/image30.png"/><Relationship Id="rId449" Type="http://schemas.openxmlformats.org/officeDocument/2006/relationships/oleObject" Target="../embeddings/oleObject514.bin"/><Relationship Id="rId656" Type="http://schemas.openxmlformats.org/officeDocument/2006/relationships/oleObject" Target="../embeddings/oleObject713.bin"/><Relationship Id="rId863" Type="http://schemas.openxmlformats.org/officeDocument/2006/relationships/oleObject" Target="../embeddings/oleObject916.bin"/><Relationship Id="rId1079" Type="http://schemas.openxmlformats.org/officeDocument/2006/relationships/oleObject" Target="../embeddings/oleObject1122.bin"/><Relationship Id="rId1286" Type="http://schemas.openxmlformats.org/officeDocument/2006/relationships/oleObject" Target="../embeddings/oleObject1312.bin"/><Relationship Id="rId1493" Type="http://schemas.openxmlformats.org/officeDocument/2006/relationships/oleObject" Target="../embeddings/oleObject1518.bin"/><Relationship Id="rId2032" Type="http://schemas.openxmlformats.org/officeDocument/2006/relationships/oleObject" Target="../embeddings/oleObject2031.bin"/><Relationship Id="rId2337" Type="http://schemas.openxmlformats.org/officeDocument/2006/relationships/oleObject" Target="../embeddings/oleObject2334.bin"/><Relationship Id="rId2544" Type="http://schemas.openxmlformats.org/officeDocument/2006/relationships/oleObject" Target="../embeddings/oleObject2541.bin"/><Relationship Id="rId2891" Type="http://schemas.openxmlformats.org/officeDocument/2006/relationships/oleObject" Target="../embeddings/oleObject2888.bin"/><Relationship Id="rId2989" Type="http://schemas.openxmlformats.org/officeDocument/2006/relationships/oleObject" Target="../embeddings/oleObject2986.bin"/><Relationship Id="rId3942" Type="http://schemas.openxmlformats.org/officeDocument/2006/relationships/oleObject" Target="../embeddings/oleObject3939.bin"/><Relationship Id="rId211" Type="http://schemas.openxmlformats.org/officeDocument/2006/relationships/oleObject" Target="../embeddings/oleObject288.bin"/><Relationship Id="rId309" Type="http://schemas.openxmlformats.org/officeDocument/2006/relationships/oleObject" Target="../embeddings/oleObject382.bin"/><Relationship Id="rId516" Type="http://schemas.openxmlformats.org/officeDocument/2006/relationships/oleObject" Target="../embeddings/oleObject578.bin"/><Relationship Id="rId1146" Type="http://schemas.openxmlformats.org/officeDocument/2006/relationships/oleObject" Target="../embeddings/oleObject1185.bin"/><Relationship Id="rId1798" Type="http://schemas.openxmlformats.org/officeDocument/2006/relationships/oleObject" Target="../embeddings/oleObject1822.bin"/><Relationship Id="rId2751" Type="http://schemas.openxmlformats.org/officeDocument/2006/relationships/oleObject" Target="../embeddings/oleObject2748.bin"/><Relationship Id="rId2849" Type="http://schemas.openxmlformats.org/officeDocument/2006/relationships/oleObject" Target="../embeddings/oleObject2846.bin"/><Relationship Id="rId3802" Type="http://schemas.openxmlformats.org/officeDocument/2006/relationships/oleObject" Target="../embeddings/oleObject3799.bin"/><Relationship Id="rId723" Type="http://schemas.openxmlformats.org/officeDocument/2006/relationships/oleObject" Target="../embeddings/oleObject778.bin"/><Relationship Id="rId930" Type="http://schemas.openxmlformats.org/officeDocument/2006/relationships/oleObject" Target="../embeddings/oleObject981.bin"/><Relationship Id="rId1006" Type="http://schemas.openxmlformats.org/officeDocument/2006/relationships/oleObject" Target="../embeddings/oleObject1053.bin"/><Relationship Id="rId1353" Type="http://schemas.openxmlformats.org/officeDocument/2006/relationships/oleObject" Target="../embeddings/oleObject1379.bin"/><Relationship Id="rId1560" Type="http://schemas.openxmlformats.org/officeDocument/2006/relationships/oleObject" Target="../embeddings/oleObject1585.bin"/><Relationship Id="rId1658" Type="http://schemas.openxmlformats.org/officeDocument/2006/relationships/oleObject" Target="../embeddings/oleObject1683.bin"/><Relationship Id="rId1865" Type="http://schemas.openxmlformats.org/officeDocument/2006/relationships/oleObject" Target="../embeddings/oleObject1889.bin"/><Relationship Id="rId2404" Type="http://schemas.openxmlformats.org/officeDocument/2006/relationships/oleObject" Target="../embeddings/oleObject2401.bin"/><Relationship Id="rId2611" Type="http://schemas.openxmlformats.org/officeDocument/2006/relationships/oleObject" Target="../embeddings/oleObject2608.bin"/><Relationship Id="rId2709" Type="http://schemas.openxmlformats.org/officeDocument/2006/relationships/oleObject" Target="../embeddings/oleObject2706.bin"/><Relationship Id="rId4064" Type="http://schemas.openxmlformats.org/officeDocument/2006/relationships/oleObject" Target="../embeddings/oleObject4061.bin"/><Relationship Id="rId1213" Type="http://schemas.openxmlformats.org/officeDocument/2006/relationships/image" Target="../media/image73.png"/><Relationship Id="rId1420" Type="http://schemas.openxmlformats.org/officeDocument/2006/relationships/oleObject" Target="../embeddings/oleObject1445.bin"/><Relationship Id="rId1518" Type="http://schemas.openxmlformats.org/officeDocument/2006/relationships/oleObject" Target="../embeddings/oleObject1543.bin"/><Relationship Id="rId2916" Type="http://schemas.openxmlformats.org/officeDocument/2006/relationships/oleObject" Target="../embeddings/oleObject2913.bin"/><Relationship Id="rId3080" Type="http://schemas.openxmlformats.org/officeDocument/2006/relationships/oleObject" Target="../embeddings/oleObject3077.bin"/><Relationship Id="rId4131" Type="http://schemas.openxmlformats.org/officeDocument/2006/relationships/oleObject" Target="../embeddings/oleObject4128.bin"/><Relationship Id="rId1725" Type="http://schemas.openxmlformats.org/officeDocument/2006/relationships/oleObject" Target="../embeddings/oleObject1750.bin"/><Relationship Id="rId1932" Type="http://schemas.openxmlformats.org/officeDocument/2006/relationships/oleObject" Target="../embeddings/oleObject1947.bin"/><Relationship Id="rId3178" Type="http://schemas.openxmlformats.org/officeDocument/2006/relationships/oleObject" Target="../embeddings/oleObject3175.bin"/><Relationship Id="rId3385" Type="http://schemas.openxmlformats.org/officeDocument/2006/relationships/oleObject" Target="../embeddings/oleObject3382.bin"/><Relationship Id="rId3592" Type="http://schemas.openxmlformats.org/officeDocument/2006/relationships/oleObject" Target="../embeddings/oleObject3589.bin"/><Relationship Id="rId17" Type="http://schemas.openxmlformats.org/officeDocument/2006/relationships/image" Target="../media/image21.png"/><Relationship Id="rId2194" Type="http://schemas.openxmlformats.org/officeDocument/2006/relationships/oleObject" Target="../embeddings/oleObject2191.bin"/><Relationship Id="rId3038" Type="http://schemas.openxmlformats.org/officeDocument/2006/relationships/oleObject" Target="../embeddings/oleObject3035.bin"/><Relationship Id="rId3245" Type="http://schemas.openxmlformats.org/officeDocument/2006/relationships/oleObject" Target="../embeddings/oleObject3242.bin"/><Relationship Id="rId3452" Type="http://schemas.openxmlformats.org/officeDocument/2006/relationships/oleObject" Target="../embeddings/oleObject3449.bin"/><Relationship Id="rId3897" Type="http://schemas.openxmlformats.org/officeDocument/2006/relationships/oleObject" Target="../embeddings/oleObject3894.bin"/><Relationship Id="rId166" Type="http://schemas.openxmlformats.org/officeDocument/2006/relationships/oleObject" Target="../embeddings/oleObject248.bin"/><Relationship Id="rId373" Type="http://schemas.openxmlformats.org/officeDocument/2006/relationships/oleObject" Target="../embeddings/oleObject441.bin"/><Relationship Id="rId580" Type="http://schemas.openxmlformats.org/officeDocument/2006/relationships/oleObject" Target="../embeddings/oleObject639.bin"/><Relationship Id="rId2054" Type="http://schemas.openxmlformats.org/officeDocument/2006/relationships/oleObject" Target="../embeddings/oleObject2051.bin"/><Relationship Id="rId2261" Type="http://schemas.openxmlformats.org/officeDocument/2006/relationships/oleObject" Target="../embeddings/oleObject2258.bin"/><Relationship Id="rId2499" Type="http://schemas.openxmlformats.org/officeDocument/2006/relationships/oleObject" Target="../embeddings/oleObject2496.bin"/><Relationship Id="rId3105" Type="http://schemas.openxmlformats.org/officeDocument/2006/relationships/oleObject" Target="../embeddings/oleObject3102.bin"/><Relationship Id="rId3312" Type="http://schemas.openxmlformats.org/officeDocument/2006/relationships/oleObject" Target="../embeddings/oleObject3309.bin"/><Relationship Id="rId3757" Type="http://schemas.openxmlformats.org/officeDocument/2006/relationships/oleObject" Target="../embeddings/oleObject3754.bin"/><Relationship Id="rId3964" Type="http://schemas.openxmlformats.org/officeDocument/2006/relationships/oleObject" Target="../embeddings/oleObject3961.bin"/><Relationship Id="rId1" Type="http://schemas.openxmlformats.org/officeDocument/2006/relationships/printerSettings" Target="../printerSettings/printerSettings7.bin"/><Relationship Id="rId233" Type="http://schemas.openxmlformats.org/officeDocument/2006/relationships/oleObject" Target="../embeddings/oleObject310.bin"/><Relationship Id="rId440" Type="http://schemas.openxmlformats.org/officeDocument/2006/relationships/oleObject" Target="../embeddings/oleObject505.bin"/><Relationship Id="rId678" Type="http://schemas.openxmlformats.org/officeDocument/2006/relationships/oleObject" Target="../embeddings/oleObject735.bin"/><Relationship Id="rId885" Type="http://schemas.openxmlformats.org/officeDocument/2006/relationships/oleObject" Target="../embeddings/oleObject938.bin"/><Relationship Id="rId1070" Type="http://schemas.openxmlformats.org/officeDocument/2006/relationships/oleObject" Target="../embeddings/oleObject1113.bin"/><Relationship Id="rId2121" Type="http://schemas.openxmlformats.org/officeDocument/2006/relationships/oleObject" Target="../embeddings/oleObject2118.bin"/><Relationship Id="rId2359" Type="http://schemas.openxmlformats.org/officeDocument/2006/relationships/oleObject" Target="../embeddings/oleObject2356.bin"/><Relationship Id="rId2566" Type="http://schemas.openxmlformats.org/officeDocument/2006/relationships/oleObject" Target="../embeddings/oleObject2563.bin"/><Relationship Id="rId2773" Type="http://schemas.openxmlformats.org/officeDocument/2006/relationships/oleObject" Target="../embeddings/oleObject2770.bin"/><Relationship Id="rId2980" Type="http://schemas.openxmlformats.org/officeDocument/2006/relationships/oleObject" Target="../embeddings/oleObject2977.bin"/><Relationship Id="rId3617" Type="http://schemas.openxmlformats.org/officeDocument/2006/relationships/oleObject" Target="../embeddings/oleObject3614.bin"/><Relationship Id="rId3824" Type="http://schemas.openxmlformats.org/officeDocument/2006/relationships/oleObject" Target="../embeddings/oleObject3821.bin"/><Relationship Id="rId300" Type="http://schemas.openxmlformats.org/officeDocument/2006/relationships/oleObject" Target="../embeddings/oleObject373.bin"/><Relationship Id="rId538" Type="http://schemas.openxmlformats.org/officeDocument/2006/relationships/oleObject" Target="../embeddings/oleObject600.bin"/><Relationship Id="rId745" Type="http://schemas.openxmlformats.org/officeDocument/2006/relationships/oleObject" Target="../embeddings/oleObject800.bin"/><Relationship Id="rId952" Type="http://schemas.openxmlformats.org/officeDocument/2006/relationships/oleObject" Target="../embeddings/oleObject1001.bin"/><Relationship Id="rId1168" Type="http://schemas.openxmlformats.org/officeDocument/2006/relationships/oleObject" Target="../embeddings/oleObject1205.bin"/><Relationship Id="rId1375" Type="http://schemas.openxmlformats.org/officeDocument/2006/relationships/oleObject" Target="../embeddings/oleObject1401.bin"/><Relationship Id="rId1582" Type="http://schemas.openxmlformats.org/officeDocument/2006/relationships/oleObject" Target="../embeddings/oleObject1607.bin"/><Relationship Id="rId2219" Type="http://schemas.openxmlformats.org/officeDocument/2006/relationships/oleObject" Target="../embeddings/oleObject2216.bin"/><Relationship Id="rId2426" Type="http://schemas.openxmlformats.org/officeDocument/2006/relationships/oleObject" Target="../embeddings/oleObject2423.bin"/><Relationship Id="rId2633" Type="http://schemas.openxmlformats.org/officeDocument/2006/relationships/oleObject" Target="../embeddings/oleObject2630.bin"/><Relationship Id="rId4086" Type="http://schemas.openxmlformats.org/officeDocument/2006/relationships/oleObject" Target="../embeddings/oleObject4083.bin"/><Relationship Id="rId81" Type="http://schemas.openxmlformats.org/officeDocument/2006/relationships/oleObject" Target="../embeddings/oleObject170.bin"/><Relationship Id="rId605" Type="http://schemas.openxmlformats.org/officeDocument/2006/relationships/oleObject" Target="../embeddings/oleObject664.bin"/><Relationship Id="rId812" Type="http://schemas.openxmlformats.org/officeDocument/2006/relationships/oleObject" Target="../embeddings/oleObject866.bin"/><Relationship Id="rId1028" Type="http://schemas.openxmlformats.org/officeDocument/2006/relationships/oleObject" Target="../embeddings/oleObject1073.bin"/><Relationship Id="rId1235" Type="http://schemas.openxmlformats.org/officeDocument/2006/relationships/oleObject" Target="../embeddings/oleObject1264.bin"/><Relationship Id="rId1442" Type="http://schemas.openxmlformats.org/officeDocument/2006/relationships/oleObject" Target="../embeddings/oleObject1467.bin"/><Relationship Id="rId1887" Type="http://schemas.openxmlformats.org/officeDocument/2006/relationships/oleObject" Target="../embeddings/oleObject1909.bin"/><Relationship Id="rId2840" Type="http://schemas.openxmlformats.org/officeDocument/2006/relationships/oleObject" Target="../embeddings/oleObject2837.bin"/><Relationship Id="rId2938" Type="http://schemas.openxmlformats.org/officeDocument/2006/relationships/oleObject" Target="../embeddings/oleObject2935.bin"/><Relationship Id="rId1302" Type="http://schemas.openxmlformats.org/officeDocument/2006/relationships/oleObject" Target="../embeddings/oleObject1328.bin"/><Relationship Id="rId1747" Type="http://schemas.openxmlformats.org/officeDocument/2006/relationships/oleObject" Target="../embeddings/oleObject1772.bin"/><Relationship Id="rId1954" Type="http://schemas.openxmlformats.org/officeDocument/2006/relationships/image" Target="../media/image70.png"/><Relationship Id="rId2700" Type="http://schemas.openxmlformats.org/officeDocument/2006/relationships/oleObject" Target="../embeddings/oleObject2697.bin"/><Relationship Id="rId4153" Type="http://schemas.openxmlformats.org/officeDocument/2006/relationships/oleObject" Target="../embeddings/oleObject4150.bin"/><Relationship Id="rId39" Type="http://schemas.openxmlformats.org/officeDocument/2006/relationships/oleObject" Target="../embeddings/oleObject128.bin"/><Relationship Id="rId1607" Type="http://schemas.openxmlformats.org/officeDocument/2006/relationships/oleObject" Target="../embeddings/oleObject1632.bin"/><Relationship Id="rId1814" Type="http://schemas.openxmlformats.org/officeDocument/2006/relationships/oleObject" Target="../embeddings/oleObject1838.bin"/><Relationship Id="rId3267" Type="http://schemas.openxmlformats.org/officeDocument/2006/relationships/oleObject" Target="../embeddings/oleObject3264.bin"/><Relationship Id="rId4013" Type="http://schemas.openxmlformats.org/officeDocument/2006/relationships/oleObject" Target="../embeddings/oleObject4010.bin"/><Relationship Id="rId188" Type="http://schemas.openxmlformats.org/officeDocument/2006/relationships/oleObject" Target="../embeddings/oleObject270.bin"/><Relationship Id="rId395" Type="http://schemas.openxmlformats.org/officeDocument/2006/relationships/oleObject" Target="../embeddings/oleObject463.bin"/><Relationship Id="rId2076" Type="http://schemas.openxmlformats.org/officeDocument/2006/relationships/oleObject" Target="../embeddings/oleObject2073.bin"/><Relationship Id="rId3474" Type="http://schemas.openxmlformats.org/officeDocument/2006/relationships/oleObject" Target="../embeddings/oleObject3471.bin"/><Relationship Id="rId3681" Type="http://schemas.openxmlformats.org/officeDocument/2006/relationships/oleObject" Target="../embeddings/oleObject3678.bin"/><Relationship Id="rId3779" Type="http://schemas.openxmlformats.org/officeDocument/2006/relationships/oleObject" Target="../embeddings/oleObject3776.bin"/><Relationship Id="rId2283" Type="http://schemas.openxmlformats.org/officeDocument/2006/relationships/oleObject" Target="../embeddings/oleObject2280.bin"/><Relationship Id="rId2490" Type="http://schemas.openxmlformats.org/officeDocument/2006/relationships/oleObject" Target="../embeddings/oleObject2487.bin"/><Relationship Id="rId2588" Type="http://schemas.openxmlformats.org/officeDocument/2006/relationships/oleObject" Target="../embeddings/oleObject2585.bin"/><Relationship Id="rId3127" Type="http://schemas.openxmlformats.org/officeDocument/2006/relationships/oleObject" Target="../embeddings/oleObject3124.bin"/><Relationship Id="rId3334" Type="http://schemas.openxmlformats.org/officeDocument/2006/relationships/oleObject" Target="../embeddings/oleObject3331.bin"/><Relationship Id="rId3541" Type="http://schemas.openxmlformats.org/officeDocument/2006/relationships/oleObject" Target="../embeddings/oleObject3538.bin"/><Relationship Id="rId3986" Type="http://schemas.openxmlformats.org/officeDocument/2006/relationships/oleObject" Target="../embeddings/oleObject3983.bin"/><Relationship Id="rId255" Type="http://schemas.openxmlformats.org/officeDocument/2006/relationships/oleObject" Target="../embeddings/oleObject332.bin"/><Relationship Id="rId462" Type="http://schemas.openxmlformats.org/officeDocument/2006/relationships/oleObject" Target="../embeddings/oleObject527.bin"/><Relationship Id="rId1092" Type="http://schemas.openxmlformats.org/officeDocument/2006/relationships/oleObject" Target="../embeddings/oleObject1134.bin"/><Relationship Id="rId1397" Type="http://schemas.openxmlformats.org/officeDocument/2006/relationships/oleObject" Target="../embeddings/oleObject1423.bin"/><Relationship Id="rId2143" Type="http://schemas.openxmlformats.org/officeDocument/2006/relationships/oleObject" Target="../embeddings/oleObject2140.bin"/><Relationship Id="rId2350" Type="http://schemas.openxmlformats.org/officeDocument/2006/relationships/oleObject" Target="../embeddings/oleObject2347.bin"/><Relationship Id="rId2795" Type="http://schemas.openxmlformats.org/officeDocument/2006/relationships/oleObject" Target="../embeddings/oleObject2792.bin"/><Relationship Id="rId3401" Type="http://schemas.openxmlformats.org/officeDocument/2006/relationships/oleObject" Target="../embeddings/oleObject3398.bin"/><Relationship Id="rId3639" Type="http://schemas.openxmlformats.org/officeDocument/2006/relationships/oleObject" Target="../embeddings/oleObject3636.bin"/><Relationship Id="rId3846" Type="http://schemas.openxmlformats.org/officeDocument/2006/relationships/oleObject" Target="../embeddings/oleObject3843.bin"/><Relationship Id="rId115" Type="http://schemas.openxmlformats.org/officeDocument/2006/relationships/oleObject" Target="../embeddings/oleObject204.bin"/><Relationship Id="rId322" Type="http://schemas.openxmlformats.org/officeDocument/2006/relationships/oleObject" Target="../embeddings/oleObject395.bin"/><Relationship Id="rId767" Type="http://schemas.openxmlformats.org/officeDocument/2006/relationships/oleObject" Target="../embeddings/oleObject822.bin"/><Relationship Id="rId974" Type="http://schemas.openxmlformats.org/officeDocument/2006/relationships/oleObject" Target="../embeddings/oleObject1022.bin"/><Relationship Id="rId2003" Type="http://schemas.openxmlformats.org/officeDocument/2006/relationships/oleObject" Target="../embeddings/oleObject2003.bin"/><Relationship Id="rId2210" Type="http://schemas.openxmlformats.org/officeDocument/2006/relationships/oleObject" Target="../embeddings/oleObject2207.bin"/><Relationship Id="rId2448" Type="http://schemas.openxmlformats.org/officeDocument/2006/relationships/oleObject" Target="../embeddings/oleObject2445.bin"/><Relationship Id="rId2655" Type="http://schemas.openxmlformats.org/officeDocument/2006/relationships/oleObject" Target="../embeddings/oleObject2652.bin"/><Relationship Id="rId2862" Type="http://schemas.openxmlformats.org/officeDocument/2006/relationships/oleObject" Target="../embeddings/oleObject2859.bin"/><Relationship Id="rId3706" Type="http://schemas.openxmlformats.org/officeDocument/2006/relationships/oleObject" Target="../embeddings/oleObject3703.bin"/><Relationship Id="rId3913" Type="http://schemas.openxmlformats.org/officeDocument/2006/relationships/oleObject" Target="../embeddings/oleObject3910.bin"/><Relationship Id="rId627" Type="http://schemas.openxmlformats.org/officeDocument/2006/relationships/oleObject" Target="../embeddings/oleObject684.bin"/><Relationship Id="rId834" Type="http://schemas.openxmlformats.org/officeDocument/2006/relationships/oleObject" Target="../embeddings/oleObject887.bin"/><Relationship Id="rId1257" Type="http://schemas.openxmlformats.org/officeDocument/2006/relationships/oleObject" Target="../embeddings/oleObject1285.bin"/><Relationship Id="rId1464" Type="http://schemas.openxmlformats.org/officeDocument/2006/relationships/oleObject" Target="../embeddings/oleObject1489.bin"/><Relationship Id="rId1671" Type="http://schemas.openxmlformats.org/officeDocument/2006/relationships/oleObject" Target="../embeddings/oleObject1696.bin"/><Relationship Id="rId2308" Type="http://schemas.openxmlformats.org/officeDocument/2006/relationships/oleObject" Target="../embeddings/oleObject2305.bin"/><Relationship Id="rId2515" Type="http://schemas.openxmlformats.org/officeDocument/2006/relationships/oleObject" Target="../embeddings/oleObject2512.bin"/><Relationship Id="rId2722" Type="http://schemas.openxmlformats.org/officeDocument/2006/relationships/oleObject" Target="../embeddings/oleObject2719.bin"/><Relationship Id="rId4175" Type="http://schemas.openxmlformats.org/officeDocument/2006/relationships/oleObject" Target="../embeddings/oleObject4172.bin"/><Relationship Id="rId901" Type="http://schemas.openxmlformats.org/officeDocument/2006/relationships/oleObject" Target="../embeddings/oleObject953.bin"/><Relationship Id="rId1117" Type="http://schemas.openxmlformats.org/officeDocument/2006/relationships/image" Target="../media/image69.png"/><Relationship Id="rId1324" Type="http://schemas.openxmlformats.org/officeDocument/2006/relationships/oleObject" Target="../embeddings/oleObject1350.bin"/><Relationship Id="rId1531" Type="http://schemas.openxmlformats.org/officeDocument/2006/relationships/oleObject" Target="../embeddings/oleObject1556.bin"/><Relationship Id="rId1769" Type="http://schemas.openxmlformats.org/officeDocument/2006/relationships/oleObject" Target="../embeddings/oleObject1794.bin"/><Relationship Id="rId1976" Type="http://schemas.openxmlformats.org/officeDocument/2006/relationships/oleObject" Target="../embeddings/oleObject1979.bin"/><Relationship Id="rId3191" Type="http://schemas.openxmlformats.org/officeDocument/2006/relationships/oleObject" Target="../embeddings/oleObject3188.bin"/><Relationship Id="rId4035" Type="http://schemas.openxmlformats.org/officeDocument/2006/relationships/oleObject" Target="../embeddings/oleObject4032.bin"/><Relationship Id="rId30" Type="http://schemas.openxmlformats.org/officeDocument/2006/relationships/oleObject" Target="../embeddings/oleObject119.bin"/><Relationship Id="rId1629" Type="http://schemas.openxmlformats.org/officeDocument/2006/relationships/oleObject" Target="../embeddings/oleObject1654.bin"/><Relationship Id="rId1836" Type="http://schemas.openxmlformats.org/officeDocument/2006/relationships/oleObject" Target="../embeddings/oleObject1860.bin"/><Relationship Id="rId3289" Type="http://schemas.openxmlformats.org/officeDocument/2006/relationships/oleObject" Target="../embeddings/oleObject3286.bin"/><Relationship Id="rId3496" Type="http://schemas.openxmlformats.org/officeDocument/2006/relationships/oleObject" Target="../embeddings/oleObject3493.bin"/><Relationship Id="rId1903" Type="http://schemas.openxmlformats.org/officeDocument/2006/relationships/oleObject" Target="../embeddings/oleObject1923.bin"/><Relationship Id="rId2098" Type="http://schemas.openxmlformats.org/officeDocument/2006/relationships/oleObject" Target="../embeddings/oleObject2095.bin"/><Relationship Id="rId3051" Type="http://schemas.openxmlformats.org/officeDocument/2006/relationships/oleObject" Target="../embeddings/oleObject3048.bin"/><Relationship Id="rId3149" Type="http://schemas.openxmlformats.org/officeDocument/2006/relationships/oleObject" Target="../embeddings/oleObject3146.bin"/><Relationship Id="rId3356" Type="http://schemas.openxmlformats.org/officeDocument/2006/relationships/oleObject" Target="../embeddings/oleObject3353.bin"/><Relationship Id="rId3563" Type="http://schemas.openxmlformats.org/officeDocument/2006/relationships/oleObject" Target="../embeddings/oleObject3560.bin"/><Relationship Id="rId4102" Type="http://schemas.openxmlformats.org/officeDocument/2006/relationships/oleObject" Target="../embeddings/oleObject4099.bin"/><Relationship Id="rId277" Type="http://schemas.openxmlformats.org/officeDocument/2006/relationships/oleObject" Target="../embeddings/oleObject354.bin"/><Relationship Id="rId484" Type="http://schemas.openxmlformats.org/officeDocument/2006/relationships/oleObject" Target="../embeddings/oleObject549.bin"/><Relationship Id="rId2165" Type="http://schemas.openxmlformats.org/officeDocument/2006/relationships/oleObject" Target="../embeddings/oleObject2162.bin"/><Relationship Id="rId3009" Type="http://schemas.openxmlformats.org/officeDocument/2006/relationships/oleObject" Target="../embeddings/oleObject3006.bin"/><Relationship Id="rId3216" Type="http://schemas.openxmlformats.org/officeDocument/2006/relationships/oleObject" Target="../embeddings/oleObject3213.bin"/><Relationship Id="rId3770" Type="http://schemas.openxmlformats.org/officeDocument/2006/relationships/oleObject" Target="../embeddings/oleObject3767.bin"/><Relationship Id="rId3868" Type="http://schemas.openxmlformats.org/officeDocument/2006/relationships/oleObject" Target="../embeddings/oleObject3865.bin"/><Relationship Id="rId137" Type="http://schemas.openxmlformats.org/officeDocument/2006/relationships/oleObject" Target="../embeddings/oleObject220.bin"/><Relationship Id="rId344" Type="http://schemas.openxmlformats.org/officeDocument/2006/relationships/oleObject" Target="../embeddings/oleObject417.bin"/><Relationship Id="rId691" Type="http://schemas.openxmlformats.org/officeDocument/2006/relationships/oleObject" Target="../embeddings/oleObject748.bin"/><Relationship Id="rId789" Type="http://schemas.openxmlformats.org/officeDocument/2006/relationships/oleObject" Target="../embeddings/oleObject843.bin"/><Relationship Id="rId996" Type="http://schemas.openxmlformats.org/officeDocument/2006/relationships/oleObject" Target="../embeddings/oleObject1043.bin"/><Relationship Id="rId2025" Type="http://schemas.openxmlformats.org/officeDocument/2006/relationships/oleObject" Target="../embeddings/oleObject2024.bin"/><Relationship Id="rId2372" Type="http://schemas.openxmlformats.org/officeDocument/2006/relationships/oleObject" Target="../embeddings/oleObject2369.bin"/><Relationship Id="rId2677" Type="http://schemas.openxmlformats.org/officeDocument/2006/relationships/oleObject" Target="../embeddings/oleObject2674.bin"/><Relationship Id="rId2884" Type="http://schemas.openxmlformats.org/officeDocument/2006/relationships/oleObject" Target="../embeddings/oleObject2881.bin"/><Relationship Id="rId3423" Type="http://schemas.openxmlformats.org/officeDocument/2006/relationships/oleObject" Target="../embeddings/oleObject3420.bin"/><Relationship Id="rId3630" Type="http://schemas.openxmlformats.org/officeDocument/2006/relationships/oleObject" Target="../embeddings/oleObject3627.bin"/><Relationship Id="rId3728" Type="http://schemas.openxmlformats.org/officeDocument/2006/relationships/oleObject" Target="../embeddings/oleObject3725.bin"/><Relationship Id="rId551" Type="http://schemas.openxmlformats.org/officeDocument/2006/relationships/oleObject" Target="../embeddings/oleObject613.bin"/><Relationship Id="rId649" Type="http://schemas.openxmlformats.org/officeDocument/2006/relationships/oleObject" Target="../embeddings/oleObject706.bin"/><Relationship Id="rId856" Type="http://schemas.openxmlformats.org/officeDocument/2006/relationships/oleObject" Target="../embeddings/oleObject909.bin"/><Relationship Id="rId1181" Type="http://schemas.openxmlformats.org/officeDocument/2006/relationships/oleObject" Target="../embeddings/oleObject1216.bin"/><Relationship Id="rId1279" Type="http://schemas.openxmlformats.org/officeDocument/2006/relationships/oleObject" Target="../embeddings/oleObject1305.bin"/><Relationship Id="rId1486" Type="http://schemas.openxmlformats.org/officeDocument/2006/relationships/oleObject" Target="../embeddings/oleObject1511.bin"/><Relationship Id="rId2232" Type="http://schemas.openxmlformats.org/officeDocument/2006/relationships/oleObject" Target="../embeddings/oleObject2229.bin"/><Relationship Id="rId2537" Type="http://schemas.openxmlformats.org/officeDocument/2006/relationships/oleObject" Target="../embeddings/oleObject2534.bin"/><Relationship Id="rId3935" Type="http://schemas.openxmlformats.org/officeDocument/2006/relationships/oleObject" Target="../embeddings/oleObject3932.bin"/><Relationship Id="rId204" Type="http://schemas.openxmlformats.org/officeDocument/2006/relationships/image" Target="../media/image11.png"/><Relationship Id="rId411" Type="http://schemas.openxmlformats.org/officeDocument/2006/relationships/oleObject" Target="../embeddings/oleObject478.bin"/><Relationship Id="rId509" Type="http://schemas.openxmlformats.org/officeDocument/2006/relationships/oleObject" Target="../embeddings/oleObject571.bin"/><Relationship Id="rId1041" Type="http://schemas.openxmlformats.org/officeDocument/2006/relationships/oleObject" Target="../embeddings/oleObject1086.bin"/><Relationship Id="rId1139" Type="http://schemas.openxmlformats.org/officeDocument/2006/relationships/oleObject" Target="../embeddings/oleObject1178.bin"/><Relationship Id="rId1346" Type="http://schemas.openxmlformats.org/officeDocument/2006/relationships/oleObject" Target="../embeddings/oleObject1372.bin"/><Relationship Id="rId1693" Type="http://schemas.openxmlformats.org/officeDocument/2006/relationships/oleObject" Target="../embeddings/oleObject1718.bin"/><Relationship Id="rId1998" Type="http://schemas.openxmlformats.org/officeDocument/2006/relationships/oleObject" Target="../embeddings/oleObject1998.bin"/><Relationship Id="rId2744" Type="http://schemas.openxmlformats.org/officeDocument/2006/relationships/oleObject" Target="../embeddings/oleObject2741.bin"/><Relationship Id="rId2951" Type="http://schemas.openxmlformats.org/officeDocument/2006/relationships/oleObject" Target="../embeddings/oleObject2948.bin"/><Relationship Id="rId4197" Type="http://schemas.openxmlformats.org/officeDocument/2006/relationships/oleObject" Target="../embeddings/oleObject4194.bin"/><Relationship Id="rId716" Type="http://schemas.openxmlformats.org/officeDocument/2006/relationships/oleObject" Target="../embeddings/oleObject771.bin"/><Relationship Id="rId923" Type="http://schemas.openxmlformats.org/officeDocument/2006/relationships/oleObject" Target="../embeddings/oleObject974.bin"/><Relationship Id="rId1553" Type="http://schemas.openxmlformats.org/officeDocument/2006/relationships/oleObject" Target="../embeddings/oleObject1578.bin"/><Relationship Id="rId1760" Type="http://schemas.openxmlformats.org/officeDocument/2006/relationships/oleObject" Target="../embeddings/oleObject1785.bin"/><Relationship Id="rId1858" Type="http://schemas.openxmlformats.org/officeDocument/2006/relationships/oleObject" Target="../embeddings/oleObject1882.bin"/><Relationship Id="rId2604" Type="http://schemas.openxmlformats.org/officeDocument/2006/relationships/oleObject" Target="../embeddings/oleObject2601.bin"/><Relationship Id="rId2811" Type="http://schemas.openxmlformats.org/officeDocument/2006/relationships/oleObject" Target="../embeddings/oleObject2808.bin"/><Relationship Id="rId4057" Type="http://schemas.openxmlformats.org/officeDocument/2006/relationships/oleObject" Target="../embeddings/oleObject4054.bin"/><Relationship Id="rId52" Type="http://schemas.openxmlformats.org/officeDocument/2006/relationships/oleObject" Target="../embeddings/oleObject141.bin"/><Relationship Id="rId1206" Type="http://schemas.openxmlformats.org/officeDocument/2006/relationships/oleObject" Target="../embeddings/oleObject1239.bin"/><Relationship Id="rId1413" Type="http://schemas.openxmlformats.org/officeDocument/2006/relationships/oleObject" Target="../embeddings/oleObject1438.bin"/><Relationship Id="rId1620" Type="http://schemas.openxmlformats.org/officeDocument/2006/relationships/oleObject" Target="../embeddings/oleObject1645.bin"/><Relationship Id="rId2909" Type="http://schemas.openxmlformats.org/officeDocument/2006/relationships/oleObject" Target="../embeddings/oleObject2906.bin"/><Relationship Id="rId3073" Type="http://schemas.openxmlformats.org/officeDocument/2006/relationships/oleObject" Target="../embeddings/oleObject3070.bin"/><Relationship Id="rId3280" Type="http://schemas.openxmlformats.org/officeDocument/2006/relationships/oleObject" Target="../embeddings/oleObject3277.bin"/><Relationship Id="rId4124" Type="http://schemas.openxmlformats.org/officeDocument/2006/relationships/oleObject" Target="../embeddings/oleObject4121.bin"/><Relationship Id="rId1718" Type="http://schemas.openxmlformats.org/officeDocument/2006/relationships/oleObject" Target="../embeddings/oleObject1743.bin"/><Relationship Id="rId1925" Type="http://schemas.openxmlformats.org/officeDocument/2006/relationships/oleObject" Target="../embeddings/oleObject1940.bin"/><Relationship Id="rId3140" Type="http://schemas.openxmlformats.org/officeDocument/2006/relationships/oleObject" Target="../embeddings/oleObject3137.bin"/><Relationship Id="rId3378" Type="http://schemas.openxmlformats.org/officeDocument/2006/relationships/oleObject" Target="../embeddings/oleObject3375.bin"/><Relationship Id="rId3585" Type="http://schemas.openxmlformats.org/officeDocument/2006/relationships/oleObject" Target="../embeddings/oleObject3582.bin"/><Relationship Id="rId3792" Type="http://schemas.openxmlformats.org/officeDocument/2006/relationships/oleObject" Target="../embeddings/oleObject3789.bin"/><Relationship Id="rId299" Type="http://schemas.openxmlformats.org/officeDocument/2006/relationships/oleObject" Target="../embeddings/oleObject372.bin"/><Relationship Id="rId2187" Type="http://schemas.openxmlformats.org/officeDocument/2006/relationships/oleObject" Target="../embeddings/oleObject2184.bin"/><Relationship Id="rId2394" Type="http://schemas.openxmlformats.org/officeDocument/2006/relationships/oleObject" Target="../embeddings/oleObject2391.bin"/><Relationship Id="rId3238" Type="http://schemas.openxmlformats.org/officeDocument/2006/relationships/oleObject" Target="../embeddings/oleObject3235.bin"/><Relationship Id="rId3445" Type="http://schemas.openxmlformats.org/officeDocument/2006/relationships/oleObject" Target="../embeddings/oleObject3442.bin"/><Relationship Id="rId3652" Type="http://schemas.openxmlformats.org/officeDocument/2006/relationships/oleObject" Target="../embeddings/oleObject3649.bin"/><Relationship Id="rId159" Type="http://schemas.openxmlformats.org/officeDocument/2006/relationships/oleObject" Target="../embeddings/oleObject241.bin"/><Relationship Id="rId366" Type="http://schemas.openxmlformats.org/officeDocument/2006/relationships/oleObject" Target="../embeddings/oleObject434.bin"/><Relationship Id="rId573" Type="http://schemas.openxmlformats.org/officeDocument/2006/relationships/image" Target="../media/image20.png"/><Relationship Id="rId780" Type="http://schemas.openxmlformats.org/officeDocument/2006/relationships/oleObject" Target="../embeddings/oleObject834.bin"/><Relationship Id="rId2047" Type="http://schemas.openxmlformats.org/officeDocument/2006/relationships/oleObject" Target="../embeddings/oleObject2044.bin"/><Relationship Id="rId2254" Type="http://schemas.openxmlformats.org/officeDocument/2006/relationships/oleObject" Target="../embeddings/oleObject2251.bin"/><Relationship Id="rId2461" Type="http://schemas.openxmlformats.org/officeDocument/2006/relationships/oleObject" Target="../embeddings/oleObject2458.bin"/><Relationship Id="rId2699" Type="http://schemas.openxmlformats.org/officeDocument/2006/relationships/oleObject" Target="../embeddings/oleObject2696.bin"/><Relationship Id="rId3000" Type="http://schemas.openxmlformats.org/officeDocument/2006/relationships/oleObject" Target="../embeddings/oleObject2997.bin"/><Relationship Id="rId3305" Type="http://schemas.openxmlformats.org/officeDocument/2006/relationships/oleObject" Target="../embeddings/oleObject3302.bin"/><Relationship Id="rId3512" Type="http://schemas.openxmlformats.org/officeDocument/2006/relationships/oleObject" Target="../embeddings/oleObject3509.bin"/><Relationship Id="rId3957" Type="http://schemas.openxmlformats.org/officeDocument/2006/relationships/oleObject" Target="../embeddings/oleObject3954.bin"/><Relationship Id="rId226" Type="http://schemas.openxmlformats.org/officeDocument/2006/relationships/oleObject" Target="../embeddings/oleObject303.bin"/><Relationship Id="rId433" Type="http://schemas.openxmlformats.org/officeDocument/2006/relationships/oleObject" Target="../embeddings/oleObject498.bin"/><Relationship Id="rId878" Type="http://schemas.openxmlformats.org/officeDocument/2006/relationships/oleObject" Target="../embeddings/oleObject931.bin"/><Relationship Id="rId1063" Type="http://schemas.openxmlformats.org/officeDocument/2006/relationships/oleObject" Target="../embeddings/oleObject1106.bin"/><Relationship Id="rId1270" Type="http://schemas.openxmlformats.org/officeDocument/2006/relationships/oleObject" Target="../embeddings/oleObject1297.bin"/><Relationship Id="rId2114" Type="http://schemas.openxmlformats.org/officeDocument/2006/relationships/oleObject" Target="../embeddings/oleObject2111.bin"/><Relationship Id="rId2559" Type="http://schemas.openxmlformats.org/officeDocument/2006/relationships/oleObject" Target="../embeddings/oleObject2556.bin"/><Relationship Id="rId2766" Type="http://schemas.openxmlformats.org/officeDocument/2006/relationships/oleObject" Target="../embeddings/oleObject2763.bin"/><Relationship Id="rId2973" Type="http://schemas.openxmlformats.org/officeDocument/2006/relationships/oleObject" Target="../embeddings/oleObject2970.bin"/><Relationship Id="rId3817" Type="http://schemas.openxmlformats.org/officeDocument/2006/relationships/oleObject" Target="../embeddings/oleObject3814.bin"/><Relationship Id="rId640" Type="http://schemas.openxmlformats.org/officeDocument/2006/relationships/oleObject" Target="../embeddings/oleObject697.bin"/><Relationship Id="rId738" Type="http://schemas.openxmlformats.org/officeDocument/2006/relationships/oleObject" Target="../embeddings/oleObject793.bin"/><Relationship Id="rId945" Type="http://schemas.openxmlformats.org/officeDocument/2006/relationships/oleObject" Target="../embeddings/oleObject994.bin"/><Relationship Id="rId1368" Type="http://schemas.openxmlformats.org/officeDocument/2006/relationships/oleObject" Target="../embeddings/oleObject1394.bin"/><Relationship Id="rId1575" Type="http://schemas.openxmlformats.org/officeDocument/2006/relationships/oleObject" Target="../embeddings/oleObject1600.bin"/><Relationship Id="rId1782" Type="http://schemas.openxmlformats.org/officeDocument/2006/relationships/oleObject" Target="../embeddings/oleObject1806.bin"/><Relationship Id="rId2321" Type="http://schemas.openxmlformats.org/officeDocument/2006/relationships/oleObject" Target="../embeddings/oleObject2318.bin"/><Relationship Id="rId2419" Type="http://schemas.openxmlformats.org/officeDocument/2006/relationships/oleObject" Target="../embeddings/oleObject2416.bin"/><Relationship Id="rId2626" Type="http://schemas.openxmlformats.org/officeDocument/2006/relationships/oleObject" Target="../embeddings/oleObject2623.bin"/><Relationship Id="rId2833" Type="http://schemas.openxmlformats.org/officeDocument/2006/relationships/oleObject" Target="../embeddings/oleObject2830.bin"/><Relationship Id="rId4079" Type="http://schemas.openxmlformats.org/officeDocument/2006/relationships/oleObject" Target="../embeddings/oleObject4076.bin"/><Relationship Id="rId74" Type="http://schemas.openxmlformats.org/officeDocument/2006/relationships/oleObject" Target="../embeddings/oleObject163.bin"/><Relationship Id="rId500" Type="http://schemas.openxmlformats.org/officeDocument/2006/relationships/oleObject" Target="../embeddings/oleObject565.bin"/><Relationship Id="rId805" Type="http://schemas.openxmlformats.org/officeDocument/2006/relationships/oleObject" Target="../embeddings/oleObject859.bin"/><Relationship Id="rId1130" Type="http://schemas.openxmlformats.org/officeDocument/2006/relationships/oleObject" Target="../embeddings/oleObject1170.bin"/><Relationship Id="rId1228" Type="http://schemas.openxmlformats.org/officeDocument/2006/relationships/oleObject" Target="../embeddings/oleObject1259.bin"/><Relationship Id="rId1435" Type="http://schemas.openxmlformats.org/officeDocument/2006/relationships/oleObject" Target="../embeddings/oleObject1460.bin"/><Relationship Id="rId1642" Type="http://schemas.openxmlformats.org/officeDocument/2006/relationships/oleObject" Target="../embeddings/oleObject1667.bin"/><Relationship Id="rId1947" Type="http://schemas.openxmlformats.org/officeDocument/2006/relationships/oleObject" Target="../embeddings/oleObject1961.bin"/><Relationship Id="rId2900" Type="http://schemas.openxmlformats.org/officeDocument/2006/relationships/oleObject" Target="../embeddings/oleObject2897.bin"/><Relationship Id="rId3095" Type="http://schemas.openxmlformats.org/officeDocument/2006/relationships/oleObject" Target="../embeddings/oleObject3092.bin"/><Relationship Id="rId4146" Type="http://schemas.openxmlformats.org/officeDocument/2006/relationships/oleObject" Target="../embeddings/oleObject4143.bin"/><Relationship Id="rId1502" Type="http://schemas.openxmlformats.org/officeDocument/2006/relationships/oleObject" Target="../embeddings/oleObject1527.bin"/><Relationship Id="rId1807" Type="http://schemas.openxmlformats.org/officeDocument/2006/relationships/oleObject" Target="../embeddings/oleObject1831.bin"/><Relationship Id="rId3162" Type="http://schemas.openxmlformats.org/officeDocument/2006/relationships/oleObject" Target="../embeddings/oleObject3159.bin"/><Relationship Id="rId4006" Type="http://schemas.openxmlformats.org/officeDocument/2006/relationships/oleObject" Target="../embeddings/oleObject4003.bin"/><Relationship Id="rId290" Type="http://schemas.openxmlformats.org/officeDocument/2006/relationships/oleObject" Target="../embeddings/oleObject366.bin"/><Relationship Id="rId388" Type="http://schemas.openxmlformats.org/officeDocument/2006/relationships/oleObject" Target="../embeddings/oleObject456.bin"/><Relationship Id="rId2069" Type="http://schemas.openxmlformats.org/officeDocument/2006/relationships/oleObject" Target="../embeddings/oleObject2066.bin"/><Relationship Id="rId3022" Type="http://schemas.openxmlformats.org/officeDocument/2006/relationships/oleObject" Target="../embeddings/oleObject3019.bin"/><Relationship Id="rId3467" Type="http://schemas.openxmlformats.org/officeDocument/2006/relationships/oleObject" Target="../embeddings/oleObject3464.bin"/><Relationship Id="rId3674" Type="http://schemas.openxmlformats.org/officeDocument/2006/relationships/oleObject" Target="../embeddings/oleObject3671.bin"/><Relationship Id="rId3881" Type="http://schemas.openxmlformats.org/officeDocument/2006/relationships/oleObject" Target="../embeddings/oleObject3878.bin"/><Relationship Id="rId150" Type="http://schemas.openxmlformats.org/officeDocument/2006/relationships/oleObject" Target="../embeddings/oleObject232.bin"/><Relationship Id="rId595" Type="http://schemas.openxmlformats.org/officeDocument/2006/relationships/oleObject" Target="../embeddings/oleObject654.bin"/><Relationship Id="rId2276" Type="http://schemas.openxmlformats.org/officeDocument/2006/relationships/oleObject" Target="../embeddings/oleObject2273.bin"/><Relationship Id="rId2483" Type="http://schemas.openxmlformats.org/officeDocument/2006/relationships/oleObject" Target="../embeddings/oleObject2480.bin"/><Relationship Id="rId2690" Type="http://schemas.openxmlformats.org/officeDocument/2006/relationships/oleObject" Target="../embeddings/oleObject2687.bin"/><Relationship Id="rId3327" Type="http://schemas.openxmlformats.org/officeDocument/2006/relationships/oleObject" Target="../embeddings/oleObject3324.bin"/><Relationship Id="rId3534" Type="http://schemas.openxmlformats.org/officeDocument/2006/relationships/oleObject" Target="../embeddings/oleObject3531.bin"/><Relationship Id="rId3741" Type="http://schemas.openxmlformats.org/officeDocument/2006/relationships/oleObject" Target="../embeddings/oleObject3738.bin"/><Relationship Id="rId3979" Type="http://schemas.openxmlformats.org/officeDocument/2006/relationships/oleObject" Target="../embeddings/oleObject3976.bin"/><Relationship Id="rId248" Type="http://schemas.openxmlformats.org/officeDocument/2006/relationships/oleObject" Target="../embeddings/oleObject325.bin"/><Relationship Id="rId455" Type="http://schemas.openxmlformats.org/officeDocument/2006/relationships/oleObject" Target="../embeddings/oleObject520.bin"/><Relationship Id="rId662" Type="http://schemas.openxmlformats.org/officeDocument/2006/relationships/oleObject" Target="../embeddings/oleObject719.bin"/><Relationship Id="rId1085" Type="http://schemas.openxmlformats.org/officeDocument/2006/relationships/oleObject" Target="../embeddings/oleObject1127.bin"/><Relationship Id="rId1292" Type="http://schemas.openxmlformats.org/officeDocument/2006/relationships/oleObject" Target="../embeddings/oleObject1318.bin"/><Relationship Id="rId2136" Type="http://schemas.openxmlformats.org/officeDocument/2006/relationships/oleObject" Target="../embeddings/oleObject2133.bin"/><Relationship Id="rId2343" Type="http://schemas.openxmlformats.org/officeDocument/2006/relationships/oleObject" Target="../embeddings/oleObject2340.bin"/><Relationship Id="rId2550" Type="http://schemas.openxmlformats.org/officeDocument/2006/relationships/oleObject" Target="../embeddings/oleObject2547.bin"/><Relationship Id="rId2788" Type="http://schemas.openxmlformats.org/officeDocument/2006/relationships/oleObject" Target="../embeddings/oleObject2785.bin"/><Relationship Id="rId2995" Type="http://schemas.openxmlformats.org/officeDocument/2006/relationships/oleObject" Target="../embeddings/oleObject2992.bin"/><Relationship Id="rId3601" Type="http://schemas.openxmlformats.org/officeDocument/2006/relationships/oleObject" Target="../embeddings/oleObject3598.bin"/><Relationship Id="rId3839" Type="http://schemas.openxmlformats.org/officeDocument/2006/relationships/oleObject" Target="../embeddings/oleObject3836.bin"/><Relationship Id="rId108" Type="http://schemas.openxmlformats.org/officeDocument/2006/relationships/oleObject" Target="../embeddings/oleObject197.bin"/><Relationship Id="rId315" Type="http://schemas.openxmlformats.org/officeDocument/2006/relationships/oleObject" Target="../embeddings/oleObject388.bin"/><Relationship Id="rId522" Type="http://schemas.openxmlformats.org/officeDocument/2006/relationships/oleObject" Target="../embeddings/oleObject584.bin"/><Relationship Id="rId967" Type="http://schemas.openxmlformats.org/officeDocument/2006/relationships/oleObject" Target="../embeddings/oleObject1016.bin"/><Relationship Id="rId1152" Type="http://schemas.openxmlformats.org/officeDocument/2006/relationships/oleObject" Target="../embeddings/oleObject1190.bin"/><Relationship Id="rId1597" Type="http://schemas.openxmlformats.org/officeDocument/2006/relationships/oleObject" Target="../embeddings/oleObject1622.bin"/><Relationship Id="rId2203" Type="http://schemas.openxmlformats.org/officeDocument/2006/relationships/oleObject" Target="../embeddings/oleObject2200.bin"/><Relationship Id="rId2410" Type="http://schemas.openxmlformats.org/officeDocument/2006/relationships/oleObject" Target="../embeddings/oleObject2407.bin"/><Relationship Id="rId2648" Type="http://schemas.openxmlformats.org/officeDocument/2006/relationships/oleObject" Target="../embeddings/oleObject2645.bin"/><Relationship Id="rId2855" Type="http://schemas.openxmlformats.org/officeDocument/2006/relationships/oleObject" Target="../embeddings/oleObject2852.bin"/><Relationship Id="rId3906" Type="http://schemas.openxmlformats.org/officeDocument/2006/relationships/oleObject" Target="../embeddings/oleObject3903.bin"/><Relationship Id="rId96" Type="http://schemas.openxmlformats.org/officeDocument/2006/relationships/oleObject" Target="../embeddings/oleObject185.bin"/><Relationship Id="rId827" Type="http://schemas.openxmlformats.org/officeDocument/2006/relationships/oleObject" Target="../embeddings/oleObject881.bin"/><Relationship Id="rId1012" Type="http://schemas.openxmlformats.org/officeDocument/2006/relationships/oleObject" Target="../embeddings/oleObject1058.bin"/><Relationship Id="rId1457" Type="http://schemas.openxmlformats.org/officeDocument/2006/relationships/oleObject" Target="../embeddings/oleObject1482.bin"/><Relationship Id="rId1664" Type="http://schemas.openxmlformats.org/officeDocument/2006/relationships/oleObject" Target="../embeddings/oleObject1689.bin"/><Relationship Id="rId1871" Type="http://schemas.openxmlformats.org/officeDocument/2006/relationships/oleObject" Target="../embeddings/oleObject1895.bin"/><Relationship Id="rId2508" Type="http://schemas.openxmlformats.org/officeDocument/2006/relationships/oleObject" Target="../embeddings/oleObject2505.bin"/><Relationship Id="rId2715" Type="http://schemas.openxmlformats.org/officeDocument/2006/relationships/oleObject" Target="../embeddings/oleObject2712.bin"/><Relationship Id="rId2922" Type="http://schemas.openxmlformats.org/officeDocument/2006/relationships/oleObject" Target="../embeddings/oleObject2919.bin"/><Relationship Id="rId4070" Type="http://schemas.openxmlformats.org/officeDocument/2006/relationships/oleObject" Target="../embeddings/oleObject4067.bin"/><Relationship Id="rId4168" Type="http://schemas.openxmlformats.org/officeDocument/2006/relationships/oleObject" Target="../embeddings/oleObject4165.bin"/><Relationship Id="rId1317" Type="http://schemas.openxmlformats.org/officeDocument/2006/relationships/oleObject" Target="../embeddings/oleObject1343.bin"/><Relationship Id="rId1524" Type="http://schemas.openxmlformats.org/officeDocument/2006/relationships/oleObject" Target="../embeddings/oleObject1549.bin"/><Relationship Id="rId1731" Type="http://schemas.openxmlformats.org/officeDocument/2006/relationships/oleObject" Target="../embeddings/oleObject1756.bin"/><Relationship Id="rId1969" Type="http://schemas.openxmlformats.org/officeDocument/2006/relationships/image" Target="../media/image81.png"/><Relationship Id="rId3184" Type="http://schemas.openxmlformats.org/officeDocument/2006/relationships/oleObject" Target="../embeddings/oleObject3181.bin"/><Relationship Id="rId4028" Type="http://schemas.openxmlformats.org/officeDocument/2006/relationships/oleObject" Target="../embeddings/oleObject4025.bin"/><Relationship Id="rId23" Type="http://schemas.openxmlformats.org/officeDocument/2006/relationships/oleObject" Target="../embeddings/oleObject112.bin"/><Relationship Id="rId1829" Type="http://schemas.openxmlformats.org/officeDocument/2006/relationships/oleObject" Target="../embeddings/oleObject1853.bin"/><Relationship Id="rId3391" Type="http://schemas.openxmlformats.org/officeDocument/2006/relationships/oleObject" Target="../embeddings/oleObject3388.bin"/><Relationship Id="rId3489" Type="http://schemas.openxmlformats.org/officeDocument/2006/relationships/oleObject" Target="../embeddings/oleObject3486.bin"/><Relationship Id="rId3696" Type="http://schemas.openxmlformats.org/officeDocument/2006/relationships/oleObject" Target="../embeddings/oleObject3693.bin"/><Relationship Id="rId2298" Type="http://schemas.openxmlformats.org/officeDocument/2006/relationships/oleObject" Target="../embeddings/oleObject2295.bin"/><Relationship Id="rId3044" Type="http://schemas.openxmlformats.org/officeDocument/2006/relationships/oleObject" Target="../embeddings/oleObject3041.bin"/><Relationship Id="rId3251" Type="http://schemas.openxmlformats.org/officeDocument/2006/relationships/oleObject" Target="../embeddings/oleObject3248.bin"/><Relationship Id="rId3349" Type="http://schemas.openxmlformats.org/officeDocument/2006/relationships/oleObject" Target="../embeddings/oleObject3346.bin"/><Relationship Id="rId3556" Type="http://schemas.openxmlformats.org/officeDocument/2006/relationships/oleObject" Target="../embeddings/oleObject3553.bin"/><Relationship Id="rId172" Type="http://schemas.openxmlformats.org/officeDocument/2006/relationships/oleObject" Target="../embeddings/oleObject254.bin"/><Relationship Id="rId477" Type="http://schemas.openxmlformats.org/officeDocument/2006/relationships/oleObject" Target="../embeddings/oleObject542.bin"/><Relationship Id="rId684" Type="http://schemas.openxmlformats.org/officeDocument/2006/relationships/oleObject" Target="../embeddings/oleObject741.bin"/><Relationship Id="rId2060" Type="http://schemas.openxmlformats.org/officeDocument/2006/relationships/oleObject" Target="../embeddings/oleObject2057.bin"/><Relationship Id="rId2158" Type="http://schemas.openxmlformats.org/officeDocument/2006/relationships/oleObject" Target="../embeddings/oleObject2155.bin"/><Relationship Id="rId2365" Type="http://schemas.openxmlformats.org/officeDocument/2006/relationships/oleObject" Target="../embeddings/oleObject2362.bin"/><Relationship Id="rId3111" Type="http://schemas.openxmlformats.org/officeDocument/2006/relationships/oleObject" Target="../embeddings/oleObject3108.bin"/><Relationship Id="rId3209" Type="http://schemas.openxmlformats.org/officeDocument/2006/relationships/oleObject" Target="../embeddings/oleObject3206.bin"/><Relationship Id="rId3763" Type="http://schemas.openxmlformats.org/officeDocument/2006/relationships/oleObject" Target="../embeddings/oleObject3760.bin"/><Relationship Id="rId3970" Type="http://schemas.openxmlformats.org/officeDocument/2006/relationships/oleObject" Target="../embeddings/oleObject3967.bin"/><Relationship Id="rId337" Type="http://schemas.openxmlformats.org/officeDocument/2006/relationships/oleObject" Target="../embeddings/oleObject410.bin"/><Relationship Id="rId891" Type="http://schemas.openxmlformats.org/officeDocument/2006/relationships/oleObject" Target="../embeddings/oleObject943.bin"/><Relationship Id="rId989" Type="http://schemas.openxmlformats.org/officeDocument/2006/relationships/oleObject" Target="../embeddings/oleObject1037.bin"/><Relationship Id="rId2018" Type="http://schemas.openxmlformats.org/officeDocument/2006/relationships/oleObject" Target="../embeddings/oleObject2018.bin"/><Relationship Id="rId2572" Type="http://schemas.openxmlformats.org/officeDocument/2006/relationships/oleObject" Target="../embeddings/oleObject2569.bin"/><Relationship Id="rId2877" Type="http://schemas.openxmlformats.org/officeDocument/2006/relationships/oleObject" Target="../embeddings/oleObject2874.bin"/><Relationship Id="rId3416" Type="http://schemas.openxmlformats.org/officeDocument/2006/relationships/oleObject" Target="../embeddings/oleObject3413.bin"/><Relationship Id="rId3623" Type="http://schemas.openxmlformats.org/officeDocument/2006/relationships/oleObject" Target="../embeddings/oleObject3620.bin"/><Relationship Id="rId3830" Type="http://schemas.openxmlformats.org/officeDocument/2006/relationships/oleObject" Target="../embeddings/oleObject3827.bin"/><Relationship Id="rId544" Type="http://schemas.openxmlformats.org/officeDocument/2006/relationships/oleObject" Target="../embeddings/oleObject606.bin"/><Relationship Id="rId751" Type="http://schemas.openxmlformats.org/officeDocument/2006/relationships/oleObject" Target="../embeddings/oleObject806.bin"/><Relationship Id="rId849" Type="http://schemas.openxmlformats.org/officeDocument/2006/relationships/oleObject" Target="../embeddings/oleObject902.bin"/><Relationship Id="rId1174" Type="http://schemas.openxmlformats.org/officeDocument/2006/relationships/oleObject" Target="../embeddings/oleObject1210.bin"/><Relationship Id="rId1381" Type="http://schemas.openxmlformats.org/officeDocument/2006/relationships/oleObject" Target="../embeddings/oleObject1407.bin"/><Relationship Id="rId1479" Type="http://schemas.openxmlformats.org/officeDocument/2006/relationships/oleObject" Target="../embeddings/oleObject1504.bin"/><Relationship Id="rId1686" Type="http://schemas.openxmlformats.org/officeDocument/2006/relationships/oleObject" Target="../embeddings/oleObject1711.bin"/><Relationship Id="rId2225" Type="http://schemas.openxmlformats.org/officeDocument/2006/relationships/oleObject" Target="../embeddings/oleObject2222.bin"/><Relationship Id="rId2432" Type="http://schemas.openxmlformats.org/officeDocument/2006/relationships/oleObject" Target="../embeddings/oleObject2429.bin"/><Relationship Id="rId3928" Type="http://schemas.openxmlformats.org/officeDocument/2006/relationships/oleObject" Target="../embeddings/oleObject3925.bin"/><Relationship Id="rId4092" Type="http://schemas.openxmlformats.org/officeDocument/2006/relationships/oleObject" Target="../embeddings/oleObject4089.bin"/><Relationship Id="rId404" Type="http://schemas.openxmlformats.org/officeDocument/2006/relationships/oleObject" Target="../embeddings/oleObject472.bin"/><Relationship Id="rId611" Type="http://schemas.openxmlformats.org/officeDocument/2006/relationships/oleObject" Target="../embeddings/oleObject670.bin"/><Relationship Id="rId1034" Type="http://schemas.openxmlformats.org/officeDocument/2006/relationships/oleObject" Target="../embeddings/oleObject1079.bin"/><Relationship Id="rId1241" Type="http://schemas.openxmlformats.org/officeDocument/2006/relationships/oleObject" Target="../embeddings/oleObject1270.bin"/><Relationship Id="rId1339" Type="http://schemas.openxmlformats.org/officeDocument/2006/relationships/oleObject" Target="../embeddings/oleObject1365.bin"/><Relationship Id="rId1893" Type="http://schemas.openxmlformats.org/officeDocument/2006/relationships/oleObject" Target="../embeddings/oleObject1914.bin"/><Relationship Id="rId2737" Type="http://schemas.openxmlformats.org/officeDocument/2006/relationships/oleObject" Target="../embeddings/oleObject2734.bin"/><Relationship Id="rId2944" Type="http://schemas.openxmlformats.org/officeDocument/2006/relationships/oleObject" Target="../embeddings/oleObject2941.bin"/><Relationship Id="rId709" Type="http://schemas.openxmlformats.org/officeDocument/2006/relationships/oleObject" Target="../embeddings/oleObject764.bin"/><Relationship Id="rId916" Type="http://schemas.openxmlformats.org/officeDocument/2006/relationships/oleObject" Target="../embeddings/oleObject967.bin"/><Relationship Id="rId1101" Type="http://schemas.openxmlformats.org/officeDocument/2006/relationships/oleObject" Target="../embeddings/oleObject1142.bin"/><Relationship Id="rId1546" Type="http://schemas.openxmlformats.org/officeDocument/2006/relationships/oleObject" Target="../embeddings/oleObject1571.bin"/><Relationship Id="rId1753" Type="http://schemas.openxmlformats.org/officeDocument/2006/relationships/oleObject" Target="../embeddings/oleObject1778.bin"/><Relationship Id="rId1960" Type="http://schemas.openxmlformats.org/officeDocument/2006/relationships/oleObject" Target="../embeddings/oleObject1971.bin"/><Relationship Id="rId2804" Type="http://schemas.openxmlformats.org/officeDocument/2006/relationships/oleObject" Target="../embeddings/oleObject2801.bin"/><Relationship Id="rId45" Type="http://schemas.openxmlformats.org/officeDocument/2006/relationships/oleObject" Target="../embeddings/oleObject134.bin"/><Relationship Id="rId1406" Type="http://schemas.openxmlformats.org/officeDocument/2006/relationships/oleObject" Target="../embeddings/oleObject1431.bin"/><Relationship Id="rId1613" Type="http://schemas.openxmlformats.org/officeDocument/2006/relationships/oleObject" Target="../embeddings/oleObject1638.bin"/><Relationship Id="rId1820" Type="http://schemas.openxmlformats.org/officeDocument/2006/relationships/oleObject" Target="../embeddings/oleObject1844.bin"/><Relationship Id="rId3066" Type="http://schemas.openxmlformats.org/officeDocument/2006/relationships/oleObject" Target="../embeddings/oleObject3063.bin"/><Relationship Id="rId3273" Type="http://schemas.openxmlformats.org/officeDocument/2006/relationships/oleObject" Target="../embeddings/oleObject3270.bin"/><Relationship Id="rId3480" Type="http://schemas.openxmlformats.org/officeDocument/2006/relationships/oleObject" Target="../embeddings/oleObject3477.bin"/><Relationship Id="rId4117" Type="http://schemas.openxmlformats.org/officeDocument/2006/relationships/oleObject" Target="../embeddings/oleObject4114.bin"/><Relationship Id="rId194" Type="http://schemas.openxmlformats.org/officeDocument/2006/relationships/oleObject" Target="../embeddings/oleObject276.bin"/><Relationship Id="rId1918" Type="http://schemas.openxmlformats.org/officeDocument/2006/relationships/oleObject" Target="../embeddings/oleObject1934.bin"/><Relationship Id="rId2082" Type="http://schemas.openxmlformats.org/officeDocument/2006/relationships/oleObject" Target="../embeddings/oleObject2079.bin"/><Relationship Id="rId3133" Type="http://schemas.openxmlformats.org/officeDocument/2006/relationships/oleObject" Target="../embeddings/oleObject3130.bin"/><Relationship Id="rId3578" Type="http://schemas.openxmlformats.org/officeDocument/2006/relationships/oleObject" Target="../embeddings/oleObject3575.bin"/><Relationship Id="rId3785" Type="http://schemas.openxmlformats.org/officeDocument/2006/relationships/oleObject" Target="../embeddings/oleObject3782.bin"/><Relationship Id="rId3992" Type="http://schemas.openxmlformats.org/officeDocument/2006/relationships/oleObject" Target="../embeddings/oleObject3989.bin"/><Relationship Id="rId261" Type="http://schemas.openxmlformats.org/officeDocument/2006/relationships/oleObject" Target="../embeddings/oleObject338.bin"/><Relationship Id="rId499" Type="http://schemas.openxmlformats.org/officeDocument/2006/relationships/oleObject" Target="../embeddings/oleObject564.bin"/><Relationship Id="rId2387" Type="http://schemas.openxmlformats.org/officeDocument/2006/relationships/oleObject" Target="../embeddings/oleObject2384.bin"/><Relationship Id="rId2594" Type="http://schemas.openxmlformats.org/officeDocument/2006/relationships/oleObject" Target="../embeddings/oleObject2591.bin"/><Relationship Id="rId3340" Type="http://schemas.openxmlformats.org/officeDocument/2006/relationships/oleObject" Target="../embeddings/oleObject3337.bin"/><Relationship Id="rId3438" Type="http://schemas.openxmlformats.org/officeDocument/2006/relationships/oleObject" Target="../embeddings/oleObject3435.bin"/><Relationship Id="rId3645" Type="http://schemas.openxmlformats.org/officeDocument/2006/relationships/oleObject" Target="../embeddings/oleObject3642.bin"/><Relationship Id="rId3852" Type="http://schemas.openxmlformats.org/officeDocument/2006/relationships/oleObject" Target="../embeddings/oleObject3849.bin"/><Relationship Id="rId359" Type="http://schemas.openxmlformats.org/officeDocument/2006/relationships/oleObject" Target="../embeddings/oleObject427.bin"/><Relationship Id="rId566" Type="http://schemas.openxmlformats.org/officeDocument/2006/relationships/oleObject" Target="../embeddings/oleObject628.bin"/><Relationship Id="rId773" Type="http://schemas.openxmlformats.org/officeDocument/2006/relationships/oleObject" Target="../embeddings/oleObject828.bin"/><Relationship Id="rId1196" Type="http://schemas.openxmlformats.org/officeDocument/2006/relationships/image" Target="../media/image64.png"/><Relationship Id="rId2247" Type="http://schemas.openxmlformats.org/officeDocument/2006/relationships/oleObject" Target="../embeddings/oleObject2244.bin"/><Relationship Id="rId2454" Type="http://schemas.openxmlformats.org/officeDocument/2006/relationships/oleObject" Target="../embeddings/oleObject2451.bin"/><Relationship Id="rId2899" Type="http://schemas.openxmlformats.org/officeDocument/2006/relationships/oleObject" Target="../embeddings/oleObject2896.bin"/><Relationship Id="rId3200" Type="http://schemas.openxmlformats.org/officeDocument/2006/relationships/oleObject" Target="../embeddings/oleObject3197.bin"/><Relationship Id="rId3505" Type="http://schemas.openxmlformats.org/officeDocument/2006/relationships/oleObject" Target="../embeddings/oleObject3502.bin"/><Relationship Id="rId121" Type="http://schemas.openxmlformats.org/officeDocument/2006/relationships/oleObject" Target="../embeddings/oleObject210.bin"/><Relationship Id="rId219" Type="http://schemas.openxmlformats.org/officeDocument/2006/relationships/oleObject" Target="../embeddings/oleObject296.bin"/><Relationship Id="rId426" Type="http://schemas.openxmlformats.org/officeDocument/2006/relationships/oleObject" Target="../embeddings/oleObject491.bin"/><Relationship Id="rId633" Type="http://schemas.openxmlformats.org/officeDocument/2006/relationships/oleObject" Target="../embeddings/oleObject690.bin"/><Relationship Id="rId980" Type="http://schemas.openxmlformats.org/officeDocument/2006/relationships/oleObject" Target="../embeddings/oleObject1028.bin"/><Relationship Id="rId1056" Type="http://schemas.openxmlformats.org/officeDocument/2006/relationships/oleObject" Target="../embeddings/oleObject1099.bin"/><Relationship Id="rId1263" Type="http://schemas.openxmlformats.org/officeDocument/2006/relationships/oleObject" Target="../embeddings/oleObject1290.bin"/><Relationship Id="rId2107" Type="http://schemas.openxmlformats.org/officeDocument/2006/relationships/oleObject" Target="../embeddings/oleObject2104.bin"/><Relationship Id="rId2314" Type="http://schemas.openxmlformats.org/officeDocument/2006/relationships/oleObject" Target="../embeddings/oleObject2311.bin"/><Relationship Id="rId2661" Type="http://schemas.openxmlformats.org/officeDocument/2006/relationships/oleObject" Target="../embeddings/oleObject2658.bin"/><Relationship Id="rId2759" Type="http://schemas.openxmlformats.org/officeDocument/2006/relationships/oleObject" Target="../embeddings/oleObject2756.bin"/><Relationship Id="rId2966" Type="http://schemas.openxmlformats.org/officeDocument/2006/relationships/oleObject" Target="../embeddings/oleObject2963.bin"/><Relationship Id="rId3712" Type="http://schemas.openxmlformats.org/officeDocument/2006/relationships/oleObject" Target="../embeddings/oleObject3709.bin"/><Relationship Id="rId840" Type="http://schemas.openxmlformats.org/officeDocument/2006/relationships/oleObject" Target="../embeddings/oleObject893.bin"/><Relationship Id="rId938" Type="http://schemas.openxmlformats.org/officeDocument/2006/relationships/oleObject" Target="../embeddings/oleObject989.bin"/><Relationship Id="rId1470" Type="http://schemas.openxmlformats.org/officeDocument/2006/relationships/oleObject" Target="../embeddings/oleObject1495.bin"/><Relationship Id="rId1568" Type="http://schemas.openxmlformats.org/officeDocument/2006/relationships/oleObject" Target="../embeddings/oleObject1593.bin"/><Relationship Id="rId1775" Type="http://schemas.openxmlformats.org/officeDocument/2006/relationships/oleObject" Target="../embeddings/oleObject1799.bin"/><Relationship Id="rId2521" Type="http://schemas.openxmlformats.org/officeDocument/2006/relationships/oleObject" Target="../embeddings/oleObject2518.bin"/><Relationship Id="rId2619" Type="http://schemas.openxmlformats.org/officeDocument/2006/relationships/oleObject" Target="../embeddings/oleObject2616.bin"/><Relationship Id="rId2826" Type="http://schemas.openxmlformats.org/officeDocument/2006/relationships/oleObject" Target="../embeddings/oleObject2823.bin"/><Relationship Id="rId4181" Type="http://schemas.openxmlformats.org/officeDocument/2006/relationships/oleObject" Target="../embeddings/oleObject4178.bin"/><Relationship Id="rId67" Type="http://schemas.openxmlformats.org/officeDocument/2006/relationships/oleObject" Target="../embeddings/oleObject156.bin"/><Relationship Id="rId700" Type="http://schemas.openxmlformats.org/officeDocument/2006/relationships/oleObject" Target="../embeddings/oleObject755.bin"/><Relationship Id="rId1123" Type="http://schemas.openxmlformats.org/officeDocument/2006/relationships/oleObject" Target="../embeddings/oleObject1163.bin"/><Relationship Id="rId1330" Type="http://schemas.openxmlformats.org/officeDocument/2006/relationships/oleObject" Target="../embeddings/oleObject1356.bin"/><Relationship Id="rId1428" Type="http://schemas.openxmlformats.org/officeDocument/2006/relationships/oleObject" Target="../embeddings/oleObject1453.bin"/><Relationship Id="rId1635" Type="http://schemas.openxmlformats.org/officeDocument/2006/relationships/oleObject" Target="../embeddings/oleObject1660.bin"/><Relationship Id="rId1982" Type="http://schemas.openxmlformats.org/officeDocument/2006/relationships/image" Target="../media/image71.png"/><Relationship Id="rId3088" Type="http://schemas.openxmlformats.org/officeDocument/2006/relationships/oleObject" Target="../embeddings/oleObject3085.bin"/><Relationship Id="rId4041" Type="http://schemas.openxmlformats.org/officeDocument/2006/relationships/oleObject" Target="../embeddings/oleObject4038.bin"/><Relationship Id="rId1842" Type="http://schemas.openxmlformats.org/officeDocument/2006/relationships/oleObject" Target="../embeddings/oleObject1866.bin"/><Relationship Id="rId3295" Type="http://schemas.openxmlformats.org/officeDocument/2006/relationships/oleObject" Target="../embeddings/oleObject3292.bin"/><Relationship Id="rId4139" Type="http://schemas.openxmlformats.org/officeDocument/2006/relationships/oleObject" Target="../embeddings/oleObject4136.bin"/><Relationship Id="rId1702" Type="http://schemas.openxmlformats.org/officeDocument/2006/relationships/oleObject" Target="../embeddings/oleObject1727.bin"/><Relationship Id="rId3155" Type="http://schemas.openxmlformats.org/officeDocument/2006/relationships/oleObject" Target="../embeddings/oleObject3152.bin"/><Relationship Id="rId3362" Type="http://schemas.openxmlformats.org/officeDocument/2006/relationships/oleObject" Target="../embeddings/oleObject3359.bin"/><Relationship Id="rId4206" Type="http://schemas.openxmlformats.org/officeDocument/2006/relationships/oleObject" Target="../embeddings/oleObject4203.bin"/><Relationship Id="rId283" Type="http://schemas.openxmlformats.org/officeDocument/2006/relationships/oleObject" Target="../embeddings/oleObject360.bin"/><Relationship Id="rId490" Type="http://schemas.openxmlformats.org/officeDocument/2006/relationships/oleObject" Target="../embeddings/oleObject555.bin"/><Relationship Id="rId2171" Type="http://schemas.openxmlformats.org/officeDocument/2006/relationships/oleObject" Target="../embeddings/oleObject2168.bin"/><Relationship Id="rId3015" Type="http://schemas.openxmlformats.org/officeDocument/2006/relationships/oleObject" Target="../embeddings/oleObject3012.bin"/><Relationship Id="rId3222" Type="http://schemas.openxmlformats.org/officeDocument/2006/relationships/oleObject" Target="../embeddings/oleObject3219.bin"/><Relationship Id="rId3667" Type="http://schemas.openxmlformats.org/officeDocument/2006/relationships/oleObject" Target="../embeddings/oleObject3664.bin"/><Relationship Id="rId3874" Type="http://schemas.openxmlformats.org/officeDocument/2006/relationships/oleObject" Target="../embeddings/oleObject3871.bin"/><Relationship Id="rId143" Type="http://schemas.openxmlformats.org/officeDocument/2006/relationships/oleObject" Target="../embeddings/oleObject225.bin"/><Relationship Id="rId350" Type="http://schemas.openxmlformats.org/officeDocument/2006/relationships/oleObject" Target="../embeddings/oleObject422.bin"/><Relationship Id="rId588" Type="http://schemas.openxmlformats.org/officeDocument/2006/relationships/oleObject" Target="../embeddings/oleObject647.bin"/><Relationship Id="rId795" Type="http://schemas.openxmlformats.org/officeDocument/2006/relationships/oleObject" Target="../embeddings/oleObject849.bin"/><Relationship Id="rId2031" Type="http://schemas.openxmlformats.org/officeDocument/2006/relationships/oleObject" Target="../embeddings/oleObject2030.bin"/><Relationship Id="rId2269" Type="http://schemas.openxmlformats.org/officeDocument/2006/relationships/oleObject" Target="../embeddings/oleObject2266.bin"/><Relationship Id="rId2476" Type="http://schemas.openxmlformats.org/officeDocument/2006/relationships/oleObject" Target="../embeddings/oleObject2473.bin"/><Relationship Id="rId2683" Type="http://schemas.openxmlformats.org/officeDocument/2006/relationships/oleObject" Target="../embeddings/oleObject2680.bin"/><Relationship Id="rId2890" Type="http://schemas.openxmlformats.org/officeDocument/2006/relationships/oleObject" Target="../embeddings/oleObject2887.bin"/><Relationship Id="rId3527" Type="http://schemas.openxmlformats.org/officeDocument/2006/relationships/oleObject" Target="../embeddings/oleObject3524.bin"/><Relationship Id="rId3734" Type="http://schemas.openxmlformats.org/officeDocument/2006/relationships/oleObject" Target="../embeddings/oleObject3731.bin"/><Relationship Id="rId3941" Type="http://schemas.openxmlformats.org/officeDocument/2006/relationships/oleObject" Target="../embeddings/oleObject3938.bin"/><Relationship Id="rId9" Type="http://schemas.openxmlformats.org/officeDocument/2006/relationships/image" Target="../media/image4.png"/><Relationship Id="rId210" Type="http://schemas.openxmlformats.org/officeDocument/2006/relationships/oleObject" Target="../embeddings/oleObject287.bin"/><Relationship Id="rId448" Type="http://schemas.openxmlformats.org/officeDocument/2006/relationships/oleObject" Target="../embeddings/oleObject513.bin"/><Relationship Id="rId655" Type="http://schemas.openxmlformats.org/officeDocument/2006/relationships/oleObject" Target="../embeddings/oleObject712.bin"/><Relationship Id="rId862" Type="http://schemas.openxmlformats.org/officeDocument/2006/relationships/oleObject" Target="../embeddings/oleObject915.bin"/><Relationship Id="rId1078" Type="http://schemas.openxmlformats.org/officeDocument/2006/relationships/oleObject" Target="../embeddings/oleObject1121.bin"/><Relationship Id="rId1285" Type="http://schemas.openxmlformats.org/officeDocument/2006/relationships/oleObject" Target="../embeddings/oleObject1311.bin"/><Relationship Id="rId1492" Type="http://schemas.openxmlformats.org/officeDocument/2006/relationships/oleObject" Target="../embeddings/oleObject1517.bin"/><Relationship Id="rId2129" Type="http://schemas.openxmlformats.org/officeDocument/2006/relationships/oleObject" Target="../embeddings/oleObject2126.bin"/><Relationship Id="rId2336" Type="http://schemas.openxmlformats.org/officeDocument/2006/relationships/oleObject" Target="../embeddings/oleObject2333.bin"/><Relationship Id="rId2543" Type="http://schemas.openxmlformats.org/officeDocument/2006/relationships/oleObject" Target="../embeddings/oleObject2540.bin"/><Relationship Id="rId2750" Type="http://schemas.openxmlformats.org/officeDocument/2006/relationships/oleObject" Target="../embeddings/oleObject2747.bin"/><Relationship Id="rId2988" Type="http://schemas.openxmlformats.org/officeDocument/2006/relationships/oleObject" Target="../embeddings/oleObject2985.bin"/><Relationship Id="rId3801" Type="http://schemas.openxmlformats.org/officeDocument/2006/relationships/oleObject" Target="../embeddings/oleObject3798.bin"/><Relationship Id="rId308" Type="http://schemas.openxmlformats.org/officeDocument/2006/relationships/oleObject" Target="../embeddings/oleObject381.bin"/><Relationship Id="rId515" Type="http://schemas.openxmlformats.org/officeDocument/2006/relationships/oleObject" Target="../embeddings/oleObject577.bin"/><Relationship Id="rId722" Type="http://schemas.openxmlformats.org/officeDocument/2006/relationships/oleObject" Target="../embeddings/oleObject777.bin"/><Relationship Id="rId1145" Type="http://schemas.openxmlformats.org/officeDocument/2006/relationships/oleObject" Target="../embeddings/oleObject1184.bin"/><Relationship Id="rId1352" Type="http://schemas.openxmlformats.org/officeDocument/2006/relationships/oleObject" Target="../embeddings/oleObject1378.bin"/><Relationship Id="rId1797" Type="http://schemas.openxmlformats.org/officeDocument/2006/relationships/oleObject" Target="../embeddings/oleObject1821.bin"/><Relationship Id="rId2403" Type="http://schemas.openxmlformats.org/officeDocument/2006/relationships/oleObject" Target="../embeddings/oleObject2400.bin"/><Relationship Id="rId2848" Type="http://schemas.openxmlformats.org/officeDocument/2006/relationships/oleObject" Target="../embeddings/oleObject2845.bin"/><Relationship Id="rId89" Type="http://schemas.openxmlformats.org/officeDocument/2006/relationships/oleObject" Target="../embeddings/oleObject178.bin"/><Relationship Id="rId1005" Type="http://schemas.openxmlformats.org/officeDocument/2006/relationships/oleObject" Target="../embeddings/oleObject1052.bin"/><Relationship Id="rId1212" Type="http://schemas.openxmlformats.org/officeDocument/2006/relationships/oleObject" Target="../embeddings/oleObject1245.bin"/><Relationship Id="rId1657" Type="http://schemas.openxmlformats.org/officeDocument/2006/relationships/oleObject" Target="../embeddings/oleObject1682.bin"/><Relationship Id="rId1864" Type="http://schemas.openxmlformats.org/officeDocument/2006/relationships/oleObject" Target="../embeddings/oleObject1888.bin"/><Relationship Id="rId2610" Type="http://schemas.openxmlformats.org/officeDocument/2006/relationships/oleObject" Target="../embeddings/oleObject2607.bin"/><Relationship Id="rId2708" Type="http://schemas.openxmlformats.org/officeDocument/2006/relationships/oleObject" Target="../embeddings/oleObject2705.bin"/><Relationship Id="rId2915" Type="http://schemas.openxmlformats.org/officeDocument/2006/relationships/oleObject" Target="../embeddings/oleObject2912.bin"/><Relationship Id="rId4063" Type="http://schemas.openxmlformats.org/officeDocument/2006/relationships/oleObject" Target="../embeddings/oleObject4060.bin"/><Relationship Id="rId1517" Type="http://schemas.openxmlformats.org/officeDocument/2006/relationships/oleObject" Target="../embeddings/oleObject1542.bin"/><Relationship Id="rId1724" Type="http://schemas.openxmlformats.org/officeDocument/2006/relationships/oleObject" Target="../embeddings/oleObject1749.bin"/><Relationship Id="rId3177" Type="http://schemas.openxmlformats.org/officeDocument/2006/relationships/oleObject" Target="../embeddings/oleObject3174.bin"/><Relationship Id="rId4130" Type="http://schemas.openxmlformats.org/officeDocument/2006/relationships/oleObject" Target="../embeddings/oleObject4127.bin"/><Relationship Id="rId16" Type="http://schemas.openxmlformats.org/officeDocument/2006/relationships/oleObject" Target="../embeddings/oleObject107.bin"/><Relationship Id="rId1931" Type="http://schemas.openxmlformats.org/officeDocument/2006/relationships/oleObject" Target="../embeddings/oleObject1946.bin"/><Relationship Id="rId3037" Type="http://schemas.openxmlformats.org/officeDocument/2006/relationships/oleObject" Target="../embeddings/oleObject3034.bin"/><Relationship Id="rId3384" Type="http://schemas.openxmlformats.org/officeDocument/2006/relationships/oleObject" Target="../embeddings/oleObject3381.bin"/><Relationship Id="rId3591" Type="http://schemas.openxmlformats.org/officeDocument/2006/relationships/oleObject" Target="../embeddings/oleObject3588.bin"/><Relationship Id="rId3689" Type="http://schemas.openxmlformats.org/officeDocument/2006/relationships/oleObject" Target="../embeddings/oleObject3686.bin"/><Relationship Id="rId3896" Type="http://schemas.openxmlformats.org/officeDocument/2006/relationships/oleObject" Target="../embeddings/oleObject3893.bin"/><Relationship Id="rId2193" Type="http://schemas.openxmlformats.org/officeDocument/2006/relationships/oleObject" Target="../embeddings/oleObject2190.bin"/><Relationship Id="rId2498" Type="http://schemas.openxmlformats.org/officeDocument/2006/relationships/oleObject" Target="../embeddings/oleObject2495.bin"/><Relationship Id="rId3244" Type="http://schemas.openxmlformats.org/officeDocument/2006/relationships/oleObject" Target="../embeddings/oleObject3241.bin"/><Relationship Id="rId3451" Type="http://schemas.openxmlformats.org/officeDocument/2006/relationships/oleObject" Target="../embeddings/oleObject3448.bin"/><Relationship Id="rId3549" Type="http://schemas.openxmlformats.org/officeDocument/2006/relationships/oleObject" Target="../embeddings/oleObject3546.bin"/><Relationship Id="rId165" Type="http://schemas.openxmlformats.org/officeDocument/2006/relationships/oleObject" Target="../embeddings/oleObject247.bin"/><Relationship Id="rId372" Type="http://schemas.openxmlformats.org/officeDocument/2006/relationships/oleObject" Target="../embeddings/oleObject440.bin"/><Relationship Id="rId677" Type="http://schemas.openxmlformats.org/officeDocument/2006/relationships/oleObject" Target="../embeddings/oleObject734.bin"/><Relationship Id="rId2053" Type="http://schemas.openxmlformats.org/officeDocument/2006/relationships/oleObject" Target="../embeddings/oleObject2050.bin"/><Relationship Id="rId2260" Type="http://schemas.openxmlformats.org/officeDocument/2006/relationships/oleObject" Target="../embeddings/oleObject2257.bin"/><Relationship Id="rId2358" Type="http://schemas.openxmlformats.org/officeDocument/2006/relationships/oleObject" Target="../embeddings/oleObject2355.bin"/><Relationship Id="rId3104" Type="http://schemas.openxmlformats.org/officeDocument/2006/relationships/oleObject" Target="../embeddings/oleObject3101.bin"/><Relationship Id="rId3311" Type="http://schemas.openxmlformats.org/officeDocument/2006/relationships/oleObject" Target="../embeddings/oleObject3308.bin"/><Relationship Id="rId3756" Type="http://schemas.openxmlformats.org/officeDocument/2006/relationships/oleObject" Target="../embeddings/oleObject3753.bin"/><Relationship Id="rId3963" Type="http://schemas.openxmlformats.org/officeDocument/2006/relationships/oleObject" Target="../embeddings/oleObject3960.bin"/><Relationship Id="rId232" Type="http://schemas.openxmlformats.org/officeDocument/2006/relationships/oleObject" Target="../embeddings/oleObject309.bin"/><Relationship Id="rId884" Type="http://schemas.openxmlformats.org/officeDocument/2006/relationships/oleObject" Target="../embeddings/oleObject937.bin"/><Relationship Id="rId2120" Type="http://schemas.openxmlformats.org/officeDocument/2006/relationships/oleObject" Target="../embeddings/oleObject2117.bin"/><Relationship Id="rId2565" Type="http://schemas.openxmlformats.org/officeDocument/2006/relationships/oleObject" Target="../embeddings/oleObject2562.bin"/><Relationship Id="rId2772" Type="http://schemas.openxmlformats.org/officeDocument/2006/relationships/oleObject" Target="../embeddings/oleObject2769.bin"/><Relationship Id="rId3409" Type="http://schemas.openxmlformats.org/officeDocument/2006/relationships/oleObject" Target="../embeddings/oleObject3406.bin"/><Relationship Id="rId3616" Type="http://schemas.openxmlformats.org/officeDocument/2006/relationships/oleObject" Target="../embeddings/oleObject3613.bin"/><Relationship Id="rId3823" Type="http://schemas.openxmlformats.org/officeDocument/2006/relationships/oleObject" Target="../embeddings/oleObject3820.bin"/><Relationship Id="rId537" Type="http://schemas.openxmlformats.org/officeDocument/2006/relationships/oleObject" Target="../embeddings/oleObject599.bin"/><Relationship Id="rId744" Type="http://schemas.openxmlformats.org/officeDocument/2006/relationships/oleObject" Target="../embeddings/oleObject799.bin"/><Relationship Id="rId951" Type="http://schemas.openxmlformats.org/officeDocument/2006/relationships/oleObject" Target="../embeddings/oleObject1000.bin"/><Relationship Id="rId1167" Type="http://schemas.openxmlformats.org/officeDocument/2006/relationships/oleObject" Target="../embeddings/oleObject1204.bin"/><Relationship Id="rId1374" Type="http://schemas.openxmlformats.org/officeDocument/2006/relationships/oleObject" Target="../embeddings/oleObject1400.bin"/><Relationship Id="rId1581" Type="http://schemas.openxmlformats.org/officeDocument/2006/relationships/oleObject" Target="../embeddings/oleObject1606.bin"/><Relationship Id="rId1679" Type="http://schemas.openxmlformats.org/officeDocument/2006/relationships/oleObject" Target="../embeddings/oleObject1704.bin"/><Relationship Id="rId2218" Type="http://schemas.openxmlformats.org/officeDocument/2006/relationships/oleObject" Target="../embeddings/oleObject2215.bin"/><Relationship Id="rId2425" Type="http://schemas.openxmlformats.org/officeDocument/2006/relationships/oleObject" Target="../embeddings/oleObject2422.bin"/><Relationship Id="rId2632" Type="http://schemas.openxmlformats.org/officeDocument/2006/relationships/oleObject" Target="../embeddings/oleObject2629.bin"/><Relationship Id="rId4085" Type="http://schemas.openxmlformats.org/officeDocument/2006/relationships/oleObject" Target="../embeddings/oleObject4082.bin"/><Relationship Id="rId80" Type="http://schemas.openxmlformats.org/officeDocument/2006/relationships/oleObject" Target="../embeddings/oleObject169.bin"/><Relationship Id="rId604" Type="http://schemas.openxmlformats.org/officeDocument/2006/relationships/oleObject" Target="../embeddings/oleObject663.bin"/><Relationship Id="rId811" Type="http://schemas.openxmlformats.org/officeDocument/2006/relationships/oleObject" Target="../embeddings/oleObject865.bin"/><Relationship Id="rId1027" Type="http://schemas.openxmlformats.org/officeDocument/2006/relationships/oleObject" Target="../embeddings/oleObject1072.bin"/><Relationship Id="rId1234" Type="http://schemas.openxmlformats.org/officeDocument/2006/relationships/image" Target="../media/image63.png"/><Relationship Id="rId1441" Type="http://schemas.openxmlformats.org/officeDocument/2006/relationships/oleObject" Target="../embeddings/oleObject1466.bin"/><Relationship Id="rId1886" Type="http://schemas.openxmlformats.org/officeDocument/2006/relationships/oleObject" Target="../embeddings/oleObject1908.bin"/><Relationship Id="rId2937" Type="http://schemas.openxmlformats.org/officeDocument/2006/relationships/oleObject" Target="../embeddings/oleObject2934.bin"/><Relationship Id="rId4152" Type="http://schemas.openxmlformats.org/officeDocument/2006/relationships/oleObject" Target="../embeddings/oleObject4149.bin"/><Relationship Id="rId909" Type="http://schemas.openxmlformats.org/officeDocument/2006/relationships/oleObject" Target="../embeddings/oleObject961.bin"/><Relationship Id="rId1301" Type="http://schemas.openxmlformats.org/officeDocument/2006/relationships/oleObject" Target="../embeddings/oleObject1327.bin"/><Relationship Id="rId1539" Type="http://schemas.openxmlformats.org/officeDocument/2006/relationships/oleObject" Target="../embeddings/oleObject1564.bin"/><Relationship Id="rId1746" Type="http://schemas.openxmlformats.org/officeDocument/2006/relationships/oleObject" Target="../embeddings/oleObject1771.bin"/><Relationship Id="rId1953" Type="http://schemas.openxmlformats.org/officeDocument/2006/relationships/oleObject" Target="../embeddings/oleObject1965.bin"/><Relationship Id="rId3199" Type="http://schemas.openxmlformats.org/officeDocument/2006/relationships/oleObject" Target="../embeddings/oleObject3196.bin"/><Relationship Id="rId38" Type="http://schemas.openxmlformats.org/officeDocument/2006/relationships/oleObject" Target="../embeddings/oleObject127.bin"/><Relationship Id="rId1606" Type="http://schemas.openxmlformats.org/officeDocument/2006/relationships/oleObject" Target="../embeddings/oleObject1631.bin"/><Relationship Id="rId1813" Type="http://schemas.openxmlformats.org/officeDocument/2006/relationships/oleObject" Target="../embeddings/oleObject1837.bin"/><Relationship Id="rId3059" Type="http://schemas.openxmlformats.org/officeDocument/2006/relationships/oleObject" Target="../embeddings/oleObject3056.bin"/><Relationship Id="rId3266" Type="http://schemas.openxmlformats.org/officeDocument/2006/relationships/oleObject" Target="../embeddings/oleObject3263.bin"/><Relationship Id="rId3473" Type="http://schemas.openxmlformats.org/officeDocument/2006/relationships/oleObject" Target="../embeddings/oleObject3470.bin"/><Relationship Id="rId4012" Type="http://schemas.openxmlformats.org/officeDocument/2006/relationships/oleObject" Target="../embeddings/oleObject4009.bin"/><Relationship Id="rId187" Type="http://schemas.openxmlformats.org/officeDocument/2006/relationships/oleObject" Target="../embeddings/oleObject269.bin"/><Relationship Id="rId394" Type="http://schemas.openxmlformats.org/officeDocument/2006/relationships/oleObject" Target="../embeddings/oleObject462.bin"/><Relationship Id="rId2075" Type="http://schemas.openxmlformats.org/officeDocument/2006/relationships/oleObject" Target="../embeddings/oleObject2072.bin"/><Relationship Id="rId2282" Type="http://schemas.openxmlformats.org/officeDocument/2006/relationships/oleObject" Target="../embeddings/oleObject2279.bin"/><Relationship Id="rId3126" Type="http://schemas.openxmlformats.org/officeDocument/2006/relationships/oleObject" Target="../embeddings/oleObject3123.bin"/><Relationship Id="rId3680" Type="http://schemas.openxmlformats.org/officeDocument/2006/relationships/oleObject" Target="../embeddings/oleObject3677.bin"/><Relationship Id="rId3778" Type="http://schemas.openxmlformats.org/officeDocument/2006/relationships/oleObject" Target="../embeddings/oleObject3775.bin"/><Relationship Id="rId3985" Type="http://schemas.openxmlformats.org/officeDocument/2006/relationships/oleObject" Target="../embeddings/oleObject3982.bin"/><Relationship Id="rId254" Type="http://schemas.openxmlformats.org/officeDocument/2006/relationships/oleObject" Target="../embeddings/oleObject331.bin"/><Relationship Id="rId699" Type="http://schemas.openxmlformats.org/officeDocument/2006/relationships/oleObject" Target="../embeddings/oleObject754.bin"/><Relationship Id="rId1091" Type="http://schemas.openxmlformats.org/officeDocument/2006/relationships/oleObject" Target="../embeddings/oleObject1133.bin"/><Relationship Id="rId2587" Type="http://schemas.openxmlformats.org/officeDocument/2006/relationships/oleObject" Target="../embeddings/oleObject2584.bin"/><Relationship Id="rId2794" Type="http://schemas.openxmlformats.org/officeDocument/2006/relationships/oleObject" Target="../embeddings/oleObject2791.bin"/><Relationship Id="rId3333" Type="http://schemas.openxmlformats.org/officeDocument/2006/relationships/oleObject" Target="../embeddings/oleObject3330.bin"/><Relationship Id="rId3540" Type="http://schemas.openxmlformats.org/officeDocument/2006/relationships/oleObject" Target="../embeddings/oleObject3537.bin"/><Relationship Id="rId3638" Type="http://schemas.openxmlformats.org/officeDocument/2006/relationships/oleObject" Target="../embeddings/oleObject3635.bin"/><Relationship Id="rId3845" Type="http://schemas.openxmlformats.org/officeDocument/2006/relationships/oleObject" Target="../embeddings/oleObject3842.bin"/><Relationship Id="rId114" Type="http://schemas.openxmlformats.org/officeDocument/2006/relationships/oleObject" Target="../embeddings/oleObject203.bin"/><Relationship Id="rId461" Type="http://schemas.openxmlformats.org/officeDocument/2006/relationships/oleObject" Target="../embeddings/oleObject526.bin"/><Relationship Id="rId559" Type="http://schemas.openxmlformats.org/officeDocument/2006/relationships/oleObject" Target="../embeddings/oleObject621.bin"/><Relationship Id="rId766" Type="http://schemas.openxmlformats.org/officeDocument/2006/relationships/oleObject" Target="../embeddings/oleObject821.bin"/><Relationship Id="rId1189" Type="http://schemas.openxmlformats.org/officeDocument/2006/relationships/oleObject" Target="../embeddings/oleObject1223.bin"/><Relationship Id="rId1396" Type="http://schemas.openxmlformats.org/officeDocument/2006/relationships/oleObject" Target="../embeddings/oleObject1422.bin"/><Relationship Id="rId2142" Type="http://schemas.openxmlformats.org/officeDocument/2006/relationships/oleObject" Target="../embeddings/oleObject2139.bin"/><Relationship Id="rId2447" Type="http://schemas.openxmlformats.org/officeDocument/2006/relationships/oleObject" Target="../embeddings/oleObject2444.bin"/><Relationship Id="rId3400" Type="http://schemas.openxmlformats.org/officeDocument/2006/relationships/oleObject" Target="../embeddings/oleObject3397.bin"/><Relationship Id="rId321" Type="http://schemas.openxmlformats.org/officeDocument/2006/relationships/oleObject" Target="../embeddings/oleObject394.bin"/><Relationship Id="rId419" Type="http://schemas.openxmlformats.org/officeDocument/2006/relationships/oleObject" Target="../embeddings/oleObject484.bin"/><Relationship Id="rId626" Type="http://schemas.openxmlformats.org/officeDocument/2006/relationships/oleObject" Target="../embeddings/oleObject683.bin"/><Relationship Id="rId973" Type="http://schemas.openxmlformats.org/officeDocument/2006/relationships/image" Target="../media/image60.png"/><Relationship Id="rId1049" Type="http://schemas.openxmlformats.org/officeDocument/2006/relationships/image" Target="../media/image59.png"/><Relationship Id="rId1256" Type="http://schemas.openxmlformats.org/officeDocument/2006/relationships/oleObject" Target="../embeddings/oleObject1284.bin"/><Relationship Id="rId2002" Type="http://schemas.openxmlformats.org/officeDocument/2006/relationships/oleObject" Target="../embeddings/oleObject2002.bin"/><Relationship Id="rId2307" Type="http://schemas.openxmlformats.org/officeDocument/2006/relationships/oleObject" Target="../embeddings/oleObject2304.bin"/><Relationship Id="rId2654" Type="http://schemas.openxmlformats.org/officeDocument/2006/relationships/oleObject" Target="../embeddings/oleObject2651.bin"/><Relationship Id="rId2861" Type="http://schemas.openxmlformats.org/officeDocument/2006/relationships/oleObject" Target="../embeddings/oleObject2858.bin"/><Relationship Id="rId2959" Type="http://schemas.openxmlformats.org/officeDocument/2006/relationships/oleObject" Target="../embeddings/oleObject2956.bin"/><Relationship Id="rId3705" Type="http://schemas.openxmlformats.org/officeDocument/2006/relationships/oleObject" Target="../embeddings/oleObject3702.bin"/><Relationship Id="rId3912" Type="http://schemas.openxmlformats.org/officeDocument/2006/relationships/oleObject" Target="../embeddings/oleObject3909.bin"/><Relationship Id="rId833" Type="http://schemas.openxmlformats.org/officeDocument/2006/relationships/oleObject" Target="../embeddings/oleObject886.bin"/><Relationship Id="rId1116" Type="http://schemas.openxmlformats.org/officeDocument/2006/relationships/oleObject" Target="../embeddings/oleObject1157.bin"/><Relationship Id="rId1463" Type="http://schemas.openxmlformats.org/officeDocument/2006/relationships/oleObject" Target="../embeddings/oleObject1488.bin"/><Relationship Id="rId1670" Type="http://schemas.openxmlformats.org/officeDocument/2006/relationships/oleObject" Target="../embeddings/oleObject1695.bin"/><Relationship Id="rId1768" Type="http://schemas.openxmlformats.org/officeDocument/2006/relationships/oleObject" Target="../embeddings/oleObject1793.bin"/><Relationship Id="rId2514" Type="http://schemas.openxmlformats.org/officeDocument/2006/relationships/oleObject" Target="../embeddings/oleObject2511.bin"/><Relationship Id="rId2721" Type="http://schemas.openxmlformats.org/officeDocument/2006/relationships/oleObject" Target="../embeddings/oleObject2718.bin"/><Relationship Id="rId2819" Type="http://schemas.openxmlformats.org/officeDocument/2006/relationships/oleObject" Target="../embeddings/oleObject2816.bin"/><Relationship Id="rId4174" Type="http://schemas.openxmlformats.org/officeDocument/2006/relationships/oleObject" Target="../embeddings/oleObject4171.bin"/><Relationship Id="rId900" Type="http://schemas.openxmlformats.org/officeDocument/2006/relationships/oleObject" Target="../embeddings/oleObject952.bin"/><Relationship Id="rId1323" Type="http://schemas.openxmlformats.org/officeDocument/2006/relationships/oleObject" Target="../embeddings/oleObject1349.bin"/><Relationship Id="rId1530" Type="http://schemas.openxmlformats.org/officeDocument/2006/relationships/oleObject" Target="../embeddings/oleObject1555.bin"/><Relationship Id="rId1628" Type="http://schemas.openxmlformats.org/officeDocument/2006/relationships/oleObject" Target="../embeddings/oleObject1653.bin"/><Relationship Id="rId1975" Type="http://schemas.openxmlformats.org/officeDocument/2006/relationships/image" Target="../media/image83.png"/><Relationship Id="rId3190" Type="http://schemas.openxmlformats.org/officeDocument/2006/relationships/oleObject" Target="../embeddings/oleObject3187.bin"/><Relationship Id="rId4034" Type="http://schemas.openxmlformats.org/officeDocument/2006/relationships/oleObject" Target="../embeddings/oleObject4031.bin"/><Relationship Id="rId1835" Type="http://schemas.openxmlformats.org/officeDocument/2006/relationships/oleObject" Target="../embeddings/oleObject1859.bin"/><Relationship Id="rId3050" Type="http://schemas.openxmlformats.org/officeDocument/2006/relationships/oleObject" Target="../embeddings/oleObject3047.bin"/><Relationship Id="rId3288" Type="http://schemas.openxmlformats.org/officeDocument/2006/relationships/oleObject" Target="../embeddings/oleObject3285.bin"/><Relationship Id="rId3495" Type="http://schemas.openxmlformats.org/officeDocument/2006/relationships/oleObject" Target="../embeddings/oleObject3492.bin"/><Relationship Id="rId4101" Type="http://schemas.openxmlformats.org/officeDocument/2006/relationships/oleObject" Target="../embeddings/oleObject4098.bin"/><Relationship Id="rId1902" Type="http://schemas.openxmlformats.org/officeDocument/2006/relationships/oleObject" Target="../embeddings/oleObject1922.bin"/><Relationship Id="rId2097" Type="http://schemas.openxmlformats.org/officeDocument/2006/relationships/oleObject" Target="../embeddings/oleObject2094.bin"/><Relationship Id="rId3148" Type="http://schemas.openxmlformats.org/officeDocument/2006/relationships/oleObject" Target="../embeddings/oleObject3145.bin"/><Relationship Id="rId3355" Type="http://schemas.openxmlformats.org/officeDocument/2006/relationships/oleObject" Target="../embeddings/oleObject3352.bin"/><Relationship Id="rId3562" Type="http://schemas.openxmlformats.org/officeDocument/2006/relationships/oleObject" Target="../embeddings/oleObject3559.bin"/><Relationship Id="rId276" Type="http://schemas.openxmlformats.org/officeDocument/2006/relationships/oleObject" Target="../embeddings/oleObject353.bin"/><Relationship Id="rId483" Type="http://schemas.openxmlformats.org/officeDocument/2006/relationships/oleObject" Target="../embeddings/oleObject548.bin"/><Relationship Id="rId690" Type="http://schemas.openxmlformats.org/officeDocument/2006/relationships/oleObject" Target="../embeddings/oleObject747.bin"/><Relationship Id="rId2164" Type="http://schemas.openxmlformats.org/officeDocument/2006/relationships/oleObject" Target="../embeddings/oleObject2161.bin"/><Relationship Id="rId2371" Type="http://schemas.openxmlformats.org/officeDocument/2006/relationships/oleObject" Target="../embeddings/oleObject2368.bin"/><Relationship Id="rId3008" Type="http://schemas.openxmlformats.org/officeDocument/2006/relationships/oleObject" Target="../embeddings/oleObject3005.bin"/><Relationship Id="rId3215" Type="http://schemas.openxmlformats.org/officeDocument/2006/relationships/oleObject" Target="../embeddings/oleObject3212.bin"/><Relationship Id="rId3422" Type="http://schemas.openxmlformats.org/officeDocument/2006/relationships/oleObject" Target="../embeddings/oleObject3419.bin"/><Relationship Id="rId3867" Type="http://schemas.openxmlformats.org/officeDocument/2006/relationships/oleObject" Target="../embeddings/oleObject3864.bin"/><Relationship Id="rId136" Type="http://schemas.openxmlformats.org/officeDocument/2006/relationships/oleObject" Target="../embeddings/oleObject219.bin"/><Relationship Id="rId343" Type="http://schemas.openxmlformats.org/officeDocument/2006/relationships/oleObject" Target="../embeddings/oleObject416.bin"/><Relationship Id="rId550" Type="http://schemas.openxmlformats.org/officeDocument/2006/relationships/oleObject" Target="../embeddings/oleObject612.bin"/><Relationship Id="rId788" Type="http://schemas.openxmlformats.org/officeDocument/2006/relationships/oleObject" Target="../embeddings/oleObject842.bin"/><Relationship Id="rId995" Type="http://schemas.openxmlformats.org/officeDocument/2006/relationships/oleObject" Target="../embeddings/oleObject1042.bin"/><Relationship Id="rId1180" Type="http://schemas.openxmlformats.org/officeDocument/2006/relationships/oleObject" Target="../embeddings/oleObject1215.bin"/><Relationship Id="rId2024" Type="http://schemas.openxmlformats.org/officeDocument/2006/relationships/oleObject" Target="../embeddings/oleObject2023.bin"/><Relationship Id="rId2231" Type="http://schemas.openxmlformats.org/officeDocument/2006/relationships/oleObject" Target="../embeddings/oleObject2228.bin"/><Relationship Id="rId2469" Type="http://schemas.openxmlformats.org/officeDocument/2006/relationships/oleObject" Target="../embeddings/oleObject2466.bin"/><Relationship Id="rId2676" Type="http://schemas.openxmlformats.org/officeDocument/2006/relationships/oleObject" Target="../embeddings/oleObject2673.bin"/><Relationship Id="rId2883" Type="http://schemas.openxmlformats.org/officeDocument/2006/relationships/oleObject" Target="../embeddings/oleObject2880.bin"/><Relationship Id="rId3727" Type="http://schemas.openxmlformats.org/officeDocument/2006/relationships/oleObject" Target="../embeddings/oleObject3724.bin"/><Relationship Id="rId3934" Type="http://schemas.openxmlformats.org/officeDocument/2006/relationships/oleObject" Target="../embeddings/oleObject3931.bin"/><Relationship Id="rId203" Type="http://schemas.openxmlformats.org/officeDocument/2006/relationships/oleObject" Target="../embeddings/oleObject281.bin"/><Relationship Id="rId648" Type="http://schemas.openxmlformats.org/officeDocument/2006/relationships/oleObject" Target="../embeddings/oleObject705.bin"/><Relationship Id="rId855" Type="http://schemas.openxmlformats.org/officeDocument/2006/relationships/oleObject" Target="../embeddings/oleObject908.bin"/><Relationship Id="rId1040" Type="http://schemas.openxmlformats.org/officeDocument/2006/relationships/oleObject" Target="../embeddings/oleObject1085.bin"/><Relationship Id="rId1278" Type="http://schemas.openxmlformats.org/officeDocument/2006/relationships/oleObject" Target="../embeddings/oleObject1304.bin"/><Relationship Id="rId1485" Type="http://schemas.openxmlformats.org/officeDocument/2006/relationships/oleObject" Target="../embeddings/oleObject1510.bin"/><Relationship Id="rId1692" Type="http://schemas.openxmlformats.org/officeDocument/2006/relationships/oleObject" Target="../embeddings/oleObject1717.bin"/><Relationship Id="rId2329" Type="http://schemas.openxmlformats.org/officeDocument/2006/relationships/oleObject" Target="../embeddings/oleObject2326.bin"/><Relationship Id="rId2536" Type="http://schemas.openxmlformats.org/officeDocument/2006/relationships/oleObject" Target="../embeddings/oleObject2533.bin"/><Relationship Id="rId2743" Type="http://schemas.openxmlformats.org/officeDocument/2006/relationships/oleObject" Target="../embeddings/oleObject2740.bin"/><Relationship Id="rId4196" Type="http://schemas.openxmlformats.org/officeDocument/2006/relationships/oleObject" Target="../embeddings/oleObject4193.bin"/><Relationship Id="rId410" Type="http://schemas.openxmlformats.org/officeDocument/2006/relationships/image" Target="../media/image41.png"/><Relationship Id="rId508" Type="http://schemas.openxmlformats.org/officeDocument/2006/relationships/oleObject" Target="../embeddings/oleObject570.bin"/><Relationship Id="rId715" Type="http://schemas.openxmlformats.org/officeDocument/2006/relationships/oleObject" Target="../embeddings/oleObject770.bin"/><Relationship Id="rId922" Type="http://schemas.openxmlformats.org/officeDocument/2006/relationships/oleObject" Target="../embeddings/oleObject973.bin"/><Relationship Id="rId1138" Type="http://schemas.openxmlformats.org/officeDocument/2006/relationships/oleObject" Target="../embeddings/oleObject1177.bin"/><Relationship Id="rId1345" Type="http://schemas.openxmlformats.org/officeDocument/2006/relationships/oleObject" Target="../embeddings/oleObject1371.bin"/><Relationship Id="rId1552" Type="http://schemas.openxmlformats.org/officeDocument/2006/relationships/oleObject" Target="../embeddings/oleObject1577.bin"/><Relationship Id="rId1997" Type="http://schemas.openxmlformats.org/officeDocument/2006/relationships/oleObject" Target="../embeddings/oleObject1997.bin"/><Relationship Id="rId2603" Type="http://schemas.openxmlformats.org/officeDocument/2006/relationships/oleObject" Target="../embeddings/oleObject2600.bin"/><Relationship Id="rId2950" Type="http://schemas.openxmlformats.org/officeDocument/2006/relationships/oleObject" Target="../embeddings/oleObject2947.bin"/><Relationship Id="rId4056" Type="http://schemas.openxmlformats.org/officeDocument/2006/relationships/oleObject" Target="../embeddings/oleObject4053.bin"/><Relationship Id="rId1205" Type="http://schemas.openxmlformats.org/officeDocument/2006/relationships/oleObject" Target="../embeddings/oleObject1238.bin"/><Relationship Id="rId1857" Type="http://schemas.openxmlformats.org/officeDocument/2006/relationships/oleObject" Target="../embeddings/oleObject1881.bin"/><Relationship Id="rId2810" Type="http://schemas.openxmlformats.org/officeDocument/2006/relationships/oleObject" Target="../embeddings/oleObject2807.bin"/><Relationship Id="rId2908" Type="http://schemas.openxmlformats.org/officeDocument/2006/relationships/oleObject" Target="../embeddings/oleObject2905.bin"/><Relationship Id="rId51" Type="http://schemas.openxmlformats.org/officeDocument/2006/relationships/oleObject" Target="../embeddings/oleObject140.bin"/><Relationship Id="rId1412" Type="http://schemas.openxmlformats.org/officeDocument/2006/relationships/oleObject" Target="../embeddings/oleObject1437.bin"/><Relationship Id="rId1717" Type="http://schemas.openxmlformats.org/officeDocument/2006/relationships/oleObject" Target="../embeddings/oleObject1742.bin"/><Relationship Id="rId1924" Type="http://schemas.openxmlformats.org/officeDocument/2006/relationships/oleObject" Target="../embeddings/oleObject1939.bin"/><Relationship Id="rId3072" Type="http://schemas.openxmlformats.org/officeDocument/2006/relationships/oleObject" Target="../embeddings/oleObject3069.bin"/><Relationship Id="rId3377" Type="http://schemas.openxmlformats.org/officeDocument/2006/relationships/oleObject" Target="../embeddings/oleObject3374.bin"/><Relationship Id="rId4123" Type="http://schemas.openxmlformats.org/officeDocument/2006/relationships/oleObject" Target="../embeddings/oleObject4120.bin"/><Relationship Id="rId298" Type="http://schemas.openxmlformats.org/officeDocument/2006/relationships/oleObject" Target="../embeddings/oleObject371.bin"/><Relationship Id="rId3584" Type="http://schemas.openxmlformats.org/officeDocument/2006/relationships/oleObject" Target="../embeddings/oleObject3581.bin"/><Relationship Id="rId3791" Type="http://schemas.openxmlformats.org/officeDocument/2006/relationships/oleObject" Target="../embeddings/oleObject3788.bin"/><Relationship Id="rId3889" Type="http://schemas.openxmlformats.org/officeDocument/2006/relationships/oleObject" Target="../embeddings/oleObject3886.bin"/><Relationship Id="rId158" Type="http://schemas.openxmlformats.org/officeDocument/2006/relationships/oleObject" Target="../embeddings/oleObject240.bin"/><Relationship Id="rId2186" Type="http://schemas.openxmlformats.org/officeDocument/2006/relationships/oleObject" Target="../embeddings/oleObject2183.bin"/><Relationship Id="rId2393" Type="http://schemas.openxmlformats.org/officeDocument/2006/relationships/oleObject" Target="../embeddings/oleObject2390.bin"/><Relationship Id="rId2698" Type="http://schemas.openxmlformats.org/officeDocument/2006/relationships/oleObject" Target="../embeddings/oleObject2695.bin"/><Relationship Id="rId3237" Type="http://schemas.openxmlformats.org/officeDocument/2006/relationships/oleObject" Target="../embeddings/oleObject3234.bin"/><Relationship Id="rId3444" Type="http://schemas.openxmlformats.org/officeDocument/2006/relationships/oleObject" Target="../embeddings/oleObject3441.bin"/><Relationship Id="rId3651" Type="http://schemas.openxmlformats.org/officeDocument/2006/relationships/oleObject" Target="../embeddings/oleObject3648.bin"/><Relationship Id="rId365" Type="http://schemas.openxmlformats.org/officeDocument/2006/relationships/oleObject" Target="../embeddings/oleObject433.bin"/><Relationship Id="rId572" Type="http://schemas.openxmlformats.org/officeDocument/2006/relationships/oleObject" Target="../embeddings/oleObject632.bin"/><Relationship Id="rId2046" Type="http://schemas.openxmlformats.org/officeDocument/2006/relationships/oleObject" Target="../embeddings/oleObject2043.bin"/><Relationship Id="rId2253" Type="http://schemas.openxmlformats.org/officeDocument/2006/relationships/oleObject" Target="../embeddings/oleObject2250.bin"/><Relationship Id="rId2460" Type="http://schemas.openxmlformats.org/officeDocument/2006/relationships/oleObject" Target="../embeddings/oleObject2457.bin"/><Relationship Id="rId3304" Type="http://schemas.openxmlformats.org/officeDocument/2006/relationships/oleObject" Target="../embeddings/oleObject3301.bin"/><Relationship Id="rId3511" Type="http://schemas.openxmlformats.org/officeDocument/2006/relationships/oleObject" Target="../embeddings/oleObject3508.bin"/><Relationship Id="rId3749" Type="http://schemas.openxmlformats.org/officeDocument/2006/relationships/oleObject" Target="../embeddings/oleObject3746.bin"/><Relationship Id="rId3956" Type="http://schemas.openxmlformats.org/officeDocument/2006/relationships/oleObject" Target="../embeddings/oleObject3953.bin"/><Relationship Id="rId225" Type="http://schemas.openxmlformats.org/officeDocument/2006/relationships/oleObject" Target="../embeddings/oleObject302.bin"/><Relationship Id="rId432" Type="http://schemas.openxmlformats.org/officeDocument/2006/relationships/oleObject" Target="../embeddings/oleObject497.bin"/><Relationship Id="rId877" Type="http://schemas.openxmlformats.org/officeDocument/2006/relationships/oleObject" Target="../embeddings/oleObject930.bin"/><Relationship Id="rId1062" Type="http://schemas.openxmlformats.org/officeDocument/2006/relationships/oleObject" Target="../embeddings/oleObject1105.bin"/><Relationship Id="rId2113" Type="http://schemas.openxmlformats.org/officeDocument/2006/relationships/oleObject" Target="../embeddings/oleObject2110.bin"/><Relationship Id="rId2320" Type="http://schemas.openxmlformats.org/officeDocument/2006/relationships/oleObject" Target="../embeddings/oleObject2317.bin"/><Relationship Id="rId2558" Type="http://schemas.openxmlformats.org/officeDocument/2006/relationships/oleObject" Target="../embeddings/oleObject2555.bin"/><Relationship Id="rId2765" Type="http://schemas.openxmlformats.org/officeDocument/2006/relationships/oleObject" Target="../embeddings/oleObject2762.bin"/><Relationship Id="rId2972" Type="http://schemas.openxmlformats.org/officeDocument/2006/relationships/oleObject" Target="../embeddings/oleObject2969.bin"/><Relationship Id="rId3609" Type="http://schemas.openxmlformats.org/officeDocument/2006/relationships/oleObject" Target="../embeddings/oleObject3606.bin"/><Relationship Id="rId3816" Type="http://schemas.openxmlformats.org/officeDocument/2006/relationships/oleObject" Target="../embeddings/oleObject3813.bin"/><Relationship Id="rId737" Type="http://schemas.openxmlformats.org/officeDocument/2006/relationships/oleObject" Target="../embeddings/oleObject792.bin"/><Relationship Id="rId944" Type="http://schemas.openxmlformats.org/officeDocument/2006/relationships/oleObject" Target="../embeddings/oleObject993.bin"/><Relationship Id="rId1367" Type="http://schemas.openxmlformats.org/officeDocument/2006/relationships/oleObject" Target="../embeddings/oleObject1393.bin"/><Relationship Id="rId1574" Type="http://schemas.openxmlformats.org/officeDocument/2006/relationships/oleObject" Target="../embeddings/oleObject1599.bin"/><Relationship Id="rId1781" Type="http://schemas.openxmlformats.org/officeDocument/2006/relationships/oleObject" Target="../embeddings/oleObject1805.bin"/><Relationship Id="rId2418" Type="http://schemas.openxmlformats.org/officeDocument/2006/relationships/oleObject" Target="../embeddings/oleObject2415.bin"/><Relationship Id="rId2625" Type="http://schemas.openxmlformats.org/officeDocument/2006/relationships/oleObject" Target="../embeddings/oleObject2622.bin"/><Relationship Id="rId2832" Type="http://schemas.openxmlformats.org/officeDocument/2006/relationships/oleObject" Target="../embeddings/oleObject2829.bin"/><Relationship Id="rId4078" Type="http://schemas.openxmlformats.org/officeDocument/2006/relationships/oleObject" Target="../embeddings/oleObject4075.bin"/><Relationship Id="rId73" Type="http://schemas.openxmlformats.org/officeDocument/2006/relationships/oleObject" Target="../embeddings/oleObject162.bin"/><Relationship Id="rId804" Type="http://schemas.openxmlformats.org/officeDocument/2006/relationships/oleObject" Target="../embeddings/oleObject858.bin"/><Relationship Id="rId1227" Type="http://schemas.openxmlformats.org/officeDocument/2006/relationships/oleObject" Target="../embeddings/oleObject1258.bin"/><Relationship Id="rId1434" Type="http://schemas.openxmlformats.org/officeDocument/2006/relationships/oleObject" Target="../embeddings/oleObject1459.bin"/><Relationship Id="rId1641" Type="http://schemas.openxmlformats.org/officeDocument/2006/relationships/oleObject" Target="../embeddings/oleObject1666.bin"/><Relationship Id="rId1879" Type="http://schemas.openxmlformats.org/officeDocument/2006/relationships/oleObject" Target="../embeddings/oleObject1902.bin"/><Relationship Id="rId3094" Type="http://schemas.openxmlformats.org/officeDocument/2006/relationships/oleObject" Target="../embeddings/oleObject3091.bin"/><Relationship Id="rId4145" Type="http://schemas.openxmlformats.org/officeDocument/2006/relationships/oleObject" Target="../embeddings/oleObject4142.bin"/><Relationship Id="rId1501" Type="http://schemas.openxmlformats.org/officeDocument/2006/relationships/oleObject" Target="../embeddings/oleObject1526.bin"/><Relationship Id="rId1739" Type="http://schemas.openxmlformats.org/officeDocument/2006/relationships/oleObject" Target="../embeddings/oleObject1764.bin"/><Relationship Id="rId1946" Type="http://schemas.openxmlformats.org/officeDocument/2006/relationships/oleObject" Target="../embeddings/oleObject1960.bin"/><Relationship Id="rId3399" Type="http://schemas.openxmlformats.org/officeDocument/2006/relationships/oleObject" Target="../embeddings/oleObject3396.bin"/><Relationship Id="rId4005" Type="http://schemas.openxmlformats.org/officeDocument/2006/relationships/oleObject" Target="../embeddings/oleObject4002.bin"/><Relationship Id="rId1806" Type="http://schemas.openxmlformats.org/officeDocument/2006/relationships/oleObject" Target="../embeddings/oleObject1830.bin"/><Relationship Id="rId3161" Type="http://schemas.openxmlformats.org/officeDocument/2006/relationships/oleObject" Target="../embeddings/oleObject3158.bin"/><Relationship Id="rId3259" Type="http://schemas.openxmlformats.org/officeDocument/2006/relationships/oleObject" Target="../embeddings/oleObject3256.bin"/><Relationship Id="rId3466" Type="http://schemas.openxmlformats.org/officeDocument/2006/relationships/oleObject" Target="../embeddings/oleObject3463.bin"/><Relationship Id="rId4212" Type="http://schemas.openxmlformats.org/officeDocument/2006/relationships/oleObject" Target="../embeddings/oleObject4209.bin"/><Relationship Id="rId387" Type="http://schemas.openxmlformats.org/officeDocument/2006/relationships/oleObject" Target="../embeddings/oleObject455.bin"/><Relationship Id="rId594" Type="http://schemas.openxmlformats.org/officeDocument/2006/relationships/oleObject" Target="../embeddings/oleObject653.bin"/><Relationship Id="rId2068" Type="http://schemas.openxmlformats.org/officeDocument/2006/relationships/oleObject" Target="../embeddings/oleObject2065.bin"/><Relationship Id="rId2275" Type="http://schemas.openxmlformats.org/officeDocument/2006/relationships/oleObject" Target="../embeddings/oleObject2272.bin"/><Relationship Id="rId3021" Type="http://schemas.openxmlformats.org/officeDocument/2006/relationships/oleObject" Target="../embeddings/oleObject3018.bin"/><Relationship Id="rId3119" Type="http://schemas.openxmlformats.org/officeDocument/2006/relationships/oleObject" Target="../embeddings/oleObject3116.bin"/><Relationship Id="rId3326" Type="http://schemas.openxmlformats.org/officeDocument/2006/relationships/oleObject" Target="../embeddings/oleObject3323.bin"/><Relationship Id="rId3673" Type="http://schemas.openxmlformats.org/officeDocument/2006/relationships/oleObject" Target="../embeddings/oleObject3670.bin"/><Relationship Id="rId3880" Type="http://schemas.openxmlformats.org/officeDocument/2006/relationships/oleObject" Target="../embeddings/oleObject3877.bin"/><Relationship Id="rId3978" Type="http://schemas.openxmlformats.org/officeDocument/2006/relationships/oleObject" Target="../embeddings/oleObject3975.bin"/><Relationship Id="rId247" Type="http://schemas.openxmlformats.org/officeDocument/2006/relationships/oleObject" Target="../embeddings/oleObject324.bin"/><Relationship Id="rId899" Type="http://schemas.openxmlformats.org/officeDocument/2006/relationships/oleObject" Target="../embeddings/oleObject951.bin"/><Relationship Id="rId1084" Type="http://schemas.openxmlformats.org/officeDocument/2006/relationships/oleObject" Target="../embeddings/oleObject1126.bin"/><Relationship Id="rId2482" Type="http://schemas.openxmlformats.org/officeDocument/2006/relationships/oleObject" Target="../embeddings/oleObject2479.bin"/><Relationship Id="rId2787" Type="http://schemas.openxmlformats.org/officeDocument/2006/relationships/oleObject" Target="../embeddings/oleObject2784.bin"/><Relationship Id="rId3533" Type="http://schemas.openxmlformats.org/officeDocument/2006/relationships/oleObject" Target="../embeddings/oleObject3530.bin"/><Relationship Id="rId3740" Type="http://schemas.openxmlformats.org/officeDocument/2006/relationships/oleObject" Target="../embeddings/oleObject3737.bin"/><Relationship Id="rId3838" Type="http://schemas.openxmlformats.org/officeDocument/2006/relationships/oleObject" Target="../embeddings/oleObject3835.bin"/><Relationship Id="rId107" Type="http://schemas.openxmlformats.org/officeDocument/2006/relationships/oleObject" Target="../embeddings/oleObject196.bin"/><Relationship Id="rId454" Type="http://schemas.openxmlformats.org/officeDocument/2006/relationships/oleObject" Target="../embeddings/oleObject519.bin"/><Relationship Id="rId661" Type="http://schemas.openxmlformats.org/officeDocument/2006/relationships/oleObject" Target="../embeddings/oleObject718.bin"/><Relationship Id="rId759" Type="http://schemas.openxmlformats.org/officeDocument/2006/relationships/oleObject" Target="../embeddings/oleObject814.bin"/><Relationship Id="rId966" Type="http://schemas.openxmlformats.org/officeDocument/2006/relationships/oleObject" Target="../embeddings/oleObject1015.bin"/><Relationship Id="rId1291" Type="http://schemas.openxmlformats.org/officeDocument/2006/relationships/oleObject" Target="../embeddings/oleObject1317.bin"/><Relationship Id="rId1389" Type="http://schemas.openxmlformats.org/officeDocument/2006/relationships/oleObject" Target="../embeddings/oleObject1415.bin"/><Relationship Id="rId1596" Type="http://schemas.openxmlformats.org/officeDocument/2006/relationships/oleObject" Target="../embeddings/oleObject1621.bin"/><Relationship Id="rId2135" Type="http://schemas.openxmlformats.org/officeDocument/2006/relationships/oleObject" Target="../embeddings/oleObject2132.bin"/><Relationship Id="rId2342" Type="http://schemas.openxmlformats.org/officeDocument/2006/relationships/oleObject" Target="../embeddings/oleObject2339.bin"/><Relationship Id="rId2647" Type="http://schemas.openxmlformats.org/officeDocument/2006/relationships/oleObject" Target="../embeddings/oleObject2644.bin"/><Relationship Id="rId2994" Type="http://schemas.openxmlformats.org/officeDocument/2006/relationships/oleObject" Target="../embeddings/oleObject2991.bin"/><Relationship Id="rId3600" Type="http://schemas.openxmlformats.org/officeDocument/2006/relationships/oleObject" Target="../embeddings/oleObject3597.bin"/><Relationship Id="rId314" Type="http://schemas.openxmlformats.org/officeDocument/2006/relationships/oleObject" Target="../embeddings/oleObject387.bin"/><Relationship Id="rId521" Type="http://schemas.openxmlformats.org/officeDocument/2006/relationships/oleObject" Target="../embeddings/oleObject583.bin"/><Relationship Id="rId619" Type="http://schemas.openxmlformats.org/officeDocument/2006/relationships/image" Target="../media/image44.png"/><Relationship Id="rId1151" Type="http://schemas.openxmlformats.org/officeDocument/2006/relationships/image" Target="../media/image96.png"/><Relationship Id="rId1249" Type="http://schemas.openxmlformats.org/officeDocument/2006/relationships/image" Target="../media/image52.png"/><Relationship Id="rId2202" Type="http://schemas.openxmlformats.org/officeDocument/2006/relationships/oleObject" Target="../embeddings/oleObject2199.bin"/><Relationship Id="rId2854" Type="http://schemas.openxmlformats.org/officeDocument/2006/relationships/oleObject" Target="../embeddings/oleObject2851.bin"/><Relationship Id="rId3905" Type="http://schemas.openxmlformats.org/officeDocument/2006/relationships/oleObject" Target="../embeddings/oleObject3902.bin"/><Relationship Id="rId95" Type="http://schemas.openxmlformats.org/officeDocument/2006/relationships/oleObject" Target="../embeddings/oleObject184.bin"/><Relationship Id="rId826" Type="http://schemas.openxmlformats.org/officeDocument/2006/relationships/oleObject" Target="../embeddings/oleObject880.bin"/><Relationship Id="rId1011" Type="http://schemas.openxmlformats.org/officeDocument/2006/relationships/oleObject" Target="../embeddings/oleObject1057.bin"/><Relationship Id="rId1109" Type="http://schemas.openxmlformats.org/officeDocument/2006/relationships/oleObject" Target="../embeddings/oleObject1150.bin"/><Relationship Id="rId1456" Type="http://schemas.openxmlformats.org/officeDocument/2006/relationships/oleObject" Target="../embeddings/oleObject1481.bin"/><Relationship Id="rId1663" Type="http://schemas.openxmlformats.org/officeDocument/2006/relationships/oleObject" Target="../embeddings/oleObject1688.bin"/><Relationship Id="rId1870" Type="http://schemas.openxmlformats.org/officeDocument/2006/relationships/oleObject" Target="../embeddings/oleObject1894.bin"/><Relationship Id="rId1968" Type="http://schemas.openxmlformats.org/officeDocument/2006/relationships/oleObject" Target="../embeddings/oleObject1975.bin"/><Relationship Id="rId2507" Type="http://schemas.openxmlformats.org/officeDocument/2006/relationships/oleObject" Target="../embeddings/oleObject2504.bin"/><Relationship Id="rId2714" Type="http://schemas.openxmlformats.org/officeDocument/2006/relationships/oleObject" Target="../embeddings/oleObject2711.bin"/><Relationship Id="rId2921" Type="http://schemas.openxmlformats.org/officeDocument/2006/relationships/oleObject" Target="../embeddings/oleObject2918.bin"/><Relationship Id="rId4167" Type="http://schemas.openxmlformats.org/officeDocument/2006/relationships/oleObject" Target="../embeddings/oleObject4164.bin"/><Relationship Id="rId1316" Type="http://schemas.openxmlformats.org/officeDocument/2006/relationships/oleObject" Target="../embeddings/oleObject1342.bin"/><Relationship Id="rId1523" Type="http://schemas.openxmlformats.org/officeDocument/2006/relationships/oleObject" Target="../embeddings/oleObject1548.bin"/><Relationship Id="rId1730" Type="http://schemas.openxmlformats.org/officeDocument/2006/relationships/oleObject" Target="../embeddings/oleObject1755.bin"/><Relationship Id="rId3183" Type="http://schemas.openxmlformats.org/officeDocument/2006/relationships/oleObject" Target="../embeddings/oleObject3180.bin"/><Relationship Id="rId3390" Type="http://schemas.openxmlformats.org/officeDocument/2006/relationships/oleObject" Target="../embeddings/oleObject3387.bin"/><Relationship Id="rId4027" Type="http://schemas.openxmlformats.org/officeDocument/2006/relationships/oleObject" Target="../embeddings/oleObject4024.bin"/><Relationship Id="rId22" Type="http://schemas.openxmlformats.org/officeDocument/2006/relationships/oleObject" Target="../embeddings/oleObject111.bin"/><Relationship Id="rId1828" Type="http://schemas.openxmlformats.org/officeDocument/2006/relationships/oleObject" Target="../embeddings/oleObject1852.bin"/><Relationship Id="rId3043" Type="http://schemas.openxmlformats.org/officeDocument/2006/relationships/oleObject" Target="../embeddings/oleObject3040.bin"/><Relationship Id="rId3250" Type="http://schemas.openxmlformats.org/officeDocument/2006/relationships/oleObject" Target="../embeddings/oleObject3247.bin"/><Relationship Id="rId3488" Type="http://schemas.openxmlformats.org/officeDocument/2006/relationships/oleObject" Target="../embeddings/oleObject3485.bin"/><Relationship Id="rId3695" Type="http://schemas.openxmlformats.org/officeDocument/2006/relationships/oleObject" Target="../embeddings/oleObject3692.bin"/><Relationship Id="rId171" Type="http://schemas.openxmlformats.org/officeDocument/2006/relationships/oleObject" Target="../embeddings/oleObject253.bin"/><Relationship Id="rId2297" Type="http://schemas.openxmlformats.org/officeDocument/2006/relationships/oleObject" Target="../embeddings/oleObject2294.bin"/><Relationship Id="rId3348" Type="http://schemas.openxmlformats.org/officeDocument/2006/relationships/oleObject" Target="../embeddings/oleObject3345.bin"/><Relationship Id="rId3555" Type="http://schemas.openxmlformats.org/officeDocument/2006/relationships/oleObject" Target="../embeddings/oleObject3552.bin"/><Relationship Id="rId3762" Type="http://schemas.openxmlformats.org/officeDocument/2006/relationships/oleObject" Target="../embeddings/oleObject3759.bin"/><Relationship Id="rId269" Type="http://schemas.openxmlformats.org/officeDocument/2006/relationships/oleObject" Target="../embeddings/oleObject346.bin"/><Relationship Id="rId476" Type="http://schemas.openxmlformats.org/officeDocument/2006/relationships/oleObject" Target="../embeddings/oleObject541.bin"/><Relationship Id="rId683" Type="http://schemas.openxmlformats.org/officeDocument/2006/relationships/oleObject" Target="../embeddings/oleObject740.bin"/><Relationship Id="rId890" Type="http://schemas.openxmlformats.org/officeDocument/2006/relationships/oleObject" Target="../embeddings/oleObject942.bin"/><Relationship Id="rId2157" Type="http://schemas.openxmlformats.org/officeDocument/2006/relationships/oleObject" Target="../embeddings/oleObject2154.bin"/><Relationship Id="rId2364" Type="http://schemas.openxmlformats.org/officeDocument/2006/relationships/oleObject" Target="../embeddings/oleObject2361.bin"/><Relationship Id="rId2571" Type="http://schemas.openxmlformats.org/officeDocument/2006/relationships/oleObject" Target="../embeddings/oleObject2568.bin"/><Relationship Id="rId3110" Type="http://schemas.openxmlformats.org/officeDocument/2006/relationships/oleObject" Target="../embeddings/oleObject3107.bin"/><Relationship Id="rId3208" Type="http://schemas.openxmlformats.org/officeDocument/2006/relationships/oleObject" Target="../embeddings/oleObject3205.bin"/><Relationship Id="rId3415" Type="http://schemas.openxmlformats.org/officeDocument/2006/relationships/oleObject" Target="../embeddings/oleObject3412.bin"/><Relationship Id="rId129" Type="http://schemas.openxmlformats.org/officeDocument/2006/relationships/image" Target="../media/image22.png"/><Relationship Id="rId336" Type="http://schemas.openxmlformats.org/officeDocument/2006/relationships/oleObject" Target="../embeddings/oleObject409.bin"/><Relationship Id="rId543" Type="http://schemas.openxmlformats.org/officeDocument/2006/relationships/oleObject" Target="../embeddings/oleObject605.bin"/><Relationship Id="rId988" Type="http://schemas.openxmlformats.org/officeDocument/2006/relationships/oleObject" Target="../embeddings/oleObject1036.bin"/><Relationship Id="rId1173" Type="http://schemas.openxmlformats.org/officeDocument/2006/relationships/oleObject" Target="../embeddings/oleObject1209.bin"/><Relationship Id="rId1380" Type="http://schemas.openxmlformats.org/officeDocument/2006/relationships/oleObject" Target="../embeddings/oleObject1406.bin"/><Relationship Id="rId2017" Type="http://schemas.openxmlformats.org/officeDocument/2006/relationships/oleObject" Target="../embeddings/oleObject2017.bin"/><Relationship Id="rId2224" Type="http://schemas.openxmlformats.org/officeDocument/2006/relationships/oleObject" Target="../embeddings/oleObject2221.bin"/><Relationship Id="rId2669" Type="http://schemas.openxmlformats.org/officeDocument/2006/relationships/oleObject" Target="../embeddings/oleObject2666.bin"/><Relationship Id="rId2876" Type="http://schemas.openxmlformats.org/officeDocument/2006/relationships/oleObject" Target="../embeddings/oleObject2873.bin"/><Relationship Id="rId3622" Type="http://schemas.openxmlformats.org/officeDocument/2006/relationships/oleObject" Target="../embeddings/oleObject3619.bin"/><Relationship Id="rId3927" Type="http://schemas.openxmlformats.org/officeDocument/2006/relationships/oleObject" Target="../embeddings/oleObject3924.bin"/><Relationship Id="rId403" Type="http://schemas.openxmlformats.org/officeDocument/2006/relationships/oleObject" Target="../embeddings/oleObject471.bin"/><Relationship Id="rId750" Type="http://schemas.openxmlformats.org/officeDocument/2006/relationships/oleObject" Target="../embeddings/oleObject805.bin"/><Relationship Id="rId848" Type="http://schemas.openxmlformats.org/officeDocument/2006/relationships/oleObject" Target="../embeddings/oleObject901.bin"/><Relationship Id="rId1033" Type="http://schemas.openxmlformats.org/officeDocument/2006/relationships/oleObject" Target="../embeddings/oleObject1078.bin"/><Relationship Id="rId1478" Type="http://schemas.openxmlformats.org/officeDocument/2006/relationships/oleObject" Target="../embeddings/oleObject1503.bin"/><Relationship Id="rId1685" Type="http://schemas.openxmlformats.org/officeDocument/2006/relationships/oleObject" Target="../embeddings/oleObject1710.bin"/><Relationship Id="rId1892" Type="http://schemas.openxmlformats.org/officeDocument/2006/relationships/oleObject" Target="../embeddings/oleObject1913.bin"/><Relationship Id="rId2431" Type="http://schemas.openxmlformats.org/officeDocument/2006/relationships/oleObject" Target="../embeddings/oleObject2428.bin"/><Relationship Id="rId2529" Type="http://schemas.openxmlformats.org/officeDocument/2006/relationships/oleObject" Target="../embeddings/oleObject2526.bin"/><Relationship Id="rId2736" Type="http://schemas.openxmlformats.org/officeDocument/2006/relationships/oleObject" Target="../embeddings/oleObject2733.bin"/><Relationship Id="rId4091" Type="http://schemas.openxmlformats.org/officeDocument/2006/relationships/oleObject" Target="../embeddings/oleObject4088.bin"/><Relationship Id="rId4189" Type="http://schemas.openxmlformats.org/officeDocument/2006/relationships/oleObject" Target="../embeddings/oleObject4186.bin"/><Relationship Id="rId610" Type="http://schemas.openxmlformats.org/officeDocument/2006/relationships/oleObject" Target="../embeddings/oleObject669.bin"/><Relationship Id="rId708" Type="http://schemas.openxmlformats.org/officeDocument/2006/relationships/oleObject" Target="../embeddings/oleObject763.bin"/><Relationship Id="rId915" Type="http://schemas.openxmlformats.org/officeDocument/2006/relationships/oleObject" Target="../embeddings/oleObject966.bin"/><Relationship Id="rId1240" Type="http://schemas.openxmlformats.org/officeDocument/2006/relationships/oleObject" Target="../embeddings/oleObject1269.bin"/><Relationship Id="rId1338" Type="http://schemas.openxmlformats.org/officeDocument/2006/relationships/oleObject" Target="../embeddings/oleObject1364.bin"/><Relationship Id="rId1545" Type="http://schemas.openxmlformats.org/officeDocument/2006/relationships/oleObject" Target="../embeddings/oleObject1570.bin"/><Relationship Id="rId2943" Type="http://schemas.openxmlformats.org/officeDocument/2006/relationships/oleObject" Target="../embeddings/oleObject2940.bin"/><Relationship Id="rId4049" Type="http://schemas.openxmlformats.org/officeDocument/2006/relationships/oleObject" Target="../embeddings/oleObject4046.bin"/><Relationship Id="rId1100" Type="http://schemas.openxmlformats.org/officeDocument/2006/relationships/image" Target="../media/image94.png"/><Relationship Id="rId1405" Type="http://schemas.openxmlformats.org/officeDocument/2006/relationships/oleObject" Target="../embeddings/oleObject1430.bin"/><Relationship Id="rId1752" Type="http://schemas.openxmlformats.org/officeDocument/2006/relationships/oleObject" Target="../embeddings/oleObject1777.bin"/><Relationship Id="rId2803" Type="http://schemas.openxmlformats.org/officeDocument/2006/relationships/oleObject" Target="../embeddings/oleObject2800.bin"/><Relationship Id="rId44" Type="http://schemas.openxmlformats.org/officeDocument/2006/relationships/oleObject" Target="../embeddings/oleObject133.bin"/><Relationship Id="rId1612" Type="http://schemas.openxmlformats.org/officeDocument/2006/relationships/oleObject" Target="../embeddings/oleObject1637.bin"/><Relationship Id="rId1917" Type="http://schemas.openxmlformats.org/officeDocument/2006/relationships/oleObject" Target="../embeddings/oleObject1933.bin"/><Relationship Id="rId3065" Type="http://schemas.openxmlformats.org/officeDocument/2006/relationships/oleObject" Target="../embeddings/oleObject3062.bin"/><Relationship Id="rId3272" Type="http://schemas.openxmlformats.org/officeDocument/2006/relationships/oleObject" Target="../embeddings/oleObject3269.bin"/><Relationship Id="rId4116" Type="http://schemas.openxmlformats.org/officeDocument/2006/relationships/oleObject" Target="../embeddings/oleObject4113.bin"/><Relationship Id="rId193" Type="http://schemas.openxmlformats.org/officeDocument/2006/relationships/oleObject" Target="../embeddings/oleObject275.bin"/><Relationship Id="rId498" Type="http://schemas.openxmlformats.org/officeDocument/2006/relationships/oleObject" Target="../embeddings/oleObject563.bin"/><Relationship Id="rId2081" Type="http://schemas.openxmlformats.org/officeDocument/2006/relationships/oleObject" Target="../embeddings/oleObject2078.bin"/><Relationship Id="rId2179" Type="http://schemas.openxmlformats.org/officeDocument/2006/relationships/oleObject" Target="../embeddings/oleObject2176.bin"/><Relationship Id="rId3132" Type="http://schemas.openxmlformats.org/officeDocument/2006/relationships/oleObject" Target="../embeddings/oleObject3129.bin"/><Relationship Id="rId3577" Type="http://schemas.openxmlformats.org/officeDocument/2006/relationships/oleObject" Target="../embeddings/oleObject3574.bin"/><Relationship Id="rId3784" Type="http://schemas.openxmlformats.org/officeDocument/2006/relationships/oleObject" Target="../embeddings/oleObject3781.bin"/><Relationship Id="rId3991" Type="http://schemas.openxmlformats.org/officeDocument/2006/relationships/oleObject" Target="../embeddings/oleObject3988.bin"/><Relationship Id="rId260" Type="http://schemas.openxmlformats.org/officeDocument/2006/relationships/oleObject" Target="../embeddings/oleObject337.bin"/><Relationship Id="rId2386" Type="http://schemas.openxmlformats.org/officeDocument/2006/relationships/oleObject" Target="../embeddings/oleObject2383.bin"/><Relationship Id="rId2593" Type="http://schemas.openxmlformats.org/officeDocument/2006/relationships/oleObject" Target="../embeddings/oleObject2590.bin"/><Relationship Id="rId3437" Type="http://schemas.openxmlformats.org/officeDocument/2006/relationships/oleObject" Target="../embeddings/oleObject3434.bin"/><Relationship Id="rId3644" Type="http://schemas.openxmlformats.org/officeDocument/2006/relationships/oleObject" Target="../embeddings/oleObject3641.bin"/><Relationship Id="rId3851" Type="http://schemas.openxmlformats.org/officeDocument/2006/relationships/oleObject" Target="../embeddings/oleObject3848.bin"/><Relationship Id="rId120" Type="http://schemas.openxmlformats.org/officeDocument/2006/relationships/oleObject" Target="../embeddings/oleObject209.bin"/><Relationship Id="rId358" Type="http://schemas.openxmlformats.org/officeDocument/2006/relationships/oleObject" Target="../embeddings/oleObject426.bin"/><Relationship Id="rId565" Type="http://schemas.openxmlformats.org/officeDocument/2006/relationships/oleObject" Target="../embeddings/oleObject627.bin"/><Relationship Id="rId772" Type="http://schemas.openxmlformats.org/officeDocument/2006/relationships/oleObject" Target="../embeddings/oleObject827.bin"/><Relationship Id="rId1195" Type="http://schemas.openxmlformats.org/officeDocument/2006/relationships/oleObject" Target="../embeddings/oleObject1229.bin"/><Relationship Id="rId2039" Type="http://schemas.openxmlformats.org/officeDocument/2006/relationships/oleObject" Target="../embeddings/oleObject2036.bin"/><Relationship Id="rId2246" Type="http://schemas.openxmlformats.org/officeDocument/2006/relationships/oleObject" Target="../embeddings/oleObject2243.bin"/><Relationship Id="rId2453" Type="http://schemas.openxmlformats.org/officeDocument/2006/relationships/oleObject" Target="../embeddings/oleObject2450.bin"/><Relationship Id="rId2660" Type="http://schemas.openxmlformats.org/officeDocument/2006/relationships/oleObject" Target="../embeddings/oleObject2657.bin"/><Relationship Id="rId2898" Type="http://schemas.openxmlformats.org/officeDocument/2006/relationships/oleObject" Target="../embeddings/oleObject2895.bin"/><Relationship Id="rId3504" Type="http://schemas.openxmlformats.org/officeDocument/2006/relationships/oleObject" Target="../embeddings/oleObject3501.bin"/><Relationship Id="rId3711" Type="http://schemas.openxmlformats.org/officeDocument/2006/relationships/oleObject" Target="../embeddings/oleObject3708.bin"/><Relationship Id="rId3949" Type="http://schemas.openxmlformats.org/officeDocument/2006/relationships/oleObject" Target="../embeddings/oleObject3946.bin"/><Relationship Id="rId218" Type="http://schemas.openxmlformats.org/officeDocument/2006/relationships/oleObject" Target="../embeddings/oleObject295.bin"/><Relationship Id="rId425" Type="http://schemas.openxmlformats.org/officeDocument/2006/relationships/oleObject" Target="../embeddings/oleObject490.bin"/><Relationship Id="rId632" Type="http://schemas.openxmlformats.org/officeDocument/2006/relationships/oleObject" Target="../embeddings/oleObject689.bin"/><Relationship Id="rId1055" Type="http://schemas.openxmlformats.org/officeDocument/2006/relationships/oleObject" Target="../embeddings/oleObject1098.bin"/><Relationship Id="rId1262" Type="http://schemas.openxmlformats.org/officeDocument/2006/relationships/oleObject" Target="../embeddings/oleObject1289.bin"/><Relationship Id="rId2106" Type="http://schemas.openxmlformats.org/officeDocument/2006/relationships/oleObject" Target="../embeddings/oleObject2103.bin"/><Relationship Id="rId2313" Type="http://schemas.openxmlformats.org/officeDocument/2006/relationships/oleObject" Target="../embeddings/oleObject2310.bin"/><Relationship Id="rId2520" Type="http://schemas.openxmlformats.org/officeDocument/2006/relationships/oleObject" Target="../embeddings/oleObject2517.bin"/><Relationship Id="rId2758" Type="http://schemas.openxmlformats.org/officeDocument/2006/relationships/oleObject" Target="../embeddings/oleObject2755.bin"/><Relationship Id="rId2965" Type="http://schemas.openxmlformats.org/officeDocument/2006/relationships/oleObject" Target="../embeddings/oleObject2962.bin"/><Relationship Id="rId3809" Type="http://schemas.openxmlformats.org/officeDocument/2006/relationships/oleObject" Target="../embeddings/oleObject3806.bin"/><Relationship Id="rId937" Type="http://schemas.openxmlformats.org/officeDocument/2006/relationships/oleObject" Target="../embeddings/oleObject988.bin"/><Relationship Id="rId1122" Type="http://schemas.openxmlformats.org/officeDocument/2006/relationships/oleObject" Target="../embeddings/oleObject1162.bin"/><Relationship Id="rId1567" Type="http://schemas.openxmlformats.org/officeDocument/2006/relationships/oleObject" Target="../embeddings/oleObject1592.bin"/><Relationship Id="rId1774" Type="http://schemas.openxmlformats.org/officeDocument/2006/relationships/oleObject" Target="../embeddings/oleObject1798.bin"/><Relationship Id="rId1981" Type="http://schemas.openxmlformats.org/officeDocument/2006/relationships/oleObject" Target="../embeddings/oleObject1983.bin"/><Relationship Id="rId2618" Type="http://schemas.openxmlformats.org/officeDocument/2006/relationships/oleObject" Target="../embeddings/oleObject2615.bin"/><Relationship Id="rId2825" Type="http://schemas.openxmlformats.org/officeDocument/2006/relationships/oleObject" Target="../embeddings/oleObject2822.bin"/><Relationship Id="rId4180" Type="http://schemas.openxmlformats.org/officeDocument/2006/relationships/oleObject" Target="../embeddings/oleObject4177.bin"/><Relationship Id="rId66" Type="http://schemas.openxmlformats.org/officeDocument/2006/relationships/oleObject" Target="../embeddings/oleObject155.bin"/><Relationship Id="rId1427" Type="http://schemas.openxmlformats.org/officeDocument/2006/relationships/oleObject" Target="../embeddings/oleObject1452.bin"/><Relationship Id="rId1634" Type="http://schemas.openxmlformats.org/officeDocument/2006/relationships/oleObject" Target="../embeddings/oleObject1659.bin"/><Relationship Id="rId1841" Type="http://schemas.openxmlformats.org/officeDocument/2006/relationships/oleObject" Target="../embeddings/oleObject1865.bin"/><Relationship Id="rId3087" Type="http://schemas.openxmlformats.org/officeDocument/2006/relationships/oleObject" Target="../embeddings/oleObject3084.bin"/><Relationship Id="rId3294" Type="http://schemas.openxmlformats.org/officeDocument/2006/relationships/oleObject" Target="../embeddings/oleObject3291.bin"/><Relationship Id="rId4040" Type="http://schemas.openxmlformats.org/officeDocument/2006/relationships/oleObject" Target="../embeddings/oleObject4037.bin"/><Relationship Id="rId4138" Type="http://schemas.openxmlformats.org/officeDocument/2006/relationships/oleObject" Target="../embeddings/oleObject4135.bin"/><Relationship Id="rId1939" Type="http://schemas.openxmlformats.org/officeDocument/2006/relationships/image" Target="../media/image75.png"/><Relationship Id="rId3599" Type="http://schemas.openxmlformats.org/officeDocument/2006/relationships/oleObject" Target="../embeddings/oleObject3596.bin"/><Relationship Id="rId1701" Type="http://schemas.openxmlformats.org/officeDocument/2006/relationships/oleObject" Target="../embeddings/oleObject1726.bin"/><Relationship Id="rId3154" Type="http://schemas.openxmlformats.org/officeDocument/2006/relationships/oleObject" Target="../embeddings/oleObject3151.bin"/><Relationship Id="rId3361" Type="http://schemas.openxmlformats.org/officeDocument/2006/relationships/oleObject" Target="../embeddings/oleObject3358.bin"/><Relationship Id="rId3459" Type="http://schemas.openxmlformats.org/officeDocument/2006/relationships/oleObject" Target="../embeddings/oleObject3456.bin"/><Relationship Id="rId3666" Type="http://schemas.openxmlformats.org/officeDocument/2006/relationships/oleObject" Target="../embeddings/oleObject3663.bin"/><Relationship Id="rId4205" Type="http://schemas.openxmlformats.org/officeDocument/2006/relationships/oleObject" Target="../embeddings/oleObject4202.bin"/><Relationship Id="rId282" Type="http://schemas.openxmlformats.org/officeDocument/2006/relationships/oleObject" Target="../embeddings/oleObject359.bin"/><Relationship Id="rId587" Type="http://schemas.openxmlformats.org/officeDocument/2006/relationships/oleObject" Target="../embeddings/oleObject646.bin"/><Relationship Id="rId2170" Type="http://schemas.openxmlformats.org/officeDocument/2006/relationships/oleObject" Target="../embeddings/oleObject2167.bin"/><Relationship Id="rId2268" Type="http://schemas.openxmlformats.org/officeDocument/2006/relationships/oleObject" Target="../embeddings/oleObject2265.bin"/><Relationship Id="rId3014" Type="http://schemas.openxmlformats.org/officeDocument/2006/relationships/oleObject" Target="../embeddings/oleObject3011.bin"/><Relationship Id="rId3221" Type="http://schemas.openxmlformats.org/officeDocument/2006/relationships/oleObject" Target="../embeddings/oleObject3218.bin"/><Relationship Id="rId3319" Type="http://schemas.openxmlformats.org/officeDocument/2006/relationships/oleObject" Target="../embeddings/oleObject3316.bin"/><Relationship Id="rId3873" Type="http://schemas.openxmlformats.org/officeDocument/2006/relationships/oleObject" Target="../embeddings/oleObject3870.bin"/><Relationship Id="rId8" Type="http://schemas.openxmlformats.org/officeDocument/2006/relationships/oleObject" Target="../embeddings/oleObject103.bin"/><Relationship Id="rId142" Type="http://schemas.openxmlformats.org/officeDocument/2006/relationships/oleObject" Target="../embeddings/oleObject224.bin"/><Relationship Id="rId447" Type="http://schemas.openxmlformats.org/officeDocument/2006/relationships/oleObject" Target="../embeddings/oleObject512.bin"/><Relationship Id="rId794" Type="http://schemas.openxmlformats.org/officeDocument/2006/relationships/oleObject" Target="../embeddings/oleObject848.bin"/><Relationship Id="rId1077" Type="http://schemas.openxmlformats.org/officeDocument/2006/relationships/oleObject" Target="../embeddings/oleObject1120.bin"/><Relationship Id="rId2030" Type="http://schemas.openxmlformats.org/officeDocument/2006/relationships/oleObject" Target="../embeddings/oleObject2029.bin"/><Relationship Id="rId2128" Type="http://schemas.openxmlformats.org/officeDocument/2006/relationships/oleObject" Target="../embeddings/oleObject2125.bin"/><Relationship Id="rId2475" Type="http://schemas.openxmlformats.org/officeDocument/2006/relationships/oleObject" Target="../embeddings/oleObject2472.bin"/><Relationship Id="rId2682" Type="http://schemas.openxmlformats.org/officeDocument/2006/relationships/oleObject" Target="../embeddings/oleObject2679.bin"/><Relationship Id="rId2987" Type="http://schemas.openxmlformats.org/officeDocument/2006/relationships/oleObject" Target="../embeddings/oleObject2984.bin"/><Relationship Id="rId3526" Type="http://schemas.openxmlformats.org/officeDocument/2006/relationships/oleObject" Target="../embeddings/oleObject3523.bin"/><Relationship Id="rId3733" Type="http://schemas.openxmlformats.org/officeDocument/2006/relationships/oleObject" Target="../embeddings/oleObject3730.bin"/><Relationship Id="rId3940" Type="http://schemas.openxmlformats.org/officeDocument/2006/relationships/oleObject" Target="../embeddings/oleObject3937.bin"/><Relationship Id="rId654" Type="http://schemas.openxmlformats.org/officeDocument/2006/relationships/oleObject" Target="../embeddings/oleObject711.bin"/><Relationship Id="rId861" Type="http://schemas.openxmlformats.org/officeDocument/2006/relationships/oleObject" Target="../embeddings/oleObject914.bin"/><Relationship Id="rId959" Type="http://schemas.openxmlformats.org/officeDocument/2006/relationships/oleObject" Target="../embeddings/oleObject1008.bin"/><Relationship Id="rId1284" Type="http://schemas.openxmlformats.org/officeDocument/2006/relationships/oleObject" Target="../embeddings/oleObject1310.bin"/><Relationship Id="rId1491" Type="http://schemas.openxmlformats.org/officeDocument/2006/relationships/oleObject" Target="../embeddings/oleObject1516.bin"/><Relationship Id="rId1589" Type="http://schemas.openxmlformats.org/officeDocument/2006/relationships/oleObject" Target="../embeddings/oleObject1614.bin"/><Relationship Id="rId2335" Type="http://schemas.openxmlformats.org/officeDocument/2006/relationships/oleObject" Target="../embeddings/oleObject2332.bin"/><Relationship Id="rId2542" Type="http://schemas.openxmlformats.org/officeDocument/2006/relationships/oleObject" Target="../embeddings/oleObject2539.bin"/><Relationship Id="rId3800" Type="http://schemas.openxmlformats.org/officeDocument/2006/relationships/oleObject" Target="../embeddings/oleObject3797.bin"/><Relationship Id="rId307" Type="http://schemas.openxmlformats.org/officeDocument/2006/relationships/oleObject" Target="../embeddings/oleObject380.bin"/><Relationship Id="rId514" Type="http://schemas.openxmlformats.org/officeDocument/2006/relationships/oleObject" Target="../embeddings/oleObject576.bin"/><Relationship Id="rId721" Type="http://schemas.openxmlformats.org/officeDocument/2006/relationships/oleObject" Target="../embeddings/oleObject776.bin"/><Relationship Id="rId1144" Type="http://schemas.openxmlformats.org/officeDocument/2006/relationships/oleObject" Target="../embeddings/oleObject1183.bin"/><Relationship Id="rId1351" Type="http://schemas.openxmlformats.org/officeDocument/2006/relationships/oleObject" Target="../embeddings/oleObject1377.bin"/><Relationship Id="rId1449" Type="http://schemas.openxmlformats.org/officeDocument/2006/relationships/oleObject" Target="../embeddings/oleObject1474.bin"/><Relationship Id="rId1796" Type="http://schemas.openxmlformats.org/officeDocument/2006/relationships/oleObject" Target="../embeddings/oleObject1820.bin"/><Relationship Id="rId2402" Type="http://schemas.openxmlformats.org/officeDocument/2006/relationships/oleObject" Target="../embeddings/oleObject2399.bin"/><Relationship Id="rId2847" Type="http://schemas.openxmlformats.org/officeDocument/2006/relationships/oleObject" Target="../embeddings/oleObject2844.bin"/><Relationship Id="rId4062" Type="http://schemas.openxmlformats.org/officeDocument/2006/relationships/oleObject" Target="../embeddings/oleObject4059.bin"/><Relationship Id="rId88" Type="http://schemas.openxmlformats.org/officeDocument/2006/relationships/oleObject" Target="../embeddings/oleObject177.bin"/><Relationship Id="rId819" Type="http://schemas.openxmlformats.org/officeDocument/2006/relationships/oleObject" Target="../embeddings/oleObject873.bin"/><Relationship Id="rId1004" Type="http://schemas.openxmlformats.org/officeDocument/2006/relationships/oleObject" Target="../embeddings/oleObject1051.bin"/><Relationship Id="rId1211" Type="http://schemas.openxmlformats.org/officeDocument/2006/relationships/oleObject" Target="../embeddings/oleObject1244.bin"/><Relationship Id="rId1656" Type="http://schemas.openxmlformats.org/officeDocument/2006/relationships/oleObject" Target="../embeddings/oleObject1681.bin"/><Relationship Id="rId1863" Type="http://schemas.openxmlformats.org/officeDocument/2006/relationships/oleObject" Target="../embeddings/oleObject1887.bin"/><Relationship Id="rId2707" Type="http://schemas.openxmlformats.org/officeDocument/2006/relationships/oleObject" Target="../embeddings/oleObject2704.bin"/><Relationship Id="rId2914" Type="http://schemas.openxmlformats.org/officeDocument/2006/relationships/oleObject" Target="../embeddings/oleObject2911.bin"/><Relationship Id="rId1309" Type="http://schemas.openxmlformats.org/officeDocument/2006/relationships/oleObject" Target="../embeddings/oleObject1335.bin"/><Relationship Id="rId1516" Type="http://schemas.openxmlformats.org/officeDocument/2006/relationships/oleObject" Target="../embeddings/oleObject1541.bin"/><Relationship Id="rId1723" Type="http://schemas.openxmlformats.org/officeDocument/2006/relationships/oleObject" Target="../embeddings/oleObject1748.bin"/><Relationship Id="rId1930" Type="http://schemas.openxmlformats.org/officeDocument/2006/relationships/oleObject" Target="../embeddings/oleObject1945.bin"/><Relationship Id="rId3176" Type="http://schemas.openxmlformats.org/officeDocument/2006/relationships/oleObject" Target="../embeddings/oleObject3173.bin"/><Relationship Id="rId3383" Type="http://schemas.openxmlformats.org/officeDocument/2006/relationships/oleObject" Target="../embeddings/oleObject3380.bin"/><Relationship Id="rId3590" Type="http://schemas.openxmlformats.org/officeDocument/2006/relationships/oleObject" Target="../embeddings/oleObject3587.bin"/><Relationship Id="rId15" Type="http://schemas.openxmlformats.org/officeDocument/2006/relationships/image" Target="../media/image1.png"/><Relationship Id="rId2192" Type="http://schemas.openxmlformats.org/officeDocument/2006/relationships/oleObject" Target="../embeddings/oleObject2189.bin"/><Relationship Id="rId3036" Type="http://schemas.openxmlformats.org/officeDocument/2006/relationships/oleObject" Target="../embeddings/oleObject3033.bin"/><Relationship Id="rId3243" Type="http://schemas.openxmlformats.org/officeDocument/2006/relationships/oleObject" Target="../embeddings/oleObject3240.bin"/><Relationship Id="rId3688" Type="http://schemas.openxmlformats.org/officeDocument/2006/relationships/oleObject" Target="../embeddings/oleObject3685.bin"/><Relationship Id="rId3895" Type="http://schemas.openxmlformats.org/officeDocument/2006/relationships/oleObject" Target="../embeddings/oleObject3892.bin"/><Relationship Id="rId164" Type="http://schemas.openxmlformats.org/officeDocument/2006/relationships/oleObject" Target="../embeddings/oleObject246.bin"/><Relationship Id="rId371" Type="http://schemas.openxmlformats.org/officeDocument/2006/relationships/oleObject" Target="../embeddings/oleObject439.bin"/><Relationship Id="rId2052" Type="http://schemas.openxmlformats.org/officeDocument/2006/relationships/oleObject" Target="../embeddings/oleObject2049.bin"/><Relationship Id="rId2497" Type="http://schemas.openxmlformats.org/officeDocument/2006/relationships/oleObject" Target="../embeddings/oleObject2494.bin"/><Relationship Id="rId3450" Type="http://schemas.openxmlformats.org/officeDocument/2006/relationships/oleObject" Target="../embeddings/oleObject3447.bin"/><Relationship Id="rId3548" Type="http://schemas.openxmlformats.org/officeDocument/2006/relationships/oleObject" Target="../embeddings/oleObject3545.bin"/><Relationship Id="rId3755" Type="http://schemas.openxmlformats.org/officeDocument/2006/relationships/oleObject" Target="../embeddings/oleObject3752.bin"/><Relationship Id="rId469" Type="http://schemas.openxmlformats.org/officeDocument/2006/relationships/oleObject" Target="../embeddings/oleObject534.bin"/><Relationship Id="rId676" Type="http://schemas.openxmlformats.org/officeDocument/2006/relationships/oleObject" Target="../embeddings/oleObject733.bin"/><Relationship Id="rId883" Type="http://schemas.openxmlformats.org/officeDocument/2006/relationships/oleObject" Target="../embeddings/oleObject936.bin"/><Relationship Id="rId1099" Type="http://schemas.openxmlformats.org/officeDocument/2006/relationships/oleObject" Target="../embeddings/oleObject1141.bin"/><Relationship Id="rId2357" Type="http://schemas.openxmlformats.org/officeDocument/2006/relationships/oleObject" Target="../embeddings/oleObject2354.bin"/><Relationship Id="rId2564" Type="http://schemas.openxmlformats.org/officeDocument/2006/relationships/oleObject" Target="../embeddings/oleObject2561.bin"/><Relationship Id="rId3103" Type="http://schemas.openxmlformats.org/officeDocument/2006/relationships/oleObject" Target="../embeddings/oleObject3100.bin"/><Relationship Id="rId3310" Type="http://schemas.openxmlformats.org/officeDocument/2006/relationships/oleObject" Target="../embeddings/oleObject3307.bin"/><Relationship Id="rId3408" Type="http://schemas.openxmlformats.org/officeDocument/2006/relationships/oleObject" Target="../embeddings/oleObject3405.bin"/><Relationship Id="rId3615" Type="http://schemas.openxmlformats.org/officeDocument/2006/relationships/oleObject" Target="../embeddings/oleObject3612.bin"/><Relationship Id="rId3962" Type="http://schemas.openxmlformats.org/officeDocument/2006/relationships/oleObject" Target="../embeddings/oleObject3959.bin"/><Relationship Id="rId231" Type="http://schemas.openxmlformats.org/officeDocument/2006/relationships/oleObject" Target="../embeddings/oleObject308.bin"/><Relationship Id="rId329" Type="http://schemas.openxmlformats.org/officeDocument/2006/relationships/oleObject" Target="../embeddings/oleObject402.bin"/><Relationship Id="rId536" Type="http://schemas.openxmlformats.org/officeDocument/2006/relationships/oleObject" Target="../embeddings/oleObject598.bin"/><Relationship Id="rId1166" Type="http://schemas.openxmlformats.org/officeDocument/2006/relationships/oleObject" Target="../embeddings/oleObject1203.bin"/><Relationship Id="rId1373" Type="http://schemas.openxmlformats.org/officeDocument/2006/relationships/oleObject" Target="../embeddings/oleObject1399.bin"/><Relationship Id="rId2217" Type="http://schemas.openxmlformats.org/officeDocument/2006/relationships/oleObject" Target="../embeddings/oleObject2214.bin"/><Relationship Id="rId2771" Type="http://schemas.openxmlformats.org/officeDocument/2006/relationships/oleObject" Target="../embeddings/oleObject2768.bin"/><Relationship Id="rId2869" Type="http://schemas.openxmlformats.org/officeDocument/2006/relationships/oleObject" Target="../embeddings/oleObject2866.bin"/><Relationship Id="rId3822" Type="http://schemas.openxmlformats.org/officeDocument/2006/relationships/oleObject" Target="../embeddings/oleObject3819.bin"/><Relationship Id="rId743" Type="http://schemas.openxmlformats.org/officeDocument/2006/relationships/oleObject" Target="../embeddings/oleObject798.bin"/><Relationship Id="rId950" Type="http://schemas.openxmlformats.org/officeDocument/2006/relationships/oleObject" Target="../embeddings/oleObject999.bin"/><Relationship Id="rId1026" Type="http://schemas.openxmlformats.org/officeDocument/2006/relationships/oleObject" Target="../embeddings/oleObject1071.bin"/><Relationship Id="rId1580" Type="http://schemas.openxmlformats.org/officeDocument/2006/relationships/oleObject" Target="../embeddings/oleObject1605.bin"/><Relationship Id="rId1678" Type="http://schemas.openxmlformats.org/officeDocument/2006/relationships/oleObject" Target="../embeddings/oleObject1703.bin"/><Relationship Id="rId1885" Type="http://schemas.openxmlformats.org/officeDocument/2006/relationships/oleObject" Target="../embeddings/oleObject1907.bin"/><Relationship Id="rId2424" Type="http://schemas.openxmlformats.org/officeDocument/2006/relationships/oleObject" Target="../embeddings/oleObject2421.bin"/><Relationship Id="rId2631" Type="http://schemas.openxmlformats.org/officeDocument/2006/relationships/oleObject" Target="../embeddings/oleObject2628.bin"/><Relationship Id="rId2729" Type="http://schemas.openxmlformats.org/officeDocument/2006/relationships/oleObject" Target="../embeddings/oleObject2726.bin"/><Relationship Id="rId2936" Type="http://schemas.openxmlformats.org/officeDocument/2006/relationships/oleObject" Target="../embeddings/oleObject2933.bin"/><Relationship Id="rId4084" Type="http://schemas.openxmlformats.org/officeDocument/2006/relationships/oleObject" Target="../embeddings/oleObject4081.bin"/><Relationship Id="rId603" Type="http://schemas.openxmlformats.org/officeDocument/2006/relationships/oleObject" Target="../embeddings/oleObject662.bin"/><Relationship Id="rId810" Type="http://schemas.openxmlformats.org/officeDocument/2006/relationships/oleObject" Target="../embeddings/oleObject864.bin"/><Relationship Id="rId908" Type="http://schemas.openxmlformats.org/officeDocument/2006/relationships/oleObject" Target="../embeddings/oleObject960.bin"/><Relationship Id="rId1233" Type="http://schemas.openxmlformats.org/officeDocument/2006/relationships/oleObject" Target="../embeddings/oleObject1263.bin"/><Relationship Id="rId1440" Type="http://schemas.openxmlformats.org/officeDocument/2006/relationships/oleObject" Target="../embeddings/oleObject1465.bin"/><Relationship Id="rId1538" Type="http://schemas.openxmlformats.org/officeDocument/2006/relationships/oleObject" Target="../embeddings/oleObject1563.bin"/><Relationship Id="rId4151" Type="http://schemas.openxmlformats.org/officeDocument/2006/relationships/oleObject" Target="../embeddings/oleObject4148.bin"/><Relationship Id="rId1300" Type="http://schemas.openxmlformats.org/officeDocument/2006/relationships/oleObject" Target="../embeddings/oleObject1326.bin"/><Relationship Id="rId1745" Type="http://schemas.openxmlformats.org/officeDocument/2006/relationships/oleObject" Target="../embeddings/oleObject1770.bin"/><Relationship Id="rId1952" Type="http://schemas.openxmlformats.org/officeDocument/2006/relationships/oleObject" Target="../embeddings/oleObject1964.bin"/><Relationship Id="rId3198" Type="http://schemas.openxmlformats.org/officeDocument/2006/relationships/oleObject" Target="../embeddings/oleObject3195.bin"/><Relationship Id="rId4011" Type="http://schemas.openxmlformats.org/officeDocument/2006/relationships/oleObject" Target="../embeddings/oleObject4008.bin"/><Relationship Id="rId37" Type="http://schemas.openxmlformats.org/officeDocument/2006/relationships/oleObject" Target="../embeddings/oleObject126.bin"/><Relationship Id="rId1605" Type="http://schemas.openxmlformats.org/officeDocument/2006/relationships/oleObject" Target="../embeddings/oleObject1630.bin"/><Relationship Id="rId1812" Type="http://schemas.openxmlformats.org/officeDocument/2006/relationships/oleObject" Target="../embeddings/oleObject1836.bin"/><Relationship Id="rId3058" Type="http://schemas.openxmlformats.org/officeDocument/2006/relationships/oleObject" Target="../embeddings/oleObject3055.bin"/><Relationship Id="rId3265" Type="http://schemas.openxmlformats.org/officeDocument/2006/relationships/oleObject" Target="../embeddings/oleObject3262.bin"/><Relationship Id="rId3472" Type="http://schemas.openxmlformats.org/officeDocument/2006/relationships/oleObject" Target="../embeddings/oleObject3469.bin"/><Relationship Id="rId4109" Type="http://schemas.openxmlformats.org/officeDocument/2006/relationships/oleObject" Target="../embeddings/oleObject4106.bin"/><Relationship Id="rId186" Type="http://schemas.openxmlformats.org/officeDocument/2006/relationships/oleObject" Target="../embeddings/oleObject268.bin"/><Relationship Id="rId393" Type="http://schemas.openxmlformats.org/officeDocument/2006/relationships/oleObject" Target="../embeddings/oleObject461.bin"/><Relationship Id="rId2074" Type="http://schemas.openxmlformats.org/officeDocument/2006/relationships/oleObject" Target="../embeddings/oleObject2071.bin"/><Relationship Id="rId2281" Type="http://schemas.openxmlformats.org/officeDocument/2006/relationships/oleObject" Target="../embeddings/oleObject2278.bin"/><Relationship Id="rId3125" Type="http://schemas.openxmlformats.org/officeDocument/2006/relationships/oleObject" Target="../embeddings/oleObject3122.bin"/><Relationship Id="rId3332" Type="http://schemas.openxmlformats.org/officeDocument/2006/relationships/oleObject" Target="../embeddings/oleObject3329.bin"/><Relationship Id="rId3777" Type="http://schemas.openxmlformats.org/officeDocument/2006/relationships/oleObject" Target="../embeddings/oleObject3774.bin"/><Relationship Id="rId3984" Type="http://schemas.openxmlformats.org/officeDocument/2006/relationships/oleObject" Target="../embeddings/oleObject3981.bin"/><Relationship Id="rId253" Type="http://schemas.openxmlformats.org/officeDocument/2006/relationships/oleObject" Target="../embeddings/oleObject330.bin"/><Relationship Id="rId460" Type="http://schemas.openxmlformats.org/officeDocument/2006/relationships/oleObject" Target="../embeddings/oleObject525.bin"/><Relationship Id="rId698" Type="http://schemas.openxmlformats.org/officeDocument/2006/relationships/oleObject" Target="../embeddings/oleObject753.bin"/><Relationship Id="rId1090" Type="http://schemas.openxmlformats.org/officeDocument/2006/relationships/oleObject" Target="../embeddings/oleObject1132.bin"/><Relationship Id="rId2141" Type="http://schemas.openxmlformats.org/officeDocument/2006/relationships/oleObject" Target="../embeddings/oleObject2138.bin"/><Relationship Id="rId2379" Type="http://schemas.openxmlformats.org/officeDocument/2006/relationships/oleObject" Target="../embeddings/oleObject2376.bin"/><Relationship Id="rId2586" Type="http://schemas.openxmlformats.org/officeDocument/2006/relationships/oleObject" Target="../embeddings/oleObject2583.bin"/><Relationship Id="rId2793" Type="http://schemas.openxmlformats.org/officeDocument/2006/relationships/oleObject" Target="../embeddings/oleObject2790.bin"/><Relationship Id="rId3637" Type="http://schemas.openxmlformats.org/officeDocument/2006/relationships/oleObject" Target="../embeddings/oleObject3634.bin"/><Relationship Id="rId3844" Type="http://schemas.openxmlformats.org/officeDocument/2006/relationships/oleObject" Target="../embeddings/oleObject3841.bin"/><Relationship Id="rId113" Type="http://schemas.openxmlformats.org/officeDocument/2006/relationships/oleObject" Target="../embeddings/oleObject202.bin"/><Relationship Id="rId320" Type="http://schemas.openxmlformats.org/officeDocument/2006/relationships/oleObject" Target="../embeddings/oleObject393.bin"/><Relationship Id="rId558" Type="http://schemas.openxmlformats.org/officeDocument/2006/relationships/oleObject" Target="../embeddings/oleObject620.bin"/><Relationship Id="rId765" Type="http://schemas.openxmlformats.org/officeDocument/2006/relationships/oleObject" Target="../embeddings/oleObject820.bin"/><Relationship Id="rId972" Type="http://schemas.openxmlformats.org/officeDocument/2006/relationships/oleObject" Target="../embeddings/oleObject1021.bin"/><Relationship Id="rId1188" Type="http://schemas.openxmlformats.org/officeDocument/2006/relationships/oleObject" Target="../embeddings/oleObject1222.bin"/><Relationship Id="rId1395" Type="http://schemas.openxmlformats.org/officeDocument/2006/relationships/oleObject" Target="../embeddings/oleObject1421.bin"/><Relationship Id="rId2001" Type="http://schemas.openxmlformats.org/officeDocument/2006/relationships/oleObject" Target="../embeddings/oleObject2001.bin"/><Relationship Id="rId2239" Type="http://schemas.openxmlformats.org/officeDocument/2006/relationships/oleObject" Target="../embeddings/oleObject2236.bin"/><Relationship Id="rId2446" Type="http://schemas.openxmlformats.org/officeDocument/2006/relationships/oleObject" Target="../embeddings/oleObject2443.bin"/><Relationship Id="rId2653" Type="http://schemas.openxmlformats.org/officeDocument/2006/relationships/oleObject" Target="../embeddings/oleObject2650.bin"/><Relationship Id="rId2860" Type="http://schemas.openxmlformats.org/officeDocument/2006/relationships/oleObject" Target="../embeddings/oleObject2857.bin"/><Relationship Id="rId3704" Type="http://schemas.openxmlformats.org/officeDocument/2006/relationships/oleObject" Target="../embeddings/oleObject3701.bin"/><Relationship Id="rId418" Type="http://schemas.openxmlformats.org/officeDocument/2006/relationships/oleObject" Target="../embeddings/oleObject483.bin"/><Relationship Id="rId625" Type="http://schemas.openxmlformats.org/officeDocument/2006/relationships/oleObject" Target="../embeddings/oleObject682.bin"/><Relationship Id="rId832" Type="http://schemas.openxmlformats.org/officeDocument/2006/relationships/image" Target="../media/image48.png"/><Relationship Id="rId1048" Type="http://schemas.openxmlformats.org/officeDocument/2006/relationships/oleObject" Target="../embeddings/oleObject1093.bin"/><Relationship Id="rId1255" Type="http://schemas.openxmlformats.org/officeDocument/2006/relationships/oleObject" Target="../embeddings/oleObject1283.bin"/><Relationship Id="rId1462" Type="http://schemas.openxmlformats.org/officeDocument/2006/relationships/oleObject" Target="../embeddings/oleObject1487.bin"/><Relationship Id="rId2306" Type="http://schemas.openxmlformats.org/officeDocument/2006/relationships/oleObject" Target="../embeddings/oleObject2303.bin"/><Relationship Id="rId2513" Type="http://schemas.openxmlformats.org/officeDocument/2006/relationships/oleObject" Target="../embeddings/oleObject2510.bin"/><Relationship Id="rId2958" Type="http://schemas.openxmlformats.org/officeDocument/2006/relationships/oleObject" Target="../embeddings/oleObject2955.bin"/><Relationship Id="rId3911" Type="http://schemas.openxmlformats.org/officeDocument/2006/relationships/oleObject" Target="../embeddings/oleObject3908.bin"/><Relationship Id="rId1115" Type="http://schemas.openxmlformats.org/officeDocument/2006/relationships/oleObject" Target="../embeddings/oleObject1156.bin"/><Relationship Id="rId1322" Type="http://schemas.openxmlformats.org/officeDocument/2006/relationships/oleObject" Target="../embeddings/oleObject1348.bin"/><Relationship Id="rId1767" Type="http://schemas.openxmlformats.org/officeDocument/2006/relationships/oleObject" Target="../embeddings/oleObject1792.bin"/><Relationship Id="rId1974" Type="http://schemas.openxmlformats.org/officeDocument/2006/relationships/oleObject" Target="../embeddings/oleObject1978.bin"/><Relationship Id="rId2720" Type="http://schemas.openxmlformats.org/officeDocument/2006/relationships/oleObject" Target="../embeddings/oleObject2717.bin"/><Relationship Id="rId2818" Type="http://schemas.openxmlformats.org/officeDocument/2006/relationships/oleObject" Target="../embeddings/oleObject2815.bin"/><Relationship Id="rId4173" Type="http://schemas.openxmlformats.org/officeDocument/2006/relationships/oleObject" Target="../embeddings/oleObject4170.bin"/><Relationship Id="rId59" Type="http://schemas.openxmlformats.org/officeDocument/2006/relationships/oleObject" Target="../embeddings/oleObject148.bin"/><Relationship Id="rId1627" Type="http://schemas.openxmlformats.org/officeDocument/2006/relationships/oleObject" Target="../embeddings/oleObject1652.bin"/><Relationship Id="rId1834" Type="http://schemas.openxmlformats.org/officeDocument/2006/relationships/oleObject" Target="../embeddings/oleObject1858.bin"/><Relationship Id="rId3287" Type="http://schemas.openxmlformats.org/officeDocument/2006/relationships/oleObject" Target="../embeddings/oleObject3284.bin"/><Relationship Id="rId4033" Type="http://schemas.openxmlformats.org/officeDocument/2006/relationships/oleObject" Target="../embeddings/oleObject4030.bin"/><Relationship Id="rId2096" Type="http://schemas.openxmlformats.org/officeDocument/2006/relationships/oleObject" Target="../embeddings/oleObject2093.bin"/><Relationship Id="rId3494" Type="http://schemas.openxmlformats.org/officeDocument/2006/relationships/oleObject" Target="../embeddings/oleObject3491.bin"/><Relationship Id="rId3799" Type="http://schemas.openxmlformats.org/officeDocument/2006/relationships/oleObject" Target="../embeddings/oleObject3796.bin"/><Relationship Id="rId4100" Type="http://schemas.openxmlformats.org/officeDocument/2006/relationships/oleObject" Target="../embeddings/oleObject4097.bin"/><Relationship Id="rId1901" Type="http://schemas.openxmlformats.org/officeDocument/2006/relationships/oleObject" Target="../embeddings/oleObject1921.bin"/><Relationship Id="rId3147" Type="http://schemas.openxmlformats.org/officeDocument/2006/relationships/oleObject" Target="../embeddings/oleObject3144.bin"/><Relationship Id="rId3354" Type="http://schemas.openxmlformats.org/officeDocument/2006/relationships/oleObject" Target="../embeddings/oleObject3351.bin"/><Relationship Id="rId3561" Type="http://schemas.openxmlformats.org/officeDocument/2006/relationships/oleObject" Target="../embeddings/oleObject3558.bin"/><Relationship Id="rId3659" Type="http://schemas.openxmlformats.org/officeDocument/2006/relationships/oleObject" Target="../embeddings/oleObject3656.bin"/><Relationship Id="rId275" Type="http://schemas.openxmlformats.org/officeDocument/2006/relationships/oleObject" Target="../embeddings/oleObject352.bin"/><Relationship Id="rId482" Type="http://schemas.openxmlformats.org/officeDocument/2006/relationships/oleObject" Target="../embeddings/oleObject547.bin"/><Relationship Id="rId2163" Type="http://schemas.openxmlformats.org/officeDocument/2006/relationships/oleObject" Target="../embeddings/oleObject2160.bin"/><Relationship Id="rId2370" Type="http://schemas.openxmlformats.org/officeDocument/2006/relationships/oleObject" Target="../embeddings/oleObject2367.bin"/><Relationship Id="rId3007" Type="http://schemas.openxmlformats.org/officeDocument/2006/relationships/oleObject" Target="../embeddings/oleObject3004.bin"/><Relationship Id="rId3214" Type="http://schemas.openxmlformats.org/officeDocument/2006/relationships/oleObject" Target="../embeddings/oleObject3211.bin"/><Relationship Id="rId3421" Type="http://schemas.openxmlformats.org/officeDocument/2006/relationships/oleObject" Target="../embeddings/oleObject3418.bin"/><Relationship Id="rId3866" Type="http://schemas.openxmlformats.org/officeDocument/2006/relationships/oleObject" Target="../embeddings/oleObject3863.bin"/><Relationship Id="rId135" Type="http://schemas.openxmlformats.org/officeDocument/2006/relationships/image" Target="../media/image9.png"/><Relationship Id="rId342" Type="http://schemas.openxmlformats.org/officeDocument/2006/relationships/oleObject" Target="../embeddings/oleObject415.bin"/><Relationship Id="rId787" Type="http://schemas.openxmlformats.org/officeDocument/2006/relationships/oleObject" Target="../embeddings/oleObject841.bin"/><Relationship Id="rId994" Type="http://schemas.openxmlformats.org/officeDocument/2006/relationships/oleObject" Target="../embeddings/oleObject1041.bin"/><Relationship Id="rId2023" Type="http://schemas.openxmlformats.org/officeDocument/2006/relationships/oleObject" Target="../embeddings/oleObject2022.bin"/><Relationship Id="rId2230" Type="http://schemas.openxmlformats.org/officeDocument/2006/relationships/oleObject" Target="../embeddings/oleObject2227.bin"/><Relationship Id="rId2468" Type="http://schemas.openxmlformats.org/officeDocument/2006/relationships/oleObject" Target="../embeddings/oleObject2465.bin"/><Relationship Id="rId2675" Type="http://schemas.openxmlformats.org/officeDocument/2006/relationships/oleObject" Target="../embeddings/oleObject2672.bin"/><Relationship Id="rId2882" Type="http://schemas.openxmlformats.org/officeDocument/2006/relationships/oleObject" Target="../embeddings/oleObject2879.bin"/><Relationship Id="rId3519" Type="http://schemas.openxmlformats.org/officeDocument/2006/relationships/oleObject" Target="../embeddings/oleObject3516.bin"/><Relationship Id="rId3726" Type="http://schemas.openxmlformats.org/officeDocument/2006/relationships/oleObject" Target="../embeddings/oleObject3723.bin"/><Relationship Id="rId3933" Type="http://schemas.openxmlformats.org/officeDocument/2006/relationships/oleObject" Target="../embeddings/oleObject3930.bin"/><Relationship Id="rId202" Type="http://schemas.openxmlformats.org/officeDocument/2006/relationships/image" Target="../media/image15.png"/><Relationship Id="rId647" Type="http://schemas.openxmlformats.org/officeDocument/2006/relationships/oleObject" Target="../embeddings/oleObject704.bin"/><Relationship Id="rId854" Type="http://schemas.openxmlformats.org/officeDocument/2006/relationships/oleObject" Target="../embeddings/oleObject907.bin"/><Relationship Id="rId1277" Type="http://schemas.openxmlformats.org/officeDocument/2006/relationships/oleObject" Target="../embeddings/oleObject1303.bin"/><Relationship Id="rId1484" Type="http://schemas.openxmlformats.org/officeDocument/2006/relationships/oleObject" Target="../embeddings/oleObject1509.bin"/><Relationship Id="rId1691" Type="http://schemas.openxmlformats.org/officeDocument/2006/relationships/oleObject" Target="../embeddings/oleObject1716.bin"/><Relationship Id="rId2328" Type="http://schemas.openxmlformats.org/officeDocument/2006/relationships/oleObject" Target="../embeddings/oleObject2325.bin"/><Relationship Id="rId2535" Type="http://schemas.openxmlformats.org/officeDocument/2006/relationships/oleObject" Target="../embeddings/oleObject2532.bin"/><Relationship Id="rId2742" Type="http://schemas.openxmlformats.org/officeDocument/2006/relationships/oleObject" Target="../embeddings/oleObject2739.bin"/><Relationship Id="rId4195" Type="http://schemas.openxmlformats.org/officeDocument/2006/relationships/oleObject" Target="../embeddings/oleObject4192.bin"/><Relationship Id="rId507" Type="http://schemas.openxmlformats.org/officeDocument/2006/relationships/oleObject" Target="../embeddings/oleObject569.bin"/><Relationship Id="rId714" Type="http://schemas.openxmlformats.org/officeDocument/2006/relationships/oleObject" Target="../embeddings/oleObject769.bin"/><Relationship Id="rId921" Type="http://schemas.openxmlformats.org/officeDocument/2006/relationships/oleObject" Target="../embeddings/oleObject972.bin"/><Relationship Id="rId1137" Type="http://schemas.openxmlformats.org/officeDocument/2006/relationships/oleObject" Target="../embeddings/oleObject1176.bin"/><Relationship Id="rId1344" Type="http://schemas.openxmlformats.org/officeDocument/2006/relationships/oleObject" Target="../embeddings/oleObject1370.bin"/><Relationship Id="rId1551" Type="http://schemas.openxmlformats.org/officeDocument/2006/relationships/oleObject" Target="../embeddings/oleObject1576.bin"/><Relationship Id="rId1789" Type="http://schemas.openxmlformats.org/officeDocument/2006/relationships/oleObject" Target="../embeddings/oleObject1813.bin"/><Relationship Id="rId1996" Type="http://schemas.openxmlformats.org/officeDocument/2006/relationships/oleObject" Target="../embeddings/oleObject1996.bin"/><Relationship Id="rId2602" Type="http://schemas.openxmlformats.org/officeDocument/2006/relationships/oleObject" Target="../embeddings/oleObject2599.bin"/><Relationship Id="rId4055" Type="http://schemas.openxmlformats.org/officeDocument/2006/relationships/oleObject" Target="../embeddings/oleObject4052.bin"/><Relationship Id="rId50" Type="http://schemas.openxmlformats.org/officeDocument/2006/relationships/oleObject" Target="../embeddings/oleObject139.bin"/><Relationship Id="rId1204" Type="http://schemas.openxmlformats.org/officeDocument/2006/relationships/oleObject" Target="../embeddings/oleObject1237.bin"/><Relationship Id="rId1411" Type="http://schemas.openxmlformats.org/officeDocument/2006/relationships/oleObject" Target="../embeddings/oleObject1436.bin"/><Relationship Id="rId1649" Type="http://schemas.openxmlformats.org/officeDocument/2006/relationships/oleObject" Target="../embeddings/oleObject1674.bin"/><Relationship Id="rId1856" Type="http://schemas.openxmlformats.org/officeDocument/2006/relationships/oleObject" Target="../embeddings/oleObject1880.bin"/><Relationship Id="rId2907" Type="http://schemas.openxmlformats.org/officeDocument/2006/relationships/oleObject" Target="../embeddings/oleObject2904.bin"/><Relationship Id="rId3071" Type="http://schemas.openxmlformats.org/officeDocument/2006/relationships/oleObject" Target="../embeddings/oleObject3068.bin"/><Relationship Id="rId1509" Type="http://schemas.openxmlformats.org/officeDocument/2006/relationships/oleObject" Target="../embeddings/oleObject1534.bin"/><Relationship Id="rId1716" Type="http://schemas.openxmlformats.org/officeDocument/2006/relationships/oleObject" Target="../embeddings/oleObject1741.bin"/><Relationship Id="rId1923" Type="http://schemas.openxmlformats.org/officeDocument/2006/relationships/oleObject" Target="../embeddings/oleObject1938.bin"/><Relationship Id="rId3169" Type="http://schemas.openxmlformats.org/officeDocument/2006/relationships/oleObject" Target="../embeddings/oleObject3166.bin"/><Relationship Id="rId3376" Type="http://schemas.openxmlformats.org/officeDocument/2006/relationships/oleObject" Target="../embeddings/oleObject3373.bin"/><Relationship Id="rId3583" Type="http://schemas.openxmlformats.org/officeDocument/2006/relationships/oleObject" Target="../embeddings/oleObject3580.bin"/><Relationship Id="rId4122" Type="http://schemas.openxmlformats.org/officeDocument/2006/relationships/oleObject" Target="../embeddings/oleObject4119.bin"/><Relationship Id="rId297" Type="http://schemas.openxmlformats.org/officeDocument/2006/relationships/oleObject" Target="../embeddings/oleObject370.bin"/><Relationship Id="rId2185" Type="http://schemas.openxmlformats.org/officeDocument/2006/relationships/oleObject" Target="../embeddings/oleObject2182.bin"/><Relationship Id="rId2392" Type="http://schemas.openxmlformats.org/officeDocument/2006/relationships/oleObject" Target="../embeddings/oleObject2389.bin"/><Relationship Id="rId3029" Type="http://schemas.openxmlformats.org/officeDocument/2006/relationships/oleObject" Target="../embeddings/oleObject3026.bin"/><Relationship Id="rId3236" Type="http://schemas.openxmlformats.org/officeDocument/2006/relationships/oleObject" Target="../embeddings/oleObject3233.bin"/><Relationship Id="rId3790" Type="http://schemas.openxmlformats.org/officeDocument/2006/relationships/oleObject" Target="../embeddings/oleObject3787.bin"/><Relationship Id="rId3888" Type="http://schemas.openxmlformats.org/officeDocument/2006/relationships/oleObject" Target="../embeddings/oleObject3885.bin"/><Relationship Id="rId157" Type="http://schemas.openxmlformats.org/officeDocument/2006/relationships/oleObject" Target="../embeddings/oleObject239.bin"/><Relationship Id="rId364" Type="http://schemas.openxmlformats.org/officeDocument/2006/relationships/oleObject" Target="../embeddings/oleObject432.bin"/><Relationship Id="rId2045" Type="http://schemas.openxmlformats.org/officeDocument/2006/relationships/oleObject" Target="../embeddings/oleObject2042.bin"/><Relationship Id="rId2697" Type="http://schemas.openxmlformats.org/officeDocument/2006/relationships/oleObject" Target="../embeddings/oleObject2694.bin"/><Relationship Id="rId3443" Type="http://schemas.openxmlformats.org/officeDocument/2006/relationships/oleObject" Target="../embeddings/oleObject3440.bin"/><Relationship Id="rId3650" Type="http://schemas.openxmlformats.org/officeDocument/2006/relationships/oleObject" Target="../embeddings/oleObject3647.bin"/><Relationship Id="rId3748" Type="http://schemas.openxmlformats.org/officeDocument/2006/relationships/oleObject" Target="../embeddings/oleObject3745.bin"/><Relationship Id="rId571" Type="http://schemas.openxmlformats.org/officeDocument/2006/relationships/oleObject" Target="../embeddings/oleObject631.bin"/><Relationship Id="rId669" Type="http://schemas.openxmlformats.org/officeDocument/2006/relationships/oleObject" Target="../embeddings/oleObject726.bin"/><Relationship Id="rId876" Type="http://schemas.openxmlformats.org/officeDocument/2006/relationships/oleObject" Target="../embeddings/oleObject929.bin"/><Relationship Id="rId1299" Type="http://schemas.openxmlformats.org/officeDocument/2006/relationships/oleObject" Target="../embeddings/oleObject1325.bin"/><Relationship Id="rId2252" Type="http://schemas.openxmlformats.org/officeDocument/2006/relationships/oleObject" Target="../embeddings/oleObject2249.bin"/><Relationship Id="rId2557" Type="http://schemas.openxmlformats.org/officeDocument/2006/relationships/oleObject" Target="../embeddings/oleObject2554.bin"/><Relationship Id="rId3303" Type="http://schemas.openxmlformats.org/officeDocument/2006/relationships/oleObject" Target="../embeddings/oleObject3300.bin"/><Relationship Id="rId3510" Type="http://schemas.openxmlformats.org/officeDocument/2006/relationships/oleObject" Target="../embeddings/oleObject3507.bin"/><Relationship Id="rId3608" Type="http://schemas.openxmlformats.org/officeDocument/2006/relationships/oleObject" Target="../embeddings/oleObject3605.bin"/><Relationship Id="rId3955" Type="http://schemas.openxmlformats.org/officeDocument/2006/relationships/oleObject" Target="../embeddings/oleObject3952.bin"/><Relationship Id="rId224" Type="http://schemas.openxmlformats.org/officeDocument/2006/relationships/oleObject" Target="../embeddings/oleObject301.bin"/><Relationship Id="rId431" Type="http://schemas.openxmlformats.org/officeDocument/2006/relationships/oleObject" Target="../embeddings/oleObject496.bin"/><Relationship Id="rId529" Type="http://schemas.openxmlformats.org/officeDocument/2006/relationships/oleObject" Target="../embeddings/oleObject591.bin"/><Relationship Id="rId736" Type="http://schemas.openxmlformats.org/officeDocument/2006/relationships/oleObject" Target="../embeddings/oleObject791.bin"/><Relationship Id="rId1061" Type="http://schemas.openxmlformats.org/officeDocument/2006/relationships/oleObject" Target="../embeddings/oleObject1104.bin"/><Relationship Id="rId1159" Type="http://schemas.openxmlformats.org/officeDocument/2006/relationships/oleObject" Target="../embeddings/oleObject1197.bin"/><Relationship Id="rId1366" Type="http://schemas.openxmlformats.org/officeDocument/2006/relationships/oleObject" Target="../embeddings/oleObject1392.bin"/><Relationship Id="rId2112" Type="http://schemas.openxmlformats.org/officeDocument/2006/relationships/oleObject" Target="../embeddings/oleObject2109.bin"/><Relationship Id="rId2417" Type="http://schemas.openxmlformats.org/officeDocument/2006/relationships/oleObject" Target="../embeddings/oleObject2414.bin"/><Relationship Id="rId2764" Type="http://schemas.openxmlformats.org/officeDocument/2006/relationships/oleObject" Target="../embeddings/oleObject2761.bin"/><Relationship Id="rId2971" Type="http://schemas.openxmlformats.org/officeDocument/2006/relationships/oleObject" Target="../embeddings/oleObject2968.bin"/><Relationship Id="rId3815" Type="http://schemas.openxmlformats.org/officeDocument/2006/relationships/oleObject" Target="../embeddings/oleObject3812.bin"/><Relationship Id="rId943" Type="http://schemas.openxmlformats.org/officeDocument/2006/relationships/oleObject" Target="../embeddings/oleObject992.bin"/><Relationship Id="rId1019" Type="http://schemas.openxmlformats.org/officeDocument/2006/relationships/oleObject" Target="../embeddings/oleObject1065.bin"/><Relationship Id="rId1573" Type="http://schemas.openxmlformats.org/officeDocument/2006/relationships/oleObject" Target="../embeddings/oleObject1598.bin"/><Relationship Id="rId1780" Type="http://schemas.openxmlformats.org/officeDocument/2006/relationships/oleObject" Target="../embeddings/oleObject1804.bin"/><Relationship Id="rId1878" Type="http://schemas.openxmlformats.org/officeDocument/2006/relationships/oleObject" Target="../embeddings/oleObject1901.bin"/><Relationship Id="rId2624" Type="http://schemas.openxmlformats.org/officeDocument/2006/relationships/oleObject" Target="../embeddings/oleObject2621.bin"/><Relationship Id="rId2831" Type="http://schemas.openxmlformats.org/officeDocument/2006/relationships/oleObject" Target="../embeddings/oleObject2828.bin"/><Relationship Id="rId2929" Type="http://schemas.openxmlformats.org/officeDocument/2006/relationships/oleObject" Target="../embeddings/oleObject2926.bin"/><Relationship Id="rId4077" Type="http://schemas.openxmlformats.org/officeDocument/2006/relationships/oleObject" Target="../embeddings/oleObject4074.bin"/><Relationship Id="rId72" Type="http://schemas.openxmlformats.org/officeDocument/2006/relationships/oleObject" Target="../embeddings/oleObject161.bin"/><Relationship Id="rId803" Type="http://schemas.openxmlformats.org/officeDocument/2006/relationships/oleObject" Target="../embeddings/oleObject857.bin"/><Relationship Id="rId1226" Type="http://schemas.openxmlformats.org/officeDocument/2006/relationships/oleObject" Target="../embeddings/oleObject1257.bin"/><Relationship Id="rId1433" Type="http://schemas.openxmlformats.org/officeDocument/2006/relationships/oleObject" Target="../embeddings/oleObject1458.bin"/><Relationship Id="rId1640" Type="http://schemas.openxmlformats.org/officeDocument/2006/relationships/oleObject" Target="../embeddings/oleObject1665.bin"/><Relationship Id="rId1738" Type="http://schemas.openxmlformats.org/officeDocument/2006/relationships/oleObject" Target="../embeddings/oleObject1763.bin"/><Relationship Id="rId3093" Type="http://schemas.openxmlformats.org/officeDocument/2006/relationships/oleObject" Target="../embeddings/oleObject3090.bin"/><Relationship Id="rId4144" Type="http://schemas.openxmlformats.org/officeDocument/2006/relationships/oleObject" Target="../embeddings/oleObject4141.bin"/><Relationship Id="rId1500" Type="http://schemas.openxmlformats.org/officeDocument/2006/relationships/oleObject" Target="../embeddings/oleObject1525.bin"/><Relationship Id="rId1945" Type="http://schemas.openxmlformats.org/officeDocument/2006/relationships/oleObject" Target="../embeddings/oleObject1959.bin"/><Relationship Id="rId3160" Type="http://schemas.openxmlformats.org/officeDocument/2006/relationships/oleObject" Target="../embeddings/oleObject3157.bin"/><Relationship Id="rId3398" Type="http://schemas.openxmlformats.org/officeDocument/2006/relationships/oleObject" Target="../embeddings/oleObject3395.bin"/><Relationship Id="rId4004" Type="http://schemas.openxmlformats.org/officeDocument/2006/relationships/oleObject" Target="../embeddings/oleObject4001.bin"/><Relationship Id="rId4211" Type="http://schemas.openxmlformats.org/officeDocument/2006/relationships/oleObject" Target="../embeddings/oleObject4208.bin"/><Relationship Id="rId1805" Type="http://schemas.openxmlformats.org/officeDocument/2006/relationships/oleObject" Target="../embeddings/oleObject1829.bin"/><Relationship Id="rId3020" Type="http://schemas.openxmlformats.org/officeDocument/2006/relationships/oleObject" Target="../embeddings/oleObject3017.bin"/><Relationship Id="rId3258" Type="http://schemas.openxmlformats.org/officeDocument/2006/relationships/oleObject" Target="../embeddings/oleObject3255.bin"/><Relationship Id="rId3465" Type="http://schemas.openxmlformats.org/officeDocument/2006/relationships/oleObject" Target="../embeddings/oleObject3462.bin"/><Relationship Id="rId3672" Type="http://schemas.openxmlformats.org/officeDocument/2006/relationships/oleObject" Target="../embeddings/oleObject3669.bin"/><Relationship Id="rId179" Type="http://schemas.openxmlformats.org/officeDocument/2006/relationships/oleObject" Target="../embeddings/oleObject261.bin"/><Relationship Id="rId386" Type="http://schemas.openxmlformats.org/officeDocument/2006/relationships/oleObject" Target="../embeddings/oleObject454.bin"/><Relationship Id="rId593" Type="http://schemas.openxmlformats.org/officeDocument/2006/relationships/oleObject" Target="../embeddings/oleObject652.bin"/><Relationship Id="rId2067" Type="http://schemas.openxmlformats.org/officeDocument/2006/relationships/oleObject" Target="../embeddings/oleObject2064.bin"/><Relationship Id="rId2274" Type="http://schemas.openxmlformats.org/officeDocument/2006/relationships/oleObject" Target="../embeddings/oleObject2271.bin"/><Relationship Id="rId2481" Type="http://schemas.openxmlformats.org/officeDocument/2006/relationships/oleObject" Target="../embeddings/oleObject2478.bin"/><Relationship Id="rId3118" Type="http://schemas.openxmlformats.org/officeDocument/2006/relationships/oleObject" Target="../embeddings/oleObject3115.bin"/><Relationship Id="rId3325" Type="http://schemas.openxmlformats.org/officeDocument/2006/relationships/oleObject" Target="../embeddings/oleObject3322.bin"/><Relationship Id="rId3532" Type="http://schemas.openxmlformats.org/officeDocument/2006/relationships/oleObject" Target="../embeddings/oleObject3529.bin"/><Relationship Id="rId3977" Type="http://schemas.openxmlformats.org/officeDocument/2006/relationships/oleObject" Target="../embeddings/oleObject3974.bin"/><Relationship Id="rId246" Type="http://schemas.openxmlformats.org/officeDocument/2006/relationships/oleObject" Target="../embeddings/oleObject323.bin"/><Relationship Id="rId453" Type="http://schemas.openxmlformats.org/officeDocument/2006/relationships/oleObject" Target="../embeddings/oleObject518.bin"/><Relationship Id="rId660" Type="http://schemas.openxmlformats.org/officeDocument/2006/relationships/oleObject" Target="../embeddings/oleObject717.bin"/><Relationship Id="rId898" Type="http://schemas.openxmlformats.org/officeDocument/2006/relationships/oleObject" Target="../embeddings/oleObject950.bin"/><Relationship Id="rId1083" Type="http://schemas.openxmlformats.org/officeDocument/2006/relationships/image" Target="../media/image61.png"/><Relationship Id="rId1290" Type="http://schemas.openxmlformats.org/officeDocument/2006/relationships/oleObject" Target="../embeddings/oleObject1316.bin"/><Relationship Id="rId2134" Type="http://schemas.openxmlformats.org/officeDocument/2006/relationships/oleObject" Target="../embeddings/oleObject2131.bin"/><Relationship Id="rId2341" Type="http://schemas.openxmlformats.org/officeDocument/2006/relationships/oleObject" Target="../embeddings/oleObject2338.bin"/><Relationship Id="rId2579" Type="http://schemas.openxmlformats.org/officeDocument/2006/relationships/oleObject" Target="../embeddings/oleObject2576.bin"/><Relationship Id="rId2786" Type="http://schemas.openxmlformats.org/officeDocument/2006/relationships/oleObject" Target="../embeddings/oleObject2783.bin"/><Relationship Id="rId2993" Type="http://schemas.openxmlformats.org/officeDocument/2006/relationships/oleObject" Target="../embeddings/oleObject2990.bin"/><Relationship Id="rId3837" Type="http://schemas.openxmlformats.org/officeDocument/2006/relationships/oleObject" Target="../embeddings/oleObject3834.bin"/><Relationship Id="rId106" Type="http://schemas.openxmlformats.org/officeDocument/2006/relationships/oleObject" Target="../embeddings/oleObject195.bin"/><Relationship Id="rId313" Type="http://schemas.openxmlformats.org/officeDocument/2006/relationships/oleObject" Target="../embeddings/oleObject386.bin"/><Relationship Id="rId758" Type="http://schemas.openxmlformats.org/officeDocument/2006/relationships/oleObject" Target="../embeddings/oleObject813.bin"/><Relationship Id="rId965" Type="http://schemas.openxmlformats.org/officeDocument/2006/relationships/oleObject" Target="../embeddings/oleObject1014.bin"/><Relationship Id="rId1150" Type="http://schemas.openxmlformats.org/officeDocument/2006/relationships/oleObject" Target="../embeddings/oleObject1189.bin"/><Relationship Id="rId1388" Type="http://schemas.openxmlformats.org/officeDocument/2006/relationships/oleObject" Target="../embeddings/oleObject1414.bin"/><Relationship Id="rId1595" Type="http://schemas.openxmlformats.org/officeDocument/2006/relationships/oleObject" Target="../embeddings/oleObject1620.bin"/><Relationship Id="rId2439" Type="http://schemas.openxmlformats.org/officeDocument/2006/relationships/oleObject" Target="../embeddings/oleObject2436.bin"/><Relationship Id="rId2646" Type="http://schemas.openxmlformats.org/officeDocument/2006/relationships/oleObject" Target="../embeddings/oleObject2643.bin"/><Relationship Id="rId2853" Type="http://schemas.openxmlformats.org/officeDocument/2006/relationships/oleObject" Target="../embeddings/oleObject2850.bin"/><Relationship Id="rId3904" Type="http://schemas.openxmlformats.org/officeDocument/2006/relationships/oleObject" Target="../embeddings/oleObject3901.bin"/><Relationship Id="rId4099" Type="http://schemas.openxmlformats.org/officeDocument/2006/relationships/oleObject" Target="../embeddings/oleObject4096.bin"/><Relationship Id="rId94" Type="http://schemas.openxmlformats.org/officeDocument/2006/relationships/oleObject" Target="../embeddings/oleObject183.bin"/><Relationship Id="rId520" Type="http://schemas.openxmlformats.org/officeDocument/2006/relationships/oleObject" Target="../embeddings/oleObject582.bin"/><Relationship Id="rId618" Type="http://schemas.openxmlformats.org/officeDocument/2006/relationships/oleObject" Target="../embeddings/oleObject677.bin"/><Relationship Id="rId825" Type="http://schemas.openxmlformats.org/officeDocument/2006/relationships/oleObject" Target="../embeddings/oleObject879.bin"/><Relationship Id="rId1248" Type="http://schemas.openxmlformats.org/officeDocument/2006/relationships/oleObject" Target="../embeddings/oleObject1277.bin"/><Relationship Id="rId1455" Type="http://schemas.openxmlformats.org/officeDocument/2006/relationships/oleObject" Target="../embeddings/oleObject1480.bin"/><Relationship Id="rId1662" Type="http://schemas.openxmlformats.org/officeDocument/2006/relationships/oleObject" Target="../embeddings/oleObject1687.bin"/><Relationship Id="rId2201" Type="http://schemas.openxmlformats.org/officeDocument/2006/relationships/oleObject" Target="../embeddings/oleObject2198.bin"/><Relationship Id="rId2506" Type="http://schemas.openxmlformats.org/officeDocument/2006/relationships/oleObject" Target="../embeddings/oleObject2503.bin"/><Relationship Id="rId1010" Type="http://schemas.openxmlformats.org/officeDocument/2006/relationships/oleObject" Target="../embeddings/oleObject1056.bin"/><Relationship Id="rId1108" Type="http://schemas.openxmlformats.org/officeDocument/2006/relationships/oleObject" Target="../embeddings/oleObject1149.bin"/><Relationship Id="rId1315" Type="http://schemas.openxmlformats.org/officeDocument/2006/relationships/oleObject" Target="../embeddings/oleObject1341.bin"/><Relationship Id="rId1967" Type="http://schemas.openxmlformats.org/officeDocument/2006/relationships/image" Target="../media/image85.png"/><Relationship Id="rId2713" Type="http://schemas.openxmlformats.org/officeDocument/2006/relationships/oleObject" Target="../embeddings/oleObject2710.bin"/><Relationship Id="rId2920" Type="http://schemas.openxmlformats.org/officeDocument/2006/relationships/oleObject" Target="../embeddings/oleObject2917.bin"/><Relationship Id="rId4166" Type="http://schemas.openxmlformats.org/officeDocument/2006/relationships/oleObject" Target="../embeddings/oleObject4163.bin"/><Relationship Id="rId1522" Type="http://schemas.openxmlformats.org/officeDocument/2006/relationships/oleObject" Target="../embeddings/oleObject1547.bin"/><Relationship Id="rId21" Type="http://schemas.openxmlformats.org/officeDocument/2006/relationships/oleObject" Target="../embeddings/oleObject110.bin"/><Relationship Id="rId2089" Type="http://schemas.openxmlformats.org/officeDocument/2006/relationships/oleObject" Target="../embeddings/oleObject2086.bin"/><Relationship Id="rId3487" Type="http://schemas.openxmlformats.org/officeDocument/2006/relationships/oleObject" Target="../embeddings/oleObject3484.bin"/><Relationship Id="rId3694" Type="http://schemas.openxmlformats.org/officeDocument/2006/relationships/oleObject" Target="../embeddings/oleObject3691.bin"/><Relationship Id="rId2296" Type="http://schemas.openxmlformats.org/officeDocument/2006/relationships/oleObject" Target="../embeddings/oleObject2293.bin"/><Relationship Id="rId3347" Type="http://schemas.openxmlformats.org/officeDocument/2006/relationships/oleObject" Target="../embeddings/oleObject3344.bin"/><Relationship Id="rId3554" Type="http://schemas.openxmlformats.org/officeDocument/2006/relationships/oleObject" Target="../embeddings/oleObject3551.bin"/><Relationship Id="rId3761" Type="http://schemas.openxmlformats.org/officeDocument/2006/relationships/oleObject" Target="../embeddings/oleObject3758.bin"/><Relationship Id="rId268" Type="http://schemas.openxmlformats.org/officeDocument/2006/relationships/oleObject" Target="../embeddings/oleObject345.bin"/><Relationship Id="rId475" Type="http://schemas.openxmlformats.org/officeDocument/2006/relationships/oleObject" Target="../embeddings/oleObject540.bin"/><Relationship Id="rId682" Type="http://schemas.openxmlformats.org/officeDocument/2006/relationships/oleObject" Target="../embeddings/oleObject739.bin"/><Relationship Id="rId2156" Type="http://schemas.openxmlformats.org/officeDocument/2006/relationships/oleObject" Target="../embeddings/oleObject2153.bin"/><Relationship Id="rId2363" Type="http://schemas.openxmlformats.org/officeDocument/2006/relationships/oleObject" Target="../embeddings/oleObject2360.bin"/><Relationship Id="rId2570" Type="http://schemas.openxmlformats.org/officeDocument/2006/relationships/oleObject" Target="../embeddings/oleObject2567.bin"/><Relationship Id="rId3207" Type="http://schemas.openxmlformats.org/officeDocument/2006/relationships/oleObject" Target="../embeddings/oleObject3204.bin"/><Relationship Id="rId3414" Type="http://schemas.openxmlformats.org/officeDocument/2006/relationships/oleObject" Target="../embeddings/oleObject3411.bin"/><Relationship Id="rId3621" Type="http://schemas.openxmlformats.org/officeDocument/2006/relationships/oleObject" Target="../embeddings/oleObject3618.bin"/><Relationship Id="rId128" Type="http://schemas.openxmlformats.org/officeDocument/2006/relationships/oleObject" Target="../embeddings/oleObject215.bin"/><Relationship Id="rId335" Type="http://schemas.openxmlformats.org/officeDocument/2006/relationships/oleObject" Target="../embeddings/oleObject408.bin"/><Relationship Id="rId542" Type="http://schemas.openxmlformats.org/officeDocument/2006/relationships/oleObject" Target="../embeddings/oleObject604.bin"/><Relationship Id="rId1172" Type="http://schemas.openxmlformats.org/officeDocument/2006/relationships/oleObject" Target="../embeddings/oleObject1208.bin"/><Relationship Id="rId2016" Type="http://schemas.openxmlformats.org/officeDocument/2006/relationships/oleObject" Target="../embeddings/oleObject2016.bin"/><Relationship Id="rId2223" Type="http://schemas.openxmlformats.org/officeDocument/2006/relationships/oleObject" Target="../embeddings/oleObject2220.bin"/><Relationship Id="rId2430" Type="http://schemas.openxmlformats.org/officeDocument/2006/relationships/oleObject" Target="../embeddings/oleObject2427.bin"/><Relationship Id="rId402" Type="http://schemas.openxmlformats.org/officeDocument/2006/relationships/oleObject" Target="../embeddings/oleObject470.bin"/><Relationship Id="rId1032" Type="http://schemas.openxmlformats.org/officeDocument/2006/relationships/oleObject" Target="../embeddings/oleObject1077.bin"/><Relationship Id="rId4188" Type="http://schemas.openxmlformats.org/officeDocument/2006/relationships/oleObject" Target="../embeddings/oleObject4185.bin"/><Relationship Id="rId1989" Type="http://schemas.openxmlformats.org/officeDocument/2006/relationships/oleObject" Target="../embeddings/oleObject1989.bin"/><Relationship Id="rId4048" Type="http://schemas.openxmlformats.org/officeDocument/2006/relationships/oleObject" Target="../embeddings/oleObject4045.bin"/><Relationship Id="rId1849" Type="http://schemas.openxmlformats.org/officeDocument/2006/relationships/oleObject" Target="../embeddings/oleObject1873.bin"/><Relationship Id="rId3064" Type="http://schemas.openxmlformats.org/officeDocument/2006/relationships/oleObject" Target="../embeddings/oleObject3061.bin"/><Relationship Id="rId192" Type="http://schemas.openxmlformats.org/officeDocument/2006/relationships/oleObject" Target="../embeddings/oleObject274.bin"/><Relationship Id="rId1709" Type="http://schemas.openxmlformats.org/officeDocument/2006/relationships/oleObject" Target="../embeddings/oleObject1734.bin"/><Relationship Id="rId1916" Type="http://schemas.openxmlformats.org/officeDocument/2006/relationships/oleObject" Target="../embeddings/oleObject1932.bin"/><Relationship Id="rId3271" Type="http://schemas.openxmlformats.org/officeDocument/2006/relationships/oleObject" Target="../embeddings/oleObject3268.bin"/><Relationship Id="rId4115" Type="http://schemas.openxmlformats.org/officeDocument/2006/relationships/oleObject" Target="../embeddings/oleObject4112.bin"/><Relationship Id="rId2080" Type="http://schemas.openxmlformats.org/officeDocument/2006/relationships/oleObject" Target="../embeddings/oleObject2077.bin"/><Relationship Id="rId3131" Type="http://schemas.openxmlformats.org/officeDocument/2006/relationships/oleObject" Target="../embeddings/oleObject3128.bin"/><Relationship Id="rId2897" Type="http://schemas.openxmlformats.org/officeDocument/2006/relationships/oleObject" Target="../embeddings/oleObject2894.bin"/><Relationship Id="rId3948" Type="http://schemas.openxmlformats.org/officeDocument/2006/relationships/oleObject" Target="../embeddings/oleObject3945.bin"/><Relationship Id="rId869" Type="http://schemas.openxmlformats.org/officeDocument/2006/relationships/oleObject" Target="../embeddings/oleObject922.bin"/><Relationship Id="rId1499" Type="http://schemas.openxmlformats.org/officeDocument/2006/relationships/oleObject" Target="../embeddings/oleObject1524.bin"/><Relationship Id="rId729" Type="http://schemas.openxmlformats.org/officeDocument/2006/relationships/oleObject" Target="../embeddings/oleObject784.bin"/><Relationship Id="rId1359" Type="http://schemas.openxmlformats.org/officeDocument/2006/relationships/oleObject" Target="../embeddings/oleObject1385.bin"/><Relationship Id="rId2757" Type="http://schemas.openxmlformats.org/officeDocument/2006/relationships/oleObject" Target="../embeddings/oleObject2754.bin"/><Relationship Id="rId2964" Type="http://schemas.openxmlformats.org/officeDocument/2006/relationships/oleObject" Target="../embeddings/oleObject2961.bin"/><Relationship Id="rId3808" Type="http://schemas.openxmlformats.org/officeDocument/2006/relationships/oleObject" Target="../embeddings/oleObject3805.bin"/><Relationship Id="rId936" Type="http://schemas.openxmlformats.org/officeDocument/2006/relationships/oleObject" Target="../embeddings/oleObject987.bin"/><Relationship Id="rId1219" Type="http://schemas.openxmlformats.org/officeDocument/2006/relationships/oleObject" Target="../embeddings/oleObject1251.bin"/><Relationship Id="rId1566" Type="http://schemas.openxmlformats.org/officeDocument/2006/relationships/oleObject" Target="../embeddings/oleObject1591.bin"/><Relationship Id="rId1773" Type="http://schemas.openxmlformats.org/officeDocument/2006/relationships/oleObject" Target="../embeddings/oleObject1797.bin"/><Relationship Id="rId1980" Type="http://schemas.openxmlformats.org/officeDocument/2006/relationships/oleObject" Target="../embeddings/oleObject1982.bin"/><Relationship Id="rId2617" Type="http://schemas.openxmlformats.org/officeDocument/2006/relationships/oleObject" Target="../embeddings/oleObject2614.bin"/><Relationship Id="rId2824" Type="http://schemas.openxmlformats.org/officeDocument/2006/relationships/oleObject" Target="../embeddings/oleObject2821.bin"/><Relationship Id="rId65" Type="http://schemas.openxmlformats.org/officeDocument/2006/relationships/oleObject" Target="../embeddings/oleObject154.bin"/><Relationship Id="rId1426" Type="http://schemas.openxmlformats.org/officeDocument/2006/relationships/oleObject" Target="../embeddings/oleObject1451.bin"/><Relationship Id="rId1633" Type="http://schemas.openxmlformats.org/officeDocument/2006/relationships/oleObject" Target="../embeddings/oleObject1658.bin"/><Relationship Id="rId1840" Type="http://schemas.openxmlformats.org/officeDocument/2006/relationships/oleObject" Target="../embeddings/oleObject1864.bin"/><Relationship Id="rId1700" Type="http://schemas.openxmlformats.org/officeDocument/2006/relationships/oleObject" Target="../embeddings/oleObject1725.bin"/><Relationship Id="rId3598" Type="http://schemas.openxmlformats.org/officeDocument/2006/relationships/oleObject" Target="../embeddings/oleObject3595.bin"/><Relationship Id="rId3458" Type="http://schemas.openxmlformats.org/officeDocument/2006/relationships/oleObject" Target="../embeddings/oleObject3455.bin"/><Relationship Id="rId3665" Type="http://schemas.openxmlformats.org/officeDocument/2006/relationships/oleObject" Target="../embeddings/oleObject3662.bin"/><Relationship Id="rId3872" Type="http://schemas.openxmlformats.org/officeDocument/2006/relationships/oleObject" Target="../embeddings/oleObject3869.bin"/><Relationship Id="rId379" Type="http://schemas.openxmlformats.org/officeDocument/2006/relationships/oleObject" Target="../embeddings/oleObject447.bin"/><Relationship Id="rId586" Type="http://schemas.openxmlformats.org/officeDocument/2006/relationships/oleObject" Target="../embeddings/oleObject645.bin"/><Relationship Id="rId793" Type="http://schemas.openxmlformats.org/officeDocument/2006/relationships/oleObject" Target="../embeddings/oleObject847.bin"/><Relationship Id="rId2267" Type="http://schemas.openxmlformats.org/officeDocument/2006/relationships/oleObject" Target="../embeddings/oleObject2264.bin"/><Relationship Id="rId2474" Type="http://schemas.openxmlformats.org/officeDocument/2006/relationships/oleObject" Target="../embeddings/oleObject2471.bin"/><Relationship Id="rId2681" Type="http://schemas.openxmlformats.org/officeDocument/2006/relationships/oleObject" Target="../embeddings/oleObject2678.bin"/><Relationship Id="rId3318" Type="http://schemas.openxmlformats.org/officeDocument/2006/relationships/oleObject" Target="../embeddings/oleObject3315.bin"/><Relationship Id="rId3525" Type="http://schemas.openxmlformats.org/officeDocument/2006/relationships/oleObject" Target="../embeddings/oleObject3522.bin"/><Relationship Id="rId239" Type="http://schemas.openxmlformats.org/officeDocument/2006/relationships/oleObject" Target="../embeddings/oleObject316.bin"/><Relationship Id="rId446" Type="http://schemas.openxmlformats.org/officeDocument/2006/relationships/oleObject" Target="../embeddings/oleObject511.bin"/><Relationship Id="rId653" Type="http://schemas.openxmlformats.org/officeDocument/2006/relationships/oleObject" Target="../embeddings/oleObject710.bin"/><Relationship Id="rId1076" Type="http://schemas.openxmlformats.org/officeDocument/2006/relationships/oleObject" Target="../embeddings/oleObject1119.bin"/><Relationship Id="rId1283" Type="http://schemas.openxmlformats.org/officeDocument/2006/relationships/oleObject" Target="../embeddings/oleObject1309.bin"/><Relationship Id="rId1490" Type="http://schemas.openxmlformats.org/officeDocument/2006/relationships/oleObject" Target="../embeddings/oleObject1515.bin"/><Relationship Id="rId2127" Type="http://schemas.openxmlformats.org/officeDocument/2006/relationships/oleObject" Target="../embeddings/oleObject2124.bin"/><Relationship Id="rId2334" Type="http://schemas.openxmlformats.org/officeDocument/2006/relationships/oleObject" Target="../embeddings/oleObject2331.bin"/><Relationship Id="rId3732" Type="http://schemas.openxmlformats.org/officeDocument/2006/relationships/oleObject" Target="../embeddings/oleObject3729.bin"/><Relationship Id="rId306" Type="http://schemas.openxmlformats.org/officeDocument/2006/relationships/oleObject" Target="../embeddings/oleObject379.bin"/><Relationship Id="rId860" Type="http://schemas.openxmlformats.org/officeDocument/2006/relationships/oleObject" Target="../embeddings/oleObject913.bin"/><Relationship Id="rId1143" Type="http://schemas.openxmlformats.org/officeDocument/2006/relationships/oleObject" Target="../embeddings/oleObject1182.bin"/><Relationship Id="rId2541" Type="http://schemas.openxmlformats.org/officeDocument/2006/relationships/oleObject" Target="../embeddings/oleObject2538.bin"/><Relationship Id="rId513" Type="http://schemas.openxmlformats.org/officeDocument/2006/relationships/oleObject" Target="../embeddings/oleObject575.bin"/><Relationship Id="rId720" Type="http://schemas.openxmlformats.org/officeDocument/2006/relationships/oleObject" Target="../embeddings/oleObject775.bin"/><Relationship Id="rId1350" Type="http://schemas.openxmlformats.org/officeDocument/2006/relationships/oleObject" Target="../embeddings/oleObject1376.bin"/><Relationship Id="rId2401" Type="http://schemas.openxmlformats.org/officeDocument/2006/relationships/oleObject" Target="../embeddings/oleObject2398.bin"/><Relationship Id="rId4159" Type="http://schemas.openxmlformats.org/officeDocument/2006/relationships/oleObject" Target="../embeddings/oleObject4156.bin"/><Relationship Id="rId1003" Type="http://schemas.openxmlformats.org/officeDocument/2006/relationships/oleObject" Target="../embeddings/oleObject1050.bin"/><Relationship Id="rId1210" Type="http://schemas.openxmlformats.org/officeDocument/2006/relationships/oleObject" Target="../embeddings/oleObject1243.bin"/><Relationship Id="rId3175" Type="http://schemas.openxmlformats.org/officeDocument/2006/relationships/oleObject" Target="../embeddings/oleObject3172.bin"/><Relationship Id="rId3382" Type="http://schemas.openxmlformats.org/officeDocument/2006/relationships/oleObject" Target="../embeddings/oleObject3379.bin"/><Relationship Id="rId4019" Type="http://schemas.openxmlformats.org/officeDocument/2006/relationships/oleObject" Target="../embeddings/oleObject4016.bin"/><Relationship Id="rId2191" Type="http://schemas.openxmlformats.org/officeDocument/2006/relationships/oleObject" Target="../embeddings/oleObject2188.bin"/><Relationship Id="rId3035" Type="http://schemas.openxmlformats.org/officeDocument/2006/relationships/oleObject" Target="../embeddings/oleObject3032.bin"/><Relationship Id="rId3242" Type="http://schemas.openxmlformats.org/officeDocument/2006/relationships/oleObject" Target="../embeddings/oleObject3239.bin"/><Relationship Id="rId163" Type="http://schemas.openxmlformats.org/officeDocument/2006/relationships/oleObject" Target="../embeddings/oleObject245.bin"/><Relationship Id="rId370" Type="http://schemas.openxmlformats.org/officeDocument/2006/relationships/oleObject" Target="../embeddings/oleObject438.bin"/><Relationship Id="rId2051" Type="http://schemas.openxmlformats.org/officeDocument/2006/relationships/oleObject" Target="../embeddings/oleObject2048.bin"/><Relationship Id="rId3102" Type="http://schemas.openxmlformats.org/officeDocument/2006/relationships/oleObject" Target="../embeddings/oleObject3099.bin"/><Relationship Id="rId230" Type="http://schemas.openxmlformats.org/officeDocument/2006/relationships/oleObject" Target="../embeddings/oleObject307.bin"/><Relationship Id="rId2868" Type="http://schemas.openxmlformats.org/officeDocument/2006/relationships/oleObject" Target="../embeddings/oleObject2865.bin"/><Relationship Id="rId3919" Type="http://schemas.openxmlformats.org/officeDocument/2006/relationships/oleObject" Target="../embeddings/oleObject3916.bin"/><Relationship Id="rId4083" Type="http://schemas.openxmlformats.org/officeDocument/2006/relationships/oleObject" Target="../embeddings/oleObject4080.bin"/><Relationship Id="rId1677" Type="http://schemas.openxmlformats.org/officeDocument/2006/relationships/oleObject" Target="../embeddings/oleObject1702.bin"/><Relationship Id="rId1884" Type="http://schemas.openxmlformats.org/officeDocument/2006/relationships/oleObject" Target="../embeddings/oleObject1906.bin"/><Relationship Id="rId2728" Type="http://schemas.openxmlformats.org/officeDocument/2006/relationships/oleObject" Target="../embeddings/oleObject2725.bin"/><Relationship Id="rId2935" Type="http://schemas.openxmlformats.org/officeDocument/2006/relationships/oleObject" Target="../embeddings/oleObject2932.bin"/><Relationship Id="rId907" Type="http://schemas.openxmlformats.org/officeDocument/2006/relationships/oleObject" Target="../embeddings/oleObject959.bin"/><Relationship Id="rId1537" Type="http://schemas.openxmlformats.org/officeDocument/2006/relationships/oleObject" Target="../embeddings/oleObject1562.bin"/><Relationship Id="rId1744" Type="http://schemas.openxmlformats.org/officeDocument/2006/relationships/oleObject" Target="../embeddings/oleObject1769.bin"/><Relationship Id="rId1951" Type="http://schemas.openxmlformats.org/officeDocument/2006/relationships/image" Target="../media/image67.png"/><Relationship Id="rId4150" Type="http://schemas.openxmlformats.org/officeDocument/2006/relationships/oleObject" Target="../embeddings/oleObject4147.bin"/><Relationship Id="rId36" Type="http://schemas.openxmlformats.org/officeDocument/2006/relationships/oleObject" Target="../embeddings/oleObject125.bin"/><Relationship Id="rId1604" Type="http://schemas.openxmlformats.org/officeDocument/2006/relationships/oleObject" Target="../embeddings/oleObject1629.bin"/><Relationship Id="rId4010" Type="http://schemas.openxmlformats.org/officeDocument/2006/relationships/oleObject" Target="../embeddings/oleObject4007.bin"/><Relationship Id="rId1811" Type="http://schemas.openxmlformats.org/officeDocument/2006/relationships/oleObject" Target="../embeddings/oleObject1835.bin"/><Relationship Id="rId3569" Type="http://schemas.openxmlformats.org/officeDocument/2006/relationships/oleObject" Target="../embeddings/oleObject3566.bin"/><Relationship Id="rId697" Type="http://schemas.openxmlformats.org/officeDocument/2006/relationships/oleObject" Target="../embeddings/oleObject752.bin"/><Relationship Id="rId2378" Type="http://schemas.openxmlformats.org/officeDocument/2006/relationships/oleObject" Target="../embeddings/oleObject2375.bin"/><Relationship Id="rId3429" Type="http://schemas.openxmlformats.org/officeDocument/2006/relationships/oleObject" Target="../embeddings/oleObject3426.bin"/><Relationship Id="rId3776" Type="http://schemas.openxmlformats.org/officeDocument/2006/relationships/oleObject" Target="../embeddings/oleObject3773.bin"/><Relationship Id="rId3983" Type="http://schemas.openxmlformats.org/officeDocument/2006/relationships/oleObject" Target="../embeddings/oleObject3980.bin"/><Relationship Id="rId1187" Type="http://schemas.openxmlformats.org/officeDocument/2006/relationships/image" Target="../media/image58.png"/><Relationship Id="rId2585" Type="http://schemas.openxmlformats.org/officeDocument/2006/relationships/oleObject" Target="../embeddings/oleObject2582.bin"/><Relationship Id="rId2792" Type="http://schemas.openxmlformats.org/officeDocument/2006/relationships/oleObject" Target="../embeddings/oleObject2789.bin"/><Relationship Id="rId3636" Type="http://schemas.openxmlformats.org/officeDocument/2006/relationships/oleObject" Target="../embeddings/oleObject3633.bin"/><Relationship Id="rId3843" Type="http://schemas.openxmlformats.org/officeDocument/2006/relationships/oleObject" Target="../embeddings/oleObject3840.bin"/><Relationship Id="rId557" Type="http://schemas.openxmlformats.org/officeDocument/2006/relationships/oleObject" Target="../embeddings/oleObject619.bin"/><Relationship Id="rId764" Type="http://schemas.openxmlformats.org/officeDocument/2006/relationships/oleObject" Target="../embeddings/oleObject819.bin"/><Relationship Id="rId971" Type="http://schemas.openxmlformats.org/officeDocument/2006/relationships/oleObject" Target="../embeddings/oleObject1020.bin"/><Relationship Id="rId1394" Type="http://schemas.openxmlformats.org/officeDocument/2006/relationships/oleObject" Target="../embeddings/oleObject1420.bin"/><Relationship Id="rId2238" Type="http://schemas.openxmlformats.org/officeDocument/2006/relationships/oleObject" Target="../embeddings/oleObject2235.bin"/><Relationship Id="rId2445" Type="http://schemas.openxmlformats.org/officeDocument/2006/relationships/oleObject" Target="../embeddings/oleObject2442.bin"/><Relationship Id="rId2652" Type="http://schemas.openxmlformats.org/officeDocument/2006/relationships/oleObject" Target="../embeddings/oleObject2649.bin"/><Relationship Id="rId3703" Type="http://schemas.openxmlformats.org/officeDocument/2006/relationships/oleObject" Target="../embeddings/oleObject3700.bin"/><Relationship Id="rId3910" Type="http://schemas.openxmlformats.org/officeDocument/2006/relationships/oleObject" Target="../embeddings/oleObject3907.bin"/><Relationship Id="rId417" Type="http://schemas.openxmlformats.org/officeDocument/2006/relationships/oleObject" Target="../embeddings/oleObject482.bin"/><Relationship Id="rId624" Type="http://schemas.openxmlformats.org/officeDocument/2006/relationships/oleObject" Target="../embeddings/oleObject681.bin"/><Relationship Id="rId831" Type="http://schemas.openxmlformats.org/officeDocument/2006/relationships/oleObject" Target="../embeddings/oleObject885.bin"/><Relationship Id="rId1047" Type="http://schemas.openxmlformats.org/officeDocument/2006/relationships/oleObject" Target="../embeddings/oleObject1092.bin"/><Relationship Id="rId1254" Type="http://schemas.openxmlformats.org/officeDocument/2006/relationships/oleObject" Target="../embeddings/oleObject1282.bin"/><Relationship Id="rId1461" Type="http://schemas.openxmlformats.org/officeDocument/2006/relationships/oleObject" Target="../embeddings/oleObject1486.bin"/><Relationship Id="rId2305" Type="http://schemas.openxmlformats.org/officeDocument/2006/relationships/oleObject" Target="../embeddings/oleObject2302.bin"/><Relationship Id="rId2512" Type="http://schemas.openxmlformats.org/officeDocument/2006/relationships/oleObject" Target="../embeddings/oleObject2509.bin"/><Relationship Id="rId1114" Type="http://schemas.openxmlformats.org/officeDocument/2006/relationships/oleObject" Target="../embeddings/oleObject1155.bin"/><Relationship Id="rId1321" Type="http://schemas.openxmlformats.org/officeDocument/2006/relationships/oleObject" Target="../embeddings/oleObject1347.bin"/><Relationship Id="rId3079" Type="http://schemas.openxmlformats.org/officeDocument/2006/relationships/oleObject" Target="../embeddings/oleObject3076.bin"/><Relationship Id="rId3286" Type="http://schemas.openxmlformats.org/officeDocument/2006/relationships/oleObject" Target="../embeddings/oleObject3283.bin"/><Relationship Id="rId3493" Type="http://schemas.openxmlformats.org/officeDocument/2006/relationships/oleObject" Target="../embeddings/oleObject3490.bin"/><Relationship Id="rId2095" Type="http://schemas.openxmlformats.org/officeDocument/2006/relationships/oleObject" Target="../embeddings/oleObject2092.bin"/><Relationship Id="rId3146" Type="http://schemas.openxmlformats.org/officeDocument/2006/relationships/oleObject" Target="../embeddings/oleObject3143.bin"/><Relationship Id="rId3353" Type="http://schemas.openxmlformats.org/officeDocument/2006/relationships/oleObject" Target="../embeddings/oleObject3350.bin"/><Relationship Id="rId274" Type="http://schemas.openxmlformats.org/officeDocument/2006/relationships/oleObject" Target="../embeddings/oleObject351.bin"/><Relationship Id="rId481" Type="http://schemas.openxmlformats.org/officeDocument/2006/relationships/oleObject" Target="../embeddings/oleObject546.bin"/><Relationship Id="rId2162" Type="http://schemas.openxmlformats.org/officeDocument/2006/relationships/oleObject" Target="../embeddings/oleObject2159.bin"/><Relationship Id="rId3006" Type="http://schemas.openxmlformats.org/officeDocument/2006/relationships/oleObject" Target="../embeddings/oleObject3003.bin"/><Relationship Id="rId3560" Type="http://schemas.openxmlformats.org/officeDocument/2006/relationships/oleObject" Target="../embeddings/oleObject3557.bin"/><Relationship Id="rId134" Type="http://schemas.openxmlformats.org/officeDocument/2006/relationships/oleObject" Target="../embeddings/oleObject218.bin"/><Relationship Id="rId3213" Type="http://schemas.openxmlformats.org/officeDocument/2006/relationships/oleObject" Target="../embeddings/oleObject3210.bin"/><Relationship Id="rId3420" Type="http://schemas.openxmlformats.org/officeDocument/2006/relationships/oleObject" Target="../embeddings/oleObject3417.bin"/><Relationship Id="rId341" Type="http://schemas.openxmlformats.org/officeDocument/2006/relationships/oleObject" Target="../embeddings/oleObject414.bin"/><Relationship Id="rId2022" Type="http://schemas.openxmlformats.org/officeDocument/2006/relationships/image" Target="../media/image98.png"/><Relationship Id="rId2979" Type="http://schemas.openxmlformats.org/officeDocument/2006/relationships/oleObject" Target="../embeddings/oleObject2976.bin"/><Relationship Id="rId201" Type="http://schemas.openxmlformats.org/officeDocument/2006/relationships/oleObject" Target="../embeddings/oleObject280.bin"/><Relationship Id="rId1788" Type="http://schemas.openxmlformats.org/officeDocument/2006/relationships/oleObject" Target="../embeddings/oleObject1812.bin"/><Relationship Id="rId1995" Type="http://schemas.openxmlformats.org/officeDocument/2006/relationships/oleObject" Target="../embeddings/oleObject1995.bin"/><Relationship Id="rId2839" Type="http://schemas.openxmlformats.org/officeDocument/2006/relationships/oleObject" Target="../embeddings/oleObject2836.bin"/><Relationship Id="rId4194" Type="http://schemas.openxmlformats.org/officeDocument/2006/relationships/oleObject" Target="../embeddings/oleObject4191.bin"/><Relationship Id="rId1648" Type="http://schemas.openxmlformats.org/officeDocument/2006/relationships/oleObject" Target="../embeddings/oleObject1673.bin"/><Relationship Id="rId4054" Type="http://schemas.openxmlformats.org/officeDocument/2006/relationships/oleObject" Target="../embeddings/oleObject4051.bin"/><Relationship Id="rId1508" Type="http://schemas.openxmlformats.org/officeDocument/2006/relationships/oleObject" Target="../embeddings/oleObject1533.bin"/><Relationship Id="rId1855" Type="http://schemas.openxmlformats.org/officeDocument/2006/relationships/oleObject" Target="../embeddings/oleObject1879.bin"/><Relationship Id="rId2906" Type="http://schemas.openxmlformats.org/officeDocument/2006/relationships/oleObject" Target="../embeddings/oleObject2903.bin"/><Relationship Id="rId3070" Type="http://schemas.openxmlformats.org/officeDocument/2006/relationships/oleObject" Target="../embeddings/oleObject3067.bin"/><Relationship Id="rId4121" Type="http://schemas.openxmlformats.org/officeDocument/2006/relationships/oleObject" Target="../embeddings/oleObject4118.bin"/><Relationship Id="rId1715" Type="http://schemas.openxmlformats.org/officeDocument/2006/relationships/oleObject" Target="../embeddings/oleObject1740.bin"/><Relationship Id="rId1922" Type="http://schemas.openxmlformats.org/officeDocument/2006/relationships/oleObject" Target="../embeddings/oleObject1937.bin"/><Relationship Id="rId3887" Type="http://schemas.openxmlformats.org/officeDocument/2006/relationships/oleObject" Target="../embeddings/oleObject3884.bin"/><Relationship Id="rId2489" Type="http://schemas.openxmlformats.org/officeDocument/2006/relationships/oleObject" Target="../embeddings/oleObject2486.bin"/><Relationship Id="rId2696" Type="http://schemas.openxmlformats.org/officeDocument/2006/relationships/oleObject" Target="../embeddings/oleObject2693.bin"/><Relationship Id="rId3747" Type="http://schemas.openxmlformats.org/officeDocument/2006/relationships/oleObject" Target="../embeddings/oleObject3744.bin"/><Relationship Id="rId3954" Type="http://schemas.openxmlformats.org/officeDocument/2006/relationships/oleObject" Target="../embeddings/oleObject3951.bin"/><Relationship Id="rId668" Type="http://schemas.openxmlformats.org/officeDocument/2006/relationships/oleObject" Target="../embeddings/oleObject725.bin"/><Relationship Id="rId875" Type="http://schemas.openxmlformats.org/officeDocument/2006/relationships/oleObject" Target="../embeddings/oleObject928.bin"/><Relationship Id="rId1298" Type="http://schemas.openxmlformats.org/officeDocument/2006/relationships/oleObject" Target="../embeddings/oleObject1324.bin"/><Relationship Id="rId2349" Type="http://schemas.openxmlformats.org/officeDocument/2006/relationships/oleObject" Target="../embeddings/oleObject2346.bin"/><Relationship Id="rId2556" Type="http://schemas.openxmlformats.org/officeDocument/2006/relationships/oleObject" Target="../embeddings/oleObject2553.bin"/><Relationship Id="rId2763" Type="http://schemas.openxmlformats.org/officeDocument/2006/relationships/oleObject" Target="../embeddings/oleObject2760.bin"/><Relationship Id="rId2970" Type="http://schemas.openxmlformats.org/officeDocument/2006/relationships/oleObject" Target="../embeddings/oleObject2967.bin"/><Relationship Id="rId3607" Type="http://schemas.openxmlformats.org/officeDocument/2006/relationships/oleObject" Target="../embeddings/oleObject3604.bin"/><Relationship Id="rId3814" Type="http://schemas.openxmlformats.org/officeDocument/2006/relationships/oleObject" Target="../embeddings/oleObject3811.bin"/><Relationship Id="rId528" Type="http://schemas.openxmlformats.org/officeDocument/2006/relationships/oleObject" Target="../embeddings/oleObject590.bin"/><Relationship Id="rId735" Type="http://schemas.openxmlformats.org/officeDocument/2006/relationships/oleObject" Target="../embeddings/oleObject790.bin"/><Relationship Id="rId942" Type="http://schemas.openxmlformats.org/officeDocument/2006/relationships/image" Target="../media/image36.png"/><Relationship Id="rId1158" Type="http://schemas.openxmlformats.org/officeDocument/2006/relationships/oleObject" Target="../embeddings/oleObject1196.bin"/><Relationship Id="rId1365" Type="http://schemas.openxmlformats.org/officeDocument/2006/relationships/oleObject" Target="../embeddings/oleObject1391.bin"/><Relationship Id="rId1572" Type="http://schemas.openxmlformats.org/officeDocument/2006/relationships/oleObject" Target="../embeddings/oleObject1597.bin"/><Relationship Id="rId2209" Type="http://schemas.openxmlformats.org/officeDocument/2006/relationships/oleObject" Target="../embeddings/oleObject2206.bin"/><Relationship Id="rId2416" Type="http://schemas.openxmlformats.org/officeDocument/2006/relationships/oleObject" Target="../embeddings/oleObject2413.bin"/><Relationship Id="rId2623" Type="http://schemas.openxmlformats.org/officeDocument/2006/relationships/oleObject" Target="../embeddings/oleObject2620.bin"/><Relationship Id="rId1018" Type="http://schemas.openxmlformats.org/officeDocument/2006/relationships/oleObject" Target="../embeddings/oleObject1064.bin"/><Relationship Id="rId1225" Type="http://schemas.openxmlformats.org/officeDocument/2006/relationships/oleObject" Target="../embeddings/oleObject1256.bin"/><Relationship Id="rId1432" Type="http://schemas.openxmlformats.org/officeDocument/2006/relationships/oleObject" Target="../embeddings/oleObject1457.bin"/><Relationship Id="rId2830" Type="http://schemas.openxmlformats.org/officeDocument/2006/relationships/oleObject" Target="../embeddings/oleObject2827.bin"/><Relationship Id="rId71" Type="http://schemas.openxmlformats.org/officeDocument/2006/relationships/oleObject" Target="../embeddings/oleObject160.bin"/><Relationship Id="rId802" Type="http://schemas.openxmlformats.org/officeDocument/2006/relationships/oleObject" Target="../embeddings/oleObject856.bin"/><Relationship Id="rId3397" Type="http://schemas.openxmlformats.org/officeDocument/2006/relationships/oleObject" Target="../embeddings/oleObject3394.bin"/><Relationship Id="rId178" Type="http://schemas.openxmlformats.org/officeDocument/2006/relationships/oleObject" Target="../embeddings/oleObject260.bin"/><Relationship Id="rId3257" Type="http://schemas.openxmlformats.org/officeDocument/2006/relationships/oleObject" Target="../embeddings/oleObject3254.bin"/><Relationship Id="rId3464" Type="http://schemas.openxmlformats.org/officeDocument/2006/relationships/oleObject" Target="../embeddings/oleObject3461.bin"/><Relationship Id="rId3671" Type="http://schemas.openxmlformats.org/officeDocument/2006/relationships/oleObject" Target="../embeddings/oleObject3668.bin"/><Relationship Id="rId385" Type="http://schemas.openxmlformats.org/officeDocument/2006/relationships/oleObject" Target="../embeddings/oleObject453.bin"/><Relationship Id="rId592" Type="http://schemas.openxmlformats.org/officeDocument/2006/relationships/oleObject" Target="../embeddings/oleObject651.bin"/><Relationship Id="rId2066" Type="http://schemas.openxmlformats.org/officeDocument/2006/relationships/oleObject" Target="../embeddings/oleObject2063.bin"/><Relationship Id="rId2273" Type="http://schemas.openxmlformats.org/officeDocument/2006/relationships/oleObject" Target="../embeddings/oleObject2270.bin"/><Relationship Id="rId2480" Type="http://schemas.openxmlformats.org/officeDocument/2006/relationships/oleObject" Target="../embeddings/oleObject2477.bin"/><Relationship Id="rId3117" Type="http://schemas.openxmlformats.org/officeDocument/2006/relationships/oleObject" Target="../embeddings/oleObject3114.bin"/><Relationship Id="rId3324" Type="http://schemas.openxmlformats.org/officeDocument/2006/relationships/oleObject" Target="../embeddings/oleObject3321.bin"/><Relationship Id="rId3531" Type="http://schemas.openxmlformats.org/officeDocument/2006/relationships/oleObject" Target="../embeddings/oleObject3528.bin"/><Relationship Id="rId245" Type="http://schemas.openxmlformats.org/officeDocument/2006/relationships/oleObject" Target="../embeddings/oleObject322.bin"/><Relationship Id="rId452" Type="http://schemas.openxmlformats.org/officeDocument/2006/relationships/oleObject" Target="../embeddings/oleObject517.bin"/><Relationship Id="rId1082" Type="http://schemas.openxmlformats.org/officeDocument/2006/relationships/oleObject" Target="../embeddings/oleObject1125.bin"/><Relationship Id="rId2133" Type="http://schemas.openxmlformats.org/officeDocument/2006/relationships/oleObject" Target="../embeddings/oleObject2130.bin"/><Relationship Id="rId2340" Type="http://schemas.openxmlformats.org/officeDocument/2006/relationships/oleObject" Target="../embeddings/oleObject2337.bin"/><Relationship Id="rId105" Type="http://schemas.openxmlformats.org/officeDocument/2006/relationships/oleObject" Target="../embeddings/oleObject194.bin"/><Relationship Id="rId312" Type="http://schemas.openxmlformats.org/officeDocument/2006/relationships/oleObject" Target="../embeddings/oleObject385.bin"/><Relationship Id="rId2200" Type="http://schemas.openxmlformats.org/officeDocument/2006/relationships/oleObject" Target="../embeddings/oleObject2197.bin"/><Relationship Id="rId4098" Type="http://schemas.openxmlformats.org/officeDocument/2006/relationships/oleObject" Target="../embeddings/oleObject4095.bin"/><Relationship Id="rId1899" Type="http://schemas.openxmlformats.org/officeDocument/2006/relationships/oleObject" Target="../embeddings/oleObject1919.bin"/><Relationship Id="rId4165" Type="http://schemas.openxmlformats.org/officeDocument/2006/relationships/oleObject" Target="../embeddings/oleObject4162.bin"/><Relationship Id="rId1759" Type="http://schemas.openxmlformats.org/officeDocument/2006/relationships/oleObject" Target="../embeddings/oleObject1784.bin"/><Relationship Id="rId1966" Type="http://schemas.openxmlformats.org/officeDocument/2006/relationships/oleObject" Target="../embeddings/oleObject1974.bin"/><Relationship Id="rId3181" Type="http://schemas.openxmlformats.org/officeDocument/2006/relationships/oleObject" Target="../embeddings/oleObject3178.bin"/><Relationship Id="rId4025" Type="http://schemas.openxmlformats.org/officeDocument/2006/relationships/oleObject" Target="../embeddings/oleObject4022.bin"/><Relationship Id="rId1619" Type="http://schemas.openxmlformats.org/officeDocument/2006/relationships/oleObject" Target="../embeddings/oleObject1644.bin"/><Relationship Id="rId1826" Type="http://schemas.openxmlformats.org/officeDocument/2006/relationships/oleObject" Target="../embeddings/oleObject1850.bin"/><Relationship Id="rId3041" Type="http://schemas.openxmlformats.org/officeDocument/2006/relationships/oleObject" Target="../embeddings/oleObject3038.bin"/><Relationship Id="rId3998" Type="http://schemas.openxmlformats.org/officeDocument/2006/relationships/oleObject" Target="../embeddings/oleObject3995.bin"/><Relationship Id="rId3858" Type="http://schemas.openxmlformats.org/officeDocument/2006/relationships/oleObject" Target="../embeddings/oleObject3855.bin"/><Relationship Id="rId779" Type="http://schemas.openxmlformats.org/officeDocument/2006/relationships/oleObject" Target="../embeddings/oleObject833.bin"/><Relationship Id="rId986" Type="http://schemas.openxmlformats.org/officeDocument/2006/relationships/oleObject" Target="../embeddings/oleObject1034.bin"/><Relationship Id="rId2667" Type="http://schemas.openxmlformats.org/officeDocument/2006/relationships/oleObject" Target="../embeddings/oleObject2664.bin"/><Relationship Id="rId3718" Type="http://schemas.openxmlformats.org/officeDocument/2006/relationships/oleObject" Target="../embeddings/oleObject3715.bin"/><Relationship Id="rId639" Type="http://schemas.openxmlformats.org/officeDocument/2006/relationships/oleObject" Target="../embeddings/oleObject696.bin"/><Relationship Id="rId1269" Type="http://schemas.openxmlformats.org/officeDocument/2006/relationships/oleObject" Target="../embeddings/oleObject1296.bin"/><Relationship Id="rId1476" Type="http://schemas.openxmlformats.org/officeDocument/2006/relationships/oleObject" Target="../embeddings/oleObject1501.bin"/><Relationship Id="rId2874" Type="http://schemas.openxmlformats.org/officeDocument/2006/relationships/oleObject" Target="../embeddings/oleObject2871.bin"/><Relationship Id="rId3925" Type="http://schemas.openxmlformats.org/officeDocument/2006/relationships/oleObject" Target="../embeddings/oleObject3922.bin"/><Relationship Id="rId846" Type="http://schemas.openxmlformats.org/officeDocument/2006/relationships/oleObject" Target="../embeddings/oleObject899.bin"/><Relationship Id="rId1129" Type="http://schemas.openxmlformats.org/officeDocument/2006/relationships/oleObject" Target="../embeddings/oleObject1169.bin"/><Relationship Id="rId1683" Type="http://schemas.openxmlformats.org/officeDocument/2006/relationships/oleObject" Target="../embeddings/oleObject1708.bin"/><Relationship Id="rId1890" Type="http://schemas.openxmlformats.org/officeDocument/2006/relationships/image" Target="../media/image77.png"/><Relationship Id="rId2527" Type="http://schemas.openxmlformats.org/officeDocument/2006/relationships/oleObject" Target="../embeddings/oleObject2524.bin"/><Relationship Id="rId2734" Type="http://schemas.openxmlformats.org/officeDocument/2006/relationships/oleObject" Target="../embeddings/oleObject2731.bin"/><Relationship Id="rId2941" Type="http://schemas.openxmlformats.org/officeDocument/2006/relationships/oleObject" Target="../embeddings/oleObject2938.bin"/><Relationship Id="rId706" Type="http://schemas.openxmlformats.org/officeDocument/2006/relationships/oleObject" Target="../embeddings/oleObject761.bin"/><Relationship Id="rId913" Type="http://schemas.openxmlformats.org/officeDocument/2006/relationships/oleObject" Target="../embeddings/oleObject965.bin"/><Relationship Id="rId1336" Type="http://schemas.openxmlformats.org/officeDocument/2006/relationships/oleObject" Target="../embeddings/oleObject1362.bin"/><Relationship Id="rId1543" Type="http://schemas.openxmlformats.org/officeDocument/2006/relationships/oleObject" Target="../embeddings/oleObject1568.bin"/><Relationship Id="rId1750" Type="http://schemas.openxmlformats.org/officeDocument/2006/relationships/oleObject" Target="../embeddings/oleObject1775.bin"/><Relationship Id="rId2801" Type="http://schemas.openxmlformats.org/officeDocument/2006/relationships/oleObject" Target="../embeddings/oleObject2798.bin"/><Relationship Id="rId42" Type="http://schemas.openxmlformats.org/officeDocument/2006/relationships/oleObject" Target="../embeddings/oleObject131.bin"/><Relationship Id="rId1403" Type="http://schemas.openxmlformats.org/officeDocument/2006/relationships/oleObject" Target="../embeddings/oleObject1428.bin"/><Relationship Id="rId1610" Type="http://schemas.openxmlformats.org/officeDocument/2006/relationships/oleObject" Target="../embeddings/oleObject1635.bin"/><Relationship Id="rId3368" Type="http://schemas.openxmlformats.org/officeDocument/2006/relationships/oleObject" Target="../embeddings/oleObject3365.bin"/><Relationship Id="rId3575" Type="http://schemas.openxmlformats.org/officeDocument/2006/relationships/oleObject" Target="../embeddings/oleObject3572.bin"/><Relationship Id="rId3782" Type="http://schemas.openxmlformats.org/officeDocument/2006/relationships/oleObject" Target="../embeddings/oleObject3779.bin"/><Relationship Id="rId289" Type="http://schemas.openxmlformats.org/officeDocument/2006/relationships/image" Target="../media/image39.png"/><Relationship Id="rId496" Type="http://schemas.openxmlformats.org/officeDocument/2006/relationships/oleObject" Target="../embeddings/oleObject561.bin"/><Relationship Id="rId2177" Type="http://schemas.openxmlformats.org/officeDocument/2006/relationships/oleObject" Target="../embeddings/oleObject2174.bin"/><Relationship Id="rId2384" Type="http://schemas.openxmlformats.org/officeDocument/2006/relationships/oleObject" Target="../embeddings/oleObject2381.bin"/><Relationship Id="rId2591" Type="http://schemas.openxmlformats.org/officeDocument/2006/relationships/oleObject" Target="../embeddings/oleObject2588.bin"/><Relationship Id="rId3228" Type="http://schemas.openxmlformats.org/officeDocument/2006/relationships/oleObject" Target="../embeddings/oleObject3225.bin"/><Relationship Id="rId3435" Type="http://schemas.openxmlformats.org/officeDocument/2006/relationships/oleObject" Target="../embeddings/oleObject3432.bin"/><Relationship Id="rId3642" Type="http://schemas.openxmlformats.org/officeDocument/2006/relationships/oleObject" Target="../embeddings/oleObject3639.bin"/><Relationship Id="rId149" Type="http://schemas.openxmlformats.org/officeDocument/2006/relationships/oleObject" Target="../embeddings/oleObject231.bin"/><Relationship Id="rId356" Type="http://schemas.openxmlformats.org/officeDocument/2006/relationships/oleObject" Target="../embeddings/oleObject425.bin"/><Relationship Id="rId563" Type="http://schemas.openxmlformats.org/officeDocument/2006/relationships/oleObject" Target="../embeddings/oleObject625.bin"/><Relationship Id="rId770" Type="http://schemas.openxmlformats.org/officeDocument/2006/relationships/oleObject" Target="../embeddings/oleObject825.bin"/><Relationship Id="rId1193" Type="http://schemas.openxmlformats.org/officeDocument/2006/relationships/oleObject" Target="../embeddings/oleObject1227.bin"/><Relationship Id="rId2037" Type="http://schemas.openxmlformats.org/officeDocument/2006/relationships/image" Target="../media/image91.png"/><Relationship Id="rId2244" Type="http://schemas.openxmlformats.org/officeDocument/2006/relationships/oleObject" Target="../embeddings/oleObject2241.bin"/><Relationship Id="rId2451" Type="http://schemas.openxmlformats.org/officeDocument/2006/relationships/oleObject" Target="../embeddings/oleObject2448.bin"/><Relationship Id="rId216" Type="http://schemas.openxmlformats.org/officeDocument/2006/relationships/oleObject" Target="../embeddings/oleObject293.bin"/><Relationship Id="rId423" Type="http://schemas.openxmlformats.org/officeDocument/2006/relationships/oleObject" Target="../embeddings/oleObject488.bin"/><Relationship Id="rId1053" Type="http://schemas.openxmlformats.org/officeDocument/2006/relationships/oleObject" Target="../embeddings/oleObject1096.bin"/><Relationship Id="rId1260" Type="http://schemas.openxmlformats.org/officeDocument/2006/relationships/oleObject" Target="../embeddings/oleObject1287.bin"/><Relationship Id="rId2104" Type="http://schemas.openxmlformats.org/officeDocument/2006/relationships/oleObject" Target="../embeddings/oleObject2101.bin"/><Relationship Id="rId3502" Type="http://schemas.openxmlformats.org/officeDocument/2006/relationships/oleObject" Target="../embeddings/oleObject3499.bin"/><Relationship Id="rId630" Type="http://schemas.openxmlformats.org/officeDocument/2006/relationships/oleObject" Target="../embeddings/oleObject687.bin"/><Relationship Id="rId2311" Type="http://schemas.openxmlformats.org/officeDocument/2006/relationships/oleObject" Target="../embeddings/oleObject2308.bin"/><Relationship Id="rId4069" Type="http://schemas.openxmlformats.org/officeDocument/2006/relationships/oleObject" Target="../embeddings/oleObject4066.bin"/><Relationship Id="rId1120" Type="http://schemas.openxmlformats.org/officeDocument/2006/relationships/oleObject" Target="../embeddings/oleObject1160.bin"/><Relationship Id="rId1937" Type="http://schemas.openxmlformats.org/officeDocument/2006/relationships/oleObject" Target="../embeddings/oleObject1952.bin"/><Relationship Id="rId3085" Type="http://schemas.openxmlformats.org/officeDocument/2006/relationships/oleObject" Target="../embeddings/oleObject3082.bin"/><Relationship Id="rId3292" Type="http://schemas.openxmlformats.org/officeDocument/2006/relationships/oleObject" Target="../embeddings/oleObject3289.bin"/><Relationship Id="rId4136" Type="http://schemas.openxmlformats.org/officeDocument/2006/relationships/oleObject" Target="../embeddings/oleObject4133.bin"/><Relationship Id="rId3152" Type="http://schemas.openxmlformats.org/officeDocument/2006/relationships/oleObject" Target="../embeddings/oleObject3149.bin"/><Relationship Id="rId4203" Type="http://schemas.openxmlformats.org/officeDocument/2006/relationships/oleObject" Target="../embeddings/oleObject4200.bin"/><Relationship Id="rId280" Type="http://schemas.openxmlformats.org/officeDocument/2006/relationships/oleObject" Target="../embeddings/oleObject357.bin"/><Relationship Id="rId3012" Type="http://schemas.openxmlformats.org/officeDocument/2006/relationships/oleObject" Target="../embeddings/oleObject3009.bin"/><Relationship Id="rId140" Type="http://schemas.openxmlformats.org/officeDocument/2006/relationships/oleObject" Target="../embeddings/oleObject222.bin"/><Relationship Id="rId3969" Type="http://schemas.openxmlformats.org/officeDocument/2006/relationships/oleObject" Target="../embeddings/oleObject3966.bin"/><Relationship Id="rId6" Type="http://schemas.openxmlformats.org/officeDocument/2006/relationships/oleObject" Target="../embeddings/oleObject102.bin"/><Relationship Id="rId2778" Type="http://schemas.openxmlformats.org/officeDocument/2006/relationships/oleObject" Target="../embeddings/oleObject2775.bin"/><Relationship Id="rId2985" Type="http://schemas.openxmlformats.org/officeDocument/2006/relationships/oleObject" Target="../embeddings/oleObject2982.bin"/><Relationship Id="rId3829" Type="http://schemas.openxmlformats.org/officeDocument/2006/relationships/oleObject" Target="../embeddings/oleObject3826.bin"/><Relationship Id="rId957" Type="http://schemas.openxmlformats.org/officeDocument/2006/relationships/oleObject" Target="../embeddings/oleObject1006.bin"/><Relationship Id="rId1587" Type="http://schemas.openxmlformats.org/officeDocument/2006/relationships/oleObject" Target="../embeddings/oleObject1612.bin"/><Relationship Id="rId1794" Type="http://schemas.openxmlformats.org/officeDocument/2006/relationships/oleObject" Target="../embeddings/oleObject1818.bin"/><Relationship Id="rId2638" Type="http://schemas.openxmlformats.org/officeDocument/2006/relationships/oleObject" Target="../embeddings/oleObject2635.bin"/><Relationship Id="rId2845" Type="http://schemas.openxmlformats.org/officeDocument/2006/relationships/oleObject" Target="../embeddings/oleObject2842.bin"/><Relationship Id="rId86" Type="http://schemas.openxmlformats.org/officeDocument/2006/relationships/oleObject" Target="../embeddings/oleObject175.bin"/><Relationship Id="rId817" Type="http://schemas.openxmlformats.org/officeDocument/2006/relationships/oleObject" Target="../embeddings/oleObject871.bin"/><Relationship Id="rId1447" Type="http://schemas.openxmlformats.org/officeDocument/2006/relationships/oleObject" Target="../embeddings/oleObject1472.bin"/><Relationship Id="rId1654" Type="http://schemas.openxmlformats.org/officeDocument/2006/relationships/oleObject" Target="../embeddings/oleObject1679.bin"/><Relationship Id="rId1861" Type="http://schemas.openxmlformats.org/officeDocument/2006/relationships/oleObject" Target="../embeddings/oleObject1885.bin"/><Relationship Id="rId2705" Type="http://schemas.openxmlformats.org/officeDocument/2006/relationships/oleObject" Target="../embeddings/oleObject2702.bin"/><Relationship Id="rId2912" Type="http://schemas.openxmlformats.org/officeDocument/2006/relationships/oleObject" Target="../embeddings/oleObject2909.bin"/><Relationship Id="rId4060" Type="http://schemas.openxmlformats.org/officeDocument/2006/relationships/oleObject" Target="../embeddings/oleObject4057.bin"/><Relationship Id="rId1307" Type="http://schemas.openxmlformats.org/officeDocument/2006/relationships/oleObject" Target="../embeddings/oleObject1333.bin"/><Relationship Id="rId1514" Type="http://schemas.openxmlformats.org/officeDocument/2006/relationships/oleObject" Target="../embeddings/oleObject1539.bin"/><Relationship Id="rId1721" Type="http://schemas.openxmlformats.org/officeDocument/2006/relationships/oleObject" Target="../embeddings/oleObject1746.bin"/><Relationship Id="rId13" Type="http://schemas.openxmlformats.org/officeDocument/2006/relationships/image" Target="../media/image2.png"/><Relationship Id="rId3479" Type="http://schemas.openxmlformats.org/officeDocument/2006/relationships/oleObject" Target="../embeddings/oleObject3476.bin"/><Relationship Id="rId3686" Type="http://schemas.openxmlformats.org/officeDocument/2006/relationships/oleObject" Target="../embeddings/oleObject3683.bin"/><Relationship Id="rId2288" Type="http://schemas.openxmlformats.org/officeDocument/2006/relationships/oleObject" Target="../embeddings/oleObject2285.bin"/><Relationship Id="rId2495" Type="http://schemas.openxmlformats.org/officeDocument/2006/relationships/oleObject" Target="../embeddings/oleObject2492.bin"/><Relationship Id="rId3339" Type="http://schemas.openxmlformats.org/officeDocument/2006/relationships/oleObject" Target="../embeddings/oleObject3336.bin"/><Relationship Id="rId3893" Type="http://schemas.openxmlformats.org/officeDocument/2006/relationships/oleObject" Target="../embeddings/oleObject3890.bin"/><Relationship Id="rId467" Type="http://schemas.openxmlformats.org/officeDocument/2006/relationships/oleObject" Target="../embeddings/oleObject532.bin"/><Relationship Id="rId1097" Type="http://schemas.openxmlformats.org/officeDocument/2006/relationships/oleObject" Target="../embeddings/oleObject1139.bin"/><Relationship Id="rId2148" Type="http://schemas.openxmlformats.org/officeDocument/2006/relationships/oleObject" Target="../embeddings/oleObject2145.bin"/><Relationship Id="rId3546" Type="http://schemas.openxmlformats.org/officeDocument/2006/relationships/oleObject" Target="../embeddings/oleObject3543.bin"/><Relationship Id="rId3753" Type="http://schemas.openxmlformats.org/officeDocument/2006/relationships/oleObject" Target="../embeddings/oleObject3750.bin"/><Relationship Id="rId3960" Type="http://schemas.openxmlformats.org/officeDocument/2006/relationships/oleObject" Target="../embeddings/oleObject3957.bin"/><Relationship Id="rId674" Type="http://schemas.openxmlformats.org/officeDocument/2006/relationships/oleObject" Target="../embeddings/oleObject731.bin"/><Relationship Id="rId881" Type="http://schemas.openxmlformats.org/officeDocument/2006/relationships/oleObject" Target="../embeddings/oleObject934.bin"/><Relationship Id="rId2355" Type="http://schemas.openxmlformats.org/officeDocument/2006/relationships/oleObject" Target="../embeddings/oleObject2352.bin"/><Relationship Id="rId2562" Type="http://schemas.openxmlformats.org/officeDocument/2006/relationships/oleObject" Target="../embeddings/oleObject2559.bin"/><Relationship Id="rId3406" Type="http://schemas.openxmlformats.org/officeDocument/2006/relationships/oleObject" Target="../embeddings/oleObject3403.bin"/><Relationship Id="rId3613" Type="http://schemas.openxmlformats.org/officeDocument/2006/relationships/oleObject" Target="../embeddings/oleObject3610.bin"/><Relationship Id="rId3820" Type="http://schemas.openxmlformats.org/officeDocument/2006/relationships/oleObject" Target="../embeddings/oleObject3817.bin"/><Relationship Id="rId327" Type="http://schemas.openxmlformats.org/officeDocument/2006/relationships/oleObject" Target="../embeddings/oleObject400.bin"/><Relationship Id="rId534" Type="http://schemas.openxmlformats.org/officeDocument/2006/relationships/oleObject" Target="../embeddings/oleObject596.bin"/><Relationship Id="rId741" Type="http://schemas.openxmlformats.org/officeDocument/2006/relationships/oleObject" Target="../embeddings/oleObject796.bin"/><Relationship Id="rId1164" Type="http://schemas.openxmlformats.org/officeDocument/2006/relationships/oleObject" Target="../embeddings/oleObject1201.bin"/><Relationship Id="rId1371" Type="http://schemas.openxmlformats.org/officeDocument/2006/relationships/oleObject" Target="../embeddings/oleObject1397.bin"/><Relationship Id="rId2008" Type="http://schemas.openxmlformats.org/officeDocument/2006/relationships/oleObject" Target="../embeddings/oleObject2008.bin"/><Relationship Id="rId2215" Type="http://schemas.openxmlformats.org/officeDocument/2006/relationships/oleObject" Target="../embeddings/oleObject2212.bin"/><Relationship Id="rId2422" Type="http://schemas.openxmlformats.org/officeDocument/2006/relationships/oleObject" Target="../embeddings/oleObject2419.bin"/><Relationship Id="rId601" Type="http://schemas.openxmlformats.org/officeDocument/2006/relationships/oleObject" Target="../embeddings/oleObject660.bin"/><Relationship Id="rId1024" Type="http://schemas.openxmlformats.org/officeDocument/2006/relationships/image" Target="../media/image57.png"/><Relationship Id="rId1231" Type="http://schemas.openxmlformats.org/officeDocument/2006/relationships/image" Target="../media/image51.png"/><Relationship Id="rId3196" Type="http://schemas.openxmlformats.org/officeDocument/2006/relationships/oleObject" Target="../embeddings/oleObject3193.bin"/><Relationship Id="rId3056" Type="http://schemas.openxmlformats.org/officeDocument/2006/relationships/oleObject" Target="../embeddings/oleObject3053.bin"/><Relationship Id="rId3263" Type="http://schemas.openxmlformats.org/officeDocument/2006/relationships/oleObject" Target="../embeddings/oleObject3260.bin"/><Relationship Id="rId3470" Type="http://schemas.openxmlformats.org/officeDocument/2006/relationships/oleObject" Target="../embeddings/oleObject3467.bin"/><Relationship Id="rId4107" Type="http://schemas.openxmlformats.org/officeDocument/2006/relationships/oleObject" Target="../embeddings/oleObject4104.bin"/><Relationship Id="rId184" Type="http://schemas.openxmlformats.org/officeDocument/2006/relationships/oleObject" Target="../embeddings/oleObject266.bin"/><Relationship Id="rId391" Type="http://schemas.openxmlformats.org/officeDocument/2006/relationships/oleObject" Target="../embeddings/oleObject459.bin"/><Relationship Id="rId1908" Type="http://schemas.openxmlformats.org/officeDocument/2006/relationships/oleObject" Target="../embeddings/oleObject1926.bin"/><Relationship Id="rId2072" Type="http://schemas.openxmlformats.org/officeDocument/2006/relationships/oleObject" Target="../embeddings/oleObject2069.bin"/><Relationship Id="rId3123" Type="http://schemas.openxmlformats.org/officeDocument/2006/relationships/oleObject" Target="../embeddings/oleObject3120.bin"/><Relationship Id="rId251" Type="http://schemas.openxmlformats.org/officeDocument/2006/relationships/oleObject" Target="../embeddings/oleObject328.bin"/><Relationship Id="rId3330" Type="http://schemas.openxmlformats.org/officeDocument/2006/relationships/oleObject" Target="../embeddings/oleObject3327.bin"/><Relationship Id="rId2889" Type="http://schemas.openxmlformats.org/officeDocument/2006/relationships/oleObject" Target="../embeddings/oleObject2886.bin"/><Relationship Id="rId111" Type="http://schemas.openxmlformats.org/officeDocument/2006/relationships/oleObject" Target="../embeddings/oleObject200.bin"/><Relationship Id="rId1698" Type="http://schemas.openxmlformats.org/officeDocument/2006/relationships/oleObject" Target="../embeddings/oleObject1723.bin"/><Relationship Id="rId2749" Type="http://schemas.openxmlformats.org/officeDocument/2006/relationships/oleObject" Target="../embeddings/oleObject2746.bin"/><Relationship Id="rId2956" Type="http://schemas.openxmlformats.org/officeDocument/2006/relationships/oleObject" Target="../embeddings/oleObject2953.bin"/><Relationship Id="rId928" Type="http://schemas.openxmlformats.org/officeDocument/2006/relationships/oleObject" Target="../embeddings/oleObject979.bin"/><Relationship Id="rId1558" Type="http://schemas.openxmlformats.org/officeDocument/2006/relationships/oleObject" Target="../embeddings/oleObject1583.bin"/><Relationship Id="rId1765" Type="http://schemas.openxmlformats.org/officeDocument/2006/relationships/oleObject" Target="../embeddings/oleObject1790.bin"/><Relationship Id="rId2609" Type="http://schemas.openxmlformats.org/officeDocument/2006/relationships/oleObject" Target="../embeddings/oleObject2606.bin"/><Relationship Id="rId4171" Type="http://schemas.openxmlformats.org/officeDocument/2006/relationships/oleObject" Target="../embeddings/oleObject4168.bin"/><Relationship Id="rId57" Type="http://schemas.openxmlformats.org/officeDocument/2006/relationships/oleObject" Target="../embeddings/oleObject146.bin"/><Relationship Id="rId1418" Type="http://schemas.openxmlformats.org/officeDocument/2006/relationships/oleObject" Target="../embeddings/oleObject1443.bin"/><Relationship Id="rId1972" Type="http://schemas.openxmlformats.org/officeDocument/2006/relationships/oleObject" Target="../embeddings/oleObject1977.bin"/><Relationship Id="rId2816" Type="http://schemas.openxmlformats.org/officeDocument/2006/relationships/oleObject" Target="../embeddings/oleObject2813.bin"/><Relationship Id="rId4031" Type="http://schemas.openxmlformats.org/officeDocument/2006/relationships/oleObject" Target="../embeddings/oleObject4028.bin"/><Relationship Id="rId1625" Type="http://schemas.openxmlformats.org/officeDocument/2006/relationships/oleObject" Target="../embeddings/oleObject1650.bin"/><Relationship Id="rId1832" Type="http://schemas.openxmlformats.org/officeDocument/2006/relationships/oleObject" Target="../embeddings/oleObject1856.bin"/><Relationship Id="rId3797" Type="http://schemas.openxmlformats.org/officeDocument/2006/relationships/oleObject" Target="../embeddings/oleObject3794.bin"/><Relationship Id="rId2399" Type="http://schemas.openxmlformats.org/officeDocument/2006/relationships/oleObject" Target="../embeddings/oleObject2396.bin"/><Relationship Id="rId3657" Type="http://schemas.openxmlformats.org/officeDocument/2006/relationships/oleObject" Target="../embeddings/oleObject3654.bin"/><Relationship Id="rId3864" Type="http://schemas.openxmlformats.org/officeDocument/2006/relationships/oleObject" Target="../embeddings/oleObject3861.bin"/><Relationship Id="rId578" Type="http://schemas.openxmlformats.org/officeDocument/2006/relationships/oleObject" Target="../embeddings/oleObject637.bin"/><Relationship Id="rId785" Type="http://schemas.openxmlformats.org/officeDocument/2006/relationships/oleObject" Target="../embeddings/oleObject839.bin"/><Relationship Id="rId992" Type="http://schemas.openxmlformats.org/officeDocument/2006/relationships/oleObject" Target="../embeddings/oleObject1039.bin"/><Relationship Id="rId2259" Type="http://schemas.openxmlformats.org/officeDocument/2006/relationships/oleObject" Target="../embeddings/oleObject2256.bin"/><Relationship Id="rId2466" Type="http://schemas.openxmlformats.org/officeDocument/2006/relationships/oleObject" Target="../embeddings/oleObject2463.bin"/><Relationship Id="rId2673" Type="http://schemas.openxmlformats.org/officeDocument/2006/relationships/oleObject" Target="../embeddings/oleObject2670.bin"/><Relationship Id="rId2880" Type="http://schemas.openxmlformats.org/officeDocument/2006/relationships/oleObject" Target="../embeddings/oleObject2877.bin"/><Relationship Id="rId3517" Type="http://schemas.openxmlformats.org/officeDocument/2006/relationships/oleObject" Target="../embeddings/oleObject3514.bin"/><Relationship Id="rId3724" Type="http://schemas.openxmlformats.org/officeDocument/2006/relationships/oleObject" Target="../embeddings/oleObject3721.bin"/><Relationship Id="rId3931" Type="http://schemas.openxmlformats.org/officeDocument/2006/relationships/oleObject" Target="../embeddings/oleObject3928.bin"/><Relationship Id="rId438" Type="http://schemas.openxmlformats.org/officeDocument/2006/relationships/oleObject" Target="../embeddings/oleObject503.bin"/><Relationship Id="rId645" Type="http://schemas.openxmlformats.org/officeDocument/2006/relationships/oleObject" Target="../embeddings/oleObject702.bin"/><Relationship Id="rId852" Type="http://schemas.openxmlformats.org/officeDocument/2006/relationships/oleObject" Target="../embeddings/oleObject905.bin"/><Relationship Id="rId1068" Type="http://schemas.openxmlformats.org/officeDocument/2006/relationships/oleObject" Target="../embeddings/oleObject1111.bin"/><Relationship Id="rId1275" Type="http://schemas.openxmlformats.org/officeDocument/2006/relationships/oleObject" Target="../embeddings/oleObject1301.bin"/><Relationship Id="rId1482" Type="http://schemas.openxmlformats.org/officeDocument/2006/relationships/oleObject" Target="../embeddings/oleObject1507.bin"/><Relationship Id="rId2119" Type="http://schemas.openxmlformats.org/officeDocument/2006/relationships/oleObject" Target="../embeddings/oleObject2116.bin"/><Relationship Id="rId2326" Type="http://schemas.openxmlformats.org/officeDocument/2006/relationships/oleObject" Target="../embeddings/oleObject2323.bin"/><Relationship Id="rId2533" Type="http://schemas.openxmlformats.org/officeDocument/2006/relationships/oleObject" Target="../embeddings/oleObject2530.bin"/><Relationship Id="rId2740" Type="http://schemas.openxmlformats.org/officeDocument/2006/relationships/oleObject" Target="../embeddings/oleObject2737.bin"/><Relationship Id="rId505" Type="http://schemas.openxmlformats.org/officeDocument/2006/relationships/oleObject" Target="../embeddings/oleObject568.bin"/><Relationship Id="rId712" Type="http://schemas.openxmlformats.org/officeDocument/2006/relationships/oleObject" Target="../embeddings/oleObject767.bin"/><Relationship Id="rId1135" Type="http://schemas.openxmlformats.org/officeDocument/2006/relationships/oleObject" Target="../embeddings/oleObject1174.bin"/><Relationship Id="rId1342" Type="http://schemas.openxmlformats.org/officeDocument/2006/relationships/oleObject" Target="../embeddings/oleObject1368.bin"/><Relationship Id="rId1202" Type="http://schemas.openxmlformats.org/officeDocument/2006/relationships/oleObject" Target="../embeddings/oleObject1235.bin"/><Relationship Id="rId2600" Type="http://schemas.openxmlformats.org/officeDocument/2006/relationships/oleObject" Target="../embeddings/oleObject2597.bin"/><Relationship Id="rId3167" Type="http://schemas.openxmlformats.org/officeDocument/2006/relationships/oleObject" Target="../embeddings/oleObject3164.bin"/><Relationship Id="rId295" Type="http://schemas.openxmlformats.org/officeDocument/2006/relationships/oleObject" Target="../embeddings/oleObject369.bin"/><Relationship Id="rId3374" Type="http://schemas.openxmlformats.org/officeDocument/2006/relationships/oleObject" Target="../embeddings/oleObject3371.bin"/><Relationship Id="rId3581" Type="http://schemas.openxmlformats.org/officeDocument/2006/relationships/oleObject" Target="../embeddings/oleObject3578.bin"/><Relationship Id="rId2183" Type="http://schemas.openxmlformats.org/officeDocument/2006/relationships/oleObject" Target="../embeddings/oleObject2180.bin"/><Relationship Id="rId2390" Type="http://schemas.openxmlformats.org/officeDocument/2006/relationships/oleObject" Target="../embeddings/oleObject2387.bin"/><Relationship Id="rId3027" Type="http://schemas.openxmlformats.org/officeDocument/2006/relationships/oleObject" Target="../embeddings/oleObject3024.bin"/><Relationship Id="rId3234" Type="http://schemas.openxmlformats.org/officeDocument/2006/relationships/oleObject" Target="../embeddings/oleObject3231.bin"/><Relationship Id="rId3441" Type="http://schemas.openxmlformats.org/officeDocument/2006/relationships/oleObject" Target="../embeddings/oleObject3438.bin"/><Relationship Id="rId155" Type="http://schemas.openxmlformats.org/officeDocument/2006/relationships/oleObject" Target="../embeddings/oleObject237.bin"/><Relationship Id="rId362" Type="http://schemas.openxmlformats.org/officeDocument/2006/relationships/oleObject" Target="../embeddings/oleObject430.bin"/><Relationship Id="rId2043" Type="http://schemas.openxmlformats.org/officeDocument/2006/relationships/oleObject" Target="../embeddings/oleObject2040.bin"/><Relationship Id="rId2250" Type="http://schemas.openxmlformats.org/officeDocument/2006/relationships/oleObject" Target="../embeddings/oleObject2247.bin"/><Relationship Id="rId3301" Type="http://schemas.openxmlformats.org/officeDocument/2006/relationships/oleObject" Target="../embeddings/oleObject3298.bin"/><Relationship Id="rId222" Type="http://schemas.openxmlformats.org/officeDocument/2006/relationships/oleObject" Target="../embeddings/oleObject299.bin"/><Relationship Id="rId2110" Type="http://schemas.openxmlformats.org/officeDocument/2006/relationships/oleObject" Target="../embeddings/oleObject2107.bin"/><Relationship Id="rId4075" Type="http://schemas.openxmlformats.org/officeDocument/2006/relationships/oleObject" Target="../embeddings/oleObject4072.bin"/><Relationship Id="rId1669" Type="http://schemas.openxmlformats.org/officeDocument/2006/relationships/oleObject" Target="../embeddings/oleObject1694.bin"/><Relationship Id="rId1876" Type="http://schemas.openxmlformats.org/officeDocument/2006/relationships/oleObject" Target="../embeddings/oleObject1899.bin"/><Relationship Id="rId2927" Type="http://schemas.openxmlformats.org/officeDocument/2006/relationships/oleObject" Target="../embeddings/oleObject2924.bin"/><Relationship Id="rId3091" Type="http://schemas.openxmlformats.org/officeDocument/2006/relationships/oleObject" Target="../embeddings/oleObject3088.bin"/><Relationship Id="rId4142" Type="http://schemas.openxmlformats.org/officeDocument/2006/relationships/oleObject" Target="../embeddings/oleObject4139.bin"/><Relationship Id="rId1529" Type="http://schemas.openxmlformats.org/officeDocument/2006/relationships/oleObject" Target="../embeddings/oleObject1554.bin"/><Relationship Id="rId1736" Type="http://schemas.openxmlformats.org/officeDocument/2006/relationships/oleObject" Target="../embeddings/oleObject1761.bin"/><Relationship Id="rId1943" Type="http://schemas.openxmlformats.org/officeDocument/2006/relationships/oleObject" Target="../embeddings/oleObject1957.bin"/><Relationship Id="rId28" Type="http://schemas.openxmlformats.org/officeDocument/2006/relationships/oleObject" Target="../embeddings/oleObject117.bin"/><Relationship Id="rId1803" Type="http://schemas.openxmlformats.org/officeDocument/2006/relationships/oleObject" Target="../embeddings/oleObject1827.bin"/><Relationship Id="rId4002" Type="http://schemas.openxmlformats.org/officeDocument/2006/relationships/oleObject" Target="../embeddings/oleObject3999.bin"/><Relationship Id="rId3768" Type="http://schemas.openxmlformats.org/officeDocument/2006/relationships/oleObject" Target="../embeddings/oleObject3765.bin"/><Relationship Id="rId3975" Type="http://schemas.openxmlformats.org/officeDocument/2006/relationships/oleObject" Target="../embeddings/oleObject3972.bin"/><Relationship Id="rId689" Type="http://schemas.openxmlformats.org/officeDocument/2006/relationships/oleObject" Target="../embeddings/oleObject746.bin"/><Relationship Id="rId896" Type="http://schemas.openxmlformats.org/officeDocument/2006/relationships/oleObject" Target="../embeddings/oleObject948.bin"/><Relationship Id="rId2577" Type="http://schemas.openxmlformats.org/officeDocument/2006/relationships/oleObject" Target="../embeddings/oleObject2574.bin"/><Relationship Id="rId2784" Type="http://schemas.openxmlformats.org/officeDocument/2006/relationships/oleObject" Target="../embeddings/oleObject2781.bin"/><Relationship Id="rId3628" Type="http://schemas.openxmlformats.org/officeDocument/2006/relationships/oleObject" Target="../embeddings/oleObject3625.bin"/><Relationship Id="rId549" Type="http://schemas.openxmlformats.org/officeDocument/2006/relationships/oleObject" Target="../embeddings/oleObject611.bin"/><Relationship Id="rId756" Type="http://schemas.openxmlformats.org/officeDocument/2006/relationships/oleObject" Target="../embeddings/oleObject811.bin"/><Relationship Id="rId1179" Type="http://schemas.openxmlformats.org/officeDocument/2006/relationships/oleObject" Target="../embeddings/oleObject1214.bin"/><Relationship Id="rId1386" Type="http://schemas.openxmlformats.org/officeDocument/2006/relationships/oleObject" Target="../embeddings/oleObject1412.bin"/><Relationship Id="rId1593" Type="http://schemas.openxmlformats.org/officeDocument/2006/relationships/oleObject" Target="../embeddings/oleObject1618.bin"/><Relationship Id="rId2437" Type="http://schemas.openxmlformats.org/officeDocument/2006/relationships/oleObject" Target="../embeddings/oleObject2434.bin"/><Relationship Id="rId2991" Type="http://schemas.openxmlformats.org/officeDocument/2006/relationships/oleObject" Target="../embeddings/oleObject2988.bin"/><Relationship Id="rId3835" Type="http://schemas.openxmlformats.org/officeDocument/2006/relationships/oleObject" Target="../embeddings/oleObject3832.bin"/><Relationship Id="rId409" Type="http://schemas.openxmlformats.org/officeDocument/2006/relationships/oleObject" Target="../embeddings/oleObject477.bin"/><Relationship Id="rId963" Type="http://schemas.openxmlformats.org/officeDocument/2006/relationships/oleObject" Target="../embeddings/oleObject1012.bin"/><Relationship Id="rId1039" Type="http://schemas.openxmlformats.org/officeDocument/2006/relationships/oleObject" Target="../embeddings/oleObject1084.bin"/><Relationship Id="rId1246" Type="http://schemas.openxmlformats.org/officeDocument/2006/relationships/oleObject" Target="../embeddings/oleObject1275.bin"/><Relationship Id="rId2644" Type="http://schemas.openxmlformats.org/officeDocument/2006/relationships/oleObject" Target="../embeddings/oleObject2641.bin"/><Relationship Id="rId2851" Type="http://schemas.openxmlformats.org/officeDocument/2006/relationships/oleObject" Target="../embeddings/oleObject2848.bin"/><Relationship Id="rId3902" Type="http://schemas.openxmlformats.org/officeDocument/2006/relationships/oleObject" Target="../embeddings/oleObject3899.bin"/><Relationship Id="rId92" Type="http://schemas.openxmlformats.org/officeDocument/2006/relationships/oleObject" Target="../embeddings/oleObject181.bin"/><Relationship Id="rId616" Type="http://schemas.openxmlformats.org/officeDocument/2006/relationships/oleObject" Target="../embeddings/oleObject675.bin"/><Relationship Id="rId823" Type="http://schemas.openxmlformats.org/officeDocument/2006/relationships/oleObject" Target="../embeddings/oleObject877.bin"/><Relationship Id="rId1453" Type="http://schemas.openxmlformats.org/officeDocument/2006/relationships/oleObject" Target="../embeddings/oleObject1478.bin"/><Relationship Id="rId1660" Type="http://schemas.openxmlformats.org/officeDocument/2006/relationships/oleObject" Target="../embeddings/oleObject1685.bin"/><Relationship Id="rId2504" Type="http://schemas.openxmlformats.org/officeDocument/2006/relationships/oleObject" Target="../embeddings/oleObject2501.bin"/><Relationship Id="rId2711" Type="http://schemas.openxmlformats.org/officeDocument/2006/relationships/oleObject" Target="../embeddings/oleObject2708.bin"/><Relationship Id="rId1106" Type="http://schemas.openxmlformats.org/officeDocument/2006/relationships/oleObject" Target="../embeddings/oleObject1147.bin"/><Relationship Id="rId1313" Type="http://schemas.openxmlformats.org/officeDocument/2006/relationships/oleObject" Target="../embeddings/oleObject1339.bin"/><Relationship Id="rId1520" Type="http://schemas.openxmlformats.org/officeDocument/2006/relationships/oleObject" Target="../embeddings/oleObject1545.bin"/><Relationship Id="rId3278" Type="http://schemas.openxmlformats.org/officeDocument/2006/relationships/oleObject" Target="../embeddings/oleObject3275.bin"/><Relationship Id="rId3485" Type="http://schemas.openxmlformats.org/officeDocument/2006/relationships/oleObject" Target="../embeddings/oleObject3482.bin"/><Relationship Id="rId3692" Type="http://schemas.openxmlformats.org/officeDocument/2006/relationships/oleObject" Target="../embeddings/oleObject3689.bin"/><Relationship Id="rId199" Type="http://schemas.openxmlformats.org/officeDocument/2006/relationships/oleObject" Target="../embeddings/oleObject279.bin"/><Relationship Id="rId2087" Type="http://schemas.openxmlformats.org/officeDocument/2006/relationships/oleObject" Target="../embeddings/oleObject2084.bin"/><Relationship Id="rId2294" Type="http://schemas.openxmlformats.org/officeDocument/2006/relationships/oleObject" Target="../embeddings/oleObject2291.bin"/><Relationship Id="rId3138" Type="http://schemas.openxmlformats.org/officeDocument/2006/relationships/oleObject" Target="../embeddings/oleObject3135.bin"/><Relationship Id="rId3345" Type="http://schemas.openxmlformats.org/officeDocument/2006/relationships/oleObject" Target="../embeddings/oleObject3342.bin"/><Relationship Id="rId3552" Type="http://schemas.openxmlformats.org/officeDocument/2006/relationships/oleObject" Target="../embeddings/oleObject3549.bin"/><Relationship Id="rId266" Type="http://schemas.openxmlformats.org/officeDocument/2006/relationships/oleObject" Target="../embeddings/oleObject343.bin"/><Relationship Id="rId473" Type="http://schemas.openxmlformats.org/officeDocument/2006/relationships/oleObject" Target="../embeddings/oleObject538.bin"/><Relationship Id="rId680" Type="http://schemas.openxmlformats.org/officeDocument/2006/relationships/oleObject" Target="../embeddings/oleObject737.bin"/><Relationship Id="rId2154" Type="http://schemas.openxmlformats.org/officeDocument/2006/relationships/oleObject" Target="../embeddings/oleObject2151.bin"/><Relationship Id="rId2361" Type="http://schemas.openxmlformats.org/officeDocument/2006/relationships/oleObject" Target="../embeddings/oleObject2358.bin"/><Relationship Id="rId3205" Type="http://schemas.openxmlformats.org/officeDocument/2006/relationships/oleObject" Target="../embeddings/oleObject3202.bin"/><Relationship Id="rId3412" Type="http://schemas.openxmlformats.org/officeDocument/2006/relationships/oleObject" Target="../embeddings/oleObject3409.bin"/><Relationship Id="rId126" Type="http://schemas.openxmlformats.org/officeDocument/2006/relationships/oleObject" Target="../embeddings/oleObject214.bin"/><Relationship Id="rId333" Type="http://schemas.openxmlformats.org/officeDocument/2006/relationships/oleObject" Target="../embeddings/oleObject406.bin"/><Relationship Id="rId540" Type="http://schemas.openxmlformats.org/officeDocument/2006/relationships/oleObject" Target="../embeddings/oleObject602.bin"/><Relationship Id="rId1170" Type="http://schemas.openxmlformats.org/officeDocument/2006/relationships/oleObject" Target="../embeddings/oleObject1206.bin"/><Relationship Id="rId2014" Type="http://schemas.openxmlformats.org/officeDocument/2006/relationships/oleObject" Target="../embeddings/oleObject2014.bin"/><Relationship Id="rId2221" Type="http://schemas.openxmlformats.org/officeDocument/2006/relationships/oleObject" Target="../embeddings/oleObject2218.bin"/><Relationship Id="rId1030" Type="http://schemas.openxmlformats.org/officeDocument/2006/relationships/oleObject" Target="../embeddings/oleObject1075.bin"/><Relationship Id="rId4186" Type="http://schemas.openxmlformats.org/officeDocument/2006/relationships/oleObject" Target="../embeddings/oleObject4183.bin"/><Relationship Id="rId400" Type="http://schemas.openxmlformats.org/officeDocument/2006/relationships/oleObject" Target="../embeddings/oleObject468.bin"/><Relationship Id="rId1987" Type="http://schemas.openxmlformats.org/officeDocument/2006/relationships/image" Target="../media/image56.png"/><Relationship Id="rId1847" Type="http://schemas.openxmlformats.org/officeDocument/2006/relationships/oleObject" Target="../embeddings/oleObject1871.bin"/><Relationship Id="rId4046" Type="http://schemas.openxmlformats.org/officeDocument/2006/relationships/oleObject" Target="../embeddings/oleObject4043.bin"/><Relationship Id="rId1707" Type="http://schemas.openxmlformats.org/officeDocument/2006/relationships/oleObject" Target="../embeddings/oleObject1732.bin"/><Relationship Id="rId3062" Type="http://schemas.openxmlformats.org/officeDocument/2006/relationships/oleObject" Target="../embeddings/oleObject3059.bin"/><Relationship Id="rId4113" Type="http://schemas.openxmlformats.org/officeDocument/2006/relationships/oleObject" Target="../embeddings/oleObject4110.bin"/><Relationship Id="rId190" Type="http://schemas.openxmlformats.org/officeDocument/2006/relationships/oleObject" Target="../embeddings/oleObject272.bin"/><Relationship Id="rId1914" Type="http://schemas.openxmlformats.org/officeDocument/2006/relationships/oleObject" Target="../embeddings/oleObject1930.bin"/><Relationship Id="rId3879" Type="http://schemas.openxmlformats.org/officeDocument/2006/relationships/oleObject" Target="../embeddings/oleObject3876.bin"/><Relationship Id="rId2688" Type="http://schemas.openxmlformats.org/officeDocument/2006/relationships/oleObject" Target="../embeddings/oleObject2685.bin"/><Relationship Id="rId2895" Type="http://schemas.openxmlformats.org/officeDocument/2006/relationships/oleObject" Target="../embeddings/oleObject2892.bin"/><Relationship Id="rId3739" Type="http://schemas.openxmlformats.org/officeDocument/2006/relationships/oleObject" Target="../embeddings/oleObject3736.bin"/><Relationship Id="rId3946" Type="http://schemas.openxmlformats.org/officeDocument/2006/relationships/oleObject" Target="../embeddings/oleObject3943.bin"/><Relationship Id="rId867" Type="http://schemas.openxmlformats.org/officeDocument/2006/relationships/oleObject" Target="../embeddings/oleObject920.bin"/><Relationship Id="rId1497" Type="http://schemas.openxmlformats.org/officeDocument/2006/relationships/oleObject" Target="../embeddings/oleObject1522.bin"/><Relationship Id="rId2548" Type="http://schemas.openxmlformats.org/officeDocument/2006/relationships/oleObject" Target="../embeddings/oleObject2545.bin"/><Relationship Id="rId2755" Type="http://schemas.openxmlformats.org/officeDocument/2006/relationships/oleObject" Target="../embeddings/oleObject2752.bin"/><Relationship Id="rId2962" Type="http://schemas.openxmlformats.org/officeDocument/2006/relationships/oleObject" Target="../embeddings/oleObject2959.bin"/><Relationship Id="rId3806" Type="http://schemas.openxmlformats.org/officeDocument/2006/relationships/oleObject" Target="../embeddings/oleObject3803.bin"/><Relationship Id="rId727" Type="http://schemas.openxmlformats.org/officeDocument/2006/relationships/oleObject" Target="../embeddings/oleObject782.bin"/><Relationship Id="rId934" Type="http://schemas.openxmlformats.org/officeDocument/2006/relationships/oleObject" Target="../embeddings/oleObject985.bin"/><Relationship Id="rId1357" Type="http://schemas.openxmlformats.org/officeDocument/2006/relationships/oleObject" Target="../embeddings/oleObject1383.bin"/><Relationship Id="rId1564" Type="http://schemas.openxmlformats.org/officeDocument/2006/relationships/oleObject" Target="../embeddings/oleObject1589.bin"/><Relationship Id="rId1771" Type="http://schemas.openxmlformats.org/officeDocument/2006/relationships/oleObject" Target="../embeddings/oleObject1795.bin"/><Relationship Id="rId2408" Type="http://schemas.openxmlformats.org/officeDocument/2006/relationships/oleObject" Target="../embeddings/oleObject2405.bin"/><Relationship Id="rId2615" Type="http://schemas.openxmlformats.org/officeDocument/2006/relationships/oleObject" Target="../embeddings/oleObject2612.bin"/><Relationship Id="rId2822" Type="http://schemas.openxmlformats.org/officeDocument/2006/relationships/oleObject" Target="../embeddings/oleObject2819.bin"/><Relationship Id="rId63" Type="http://schemas.openxmlformats.org/officeDocument/2006/relationships/oleObject" Target="../embeddings/oleObject152.bin"/><Relationship Id="rId1217" Type="http://schemas.openxmlformats.org/officeDocument/2006/relationships/oleObject" Target="../embeddings/oleObject1249.bin"/><Relationship Id="rId1424" Type="http://schemas.openxmlformats.org/officeDocument/2006/relationships/oleObject" Target="../embeddings/oleObject1449.bin"/><Relationship Id="rId1631" Type="http://schemas.openxmlformats.org/officeDocument/2006/relationships/oleObject" Target="../embeddings/oleObject1656.bin"/><Relationship Id="rId3389" Type="http://schemas.openxmlformats.org/officeDocument/2006/relationships/oleObject" Target="../embeddings/oleObject3386.bin"/><Relationship Id="rId3596" Type="http://schemas.openxmlformats.org/officeDocument/2006/relationships/oleObject" Target="../embeddings/oleObject3593.bin"/><Relationship Id="rId2198" Type="http://schemas.openxmlformats.org/officeDocument/2006/relationships/oleObject" Target="../embeddings/oleObject2195.bin"/><Relationship Id="rId3249" Type="http://schemas.openxmlformats.org/officeDocument/2006/relationships/oleObject" Target="../embeddings/oleObject3246.bin"/><Relationship Id="rId3456" Type="http://schemas.openxmlformats.org/officeDocument/2006/relationships/oleObject" Target="../embeddings/oleObject3453.bin"/><Relationship Id="rId377" Type="http://schemas.openxmlformats.org/officeDocument/2006/relationships/oleObject" Target="../embeddings/oleObject445.bin"/><Relationship Id="rId584" Type="http://schemas.openxmlformats.org/officeDocument/2006/relationships/oleObject" Target="../embeddings/oleObject643.bin"/><Relationship Id="rId2058" Type="http://schemas.openxmlformats.org/officeDocument/2006/relationships/oleObject" Target="../embeddings/oleObject2055.bin"/><Relationship Id="rId2265" Type="http://schemas.openxmlformats.org/officeDocument/2006/relationships/oleObject" Target="../embeddings/oleObject2262.bin"/><Relationship Id="rId3109" Type="http://schemas.openxmlformats.org/officeDocument/2006/relationships/oleObject" Target="../embeddings/oleObject3106.bin"/><Relationship Id="rId3663" Type="http://schemas.openxmlformats.org/officeDocument/2006/relationships/oleObject" Target="../embeddings/oleObject3660.bin"/><Relationship Id="rId3870" Type="http://schemas.openxmlformats.org/officeDocument/2006/relationships/oleObject" Target="../embeddings/oleObject3867.bin"/><Relationship Id="rId237" Type="http://schemas.openxmlformats.org/officeDocument/2006/relationships/oleObject" Target="../embeddings/oleObject314.bin"/><Relationship Id="rId791" Type="http://schemas.openxmlformats.org/officeDocument/2006/relationships/oleObject" Target="../embeddings/oleObject845.bin"/><Relationship Id="rId1074" Type="http://schemas.openxmlformats.org/officeDocument/2006/relationships/oleObject" Target="../embeddings/oleObject1117.bin"/><Relationship Id="rId2472" Type="http://schemas.openxmlformats.org/officeDocument/2006/relationships/oleObject" Target="../embeddings/oleObject2469.bin"/><Relationship Id="rId3316" Type="http://schemas.openxmlformats.org/officeDocument/2006/relationships/oleObject" Target="../embeddings/oleObject3313.bin"/><Relationship Id="rId3523" Type="http://schemas.openxmlformats.org/officeDocument/2006/relationships/oleObject" Target="../embeddings/oleObject3520.bin"/><Relationship Id="rId3730" Type="http://schemas.openxmlformats.org/officeDocument/2006/relationships/oleObject" Target="../embeddings/oleObject3727.bin"/><Relationship Id="rId444" Type="http://schemas.openxmlformats.org/officeDocument/2006/relationships/oleObject" Target="../embeddings/oleObject509.bin"/><Relationship Id="rId651" Type="http://schemas.openxmlformats.org/officeDocument/2006/relationships/oleObject" Target="../embeddings/oleObject708.bin"/><Relationship Id="rId1281" Type="http://schemas.openxmlformats.org/officeDocument/2006/relationships/oleObject" Target="../embeddings/oleObject1307.bin"/><Relationship Id="rId2125" Type="http://schemas.openxmlformats.org/officeDocument/2006/relationships/oleObject" Target="../embeddings/oleObject2122.bin"/><Relationship Id="rId2332" Type="http://schemas.openxmlformats.org/officeDocument/2006/relationships/oleObject" Target="../embeddings/oleObject2329.bin"/><Relationship Id="rId304" Type="http://schemas.openxmlformats.org/officeDocument/2006/relationships/oleObject" Target="../embeddings/oleObject377.bin"/><Relationship Id="rId511" Type="http://schemas.openxmlformats.org/officeDocument/2006/relationships/oleObject" Target="../embeddings/oleObject573.bin"/><Relationship Id="rId1141" Type="http://schemas.openxmlformats.org/officeDocument/2006/relationships/oleObject" Target="../embeddings/oleObject1180.bin"/><Relationship Id="rId1001" Type="http://schemas.openxmlformats.org/officeDocument/2006/relationships/oleObject" Target="../embeddings/oleObject1048.bin"/><Relationship Id="rId4157" Type="http://schemas.openxmlformats.org/officeDocument/2006/relationships/oleObject" Target="../embeddings/oleObject4154.bin"/><Relationship Id="rId1958" Type="http://schemas.openxmlformats.org/officeDocument/2006/relationships/oleObject" Target="../embeddings/oleObject1969.bin"/><Relationship Id="rId3173" Type="http://schemas.openxmlformats.org/officeDocument/2006/relationships/oleObject" Target="../embeddings/oleObject3170.bin"/><Relationship Id="rId3380" Type="http://schemas.openxmlformats.org/officeDocument/2006/relationships/oleObject" Target="../embeddings/oleObject3377.bin"/><Relationship Id="rId4017" Type="http://schemas.openxmlformats.org/officeDocument/2006/relationships/oleObject" Target="../embeddings/oleObject4014.bin"/><Relationship Id="rId1818" Type="http://schemas.openxmlformats.org/officeDocument/2006/relationships/oleObject" Target="../embeddings/oleObject1842.bin"/><Relationship Id="rId3033" Type="http://schemas.openxmlformats.org/officeDocument/2006/relationships/oleObject" Target="../embeddings/oleObject3030.bin"/><Relationship Id="rId3240" Type="http://schemas.openxmlformats.org/officeDocument/2006/relationships/oleObject" Target="../embeddings/oleObject3237.bin"/><Relationship Id="rId161" Type="http://schemas.openxmlformats.org/officeDocument/2006/relationships/oleObject" Target="../embeddings/oleObject243.bin"/><Relationship Id="rId2799" Type="http://schemas.openxmlformats.org/officeDocument/2006/relationships/oleObject" Target="../embeddings/oleObject2796.bin"/><Relationship Id="rId3100" Type="http://schemas.openxmlformats.org/officeDocument/2006/relationships/oleObject" Target="../embeddings/oleObject3097.bin"/><Relationship Id="rId978" Type="http://schemas.openxmlformats.org/officeDocument/2006/relationships/oleObject" Target="../embeddings/oleObject1026.bin"/><Relationship Id="rId2659" Type="http://schemas.openxmlformats.org/officeDocument/2006/relationships/oleObject" Target="../embeddings/oleObject2656.bin"/><Relationship Id="rId2866" Type="http://schemas.openxmlformats.org/officeDocument/2006/relationships/oleObject" Target="../embeddings/oleObject2863.bin"/><Relationship Id="rId3917" Type="http://schemas.openxmlformats.org/officeDocument/2006/relationships/oleObject" Target="../embeddings/oleObject3914.bin"/><Relationship Id="rId838" Type="http://schemas.openxmlformats.org/officeDocument/2006/relationships/oleObject" Target="../embeddings/oleObject891.bin"/><Relationship Id="rId1468" Type="http://schemas.openxmlformats.org/officeDocument/2006/relationships/oleObject" Target="../embeddings/oleObject1493.bin"/><Relationship Id="rId1675" Type="http://schemas.openxmlformats.org/officeDocument/2006/relationships/oleObject" Target="../embeddings/oleObject1700.bin"/><Relationship Id="rId1882" Type="http://schemas.openxmlformats.org/officeDocument/2006/relationships/oleObject" Target="../embeddings/oleObject1905.bin"/><Relationship Id="rId2519" Type="http://schemas.openxmlformats.org/officeDocument/2006/relationships/oleObject" Target="../embeddings/oleObject2516.bin"/><Relationship Id="rId2726" Type="http://schemas.openxmlformats.org/officeDocument/2006/relationships/oleObject" Target="../embeddings/oleObject2723.bin"/><Relationship Id="rId4081" Type="http://schemas.openxmlformats.org/officeDocument/2006/relationships/oleObject" Target="../embeddings/oleObject4078.bin"/><Relationship Id="rId1328" Type="http://schemas.openxmlformats.org/officeDocument/2006/relationships/oleObject" Target="../embeddings/oleObject1354.bin"/><Relationship Id="rId1535" Type="http://schemas.openxmlformats.org/officeDocument/2006/relationships/oleObject" Target="../embeddings/oleObject1560.bin"/><Relationship Id="rId2933" Type="http://schemas.openxmlformats.org/officeDocument/2006/relationships/oleObject" Target="../embeddings/oleObject2930.bin"/><Relationship Id="rId905" Type="http://schemas.openxmlformats.org/officeDocument/2006/relationships/oleObject" Target="../embeddings/oleObject957.bin"/><Relationship Id="rId1742" Type="http://schemas.openxmlformats.org/officeDocument/2006/relationships/oleObject" Target="../embeddings/oleObject1767.bin"/><Relationship Id="rId34" Type="http://schemas.openxmlformats.org/officeDocument/2006/relationships/oleObject" Target="../embeddings/oleObject123.bin"/><Relationship Id="rId1602" Type="http://schemas.openxmlformats.org/officeDocument/2006/relationships/oleObject" Target="../embeddings/oleObject1627.bin"/><Relationship Id="rId3567" Type="http://schemas.openxmlformats.org/officeDocument/2006/relationships/oleObject" Target="../embeddings/oleObject3564.bin"/><Relationship Id="rId3774" Type="http://schemas.openxmlformats.org/officeDocument/2006/relationships/oleObject" Target="../embeddings/oleObject3771.bin"/><Relationship Id="rId3981" Type="http://schemas.openxmlformats.org/officeDocument/2006/relationships/oleObject" Target="../embeddings/oleObject3978.bin"/><Relationship Id="rId488" Type="http://schemas.openxmlformats.org/officeDocument/2006/relationships/oleObject" Target="../embeddings/oleObject553.bin"/><Relationship Id="rId695" Type="http://schemas.openxmlformats.org/officeDocument/2006/relationships/image" Target="../media/image35.png"/><Relationship Id="rId2169" Type="http://schemas.openxmlformats.org/officeDocument/2006/relationships/oleObject" Target="../embeddings/oleObject2166.bin"/><Relationship Id="rId2376" Type="http://schemas.openxmlformats.org/officeDocument/2006/relationships/oleObject" Target="../embeddings/oleObject2373.bin"/><Relationship Id="rId2583" Type="http://schemas.openxmlformats.org/officeDocument/2006/relationships/oleObject" Target="../embeddings/oleObject2580.bin"/><Relationship Id="rId2790" Type="http://schemas.openxmlformats.org/officeDocument/2006/relationships/oleObject" Target="../embeddings/oleObject2787.bin"/><Relationship Id="rId3427" Type="http://schemas.openxmlformats.org/officeDocument/2006/relationships/oleObject" Target="../embeddings/oleObject3424.bin"/><Relationship Id="rId3634" Type="http://schemas.openxmlformats.org/officeDocument/2006/relationships/oleObject" Target="../embeddings/oleObject3631.bin"/><Relationship Id="rId3841" Type="http://schemas.openxmlformats.org/officeDocument/2006/relationships/oleObject" Target="../embeddings/oleObject3838.bin"/><Relationship Id="rId348" Type="http://schemas.openxmlformats.org/officeDocument/2006/relationships/oleObject" Target="../embeddings/oleObject421.bin"/><Relationship Id="rId555" Type="http://schemas.openxmlformats.org/officeDocument/2006/relationships/oleObject" Target="../embeddings/oleObject617.bin"/><Relationship Id="rId762" Type="http://schemas.openxmlformats.org/officeDocument/2006/relationships/oleObject" Target="../embeddings/oleObject817.bin"/><Relationship Id="rId1185" Type="http://schemas.openxmlformats.org/officeDocument/2006/relationships/oleObject" Target="../embeddings/oleObject1220.bin"/><Relationship Id="rId1392" Type="http://schemas.openxmlformats.org/officeDocument/2006/relationships/oleObject" Target="../embeddings/oleObject1418.bin"/><Relationship Id="rId2029" Type="http://schemas.openxmlformats.org/officeDocument/2006/relationships/oleObject" Target="../embeddings/oleObject2028.bin"/><Relationship Id="rId2236" Type="http://schemas.openxmlformats.org/officeDocument/2006/relationships/oleObject" Target="../embeddings/oleObject2233.bin"/><Relationship Id="rId2443" Type="http://schemas.openxmlformats.org/officeDocument/2006/relationships/oleObject" Target="../embeddings/oleObject2440.bin"/><Relationship Id="rId2650" Type="http://schemas.openxmlformats.org/officeDocument/2006/relationships/oleObject" Target="../embeddings/oleObject2647.bin"/><Relationship Id="rId3701" Type="http://schemas.openxmlformats.org/officeDocument/2006/relationships/oleObject" Target="../embeddings/oleObject3698.bin"/><Relationship Id="rId208" Type="http://schemas.openxmlformats.org/officeDocument/2006/relationships/oleObject" Target="../embeddings/oleObject285.bin"/><Relationship Id="rId415" Type="http://schemas.openxmlformats.org/officeDocument/2006/relationships/image" Target="../media/image18.png"/><Relationship Id="rId622" Type="http://schemas.openxmlformats.org/officeDocument/2006/relationships/oleObject" Target="../embeddings/oleObject679.bin"/><Relationship Id="rId1045" Type="http://schemas.openxmlformats.org/officeDocument/2006/relationships/oleObject" Target="../embeddings/oleObject1090.bin"/><Relationship Id="rId1252" Type="http://schemas.openxmlformats.org/officeDocument/2006/relationships/oleObject" Target="../embeddings/oleObject1280.bin"/><Relationship Id="rId2303" Type="http://schemas.openxmlformats.org/officeDocument/2006/relationships/oleObject" Target="../embeddings/oleObject2300.bin"/><Relationship Id="rId2510" Type="http://schemas.openxmlformats.org/officeDocument/2006/relationships/oleObject" Target="../embeddings/oleObject2507.bin"/><Relationship Id="rId1112" Type="http://schemas.openxmlformats.org/officeDocument/2006/relationships/oleObject" Target="../embeddings/oleObject1153.bin"/><Relationship Id="rId3077" Type="http://schemas.openxmlformats.org/officeDocument/2006/relationships/oleObject" Target="../embeddings/oleObject3074.bin"/><Relationship Id="rId3284" Type="http://schemas.openxmlformats.org/officeDocument/2006/relationships/oleObject" Target="../embeddings/oleObject3281.bin"/><Relationship Id="rId4128" Type="http://schemas.openxmlformats.org/officeDocument/2006/relationships/oleObject" Target="../embeddings/oleObject4125.bin"/><Relationship Id="rId1929" Type="http://schemas.openxmlformats.org/officeDocument/2006/relationships/oleObject" Target="../embeddings/oleObject1944.bin"/><Relationship Id="rId2093" Type="http://schemas.openxmlformats.org/officeDocument/2006/relationships/oleObject" Target="../embeddings/oleObject2090.bin"/><Relationship Id="rId3491" Type="http://schemas.openxmlformats.org/officeDocument/2006/relationships/oleObject" Target="../embeddings/oleObject3488.bin"/><Relationship Id="rId3144" Type="http://schemas.openxmlformats.org/officeDocument/2006/relationships/oleObject" Target="../embeddings/oleObject3141.bin"/><Relationship Id="rId3351" Type="http://schemas.openxmlformats.org/officeDocument/2006/relationships/oleObject" Target="../embeddings/oleObject3348.bin"/><Relationship Id="rId272" Type="http://schemas.openxmlformats.org/officeDocument/2006/relationships/oleObject" Target="../embeddings/oleObject349.bin"/><Relationship Id="rId2160" Type="http://schemas.openxmlformats.org/officeDocument/2006/relationships/oleObject" Target="../embeddings/oleObject2157.bin"/><Relationship Id="rId3004" Type="http://schemas.openxmlformats.org/officeDocument/2006/relationships/oleObject" Target="../embeddings/oleObject3001.bin"/><Relationship Id="rId3211" Type="http://schemas.openxmlformats.org/officeDocument/2006/relationships/oleObject" Target="../embeddings/oleObject3208.bin"/><Relationship Id="rId132" Type="http://schemas.openxmlformats.org/officeDocument/2006/relationships/oleObject" Target="../embeddings/oleObject217.bin"/><Relationship Id="rId2020" Type="http://schemas.openxmlformats.org/officeDocument/2006/relationships/oleObject" Target="../embeddings/oleObject2020.bin"/><Relationship Id="rId1579" Type="http://schemas.openxmlformats.org/officeDocument/2006/relationships/oleObject" Target="../embeddings/oleObject1604.bin"/><Relationship Id="rId2977" Type="http://schemas.openxmlformats.org/officeDocument/2006/relationships/oleObject" Target="../embeddings/oleObject2974.bin"/><Relationship Id="rId4192" Type="http://schemas.openxmlformats.org/officeDocument/2006/relationships/oleObject" Target="../embeddings/oleObject4189.bin"/><Relationship Id="rId949" Type="http://schemas.openxmlformats.org/officeDocument/2006/relationships/oleObject" Target="../embeddings/oleObject998.bin"/><Relationship Id="rId1786" Type="http://schemas.openxmlformats.org/officeDocument/2006/relationships/oleObject" Target="../embeddings/oleObject1810.bin"/><Relationship Id="rId1993" Type="http://schemas.openxmlformats.org/officeDocument/2006/relationships/oleObject" Target="../embeddings/oleObject1993.bin"/><Relationship Id="rId2837" Type="http://schemas.openxmlformats.org/officeDocument/2006/relationships/oleObject" Target="../embeddings/oleObject2834.bin"/><Relationship Id="rId4052" Type="http://schemas.openxmlformats.org/officeDocument/2006/relationships/oleObject" Target="../embeddings/oleObject4049.bin"/><Relationship Id="rId78" Type="http://schemas.openxmlformats.org/officeDocument/2006/relationships/oleObject" Target="../embeddings/oleObject167.bin"/><Relationship Id="rId809" Type="http://schemas.openxmlformats.org/officeDocument/2006/relationships/oleObject" Target="../embeddings/oleObject863.bin"/><Relationship Id="rId1439" Type="http://schemas.openxmlformats.org/officeDocument/2006/relationships/oleObject" Target="../embeddings/oleObject1464.bin"/><Relationship Id="rId1646" Type="http://schemas.openxmlformats.org/officeDocument/2006/relationships/oleObject" Target="../embeddings/oleObject1671.bin"/><Relationship Id="rId1853" Type="http://schemas.openxmlformats.org/officeDocument/2006/relationships/oleObject" Target="../embeddings/oleObject1877.bin"/><Relationship Id="rId2904" Type="http://schemas.openxmlformats.org/officeDocument/2006/relationships/oleObject" Target="../embeddings/oleObject2901.bin"/><Relationship Id="rId1506" Type="http://schemas.openxmlformats.org/officeDocument/2006/relationships/oleObject" Target="../embeddings/oleObject1531.bin"/><Relationship Id="rId1713" Type="http://schemas.openxmlformats.org/officeDocument/2006/relationships/oleObject" Target="../embeddings/oleObject1738.bin"/><Relationship Id="rId1920" Type="http://schemas.openxmlformats.org/officeDocument/2006/relationships/image" Target="../media/image55.png"/><Relationship Id="rId3678" Type="http://schemas.openxmlformats.org/officeDocument/2006/relationships/oleObject" Target="../embeddings/oleObject3675.bin"/><Relationship Id="rId3885" Type="http://schemas.openxmlformats.org/officeDocument/2006/relationships/oleObject" Target="../embeddings/oleObject3882.bin"/><Relationship Id="rId599" Type="http://schemas.openxmlformats.org/officeDocument/2006/relationships/oleObject" Target="../embeddings/oleObject658.bin"/><Relationship Id="rId2487" Type="http://schemas.openxmlformats.org/officeDocument/2006/relationships/oleObject" Target="../embeddings/oleObject2484.bin"/><Relationship Id="rId2694" Type="http://schemas.openxmlformats.org/officeDocument/2006/relationships/oleObject" Target="../embeddings/oleObject2691.bin"/><Relationship Id="rId3538" Type="http://schemas.openxmlformats.org/officeDocument/2006/relationships/oleObject" Target="../embeddings/oleObject3535.bin"/><Relationship Id="rId3745" Type="http://schemas.openxmlformats.org/officeDocument/2006/relationships/oleObject" Target="../embeddings/oleObject3742.bin"/><Relationship Id="rId459" Type="http://schemas.openxmlformats.org/officeDocument/2006/relationships/oleObject" Target="../embeddings/oleObject524.bin"/><Relationship Id="rId666" Type="http://schemas.openxmlformats.org/officeDocument/2006/relationships/oleObject" Target="../embeddings/oleObject723.bin"/><Relationship Id="rId873" Type="http://schemas.openxmlformats.org/officeDocument/2006/relationships/oleObject" Target="../embeddings/oleObject926.bin"/><Relationship Id="rId1089" Type="http://schemas.openxmlformats.org/officeDocument/2006/relationships/oleObject" Target="../embeddings/oleObject1131.bin"/><Relationship Id="rId1296" Type="http://schemas.openxmlformats.org/officeDocument/2006/relationships/oleObject" Target="../embeddings/oleObject1322.bin"/><Relationship Id="rId2347" Type="http://schemas.openxmlformats.org/officeDocument/2006/relationships/oleObject" Target="../embeddings/oleObject2344.bin"/><Relationship Id="rId2554" Type="http://schemas.openxmlformats.org/officeDocument/2006/relationships/oleObject" Target="../embeddings/oleObject2551.bin"/><Relationship Id="rId3952" Type="http://schemas.openxmlformats.org/officeDocument/2006/relationships/oleObject" Target="../embeddings/oleObject3949.bin"/><Relationship Id="rId319" Type="http://schemas.openxmlformats.org/officeDocument/2006/relationships/oleObject" Target="../embeddings/oleObject392.bin"/><Relationship Id="rId526" Type="http://schemas.openxmlformats.org/officeDocument/2006/relationships/oleObject" Target="../embeddings/oleObject588.bin"/><Relationship Id="rId1156" Type="http://schemas.openxmlformats.org/officeDocument/2006/relationships/oleObject" Target="../embeddings/oleObject1194.bin"/><Relationship Id="rId1363" Type="http://schemas.openxmlformats.org/officeDocument/2006/relationships/oleObject" Target="../embeddings/oleObject1389.bin"/><Relationship Id="rId2207" Type="http://schemas.openxmlformats.org/officeDocument/2006/relationships/oleObject" Target="../embeddings/oleObject2204.bin"/><Relationship Id="rId2761" Type="http://schemas.openxmlformats.org/officeDocument/2006/relationships/oleObject" Target="../embeddings/oleObject2758.bin"/><Relationship Id="rId3605" Type="http://schemas.openxmlformats.org/officeDocument/2006/relationships/oleObject" Target="../embeddings/oleObject3602.bin"/><Relationship Id="rId3812" Type="http://schemas.openxmlformats.org/officeDocument/2006/relationships/oleObject" Target="../embeddings/oleObject3809.bin"/><Relationship Id="rId733" Type="http://schemas.openxmlformats.org/officeDocument/2006/relationships/oleObject" Target="../embeddings/oleObject788.bin"/><Relationship Id="rId940" Type="http://schemas.openxmlformats.org/officeDocument/2006/relationships/oleObject" Target="../embeddings/oleObject990.bin"/><Relationship Id="rId1016" Type="http://schemas.openxmlformats.org/officeDocument/2006/relationships/oleObject" Target="../embeddings/oleObject1062.bin"/><Relationship Id="rId1570" Type="http://schemas.openxmlformats.org/officeDocument/2006/relationships/oleObject" Target="../embeddings/oleObject1595.bin"/><Relationship Id="rId2414" Type="http://schemas.openxmlformats.org/officeDocument/2006/relationships/oleObject" Target="../embeddings/oleObject2411.bin"/><Relationship Id="rId2621" Type="http://schemas.openxmlformats.org/officeDocument/2006/relationships/oleObject" Target="../embeddings/oleObject2618.bin"/><Relationship Id="rId800" Type="http://schemas.openxmlformats.org/officeDocument/2006/relationships/oleObject" Target="../embeddings/oleObject854.bin"/><Relationship Id="rId1223" Type="http://schemas.openxmlformats.org/officeDocument/2006/relationships/oleObject" Target="../embeddings/oleObject1254.bin"/><Relationship Id="rId1430" Type="http://schemas.openxmlformats.org/officeDocument/2006/relationships/oleObject" Target="../embeddings/oleObject1455.bin"/><Relationship Id="rId3188" Type="http://schemas.openxmlformats.org/officeDocument/2006/relationships/oleObject" Target="../embeddings/oleObject3185.bin"/><Relationship Id="rId3395" Type="http://schemas.openxmlformats.org/officeDocument/2006/relationships/oleObject" Target="../embeddings/oleObject3392.bin"/><Relationship Id="rId3048" Type="http://schemas.openxmlformats.org/officeDocument/2006/relationships/oleObject" Target="../embeddings/oleObject3045.bin"/><Relationship Id="rId3255" Type="http://schemas.openxmlformats.org/officeDocument/2006/relationships/oleObject" Target="../embeddings/oleObject3252.bin"/><Relationship Id="rId3462" Type="http://schemas.openxmlformats.org/officeDocument/2006/relationships/oleObject" Target="../embeddings/oleObject3459.bin"/><Relationship Id="rId176" Type="http://schemas.openxmlformats.org/officeDocument/2006/relationships/oleObject" Target="../embeddings/oleObject258.bin"/><Relationship Id="rId383" Type="http://schemas.openxmlformats.org/officeDocument/2006/relationships/oleObject" Target="../embeddings/oleObject451.bin"/><Relationship Id="rId590" Type="http://schemas.openxmlformats.org/officeDocument/2006/relationships/oleObject" Target="../embeddings/oleObject649.bin"/><Relationship Id="rId2064" Type="http://schemas.openxmlformats.org/officeDocument/2006/relationships/oleObject" Target="../embeddings/oleObject2061.bin"/><Relationship Id="rId2271" Type="http://schemas.openxmlformats.org/officeDocument/2006/relationships/oleObject" Target="../embeddings/oleObject2268.bin"/><Relationship Id="rId3115" Type="http://schemas.openxmlformats.org/officeDocument/2006/relationships/oleObject" Target="../embeddings/oleObject3112.bin"/><Relationship Id="rId3322" Type="http://schemas.openxmlformats.org/officeDocument/2006/relationships/oleObject" Target="../embeddings/oleObject3319.bin"/><Relationship Id="rId243" Type="http://schemas.openxmlformats.org/officeDocument/2006/relationships/oleObject" Target="../embeddings/oleObject320.bin"/><Relationship Id="rId450" Type="http://schemas.openxmlformats.org/officeDocument/2006/relationships/oleObject" Target="../embeddings/oleObject515.bin"/><Relationship Id="rId1080" Type="http://schemas.openxmlformats.org/officeDocument/2006/relationships/oleObject" Target="../embeddings/oleObject1123.bin"/><Relationship Id="rId2131" Type="http://schemas.openxmlformats.org/officeDocument/2006/relationships/oleObject" Target="../embeddings/oleObject2128.bin"/><Relationship Id="rId103" Type="http://schemas.openxmlformats.org/officeDocument/2006/relationships/oleObject" Target="../embeddings/oleObject192.bin"/><Relationship Id="rId310" Type="http://schemas.openxmlformats.org/officeDocument/2006/relationships/oleObject" Target="../embeddings/oleObject383.bin"/><Relationship Id="rId4096" Type="http://schemas.openxmlformats.org/officeDocument/2006/relationships/oleObject" Target="../embeddings/oleObject4093.bin"/><Relationship Id="rId1897" Type="http://schemas.openxmlformats.org/officeDocument/2006/relationships/oleObject" Target="../embeddings/oleObject1917.bin"/><Relationship Id="rId2948" Type="http://schemas.openxmlformats.org/officeDocument/2006/relationships/oleObject" Target="../embeddings/oleObject2945.bin"/><Relationship Id="rId1757" Type="http://schemas.openxmlformats.org/officeDocument/2006/relationships/oleObject" Target="../embeddings/oleObject1782.bin"/><Relationship Id="rId1964" Type="http://schemas.openxmlformats.org/officeDocument/2006/relationships/oleObject" Target="../embeddings/oleObject1973.bin"/><Relationship Id="rId2808" Type="http://schemas.openxmlformats.org/officeDocument/2006/relationships/oleObject" Target="../embeddings/oleObject2805.bin"/><Relationship Id="rId4163" Type="http://schemas.openxmlformats.org/officeDocument/2006/relationships/oleObject" Target="../embeddings/oleObject4160.bin"/><Relationship Id="rId49" Type="http://schemas.openxmlformats.org/officeDocument/2006/relationships/oleObject" Target="../embeddings/oleObject138.bin"/><Relationship Id="rId1617" Type="http://schemas.openxmlformats.org/officeDocument/2006/relationships/oleObject" Target="../embeddings/oleObject1642.bin"/><Relationship Id="rId1824" Type="http://schemas.openxmlformats.org/officeDocument/2006/relationships/oleObject" Target="../embeddings/oleObject1848.bin"/><Relationship Id="rId4023" Type="http://schemas.openxmlformats.org/officeDocument/2006/relationships/oleObject" Target="../embeddings/oleObject4020.bin"/><Relationship Id="rId3789" Type="http://schemas.openxmlformats.org/officeDocument/2006/relationships/oleObject" Target="../embeddings/oleObject3786.bin"/><Relationship Id="rId2598" Type="http://schemas.openxmlformats.org/officeDocument/2006/relationships/oleObject" Target="../embeddings/oleObject2595.bin"/><Relationship Id="rId3996" Type="http://schemas.openxmlformats.org/officeDocument/2006/relationships/oleObject" Target="../embeddings/oleObject3993.bin"/><Relationship Id="rId3649" Type="http://schemas.openxmlformats.org/officeDocument/2006/relationships/oleObject" Target="../embeddings/oleObject3646.bin"/><Relationship Id="rId3856" Type="http://schemas.openxmlformats.org/officeDocument/2006/relationships/oleObject" Target="../embeddings/oleObject3853.bin"/><Relationship Id="rId777" Type="http://schemas.openxmlformats.org/officeDocument/2006/relationships/oleObject" Target="../embeddings/oleObject831.bin"/><Relationship Id="rId984" Type="http://schemas.openxmlformats.org/officeDocument/2006/relationships/oleObject" Target="../embeddings/oleObject1032.bin"/><Relationship Id="rId2458" Type="http://schemas.openxmlformats.org/officeDocument/2006/relationships/oleObject" Target="../embeddings/oleObject2455.bin"/><Relationship Id="rId2665" Type="http://schemas.openxmlformats.org/officeDocument/2006/relationships/oleObject" Target="../embeddings/oleObject2662.bin"/><Relationship Id="rId2872" Type="http://schemas.openxmlformats.org/officeDocument/2006/relationships/oleObject" Target="../embeddings/oleObject2869.bin"/><Relationship Id="rId3509" Type="http://schemas.openxmlformats.org/officeDocument/2006/relationships/oleObject" Target="../embeddings/oleObject3506.bin"/><Relationship Id="rId3716" Type="http://schemas.openxmlformats.org/officeDocument/2006/relationships/oleObject" Target="../embeddings/oleObject3713.bin"/><Relationship Id="rId3923" Type="http://schemas.openxmlformats.org/officeDocument/2006/relationships/oleObject" Target="../embeddings/oleObject3920.bin"/><Relationship Id="rId637" Type="http://schemas.openxmlformats.org/officeDocument/2006/relationships/oleObject" Target="../embeddings/oleObject694.bin"/><Relationship Id="rId844" Type="http://schemas.openxmlformats.org/officeDocument/2006/relationships/oleObject" Target="../embeddings/oleObject897.bin"/><Relationship Id="rId1267" Type="http://schemas.openxmlformats.org/officeDocument/2006/relationships/oleObject" Target="../embeddings/oleObject1294.bin"/><Relationship Id="rId1474" Type="http://schemas.openxmlformats.org/officeDocument/2006/relationships/oleObject" Target="../embeddings/oleObject1499.bin"/><Relationship Id="rId1681" Type="http://schemas.openxmlformats.org/officeDocument/2006/relationships/oleObject" Target="../embeddings/oleObject1706.bin"/><Relationship Id="rId2318" Type="http://schemas.openxmlformats.org/officeDocument/2006/relationships/oleObject" Target="../embeddings/oleObject2315.bin"/><Relationship Id="rId2525" Type="http://schemas.openxmlformats.org/officeDocument/2006/relationships/oleObject" Target="../embeddings/oleObject2522.bin"/><Relationship Id="rId2732" Type="http://schemas.openxmlformats.org/officeDocument/2006/relationships/oleObject" Target="../embeddings/oleObject2729.bin"/><Relationship Id="rId704" Type="http://schemas.openxmlformats.org/officeDocument/2006/relationships/oleObject" Target="../embeddings/oleObject759.bin"/><Relationship Id="rId911" Type="http://schemas.openxmlformats.org/officeDocument/2006/relationships/oleObject" Target="../embeddings/oleObject963.bin"/><Relationship Id="rId1127" Type="http://schemas.openxmlformats.org/officeDocument/2006/relationships/oleObject" Target="../embeddings/oleObject1167.bin"/><Relationship Id="rId1334" Type="http://schemas.openxmlformats.org/officeDocument/2006/relationships/oleObject" Target="../embeddings/oleObject1360.bin"/><Relationship Id="rId1541" Type="http://schemas.openxmlformats.org/officeDocument/2006/relationships/oleObject" Target="../embeddings/oleObject1566.bin"/><Relationship Id="rId40" Type="http://schemas.openxmlformats.org/officeDocument/2006/relationships/oleObject" Target="../embeddings/oleObject129.bin"/><Relationship Id="rId1401" Type="http://schemas.openxmlformats.org/officeDocument/2006/relationships/oleObject" Target="../embeddings/oleObject1426.bin"/><Relationship Id="rId3299" Type="http://schemas.openxmlformats.org/officeDocument/2006/relationships/oleObject" Target="../embeddings/oleObject3296.bin"/><Relationship Id="rId3159" Type="http://schemas.openxmlformats.org/officeDocument/2006/relationships/oleObject" Target="../embeddings/oleObject3156.bin"/><Relationship Id="rId3366" Type="http://schemas.openxmlformats.org/officeDocument/2006/relationships/oleObject" Target="../embeddings/oleObject3363.bin"/><Relationship Id="rId3573" Type="http://schemas.openxmlformats.org/officeDocument/2006/relationships/oleObject" Target="../embeddings/oleObject3570.bin"/><Relationship Id="rId287" Type="http://schemas.openxmlformats.org/officeDocument/2006/relationships/oleObject" Target="../embeddings/oleObject364.bin"/><Relationship Id="rId494" Type="http://schemas.openxmlformats.org/officeDocument/2006/relationships/oleObject" Target="../embeddings/oleObject559.bin"/><Relationship Id="rId2175" Type="http://schemas.openxmlformats.org/officeDocument/2006/relationships/oleObject" Target="../embeddings/oleObject2172.bin"/><Relationship Id="rId2382" Type="http://schemas.openxmlformats.org/officeDocument/2006/relationships/oleObject" Target="../embeddings/oleObject2379.bin"/><Relationship Id="rId3019" Type="http://schemas.openxmlformats.org/officeDocument/2006/relationships/oleObject" Target="../embeddings/oleObject3016.bin"/><Relationship Id="rId3226" Type="http://schemas.openxmlformats.org/officeDocument/2006/relationships/oleObject" Target="../embeddings/oleObject3223.bin"/><Relationship Id="rId3780" Type="http://schemas.openxmlformats.org/officeDocument/2006/relationships/oleObject" Target="../embeddings/oleObject3777.bin"/><Relationship Id="rId147" Type="http://schemas.openxmlformats.org/officeDocument/2006/relationships/oleObject" Target="../embeddings/oleObject229.bin"/><Relationship Id="rId354" Type="http://schemas.openxmlformats.org/officeDocument/2006/relationships/oleObject" Target="../embeddings/oleObject424.bin"/><Relationship Id="rId1191" Type="http://schemas.openxmlformats.org/officeDocument/2006/relationships/oleObject" Target="../embeddings/oleObject1225.bin"/><Relationship Id="rId2035" Type="http://schemas.openxmlformats.org/officeDocument/2006/relationships/image" Target="../media/image100.png"/><Relationship Id="rId3433" Type="http://schemas.openxmlformats.org/officeDocument/2006/relationships/oleObject" Target="../embeddings/oleObject3430.bin"/><Relationship Id="rId3640" Type="http://schemas.openxmlformats.org/officeDocument/2006/relationships/oleObject" Target="../embeddings/oleObject3637.bin"/><Relationship Id="rId561" Type="http://schemas.openxmlformats.org/officeDocument/2006/relationships/oleObject" Target="../embeddings/oleObject623.bin"/><Relationship Id="rId2242" Type="http://schemas.openxmlformats.org/officeDocument/2006/relationships/oleObject" Target="../embeddings/oleObject2239.bin"/><Relationship Id="rId3500" Type="http://schemas.openxmlformats.org/officeDocument/2006/relationships/oleObject" Target="../embeddings/oleObject3497.bin"/><Relationship Id="rId214" Type="http://schemas.openxmlformats.org/officeDocument/2006/relationships/oleObject" Target="../embeddings/oleObject291.bin"/><Relationship Id="rId421" Type="http://schemas.openxmlformats.org/officeDocument/2006/relationships/oleObject" Target="../embeddings/oleObject486.bin"/><Relationship Id="rId1051" Type="http://schemas.openxmlformats.org/officeDocument/2006/relationships/image" Target="../media/image46.png"/><Relationship Id="rId2102" Type="http://schemas.openxmlformats.org/officeDocument/2006/relationships/oleObject" Target="../embeddings/oleObject2099.bin"/><Relationship Id="rId1868" Type="http://schemas.openxmlformats.org/officeDocument/2006/relationships/oleObject" Target="../embeddings/oleObject1892.bin"/><Relationship Id="rId4067" Type="http://schemas.openxmlformats.org/officeDocument/2006/relationships/oleObject" Target="../embeddings/oleObject4064.bin"/><Relationship Id="rId2919" Type="http://schemas.openxmlformats.org/officeDocument/2006/relationships/oleObject" Target="../embeddings/oleObject2916.bin"/><Relationship Id="rId3083" Type="http://schemas.openxmlformats.org/officeDocument/2006/relationships/oleObject" Target="../embeddings/oleObject3080.bin"/><Relationship Id="rId3290" Type="http://schemas.openxmlformats.org/officeDocument/2006/relationships/oleObject" Target="../embeddings/oleObject3287.bin"/><Relationship Id="rId4134" Type="http://schemas.openxmlformats.org/officeDocument/2006/relationships/oleObject" Target="../embeddings/oleObject4131.bin"/><Relationship Id="rId1728" Type="http://schemas.openxmlformats.org/officeDocument/2006/relationships/oleObject" Target="../embeddings/oleObject1753.bin"/><Relationship Id="rId1935" Type="http://schemas.openxmlformats.org/officeDocument/2006/relationships/oleObject" Target="../embeddings/oleObject1950.bin"/><Relationship Id="rId3150" Type="http://schemas.openxmlformats.org/officeDocument/2006/relationships/oleObject" Target="../embeddings/oleObject3147.bin"/><Relationship Id="rId4201" Type="http://schemas.openxmlformats.org/officeDocument/2006/relationships/oleObject" Target="../embeddings/oleObject4198.bin"/><Relationship Id="rId3010" Type="http://schemas.openxmlformats.org/officeDocument/2006/relationships/oleObject" Target="../embeddings/oleObject300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45"/>
  <sheetViews>
    <sheetView tabSelected="1" topLeftCell="A17" zoomScaleNormal="100" workbookViewId="0">
      <selection activeCell="A17" sqref="A17"/>
    </sheetView>
  </sheetViews>
  <sheetFormatPr baseColWidth="10" defaultColWidth="11.42578125" defaultRowHeight="11.25" customHeight="1" outlineLevelRow="1" x14ac:dyDescent="0.25"/>
  <cols>
    <col min="1" max="15" width="11.42578125" style="128" customWidth="1"/>
    <col min="16" max="16" width="11.7109375" style="128" customWidth="1"/>
    <col min="17" max="17" width="11.42578125" style="128" customWidth="1"/>
    <col min="18" max="28" width="11.42578125" style="128"/>
    <col min="29" max="29" width="11.42578125" style="127"/>
    <col min="30" max="30" width="11.42578125" style="128"/>
    <col min="31" max="31" width="11.42578125" style="259"/>
    <col min="32" max="16384" width="11.42578125" style="128"/>
  </cols>
  <sheetData>
    <row r="1" spans="1:18" ht="11.25" hidden="1" customHeight="1" outlineLevel="1" x14ac:dyDescent="0.25">
      <c r="R1" s="440">
        <v>15</v>
      </c>
    </row>
    <row r="2" spans="1:18" ht="11.25" hidden="1" customHeight="1" outlineLevel="1" x14ac:dyDescent="0.25">
      <c r="A2" s="310" t="s">
        <v>815</v>
      </c>
      <c r="B2" s="311"/>
      <c r="C2" s="311"/>
      <c r="D2" s="311"/>
      <c r="E2" s="311"/>
      <c r="F2" s="311"/>
      <c r="G2" s="311"/>
      <c r="H2" s="311"/>
      <c r="I2" s="311"/>
      <c r="J2" s="311"/>
      <c r="K2" s="311"/>
      <c r="R2" s="440">
        <v>15</v>
      </c>
    </row>
    <row r="3" spans="1:18" ht="11.25" hidden="1" customHeight="1" outlineLevel="1" x14ac:dyDescent="0.25">
      <c r="A3" s="312" t="s">
        <v>1367</v>
      </c>
      <c r="B3" s="311"/>
      <c r="C3" s="311"/>
      <c r="D3" s="311"/>
      <c r="E3" s="311"/>
      <c r="F3" s="311"/>
      <c r="G3" s="311"/>
      <c r="H3" s="311"/>
      <c r="I3" s="311"/>
      <c r="J3" s="311"/>
      <c r="K3" s="311"/>
      <c r="R3" s="440">
        <v>15</v>
      </c>
    </row>
    <row r="4" spans="1:18" ht="11.25" hidden="1" customHeight="1" outlineLevel="1" x14ac:dyDescent="0.25">
      <c r="A4" s="312" t="s">
        <v>1109</v>
      </c>
      <c r="B4" s="311"/>
      <c r="C4" s="311"/>
      <c r="D4" s="311"/>
      <c r="E4" s="311"/>
      <c r="F4" s="311"/>
      <c r="G4" s="311"/>
      <c r="H4" s="311"/>
      <c r="I4" s="311"/>
      <c r="J4" s="311"/>
      <c r="K4" s="311"/>
      <c r="R4" s="440">
        <v>15</v>
      </c>
    </row>
    <row r="5" spans="1:18" ht="11.25" hidden="1" customHeight="1" outlineLevel="1" x14ac:dyDescent="0.25">
      <c r="R5" s="440">
        <v>15</v>
      </c>
    </row>
    <row r="6" spans="1:18" ht="11.25" hidden="1" customHeight="1" outlineLevel="1" x14ac:dyDescent="0.25">
      <c r="A6" s="313" t="s">
        <v>1222</v>
      </c>
      <c r="B6" s="314"/>
      <c r="C6" s="314"/>
      <c r="D6" s="314"/>
      <c r="E6" s="314"/>
      <c r="F6" s="314"/>
      <c r="G6" s="314"/>
      <c r="H6" s="314"/>
      <c r="I6" s="314"/>
      <c r="J6" s="314"/>
      <c r="K6" s="314"/>
      <c r="L6" s="314"/>
      <c r="M6" s="314"/>
      <c r="N6" s="314"/>
      <c r="O6" s="314"/>
      <c r="P6" s="314"/>
      <c r="R6" s="440">
        <v>15</v>
      </c>
    </row>
    <row r="7" spans="1:18" ht="11.25" hidden="1" customHeight="1" outlineLevel="1" x14ac:dyDescent="0.25">
      <c r="A7" s="315" t="s">
        <v>816</v>
      </c>
      <c r="B7" s="314"/>
      <c r="C7" s="314"/>
      <c r="D7" s="314"/>
      <c r="E7" s="314"/>
      <c r="F7" s="314"/>
      <c r="G7" s="314"/>
      <c r="H7" s="314"/>
      <c r="I7" s="314"/>
      <c r="J7" s="314"/>
      <c r="K7" s="314"/>
      <c r="L7" s="314"/>
      <c r="M7" s="314"/>
      <c r="N7" s="314"/>
      <c r="O7" s="314"/>
      <c r="P7" s="314"/>
      <c r="R7" s="440">
        <v>15</v>
      </c>
    </row>
    <row r="8" spans="1:18" ht="11.25" hidden="1" customHeight="1" outlineLevel="1" x14ac:dyDescent="0.25">
      <c r="A8" s="315" t="s">
        <v>817</v>
      </c>
      <c r="B8" s="314"/>
      <c r="C8" s="314"/>
      <c r="D8" s="314"/>
      <c r="E8" s="314"/>
      <c r="F8" s="314"/>
      <c r="G8" s="314"/>
      <c r="H8" s="314"/>
      <c r="I8" s="314"/>
      <c r="J8" s="314"/>
      <c r="K8" s="314"/>
      <c r="L8" s="314"/>
      <c r="M8" s="314"/>
      <c r="N8" s="314"/>
      <c r="O8" s="314"/>
      <c r="P8" s="314"/>
      <c r="R8" s="440">
        <v>15</v>
      </c>
    </row>
    <row r="9" spans="1:18" ht="11.25" hidden="1" customHeight="1" outlineLevel="1" x14ac:dyDescent="0.25">
      <c r="A9" s="315" t="s">
        <v>818</v>
      </c>
      <c r="B9" s="314"/>
      <c r="C9" s="314"/>
      <c r="D9" s="314"/>
      <c r="E9" s="314"/>
      <c r="F9" s="314"/>
      <c r="G9" s="314"/>
      <c r="H9" s="314"/>
      <c r="I9" s="314"/>
      <c r="J9" s="314"/>
      <c r="K9" s="314"/>
      <c r="L9" s="314"/>
      <c r="M9" s="314"/>
      <c r="N9" s="314"/>
      <c r="O9" s="314"/>
      <c r="P9" s="314"/>
      <c r="R9" s="440">
        <v>15</v>
      </c>
    </row>
    <row r="10" spans="1:18" ht="11.25" hidden="1" customHeight="1" outlineLevel="1" x14ac:dyDescent="0.25">
      <c r="A10" s="473" t="s">
        <v>1340</v>
      </c>
      <c r="B10" s="473"/>
      <c r="C10" s="473"/>
      <c r="D10" s="473"/>
      <c r="E10" s="473"/>
      <c r="F10" s="473"/>
      <c r="G10" s="473"/>
      <c r="H10" s="473"/>
      <c r="I10" s="473"/>
      <c r="J10" s="473"/>
      <c r="K10" s="473"/>
      <c r="L10" s="473"/>
      <c r="M10" s="473"/>
      <c r="N10" s="473"/>
      <c r="O10" s="473"/>
      <c r="P10" s="473"/>
      <c r="R10" s="440">
        <v>15</v>
      </c>
    </row>
    <row r="11" spans="1:18" ht="11.25" hidden="1" customHeight="1" outlineLevel="1" x14ac:dyDescent="0.25">
      <c r="A11" s="473"/>
      <c r="B11" s="473"/>
      <c r="C11" s="473"/>
      <c r="D11" s="473"/>
      <c r="E11" s="473"/>
      <c r="F11" s="473"/>
      <c r="G11" s="473"/>
      <c r="H11" s="473"/>
      <c r="I11" s="473"/>
      <c r="J11" s="473"/>
      <c r="K11" s="473"/>
      <c r="L11" s="473"/>
      <c r="M11" s="473"/>
      <c r="N11" s="473"/>
      <c r="O11" s="473"/>
      <c r="P11" s="473"/>
      <c r="R11" s="440">
        <v>15</v>
      </c>
    </row>
    <row r="12" spans="1:18" ht="11.25" hidden="1" customHeight="1" outlineLevel="1" x14ac:dyDescent="0.25">
      <c r="A12" s="473"/>
      <c r="B12" s="473"/>
      <c r="C12" s="473"/>
      <c r="D12" s="473"/>
      <c r="E12" s="473"/>
      <c r="F12" s="473"/>
      <c r="G12" s="473"/>
      <c r="H12" s="473"/>
      <c r="I12" s="473"/>
      <c r="J12" s="473"/>
      <c r="K12" s="473"/>
      <c r="L12" s="473"/>
      <c r="M12" s="473"/>
      <c r="N12" s="473"/>
      <c r="O12" s="473"/>
      <c r="P12" s="473"/>
      <c r="R12" s="440">
        <v>15</v>
      </c>
    </row>
    <row r="13" spans="1:18" ht="11.25" hidden="1" customHeight="1" outlineLevel="1" x14ac:dyDescent="0.25">
      <c r="A13" s="473" t="s">
        <v>1369</v>
      </c>
      <c r="B13" s="473"/>
      <c r="C13" s="473"/>
      <c r="D13" s="473"/>
      <c r="E13" s="473"/>
      <c r="F13" s="473"/>
      <c r="G13" s="473"/>
      <c r="H13" s="473"/>
      <c r="I13" s="473"/>
      <c r="J13" s="473"/>
      <c r="K13" s="473"/>
      <c r="L13" s="473"/>
      <c r="M13" s="473"/>
      <c r="N13" s="473"/>
      <c r="O13" s="473"/>
      <c r="P13" s="473"/>
      <c r="R13" s="440">
        <v>15</v>
      </c>
    </row>
    <row r="14" spans="1:18" ht="11.25" hidden="1" customHeight="1" outlineLevel="1" x14ac:dyDescent="0.25">
      <c r="A14" s="473"/>
      <c r="B14" s="473"/>
      <c r="C14" s="473"/>
      <c r="D14" s="473"/>
      <c r="E14" s="473"/>
      <c r="F14" s="473"/>
      <c r="G14" s="473"/>
      <c r="H14" s="473"/>
      <c r="I14" s="473"/>
      <c r="J14" s="473"/>
      <c r="K14" s="473"/>
      <c r="L14" s="473"/>
      <c r="M14" s="473"/>
      <c r="N14" s="473"/>
      <c r="O14" s="473"/>
      <c r="P14" s="473"/>
      <c r="R14" s="440"/>
    </row>
    <row r="15" spans="1:18" ht="11.25" hidden="1" customHeight="1" outlineLevel="1" x14ac:dyDescent="0.25">
      <c r="A15" s="473"/>
      <c r="B15" s="473"/>
      <c r="C15" s="473"/>
      <c r="D15" s="473"/>
      <c r="E15" s="473"/>
      <c r="F15" s="473"/>
      <c r="G15" s="473"/>
      <c r="H15" s="473"/>
      <c r="I15" s="473"/>
      <c r="J15" s="473"/>
      <c r="K15" s="473"/>
      <c r="L15" s="473"/>
      <c r="M15" s="473"/>
      <c r="N15" s="473"/>
      <c r="O15" s="473"/>
      <c r="P15" s="473"/>
      <c r="R15" s="440"/>
    </row>
    <row r="16" spans="1:18" ht="11.25" hidden="1" customHeight="1" outlineLevel="1" x14ac:dyDescent="0.25">
      <c r="A16" s="466" t="s">
        <v>1368</v>
      </c>
      <c r="B16" s="465"/>
      <c r="C16" s="465"/>
      <c r="D16" s="465"/>
      <c r="E16" s="465"/>
      <c r="F16" s="465"/>
      <c r="G16" s="465"/>
      <c r="H16" s="465"/>
      <c r="I16" s="465"/>
      <c r="J16" s="465"/>
      <c r="K16" s="465"/>
      <c r="L16" s="465"/>
      <c r="M16" s="465"/>
      <c r="N16" s="465"/>
      <c r="O16" s="465"/>
      <c r="P16" s="465"/>
      <c r="R16" s="440">
        <v>15</v>
      </c>
    </row>
    <row r="17" spans="1:18" ht="11.25" customHeight="1" collapsed="1" x14ac:dyDescent="0.25">
      <c r="R17" s="440">
        <v>15</v>
      </c>
    </row>
    <row r="18" spans="1:18" ht="11.25" customHeight="1" x14ac:dyDescent="0.25">
      <c r="A18" s="468" t="s">
        <v>1334</v>
      </c>
      <c r="B18" s="468"/>
      <c r="C18" s="468"/>
      <c r="D18" s="468"/>
      <c r="E18" s="468"/>
      <c r="F18" s="468"/>
      <c r="G18" s="468"/>
      <c r="H18" s="468"/>
      <c r="I18" s="468"/>
      <c r="J18" s="468"/>
      <c r="K18" s="468"/>
      <c r="L18" s="468"/>
      <c r="M18" s="468"/>
      <c r="N18" s="468"/>
      <c r="O18" s="468"/>
      <c r="P18" s="468"/>
      <c r="R18" s="440">
        <v>15</v>
      </c>
    </row>
    <row r="19" spans="1:18" ht="11.25" customHeight="1" x14ac:dyDescent="0.25">
      <c r="A19" s="468"/>
      <c r="B19" s="468"/>
      <c r="C19" s="468"/>
      <c r="D19" s="468"/>
      <c r="E19" s="468"/>
      <c r="F19" s="468"/>
      <c r="G19" s="468"/>
      <c r="H19" s="468"/>
      <c r="I19" s="468"/>
      <c r="J19" s="468"/>
      <c r="K19" s="468"/>
      <c r="L19" s="468"/>
      <c r="M19" s="468"/>
      <c r="N19" s="468"/>
      <c r="O19" s="468"/>
      <c r="P19" s="468"/>
      <c r="R19" s="440">
        <v>15</v>
      </c>
    </row>
    <row r="20" spans="1:18" ht="11.25" customHeight="1" x14ac:dyDescent="0.25">
      <c r="A20" s="468"/>
      <c r="B20" s="468"/>
      <c r="C20" s="468"/>
      <c r="D20" s="468"/>
      <c r="E20" s="468"/>
      <c r="F20" s="468"/>
      <c r="G20" s="468"/>
      <c r="H20" s="468"/>
      <c r="I20" s="468"/>
      <c r="J20" s="468"/>
      <c r="K20" s="468"/>
      <c r="L20" s="468"/>
      <c r="M20" s="468"/>
      <c r="N20" s="468"/>
      <c r="O20" s="468"/>
      <c r="P20" s="468"/>
      <c r="R20" s="440">
        <v>15</v>
      </c>
    </row>
    <row r="21" spans="1:18" ht="11.25" customHeight="1" x14ac:dyDescent="0.25">
      <c r="A21" s="468"/>
      <c r="B21" s="468"/>
      <c r="C21" s="468"/>
      <c r="D21" s="468"/>
      <c r="E21" s="468"/>
      <c r="F21" s="468"/>
      <c r="G21" s="468"/>
      <c r="H21" s="468"/>
      <c r="I21" s="468"/>
      <c r="J21" s="468"/>
      <c r="K21" s="468"/>
      <c r="L21" s="468"/>
      <c r="M21" s="468"/>
      <c r="N21" s="468"/>
      <c r="O21" s="468"/>
      <c r="P21" s="468"/>
      <c r="R21" s="440">
        <v>15</v>
      </c>
    </row>
    <row r="22" spans="1:18" ht="11.25" customHeight="1" x14ac:dyDescent="0.25">
      <c r="A22" s="468"/>
      <c r="B22" s="468"/>
      <c r="C22" s="468"/>
      <c r="D22" s="468"/>
      <c r="E22" s="468"/>
      <c r="F22" s="468"/>
      <c r="G22" s="468"/>
      <c r="H22" s="468"/>
      <c r="I22" s="468"/>
      <c r="J22" s="468"/>
      <c r="K22" s="468"/>
      <c r="L22" s="468"/>
      <c r="M22" s="468"/>
      <c r="N22" s="468"/>
      <c r="O22" s="468"/>
      <c r="P22" s="468"/>
      <c r="R22" s="440">
        <v>15</v>
      </c>
    </row>
    <row r="23" spans="1:18" ht="11.25" customHeight="1" x14ac:dyDescent="0.25">
      <c r="A23" s="468"/>
      <c r="B23" s="468"/>
      <c r="C23" s="468"/>
      <c r="D23" s="468"/>
      <c r="E23" s="468"/>
      <c r="F23" s="468"/>
      <c r="G23" s="468"/>
      <c r="H23" s="468"/>
      <c r="I23" s="468"/>
      <c r="J23" s="468"/>
      <c r="K23" s="468"/>
      <c r="L23" s="468"/>
      <c r="M23" s="468"/>
      <c r="N23" s="468"/>
      <c r="O23" s="468"/>
      <c r="P23" s="468"/>
      <c r="R23" s="440">
        <v>15</v>
      </c>
    </row>
    <row r="24" spans="1:18" ht="11.25" customHeight="1" x14ac:dyDescent="0.25">
      <c r="A24" s="468"/>
      <c r="B24" s="468"/>
      <c r="C24" s="468"/>
      <c r="D24" s="468"/>
      <c r="E24" s="468"/>
      <c r="F24" s="468"/>
      <c r="G24" s="468"/>
      <c r="H24" s="468"/>
      <c r="I24" s="468"/>
      <c r="J24" s="468"/>
      <c r="K24" s="468"/>
      <c r="L24" s="468"/>
      <c r="M24" s="468"/>
      <c r="N24" s="468"/>
      <c r="O24" s="468"/>
      <c r="P24" s="468"/>
      <c r="R24" s="440">
        <v>15</v>
      </c>
    </row>
    <row r="25" spans="1:18" ht="11.25" customHeight="1" x14ac:dyDescent="0.25">
      <c r="A25" s="468"/>
      <c r="B25" s="468"/>
      <c r="C25" s="468"/>
      <c r="D25" s="468"/>
      <c r="E25" s="468"/>
      <c r="F25" s="468"/>
      <c r="G25" s="468"/>
      <c r="H25" s="468"/>
      <c r="I25" s="468"/>
      <c r="J25" s="468"/>
      <c r="K25" s="468"/>
      <c r="L25" s="468"/>
      <c r="M25" s="468"/>
      <c r="N25" s="468"/>
      <c r="O25" s="468"/>
      <c r="P25" s="468"/>
      <c r="R25" s="440">
        <v>15</v>
      </c>
    </row>
    <row r="26" spans="1:18" ht="11.25" customHeight="1" x14ac:dyDescent="0.25">
      <c r="A26" s="468"/>
      <c r="B26" s="468"/>
      <c r="C26" s="468"/>
      <c r="D26" s="468"/>
      <c r="E26" s="468"/>
      <c r="F26" s="468"/>
      <c r="G26" s="468"/>
      <c r="H26" s="468"/>
      <c r="I26" s="468"/>
      <c r="J26" s="468"/>
      <c r="K26" s="468"/>
      <c r="L26" s="468"/>
      <c r="M26" s="468"/>
      <c r="N26" s="468"/>
      <c r="O26" s="468"/>
      <c r="P26" s="468"/>
      <c r="R26" s="440">
        <v>15</v>
      </c>
    </row>
    <row r="27" spans="1:18" ht="11.25" customHeight="1" x14ac:dyDescent="0.25">
      <c r="A27" s="468"/>
      <c r="B27" s="468"/>
      <c r="C27" s="468"/>
      <c r="D27" s="468"/>
      <c r="E27" s="468"/>
      <c r="F27" s="468"/>
      <c r="G27" s="468"/>
      <c r="H27" s="468"/>
      <c r="I27" s="468"/>
      <c r="J27" s="468"/>
      <c r="K27" s="468"/>
      <c r="L27" s="468"/>
      <c r="M27" s="468"/>
      <c r="N27" s="468"/>
      <c r="O27" s="468"/>
      <c r="P27" s="468"/>
      <c r="R27" s="440">
        <v>15</v>
      </c>
    </row>
    <row r="28" spans="1:18" ht="11.25" customHeight="1" x14ac:dyDescent="0.25">
      <c r="A28" s="468"/>
      <c r="B28" s="468"/>
      <c r="C28" s="468"/>
      <c r="D28" s="468"/>
      <c r="E28" s="468"/>
      <c r="F28" s="468"/>
      <c r="G28" s="468"/>
      <c r="H28" s="468"/>
      <c r="I28" s="468"/>
      <c r="J28" s="468"/>
      <c r="K28" s="468"/>
      <c r="L28" s="468"/>
      <c r="M28" s="468"/>
      <c r="N28" s="468"/>
      <c r="O28" s="468"/>
      <c r="P28" s="468"/>
      <c r="R28" s="440">
        <v>15</v>
      </c>
    </row>
    <row r="29" spans="1:18" ht="11.25" customHeight="1" x14ac:dyDescent="0.25">
      <c r="A29" s="468"/>
      <c r="B29" s="468"/>
      <c r="C29" s="468"/>
      <c r="D29" s="468"/>
      <c r="E29" s="468"/>
      <c r="F29" s="468"/>
      <c r="G29" s="468"/>
      <c r="H29" s="468"/>
      <c r="I29" s="468"/>
      <c r="J29" s="468"/>
      <c r="K29" s="468"/>
      <c r="L29" s="468"/>
      <c r="M29" s="468"/>
      <c r="N29" s="468"/>
      <c r="O29" s="468"/>
      <c r="P29" s="468"/>
      <c r="R29" s="440">
        <v>15</v>
      </c>
    </row>
    <row r="30" spans="1:18" ht="11.25" customHeight="1" x14ac:dyDescent="0.25">
      <c r="A30" s="468"/>
      <c r="B30" s="468"/>
      <c r="C30" s="468"/>
      <c r="D30" s="468"/>
      <c r="E30" s="468"/>
      <c r="F30" s="468"/>
      <c r="G30" s="468"/>
      <c r="H30" s="468"/>
      <c r="I30" s="468"/>
      <c r="J30" s="468"/>
      <c r="K30" s="468"/>
      <c r="L30" s="468"/>
      <c r="M30" s="468"/>
      <c r="N30" s="468"/>
      <c r="O30" s="468"/>
      <c r="P30" s="468"/>
      <c r="R30" s="440">
        <v>15</v>
      </c>
    </row>
    <row r="31" spans="1:18" ht="11.25" customHeight="1" x14ac:dyDescent="0.25">
      <c r="A31" s="468"/>
      <c r="B31" s="468"/>
      <c r="C31" s="468"/>
      <c r="D31" s="468"/>
      <c r="E31" s="468"/>
      <c r="F31" s="468"/>
      <c r="G31" s="468"/>
      <c r="H31" s="468"/>
      <c r="I31" s="468"/>
      <c r="J31" s="468"/>
      <c r="K31" s="468"/>
      <c r="L31" s="468"/>
      <c r="M31" s="468"/>
      <c r="N31" s="468"/>
      <c r="O31" s="468"/>
      <c r="P31" s="468"/>
      <c r="R31" s="440">
        <v>15</v>
      </c>
    </row>
    <row r="32" spans="1:18" ht="11.25" customHeight="1" x14ac:dyDescent="0.25">
      <c r="A32" s="468"/>
      <c r="B32" s="468"/>
      <c r="C32" s="468"/>
      <c r="D32" s="468"/>
      <c r="E32" s="468"/>
      <c r="F32" s="468"/>
      <c r="G32" s="468"/>
      <c r="H32" s="468"/>
      <c r="I32" s="468"/>
      <c r="J32" s="468"/>
      <c r="K32" s="468"/>
      <c r="L32" s="468"/>
      <c r="M32" s="468"/>
      <c r="N32" s="468"/>
      <c r="O32" s="468"/>
      <c r="P32" s="468"/>
      <c r="R32" s="440">
        <v>15</v>
      </c>
    </row>
    <row r="33" spans="1:18" ht="11.25" customHeight="1" x14ac:dyDescent="0.25">
      <c r="A33" s="468"/>
      <c r="B33" s="468"/>
      <c r="C33" s="468"/>
      <c r="D33" s="468"/>
      <c r="E33" s="468"/>
      <c r="F33" s="468"/>
      <c r="G33" s="468"/>
      <c r="H33" s="468"/>
      <c r="I33" s="468"/>
      <c r="J33" s="468"/>
      <c r="K33" s="468"/>
      <c r="L33" s="468"/>
      <c r="M33" s="468"/>
      <c r="N33" s="468"/>
      <c r="O33" s="468"/>
      <c r="P33" s="468"/>
      <c r="R33" s="440">
        <v>15</v>
      </c>
    </row>
    <row r="34" spans="1:18" ht="11.25" customHeight="1" x14ac:dyDescent="0.25">
      <c r="A34" s="424"/>
      <c r="B34" s="424"/>
      <c r="C34" s="424"/>
      <c r="D34" s="424"/>
      <c r="E34" s="424"/>
      <c r="F34" s="424"/>
      <c r="G34" s="424"/>
      <c r="H34" s="424"/>
      <c r="I34" s="424"/>
      <c r="J34" s="424"/>
      <c r="K34" s="424"/>
      <c r="L34" s="424"/>
      <c r="M34" s="424"/>
      <c r="N34" s="424"/>
      <c r="O34" s="424"/>
      <c r="P34" s="424"/>
      <c r="R34" s="440">
        <v>15</v>
      </c>
    </row>
    <row r="35" spans="1:18" ht="11.25" customHeight="1" x14ac:dyDescent="0.25">
      <c r="A35" s="426" t="s">
        <v>687</v>
      </c>
      <c r="R35" s="440">
        <v>15</v>
      </c>
    </row>
    <row r="36" spans="1:18" ht="11.25" customHeight="1" x14ac:dyDescent="0.25">
      <c r="A36" s="472" t="s">
        <v>1254</v>
      </c>
      <c r="B36" s="472"/>
      <c r="C36" s="472"/>
      <c r="D36" s="472"/>
      <c r="E36" s="472"/>
      <c r="F36" s="472"/>
      <c r="G36" s="472"/>
      <c r="H36" s="472"/>
      <c r="I36" s="472"/>
      <c r="J36" s="472"/>
      <c r="K36" s="472"/>
      <c r="L36" s="472"/>
      <c r="M36" s="472"/>
      <c r="N36" s="472"/>
      <c r="O36" s="472"/>
      <c r="P36" s="472"/>
      <c r="R36" s="440">
        <v>15</v>
      </c>
    </row>
    <row r="37" spans="1:18" ht="11.25" customHeight="1" x14ac:dyDescent="0.25">
      <c r="A37" s="472"/>
      <c r="B37" s="472"/>
      <c r="C37" s="472"/>
      <c r="D37" s="472"/>
      <c r="E37" s="472"/>
      <c r="F37" s="472"/>
      <c r="G37" s="472"/>
      <c r="H37" s="472"/>
      <c r="I37" s="472"/>
      <c r="J37" s="472"/>
      <c r="K37" s="472"/>
      <c r="L37" s="472"/>
      <c r="M37" s="472"/>
      <c r="N37" s="472"/>
      <c r="O37" s="472"/>
      <c r="P37" s="472"/>
      <c r="R37" s="440">
        <v>15</v>
      </c>
    </row>
    <row r="38" spans="1:18" ht="11.25" customHeight="1" x14ac:dyDescent="0.25">
      <c r="A38" s="472"/>
      <c r="B38" s="472"/>
      <c r="C38" s="472"/>
      <c r="D38" s="472"/>
      <c r="E38" s="472"/>
      <c r="F38" s="472"/>
      <c r="G38" s="472"/>
      <c r="H38" s="472"/>
      <c r="I38" s="472"/>
      <c r="J38" s="472"/>
      <c r="K38" s="472"/>
      <c r="L38" s="472"/>
      <c r="M38" s="472"/>
      <c r="N38" s="472"/>
      <c r="O38" s="472"/>
      <c r="P38" s="472"/>
      <c r="R38" s="440">
        <v>15</v>
      </c>
    </row>
    <row r="39" spans="1:18" ht="11.25" customHeight="1" x14ac:dyDescent="0.25">
      <c r="A39" s="469" t="str">
        <f>IF(COUNTA('7. Adversaires'!$A$2:$A$3,'7. Adversaires'!$A$8:$A$9,'7. Adversaires'!$A$252:$Y$252,'7. Adversaires'!$HS$1:$HS$253,'7. Adversaires'!$CZ$252:$HT$252,'7. Adversaires'!$DB$12:$HP$250,'7. Adversaires'!$BJ$12:$BJ$250,'7. Adversaires'!$BJ$8)=26667,"","* Attention * Une cellule devant contenir une formule est vide !")</f>
        <v/>
      </c>
      <c r="B39" s="470"/>
      <c r="C39" s="470"/>
      <c r="D39" s="470"/>
      <c r="E39" s="471"/>
      <c r="F39" s="425" t="s">
        <v>1251</v>
      </c>
      <c r="G39" s="425"/>
      <c r="H39" s="425"/>
      <c r="I39" s="425"/>
      <c r="J39" s="425"/>
      <c r="K39" s="425"/>
      <c r="L39" s="425"/>
      <c r="M39" s="425"/>
      <c r="N39" s="425"/>
      <c r="O39" s="425"/>
      <c r="P39" s="425"/>
      <c r="R39" s="440">
        <v>15</v>
      </c>
    </row>
    <row r="40" spans="1:18" ht="11.25" customHeight="1" x14ac:dyDescent="0.25">
      <c r="A40" s="127"/>
      <c r="F40" s="425"/>
      <c r="G40" s="425"/>
      <c r="H40" s="425"/>
      <c r="I40" s="425"/>
      <c r="J40" s="425"/>
      <c r="K40" s="425"/>
      <c r="L40" s="425"/>
      <c r="M40" s="425"/>
      <c r="N40" s="425"/>
      <c r="O40" s="425"/>
      <c r="P40" s="425"/>
      <c r="R40" s="440">
        <v>15</v>
      </c>
    </row>
    <row r="41" spans="1:18" ht="15" customHeight="1" x14ac:dyDescent="0.25">
      <c r="A41" s="439" t="s">
        <v>1363</v>
      </c>
      <c r="B41" s="126"/>
      <c r="C41" s="126"/>
      <c r="D41" s="126"/>
      <c r="E41" s="126"/>
      <c r="F41" s="126"/>
      <c r="G41" s="126"/>
      <c r="H41" s="126"/>
      <c r="I41" s="126"/>
      <c r="J41" s="126"/>
      <c r="K41" s="126"/>
      <c r="L41" s="126"/>
      <c r="M41" s="126"/>
      <c r="N41" s="126"/>
      <c r="O41"/>
      <c r="P41" s="442"/>
      <c r="Q41" s="442"/>
      <c r="R41" s="440">
        <v>20</v>
      </c>
    </row>
    <row r="42" spans="1:18" ht="15" customHeight="1" x14ac:dyDescent="0.25">
      <c r="A42" s="467" t="s">
        <v>1364</v>
      </c>
      <c r="B42" s="467"/>
      <c r="C42" s="467"/>
      <c r="D42" s="467"/>
      <c r="E42" s="467"/>
      <c r="F42" s="467"/>
      <c r="G42" s="467"/>
      <c r="H42" s="467"/>
      <c r="I42" s="467"/>
      <c r="J42" s="467"/>
      <c r="K42" s="467"/>
      <c r="L42" s="467"/>
      <c r="M42" s="467"/>
      <c r="N42" s="467"/>
      <c r="O42" s="467"/>
      <c r="P42" s="467"/>
      <c r="Q42" s="442"/>
      <c r="R42" s="440">
        <v>20</v>
      </c>
    </row>
    <row r="43" spans="1:18" ht="15" customHeight="1" x14ac:dyDescent="0.25">
      <c r="A43" s="467"/>
      <c r="B43" s="467"/>
      <c r="C43" s="467"/>
      <c r="D43" s="467"/>
      <c r="E43" s="467"/>
      <c r="F43" s="467"/>
      <c r="G43" s="467"/>
      <c r="H43" s="467"/>
      <c r="I43" s="467"/>
      <c r="J43" s="467"/>
      <c r="K43" s="467"/>
      <c r="L43" s="467"/>
      <c r="M43" s="467"/>
      <c r="N43" s="467"/>
      <c r="O43" s="467"/>
      <c r="P43" s="467"/>
      <c r="Q43" s="442"/>
      <c r="R43" s="440">
        <v>20</v>
      </c>
    </row>
    <row r="44" spans="1:18" ht="11.25" customHeight="1" x14ac:dyDescent="0.25">
      <c r="A44" s="441"/>
      <c r="B44" s="441"/>
      <c r="C44" s="441"/>
      <c r="D44" s="441"/>
      <c r="E44" s="441"/>
      <c r="F44" s="441"/>
      <c r="G44" s="441"/>
      <c r="H44" s="441"/>
      <c r="I44" s="441"/>
      <c r="J44" s="441"/>
      <c r="K44" s="441"/>
      <c r="L44" s="441"/>
      <c r="M44" s="441"/>
      <c r="N44" s="441"/>
      <c r="O44" s="441"/>
      <c r="P44" s="441"/>
      <c r="Q44" s="442"/>
      <c r="R44" s="442"/>
    </row>
    <row r="45" spans="1:18" ht="11.25" customHeight="1" x14ac:dyDescent="0.25">
      <c r="A45" s="440">
        <v>80</v>
      </c>
      <c r="B45" s="440">
        <v>80</v>
      </c>
      <c r="C45" s="440">
        <v>80</v>
      </c>
      <c r="D45" s="440">
        <v>80</v>
      </c>
      <c r="E45" s="440">
        <v>80</v>
      </c>
      <c r="F45" s="440">
        <v>80</v>
      </c>
      <c r="G45" s="440">
        <v>80</v>
      </c>
      <c r="H45" s="440">
        <v>80</v>
      </c>
      <c r="I45" s="440">
        <v>80</v>
      </c>
      <c r="J45" s="440">
        <v>80</v>
      </c>
      <c r="K45" s="440">
        <v>80</v>
      </c>
      <c r="L45" s="440">
        <v>80</v>
      </c>
      <c r="M45" s="440">
        <v>80</v>
      </c>
      <c r="N45" s="440">
        <v>80</v>
      </c>
      <c r="O45" s="440">
        <v>80</v>
      </c>
      <c r="P45" s="440">
        <v>82</v>
      </c>
      <c r="R45" s="442"/>
    </row>
  </sheetData>
  <mergeCells count="6">
    <mergeCell ref="A42:P43"/>
    <mergeCell ref="A18:P33"/>
    <mergeCell ref="A39:E39"/>
    <mergeCell ref="A36:P38"/>
    <mergeCell ref="A10:P12"/>
    <mergeCell ref="A13:P15"/>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T128"/>
  <sheetViews>
    <sheetView zoomScaleNormal="100" workbookViewId="0">
      <pane ySplit="26" topLeftCell="A27" activePane="bottomLeft" state="frozen"/>
      <selection pane="bottomLeft" activeCell="A5" sqref="A5"/>
    </sheetView>
  </sheetViews>
  <sheetFormatPr baseColWidth="10" defaultColWidth="11.42578125" defaultRowHeight="11.25" customHeight="1" outlineLevelRow="1" x14ac:dyDescent="0.2"/>
  <cols>
    <col min="1" max="1" width="5.42578125" style="123" customWidth="1"/>
    <col min="2" max="2" width="12.140625" style="123" customWidth="1"/>
    <col min="3" max="3" width="6.140625" style="123" customWidth="1"/>
    <col min="4" max="4" width="6.140625" style="123" hidden="1" customWidth="1"/>
    <col min="5" max="5" width="11" style="123" customWidth="1"/>
    <col min="6" max="6" width="5.42578125" style="123" customWidth="1"/>
    <col min="7" max="7" width="21.42578125" style="123" customWidth="1"/>
    <col min="8" max="8" width="5.42578125" style="123" customWidth="1"/>
    <col min="9" max="9" width="11" style="123" customWidth="1"/>
    <col min="10" max="10" width="5.42578125" style="123" customWidth="1"/>
    <col min="11" max="11" width="11" style="123" customWidth="1"/>
    <col min="12" max="12" width="5.42578125" style="123" customWidth="1"/>
    <col min="13" max="13" width="77.85546875" style="123" customWidth="1"/>
    <col min="14" max="14" width="5.42578125" style="123" customWidth="1"/>
    <col min="15" max="16384" width="11.42578125" style="123"/>
  </cols>
  <sheetData>
    <row r="1" spans="1:20" s="293" customFormat="1" ht="11.25" hidden="1" customHeight="1" outlineLevel="1" x14ac:dyDescent="0.25">
      <c r="A1" s="290"/>
      <c r="B1" s="291"/>
      <c r="C1" s="291"/>
      <c r="D1" s="291"/>
      <c r="E1" s="259"/>
      <c r="F1" s="290"/>
      <c r="G1" s="290"/>
      <c r="H1" s="290"/>
      <c r="I1" s="259"/>
      <c r="J1" s="290"/>
      <c r="K1" s="259"/>
      <c r="L1" s="290"/>
      <c r="M1" s="292"/>
      <c r="N1" s="292"/>
      <c r="P1" s="445">
        <v>15</v>
      </c>
    </row>
    <row r="2" spans="1:20" s="293" customFormat="1" ht="11.25" hidden="1" customHeight="1" outlineLevel="1" x14ac:dyDescent="0.25">
      <c r="A2" s="477" t="s">
        <v>1316</v>
      </c>
      <c r="B2" s="477"/>
      <c r="C2" s="477"/>
      <c r="D2" s="477"/>
      <c r="E2" s="477"/>
      <c r="F2" s="477"/>
      <c r="G2" s="477"/>
      <c r="H2" s="477"/>
      <c r="I2" s="477"/>
      <c r="J2" s="477"/>
      <c r="K2" s="477"/>
      <c r="L2" s="477"/>
      <c r="M2" s="477"/>
      <c r="N2" s="477"/>
      <c r="O2" s="295"/>
      <c r="P2" s="445">
        <v>15</v>
      </c>
      <c r="Q2" s="295"/>
      <c r="R2" s="295"/>
      <c r="S2" s="295"/>
      <c r="T2" s="295"/>
    </row>
    <row r="3" spans="1:20" s="293" customFormat="1" ht="11.25" hidden="1" customHeight="1" outlineLevel="1" x14ac:dyDescent="0.25">
      <c r="A3" s="477"/>
      <c r="B3" s="477"/>
      <c r="C3" s="477"/>
      <c r="D3" s="477"/>
      <c r="E3" s="477"/>
      <c r="F3" s="477"/>
      <c r="G3" s="477"/>
      <c r="H3" s="477"/>
      <c r="I3" s="477"/>
      <c r="J3" s="477"/>
      <c r="K3" s="477"/>
      <c r="L3" s="477"/>
      <c r="M3" s="477"/>
      <c r="N3" s="477"/>
      <c r="O3" s="295"/>
      <c r="P3" s="445">
        <v>15</v>
      </c>
      <c r="Q3" s="295"/>
      <c r="R3" s="295"/>
      <c r="S3" s="295"/>
      <c r="T3" s="295"/>
    </row>
    <row r="4" spans="1:20" s="293" customFormat="1" ht="11.25" hidden="1" customHeight="1" outlineLevel="1" x14ac:dyDescent="0.25">
      <c r="A4" s="477"/>
      <c r="B4" s="477"/>
      <c r="C4" s="477"/>
      <c r="D4" s="477"/>
      <c r="E4" s="477"/>
      <c r="F4" s="477"/>
      <c r="G4" s="477"/>
      <c r="H4" s="477"/>
      <c r="I4" s="477"/>
      <c r="J4" s="477"/>
      <c r="K4" s="477"/>
      <c r="L4" s="477"/>
      <c r="M4" s="477"/>
      <c r="N4" s="477"/>
      <c r="O4" s="295"/>
      <c r="P4" s="445">
        <v>15</v>
      </c>
      <c r="Q4" s="295"/>
      <c r="R4" s="295"/>
      <c r="S4" s="295"/>
      <c r="T4" s="295"/>
    </row>
    <row r="5" spans="1:20" s="293" customFormat="1" ht="11.25" customHeight="1" collapsed="1" x14ac:dyDescent="0.25">
      <c r="A5" s="294"/>
      <c r="B5" s="294"/>
      <c r="C5" s="294"/>
      <c r="D5" s="294"/>
      <c r="E5" s="294"/>
      <c r="F5" s="294"/>
      <c r="G5" s="294"/>
      <c r="H5" s="294"/>
      <c r="I5" s="294"/>
      <c r="J5" s="294"/>
      <c r="K5" s="294"/>
      <c r="L5" s="294"/>
      <c r="M5" s="294"/>
      <c r="N5" s="294"/>
      <c r="O5" s="295"/>
      <c r="P5" s="445">
        <v>15</v>
      </c>
      <c r="Q5" s="295"/>
      <c r="R5" s="295"/>
      <c r="S5" s="295"/>
      <c r="T5" s="295"/>
    </row>
    <row r="6" spans="1:20" s="293" customFormat="1" ht="11.25" customHeight="1" x14ac:dyDescent="0.25">
      <c r="A6" s="477" t="s">
        <v>1265</v>
      </c>
      <c r="B6" s="477"/>
      <c r="C6" s="477"/>
      <c r="D6" s="477"/>
      <c r="E6" s="477"/>
      <c r="F6" s="477"/>
      <c r="G6" s="477"/>
      <c r="H6" s="477"/>
      <c r="I6" s="477"/>
      <c r="J6" s="477"/>
      <c r="K6" s="477"/>
      <c r="L6" s="477"/>
      <c r="M6" s="477"/>
      <c r="N6" s="477"/>
      <c r="O6" s="295"/>
      <c r="P6" s="445">
        <v>15</v>
      </c>
      <c r="Q6" s="295"/>
      <c r="R6" s="295"/>
      <c r="S6" s="295"/>
      <c r="T6" s="295"/>
    </row>
    <row r="7" spans="1:20" s="293" customFormat="1" ht="11.25" customHeight="1" thickBot="1" x14ac:dyDescent="0.3">
      <c r="A7" s="478"/>
      <c r="B7" s="478"/>
      <c r="C7" s="478"/>
      <c r="D7" s="478"/>
      <c r="E7" s="478"/>
      <c r="F7" s="478"/>
      <c r="G7" s="478"/>
      <c r="H7" s="478"/>
      <c r="I7" s="478"/>
      <c r="J7" s="478"/>
      <c r="K7" s="478"/>
      <c r="L7" s="478"/>
      <c r="M7" s="478"/>
      <c r="N7" s="478"/>
      <c r="O7" s="295"/>
      <c r="P7" s="445">
        <v>15</v>
      </c>
      <c r="Q7" s="295"/>
      <c r="R7" s="295"/>
      <c r="S7" s="295"/>
      <c r="T7" s="295"/>
    </row>
    <row r="8" spans="1:20" s="293" customFormat="1" ht="11.25" customHeight="1" outlineLevel="1" x14ac:dyDescent="0.25">
      <c r="A8" s="102" t="s">
        <v>1114</v>
      </c>
      <c r="B8" s="103"/>
      <c r="C8" s="103"/>
      <c r="D8" s="103"/>
      <c r="E8" s="104"/>
      <c r="F8" s="104"/>
      <c r="G8" s="104"/>
      <c r="H8" s="104"/>
      <c r="I8" s="104"/>
      <c r="J8" s="104"/>
      <c r="K8" s="104"/>
      <c r="L8" s="104"/>
      <c r="M8" s="105"/>
      <c r="N8" s="106"/>
      <c r="O8" s="296"/>
      <c r="P8" s="445">
        <v>15</v>
      </c>
    </row>
    <row r="9" spans="1:20" s="293" customFormat="1" ht="11.25" customHeight="1" outlineLevel="1" x14ac:dyDescent="0.25">
      <c r="A9" s="107" t="s">
        <v>1256</v>
      </c>
      <c r="B9" s="108"/>
      <c r="C9" s="108"/>
      <c r="D9" s="108"/>
      <c r="E9" s="109"/>
      <c r="F9" s="109"/>
      <c r="G9" s="109"/>
      <c r="H9" s="109"/>
      <c r="I9" s="109"/>
      <c r="J9" s="109"/>
      <c r="K9" s="109"/>
      <c r="L9" s="109"/>
      <c r="M9" s="110"/>
      <c r="N9" s="111"/>
      <c r="P9" s="445">
        <v>15</v>
      </c>
    </row>
    <row r="10" spans="1:20" s="293" customFormat="1" ht="11.25" customHeight="1" outlineLevel="1" x14ac:dyDescent="0.25">
      <c r="A10" s="107" t="s">
        <v>695</v>
      </c>
      <c r="B10" s="108"/>
      <c r="C10" s="108"/>
      <c r="D10" s="108"/>
      <c r="E10" s="109"/>
      <c r="F10" s="109"/>
      <c r="G10" s="109"/>
      <c r="H10" s="109"/>
      <c r="I10" s="109"/>
      <c r="J10" s="109"/>
      <c r="K10" s="109"/>
      <c r="L10" s="109"/>
      <c r="M10" s="110"/>
      <c r="N10" s="111"/>
      <c r="P10" s="445">
        <v>15</v>
      </c>
    </row>
    <row r="11" spans="1:20" s="293" customFormat="1" ht="11.25" customHeight="1" outlineLevel="1" x14ac:dyDescent="0.25">
      <c r="A11" s="107" t="s">
        <v>1257</v>
      </c>
      <c r="B11" s="108"/>
      <c r="C11" s="108"/>
      <c r="D11" s="108"/>
      <c r="E11" s="109"/>
      <c r="F11" s="109"/>
      <c r="G11" s="109"/>
      <c r="H11" s="109"/>
      <c r="I11" s="109"/>
      <c r="J11" s="109"/>
      <c r="K11" s="109"/>
      <c r="L11" s="109"/>
      <c r="M11" s="110"/>
      <c r="N11" s="111"/>
      <c r="P11" s="445">
        <v>15</v>
      </c>
    </row>
    <row r="12" spans="1:20" s="293" customFormat="1" ht="11.25" customHeight="1" outlineLevel="1" x14ac:dyDescent="0.25">
      <c r="A12" s="107" t="s">
        <v>1260</v>
      </c>
      <c r="B12" s="108"/>
      <c r="C12" s="108"/>
      <c r="D12" s="108"/>
      <c r="E12" s="109"/>
      <c r="F12" s="109"/>
      <c r="G12" s="109"/>
      <c r="H12" s="109"/>
      <c r="I12" s="109"/>
      <c r="J12" s="109"/>
      <c r="K12" s="109"/>
      <c r="L12" s="109"/>
      <c r="M12" s="110"/>
      <c r="N12" s="111"/>
      <c r="P12" s="445">
        <v>15</v>
      </c>
    </row>
    <row r="13" spans="1:20" s="293" customFormat="1" ht="11.25" customHeight="1" outlineLevel="1" x14ac:dyDescent="0.25">
      <c r="A13" s="107" t="s">
        <v>1258</v>
      </c>
      <c r="B13" s="109"/>
      <c r="C13" s="109"/>
      <c r="D13" s="109"/>
      <c r="E13" s="109"/>
      <c r="F13" s="109"/>
      <c r="G13" s="109"/>
      <c r="H13" s="109"/>
      <c r="I13" s="109"/>
      <c r="J13" s="109"/>
      <c r="K13" s="109"/>
      <c r="L13" s="109"/>
      <c r="M13" s="109"/>
      <c r="N13" s="112"/>
      <c r="P13" s="445">
        <v>15</v>
      </c>
    </row>
    <row r="14" spans="1:20" s="293" customFormat="1" ht="11.25" customHeight="1" outlineLevel="1" x14ac:dyDescent="0.25">
      <c r="A14" s="107" t="s">
        <v>696</v>
      </c>
      <c r="B14" s="108"/>
      <c r="C14" s="108"/>
      <c r="D14" s="108"/>
      <c r="E14" s="109"/>
      <c r="F14" s="109"/>
      <c r="G14" s="109"/>
      <c r="H14" s="109"/>
      <c r="I14" s="109"/>
      <c r="J14" s="109"/>
      <c r="K14" s="109"/>
      <c r="L14" s="109"/>
      <c r="M14" s="110"/>
      <c r="N14" s="111"/>
      <c r="P14" s="445">
        <v>15</v>
      </c>
    </row>
    <row r="15" spans="1:20" s="293" customFormat="1" ht="11.25" customHeight="1" outlineLevel="1" x14ac:dyDescent="0.25">
      <c r="A15" s="107" t="s">
        <v>1259</v>
      </c>
      <c r="B15" s="109"/>
      <c r="C15" s="109"/>
      <c r="D15" s="109"/>
      <c r="E15" s="109"/>
      <c r="F15" s="109"/>
      <c r="G15" s="109"/>
      <c r="H15" s="109"/>
      <c r="I15" s="109"/>
      <c r="J15" s="109"/>
      <c r="K15" s="109"/>
      <c r="L15" s="109"/>
      <c r="M15" s="109"/>
      <c r="N15" s="112"/>
      <c r="P15" s="445">
        <v>15</v>
      </c>
    </row>
    <row r="16" spans="1:20" s="293" customFormat="1" ht="11.25" customHeight="1" outlineLevel="1" x14ac:dyDescent="0.25">
      <c r="A16" s="107" t="s">
        <v>697</v>
      </c>
      <c r="B16" s="108"/>
      <c r="C16" s="108"/>
      <c r="D16" s="108"/>
      <c r="E16" s="109"/>
      <c r="F16" s="109"/>
      <c r="G16" s="109"/>
      <c r="H16" s="109"/>
      <c r="I16" s="109"/>
      <c r="J16" s="109"/>
      <c r="K16" s="109"/>
      <c r="L16" s="109"/>
      <c r="M16" s="110"/>
      <c r="N16" s="111"/>
      <c r="P16" s="445">
        <v>15</v>
      </c>
    </row>
    <row r="17" spans="1:16" s="293" customFormat="1" ht="11.25" customHeight="1" outlineLevel="1" x14ac:dyDescent="0.25">
      <c r="A17" s="192" t="s">
        <v>1230</v>
      </c>
      <c r="B17" s="193"/>
      <c r="C17" s="193"/>
      <c r="D17" s="193"/>
      <c r="E17" s="194"/>
      <c r="F17" s="194"/>
      <c r="G17" s="194"/>
      <c r="H17" s="194"/>
      <c r="I17" s="194"/>
      <c r="J17" s="194"/>
      <c r="K17" s="194"/>
      <c r="L17" s="194"/>
      <c r="M17" s="195"/>
      <c r="N17" s="196"/>
      <c r="P17" s="445">
        <v>15</v>
      </c>
    </row>
    <row r="18" spans="1:16" s="293" customFormat="1" ht="11.25" customHeight="1" outlineLevel="1" x14ac:dyDescent="0.25">
      <c r="A18" s="474" t="s">
        <v>1331</v>
      </c>
      <c r="B18" s="475"/>
      <c r="C18" s="475"/>
      <c r="D18" s="475"/>
      <c r="E18" s="475"/>
      <c r="F18" s="475"/>
      <c r="G18" s="475"/>
      <c r="H18" s="475"/>
      <c r="I18" s="475"/>
      <c r="J18" s="475"/>
      <c r="K18" s="475"/>
      <c r="L18" s="475"/>
      <c r="M18" s="475"/>
      <c r="N18" s="476"/>
      <c r="P18" s="445">
        <v>15</v>
      </c>
    </row>
    <row r="19" spans="1:16" s="293" customFormat="1" ht="11.25" customHeight="1" outlineLevel="1" x14ac:dyDescent="0.25">
      <c r="A19" s="474"/>
      <c r="B19" s="475"/>
      <c r="C19" s="475"/>
      <c r="D19" s="475"/>
      <c r="E19" s="475"/>
      <c r="F19" s="475"/>
      <c r="G19" s="475"/>
      <c r="H19" s="475"/>
      <c r="I19" s="475"/>
      <c r="J19" s="475"/>
      <c r="K19" s="475"/>
      <c r="L19" s="475"/>
      <c r="M19" s="475"/>
      <c r="N19" s="476"/>
      <c r="P19" s="445">
        <v>15</v>
      </c>
    </row>
    <row r="20" spans="1:16" s="293" customFormat="1" ht="11.25" customHeight="1" outlineLevel="1" x14ac:dyDescent="0.25">
      <c r="A20" s="474"/>
      <c r="B20" s="475"/>
      <c r="C20" s="475"/>
      <c r="D20" s="475"/>
      <c r="E20" s="475"/>
      <c r="F20" s="475"/>
      <c r="G20" s="475"/>
      <c r="H20" s="475"/>
      <c r="I20" s="475"/>
      <c r="J20" s="475"/>
      <c r="K20" s="475"/>
      <c r="L20" s="475"/>
      <c r="M20" s="475"/>
      <c r="N20" s="476"/>
      <c r="P20" s="445">
        <v>15</v>
      </c>
    </row>
    <row r="21" spans="1:16" s="293" customFormat="1" ht="11.25" customHeight="1" outlineLevel="1" x14ac:dyDescent="0.25">
      <c r="A21" s="474"/>
      <c r="B21" s="475"/>
      <c r="C21" s="475"/>
      <c r="D21" s="475"/>
      <c r="E21" s="475"/>
      <c r="F21" s="475"/>
      <c r="G21" s="475"/>
      <c r="H21" s="475"/>
      <c r="I21" s="475"/>
      <c r="J21" s="475"/>
      <c r="K21" s="475"/>
      <c r="L21" s="475"/>
      <c r="M21" s="475"/>
      <c r="N21" s="476"/>
      <c r="P21" s="445">
        <v>15</v>
      </c>
    </row>
    <row r="22" spans="1:16" s="293" customFormat="1" ht="11.25" customHeight="1" outlineLevel="1" x14ac:dyDescent="0.25">
      <c r="A22" s="474"/>
      <c r="B22" s="475"/>
      <c r="C22" s="475"/>
      <c r="D22" s="475"/>
      <c r="E22" s="475"/>
      <c r="F22" s="475"/>
      <c r="G22" s="475"/>
      <c r="H22" s="475"/>
      <c r="I22" s="475"/>
      <c r="J22" s="475"/>
      <c r="K22" s="475"/>
      <c r="L22" s="475"/>
      <c r="M22" s="475"/>
      <c r="N22" s="476"/>
      <c r="P22" s="445">
        <v>15</v>
      </c>
    </row>
    <row r="23" spans="1:16" s="293" customFormat="1" ht="11.25" customHeight="1" outlineLevel="1" x14ac:dyDescent="0.25">
      <c r="A23" s="474"/>
      <c r="B23" s="475"/>
      <c r="C23" s="475"/>
      <c r="D23" s="475"/>
      <c r="E23" s="475"/>
      <c r="F23" s="475"/>
      <c r="G23" s="475"/>
      <c r="H23" s="475"/>
      <c r="I23" s="475"/>
      <c r="J23" s="475"/>
      <c r="K23" s="475"/>
      <c r="L23" s="475"/>
      <c r="M23" s="475"/>
      <c r="N23" s="476"/>
      <c r="P23" s="445">
        <v>15</v>
      </c>
    </row>
    <row r="24" spans="1:16" s="293" customFormat="1" ht="11.25" customHeight="1" outlineLevel="1" x14ac:dyDescent="0.25">
      <c r="A24" s="474"/>
      <c r="B24" s="475"/>
      <c r="C24" s="475"/>
      <c r="D24" s="475"/>
      <c r="E24" s="475"/>
      <c r="F24" s="475"/>
      <c r="G24" s="475"/>
      <c r="H24" s="475"/>
      <c r="I24" s="475"/>
      <c r="J24" s="475"/>
      <c r="K24" s="475"/>
      <c r="L24" s="475"/>
      <c r="M24" s="475"/>
      <c r="N24" s="476"/>
      <c r="P24" s="445">
        <v>15</v>
      </c>
    </row>
    <row r="25" spans="1:16" s="293" customFormat="1" ht="11.25" customHeight="1" outlineLevel="1" x14ac:dyDescent="0.25">
      <c r="A25" s="107" t="s">
        <v>1204</v>
      </c>
      <c r="B25" s="108"/>
      <c r="C25" s="108"/>
      <c r="D25" s="108"/>
      <c r="E25" s="109"/>
      <c r="F25" s="109"/>
      <c r="G25" s="109"/>
      <c r="H25" s="109"/>
      <c r="I25" s="109"/>
      <c r="J25" s="109"/>
      <c r="K25" s="109"/>
      <c r="L25" s="109"/>
      <c r="M25" s="110"/>
      <c r="N25" s="111"/>
      <c r="P25" s="445">
        <v>15</v>
      </c>
    </row>
    <row r="26" spans="1:16" s="293" customFormat="1" ht="11.25" customHeight="1" x14ac:dyDescent="0.25">
      <c r="A26" s="86" t="s">
        <v>1146</v>
      </c>
      <c r="B26" s="49">
        <v>2</v>
      </c>
      <c r="C26" s="95" t="s">
        <v>1203</v>
      </c>
      <c r="D26" s="434"/>
      <c r="E26" s="94">
        <v>4</v>
      </c>
      <c r="F26" s="85" t="s">
        <v>1147</v>
      </c>
      <c r="G26" s="49">
        <v>6</v>
      </c>
      <c r="H26" s="95" t="s">
        <v>1145</v>
      </c>
      <c r="I26" s="49">
        <v>8</v>
      </c>
      <c r="J26" s="85" t="s">
        <v>1144</v>
      </c>
      <c r="K26" s="49">
        <v>10</v>
      </c>
      <c r="L26" s="85" t="s">
        <v>1143</v>
      </c>
      <c r="M26" s="93" t="s">
        <v>1261</v>
      </c>
      <c r="N26" s="50">
        <v>13</v>
      </c>
      <c r="P26" s="445">
        <v>15</v>
      </c>
    </row>
    <row r="27" spans="1:16" ht="39" customHeight="1" x14ac:dyDescent="0.2">
      <c r="A27" s="297">
        <v>1</v>
      </c>
      <c r="B27" s="298" t="s">
        <v>330</v>
      </c>
      <c r="C27" s="299"/>
      <c r="D27" s="432"/>
      <c r="E27" s="300" t="s">
        <v>378</v>
      </c>
      <c r="F27" s="301">
        <v>7</v>
      </c>
      <c r="G27" s="301" t="s">
        <v>451</v>
      </c>
      <c r="H27" s="301" t="s">
        <v>104</v>
      </c>
      <c r="I27" s="301" t="s">
        <v>379</v>
      </c>
      <c r="J27" s="301">
        <v>9</v>
      </c>
      <c r="K27" s="301" t="s">
        <v>377</v>
      </c>
      <c r="L27" s="301">
        <v>4</v>
      </c>
      <c r="M27" s="301" t="s">
        <v>1205</v>
      </c>
      <c r="N27" s="302">
        <v>20</v>
      </c>
      <c r="P27" s="445">
        <v>52</v>
      </c>
    </row>
    <row r="28" spans="1:16" ht="39" customHeight="1" x14ac:dyDescent="0.2">
      <c r="A28" s="297">
        <v>2</v>
      </c>
      <c r="B28" s="298" t="s">
        <v>329</v>
      </c>
      <c r="C28" s="299"/>
      <c r="D28" s="432"/>
      <c r="E28" s="300" t="s">
        <v>379</v>
      </c>
      <c r="F28" s="301">
        <v>9</v>
      </c>
      <c r="G28" s="301" t="s">
        <v>451</v>
      </c>
      <c r="H28" s="301" t="s">
        <v>104</v>
      </c>
      <c r="I28" s="301" t="s">
        <v>380</v>
      </c>
      <c r="J28" s="301">
        <v>10</v>
      </c>
      <c r="K28" s="301" t="s">
        <v>377</v>
      </c>
      <c r="L28" s="301">
        <v>4</v>
      </c>
      <c r="M28" s="301" t="s">
        <v>1205</v>
      </c>
      <c r="N28" s="303">
        <v>23</v>
      </c>
      <c r="P28" s="445">
        <v>52</v>
      </c>
    </row>
    <row r="29" spans="1:16" ht="39" customHeight="1" x14ac:dyDescent="0.2">
      <c r="A29" s="297">
        <v>3</v>
      </c>
      <c r="B29" s="298" t="s">
        <v>328</v>
      </c>
      <c r="C29" s="299"/>
      <c r="D29" s="432"/>
      <c r="E29" s="300" t="s">
        <v>380</v>
      </c>
      <c r="F29" s="301">
        <v>11</v>
      </c>
      <c r="G29" s="301" t="s">
        <v>451</v>
      </c>
      <c r="H29" s="301" t="s">
        <v>104</v>
      </c>
      <c r="I29" s="301" t="s">
        <v>381</v>
      </c>
      <c r="J29" s="301">
        <v>12</v>
      </c>
      <c r="K29" s="301" t="s">
        <v>380</v>
      </c>
      <c r="L29" s="301">
        <v>10</v>
      </c>
      <c r="M29" s="301" t="s">
        <v>1205</v>
      </c>
      <c r="N29" s="303">
        <v>33</v>
      </c>
      <c r="P29" s="445">
        <v>52</v>
      </c>
    </row>
    <row r="30" spans="1:16" ht="39" customHeight="1" x14ac:dyDescent="0.2">
      <c r="A30" s="297">
        <v>4</v>
      </c>
      <c r="B30" s="298" t="s">
        <v>326</v>
      </c>
      <c r="C30" s="299"/>
      <c r="D30" s="432"/>
      <c r="E30" s="300" t="s">
        <v>381</v>
      </c>
      <c r="F30" s="301">
        <v>13</v>
      </c>
      <c r="G30" s="301" t="s">
        <v>452</v>
      </c>
      <c r="H30" s="301" t="s">
        <v>104</v>
      </c>
      <c r="I30" s="301" t="s">
        <v>378</v>
      </c>
      <c r="J30" s="301">
        <v>6</v>
      </c>
      <c r="K30" s="301" t="s">
        <v>384</v>
      </c>
      <c r="L30" s="301">
        <v>19</v>
      </c>
      <c r="M30" s="301" t="s">
        <v>1205</v>
      </c>
      <c r="N30" s="303">
        <v>38</v>
      </c>
      <c r="P30" s="445">
        <v>52</v>
      </c>
    </row>
    <row r="31" spans="1:16" ht="39" customHeight="1" x14ac:dyDescent="0.2">
      <c r="A31" s="297">
        <v>5</v>
      </c>
      <c r="B31" s="298" t="s">
        <v>324</v>
      </c>
      <c r="C31" s="299"/>
      <c r="D31" s="432"/>
      <c r="E31" s="300" t="s">
        <v>382</v>
      </c>
      <c r="F31" s="301">
        <v>15</v>
      </c>
      <c r="G31" s="301" t="s">
        <v>451</v>
      </c>
      <c r="H31" s="301" t="s">
        <v>104</v>
      </c>
      <c r="I31" s="301" t="s">
        <v>381</v>
      </c>
      <c r="J31" s="301">
        <v>13</v>
      </c>
      <c r="K31" s="301" t="s">
        <v>381</v>
      </c>
      <c r="L31" s="301">
        <v>13</v>
      </c>
      <c r="M31" s="301" t="s">
        <v>1205</v>
      </c>
      <c r="N31" s="303">
        <v>41</v>
      </c>
      <c r="P31" s="445">
        <v>52</v>
      </c>
    </row>
    <row r="32" spans="1:16" ht="39" customHeight="1" x14ac:dyDescent="0.2">
      <c r="A32" s="297">
        <v>6</v>
      </c>
      <c r="B32" s="298" t="s">
        <v>325</v>
      </c>
      <c r="C32" s="299"/>
      <c r="D32" s="432"/>
      <c r="E32" s="300" t="s">
        <v>383</v>
      </c>
      <c r="F32" s="301">
        <v>17</v>
      </c>
      <c r="G32" s="301" t="s">
        <v>451</v>
      </c>
      <c r="H32" s="301" t="s">
        <v>104</v>
      </c>
      <c r="I32" s="301" t="s">
        <v>382</v>
      </c>
      <c r="J32" s="301">
        <v>15</v>
      </c>
      <c r="K32" s="301" t="s">
        <v>379</v>
      </c>
      <c r="L32" s="301">
        <v>8</v>
      </c>
      <c r="M32" s="301" t="s">
        <v>1205</v>
      </c>
      <c r="N32" s="303">
        <v>40</v>
      </c>
      <c r="P32" s="445">
        <v>52</v>
      </c>
    </row>
    <row r="33" spans="1:16" ht="39" customHeight="1" x14ac:dyDescent="0.2">
      <c r="A33" s="297">
        <v>7</v>
      </c>
      <c r="B33" s="298" t="s">
        <v>321</v>
      </c>
      <c r="C33" s="299"/>
      <c r="D33" s="432"/>
      <c r="E33" s="300" t="s">
        <v>384</v>
      </c>
      <c r="F33" s="301">
        <v>19</v>
      </c>
      <c r="G33" s="301" t="s">
        <v>452</v>
      </c>
      <c r="H33" s="301" t="s">
        <v>104</v>
      </c>
      <c r="I33" s="301" t="s">
        <v>384</v>
      </c>
      <c r="J33" s="301">
        <v>19</v>
      </c>
      <c r="K33" s="301" t="s">
        <v>380</v>
      </c>
      <c r="L33" s="301">
        <v>11</v>
      </c>
      <c r="M33" s="301" t="s">
        <v>1205</v>
      </c>
      <c r="N33" s="303">
        <v>49</v>
      </c>
      <c r="P33" s="445">
        <v>52</v>
      </c>
    </row>
    <row r="34" spans="1:16" ht="39" customHeight="1" x14ac:dyDescent="0.2">
      <c r="A34" s="297">
        <v>8</v>
      </c>
      <c r="B34" s="298" t="s">
        <v>320</v>
      </c>
      <c r="C34" s="299"/>
      <c r="D34" s="432"/>
      <c r="E34" s="300" t="s">
        <v>385</v>
      </c>
      <c r="F34" s="301">
        <v>21</v>
      </c>
      <c r="G34" s="301" t="s">
        <v>452</v>
      </c>
      <c r="H34" s="301" t="s">
        <v>104</v>
      </c>
      <c r="I34" s="301" t="s">
        <v>381</v>
      </c>
      <c r="J34" s="301">
        <v>12</v>
      </c>
      <c r="K34" s="301" t="s">
        <v>385</v>
      </c>
      <c r="L34" s="301">
        <v>21</v>
      </c>
      <c r="M34" s="301" t="s">
        <v>1205</v>
      </c>
      <c r="N34" s="303">
        <v>54</v>
      </c>
      <c r="P34" s="445">
        <v>52</v>
      </c>
    </row>
    <row r="35" spans="1:16" ht="39" customHeight="1" x14ac:dyDescent="0.2">
      <c r="A35" s="297">
        <v>9</v>
      </c>
      <c r="B35" s="298" t="s">
        <v>318</v>
      </c>
      <c r="C35" s="299"/>
      <c r="D35" s="432"/>
      <c r="E35" s="300" t="s">
        <v>386</v>
      </c>
      <c r="F35" s="301">
        <v>23</v>
      </c>
      <c r="G35" s="301" t="s">
        <v>451</v>
      </c>
      <c r="H35" s="301" t="s">
        <v>104</v>
      </c>
      <c r="I35" s="301" t="s">
        <v>386</v>
      </c>
      <c r="J35" s="301">
        <v>23</v>
      </c>
      <c r="K35" s="301" t="s">
        <v>381</v>
      </c>
      <c r="L35" s="301">
        <v>13</v>
      </c>
      <c r="M35" s="301" t="s">
        <v>1205</v>
      </c>
      <c r="N35" s="303">
        <v>59</v>
      </c>
      <c r="P35" s="445">
        <v>52</v>
      </c>
    </row>
    <row r="36" spans="1:16" ht="39" customHeight="1" x14ac:dyDescent="0.2">
      <c r="A36" s="297">
        <v>10</v>
      </c>
      <c r="B36" s="298" t="s">
        <v>322</v>
      </c>
      <c r="C36" s="299"/>
      <c r="D36" s="432"/>
      <c r="E36" s="300" t="s">
        <v>387</v>
      </c>
      <c r="F36" s="301">
        <v>25</v>
      </c>
      <c r="G36" s="301" t="s">
        <v>451</v>
      </c>
      <c r="H36" s="301" t="s">
        <v>104</v>
      </c>
      <c r="I36" s="301" t="s">
        <v>384</v>
      </c>
      <c r="J36" s="301">
        <v>18</v>
      </c>
      <c r="K36" s="301" t="s">
        <v>377</v>
      </c>
      <c r="L36" s="301">
        <v>4</v>
      </c>
      <c r="M36" s="301" t="s">
        <v>1205</v>
      </c>
      <c r="N36" s="303">
        <v>47</v>
      </c>
      <c r="P36" s="445">
        <v>52</v>
      </c>
    </row>
    <row r="37" spans="1:16" ht="39" customHeight="1" x14ac:dyDescent="0.2">
      <c r="A37" s="297">
        <v>11</v>
      </c>
      <c r="B37" s="298" t="s">
        <v>319</v>
      </c>
      <c r="C37" s="299"/>
      <c r="D37" s="432"/>
      <c r="E37" s="300" t="s">
        <v>388</v>
      </c>
      <c r="F37" s="301">
        <v>27</v>
      </c>
      <c r="G37" s="301" t="s">
        <v>452</v>
      </c>
      <c r="H37" s="301" t="s">
        <v>104</v>
      </c>
      <c r="I37" s="301" t="s">
        <v>378</v>
      </c>
      <c r="J37" s="301">
        <v>6</v>
      </c>
      <c r="K37" s="301" t="s">
        <v>388</v>
      </c>
      <c r="L37" s="301">
        <v>26</v>
      </c>
      <c r="M37" s="301" t="s">
        <v>1205</v>
      </c>
      <c r="N37" s="303">
        <v>59</v>
      </c>
      <c r="P37" s="445">
        <v>52</v>
      </c>
    </row>
    <row r="38" spans="1:16" ht="39" customHeight="1" x14ac:dyDescent="0.2">
      <c r="A38" s="297">
        <v>12</v>
      </c>
      <c r="B38" s="298" t="s">
        <v>316</v>
      </c>
      <c r="C38" s="299"/>
      <c r="D38" s="432"/>
      <c r="E38" s="300" t="s">
        <v>389</v>
      </c>
      <c r="F38" s="301">
        <v>29</v>
      </c>
      <c r="G38" s="301" t="s">
        <v>452</v>
      </c>
      <c r="H38" s="301" t="s">
        <v>104</v>
      </c>
      <c r="I38" s="301" t="s">
        <v>385</v>
      </c>
      <c r="J38" s="301">
        <v>20</v>
      </c>
      <c r="K38" s="301" t="s">
        <v>388</v>
      </c>
      <c r="L38" s="301">
        <v>27</v>
      </c>
      <c r="M38" s="301" t="s">
        <v>1205</v>
      </c>
      <c r="N38" s="303">
        <v>76</v>
      </c>
      <c r="P38" s="445">
        <v>52</v>
      </c>
    </row>
    <row r="39" spans="1:16" ht="39" customHeight="1" x14ac:dyDescent="0.2">
      <c r="A39" s="297">
        <v>13</v>
      </c>
      <c r="B39" s="298" t="s">
        <v>317</v>
      </c>
      <c r="C39" s="299"/>
      <c r="D39" s="432"/>
      <c r="E39" s="300" t="s">
        <v>390</v>
      </c>
      <c r="F39" s="301">
        <v>31</v>
      </c>
      <c r="G39" s="301" t="s">
        <v>452</v>
      </c>
      <c r="H39" s="301" t="s">
        <v>104</v>
      </c>
      <c r="I39" s="301" t="s">
        <v>379</v>
      </c>
      <c r="J39" s="301">
        <v>9</v>
      </c>
      <c r="K39" s="301" t="s">
        <v>391</v>
      </c>
      <c r="L39" s="301">
        <v>33</v>
      </c>
      <c r="M39" s="301" t="s">
        <v>1205</v>
      </c>
      <c r="N39" s="303">
        <v>73</v>
      </c>
      <c r="P39" s="445">
        <v>52</v>
      </c>
    </row>
    <row r="40" spans="1:16" ht="39" customHeight="1" x14ac:dyDescent="0.2">
      <c r="A40" s="297">
        <v>14</v>
      </c>
      <c r="B40" s="298" t="s">
        <v>313</v>
      </c>
      <c r="C40" s="299"/>
      <c r="D40" s="432"/>
      <c r="E40" s="300" t="s">
        <v>391</v>
      </c>
      <c r="F40" s="301">
        <v>33</v>
      </c>
      <c r="G40" s="301" t="s">
        <v>452</v>
      </c>
      <c r="H40" s="301" t="s">
        <v>104</v>
      </c>
      <c r="I40" s="301" t="s">
        <v>382</v>
      </c>
      <c r="J40" s="301">
        <v>15</v>
      </c>
      <c r="K40" s="301" t="s">
        <v>394</v>
      </c>
      <c r="L40" s="301">
        <v>39</v>
      </c>
      <c r="M40" s="301" t="s">
        <v>1205</v>
      </c>
      <c r="N40" s="303">
        <v>87</v>
      </c>
      <c r="P40" s="445">
        <v>52</v>
      </c>
    </row>
    <row r="41" spans="1:16" ht="39" customHeight="1" x14ac:dyDescent="0.2">
      <c r="A41" s="297">
        <v>15</v>
      </c>
      <c r="B41" s="298" t="s">
        <v>314</v>
      </c>
      <c r="C41" s="299"/>
      <c r="D41" s="432"/>
      <c r="E41" s="300" t="s">
        <v>392</v>
      </c>
      <c r="F41" s="301">
        <v>35</v>
      </c>
      <c r="G41" s="301" t="s">
        <v>451</v>
      </c>
      <c r="H41" s="301" t="s">
        <v>104</v>
      </c>
      <c r="I41" s="301" t="s">
        <v>393</v>
      </c>
      <c r="J41" s="301">
        <v>36</v>
      </c>
      <c r="K41" s="301" t="s">
        <v>379</v>
      </c>
      <c r="L41" s="301">
        <v>8</v>
      </c>
      <c r="M41" s="301" t="s">
        <v>1205</v>
      </c>
      <c r="N41" s="303">
        <v>79</v>
      </c>
      <c r="P41" s="445">
        <v>52</v>
      </c>
    </row>
    <row r="42" spans="1:16" ht="39" customHeight="1" x14ac:dyDescent="0.2">
      <c r="A42" s="297">
        <v>16</v>
      </c>
      <c r="B42" s="298" t="s">
        <v>310</v>
      </c>
      <c r="C42" s="299"/>
      <c r="D42" s="432"/>
      <c r="E42" s="300" t="s">
        <v>393</v>
      </c>
      <c r="F42" s="301">
        <v>37</v>
      </c>
      <c r="G42" s="301" t="s">
        <v>451</v>
      </c>
      <c r="H42" s="301" t="s">
        <v>104</v>
      </c>
      <c r="I42" s="301" t="s">
        <v>393</v>
      </c>
      <c r="J42" s="301">
        <v>37</v>
      </c>
      <c r="K42" s="301" t="s">
        <v>383</v>
      </c>
      <c r="L42" s="301">
        <v>17</v>
      </c>
      <c r="M42" s="301" t="s">
        <v>1205</v>
      </c>
      <c r="N42" s="303">
        <v>91</v>
      </c>
      <c r="P42" s="445">
        <v>52</v>
      </c>
    </row>
    <row r="43" spans="1:16" ht="39" customHeight="1" x14ac:dyDescent="0.2">
      <c r="A43" s="297">
        <v>17</v>
      </c>
      <c r="B43" s="298" t="s">
        <v>311</v>
      </c>
      <c r="C43" s="299"/>
      <c r="D43" s="432"/>
      <c r="E43" s="300" t="s">
        <v>394</v>
      </c>
      <c r="F43" s="301">
        <v>39</v>
      </c>
      <c r="G43" s="301" t="s">
        <v>452</v>
      </c>
      <c r="H43" s="301" t="s">
        <v>104</v>
      </c>
      <c r="I43" s="301" t="s">
        <v>381</v>
      </c>
      <c r="J43" s="301">
        <v>12</v>
      </c>
      <c r="K43" s="301" t="s">
        <v>394</v>
      </c>
      <c r="L43" s="301">
        <v>38</v>
      </c>
      <c r="M43" s="301" t="s">
        <v>1205</v>
      </c>
      <c r="N43" s="303">
        <v>89</v>
      </c>
      <c r="P43" s="445">
        <v>52</v>
      </c>
    </row>
    <row r="44" spans="1:16" ht="39" customHeight="1" x14ac:dyDescent="0.2">
      <c r="A44" s="297">
        <v>18</v>
      </c>
      <c r="B44" s="298" t="s">
        <v>309</v>
      </c>
      <c r="C44" s="299"/>
      <c r="D44" s="432"/>
      <c r="E44" s="300" t="s">
        <v>395</v>
      </c>
      <c r="F44" s="301">
        <v>41</v>
      </c>
      <c r="G44" s="301" t="s">
        <v>451</v>
      </c>
      <c r="H44" s="301" t="s">
        <v>104</v>
      </c>
      <c r="I44" s="301" t="s">
        <v>394</v>
      </c>
      <c r="J44" s="301">
        <v>38</v>
      </c>
      <c r="K44" s="301" t="s">
        <v>383</v>
      </c>
      <c r="L44" s="301">
        <v>16</v>
      </c>
      <c r="M44" s="301" t="s">
        <v>1205</v>
      </c>
      <c r="N44" s="303">
        <v>95</v>
      </c>
      <c r="P44" s="445">
        <v>52</v>
      </c>
    </row>
    <row r="45" spans="1:16" ht="39" customHeight="1" x14ac:dyDescent="0.2">
      <c r="A45" s="297">
        <v>19</v>
      </c>
      <c r="B45" s="298" t="s">
        <v>312</v>
      </c>
      <c r="C45" s="299"/>
      <c r="D45" s="432"/>
      <c r="E45" s="300" t="s">
        <v>396</v>
      </c>
      <c r="F45" s="301">
        <v>43</v>
      </c>
      <c r="G45" s="301" t="s">
        <v>451</v>
      </c>
      <c r="H45" s="301" t="s">
        <v>104</v>
      </c>
      <c r="I45" s="301" t="s">
        <v>380</v>
      </c>
      <c r="J45" s="301">
        <v>11</v>
      </c>
      <c r="K45" s="301" t="s">
        <v>392</v>
      </c>
      <c r="L45" s="301">
        <v>34</v>
      </c>
      <c r="M45" s="301" t="s">
        <v>1205</v>
      </c>
      <c r="N45" s="303">
        <v>88</v>
      </c>
      <c r="P45" s="445">
        <v>52</v>
      </c>
    </row>
    <row r="46" spans="1:16" ht="39" customHeight="1" x14ac:dyDescent="0.2">
      <c r="A46" s="297">
        <v>20</v>
      </c>
      <c r="B46" s="298" t="s">
        <v>306</v>
      </c>
      <c r="C46" s="299"/>
      <c r="D46" s="432"/>
      <c r="E46" s="300" t="s">
        <v>397</v>
      </c>
      <c r="F46" s="301">
        <v>45</v>
      </c>
      <c r="G46" s="301" t="s">
        <v>451</v>
      </c>
      <c r="H46" s="301" t="s">
        <v>104</v>
      </c>
      <c r="I46" s="301" t="s">
        <v>395</v>
      </c>
      <c r="J46" s="301">
        <v>40</v>
      </c>
      <c r="K46" s="301" t="s">
        <v>384</v>
      </c>
      <c r="L46" s="301">
        <v>19</v>
      </c>
      <c r="M46" s="301" t="s">
        <v>1205</v>
      </c>
      <c r="N46" s="303">
        <v>104</v>
      </c>
      <c r="P46" s="445">
        <v>52</v>
      </c>
    </row>
    <row r="47" spans="1:16" ht="39" customHeight="1" x14ac:dyDescent="0.2">
      <c r="A47" s="297">
        <v>21</v>
      </c>
      <c r="B47" s="298" t="s">
        <v>307</v>
      </c>
      <c r="C47" s="299"/>
      <c r="D47" s="432"/>
      <c r="E47" s="300" t="s">
        <v>398</v>
      </c>
      <c r="F47" s="301">
        <v>47</v>
      </c>
      <c r="G47" s="301" t="s">
        <v>452</v>
      </c>
      <c r="H47" s="301" t="s">
        <v>104</v>
      </c>
      <c r="I47" s="301" t="s">
        <v>389</v>
      </c>
      <c r="J47" s="301">
        <v>29</v>
      </c>
      <c r="K47" s="301" t="s">
        <v>387</v>
      </c>
      <c r="L47" s="301">
        <v>25</v>
      </c>
      <c r="M47" s="301" t="s">
        <v>1205</v>
      </c>
      <c r="N47" s="303">
        <v>101</v>
      </c>
      <c r="P47" s="445">
        <v>52</v>
      </c>
    </row>
    <row r="48" spans="1:16" ht="39" customHeight="1" x14ac:dyDescent="0.2">
      <c r="A48" s="297">
        <v>22</v>
      </c>
      <c r="B48" s="298" t="s">
        <v>308</v>
      </c>
      <c r="C48" s="299"/>
      <c r="D48" s="432"/>
      <c r="E48" s="300" t="s">
        <v>399</v>
      </c>
      <c r="F48" s="301">
        <v>49</v>
      </c>
      <c r="G48" s="301" t="s">
        <v>451</v>
      </c>
      <c r="H48" s="301" t="s">
        <v>104</v>
      </c>
      <c r="I48" s="301" t="s">
        <v>397</v>
      </c>
      <c r="J48" s="301">
        <v>45</v>
      </c>
      <c r="K48" s="301" t="s">
        <v>377</v>
      </c>
      <c r="L48" s="301">
        <v>4</v>
      </c>
      <c r="M48" s="301" t="s">
        <v>1205</v>
      </c>
      <c r="N48" s="303">
        <v>98</v>
      </c>
      <c r="P48" s="445">
        <v>52</v>
      </c>
    </row>
    <row r="49" spans="1:16" ht="39" customHeight="1" x14ac:dyDescent="0.2">
      <c r="A49" s="297">
        <v>23</v>
      </c>
      <c r="B49" s="298" t="s">
        <v>300</v>
      </c>
      <c r="C49" s="299"/>
      <c r="D49" s="432"/>
      <c r="E49" s="300" t="s">
        <v>400</v>
      </c>
      <c r="F49" s="301">
        <v>51</v>
      </c>
      <c r="G49" s="301" t="s">
        <v>451</v>
      </c>
      <c r="H49" s="301" t="s">
        <v>104</v>
      </c>
      <c r="I49" s="301" t="s">
        <v>399</v>
      </c>
      <c r="J49" s="301">
        <v>48</v>
      </c>
      <c r="K49" s="301" t="s">
        <v>388</v>
      </c>
      <c r="L49" s="301">
        <v>27</v>
      </c>
      <c r="M49" s="301" t="s">
        <v>1205</v>
      </c>
      <c r="N49" s="303">
        <v>126</v>
      </c>
      <c r="P49" s="445">
        <v>52</v>
      </c>
    </row>
    <row r="50" spans="1:16" ht="39" customHeight="1" x14ac:dyDescent="0.2">
      <c r="A50" s="297">
        <v>24</v>
      </c>
      <c r="B50" s="298" t="s">
        <v>269</v>
      </c>
      <c r="C50" s="299"/>
      <c r="D50" s="432"/>
      <c r="E50" s="300" t="s">
        <v>401</v>
      </c>
      <c r="F50" s="301">
        <v>53</v>
      </c>
      <c r="G50" s="301" t="s">
        <v>451</v>
      </c>
      <c r="H50" s="301" t="s">
        <v>104</v>
      </c>
      <c r="I50" s="301" t="s">
        <v>453</v>
      </c>
      <c r="J50" s="301">
        <v>195</v>
      </c>
      <c r="K50" s="301" t="s">
        <v>377</v>
      </c>
      <c r="L50" s="301">
        <v>4</v>
      </c>
      <c r="M50" s="301" t="s">
        <v>1205</v>
      </c>
      <c r="N50" s="303">
        <v>252</v>
      </c>
      <c r="P50" s="445">
        <v>52</v>
      </c>
    </row>
    <row r="51" spans="1:16" ht="39" customHeight="1" x14ac:dyDescent="0.2">
      <c r="A51" s="297">
        <v>25</v>
      </c>
      <c r="B51" s="298" t="s">
        <v>305</v>
      </c>
      <c r="C51" s="299"/>
      <c r="D51" s="432"/>
      <c r="E51" s="300" t="s">
        <v>402</v>
      </c>
      <c r="F51" s="301">
        <v>55</v>
      </c>
      <c r="G51" s="301" t="s">
        <v>452</v>
      </c>
      <c r="H51" s="301" t="s">
        <v>104</v>
      </c>
      <c r="I51" s="301" t="s">
        <v>391</v>
      </c>
      <c r="J51" s="301">
        <v>33</v>
      </c>
      <c r="K51" s="301" t="s">
        <v>389</v>
      </c>
      <c r="L51" s="301">
        <v>29</v>
      </c>
      <c r="M51" s="301" t="s">
        <v>1205</v>
      </c>
      <c r="N51" s="303">
        <v>117</v>
      </c>
      <c r="P51" s="445">
        <v>52</v>
      </c>
    </row>
    <row r="52" spans="1:16" ht="39" customHeight="1" x14ac:dyDescent="0.2">
      <c r="A52" s="297">
        <v>26</v>
      </c>
      <c r="B52" s="298" t="s">
        <v>301</v>
      </c>
      <c r="C52" s="299"/>
      <c r="D52" s="432"/>
      <c r="E52" s="300" t="s">
        <v>403</v>
      </c>
      <c r="F52" s="301">
        <v>57</v>
      </c>
      <c r="G52" s="301" t="s">
        <v>452</v>
      </c>
      <c r="H52" s="301" t="s">
        <v>104</v>
      </c>
      <c r="I52" s="301" t="s">
        <v>392</v>
      </c>
      <c r="J52" s="301">
        <v>34</v>
      </c>
      <c r="K52" s="301" t="s">
        <v>390</v>
      </c>
      <c r="L52" s="301">
        <v>30</v>
      </c>
      <c r="M52" s="301" t="s">
        <v>1205</v>
      </c>
      <c r="N52" s="303">
        <v>121</v>
      </c>
      <c r="P52" s="445">
        <v>52</v>
      </c>
    </row>
    <row r="53" spans="1:16" ht="39" customHeight="1" x14ac:dyDescent="0.2">
      <c r="A53" s="297">
        <v>27</v>
      </c>
      <c r="B53" s="298" t="s">
        <v>302</v>
      </c>
      <c r="C53" s="299"/>
      <c r="D53" s="432"/>
      <c r="E53" s="300" t="s">
        <v>404</v>
      </c>
      <c r="F53" s="301">
        <v>59</v>
      </c>
      <c r="G53" s="301" t="s">
        <v>452</v>
      </c>
      <c r="H53" s="301" t="s">
        <v>104</v>
      </c>
      <c r="I53" s="301" t="s">
        <v>386</v>
      </c>
      <c r="J53" s="301">
        <v>22</v>
      </c>
      <c r="K53" s="301" t="s">
        <v>395</v>
      </c>
      <c r="L53" s="301">
        <v>40</v>
      </c>
      <c r="M53" s="301" t="s">
        <v>1205</v>
      </c>
      <c r="N53" s="303">
        <v>121</v>
      </c>
      <c r="P53" s="445">
        <v>52</v>
      </c>
    </row>
    <row r="54" spans="1:16" ht="39" customHeight="1" x14ac:dyDescent="0.2">
      <c r="A54" s="297">
        <v>28</v>
      </c>
      <c r="B54" s="298" t="s">
        <v>299</v>
      </c>
      <c r="C54" s="299"/>
      <c r="D54" s="432"/>
      <c r="E54" s="300" t="s">
        <v>405</v>
      </c>
      <c r="F54" s="301">
        <v>61</v>
      </c>
      <c r="G54" s="301" t="s">
        <v>451</v>
      </c>
      <c r="H54" s="301" t="s">
        <v>104</v>
      </c>
      <c r="I54" s="301" t="s">
        <v>409</v>
      </c>
      <c r="J54" s="301">
        <v>68</v>
      </c>
      <c r="K54" s="301" t="s">
        <v>381</v>
      </c>
      <c r="L54" s="301">
        <v>12</v>
      </c>
      <c r="M54" s="301" t="s">
        <v>1205</v>
      </c>
      <c r="N54" s="303">
        <v>141</v>
      </c>
      <c r="P54" s="445">
        <v>52</v>
      </c>
    </row>
    <row r="55" spans="1:16" ht="39" customHeight="1" x14ac:dyDescent="0.2">
      <c r="A55" s="297">
        <v>29</v>
      </c>
      <c r="B55" s="298" t="s">
        <v>304</v>
      </c>
      <c r="C55" s="299"/>
      <c r="D55" s="432"/>
      <c r="E55" s="300" t="s">
        <v>406</v>
      </c>
      <c r="F55" s="301">
        <v>63</v>
      </c>
      <c r="G55" s="301" t="s">
        <v>451</v>
      </c>
      <c r="H55" s="301" t="s">
        <v>104</v>
      </c>
      <c r="I55" s="301" t="s">
        <v>393</v>
      </c>
      <c r="J55" s="301">
        <v>37</v>
      </c>
      <c r="K55" s="301" t="s">
        <v>384</v>
      </c>
      <c r="L55" s="301">
        <v>18</v>
      </c>
      <c r="M55" s="301" t="s">
        <v>1205</v>
      </c>
      <c r="N55" s="303">
        <v>118</v>
      </c>
      <c r="P55" s="445">
        <v>52</v>
      </c>
    </row>
    <row r="56" spans="1:16" ht="39" customHeight="1" x14ac:dyDescent="0.2">
      <c r="A56" s="297">
        <v>30</v>
      </c>
      <c r="B56" s="298" t="s">
        <v>292</v>
      </c>
      <c r="C56" s="299"/>
      <c r="D56" s="432"/>
      <c r="E56" s="300" t="s">
        <v>407</v>
      </c>
      <c r="F56" s="301">
        <v>65</v>
      </c>
      <c r="G56" s="301" t="s">
        <v>451</v>
      </c>
      <c r="H56" s="301" t="s">
        <v>104</v>
      </c>
      <c r="I56" s="301" t="s">
        <v>406</v>
      </c>
      <c r="J56" s="301">
        <v>62</v>
      </c>
      <c r="K56" s="301" t="s">
        <v>392</v>
      </c>
      <c r="L56" s="301">
        <v>34</v>
      </c>
      <c r="M56" s="301" t="s">
        <v>1205</v>
      </c>
      <c r="N56" s="303">
        <v>161</v>
      </c>
      <c r="P56" s="445">
        <v>52</v>
      </c>
    </row>
    <row r="57" spans="1:16" ht="39" customHeight="1" x14ac:dyDescent="0.2">
      <c r="A57" s="297">
        <v>31</v>
      </c>
      <c r="B57" s="298" t="s">
        <v>287</v>
      </c>
      <c r="C57" s="299"/>
      <c r="D57" s="432"/>
      <c r="E57" s="300" t="s">
        <v>408</v>
      </c>
      <c r="F57" s="301">
        <v>67</v>
      </c>
      <c r="G57" s="301" t="s">
        <v>451</v>
      </c>
      <c r="H57" s="301" t="s">
        <v>104</v>
      </c>
      <c r="I57" s="301" t="s">
        <v>420</v>
      </c>
      <c r="J57" s="301">
        <v>91</v>
      </c>
      <c r="K57" s="301" t="s">
        <v>384</v>
      </c>
      <c r="L57" s="301">
        <v>18</v>
      </c>
      <c r="M57" s="301" t="s">
        <v>1205</v>
      </c>
      <c r="N57" s="303">
        <v>176</v>
      </c>
      <c r="P57" s="445">
        <v>52</v>
      </c>
    </row>
    <row r="58" spans="1:16" ht="39" customHeight="1" x14ac:dyDescent="0.2">
      <c r="A58" s="297">
        <v>32</v>
      </c>
      <c r="B58" s="298" t="s">
        <v>283</v>
      </c>
      <c r="C58" s="299"/>
      <c r="D58" s="432"/>
      <c r="E58" s="300" t="s">
        <v>409</v>
      </c>
      <c r="F58" s="301">
        <v>69</v>
      </c>
      <c r="G58" s="301" t="s">
        <v>451</v>
      </c>
      <c r="H58" s="301" t="s">
        <v>104</v>
      </c>
      <c r="I58" s="301" t="s">
        <v>404</v>
      </c>
      <c r="J58" s="301">
        <v>59</v>
      </c>
      <c r="K58" s="301" t="s">
        <v>404</v>
      </c>
      <c r="L58" s="301">
        <v>58</v>
      </c>
      <c r="M58" s="301" t="s">
        <v>1205</v>
      </c>
      <c r="N58" s="303">
        <v>186</v>
      </c>
      <c r="P58" s="445">
        <v>52</v>
      </c>
    </row>
    <row r="59" spans="1:16" ht="39" customHeight="1" x14ac:dyDescent="0.2">
      <c r="A59" s="297">
        <v>33</v>
      </c>
      <c r="B59" s="298" t="s">
        <v>275</v>
      </c>
      <c r="C59" s="299"/>
      <c r="D59" s="432"/>
      <c r="E59" s="300" t="s">
        <v>410</v>
      </c>
      <c r="F59" s="301">
        <v>71</v>
      </c>
      <c r="G59" s="301" t="s">
        <v>452</v>
      </c>
      <c r="H59" s="301" t="s">
        <v>104</v>
      </c>
      <c r="I59" s="301" t="s">
        <v>391</v>
      </c>
      <c r="J59" s="301">
        <v>32</v>
      </c>
      <c r="K59" s="301" t="s">
        <v>459</v>
      </c>
      <c r="L59" s="301">
        <v>96</v>
      </c>
      <c r="M59" s="301" t="s">
        <v>1205</v>
      </c>
      <c r="N59" s="303">
        <v>199</v>
      </c>
      <c r="P59" s="445">
        <v>52</v>
      </c>
    </row>
    <row r="60" spans="1:16" ht="39" customHeight="1" x14ac:dyDescent="0.2">
      <c r="A60" s="297">
        <v>34</v>
      </c>
      <c r="B60" s="298" t="s">
        <v>297</v>
      </c>
      <c r="C60" s="299"/>
      <c r="D60" s="432"/>
      <c r="E60" s="300" t="s">
        <v>411</v>
      </c>
      <c r="F60" s="301">
        <v>73</v>
      </c>
      <c r="G60" s="301" t="s">
        <v>451</v>
      </c>
      <c r="H60" s="301" t="s">
        <v>104</v>
      </c>
      <c r="I60" s="301" t="s">
        <v>407</v>
      </c>
      <c r="J60" s="301">
        <v>64</v>
      </c>
      <c r="K60" s="301" t="s">
        <v>379</v>
      </c>
      <c r="L60" s="301">
        <v>8</v>
      </c>
      <c r="M60" s="301" t="s">
        <v>1205</v>
      </c>
      <c r="N60" s="303">
        <v>145</v>
      </c>
      <c r="P60" s="445">
        <v>52</v>
      </c>
    </row>
    <row r="61" spans="1:16" ht="39" customHeight="1" x14ac:dyDescent="0.2">
      <c r="A61" s="297">
        <v>35</v>
      </c>
      <c r="B61" s="298" t="s">
        <v>295</v>
      </c>
      <c r="C61" s="299"/>
      <c r="D61" s="432"/>
      <c r="E61" s="300" t="s">
        <v>412</v>
      </c>
      <c r="F61" s="301">
        <v>75</v>
      </c>
      <c r="G61" s="301" t="s">
        <v>452</v>
      </c>
      <c r="H61" s="301" t="s">
        <v>104</v>
      </c>
      <c r="I61" s="301" t="s">
        <v>396</v>
      </c>
      <c r="J61" s="301">
        <v>43</v>
      </c>
      <c r="K61" s="301" t="s">
        <v>394</v>
      </c>
      <c r="L61" s="301">
        <v>39</v>
      </c>
      <c r="M61" s="301" t="s">
        <v>1205</v>
      </c>
      <c r="N61" s="303">
        <v>157</v>
      </c>
      <c r="P61" s="445">
        <v>52</v>
      </c>
    </row>
    <row r="62" spans="1:16" ht="39" customHeight="1" x14ac:dyDescent="0.2">
      <c r="A62" s="297">
        <v>36</v>
      </c>
      <c r="B62" s="298" t="s">
        <v>273</v>
      </c>
      <c r="C62" s="299"/>
      <c r="D62" s="432"/>
      <c r="E62" s="300" t="s">
        <v>413</v>
      </c>
      <c r="F62" s="301">
        <v>77</v>
      </c>
      <c r="G62" s="301" t="s">
        <v>451</v>
      </c>
      <c r="H62" s="301" t="s">
        <v>104</v>
      </c>
      <c r="I62" s="301" t="s">
        <v>407</v>
      </c>
      <c r="J62" s="301">
        <v>65</v>
      </c>
      <c r="K62" s="301" t="s">
        <v>410</v>
      </c>
      <c r="L62" s="301">
        <v>71</v>
      </c>
      <c r="M62" s="301" t="s">
        <v>1205</v>
      </c>
      <c r="N62" s="303">
        <v>213</v>
      </c>
      <c r="P62" s="445">
        <v>52</v>
      </c>
    </row>
    <row r="63" spans="1:16" ht="39" customHeight="1" x14ac:dyDescent="0.2">
      <c r="A63" s="297">
        <v>37</v>
      </c>
      <c r="B63" s="298" t="s">
        <v>291</v>
      </c>
      <c r="C63" s="299"/>
      <c r="D63" s="432"/>
      <c r="E63" s="300" t="s">
        <v>414</v>
      </c>
      <c r="F63" s="301">
        <v>79</v>
      </c>
      <c r="G63" s="301" t="s">
        <v>452</v>
      </c>
      <c r="H63" s="301" t="s">
        <v>104</v>
      </c>
      <c r="I63" s="301" t="s">
        <v>397</v>
      </c>
      <c r="J63" s="301">
        <v>45</v>
      </c>
      <c r="K63" s="301" t="s">
        <v>395</v>
      </c>
      <c r="L63" s="301">
        <v>41</v>
      </c>
      <c r="M63" s="301" t="s">
        <v>1205</v>
      </c>
      <c r="N63" s="303">
        <v>165</v>
      </c>
      <c r="P63" s="445">
        <v>52</v>
      </c>
    </row>
    <row r="64" spans="1:16" ht="39" customHeight="1" x14ac:dyDescent="0.2">
      <c r="A64" s="297">
        <v>38</v>
      </c>
      <c r="B64" s="298" t="s">
        <v>293</v>
      </c>
      <c r="C64" s="299"/>
      <c r="D64" s="432"/>
      <c r="E64" s="300" t="s">
        <v>415</v>
      </c>
      <c r="F64" s="301">
        <v>81</v>
      </c>
      <c r="G64" s="301" t="s">
        <v>452</v>
      </c>
      <c r="H64" s="301" t="s">
        <v>104</v>
      </c>
      <c r="I64" s="301" t="s">
        <v>380</v>
      </c>
      <c r="J64" s="301">
        <v>10</v>
      </c>
      <c r="K64" s="301" t="s">
        <v>410</v>
      </c>
      <c r="L64" s="301">
        <v>70</v>
      </c>
      <c r="M64" s="301" t="s">
        <v>1205</v>
      </c>
      <c r="N64" s="303">
        <v>161</v>
      </c>
      <c r="P64" s="445">
        <v>52</v>
      </c>
    </row>
    <row r="65" spans="1:16" ht="39" customHeight="1" x14ac:dyDescent="0.2">
      <c r="A65" s="297">
        <v>39</v>
      </c>
      <c r="B65" s="298" t="s">
        <v>280</v>
      </c>
      <c r="C65" s="299"/>
      <c r="D65" s="432"/>
      <c r="E65" s="300" t="s">
        <v>416</v>
      </c>
      <c r="F65" s="301">
        <v>83</v>
      </c>
      <c r="G65" s="301" t="s">
        <v>451</v>
      </c>
      <c r="H65" s="301" t="s">
        <v>104</v>
      </c>
      <c r="I65" s="301" t="s">
        <v>415</v>
      </c>
      <c r="J65" s="301">
        <v>80</v>
      </c>
      <c r="K65" s="301" t="s">
        <v>389</v>
      </c>
      <c r="L65" s="301">
        <v>29</v>
      </c>
      <c r="M65" s="301" t="s">
        <v>1205</v>
      </c>
      <c r="N65" s="303">
        <v>192</v>
      </c>
      <c r="P65" s="445">
        <v>52</v>
      </c>
    </row>
    <row r="66" spans="1:16" ht="39" customHeight="1" x14ac:dyDescent="0.2">
      <c r="A66" s="297">
        <v>40</v>
      </c>
      <c r="B66" s="298" t="s">
        <v>278</v>
      </c>
      <c r="C66" s="299"/>
      <c r="D66" s="432"/>
      <c r="E66" s="300" t="s">
        <v>417</v>
      </c>
      <c r="F66" s="301">
        <v>85</v>
      </c>
      <c r="G66" s="301" t="s">
        <v>452</v>
      </c>
      <c r="H66" s="301" t="s">
        <v>104</v>
      </c>
      <c r="I66" s="301" t="s">
        <v>393</v>
      </c>
      <c r="J66" s="301">
        <v>36</v>
      </c>
      <c r="K66" s="301" t="s">
        <v>412</v>
      </c>
      <c r="L66" s="301">
        <v>75</v>
      </c>
      <c r="M66" s="301" t="s">
        <v>1205</v>
      </c>
      <c r="N66" s="303">
        <v>196</v>
      </c>
      <c r="P66" s="445">
        <v>52</v>
      </c>
    </row>
    <row r="67" spans="1:16" ht="39" customHeight="1" x14ac:dyDescent="0.2">
      <c r="A67" s="297">
        <v>41</v>
      </c>
      <c r="B67" s="298" t="s">
        <v>282</v>
      </c>
      <c r="C67" s="299"/>
      <c r="D67" s="432"/>
      <c r="E67" s="300" t="s">
        <v>418</v>
      </c>
      <c r="F67" s="301">
        <v>87</v>
      </c>
      <c r="G67" s="301" t="s">
        <v>452</v>
      </c>
      <c r="H67" s="301" t="s">
        <v>104</v>
      </c>
      <c r="I67" s="301" t="s">
        <v>400</v>
      </c>
      <c r="J67" s="301">
        <v>50</v>
      </c>
      <c r="K67" s="301" t="s">
        <v>400</v>
      </c>
      <c r="L67" s="301">
        <v>50</v>
      </c>
      <c r="M67" s="301" t="s">
        <v>1205</v>
      </c>
      <c r="N67" s="303">
        <v>187</v>
      </c>
      <c r="P67" s="445">
        <v>52</v>
      </c>
    </row>
    <row r="68" spans="1:16" ht="39" customHeight="1" x14ac:dyDescent="0.2">
      <c r="A68" s="297">
        <v>42</v>
      </c>
      <c r="B68" s="298" t="s">
        <v>284</v>
      </c>
      <c r="C68" s="299"/>
      <c r="D68" s="432"/>
      <c r="E68" s="300" t="s">
        <v>419</v>
      </c>
      <c r="F68" s="301">
        <v>89</v>
      </c>
      <c r="G68" s="301" t="s">
        <v>452</v>
      </c>
      <c r="H68" s="301" t="s">
        <v>104</v>
      </c>
      <c r="I68" s="301" t="s">
        <v>415</v>
      </c>
      <c r="J68" s="301">
        <v>80</v>
      </c>
      <c r="K68" s="301" t="s">
        <v>383</v>
      </c>
      <c r="L68" s="301">
        <v>17</v>
      </c>
      <c r="M68" s="301" t="s">
        <v>1205</v>
      </c>
      <c r="N68" s="303">
        <v>186</v>
      </c>
      <c r="P68" s="445">
        <v>52</v>
      </c>
    </row>
    <row r="69" spans="1:16" ht="39" customHeight="1" x14ac:dyDescent="0.2">
      <c r="A69" s="297">
        <v>43</v>
      </c>
      <c r="B69" s="298" t="s">
        <v>281</v>
      </c>
      <c r="C69" s="299"/>
      <c r="D69" s="432"/>
      <c r="E69" s="300" t="s">
        <v>420</v>
      </c>
      <c r="F69" s="301">
        <v>91</v>
      </c>
      <c r="G69" s="301" t="s">
        <v>452</v>
      </c>
      <c r="H69" s="301" t="s">
        <v>104</v>
      </c>
      <c r="I69" s="301" t="s">
        <v>400</v>
      </c>
      <c r="J69" s="301">
        <v>51</v>
      </c>
      <c r="K69" s="301" t="s">
        <v>398</v>
      </c>
      <c r="L69" s="301">
        <v>47</v>
      </c>
      <c r="M69" s="301" t="s">
        <v>1205</v>
      </c>
      <c r="N69" s="303">
        <v>189</v>
      </c>
      <c r="P69" s="445">
        <v>52</v>
      </c>
    </row>
    <row r="70" spans="1:16" ht="39" customHeight="1" x14ac:dyDescent="0.2">
      <c r="A70" s="297">
        <v>44</v>
      </c>
      <c r="B70" s="298" t="s">
        <v>279</v>
      </c>
      <c r="C70" s="299"/>
      <c r="D70" s="432"/>
      <c r="E70" s="300" t="s">
        <v>421</v>
      </c>
      <c r="F70" s="301">
        <v>93</v>
      </c>
      <c r="G70" s="301" t="s">
        <v>452</v>
      </c>
      <c r="H70" s="301" t="s">
        <v>104</v>
      </c>
      <c r="I70" s="301" t="s">
        <v>401</v>
      </c>
      <c r="J70" s="301">
        <v>52</v>
      </c>
      <c r="K70" s="301" t="s">
        <v>399</v>
      </c>
      <c r="L70" s="301">
        <v>48</v>
      </c>
      <c r="M70" s="301" t="s">
        <v>1205</v>
      </c>
      <c r="N70" s="303">
        <v>193</v>
      </c>
      <c r="P70" s="445">
        <v>52</v>
      </c>
    </row>
    <row r="71" spans="1:16" ht="39" customHeight="1" x14ac:dyDescent="0.2">
      <c r="A71" s="297">
        <v>45</v>
      </c>
      <c r="B71" s="298" t="s">
        <v>290</v>
      </c>
      <c r="C71" s="299"/>
      <c r="D71" s="432"/>
      <c r="E71" s="300" t="s">
        <v>417</v>
      </c>
      <c r="F71" s="301">
        <v>84</v>
      </c>
      <c r="G71" s="301" t="s">
        <v>452</v>
      </c>
      <c r="H71" s="301" t="s">
        <v>104</v>
      </c>
      <c r="I71" s="301" t="s">
        <v>393</v>
      </c>
      <c r="J71" s="301">
        <v>37</v>
      </c>
      <c r="K71" s="301" t="s">
        <v>402</v>
      </c>
      <c r="L71" s="301">
        <v>54</v>
      </c>
      <c r="M71" s="301" t="s">
        <v>1205</v>
      </c>
      <c r="N71" s="303">
        <v>175</v>
      </c>
      <c r="P71" s="445">
        <v>52</v>
      </c>
    </row>
    <row r="72" spans="1:16" ht="39" customHeight="1" x14ac:dyDescent="0.2">
      <c r="A72" s="297">
        <v>46</v>
      </c>
      <c r="B72" s="298" t="s">
        <v>298</v>
      </c>
      <c r="C72" s="299"/>
      <c r="D72" s="432"/>
      <c r="E72" s="300" t="s">
        <v>395</v>
      </c>
      <c r="F72" s="301">
        <v>41</v>
      </c>
      <c r="G72" s="301" t="s">
        <v>451</v>
      </c>
      <c r="H72" s="301" t="s">
        <v>104</v>
      </c>
      <c r="I72" s="301" t="s">
        <v>402</v>
      </c>
      <c r="J72" s="301">
        <v>54</v>
      </c>
      <c r="K72" s="301" t="s">
        <v>400</v>
      </c>
      <c r="L72" s="301">
        <v>50</v>
      </c>
      <c r="M72" s="301" t="s">
        <v>1205</v>
      </c>
      <c r="N72" s="303">
        <v>145</v>
      </c>
      <c r="P72" s="445">
        <v>52</v>
      </c>
    </row>
    <row r="73" spans="1:16" ht="39" customHeight="1" x14ac:dyDescent="0.2">
      <c r="A73" s="297">
        <v>47</v>
      </c>
      <c r="B73" s="298" t="s">
        <v>268</v>
      </c>
      <c r="C73" s="299"/>
      <c r="D73" s="432"/>
      <c r="E73" s="300" t="s">
        <v>420</v>
      </c>
      <c r="F73" s="301">
        <v>90</v>
      </c>
      <c r="G73" s="301" t="s">
        <v>452</v>
      </c>
      <c r="H73" s="301" t="s">
        <v>104</v>
      </c>
      <c r="I73" s="301" t="s">
        <v>390</v>
      </c>
      <c r="J73" s="301">
        <v>30</v>
      </c>
      <c r="K73" s="301" t="s">
        <v>458</v>
      </c>
      <c r="L73" s="301">
        <v>145</v>
      </c>
      <c r="M73" s="301" t="s">
        <v>1205</v>
      </c>
      <c r="N73" s="303">
        <v>265</v>
      </c>
      <c r="P73" s="445">
        <v>52</v>
      </c>
    </row>
    <row r="74" spans="1:16" ht="39" customHeight="1" x14ac:dyDescent="0.2">
      <c r="A74" s="297">
        <v>48</v>
      </c>
      <c r="B74" s="298" t="s">
        <v>276</v>
      </c>
      <c r="C74" s="299"/>
      <c r="D74" s="432"/>
      <c r="E74" s="300" t="s">
        <v>422</v>
      </c>
      <c r="F74" s="301">
        <v>98</v>
      </c>
      <c r="G74" s="301" t="s">
        <v>452</v>
      </c>
      <c r="H74" s="301" t="s">
        <v>104</v>
      </c>
      <c r="I74" s="301" t="s">
        <v>411</v>
      </c>
      <c r="J74" s="301">
        <v>72</v>
      </c>
      <c r="K74" s="301" t="s">
        <v>389</v>
      </c>
      <c r="L74" s="301">
        <v>29</v>
      </c>
      <c r="M74" s="301" t="s">
        <v>1205</v>
      </c>
      <c r="N74" s="303">
        <v>199</v>
      </c>
      <c r="P74" s="445">
        <v>52</v>
      </c>
    </row>
    <row r="75" spans="1:16" ht="39" customHeight="1" x14ac:dyDescent="0.2">
      <c r="A75" s="297">
        <v>49</v>
      </c>
      <c r="B75" s="298" t="s">
        <v>270</v>
      </c>
      <c r="C75" s="299"/>
      <c r="D75" s="432"/>
      <c r="E75" s="300" t="s">
        <v>418</v>
      </c>
      <c r="F75" s="301">
        <v>86</v>
      </c>
      <c r="G75" s="301" t="s">
        <v>452</v>
      </c>
      <c r="H75" s="301" t="s">
        <v>104</v>
      </c>
      <c r="I75" s="301" t="s">
        <v>403</v>
      </c>
      <c r="J75" s="301">
        <v>57</v>
      </c>
      <c r="K75" s="301" t="s">
        <v>422</v>
      </c>
      <c r="L75" s="301">
        <v>99</v>
      </c>
      <c r="M75" s="301" t="s">
        <v>1205</v>
      </c>
      <c r="N75" s="303">
        <v>242</v>
      </c>
      <c r="P75" s="445">
        <v>52</v>
      </c>
    </row>
    <row r="76" spans="1:16" ht="39" customHeight="1" x14ac:dyDescent="0.2">
      <c r="A76" s="297">
        <v>50</v>
      </c>
      <c r="B76" s="298" t="s">
        <v>255</v>
      </c>
      <c r="C76" s="299"/>
      <c r="D76" s="432"/>
      <c r="E76" s="300" t="s">
        <v>423</v>
      </c>
      <c r="F76" s="301">
        <v>102</v>
      </c>
      <c r="G76" s="301" t="s">
        <v>452</v>
      </c>
      <c r="H76" s="301" t="s">
        <v>104</v>
      </c>
      <c r="I76" s="301" t="s">
        <v>429</v>
      </c>
      <c r="J76" s="301">
        <v>250</v>
      </c>
      <c r="K76" s="301" t="s">
        <v>379</v>
      </c>
      <c r="L76" s="301">
        <v>8</v>
      </c>
      <c r="M76" s="301" t="s">
        <v>1205</v>
      </c>
      <c r="N76" s="303">
        <v>360</v>
      </c>
      <c r="P76" s="445">
        <v>52</v>
      </c>
    </row>
    <row r="77" spans="1:16" ht="39" customHeight="1" x14ac:dyDescent="0.2">
      <c r="A77" s="297">
        <v>51</v>
      </c>
      <c r="B77" s="298" t="s">
        <v>265</v>
      </c>
      <c r="C77" s="299"/>
      <c r="D77" s="432"/>
      <c r="E77" s="300" t="s">
        <v>424</v>
      </c>
      <c r="F77" s="301">
        <v>125</v>
      </c>
      <c r="G77" s="301" t="s">
        <v>452</v>
      </c>
      <c r="H77" s="301" t="s">
        <v>104</v>
      </c>
      <c r="I77" s="301" t="s">
        <v>454</v>
      </c>
      <c r="J77" s="301">
        <v>105</v>
      </c>
      <c r="K77" s="301" t="s">
        <v>397</v>
      </c>
      <c r="L77" s="301">
        <v>45</v>
      </c>
      <c r="M77" s="301" t="s">
        <v>1205</v>
      </c>
      <c r="N77" s="303">
        <v>275</v>
      </c>
      <c r="P77" s="445">
        <v>52</v>
      </c>
    </row>
    <row r="78" spans="1:16" ht="39" customHeight="1" x14ac:dyDescent="0.2">
      <c r="A78" s="297">
        <v>52</v>
      </c>
      <c r="B78" s="298" t="s">
        <v>254</v>
      </c>
      <c r="C78" s="299"/>
      <c r="D78" s="432"/>
      <c r="E78" s="300" t="s">
        <v>425</v>
      </c>
      <c r="F78" s="301">
        <v>189</v>
      </c>
      <c r="G78" s="301" t="s">
        <v>451</v>
      </c>
      <c r="H78" s="301" t="s">
        <v>104</v>
      </c>
      <c r="I78" s="301" t="s">
        <v>410</v>
      </c>
      <c r="J78" s="301">
        <v>71</v>
      </c>
      <c r="K78" s="301" t="s">
        <v>461</v>
      </c>
      <c r="L78" s="301">
        <v>106</v>
      </c>
      <c r="M78" s="301" t="s">
        <v>1205</v>
      </c>
      <c r="N78" s="303">
        <v>366</v>
      </c>
      <c r="P78" s="445">
        <v>52</v>
      </c>
    </row>
    <row r="79" spans="1:16" ht="39" customHeight="1" x14ac:dyDescent="0.2">
      <c r="A79" s="297">
        <v>53</v>
      </c>
      <c r="B79" s="298" t="s">
        <v>257</v>
      </c>
      <c r="C79" s="299"/>
      <c r="D79" s="432"/>
      <c r="E79" s="300" t="s">
        <v>426</v>
      </c>
      <c r="F79" s="301">
        <v>197</v>
      </c>
      <c r="G79" s="301" t="s">
        <v>451</v>
      </c>
      <c r="H79" s="301" t="s">
        <v>104</v>
      </c>
      <c r="I79" s="301" t="s">
        <v>455</v>
      </c>
      <c r="J79" s="301">
        <v>110</v>
      </c>
      <c r="K79" s="301" t="s">
        <v>381</v>
      </c>
      <c r="L79" s="301">
        <v>12</v>
      </c>
      <c r="M79" s="301" t="s">
        <v>1205</v>
      </c>
      <c r="N79" s="303">
        <v>319</v>
      </c>
      <c r="P79" s="445">
        <v>52</v>
      </c>
    </row>
    <row r="80" spans="1:16" ht="39" customHeight="1" x14ac:dyDescent="0.2">
      <c r="A80" s="297">
        <v>54</v>
      </c>
      <c r="B80" s="298" t="s">
        <v>237</v>
      </c>
      <c r="C80" s="299"/>
      <c r="D80" s="432"/>
      <c r="E80" s="300" t="s">
        <v>427</v>
      </c>
      <c r="F80" s="301">
        <v>236</v>
      </c>
      <c r="G80" s="301" t="s">
        <v>451</v>
      </c>
      <c r="H80" s="301" t="s">
        <v>104</v>
      </c>
      <c r="I80" s="301" t="s">
        <v>424</v>
      </c>
      <c r="J80" s="301">
        <v>125</v>
      </c>
      <c r="K80" s="301" t="s">
        <v>453</v>
      </c>
      <c r="L80" s="301">
        <v>194</v>
      </c>
      <c r="M80" s="301" t="s">
        <v>1205</v>
      </c>
      <c r="N80" s="303">
        <v>555</v>
      </c>
      <c r="P80" s="445">
        <v>52</v>
      </c>
    </row>
    <row r="81" spans="1:16" ht="39" customHeight="1" x14ac:dyDescent="0.2">
      <c r="A81" s="297">
        <v>55</v>
      </c>
      <c r="B81" s="298" t="s">
        <v>246</v>
      </c>
      <c r="C81" s="299"/>
      <c r="D81" s="432"/>
      <c r="E81" s="300" t="s">
        <v>428</v>
      </c>
      <c r="F81" s="301">
        <v>221</v>
      </c>
      <c r="G81" s="301" t="s">
        <v>451</v>
      </c>
      <c r="H81" s="301" t="s">
        <v>104</v>
      </c>
      <c r="I81" s="301" t="s">
        <v>378</v>
      </c>
      <c r="J81" s="301">
        <v>6</v>
      </c>
      <c r="K81" s="301" t="s">
        <v>444</v>
      </c>
      <c r="L81" s="301">
        <v>199</v>
      </c>
      <c r="M81" s="301" t="s">
        <v>1205</v>
      </c>
      <c r="N81" s="303">
        <v>426</v>
      </c>
      <c r="P81" s="445">
        <v>52</v>
      </c>
    </row>
    <row r="82" spans="1:16" ht="39" customHeight="1" x14ac:dyDescent="0.2">
      <c r="A82" s="297">
        <v>56</v>
      </c>
      <c r="B82" s="298" t="s">
        <v>240</v>
      </c>
      <c r="C82" s="299"/>
      <c r="D82" s="432"/>
      <c r="E82" s="300" t="s">
        <v>429</v>
      </c>
      <c r="F82" s="301">
        <v>250</v>
      </c>
      <c r="G82" s="301" t="s">
        <v>452</v>
      </c>
      <c r="H82" s="301" t="s">
        <v>104</v>
      </c>
      <c r="I82" s="301" t="s">
        <v>436</v>
      </c>
      <c r="J82" s="301">
        <v>200</v>
      </c>
      <c r="K82" s="301" t="s">
        <v>385</v>
      </c>
      <c r="L82" s="301">
        <v>20</v>
      </c>
      <c r="M82" s="301" t="s">
        <v>1205</v>
      </c>
      <c r="N82" s="303">
        <v>470</v>
      </c>
      <c r="P82" s="445">
        <v>52</v>
      </c>
    </row>
    <row r="83" spans="1:16" ht="39" customHeight="1" x14ac:dyDescent="0.2">
      <c r="A83" s="297">
        <v>57</v>
      </c>
      <c r="B83" s="298" t="s">
        <v>272</v>
      </c>
      <c r="C83" s="299"/>
      <c r="D83" s="432"/>
      <c r="E83" s="300" t="s">
        <v>430</v>
      </c>
      <c r="F83" s="301">
        <v>134</v>
      </c>
      <c r="G83" s="301" t="s">
        <v>452</v>
      </c>
      <c r="H83" s="301" t="s">
        <v>104</v>
      </c>
      <c r="I83" s="301" t="s">
        <v>395</v>
      </c>
      <c r="J83" s="301">
        <v>40</v>
      </c>
      <c r="K83" s="301" t="s">
        <v>406</v>
      </c>
      <c r="L83" s="301">
        <v>63</v>
      </c>
      <c r="M83" s="301" t="s">
        <v>1205</v>
      </c>
      <c r="N83" s="303">
        <v>237</v>
      </c>
      <c r="P83" s="445">
        <v>52</v>
      </c>
    </row>
    <row r="84" spans="1:16" ht="39" customHeight="1" x14ac:dyDescent="0.2">
      <c r="A84" s="297">
        <v>58</v>
      </c>
      <c r="B84" s="298" t="s">
        <v>256</v>
      </c>
      <c r="C84" s="299"/>
      <c r="D84" s="432"/>
      <c r="E84" s="300" t="s">
        <v>431</v>
      </c>
      <c r="F84" s="301">
        <v>190</v>
      </c>
      <c r="G84" s="301" t="s">
        <v>452</v>
      </c>
      <c r="H84" s="301" t="s">
        <v>104</v>
      </c>
      <c r="I84" s="301" t="s">
        <v>439</v>
      </c>
      <c r="J84" s="301">
        <v>162</v>
      </c>
      <c r="K84" s="301">
        <v>1</v>
      </c>
      <c r="L84" s="301">
        <v>2</v>
      </c>
      <c r="M84" s="301" t="s">
        <v>1205</v>
      </c>
      <c r="N84" s="303">
        <v>354</v>
      </c>
      <c r="P84" s="445">
        <v>52</v>
      </c>
    </row>
    <row r="85" spans="1:16" ht="39" customHeight="1" x14ac:dyDescent="0.2">
      <c r="A85" s="297">
        <v>59</v>
      </c>
      <c r="B85" s="298" t="s">
        <v>271</v>
      </c>
      <c r="C85" s="299"/>
      <c r="D85" s="432"/>
      <c r="E85" s="300" t="s">
        <v>432</v>
      </c>
      <c r="F85" s="301">
        <v>208</v>
      </c>
      <c r="G85" s="301" t="s">
        <v>452</v>
      </c>
      <c r="H85" s="301" t="s">
        <v>104</v>
      </c>
      <c r="I85" s="301" t="s">
        <v>383</v>
      </c>
      <c r="J85" s="301">
        <v>17</v>
      </c>
      <c r="K85" s="301" t="s">
        <v>383</v>
      </c>
      <c r="L85" s="301">
        <v>17</v>
      </c>
      <c r="M85" s="301" t="s">
        <v>1205</v>
      </c>
      <c r="N85" s="303">
        <v>242</v>
      </c>
      <c r="P85" s="445">
        <v>52</v>
      </c>
    </row>
    <row r="86" spans="1:16" ht="39" customHeight="1" x14ac:dyDescent="0.2">
      <c r="A86" s="297">
        <v>60</v>
      </c>
      <c r="B86" s="298" t="s">
        <v>285</v>
      </c>
      <c r="C86" s="299"/>
      <c r="D86" s="432"/>
      <c r="E86" s="300" t="s">
        <v>416</v>
      </c>
      <c r="F86" s="301">
        <v>83</v>
      </c>
      <c r="G86" s="301" t="s">
        <v>452</v>
      </c>
      <c r="H86" s="301" t="s">
        <v>104</v>
      </c>
      <c r="I86" s="301" t="s">
        <v>378</v>
      </c>
      <c r="J86" s="301">
        <v>6</v>
      </c>
      <c r="K86" s="301" t="s">
        <v>463</v>
      </c>
      <c r="L86" s="301">
        <v>95</v>
      </c>
      <c r="M86" s="301" t="s">
        <v>1205</v>
      </c>
      <c r="N86" s="303">
        <v>184</v>
      </c>
      <c r="P86" s="445">
        <v>52</v>
      </c>
    </row>
    <row r="87" spans="1:16" ht="39" customHeight="1" x14ac:dyDescent="0.2">
      <c r="A87" s="297">
        <v>61</v>
      </c>
      <c r="B87" s="298" t="s">
        <v>266</v>
      </c>
      <c r="C87" s="299"/>
      <c r="D87" s="432"/>
      <c r="E87" s="300" t="s">
        <v>433</v>
      </c>
      <c r="F87" s="301">
        <v>100</v>
      </c>
      <c r="G87" s="301" t="s">
        <v>452</v>
      </c>
      <c r="H87" s="301" t="s">
        <v>104</v>
      </c>
      <c r="I87" s="301" t="s">
        <v>456</v>
      </c>
      <c r="J87" s="301">
        <v>150</v>
      </c>
      <c r="K87" s="301" t="s">
        <v>383</v>
      </c>
      <c r="L87" s="301">
        <v>17</v>
      </c>
      <c r="M87" s="301" t="s">
        <v>1205</v>
      </c>
      <c r="N87" s="303">
        <v>267</v>
      </c>
      <c r="P87" s="445">
        <v>52</v>
      </c>
    </row>
    <row r="88" spans="1:16" ht="39" customHeight="1" x14ac:dyDescent="0.2">
      <c r="A88" s="297">
        <v>62</v>
      </c>
      <c r="B88" s="298" t="s">
        <v>274</v>
      </c>
      <c r="C88" s="299"/>
      <c r="D88" s="432"/>
      <c r="E88" s="300" t="s">
        <v>412</v>
      </c>
      <c r="F88" s="301">
        <v>74</v>
      </c>
      <c r="G88" s="301" t="s">
        <v>452</v>
      </c>
      <c r="H88" s="301" t="s">
        <v>104</v>
      </c>
      <c r="I88" s="301" t="s">
        <v>389</v>
      </c>
      <c r="J88" s="301">
        <v>29</v>
      </c>
      <c r="K88" s="301" t="s">
        <v>423</v>
      </c>
      <c r="L88" s="301">
        <v>103</v>
      </c>
      <c r="M88" s="301" t="s">
        <v>1205</v>
      </c>
      <c r="N88" s="303">
        <v>206</v>
      </c>
      <c r="P88" s="445">
        <v>52</v>
      </c>
    </row>
    <row r="89" spans="1:16" ht="39" customHeight="1" x14ac:dyDescent="0.2">
      <c r="A89" s="297">
        <v>63</v>
      </c>
      <c r="B89" s="298" t="s">
        <v>267</v>
      </c>
      <c r="C89" s="299"/>
      <c r="D89" s="432"/>
      <c r="E89" s="300" t="s">
        <v>408</v>
      </c>
      <c r="F89" s="301">
        <v>66</v>
      </c>
      <c r="G89" s="301" t="s">
        <v>452</v>
      </c>
      <c r="H89" s="301" t="s">
        <v>104</v>
      </c>
      <c r="I89" s="301" t="s">
        <v>433</v>
      </c>
      <c r="J89" s="301">
        <v>100</v>
      </c>
      <c r="K89" s="301" t="s">
        <v>433</v>
      </c>
      <c r="L89" s="301">
        <v>100</v>
      </c>
      <c r="M89" s="301" t="s">
        <v>1205</v>
      </c>
      <c r="N89" s="303">
        <v>266</v>
      </c>
      <c r="P89" s="445">
        <v>52</v>
      </c>
    </row>
    <row r="90" spans="1:16" ht="39" customHeight="1" x14ac:dyDescent="0.2">
      <c r="A90" s="297">
        <v>64</v>
      </c>
      <c r="B90" s="298" t="s">
        <v>247</v>
      </c>
      <c r="C90" s="299"/>
      <c r="D90" s="432"/>
      <c r="E90" s="300" t="s">
        <v>434</v>
      </c>
      <c r="F90" s="301">
        <v>205</v>
      </c>
      <c r="G90" s="301" t="s">
        <v>452</v>
      </c>
      <c r="H90" s="301" t="s">
        <v>104</v>
      </c>
      <c r="I90" s="301" t="s">
        <v>457</v>
      </c>
      <c r="J90" s="301">
        <v>136</v>
      </c>
      <c r="K90" s="301" t="s">
        <v>411</v>
      </c>
      <c r="L90" s="301">
        <v>72</v>
      </c>
      <c r="M90" s="301" t="s">
        <v>1205</v>
      </c>
      <c r="N90" s="303">
        <v>413</v>
      </c>
      <c r="P90" s="445">
        <v>52</v>
      </c>
    </row>
    <row r="91" spans="1:16" ht="39" customHeight="1" x14ac:dyDescent="0.2">
      <c r="A91" s="297">
        <v>65</v>
      </c>
      <c r="B91" s="298" t="s">
        <v>260</v>
      </c>
      <c r="C91" s="299"/>
      <c r="D91" s="432"/>
      <c r="E91" s="300" t="s">
        <v>435</v>
      </c>
      <c r="F91" s="301">
        <v>183</v>
      </c>
      <c r="G91" s="301" t="s">
        <v>452</v>
      </c>
      <c r="H91" s="301" t="s">
        <v>104</v>
      </c>
      <c r="I91" s="301" t="s">
        <v>433</v>
      </c>
      <c r="J91" s="301">
        <v>100</v>
      </c>
      <c r="K91" s="301" t="s">
        <v>386</v>
      </c>
      <c r="L91" s="301">
        <v>22</v>
      </c>
      <c r="M91" s="301" t="s">
        <v>1205</v>
      </c>
      <c r="N91" s="303">
        <v>305</v>
      </c>
      <c r="P91" s="445">
        <v>52</v>
      </c>
    </row>
    <row r="92" spans="1:16" ht="39" customHeight="1" x14ac:dyDescent="0.2">
      <c r="A92" s="297">
        <v>66</v>
      </c>
      <c r="B92" s="298" t="s">
        <v>245</v>
      </c>
      <c r="C92" s="299"/>
      <c r="D92" s="432"/>
      <c r="E92" s="300" t="s">
        <v>436</v>
      </c>
      <c r="F92" s="301">
        <v>200</v>
      </c>
      <c r="G92" s="301" t="s">
        <v>452</v>
      </c>
      <c r="H92" s="301" t="s">
        <v>104</v>
      </c>
      <c r="I92" s="301" t="s">
        <v>458</v>
      </c>
      <c r="J92" s="301">
        <v>145</v>
      </c>
      <c r="K92" s="301" t="s">
        <v>416</v>
      </c>
      <c r="L92" s="301">
        <v>83</v>
      </c>
      <c r="M92" s="301" t="s">
        <v>1205</v>
      </c>
      <c r="N92" s="303">
        <v>428</v>
      </c>
      <c r="P92" s="445">
        <v>52</v>
      </c>
    </row>
    <row r="93" spans="1:16" ht="39" customHeight="1" x14ac:dyDescent="0.2">
      <c r="A93" s="297">
        <v>67</v>
      </c>
      <c r="B93" s="298" t="s">
        <v>248</v>
      </c>
      <c r="C93" s="299"/>
      <c r="D93" s="432"/>
      <c r="E93" s="300" t="s">
        <v>437</v>
      </c>
      <c r="F93" s="301">
        <v>226</v>
      </c>
      <c r="G93" s="301" t="s">
        <v>452</v>
      </c>
      <c r="H93" s="301" t="s">
        <v>104</v>
      </c>
      <c r="I93" s="301" t="s">
        <v>459</v>
      </c>
      <c r="J93" s="301">
        <v>96</v>
      </c>
      <c r="K93" s="301" t="s">
        <v>420</v>
      </c>
      <c r="L93" s="301">
        <v>90</v>
      </c>
      <c r="M93" s="301" t="s">
        <v>1205</v>
      </c>
      <c r="N93" s="303">
        <v>412</v>
      </c>
      <c r="P93" s="445">
        <v>52</v>
      </c>
    </row>
    <row r="94" spans="1:16" ht="39" customHeight="1" x14ac:dyDescent="0.2">
      <c r="A94" s="297">
        <v>68</v>
      </c>
      <c r="B94" s="298" t="s">
        <v>277</v>
      </c>
      <c r="C94" s="299"/>
      <c r="D94" s="432"/>
      <c r="E94" s="300" t="s">
        <v>438</v>
      </c>
      <c r="F94" s="301">
        <v>139</v>
      </c>
      <c r="G94" s="301" t="s">
        <v>452</v>
      </c>
      <c r="H94" s="301" t="s">
        <v>104</v>
      </c>
      <c r="I94" s="301" t="s">
        <v>393</v>
      </c>
      <c r="J94" s="301">
        <v>36</v>
      </c>
      <c r="K94" s="301" t="s">
        <v>386</v>
      </c>
      <c r="L94" s="301">
        <v>22</v>
      </c>
      <c r="M94" s="301" t="s">
        <v>1205</v>
      </c>
      <c r="N94" s="303">
        <v>197</v>
      </c>
      <c r="P94" s="445">
        <v>52</v>
      </c>
    </row>
    <row r="95" spans="1:16" ht="39" customHeight="1" x14ac:dyDescent="0.2">
      <c r="A95" s="297">
        <v>69</v>
      </c>
      <c r="B95" s="298" t="s">
        <v>264</v>
      </c>
      <c r="C95" s="299"/>
      <c r="D95" s="432"/>
      <c r="E95" s="300" t="s">
        <v>439</v>
      </c>
      <c r="F95" s="301">
        <v>162</v>
      </c>
      <c r="G95" s="301" t="s">
        <v>452</v>
      </c>
      <c r="H95" s="301" t="s">
        <v>104</v>
      </c>
      <c r="I95" s="301" t="s">
        <v>386</v>
      </c>
      <c r="J95" s="301">
        <v>22</v>
      </c>
      <c r="K95" s="301" t="s">
        <v>433</v>
      </c>
      <c r="L95" s="301">
        <v>100</v>
      </c>
      <c r="M95" s="301" t="s">
        <v>1205</v>
      </c>
      <c r="N95" s="303">
        <v>284</v>
      </c>
      <c r="P95" s="445">
        <v>52</v>
      </c>
    </row>
    <row r="96" spans="1:16" ht="39" customHeight="1" x14ac:dyDescent="0.2">
      <c r="A96" s="297">
        <v>70</v>
      </c>
      <c r="B96" s="298" t="s">
        <v>239</v>
      </c>
      <c r="C96" s="299"/>
      <c r="D96" s="432"/>
      <c r="E96" s="300" t="s">
        <v>440</v>
      </c>
      <c r="F96" s="301">
        <v>225</v>
      </c>
      <c r="G96" s="301" t="s">
        <v>452</v>
      </c>
      <c r="H96" s="301" t="s">
        <v>104</v>
      </c>
      <c r="I96" s="301" t="s">
        <v>435</v>
      </c>
      <c r="J96" s="301">
        <v>183</v>
      </c>
      <c r="K96" s="301" t="s">
        <v>418</v>
      </c>
      <c r="L96" s="301">
        <v>86</v>
      </c>
      <c r="M96" s="301" t="s">
        <v>1205</v>
      </c>
      <c r="N96" s="303">
        <v>494</v>
      </c>
      <c r="P96" s="445">
        <v>52</v>
      </c>
    </row>
    <row r="97" spans="1:16" ht="39" customHeight="1" x14ac:dyDescent="0.2">
      <c r="A97" s="297">
        <v>71</v>
      </c>
      <c r="B97" s="298" t="s">
        <v>243</v>
      </c>
      <c r="C97" s="299"/>
      <c r="D97" s="432"/>
      <c r="E97" s="300" t="s">
        <v>441</v>
      </c>
      <c r="F97" s="301">
        <v>255</v>
      </c>
      <c r="G97" s="301" t="s">
        <v>451</v>
      </c>
      <c r="H97" s="301" t="s">
        <v>104</v>
      </c>
      <c r="I97" s="301" t="s">
        <v>460</v>
      </c>
      <c r="J97" s="301">
        <v>180</v>
      </c>
      <c r="K97" s="301" t="s">
        <v>378</v>
      </c>
      <c r="L97" s="301">
        <v>6</v>
      </c>
      <c r="M97" s="301" t="s">
        <v>1205</v>
      </c>
      <c r="N97" s="303">
        <v>441</v>
      </c>
      <c r="P97" s="445">
        <v>52</v>
      </c>
    </row>
    <row r="98" spans="1:16" ht="39" customHeight="1" x14ac:dyDescent="0.2">
      <c r="A98" s="297">
        <v>72</v>
      </c>
      <c r="B98" s="298" t="s">
        <v>253</v>
      </c>
      <c r="C98" s="299"/>
      <c r="D98" s="432"/>
      <c r="E98" s="300" t="s">
        <v>442</v>
      </c>
      <c r="F98" s="301">
        <v>248</v>
      </c>
      <c r="G98" s="301" t="s">
        <v>451</v>
      </c>
      <c r="H98" s="301" t="s">
        <v>104</v>
      </c>
      <c r="I98" s="301" t="s">
        <v>387</v>
      </c>
      <c r="J98" s="301">
        <v>24</v>
      </c>
      <c r="K98" s="301" t="s">
        <v>423</v>
      </c>
      <c r="L98" s="301">
        <v>102</v>
      </c>
      <c r="M98" s="301" t="s">
        <v>1205</v>
      </c>
      <c r="N98" s="303">
        <v>374</v>
      </c>
      <c r="P98" s="445">
        <v>52</v>
      </c>
    </row>
    <row r="99" spans="1:16" ht="39" customHeight="1" x14ac:dyDescent="0.2">
      <c r="A99" s="297">
        <v>73</v>
      </c>
      <c r="B99" s="298" t="s">
        <v>244</v>
      </c>
      <c r="C99" s="299"/>
      <c r="D99" s="432"/>
      <c r="E99" s="300" t="s">
        <v>443</v>
      </c>
      <c r="F99" s="301">
        <v>202</v>
      </c>
      <c r="G99" s="301" t="s">
        <v>451</v>
      </c>
      <c r="H99" s="301" t="s">
        <v>104</v>
      </c>
      <c r="I99" s="301" t="s">
        <v>460</v>
      </c>
      <c r="J99" s="301">
        <v>180</v>
      </c>
      <c r="K99" s="301" t="s">
        <v>403</v>
      </c>
      <c r="L99" s="301">
        <v>56</v>
      </c>
      <c r="M99" s="301" t="s">
        <v>1205</v>
      </c>
      <c r="N99" s="303">
        <v>438</v>
      </c>
      <c r="P99" s="445">
        <v>52</v>
      </c>
    </row>
    <row r="100" spans="1:16" ht="39" customHeight="1" x14ac:dyDescent="0.2">
      <c r="A100" s="297">
        <v>74</v>
      </c>
      <c r="B100" s="298" t="s">
        <v>261</v>
      </c>
      <c r="C100" s="299"/>
      <c r="D100" s="432"/>
      <c r="E100" s="300" t="s">
        <v>433</v>
      </c>
      <c r="F100" s="301">
        <v>100</v>
      </c>
      <c r="G100" s="301" t="s">
        <v>452</v>
      </c>
      <c r="H100" s="301" t="s">
        <v>104</v>
      </c>
      <c r="I100" s="301" t="s">
        <v>433</v>
      </c>
      <c r="J100" s="301">
        <v>100</v>
      </c>
      <c r="K100" s="301" t="s">
        <v>433</v>
      </c>
      <c r="L100" s="301">
        <v>100</v>
      </c>
      <c r="M100" s="301" t="s">
        <v>1205</v>
      </c>
      <c r="N100" s="303">
        <v>300</v>
      </c>
      <c r="P100" s="445">
        <v>52</v>
      </c>
    </row>
    <row r="101" spans="1:16" ht="39" customHeight="1" x14ac:dyDescent="0.2">
      <c r="A101" s="297">
        <v>75</v>
      </c>
      <c r="B101" s="298" t="s">
        <v>242</v>
      </c>
      <c r="C101" s="299"/>
      <c r="D101" s="432"/>
      <c r="E101" s="300" t="s">
        <v>444</v>
      </c>
      <c r="F101" s="301">
        <v>199</v>
      </c>
      <c r="G101" s="301" t="s">
        <v>452</v>
      </c>
      <c r="H101" s="301" t="s">
        <v>104</v>
      </c>
      <c r="I101" s="301" t="s">
        <v>403</v>
      </c>
      <c r="J101" s="301">
        <v>56</v>
      </c>
      <c r="K101" s="301" t="s">
        <v>453</v>
      </c>
      <c r="L101" s="301">
        <v>195</v>
      </c>
      <c r="M101" s="301" t="s">
        <v>1205</v>
      </c>
      <c r="N101" s="303">
        <v>450</v>
      </c>
      <c r="P101" s="445">
        <v>52</v>
      </c>
    </row>
    <row r="102" spans="1:16" ht="39" customHeight="1" x14ac:dyDescent="0.2">
      <c r="A102" s="297">
        <v>76</v>
      </c>
      <c r="B102" s="298" t="s">
        <v>241</v>
      </c>
      <c r="C102" s="299"/>
      <c r="D102" s="432"/>
      <c r="E102" s="300" t="s">
        <v>381</v>
      </c>
      <c r="F102" s="301">
        <v>12</v>
      </c>
      <c r="G102" s="301" t="s">
        <v>452</v>
      </c>
      <c r="H102" s="301" t="s">
        <v>104</v>
      </c>
      <c r="I102" s="301" t="s">
        <v>436</v>
      </c>
      <c r="J102" s="301">
        <v>200</v>
      </c>
      <c r="K102" s="301" t="s">
        <v>441</v>
      </c>
      <c r="L102" s="301">
        <v>255</v>
      </c>
      <c r="M102" s="301" t="s">
        <v>1205</v>
      </c>
      <c r="N102" s="303">
        <v>467</v>
      </c>
      <c r="P102" s="445">
        <v>52</v>
      </c>
    </row>
    <row r="103" spans="1:16" ht="39" customHeight="1" x14ac:dyDescent="0.2">
      <c r="A103" s="297">
        <v>77</v>
      </c>
      <c r="B103" s="298" t="s">
        <v>327</v>
      </c>
      <c r="C103" s="299"/>
      <c r="D103" s="432"/>
      <c r="E103" s="300" t="s">
        <v>381</v>
      </c>
      <c r="F103" s="301">
        <v>12</v>
      </c>
      <c r="G103" s="301" t="s">
        <v>451</v>
      </c>
      <c r="H103" s="301" t="s">
        <v>104</v>
      </c>
      <c r="I103" s="301" t="s">
        <v>377</v>
      </c>
      <c r="J103" s="301">
        <v>5</v>
      </c>
      <c r="K103" s="301" t="s">
        <v>384</v>
      </c>
      <c r="L103" s="301">
        <v>19</v>
      </c>
      <c r="M103" s="301" t="s">
        <v>1205</v>
      </c>
      <c r="N103" s="303">
        <v>36</v>
      </c>
      <c r="P103" s="445">
        <v>52</v>
      </c>
    </row>
    <row r="104" spans="1:16" ht="39" customHeight="1" x14ac:dyDescent="0.2">
      <c r="A104" s="297">
        <v>78</v>
      </c>
      <c r="B104" s="298" t="s">
        <v>286</v>
      </c>
      <c r="C104" s="299"/>
      <c r="D104" s="432"/>
      <c r="E104" s="300" t="s">
        <v>445</v>
      </c>
      <c r="F104" s="301">
        <v>112</v>
      </c>
      <c r="G104" s="301" t="s">
        <v>451</v>
      </c>
      <c r="H104" s="301" t="s">
        <v>104</v>
      </c>
      <c r="I104" s="301" t="s">
        <v>405</v>
      </c>
      <c r="J104" s="301">
        <v>60</v>
      </c>
      <c r="K104" s="301" t="s">
        <v>380</v>
      </c>
      <c r="L104" s="301">
        <v>10</v>
      </c>
      <c r="M104" s="301" t="s">
        <v>1205</v>
      </c>
      <c r="N104" s="303">
        <v>182</v>
      </c>
      <c r="P104" s="445">
        <v>52</v>
      </c>
    </row>
    <row r="105" spans="1:16" ht="39" customHeight="1" x14ac:dyDescent="0.2">
      <c r="A105" s="297">
        <v>79</v>
      </c>
      <c r="B105" s="298" t="s">
        <v>262</v>
      </c>
      <c r="C105" s="299"/>
      <c r="D105" s="432"/>
      <c r="E105" s="300" t="s">
        <v>380</v>
      </c>
      <c r="F105" s="301">
        <v>10</v>
      </c>
      <c r="G105" s="301" t="s">
        <v>451</v>
      </c>
      <c r="H105" s="301" t="s">
        <v>104</v>
      </c>
      <c r="I105" s="301" t="s">
        <v>454</v>
      </c>
      <c r="J105" s="301">
        <v>105</v>
      </c>
      <c r="K105" s="301" t="s">
        <v>464</v>
      </c>
      <c r="L105" s="301">
        <v>175</v>
      </c>
      <c r="M105" s="301" t="s">
        <v>1205</v>
      </c>
      <c r="N105" s="303">
        <v>290</v>
      </c>
      <c r="P105" s="445">
        <v>52</v>
      </c>
    </row>
    <row r="106" spans="1:16" ht="39" customHeight="1" x14ac:dyDescent="0.2">
      <c r="A106" s="297">
        <v>80</v>
      </c>
      <c r="B106" s="298" t="s">
        <v>323</v>
      </c>
      <c r="C106" s="299"/>
      <c r="D106" s="432"/>
      <c r="E106" s="300" t="s">
        <v>391</v>
      </c>
      <c r="F106" s="301">
        <v>32</v>
      </c>
      <c r="G106" s="301" t="s">
        <v>451</v>
      </c>
      <c r="H106" s="301" t="s">
        <v>104</v>
      </c>
      <c r="I106" s="301" t="s">
        <v>377</v>
      </c>
      <c r="J106" s="301">
        <v>4</v>
      </c>
      <c r="K106" s="301" t="s">
        <v>378</v>
      </c>
      <c r="L106" s="301">
        <v>6</v>
      </c>
      <c r="M106" s="301" t="s">
        <v>1205</v>
      </c>
      <c r="N106" s="303">
        <v>42</v>
      </c>
      <c r="P106" s="445">
        <v>52</v>
      </c>
    </row>
    <row r="107" spans="1:16" ht="39" customHeight="1" x14ac:dyDescent="0.2">
      <c r="A107" s="297">
        <v>81</v>
      </c>
      <c r="B107" s="298" t="s">
        <v>258</v>
      </c>
      <c r="C107" s="299"/>
      <c r="D107" s="432"/>
      <c r="E107" s="300" t="s">
        <v>446</v>
      </c>
      <c r="F107" s="301">
        <v>143</v>
      </c>
      <c r="G107" s="301" t="s">
        <v>451</v>
      </c>
      <c r="H107" s="301" t="s">
        <v>104</v>
      </c>
      <c r="I107" s="301" t="s">
        <v>458</v>
      </c>
      <c r="J107" s="301">
        <v>144</v>
      </c>
      <c r="K107" s="301" t="s">
        <v>385</v>
      </c>
      <c r="L107" s="301">
        <v>20</v>
      </c>
      <c r="M107" s="301" t="s">
        <v>1205</v>
      </c>
      <c r="N107" s="303">
        <v>307</v>
      </c>
      <c r="P107" s="445">
        <v>52</v>
      </c>
    </row>
    <row r="108" spans="1:16" ht="39" customHeight="1" x14ac:dyDescent="0.2">
      <c r="A108" s="297">
        <v>82</v>
      </c>
      <c r="B108" s="298" t="s">
        <v>288</v>
      </c>
      <c r="C108" s="299"/>
      <c r="D108" s="432"/>
      <c r="E108" s="300" t="s">
        <v>422</v>
      </c>
      <c r="F108" s="301">
        <v>98</v>
      </c>
      <c r="G108" s="301" t="s">
        <v>451</v>
      </c>
      <c r="H108" s="301" t="s">
        <v>104</v>
      </c>
      <c r="I108" s="301" t="s">
        <v>406</v>
      </c>
      <c r="J108" s="301">
        <v>62</v>
      </c>
      <c r="K108" s="301" t="s">
        <v>383</v>
      </c>
      <c r="L108" s="301">
        <v>16</v>
      </c>
      <c r="M108" s="301" t="s">
        <v>1205</v>
      </c>
      <c r="N108" s="303">
        <v>176</v>
      </c>
      <c r="P108" s="445">
        <v>52</v>
      </c>
    </row>
    <row r="109" spans="1:16" ht="39" customHeight="1" x14ac:dyDescent="0.2">
      <c r="A109" s="297">
        <v>83</v>
      </c>
      <c r="B109" s="298" t="s">
        <v>238</v>
      </c>
      <c r="C109" s="299"/>
      <c r="D109" s="432"/>
      <c r="E109" s="300" t="s">
        <v>447</v>
      </c>
      <c r="F109" s="301">
        <v>185</v>
      </c>
      <c r="G109" s="301" t="s">
        <v>452</v>
      </c>
      <c r="H109" s="301" t="s">
        <v>104</v>
      </c>
      <c r="I109" s="301" t="s">
        <v>458</v>
      </c>
      <c r="J109" s="301">
        <v>145</v>
      </c>
      <c r="K109" s="301" t="s">
        <v>436</v>
      </c>
      <c r="L109" s="301">
        <v>201</v>
      </c>
      <c r="M109" s="301" t="s">
        <v>1205</v>
      </c>
      <c r="N109" s="303">
        <v>531</v>
      </c>
      <c r="P109" s="445">
        <v>52</v>
      </c>
    </row>
    <row r="110" spans="1:16" ht="39" customHeight="1" x14ac:dyDescent="0.2">
      <c r="A110" s="297">
        <v>84</v>
      </c>
      <c r="B110" s="298" t="s">
        <v>296</v>
      </c>
      <c r="C110" s="299"/>
      <c r="D110" s="432"/>
      <c r="E110" s="300" t="s">
        <v>397</v>
      </c>
      <c r="F110" s="301">
        <v>45</v>
      </c>
      <c r="G110" s="301" t="s">
        <v>451</v>
      </c>
      <c r="H110" s="301" t="s">
        <v>104</v>
      </c>
      <c r="I110" s="301" t="s">
        <v>433</v>
      </c>
      <c r="J110" s="301">
        <v>100</v>
      </c>
      <c r="K110" s="301" t="s">
        <v>380</v>
      </c>
      <c r="L110" s="301">
        <v>10</v>
      </c>
      <c r="M110" s="301" t="s">
        <v>1205</v>
      </c>
      <c r="N110" s="303">
        <v>155</v>
      </c>
      <c r="P110" s="445">
        <v>52</v>
      </c>
    </row>
    <row r="111" spans="1:16" ht="39" customHeight="1" x14ac:dyDescent="0.2">
      <c r="A111" s="297">
        <v>85</v>
      </c>
      <c r="B111" s="298" t="s">
        <v>289</v>
      </c>
      <c r="C111" s="299"/>
      <c r="D111" s="432"/>
      <c r="E111" s="300" t="s">
        <v>422</v>
      </c>
      <c r="F111" s="301">
        <v>99</v>
      </c>
      <c r="G111" s="301" t="s">
        <v>451</v>
      </c>
      <c r="H111" s="301" t="s">
        <v>104</v>
      </c>
      <c r="I111" s="301" t="s">
        <v>412</v>
      </c>
      <c r="J111" s="301">
        <v>75</v>
      </c>
      <c r="K111" s="301">
        <v>1</v>
      </c>
      <c r="L111" s="301">
        <v>2</v>
      </c>
      <c r="M111" s="301" t="s">
        <v>1205</v>
      </c>
      <c r="N111" s="303">
        <v>176</v>
      </c>
      <c r="P111" s="445">
        <v>52</v>
      </c>
    </row>
    <row r="112" spans="1:16" ht="39" customHeight="1" x14ac:dyDescent="0.2">
      <c r="A112" s="297">
        <v>86</v>
      </c>
      <c r="B112" s="298" t="s">
        <v>259</v>
      </c>
      <c r="C112" s="299"/>
      <c r="D112" s="432"/>
      <c r="E112" s="300" t="s">
        <v>446</v>
      </c>
      <c r="F112" s="301">
        <v>143</v>
      </c>
      <c r="G112" s="301" t="s">
        <v>451</v>
      </c>
      <c r="H112" s="301" t="s">
        <v>104</v>
      </c>
      <c r="I112" s="301" t="s">
        <v>385</v>
      </c>
      <c r="J112" s="301">
        <v>20</v>
      </c>
      <c r="K112" s="301" t="s">
        <v>458</v>
      </c>
      <c r="L112" s="301">
        <v>144</v>
      </c>
      <c r="M112" s="301" t="s">
        <v>1205</v>
      </c>
      <c r="N112" s="303">
        <v>307</v>
      </c>
      <c r="P112" s="445">
        <v>52</v>
      </c>
    </row>
    <row r="113" spans="1:16" ht="39" customHeight="1" x14ac:dyDescent="0.2">
      <c r="A113" s="297">
        <v>87</v>
      </c>
      <c r="B113" s="298" t="s">
        <v>294</v>
      </c>
      <c r="C113" s="299"/>
      <c r="D113" s="432"/>
      <c r="E113" s="300" t="s">
        <v>391</v>
      </c>
      <c r="F113" s="301">
        <v>33</v>
      </c>
      <c r="G113" s="301" t="s">
        <v>451</v>
      </c>
      <c r="H113" s="301" t="s">
        <v>104</v>
      </c>
      <c r="I113" s="301" t="s">
        <v>461</v>
      </c>
      <c r="J113" s="301">
        <v>106</v>
      </c>
      <c r="K113" s="301" t="s">
        <v>384</v>
      </c>
      <c r="L113" s="301">
        <v>19</v>
      </c>
      <c r="M113" s="301" t="s">
        <v>1205</v>
      </c>
      <c r="N113" s="303">
        <v>158</v>
      </c>
      <c r="P113" s="445">
        <v>52</v>
      </c>
    </row>
    <row r="114" spans="1:16" ht="39" customHeight="1" x14ac:dyDescent="0.2">
      <c r="A114" s="297">
        <v>88</v>
      </c>
      <c r="B114" s="298" t="s">
        <v>249</v>
      </c>
      <c r="C114" s="299"/>
      <c r="D114" s="432"/>
      <c r="E114" s="300" t="s">
        <v>448</v>
      </c>
      <c r="F114" s="301">
        <v>228</v>
      </c>
      <c r="G114" s="301" t="s">
        <v>451</v>
      </c>
      <c r="H114" s="301" t="s">
        <v>104</v>
      </c>
      <c r="I114" s="301" t="s">
        <v>458</v>
      </c>
      <c r="J114" s="301">
        <v>145</v>
      </c>
      <c r="K114" s="301" t="s">
        <v>391</v>
      </c>
      <c r="L114" s="301">
        <v>32</v>
      </c>
      <c r="M114" s="301" t="s">
        <v>1205</v>
      </c>
      <c r="N114" s="303">
        <v>405</v>
      </c>
      <c r="P114" s="445">
        <v>52</v>
      </c>
    </row>
    <row r="115" spans="1:16" ht="39" customHeight="1" x14ac:dyDescent="0.2">
      <c r="A115" s="297">
        <v>89</v>
      </c>
      <c r="B115" s="298" t="s">
        <v>331</v>
      </c>
      <c r="C115" s="299"/>
      <c r="D115" s="432"/>
      <c r="E115" s="300">
        <v>1</v>
      </c>
      <c r="F115" s="301">
        <v>3</v>
      </c>
      <c r="G115" s="301" t="s">
        <v>451</v>
      </c>
      <c r="H115" s="301" t="s">
        <v>104</v>
      </c>
      <c r="I115" s="301" t="s">
        <v>377</v>
      </c>
      <c r="J115" s="301">
        <v>5</v>
      </c>
      <c r="K115" s="301" t="s">
        <v>381</v>
      </c>
      <c r="L115" s="301">
        <v>12</v>
      </c>
      <c r="M115" s="301" t="s">
        <v>1205</v>
      </c>
      <c r="N115" s="303">
        <v>20</v>
      </c>
      <c r="P115" s="445">
        <v>52</v>
      </c>
    </row>
    <row r="116" spans="1:16" ht="39" customHeight="1" x14ac:dyDescent="0.2">
      <c r="A116" s="297">
        <v>90</v>
      </c>
      <c r="B116" s="298" t="s">
        <v>205</v>
      </c>
      <c r="C116" s="299"/>
      <c r="D116" s="432"/>
      <c r="E116" s="300" t="s">
        <v>387</v>
      </c>
      <c r="F116" s="301">
        <v>25</v>
      </c>
      <c r="G116" s="301" t="s">
        <v>451</v>
      </c>
      <c r="H116" s="301" t="s">
        <v>104</v>
      </c>
      <c r="I116" s="301" t="s">
        <v>390</v>
      </c>
      <c r="J116" s="301">
        <v>30</v>
      </c>
      <c r="K116" s="301" t="s">
        <v>390</v>
      </c>
      <c r="L116" s="301">
        <v>30</v>
      </c>
      <c r="M116" s="301" t="s">
        <v>1205</v>
      </c>
      <c r="N116" s="303">
        <v>85</v>
      </c>
      <c r="P116" s="445">
        <v>52</v>
      </c>
    </row>
    <row r="117" spans="1:16" ht="39" customHeight="1" x14ac:dyDescent="0.2">
      <c r="A117" s="297">
        <v>91</v>
      </c>
      <c r="B117" s="298" t="s">
        <v>332</v>
      </c>
      <c r="C117" s="299"/>
      <c r="D117" s="432"/>
      <c r="E117" s="300">
        <v>1</v>
      </c>
      <c r="F117" s="301">
        <v>3</v>
      </c>
      <c r="G117" s="301" t="s">
        <v>452</v>
      </c>
      <c r="H117" s="301" t="s">
        <v>104</v>
      </c>
      <c r="I117" s="301" t="s">
        <v>377</v>
      </c>
      <c r="J117" s="301">
        <v>5</v>
      </c>
      <c r="K117" s="301" t="s">
        <v>381</v>
      </c>
      <c r="L117" s="301">
        <v>12</v>
      </c>
      <c r="M117" s="301" t="s">
        <v>1205</v>
      </c>
      <c r="N117" s="303">
        <v>20</v>
      </c>
      <c r="P117" s="445">
        <v>52</v>
      </c>
    </row>
    <row r="118" spans="1:16" ht="39" customHeight="1" x14ac:dyDescent="0.2">
      <c r="A118" s="297">
        <v>92</v>
      </c>
      <c r="B118" s="298" t="s">
        <v>333</v>
      </c>
      <c r="C118" s="299"/>
      <c r="D118" s="432"/>
      <c r="E118" s="300">
        <v>1</v>
      </c>
      <c r="F118" s="301">
        <v>2</v>
      </c>
      <c r="G118" s="301" t="s">
        <v>451</v>
      </c>
      <c r="H118" s="301" t="s">
        <v>104</v>
      </c>
      <c r="I118" s="301">
        <v>1</v>
      </c>
      <c r="J118" s="301">
        <v>2</v>
      </c>
      <c r="K118" s="301">
        <v>1</v>
      </c>
      <c r="L118" s="301">
        <v>2</v>
      </c>
      <c r="M118" s="301" t="s">
        <v>1205</v>
      </c>
      <c r="N118" s="303">
        <v>6</v>
      </c>
      <c r="P118" s="445">
        <v>52</v>
      </c>
    </row>
    <row r="119" spans="1:16" ht="39" customHeight="1" x14ac:dyDescent="0.2">
      <c r="A119" s="297">
        <v>93</v>
      </c>
      <c r="B119" s="298" t="s">
        <v>315</v>
      </c>
      <c r="C119" s="299"/>
      <c r="D119" s="432"/>
      <c r="E119" s="300" t="s">
        <v>395</v>
      </c>
      <c r="F119" s="301">
        <v>40</v>
      </c>
      <c r="G119" s="301" t="s">
        <v>451</v>
      </c>
      <c r="H119" s="301" t="s">
        <v>104</v>
      </c>
      <c r="I119" s="301" t="s">
        <v>391</v>
      </c>
      <c r="J119" s="301">
        <v>33</v>
      </c>
      <c r="K119" s="301" t="s">
        <v>378</v>
      </c>
      <c r="L119" s="301">
        <v>6</v>
      </c>
      <c r="M119" s="301" t="s">
        <v>1205</v>
      </c>
      <c r="N119" s="303">
        <v>79</v>
      </c>
      <c r="P119" s="445">
        <v>52</v>
      </c>
    </row>
    <row r="120" spans="1:16" ht="39" customHeight="1" x14ac:dyDescent="0.2">
      <c r="A120" s="297">
        <v>94</v>
      </c>
      <c r="B120" s="298" t="s">
        <v>37</v>
      </c>
      <c r="C120" s="299"/>
      <c r="D120" s="432"/>
      <c r="E120" s="300" t="s">
        <v>377</v>
      </c>
      <c r="F120" s="301">
        <v>4</v>
      </c>
      <c r="G120" s="301" t="s">
        <v>451</v>
      </c>
      <c r="H120" s="301" t="s">
        <v>104</v>
      </c>
      <c r="I120" s="301" t="s">
        <v>462</v>
      </c>
      <c r="J120" s="301">
        <v>178</v>
      </c>
      <c r="K120" s="301" t="s">
        <v>433</v>
      </c>
      <c r="L120" s="301">
        <v>100</v>
      </c>
      <c r="M120" s="301" t="s">
        <v>1205</v>
      </c>
      <c r="N120" s="303">
        <v>282</v>
      </c>
      <c r="P120" s="445">
        <v>52</v>
      </c>
    </row>
    <row r="121" spans="1:16" ht="39" customHeight="1" x14ac:dyDescent="0.2">
      <c r="A121" s="297">
        <v>95</v>
      </c>
      <c r="B121" s="298" t="s">
        <v>47</v>
      </c>
      <c r="C121" s="299"/>
      <c r="D121" s="432"/>
      <c r="E121" s="300" t="s">
        <v>378</v>
      </c>
      <c r="F121" s="301">
        <v>6</v>
      </c>
      <c r="G121" s="301" t="s">
        <v>451</v>
      </c>
      <c r="H121" s="301" t="s">
        <v>104</v>
      </c>
      <c r="I121" s="301" t="s">
        <v>433</v>
      </c>
      <c r="J121" s="301">
        <v>100</v>
      </c>
      <c r="K121" s="301" t="s">
        <v>462</v>
      </c>
      <c r="L121" s="301">
        <v>178</v>
      </c>
      <c r="M121" s="301" t="s">
        <v>1205</v>
      </c>
      <c r="N121" s="303">
        <v>284</v>
      </c>
      <c r="P121" s="445">
        <v>52</v>
      </c>
    </row>
    <row r="122" spans="1:16" ht="39" customHeight="1" x14ac:dyDescent="0.2">
      <c r="A122" s="297">
        <v>96</v>
      </c>
      <c r="B122" s="298" t="s">
        <v>263</v>
      </c>
      <c r="C122" s="299"/>
      <c r="D122" s="432"/>
      <c r="E122" s="300" t="s">
        <v>445</v>
      </c>
      <c r="F122" s="301">
        <v>113</v>
      </c>
      <c r="G122" s="301" t="s">
        <v>452</v>
      </c>
      <c r="H122" s="301" t="s">
        <v>104</v>
      </c>
      <c r="I122" s="301" t="s">
        <v>419</v>
      </c>
      <c r="J122" s="301">
        <v>88</v>
      </c>
      <c r="K122" s="301" t="s">
        <v>419</v>
      </c>
      <c r="L122" s="301">
        <v>88</v>
      </c>
      <c r="M122" s="301" t="s">
        <v>1205</v>
      </c>
      <c r="N122" s="303">
        <v>289</v>
      </c>
      <c r="P122" s="445">
        <v>52</v>
      </c>
    </row>
    <row r="123" spans="1:16" ht="39" customHeight="1" x14ac:dyDescent="0.2">
      <c r="A123" s="297">
        <v>97</v>
      </c>
      <c r="B123" s="298" t="s">
        <v>303</v>
      </c>
      <c r="C123" s="299"/>
      <c r="D123" s="432"/>
      <c r="E123" s="300" t="s">
        <v>398</v>
      </c>
      <c r="F123" s="301">
        <v>46</v>
      </c>
      <c r="G123" s="301" t="s">
        <v>451</v>
      </c>
      <c r="H123" s="301" t="s">
        <v>104</v>
      </c>
      <c r="I123" s="301" t="s">
        <v>383</v>
      </c>
      <c r="J123" s="301">
        <v>17</v>
      </c>
      <c r="K123" s="301" t="s">
        <v>403</v>
      </c>
      <c r="L123" s="301">
        <v>56</v>
      </c>
      <c r="M123" s="301" t="s">
        <v>1205</v>
      </c>
      <c r="N123" s="303">
        <v>119</v>
      </c>
      <c r="P123" s="445">
        <v>52</v>
      </c>
    </row>
    <row r="124" spans="1:16" ht="39" customHeight="1" x14ac:dyDescent="0.2">
      <c r="A124" s="297">
        <v>98</v>
      </c>
      <c r="B124" s="298" t="s">
        <v>252</v>
      </c>
      <c r="C124" s="299"/>
      <c r="D124" s="432"/>
      <c r="E124" s="300" t="s">
        <v>449</v>
      </c>
      <c r="F124" s="301">
        <v>127</v>
      </c>
      <c r="G124" s="301" t="s">
        <v>452</v>
      </c>
      <c r="H124" s="301" t="s">
        <v>104</v>
      </c>
      <c r="I124" s="301" t="s">
        <v>449</v>
      </c>
      <c r="J124" s="301">
        <v>127</v>
      </c>
      <c r="K124" s="301" t="s">
        <v>449</v>
      </c>
      <c r="L124" s="301">
        <v>127</v>
      </c>
      <c r="M124" s="301" t="s">
        <v>1205</v>
      </c>
      <c r="N124" s="303">
        <v>381</v>
      </c>
      <c r="P124" s="445">
        <v>52</v>
      </c>
    </row>
    <row r="125" spans="1:16" ht="39" customHeight="1" x14ac:dyDescent="0.2">
      <c r="A125" s="297">
        <v>99</v>
      </c>
      <c r="B125" s="298" t="s">
        <v>251</v>
      </c>
      <c r="C125" s="299"/>
      <c r="D125" s="432"/>
      <c r="E125" s="300" t="s">
        <v>450</v>
      </c>
      <c r="F125" s="301">
        <v>128</v>
      </c>
      <c r="G125" s="301" t="s">
        <v>451</v>
      </c>
      <c r="H125" s="301" t="s">
        <v>104</v>
      </c>
      <c r="I125" s="301" t="s">
        <v>449</v>
      </c>
      <c r="J125" s="301">
        <v>127</v>
      </c>
      <c r="K125" s="301" t="s">
        <v>449</v>
      </c>
      <c r="L125" s="301">
        <v>127</v>
      </c>
      <c r="M125" s="301" t="s">
        <v>1205</v>
      </c>
      <c r="N125" s="303">
        <v>382</v>
      </c>
      <c r="P125" s="445">
        <v>52</v>
      </c>
    </row>
    <row r="126" spans="1:16" ht="39" customHeight="1" thickBot="1" x14ac:dyDescent="0.25">
      <c r="A126" s="304">
        <v>100</v>
      </c>
      <c r="B126" s="305" t="s">
        <v>250</v>
      </c>
      <c r="C126" s="306"/>
      <c r="D126" s="433"/>
      <c r="E126" s="307" t="s">
        <v>450</v>
      </c>
      <c r="F126" s="308">
        <v>129</v>
      </c>
      <c r="G126" s="308" t="s">
        <v>451</v>
      </c>
      <c r="H126" s="308" t="s">
        <v>104</v>
      </c>
      <c r="I126" s="308" t="s">
        <v>449</v>
      </c>
      <c r="J126" s="308">
        <v>127</v>
      </c>
      <c r="K126" s="308" t="s">
        <v>449</v>
      </c>
      <c r="L126" s="308">
        <v>127</v>
      </c>
      <c r="M126" s="308" t="s">
        <v>1205</v>
      </c>
      <c r="N126" s="309">
        <v>383</v>
      </c>
      <c r="P126" s="445">
        <v>52</v>
      </c>
    </row>
    <row r="128" spans="1:16" ht="11.25" customHeight="1" x14ac:dyDescent="0.2">
      <c r="A128" s="443">
        <v>38</v>
      </c>
      <c r="B128" s="443">
        <v>85</v>
      </c>
      <c r="C128" s="443">
        <v>43</v>
      </c>
      <c r="D128" s="443"/>
      <c r="E128" s="443">
        <v>77</v>
      </c>
      <c r="F128" s="443">
        <v>38</v>
      </c>
      <c r="G128" s="443">
        <v>150</v>
      </c>
      <c r="H128" s="443">
        <v>38</v>
      </c>
      <c r="I128" s="443">
        <v>77</v>
      </c>
      <c r="J128" s="443">
        <v>38</v>
      </c>
      <c r="K128" s="443">
        <v>77</v>
      </c>
      <c r="L128" s="443">
        <v>38</v>
      </c>
      <c r="M128" s="443">
        <v>545</v>
      </c>
      <c r="N128" s="443">
        <v>38</v>
      </c>
    </row>
  </sheetData>
  <autoFilter ref="A26:N126">
    <filterColumn colId="2" showButton="0"/>
    <sortState ref="A27:N126">
      <sortCondition ref="A26:A126"/>
    </sortState>
  </autoFilter>
  <mergeCells count="3">
    <mergeCell ref="A18:N24"/>
    <mergeCell ref="A2:N4"/>
    <mergeCell ref="A6:N7"/>
  </mergeCells>
  <pageMargins left="0.7" right="0.7" top="0.75" bottom="0.75" header="0.3" footer="0.3"/>
  <pageSetup paperSize="9" orientation="portrait" r:id="rId1"/>
  <drawing r:id="rId2"/>
  <legacyDrawing r:id="rId3"/>
  <oleObjects>
    <mc:AlternateContent xmlns:mc="http://schemas.openxmlformats.org/markup-compatibility/2006">
      <mc:Choice Requires="x14">
        <oleObject progId="PBrush" shapeId="25601" r:id="rId4">
          <objectPr defaultSize="0" r:id="rId5">
            <anchor moveWithCells="1" sizeWithCells="1">
              <from>
                <xdr:col>2</xdr:col>
                <xdr:colOff>0</xdr:colOff>
                <xdr:row>26</xdr:row>
                <xdr:rowOff>0</xdr:rowOff>
              </from>
              <to>
                <xdr:col>2</xdr:col>
                <xdr:colOff>400050</xdr:colOff>
                <xdr:row>26</xdr:row>
                <xdr:rowOff>485775</xdr:rowOff>
              </to>
            </anchor>
          </objectPr>
        </oleObject>
      </mc:Choice>
      <mc:Fallback>
        <oleObject progId="PBrush" shapeId="25601" r:id="rId4"/>
      </mc:Fallback>
    </mc:AlternateContent>
    <mc:AlternateContent xmlns:mc="http://schemas.openxmlformats.org/markup-compatibility/2006">
      <mc:Choice Requires="x14">
        <oleObject progId="PBrush" shapeId="25602" r:id="rId6">
          <objectPr defaultSize="0" r:id="rId7">
            <anchor moveWithCells="1" sizeWithCells="1">
              <from>
                <xdr:col>2</xdr:col>
                <xdr:colOff>0</xdr:colOff>
                <xdr:row>27</xdr:row>
                <xdr:rowOff>0</xdr:rowOff>
              </from>
              <to>
                <xdr:col>2</xdr:col>
                <xdr:colOff>400050</xdr:colOff>
                <xdr:row>27</xdr:row>
                <xdr:rowOff>485775</xdr:rowOff>
              </to>
            </anchor>
          </objectPr>
        </oleObject>
      </mc:Choice>
      <mc:Fallback>
        <oleObject progId="PBrush" shapeId="25602" r:id="rId6"/>
      </mc:Fallback>
    </mc:AlternateContent>
    <mc:AlternateContent xmlns:mc="http://schemas.openxmlformats.org/markup-compatibility/2006">
      <mc:Choice Requires="x14">
        <oleObject progId="PBrush" shapeId="25603" r:id="rId8">
          <objectPr defaultSize="0" r:id="rId9">
            <anchor moveWithCells="1" sizeWithCells="1">
              <from>
                <xdr:col>2</xdr:col>
                <xdr:colOff>0</xdr:colOff>
                <xdr:row>28</xdr:row>
                <xdr:rowOff>0</xdr:rowOff>
              </from>
              <to>
                <xdr:col>2</xdr:col>
                <xdr:colOff>400050</xdr:colOff>
                <xdr:row>28</xdr:row>
                <xdr:rowOff>485775</xdr:rowOff>
              </to>
            </anchor>
          </objectPr>
        </oleObject>
      </mc:Choice>
      <mc:Fallback>
        <oleObject progId="PBrush" shapeId="25603" r:id="rId8"/>
      </mc:Fallback>
    </mc:AlternateContent>
    <mc:AlternateContent xmlns:mc="http://schemas.openxmlformats.org/markup-compatibility/2006">
      <mc:Choice Requires="x14">
        <oleObject progId="PBrush" shapeId="25604" r:id="rId10">
          <objectPr defaultSize="0" r:id="rId11">
            <anchor moveWithCells="1" sizeWithCells="1">
              <from>
                <xdr:col>2</xdr:col>
                <xdr:colOff>0</xdr:colOff>
                <xdr:row>29</xdr:row>
                <xdr:rowOff>0</xdr:rowOff>
              </from>
              <to>
                <xdr:col>2</xdr:col>
                <xdr:colOff>400050</xdr:colOff>
                <xdr:row>29</xdr:row>
                <xdr:rowOff>485775</xdr:rowOff>
              </to>
            </anchor>
          </objectPr>
        </oleObject>
      </mc:Choice>
      <mc:Fallback>
        <oleObject progId="PBrush" shapeId="25604" r:id="rId10"/>
      </mc:Fallback>
    </mc:AlternateContent>
    <mc:AlternateContent xmlns:mc="http://schemas.openxmlformats.org/markup-compatibility/2006">
      <mc:Choice Requires="x14">
        <oleObject progId="PBrush" shapeId="25605" r:id="rId12">
          <objectPr defaultSize="0" r:id="rId13">
            <anchor moveWithCells="1" sizeWithCells="1">
              <from>
                <xdr:col>2</xdr:col>
                <xdr:colOff>0</xdr:colOff>
                <xdr:row>30</xdr:row>
                <xdr:rowOff>0</xdr:rowOff>
              </from>
              <to>
                <xdr:col>2</xdr:col>
                <xdr:colOff>400050</xdr:colOff>
                <xdr:row>30</xdr:row>
                <xdr:rowOff>485775</xdr:rowOff>
              </to>
            </anchor>
          </objectPr>
        </oleObject>
      </mc:Choice>
      <mc:Fallback>
        <oleObject progId="PBrush" shapeId="25605" r:id="rId12"/>
      </mc:Fallback>
    </mc:AlternateContent>
    <mc:AlternateContent xmlns:mc="http://schemas.openxmlformats.org/markup-compatibility/2006">
      <mc:Choice Requires="x14">
        <oleObject progId="PBrush" shapeId="25606" r:id="rId14">
          <objectPr defaultSize="0" r:id="rId15">
            <anchor moveWithCells="1" sizeWithCells="1">
              <from>
                <xdr:col>2</xdr:col>
                <xdr:colOff>0</xdr:colOff>
                <xdr:row>31</xdr:row>
                <xdr:rowOff>0</xdr:rowOff>
              </from>
              <to>
                <xdr:col>2</xdr:col>
                <xdr:colOff>400050</xdr:colOff>
                <xdr:row>31</xdr:row>
                <xdr:rowOff>485775</xdr:rowOff>
              </to>
            </anchor>
          </objectPr>
        </oleObject>
      </mc:Choice>
      <mc:Fallback>
        <oleObject progId="PBrush" shapeId="25606" r:id="rId14"/>
      </mc:Fallback>
    </mc:AlternateContent>
    <mc:AlternateContent xmlns:mc="http://schemas.openxmlformats.org/markup-compatibility/2006">
      <mc:Choice Requires="x14">
        <oleObject progId="PBrush" shapeId="25607" r:id="rId16">
          <objectPr defaultSize="0" r:id="rId17">
            <anchor moveWithCells="1" sizeWithCells="1">
              <from>
                <xdr:col>2</xdr:col>
                <xdr:colOff>0</xdr:colOff>
                <xdr:row>32</xdr:row>
                <xdr:rowOff>0</xdr:rowOff>
              </from>
              <to>
                <xdr:col>2</xdr:col>
                <xdr:colOff>400050</xdr:colOff>
                <xdr:row>32</xdr:row>
                <xdr:rowOff>485775</xdr:rowOff>
              </to>
            </anchor>
          </objectPr>
        </oleObject>
      </mc:Choice>
      <mc:Fallback>
        <oleObject progId="PBrush" shapeId="25607" r:id="rId16"/>
      </mc:Fallback>
    </mc:AlternateContent>
    <mc:AlternateContent xmlns:mc="http://schemas.openxmlformats.org/markup-compatibility/2006">
      <mc:Choice Requires="x14">
        <oleObject progId="PBrush" shapeId="25608" r:id="rId18">
          <objectPr defaultSize="0" r:id="rId19">
            <anchor moveWithCells="1" sizeWithCells="1">
              <from>
                <xdr:col>2</xdr:col>
                <xdr:colOff>0</xdr:colOff>
                <xdr:row>33</xdr:row>
                <xdr:rowOff>0</xdr:rowOff>
              </from>
              <to>
                <xdr:col>2</xdr:col>
                <xdr:colOff>400050</xdr:colOff>
                <xdr:row>33</xdr:row>
                <xdr:rowOff>485775</xdr:rowOff>
              </to>
            </anchor>
          </objectPr>
        </oleObject>
      </mc:Choice>
      <mc:Fallback>
        <oleObject progId="PBrush" shapeId="25608" r:id="rId18"/>
      </mc:Fallback>
    </mc:AlternateContent>
    <mc:AlternateContent xmlns:mc="http://schemas.openxmlformats.org/markup-compatibility/2006">
      <mc:Choice Requires="x14">
        <oleObject progId="PBrush" shapeId="25609" r:id="rId20">
          <objectPr defaultSize="0" r:id="rId21">
            <anchor moveWithCells="1" sizeWithCells="1">
              <from>
                <xdr:col>2</xdr:col>
                <xdr:colOff>0</xdr:colOff>
                <xdr:row>34</xdr:row>
                <xdr:rowOff>0</xdr:rowOff>
              </from>
              <to>
                <xdr:col>2</xdr:col>
                <xdr:colOff>400050</xdr:colOff>
                <xdr:row>34</xdr:row>
                <xdr:rowOff>485775</xdr:rowOff>
              </to>
            </anchor>
          </objectPr>
        </oleObject>
      </mc:Choice>
      <mc:Fallback>
        <oleObject progId="PBrush" shapeId="25609" r:id="rId20"/>
      </mc:Fallback>
    </mc:AlternateContent>
    <mc:AlternateContent xmlns:mc="http://schemas.openxmlformats.org/markup-compatibility/2006">
      <mc:Choice Requires="x14">
        <oleObject progId="PBrush" shapeId="25610" r:id="rId22">
          <objectPr defaultSize="0" r:id="rId23">
            <anchor moveWithCells="1" sizeWithCells="1">
              <from>
                <xdr:col>2</xdr:col>
                <xdr:colOff>0</xdr:colOff>
                <xdr:row>35</xdr:row>
                <xdr:rowOff>0</xdr:rowOff>
              </from>
              <to>
                <xdr:col>2</xdr:col>
                <xdr:colOff>400050</xdr:colOff>
                <xdr:row>35</xdr:row>
                <xdr:rowOff>485775</xdr:rowOff>
              </to>
            </anchor>
          </objectPr>
        </oleObject>
      </mc:Choice>
      <mc:Fallback>
        <oleObject progId="PBrush" shapeId="25610" r:id="rId22"/>
      </mc:Fallback>
    </mc:AlternateContent>
    <mc:AlternateContent xmlns:mc="http://schemas.openxmlformats.org/markup-compatibility/2006">
      <mc:Choice Requires="x14">
        <oleObject progId="PBrush" shapeId="25611" r:id="rId24">
          <objectPr defaultSize="0" r:id="rId25">
            <anchor moveWithCells="1" sizeWithCells="1">
              <from>
                <xdr:col>2</xdr:col>
                <xdr:colOff>0</xdr:colOff>
                <xdr:row>36</xdr:row>
                <xdr:rowOff>0</xdr:rowOff>
              </from>
              <to>
                <xdr:col>2</xdr:col>
                <xdr:colOff>400050</xdr:colOff>
                <xdr:row>36</xdr:row>
                <xdr:rowOff>485775</xdr:rowOff>
              </to>
            </anchor>
          </objectPr>
        </oleObject>
      </mc:Choice>
      <mc:Fallback>
        <oleObject progId="PBrush" shapeId="25611" r:id="rId24"/>
      </mc:Fallback>
    </mc:AlternateContent>
    <mc:AlternateContent xmlns:mc="http://schemas.openxmlformats.org/markup-compatibility/2006">
      <mc:Choice Requires="x14">
        <oleObject progId="PBrush" shapeId="25612" r:id="rId26">
          <objectPr defaultSize="0" r:id="rId27">
            <anchor moveWithCells="1" sizeWithCells="1">
              <from>
                <xdr:col>2</xdr:col>
                <xdr:colOff>0</xdr:colOff>
                <xdr:row>37</xdr:row>
                <xdr:rowOff>0</xdr:rowOff>
              </from>
              <to>
                <xdr:col>2</xdr:col>
                <xdr:colOff>400050</xdr:colOff>
                <xdr:row>37</xdr:row>
                <xdr:rowOff>485775</xdr:rowOff>
              </to>
            </anchor>
          </objectPr>
        </oleObject>
      </mc:Choice>
      <mc:Fallback>
        <oleObject progId="PBrush" shapeId="25612" r:id="rId26"/>
      </mc:Fallback>
    </mc:AlternateContent>
    <mc:AlternateContent xmlns:mc="http://schemas.openxmlformats.org/markup-compatibility/2006">
      <mc:Choice Requires="x14">
        <oleObject progId="PBrush" shapeId="25613" r:id="rId28">
          <objectPr defaultSize="0" r:id="rId29">
            <anchor moveWithCells="1" sizeWithCells="1">
              <from>
                <xdr:col>2</xdr:col>
                <xdr:colOff>0</xdr:colOff>
                <xdr:row>38</xdr:row>
                <xdr:rowOff>0</xdr:rowOff>
              </from>
              <to>
                <xdr:col>2</xdr:col>
                <xdr:colOff>400050</xdr:colOff>
                <xdr:row>38</xdr:row>
                <xdr:rowOff>485775</xdr:rowOff>
              </to>
            </anchor>
          </objectPr>
        </oleObject>
      </mc:Choice>
      <mc:Fallback>
        <oleObject progId="PBrush" shapeId="25613" r:id="rId28"/>
      </mc:Fallback>
    </mc:AlternateContent>
    <mc:AlternateContent xmlns:mc="http://schemas.openxmlformats.org/markup-compatibility/2006">
      <mc:Choice Requires="x14">
        <oleObject progId="PBrush" shapeId="25614" r:id="rId30">
          <objectPr defaultSize="0" r:id="rId31">
            <anchor moveWithCells="1" sizeWithCells="1">
              <from>
                <xdr:col>2</xdr:col>
                <xdr:colOff>0</xdr:colOff>
                <xdr:row>39</xdr:row>
                <xdr:rowOff>0</xdr:rowOff>
              </from>
              <to>
                <xdr:col>2</xdr:col>
                <xdr:colOff>400050</xdr:colOff>
                <xdr:row>39</xdr:row>
                <xdr:rowOff>485775</xdr:rowOff>
              </to>
            </anchor>
          </objectPr>
        </oleObject>
      </mc:Choice>
      <mc:Fallback>
        <oleObject progId="PBrush" shapeId="25614" r:id="rId30"/>
      </mc:Fallback>
    </mc:AlternateContent>
    <mc:AlternateContent xmlns:mc="http://schemas.openxmlformats.org/markup-compatibility/2006">
      <mc:Choice Requires="x14">
        <oleObject progId="PBrush" shapeId="25615" r:id="rId32">
          <objectPr defaultSize="0" r:id="rId33">
            <anchor moveWithCells="1" sizeWithCells="1">
              <from>
                <xdr:col>2</xdr:col>
                <xdr:colOff>0</xdr:colOff>
                <xdr:row>40</xdr:row>
                <xdr:rowOff>0</xdr:rowOff>
              </from>
              <to>
                <xdr:col>2</xdr:col>
                <xdr:colOff>400050</xdr:colOff>
                <xdr:row>40</xdr:row>
                <xdr:rowOff>485775</xdr:rowOff>
              </to>
            </anchor>
          </objectPr>
        </oleObject>
      </mc:Choice>
      <mc:Fallback>
        <oleObject progId="PBrush" shapeId="25615" r:id="rId32"/>
      </mc:Fallback>
    </mc:AlternateContent>
    <mc:AlternateContent xmlns:mc="http://schemas.openxmlformats.org/markup-compatibility/2006">
      <mc:Choice Requires="x14">
        <oleObject progId="PBrush" shapeId="25616" r:id="rId34">
          <objectPr defaultSize="0" r:id="rId35">
            <anchor moveWithCells="1" sizeWithCells="1">
              <from>
                <xdr:col>2</xdr:col>
                <xdr:colOff>0</xdr:colOff>
                <xdr:row>41</xdr:row>
                <xdr:rowOff>0</xdr:rowOff>
              </from>
              <to>
                <xdr:col>2</xdr:col>
                <xdr:colOff>400050</xdr:colOff>
                <xdr:row>41</xdr:row>
                <xdr:rowOff>485775</xdr:rowOff>
              </to>
            </anchor>
          </objectPr>
        </oleObject>
      </mc:Choice>
      <mc:Fallback>
        <oleObject progId="PBrush" shapeId="25616" r:id="rId34"/>
      </mc:Fallback>
    </mc:AlternateContent>
    <mc:AlternateContent xmlns:mc="http://schemas.openxmlformats.org/markup-compatibility/2006">
      <mc:Choice Requires="x14">
        <oleObject progId="PBrush" shapeId="25617" r:id="rId36">
          <objectPr defaultSize="0" r:id="rId37">
            <anchor moveWithCells="1" sizeWithCells="1">
              <from>
                <xdr:col>2</xdr:col>
                <xdr:colOff>0</xdr:colOff>
                <xdr:row>42</xdr:row>
                <xdr:rowOff>0</xdr:rowOff>
              </from>
              <to>
                <xdr:col>2</xdr:col>
                <xdr:colOff>400050</xdr:colOff>
                <xdr:row>42</xdr:row>
                <xdr:rowOff>485775</xdr:rowOff>
              </to>
            </anchor>
          </objectPr>
        </oleObject>
      </mc:Choice>
      <mc:Fallback>
        <oleObject progId="PBrush" shapeId="25617" r:id="rId36"/>
      </mc:Fallback>
    </mc:AlternateContent>
    <mc:AlternateContent xmlns:mc="http://schemas.openxmlformats.org/markup-compatibility/2006">
      <mc:Choice Requires="x14">
        <oleObject progId="PBrush" shapeId="25618" r:id="rId38">
          <objectPr defaultSize="0" r:id="rId39">
            <anchor moveWithCells="1" sizeWithCells="1">
              <from>
                <xdr:col>2</xdr:col>
                <xdr:colOff>0</xdr:colOff>
                <xdr:row>43</xdr:row>
                <xdr:rowOff>0</xdr:rowOff>
              </from>
              <to>
                <xdr:col>2</xdr:col>
                <xdr:colOff>400050</xdr:colOff>
                <xdr:row>43</xdr:row>
                <xdr:rowOff>485775</xdr:rowOff>
              </to>
            </anchor>
          </objectPr>
        </oleObject>
      </mc:Choice>
      <mc:Fallback>
        <oleObject progId="PBrush" shapeId="25618" r:id="rId38"/>
      </mc:Fallback>
    </mc:AlternateContent>
    <mc:AlternateContent xmlns:mc="http://schemas.openxmlformats.org/markup-compatibility/2006">
      <mc:Choice Requires="x14">
        <oleObject progId="PBrush" shapeId="25619" r:id="rId40">
          <objectPr defaultSize="0" r:id="rId41">
            <anchor moveWithCells="1" sizeWithCells="1">
              <from>
                <xdr:col>2</xdr:col>
                <xdr:colOff>0</xdr:colOff>
                <xdr:row>44</xdr:row>
                <xdr:rowOff>0</xdr:rowOff>
              </from>
              <to>
                <xdr:col>2</xdr:col>
                <xdr:colOff>400050</xdr:colOff>
                <xdr:row>44</xdr:row>
                <xdr:rowOff>485775</xdr:rowOff>
              </to>
            </anchor>
          </objectPr>
        </oleObject>
      </mc:Choice>
      <mc:Fallback>
        <oleObject progId="PBrush" shapeId="25619" r:id="rId40"/>
      </mc:Fallback>
    </mc:AlternateContent>
    <mc:AlternateContent xmlns:mc="http://schemas.openxmlformats.org/markup-compatibility/2006">
      <mc:Choice Requires="x14">
        <oleObject progId="PBrush" shapeId="25620" r:id="rId42">
          <objectPr defaultSize="0" r:id="rId43">
            <anchor moveWithCells="1" sizeWithCells="1">
              <from>
                <xdr:col>2</xdr:col>
                <xdr:colOff>0</xdr:colOff>
                <xdr:row>45</xdr:row>
                <xdr:rowOff>0</xdr:rowOff>
              </from>
              <to>
                <xdr:col>2</xdr:col>
                <xdr:colOff>400050</xdr:colOff>
                <xdr:row>45</xdr:row>
                <xdr:rowOff>485775</xdr:rowOff>
              </to>
            </anchor>
          </objectPr>
        </oleObject>
      </mc:Choice>
      <mc:Fallback>
        <oleObject progId="PBrush" shapeId="25620" r:id="rId42"/>
      </mc:Fallback>
    </mc:AlternateContent>
    <mc:AlternateContent xmlns:mc="http://schemas.openxmlformats.org/markup-compatibility/2006">
      <mc:Choice Requires="x14">
        <oleObject progId="PBrush" shapeId="25621" r:id="rId44">
          <objectPr defaultSize="0" r:id="rId45">
            <anchor moveWithCells="1" sizeWithCells="1">
              <from>
                <xdr:col>2</xdr:col>
                <xdr:colOff>0</xdr:colOff>
                <xdr:row>46</xdr:row>
                <xdr:rowOff>0</xdr:rowOff>
              </from>
              <to>
                <xdr:col>2</xdr:col>
                <xdr:colOff>400050</xdr:colOff>
                <xdr:row>46</xdr:row>
                <xdr:rowOff>485775</xdr:rowOff>
              </to>
            </anchor>
          </objectPr>
        </oleObject>
      </mc:Choice>
      <mc:Fallback>
        <oleObject progId="PBrush" shapeId="25621" r:id="rId44"/>
      </mc:Fallback>
    </mc:AlternateContent>
    <mc:AlternateContent xmlns:mc="http://schemas.openxmlformats.org/markup-compatibility/2006">
      <mc:Choice Requires="x14">
        <oleObject progId="PBrush" shapeId="25622" r:id="rId46">
          <objectPr defaultSize="0" r:id="rId47">
            <anchor moveWithCells="1" sizeWithCells="1">
              <from>
                <xdr:col>2</xdr:col>
                <xdr:colOff>0</xdr:colOff>
                <xdr:row>47</xdr:row>
                <xdr:rowOff>0</xdr:rowOff>
              </from>
              <to>
                <xdr:col>2</xdr:col>
                <xdr:colOff>400050</xdr:colOff>
                <xdr:row>47</xdr:row>
                <xdr:rowOff>485775</xdr:rowOff>
              </to>
            </anchor>
          </objectPr>
        </oleObject>
      </mc:Choice>
      <mc:Fallback>
        <oleObject progId="PBrush" shapeId="25622" r:id="rId46"/>
      </mc:Fallback>
    </mc:AlternateContent>
    <mc:AlternateContent xmlns:mc="http://schemas.openxmlformats.org/markup-compatibility/2006">
      <mc:Choice Requires="x14">
        <oleObject progId="PBrush" shapeId="25623" r:id="rId48">
          <objectPr defaultSize="0" r:id="rId49">
            <anchor moveWithCells="1" sizeWithCells="1">
              <from>
                <xdr:col>2</xdr:col>
                <xdr:colOff>0</xdr:colOff>
                <xdr:row>48</xdr:row>
                <xdr:rowOff>0</xdr:rowOff>
              </from>
              <to>
                <xdr:col>2</xdr:col>
                <xdr:colOff>400050</xdr:colOff>
                <xdr:row>48</xdr:row>
                <xdr:rowOff>485775</xdr:rowOff>
              </to>
            </anchor>
          </objectPr>
        </oleObject>
      </mc:Choice>
      <mc:Fallback>
        <oleObject progId="PBrush" shapeId="25623" r:id="rId48"/>
      </mc:Fallback>
    </mc:AlternateContent>
    <mc:AlternateContent xmlns:mc="http://schemas.openxmlformats.org/markup-compatibility/2006">
      <mc:Choice Requires="x14">
        <oleObject progId="PBrush" shapeId="25624" r:id="rId50">
          <objectPr defaultSize="0" r:id="rId51">
            <anchor moveWithCells="1" sizeWithCells="1">
              <from>
                <xdr:col>2</xdr:col>
                <xdr:colOff>0</xdr:colOff>
                <xdr:row>49</xdr:row>
                <xdr:rowOff>0</xdr:rowOff>
              </from>
              <to>
                <xdr:col>2</xdr:col>
                <xdr:colOff>400050</xdr:colOff>
                <xdr:row>49</xdr:row>
                <xdr:rowOff>485775</xdr:rowOff>
              </to>
            </anchor>
          </objectPr>
        </oleObject>
      </mc:Choice>
      <mc:Fallback>
        <oleObject progId="PBrush" shapeId="25624" r:id="rId50"/>
      </mc:Fallback>
    </mc:AlternateContent>
    <mc:AlternateContent xmlns:mc="http://schemas.openxmlformats.org/markup-compatibility/2006">
      <mc:Choice Requires="x14">
        <oleObject progId="PBrush" shapeId="25625" r:id="rId52">
          <objectPr defaultSize="0" r:id="rId53">
            <anchor moveWithCells="1" sizeWithCells="1">
              <from>
                <xdr:col>2</xdr:col>
                <xdr:colOff>0</xdr:colOff>
                <xdr:row>50</xdr:row>
                <xdr:rowOff>0</xdr:rowOff>
              </from>
              <to>
                <xdr:col>2</xdr:col>
                <xdr:colOff>400050</xdr:colOff>
                <xdr:row>50</xdr:row>
                <xdr:rowOff>485775</xdr:rowOff>
              </to>
            </anchor>
          </objectPr>
        </oleObject>
      </mc:Choice>
      <mc:Fallback>
        <oleObject progId="PBrush" shapeId="25625" r:id="rId52"/>
      </mc:Fallback>
    </mc:AlternateContent>
    <mc:AlternateContent xmlns:mc="http://schemas.openxmlformats.org/markup-compatibility/2006">
      <mc:Choice Requires="x14">
        <oleObject progId="PBrush" shapeId="25626" r:id="rId54">
          <objectPr defaultSize="0" r:id="rId55">
            <anchor moveWithCells="1" sizeWithCells="1">
              <from>
                <xdr:col>2</xdr:col>
                <xdr:colOff>0</xdr:colOff>
                <xdr:row>51</xdr:row>
                <xdr:rowOff>0</xdr:rowOff>
              </from>
              <to>
                <xdr:col>2</xdr:col>
                <xdr:colOff>400050</xdr:colOff>
                <xdr:row>51</xdr:row>
                <xdr:rowOff>485775</xdr:rowOff>
              </to>
            </anchor>
          </objectPr>
        </oleObject>
      </mc:Choice>
      <mc:Fallback>
        <oleObject progId="PBrush" shapeId="25626" r:id="rId54"/>
      </mc:Fallback>
    </mc:AlternateContent>
    <mc:AlternateContent xmlns:mc="http://schemas.openxmlformats.org/markup-compatibility/2006">
      <mc:Choice Requires="x14">
        <oleObject progId="PBrush" shapeId="25627" r:id="rId56">
          <objectPr defaultSize="0" r:id="rId57">
            <anchor moveWithCells="1" sizeWithCells="1">
              <from>
                <xdr:col>2</xdr:col>
                <xdr:colOff>0</xdr:colOff>
                <xdr:row>52</xdr:row>
                <xdr:rowOff>0</xdr:rowOff>
              </from>
              <to>
                <xdr:col>2</xdr:col>
                <xdr:colOff>400050</xdr:colOff>
                <xdr:row>52</xdr:row>
                <xdr:rowOff>485775</xdr:rowOff>
              </to>
            </anchor>
          </objectPr>
        </oleObject>
      </mc:Choice>
      <mc:Fallback>
        <oleObject progId="PBrush" shapeId="25627" r:id="rId56"/>
      </mc:Fallback>
    </mc:AlternateContent>
    <mc:AlternateContent xmlns:mc="http://schemas.openxmlformats.org/markup-compatibility/2006">
      <mc:Choice Requires="x14">
        <oleObject progId="PBrush" shapeId="25628" r:id="rId58">
          <objectPr defaultSize="0" r:id="rId59">
            <anchor moveWithCells="1" sizeWithCells="1">
              <from>
                <xdr:col>2</xdr:col>
                <xdr:colOff>0</xdr:colOff>
                <xdr:row>53</xdr:row>
                <xdr:rowOff>0</xdr:rowOff>
              </from>
              <to>
                <xdr:col>2</xdr:col>
                <xdr:colOff>400050</xdr:colOff>
                <xdr:row>53</xdr:row>
                <xdr:rowOff>485775</xdr:rowOff>
              </to>
            </anchor>
          </objectPr>
        </oleObject>
      </mc:Choice>
      <mc:Fallback>
        <oleObject progId="PBrush" shapeId="25628" r:id="rId58"/>
      </mc:Fallback>
    </mc:AlternateContent>
    <mc:AlternateContent xmlns:mc="http://schemas.openxmlformats.org/markup-compatibility/2006">
      <mc:Choice Requires="x14">
        <oleObject progId="PBrush" shapeId="25629" r:id="rId60">
          <objectPr defaultSize="0" r:id="rId61">
            <anchor moveWithCells="1" sizeWithCells="1">
              <from>
                <xdr:col>2</xdr:col>
                <xdr:colOff>0</xdr:colOff>
                <xdr:row>54</xdr:row>
                <xdr:rowOff>0</xdr:rowOff>
              </from>
              <to>
                <xdr:col>2</xdr:col>
                <xdr:colOff>400050</xdr:colOff>
                <xdr:row>54</xdr:row>
                <xdr:rowOff>485775</xdr:rowOff>
              </to>
            </anchor>
          </objectPr>
        </oleObject>
      </mc:Choice>
      <mc:Fallback>
        <oleObject progId="PBrush" shapeId="25629" r:id="rId60"/>
      </mc:Fallback>
    </mc:AlternateContent>
    <mc:AlternateContent xmlns:mc="http://schemas.openxmlformats.org/markup-compatibility/2006">
      <mc:Choice Requires="x14">
        <oleObject progId="PBrush" shapeId="25630" r:id="rId62">
          <objectPr defaultSize="0" r:id="rId63">
            <anchor moveWithCells="1" sizeWithCells="1">
              <from>
                <xdr:col>2</xdr:col>
                <xdr:colOff>0</xdr:colOff>
                <xdr:row>55</xdr:row>
                <xdr:rowOff>0</xdr:rowOff>
              </from>
              <to>
                <xdr:col>2</xdr:col>
                <xdr:colOff>400050</xdr:colOff>
                <xdr:row>55</xdr:row>
                <xdr:rowOff>485775</xdr:rowOff>
              </to>
            </anchor>
          </objectPr>
        </oleObject>
      </mc:Choice>
      <mc:Fallback>
        <oleObject progId="PBrush" shapeId="25630" r:id="rId62"/>
      </mc:Fallback>
    </mc:AlternateContent>
    <mc:AlternateContent xmlns:mc="http://schemas.openxmlformats.org/markup-compatibility/2006">
      <mc:Choice Requires="x14">
        <oleObject progId="PBrush" shapeId="25631" r:id="rId64">
          <objectPr defaultSize="0" r:id="rId65">
            <anchor moveWithCells="1" sizeWithCells="1">
              <from>
                <xdr:col>2</xdr:col>
                <xdr:colOff>0</xdr:colOff>
                <xdr:row>56</xdr:row>
                <xdr:rowOff>0</xdr:rowOff>
              </from>
              <to>
                <xdr:col>2</xdr:col>
                <xdr:colOff>400050</xdr:colOff>
                <xdr:row>56</xdr:row>
                <xdr:rowOff>485775</xdr:rowOff>
              </to>
            </anchor>
          </objectPr>
        </oleObject>
      </mc:Choice>
      <mc:Fallback>
        <oleObject progId="PBrush" shapeId="25631" r:id="rId64"/>
      </mc:Fallback>
    </mc:AlternateContent>
    <mc:AlternateContent xmlns:mc="http://schemas.openxmlformats.org/markup-compatibility/2006">
      <mc:Choice Requires="x14">
        <oleObject progId="PBrush" shapeId="25632" r:id="rId66">
          <objectPr defaultSize="0" r:id="rId67">
            <anchor moveWithCells="1" sizeWithCells="1">
              <from>
                <xdr:col>2</xdr:col>
                <xdr:colOff>0</xdr:colOff>
                <xdr:row>57</xdr:row>
                <xdr:rowOff>0</xdr:rowOff>
              </from>
              <to>
                <xdr:col>2</xdr:col>
                <xdr:colOff>400050</xdr:colOff>
                <xdr:row>57</xdr:row>
                <xdr:rowOff>485775</xdr:rowOff>
              </to>
            </anchor>
          </objectPr>
        </oleObject>
      </mc:Choice>
      <mc:Fallback>
        <oleObject progId="PBrush" shapeId="25632" r:id="rId66"/>
      </mc:Fallback>
    </mc:AlternateContent>
    <mc:AlternateContent xmlns:mc="http://schemas.openxmlformats.org/markup-compatibility/2006">
      <mc:Choice Requires="x14">
        <oleObject progId="PBrush" shapeId="25633" r:id="rId68">
          <objectPr defaultSize="0" r:id="rId69">
            <anchor moveWithCells="1" sizeWithCells="1">
              <from>
                <xdr:col>2</xdr:col>
                <xdr:colOff>0</xdr:colOff>
                <xdr:row>58</xdr:row>
                <xdr:rowOff>0</xdr:rowOff>
              </from>
              <to>
                <xdr:col>2</xdr:col>
                <xdr:colOff>400050</xdr:colOff>
                <xdr:row>58</xdr:row>
                <xdr:rowOff>485775</xdr:rowOff>
              </to>
            </anchor>
          </objectPr>
        </oleObject>
      </mc:Choice>
      <mc:Fallback>
        <oleObject progId="PBrush" shapeId="25633" r:id="rId68"/>
      </mc:Fallback>
    </mc:AlternateContent>
    <mc:AlternateContent xmlns:mc="http://schemas.openxmlformats.org/markup-compatibility/2006">
      <mc:Choice Requires="x14">
        <oleObject progId="PBrush" shapeId="25634" r:id="rId70">
          <objectPr defaultSize="0" r:id="rId71">
            <anchor moveWithCells="1" sizeWithCells="1">
              <from>
                <xdr:col>2</xdr:col>
                <xdr:colOff>0</xdr:colOff>
                <xdr:row>59</xdr:row>
                <xdr:rowOff>0</xdr:rowOff>
              </from>
              <to>
                <xdr:col>2</xdr:col>
                <xdr:colOff>400050</xdr:colOff>
                <xdr:row>59</xdr:row>
                <xdr:rowOff>485775</xdr:rowOff>
              </to>
            </anchor>
          </objectPr>
        </oleObject>
      </mc:Choice>
      <mc:Fallback>
        <oleObject progId="PBrush" shapeId="25634" r:id="rId70"/>
      </mc:Fallback>
    </mc:AlternateContent>
    <mc:AlternateContent xmlns:mc="http://schemas.openxmlformats.org/markup-compatibility/2006">
      <mc:Choice Requires="x14">
        <oleObject progId="PBrush" shapeId="25635" r:id="rId72">
          <objectPr defaultSize="0" r:id="rId73">
            <anchor moveWithCells="1" sizeWithCells="1">
              <from>
                <xdr:col>2</xdr:col>
                <xdr:colOff>0</xdr:colOff>
                <xdr:row>60</xdr:row>
                <xdr:rowOff>0</xdr:rowOff>
              </from>
              <to>
                <xdr:col>2</xdr:col>
                <xdr:colOff>400050</xdr:colOff>
                <xdr:row>60</xdr:row>
                <xdr:rowOff>485775</xdr:rowOff>
              </to>
            </anchor>
          </objectPr>
        </oleObject>
      </mc:Choice>
      <mc:Fallback>
        <oleObject progId="PBrush" shapeId="25635" r:id="rId72"/>
      </mc:Fallback>
    </mc:AlternateContent>
    <mc:AlternateContent xmlns:mc="http://schemas.openxmlformats.org/markup-compatibility/2006">
      <mc:Choice Requires="x14">
        <oleObject progId="PBrush" shapeId="25636" r:id="rId74">
          <objectPr defaultSize="0" r:id="rId75">
            <anchor moveWithCells="1" sizeWithCells="1">
              <from>
                <xdr:col>2</xdr:col>
                <xdr:colOff>0</xdr:colOff>
                <xdr:row>61</xdr:row>
                <xdr:rowOff>0</xdr:rowOff>
              </from>
              <to>
                <xdr:col>2</xdr:col>
                <xdr:colOff>400050</xdr:colOff>
                <xdr:row>61</xdr:row>
                <xdr:rowOff>485775</xdr:rowOff>
              </to>
            </anchor>
          </objectPr>
        </oleObject>
      </mc:Choice>
      <mc:Fallback>
        <oleObject progId="PBrush" shapeId="25636" r:id="rId74"/>
      </mc:Fallback>
    </mc:AlternateContent>
    <mc:AlternateContent xmlns:mc="http://schemas.openxmlformats.org/markup-compatibility/2006">
      <mc:Choice Requires="x14">
        <oleObject progId="PBrush" shapeId="25637" r:id="rId76">
          <objectPr defaultSize="0" r:id="rId77">
            <anchor moveWithCells="1" sizeWithCells="1">
              <from>
                <xdr:col>2</xdr:col>
                <xdr:colOff>0</xdr:colOff>
                <xdr:row>62</xdr:row>
                <xdr:rowOff>0</xdr:rowOff>
              </from>
              <to>
                <xdr:col>2</xdr:col>
                <xdr:colOff>400050</xdr:colOff>
                <xdr:row>62</xdr:row>
                <xdr:rowOff>485775</xdr:rowOff>
              </to>
            </anchor>
          </objectPr>
        </oleObject>
      </mc:Choice>
      <mc:Fallback>
        <oleObject progId="PBrush" shapeId="25637" r:id="rId76"/>
      </mc:Fallback>
    </mc:AlternateContent>
    <mc:AlternateContent xmlns:mc="http://schemas.openxmlformats.org/markup-compatibility/2006">
      <mc:Choice Requires="x14">
        <oleObject progId="PBrush" shapeId="25638" r:id="rId78">
          <objectPr defaultSize="0" r:id="rId79">
            <anchor moveWithCells="1" sizeWithCells="1">
              <from>
                <xdr:col>2</xdr:col>
                <xdr:colOff>0</xdr:colOff>
                <xdr:row>63</xdr:row>
                <xdr:rowOff>0</xdr:rowOff>
              </from>
              <to>
                <xdr:col>2</xdr:col>
                <xdr:colOff>400050</xdr:colOff>
                <xdr:row>63</xdr:row>
                <xdr:rowOff>485775</xdr:rowOff>
              </to>
            </anchor>
          </objectPr>
        </oleObject>
      </mc:Choice>
      <mc:Fallback>
        <oleObject progId="PBrush" shapeId="25638" r:id="rId78"/>
      </mc:Fallback>
    </mc:AlternateContent>
    <mc:AlternateContent xmlns:mc="http://schemas.openxmlformats.org/markup-compatibility/2006">
      <mc:Choice Requires="x14">
        <oleObject progId="PBrush" shapeId="25639" r:id="rId80">
          <objectPr defaultSize="0" r:id="rId81">
            <anchor moveWithCells="1" sizeWithCells="1">
              <from>
                <xdr:col>2</xdr:col>
                <xdr:colOff>0</xdr:colOff>
                <xdr:row>64</xdr:row>
                <xdr:rowOff>0</xdr:rowOff>
              </from>
              <to>
                <xdr:col>2</xdr:col>
                <xdr:colOff>400050</xdr:colOff>
                <xdr:row>64</xdr:row>
                <xdr:rowOff>485775</xdr:rowOff>
              </to>
            </anchor>
          </objectPr>
        </oleObject>
      </mc:Choice>
      <mc:Fallback>
        <oleObject progId="PBrush" shapeId="25639" r:id="rId80"/>
      </mc:Fallback>
    </mc:AlternateContent>
    <mc:AlternateContent xmlns:mc="http://schemas.openxmlformats.org/markup-compatibility/2006">
      <mc:Choice Requires="x14">
        <oleObject progId="PBrush" shapeId="25640" r:id="rId82">
          <objectPr defaultSize="0" r:id="rId83">
            <anchor moveWithCells="1" sizeWithCells="1">
              <from>
                <xdr:col>2</xdr:col>
                <xdr:colOff>0</xdr:colOff>
                <xdr:row>65</xdr:row>
                <xdr:rowOff>0</xdr:rowOff>
              </from>
              <to>
                <xdr:col>2</xdr:col>
                <xdr:colOff>400050</xdr:colOff>
                <xdr:row>65</xdr:row>
                <xdr:rowOff>485775</xdr:rowOff>
              </to>
            </anchor>
          </objectPr>
        </oleObject>
      </mc:Choice>
      <mc:Fallback>
        <oleObject progId="PBrush" shapeId="25640" r:id="rId82"/>
      </mc:Fallback>
    </mc:AlternateContent>
    <mc:AlternateContent xmlns:mc="http://schemas.openxmlformats.org/markup-compatibility/2006">
      <mc:Choice Requires="x14">
        <oleObject progId="PBrush" shapeId="25641" r:id="rId84">
          <objectPr defaultSize="0" r:id="rId85">
            <anchor moveWithCells="1" sizeWithCells="1">
              <from>
                <xdr:col>2</xdr:col>
                <xdr:colOff>0</xdr:colOff>
                <xdr:row>66</xdr:row>
                <xdr:rowOff>0</xdr:rowOff>
              </from>
              <to>
                <xdr:col>2</xdr:col>
                <xdr:colOff>400050</xdr:colOff>
                <xdr:row>66</xdr:row>
                <xdr:rowOff>485775</xdr:rowOff>
              </to>
            </anchor>
          </objectPr>
        </oleObject>
      </mc:Choice>
      <mc:Fallback>
        <oleObject progId="PBrush" shapeId="25641" r:id="rId84"/>
      </mc:Fallback>
    </mc:AlternateContent>
    <mc:AlternateContent xmlns:mc="http://schemas.openxmlformats.org/markup-compatibility/2006">
      <mc:Choice Requires="x14">
        <oleObject progId="PBrush" shapeId="25642" r:id="rId86">
          <objectPr defaultSize="0" r:id="rId87">
            <anchor moveWithCells="1" sizeWithCells="1">
              <from>
                <xdr:col>2</xdr:col>
                <xdr:colOff>0</xdr:colOff>
                <xdr:row>67</xdr:row>
                <xdr:rowOff>0</xdr:rowOff>
              </from>
              <to>
                <xdr:col>2</xdr:col>
                <xdr:colOff>400050</xdr:colOff>
                <xdr:row>67</xdr:row>
                <xdr:rowOff>485775</xdr:rowOff>
              </to>
            </anchor>
          </objectPr>
        </oleObject>
      </mc:Choice>
      <mc:Fallback>
        <oleObject progId="PBrush" shapeId="25642" r:id="rId86"/>
      </mc:Fallback>
    </mc:AlternateContent>
    <mc:AlternateContent xmlns:mc="http://schemas.openxmlformats.org/markup-compatibility/2006">
      <mc:Choice Requires="x14">
        <oleObject progId="PBrush" shapeId="25643" r:id="rId88">
          <objectPr defaultSize="0" r:id="rId89">
            <anchor moveWithCells="1" sizeWithCells="1">
              <from>
                <xdr:col>2</xdr:col>
                <xdr:colOff>0</xdr:colOff>
                <xdr:row>68</xdr:row>
                <xdr:rowOff>0</xdr:rowOff>
              </from>
              <to>
                <xdr:col>2</xdr:col>
                <xdr:colOff>400050</xdr:colOff>
                <xdr:row>68</xdr:row>
                <xdr:rowOff>485775</xdr:rowOff>
              </to>
            </anchor>
          </objectPr>
        </oleObject>
      </mc:Choice>
      <mc:Fallback>
        <oleObject progId="PBrush" shapeId="25643" r:id="rId88"/>
      </mc:Fallback>
    </mc:AlternateContent>
    <mc:AlternateContent xmlns:mc="http://schemas.openxmlformats.org/markup-compatibility/2006">
      <mc:Choice Requires="x14">
        <oleObject progId="PBrush" shapeId="25644" r:id="rId90">
          <objectPr defaultSize="0" r:id="rId91">
            <anchor moveWithCells="1" sizeWithCells="1">
              <from>
                <xdr:col>2</xdr:col>
                <xdr:colOff>0</xdr:colOff>
                <xdr:row>69</xdr:row>
                <xdr:rowOff>0</xdr:rowOff>
              </from>
              <to>
                <xdr:col>2</xdr:col>
                <xdr:colOff>400050</xdr:colOff>
                <xdr:row>69</xdr:row>
                <xdr:rowOff>485775</xdr:rowOff>
              </to>
            </anchor>
          </objectPr>
        </oleObject>
      </mc:Choice>
      <mc:Fallback>
        <oleObject progId="PBrush" shapeId="25644" r:id="rId90"/>
      </mc:Fallback>
    </mc:AlternateContent>
    <mc:AlternateContent xmlns:mc="http://schemas.openxmlformats.org/markup-compatibility/2006">
      <mc:Choice Requires="x14">
        <oleObject progId="PBrush" shapeId="25645" r:id="rId92">
          <objectPr defaultSize="0" r:id="rId93">
            <anchor moveWithCells="1" sizeWithCells="1">
              <from>
                <xdr:col>2</xdr:col>
                <xdr:colOff>0</xdr:colOff>
                <xdr:row>70</xdr:row>
                <xdr:rowOff>0</xdr:rowOff>
              </from>
              <to>
                <xdr:col>2</xdr:col>
                <xdr:colOff>400050</xdr:colOff>
                <xdr:row>70</xdr:row>
                <xdr:rowOff>485775</xdr:rowOff>
              </to>
            </anchor>
          </objectPr>
        </oleObject>
      </mc:Choice>
      <mc:Fallback>
        <oleObject progId="PBrush" shapeId="25645" r:id="rId92"/>
      </mc:Fallback>
    </mc:AlternateContent>
    <mc:AlternateContent xmlns:mc="http://schemas.openxmlformats.org/markup-compatibility/2006">
      <mc:Choice Requires="x14">
        <oleObject progId="PBrush" shapeId="25646" r:id="rId94">
          <objectPr defaultSize="0" r:id="rId95">
            <anchor moveWithCells="1" sizeWithCells="1">
              <from>
                <xdr:col>2</xdr:col>
                <xdr:colOff>0</xdr:colOff>
                <xdr:row>71</xdr:row>
                <xdr:rowOff>0</xdr:rowOff>
              </from>
              <to>
                <xdr:col>2</xdr:col>
                <xdr:colOff>400050</xdr:colOff>
                <xdr:row>71</xdr:row>
                <xdr:rowOff>485775</xdr:rowOff>
              </to>
            </anchor>
          </objectPr>
        </oleObject>
      </mc:Choice>
      <mc:Fallback>
        <oleObject progId="PBrush" shapeId="25646" r:id="rId94"/>
      </mc:Fallback>
    </mc:AlternateContent>
    <mc:AlternateContent xmlns:mc="http://schemas.openxmlformats.org/markup-compatibility/2006">
      <mc:Choice Requires="x14">
        <oleObject progId="PBrush" shapeId="25647" r:id="rId96">
          <objectPr defaultSize="0" r:id="rId97">
            <anchor moveWithCells="1" sizeWithCells="1">
              <from>
                <xdr:col>2</xdr:col>
                <xdr:colOff>0</xdr:colOff>
                <xdr:row>72</xdr:row>
                <xdr:rowOff>0</xdr:rowOff>
              </from>
              <to>
                <xdr:col>2</xdr:col>
                <xdr:colOff>400050</xdr:colOff>
                <xdr:row>72</xdr:row>
                <xdr:rowOff>485775</xdr:rowOff>
              </to>
            </anchor>
          </objectPr>
        </oleObject>
      </mc:Choice>
      <mc:Fallback>
        <oleObject progId="PBrush" shapeId="25647" r:id="rId96"/>
      </mc:Fallback>
    </mc:AlternateContent>
    <mc:AlternateContent xmlns:mc="http://schemas.openxmlformats.org/markup-compatibility/2006">
      <mc:Choice Requires="x14">
        <oleObject progId="PBrush" shapeId="25648" r:id="rId98">
          <objectPr defaultSize="0" r:id="rId99">
            <anchor moveWithCells="1" sizeWithCells="1">
              <from>
                <xdr:col>2</xdr:col>
                <xdr:colOff>0</xdr:colOff>
                <xdr:row>73</xdr:row>
                <xdr:rowOff>0</xdr:rowOff>
              </from>
              <to>
                <xdr:col>2</xdr:col>
                <xdr:colOff>400050</xdr:colOff>
                <xdr:row>73</xdr:row>
                <xdr:rowOff>485775</xdr:rowOff>
              </to>
            </anchor>
          </objectPr>
        </oleObject>
      </mc:Choice>
      <mc:Fallback>
        <oleObject progId="PBrush" shapeId="25648" r:id="rId98"/>
      </mc:Fallback>
    </mc:AlternateContent>
    <mc:AlternateContent xmlns:mc="http://schemas.openxmlformats.org/markup-compatibility/2006">
      <mc:Choice Requires="x14">
        <oleObject progId="PBrush" shapeId="25649" r:id="rId100">
          <objectPr defaultSize="0" r:id="rId101">
            <anchor moveWithCells="1" sizeWithCells="1">
              <from>
                <xdr:col>2</xdr:col>
                <xdr:colOff>0</xdr:colOff>
                <xdr:row>74</xdr:row>
                <xdr:rowOff>0</xdr:rowOff>
              </from>
              <to>
                <xdr:col>2</xdr:col>
                <xdr:colOff>400050</xdr:colOff>
                <xdr:row>74</xdr:row>
                <xdr:rowOff>485775</xdr:rowOff>
              </to>
            </anchor>
          </objectPr>
        </oleObject>
      </mc:Choice>
      <mc:Fallback>
        <oleObject progId="PBrush" shapeId="25649" r:id="rId100"/>
      </mc:Fallback>
    </mc:AlternateContent>
    <mc:AlternateContent xmlns:mc="http://schemas.openxmlformats.org/markup-compatibility/2006">
      <mc:Choice Requires="x14">
        <oleObject progId="PBrush" shapeId="25650" r:id="rId102">
          <objectPr defaultSize="0" r:id="rId103">
            <anchor moveWithCells="1" sizeWithCells="1">
              <from>
                <xdr:col>2</xdr:col>
                <xdr:colOff>0</xdr:colOff>
                <xdr:row>75</xdr:row>
                <xdr:rowOff>0</xdr:rowOff>
              </from>
              <to>
                <xdr:col>2</xdr:col>
                <xdr:colOff>400050</xdr:colOff>
                <xdr:row>75</xdr:row>
                <xdr:rowOff>485775</xdr:rowOff>
              </to>
            </anchor>
          </objectPr>
        </oleObject>
      </mc:Choice>
      <mc:Fallback>
        <oleObject progId="PBrush" shapeId="25650" r:id="rId102"/>
      </mc:Fallback>
    </mc:AlternateContent>
    <mc:AlternateContent xmlns:mc="http://schemas.openxmlformats.org/markup-compatibility/2006">
      <mc:Choice Requires="x14">
        <oleObject progId="PBrush" shapeId="25651" r:id="rId104">
          <objectPr defaultSize="0" r:id="rId105">
            <anchor moveWithCells="1" sizeWithCells="1">
              <from>
                <xdr:col>2</xdr:col>
                <xdr:colOff>0</xdr:colOff>
                <xdr:row>76</xdr:row>
                <xdr:rowOff>0</xdr:rowOff>
              </from>
              <to>
                <xdr:col>2</xdr:col>
                <xdr:colOff>400050</xdr:colOff>
                <xdr:row>76</xdr:row>
                <xdr:rowOff>485775</xdr:rowOff>
              </to>
            </anchor>
          </objectPr>
        </oleObject>
      </mc:Choice>
      <mc:Fallback>
        <oleObject progId="PBrush" shapeId="25651" r:id="rId104"/>
      </mc:Fallback>
    </mc:AlternateContent>
    <mc:AlternateContent xmlns:mc="http://schemas.openxmlformats.org/markup-compatibility/2006">
      <mc:Choice Requires="x14">
        <oleObject progId="PBrush" shapeId="25652" r:id="rId106">
          <objectPr defaultSize="0" r:id="rId107">
            <anchor moveWithCells="1" sizeWithCells="1">
              <from>
                <xdr:col>2</xdr:col>
                <xdr:colOff>0</xdr:colOff>
                <xdr:row>77</xdr:row>
                <xdr:rowOff>0</xdr:rowOff>
              </from>
              <to>
                <xdr:col>2</xdr:col>
                <xdr:colOff>400050</xdr:colOff>
                <xdr:row>77</xdr:row>
                <xdr:rowOff>485775</xdr:rowOff>
              </to>
            </anchor>
          </objectPr>
        </oleObject>
      </mc:Choice>
      <mc:Fallback>
        <oleObject progId="PBrush" shapeId="25652" r:id="rId106"/>
      </mc:Fallback>
    </mc:AlternateContent>
    <mc:AlternateContent xmlns:mc="http://schemas.openxmlformats.org/markup-compatibility/2006">
      <mc:Choice Requires="x14">
        <oleObject progId="PBrush" shapeId="25653" r:id="rId108">
          <objectPr defaultSize="0" r:id="rId109">
            <anchor moveWithCells="1" sizeWithCells="1">
              <from>
                <xdr:col>2</xdr:col>
                <xdr:colOff>0</xdr:colOff>
                <xdr:row>78</xdr:row>
                <xdr:rowOff>0</xdr:rowOff>
              </from>
              <to>
                <xdr:col>2</xdr:col>
                <xdr:colOff>400050</xdr:colOff>
                <xdr:row>78</xdr:row>
                <xdr:rowOff>485775</xdr:rowOff>
              </to>
            </anchor>
          </objectPr>
        </oleObject>
      </mc:Choice>
      <mc:Fallback>
        <oleObject progId="PBrush" shapeId="25653" r:id="rId108"/>
      </mc:Fallback>
    </mc:AlternateContent>
    <mc:AlternateContent xmlns:mc="http://schemas.openxmlformats.org/markup-compatibility/2006">
      <mc:Choice Requires="x14">
        <oleObject progId="PBrush" shapeId="25654" r:id="rId110">
          <objectPr defaultSize="0" r:id="rId111">
            <anchor moveWithCells="1" sizeWithCells="1">
              <from>
                <xdr:col>2</xdr:col>
                <xdr:colOff>0</xdr:colOff>
                <xdr:row>79</xdr:row>
                <xdr:rowOff>0</xdr:rowOff>
              </from>
              <to>
                <xdr:col>2</xdr:col>
                <xdr:colOff>400050</xdr:colOff>
                <xdr:row>79</xdr:row>
                <xdr:rowOff>485775</xdr:rowOff>
              </to>
            </anchor>
          </objectPr>
        </oleObject>
      </mc:Choice>
      <mc:Fallback>
        <oleObject progId="PBrush" shapeId="25654" r:id="rId110"/>
      </mc:Fallback>
    </mc:AlternateContent>
    <mc:AlternateContent xmlns:mc="http://schemas.openxmlformats.org/markup-compatibility/2006">
      <mc:Choice Requires="x14">
        <oleObject progId="PBrush" shapeId="25655" r:id="rId112">
          <objectPr defaultSize="0" r:id="rId113">
            <anchor moveWithCells="1" sizeWithCells="1">
              <from>
                <xdr:col>2</xdr:col>
                <xdr:colOff>0</xdr:colOff>
                <xdr:row>80</xdr:row>
                <xdr:rowOff>0</xdr:rowOff>
              </from>
              <to>
                <xdr:col>2</xdr:col>
                <xdr:colOff>400050</xdr:colOff>
                <xdr:row>80</xdr:row>
                <xdr:rowOff>485775</xdr:rowOff>
              </to>
            </anchor>
          </objectPr>
        </oleObject>
      </mc:Choice>
      <mc:Fallback>
        <oleObject progId="PBrush" shapeId="25655" r:id="rId112"/>
      </mc:Fallback>
    </mc:AlternateContent>
    <mc:AlternateContent xmlns:mc="http://schemas.openxmlformats.org/markup-compatibility/2006">
      <mc:Choice Requires="x14">
        <oleObject progId="PBrush" shapeId="25656" r:id="rId114">
          <objectPr defaultSize="0" r:id="rId115">
            <anchor moveWithCells="1" sizeWithCells="1">
              <from>
                <xdr:col>2</xdr:col>
                <xdr:colOff>0</xdr:colOff>
                <xdr:row>81</xdr:row>
                <xdr:rowOff>0</xdr:rowOff>
              </from>
              <to>
                <xdr:col>2</xdr:col>
                <xdr:colOff>400050</xdr:colOff>
                <xdr:row>81</xdr:row>
                <xdr:rowOff>485775</xdr:rowOff>
              </to>
            </anchor>
          </objectPr>
        </oleObject>
      </mc:Choice>
      <mc:Fallback>
        <oleObject progId="PBrush" shapeId="25656" r:id="rId114"/>
      </mc:Fallback>
    </mc:AlternateContent>
    <mc:AlternateContent xmlns:mc="http://schemas.openxmlformats.org/markup-compatibility/2006">
      <mc:Choice Requires="x14">
        <oleObject progId="PBrush" shapeId="25657" r:id="rId116">
          <objectPr defaultSize="0" r:id="rId117">
            <anchor moveWithCells="1" sizeWithCells="1">
              <from>
                <xdr:col>2</xdr:col>
                <xdr:colOff>0</xdr:colOff>
                <xdr:row>82</xdr:row>
                <xdr:rowOff>0</xdr:rowOff>
              </from>
              <to>
                <xdr:col>2</xdr:col>
                <xdr:colOff>400050</xdr:colOff>
                <xdr:row>82</xdr:row>
                <xdr:rowOff>485775</xdr:rowOff>
              </to>
            </anchor>
          </objectPr>
        </oleObject>
      </mc:Choice>
      <mc:Fallback>
        <oleObject progId="PBrush" shapeId="25657" r:id="rId116"/>
      </mc:Fallback>
    </mc:AlternateContent>
    <mc:AlternateContent xmlns:mc="http://schemas.openxmlformats.org/markup-compatibility/2006">
      <mc:Choice Requires="x14">
        <oleObject progId="PBrush" shapeId="25658" r:id="rId118">
          <objectPr defaultSize="0" r:id="rId119">
            <anchor moveWithCells="1" sizeWithCells="1">
              <from>
                <xdr:col>2</xdr:col>
                <xdr:colOff>0</xdr:colOff>
                <xdr:row>83</xdr:row>
                <xdr:rowOff>0</xdr:rowOff>
              </from>
              <to>
                <xdr:col>2</xdr:col>
                <xdr:colOff>400050</xdr:colOff>
                <xdr:row>83</xdr:row>
                <xdr:rowOff>485775</xdr:rowOff>
              </to>
            </anchor>
          </objectPr>
        </oleObject>
      </mc:Choice>
      <mc:Fallback>
        <oleObject progId="PBrush" shapeId="25658" r:id="rId118"/>
      </mc:Fallback>
    </mc:AlternateContent>
    <mc:AlternateContent xmlns:mc="http://schemas.openxmlformats.org/markup-compatibility/2006">
      <mc:Choice Requires="x14">
        <oleObject progId="PBrush" shapeId="25659" r:id="rId120">
          <objectPr defaultSize="0" r:id="rId121">
            <anchor moveWithCells="1" sizeWithCells="1">
              <from>
                <xdr:col>2</xdr:col>
                <xdr:colOff>0</xdr:colOff>
                <xdr:row>84</xdr:row>
                <xdr:rowOff>0</xdr:rowOff>
              </from>
              <to>
                <xdr:col>2</xdr:col>
                <xdr:colOff>400050</xdr:colOff>
                <xdr:row>84</xdr:row>
                <xdr:rowOff>485775</xdr:rowOff>
              </to>
            </anchor>
          </objectPr>
        </oleObject>
      </mc:Choice>
      <mc:Fallback>
        <oleObject progId="PBrush" shapeId="25659" r:id="rId120"/>
      </mc:Fallback>
    </mc:AlternateContent>
    <mc:AlternateContent xmlns:mc="http://schemas.openxmlformats.org/markup-compatibility/2006">
      <mc:Choice Requires="x14">
        <oleObject progId="PBrush" shapeId="25660" r:id="rId122">
          <objectPr defaultSize="0" r:id="rId123">
            <anchor moveWithCells="1" sizeWithCells="1">
              <from>
                <xdr:col>2</xdr:col>
                <xdr:colOff>0</xdr:colOff>
                <xdr:row>85</xdr:row>
                <xdr:rowOff>0</xdr:rowOff>
              </from>
              <to>
                <xdr:col>2</xdr:col>
                <xdr:colOff>400050</xdr:colOff>
                <xdr:row>85</xdr:row>
                <xdr:rowOff>485775</xdr:rowOff>
              </to>
            </anchor>
          </objectPr>
        </oleObject>
      </mc:Choice>
      <mc:Fallback>
        <oleObject progId="PBrush" shapeId="25660" r:id="rId122"/>
      </mc:Fallback>
    </mc:AlternateContent>
    <mc:AlternateContent xmlns:mc="http://schemas.openxmlformats.org/markup-compatibility/2006">
      <mc:Choice Requires="x14">
        <oleObject progId="PBrush" shapeId="25661" r:id="rId124">
          <objectPr defaultSize="0" r:id="rId125">
            <anchor moveWithCells="1" sizeWithCells="1">
              <from>
                <xdr:col>2</xdr:col>
                <xdr:colOff>0</xdr:colOff>
                <xdr:row>86</xdr:row>
                <xdr:rowOff>0</xdr:rowOff>
              </from>
              <to>
                <xdr:col>2</xdr:col>
                <xdr:colOff>400050</xdr:colOff>
                <xdr:row>86</xdr:row>
                <xdr:rowOff>485775</xdr:rowOff>
              </to>
            </anchor>
          </objectPr>
        </oleObject>
      </mc:Choice>
      <mc:Fallback>
        <oleObject progId="PBrush" shapeId="25661" r:id="rId124"/>
      </mc:Fallback>
    </mc:AlternateContent>
    <mc:AlternateContent xmlns:mc="http://schemas.openxmlformats.org/markup-compatibility/2006">
      <mc:Choice Requires="x14">
        <oleObject progId="PBrush" shapeId="25662" r:id="rId126">
          <objectPr defaultSize="0" r:id="rId127">
            <anchor moveWithCells="1" sizeWithCells="1">
              <from>
                <xdr:col>2</xdr:col>
                <xdr:colOff>0</xdr:colOff>
                <xdr:row>87</xdr:row>
                <xdr:rowOff>0</xdr:rowOff>
              </from>
              <to>
                <xdr:col>2</xdr:col>
                <xdr:colOff>400050</xdr:colOff>
                <xdr:row>87</xdr:row>
                <xdr:rowOff>485775</xdr:rowOff>
              </to>
            </anchor>
          </objectPr>
        </oleObject>
      </mc:Choice>
      <mc:Fallback>
        <oleObject progId="PBrush" shapeId="25662" r:id="rId126"/>
      </mc:Fallback>
    </mc:AlternateContent>
    <mc:AlternateContent xmlns:mc="http://schemas.openxmlformats.org/markup-compatibility/2006">
      <mc:Choice Requires="x14">
        <oleObject progId="PBrush" shapeId="25663" r:id="rId128">
          <objectPr defaultSize="0" r:id="rId129">
            <anchor moveWithCells="1" sizeWithCells="1">
              <from>
                <xdr:col>2</xdr:col>
                <xdr:colOff>0</xdr:colOff>
                <xdr:row>88</xdr:row>
                <xdr:rowOff>0</xdr:rowOff>
              </from>
              <to>
                <xdr:col>2</xdr:col>
                <xdr:colOff>400050</xdr:colOff>
                <xdr:row>88</xdr:row>
                <xdr:rowOff>485775</xdr:rowOff>
              </to>
            </anchor>
          </objectPr>
        </oleObject>
      </mc:Choice>
      <mc:Fallback>
        <oleObject progId="PBrush" shapeId="25663" r:id="rId128"/>
      </mc:Fallback>
    </mc:AlternateContent>
    <mc:AlternateContent xmlns:mc="http://schemas.openxmlformats.org/markup-compatibility/2006">
      <mc:Choice Requires="x14">
        <oleObject progId="PBrush" shapeId="25664" r:id="rId130">
          <objectPr defaultSize="0" r:id="rId131">
            <anchor moveWithCells="1" sizeWithCells="1">
              <from>
                <xdr:col>2</xdr:col>
                <xdr:colOff>0</xdr:colOff>
                <xdr:row>89</xdr:row>
                <xdr:rowOff>0</xdr:rowOff>
              </from>
              <to>
                <xdr:col>2</xdr:col>
                <xdr:colOff>400050</xdr:colOff>
                <xdr:row>89</xdr:row>
                <xdr:rowOff>485775</xdr:rowOff>
              </to>
            </anchor>
          </objectPr>
        </oleObject>
      </mc:Choice>
      <mc:Fallback>
        <oleObject progId="PBrush" shapeId="25664" r:id="rId130"/>
      </mc:Fallback>
    </mc:AlternateContent>
    <mc:AlternateContent xmlns:mc="http://schemas.openxmlformats.org/markup-compatibility/2006">
      <mc:Choice Requires="x14">
        <oleObject progId="PBrush" shapeId="25665" r:id="rId132">
          <objectPr defaultSize="0" r:id="rId133">
            <anchor moveWithCells="1" sizeWithCells="1">
              <from>
                <xdr:col>2</xdr:col>
                <xdr:colOff>0</xdr:colOff>
                <xdr:row>90</xdr:row>
                <xdr:rowOff>0</xdr:rowOff>
              </from>
              <to>
                <xdr:col>2</xdr:col>
                <xdr:colOff>400050</xdr:colOff>
                <xdr:row>90</xdr:row>
                <xdr:rowOff>485775</xdr:rowOff>
              </to>
            </anchor>
          </objectPr>
        </oleObject>
      </mc:Choice>
      <mc:Fallback>
        <oleObject progId="PBrush" shapeId="25665" r:id="rId132"/>
      </mc:Fallback>
    </mc:AlternateContent>
    <mc:AlternateContent xmlns:mc="http://schemas.openxmlformats.org/markup-compatibility/2006">
      <mc:Choice Requires="x14">
        <oleObject progId="PBrush" shapeId="25666" r:id="rId134">
          <objectPr defaultSize="0" r:id="rId135">
            <anchor moveWithCells="1" sizeWithCells="1">
              <from>
                <xdr:col>2</xdr:col>
                <xdr:colOff>0</xdr:colOff>
                <xdr:row>91</xdr:row>
                <xdr:rowOff>0</xdr:rowOff>
              </from>
              <to>
                <xdr:col>2</xdr:col>
                <xdr:colOff>400050</xdr:colOff>
                <xdr:row>91</xdr:row>
                <xdr:rowOff>485775</xdr:rowOff>
              </to>
            </anchor>
          </objectPr>
        </oleObject>
      </mc:Choice>
      <mc:Fallback>
        <oleObject progId="PBrush" shapeId="25666" r:id="rId134"/>
      </mc:Fallback>
    </mc:AlternateContent>
    <mc:AlternateContent xmlns:mc="http://schemas.openxmlformats.org/markup-compatibility/2006">
      <mc:Choice Requires="x14">
        <oleObject progId="PBrush" shapeId="25667" r:id="rId136">
          <objectPr defaultSize="0" r:id="rId137">
            <anchor moveWithCells="1" sizeWithCells="1">
              <from>
                <xdr:col>2</xdr:col>
                <xdr:colOff>0</xdr:colOff>
                <xdr:row>92</xdr:row>
                <xdr:rowOff>0</xdr:rowOff>
              </from>
              <to>
                <xdr:col>2</xdr:col>
                <xdr:colOff>400050</xdr:colOff>
                <xdr:row>92</xdr:row>
                <xdr:rowOff>485775</xdr:rowOff>
              </to>
            </anchor>
          </objectPr>
        </oleObject>
      </mc:Choice>
      <mc:Fallback>
        <oleObject progId="PBrush" shapeId="25667" r:id="rId136"/>
      </mc:Fallback>
    </mc:AlternateContent>
    <mc:AlternateContent xmlns:mc="http://schemas.openxmlformats.org/markup-compatibility/2006">
      <mc:Choice Requires="x14">
        <oleObject progId="PBrush" shapeId="25668" r:id="rId138">
          <objectPr defaultSize="0" r:id="rId139">
            <anchor moveWithCells="1" sizeWithCells="1">
              <from>
                <xdr:col>2</xdr:col>
                <xdr:colOff>0</xdr:colOff>
                <xdr:row>93</xdr:row>
                <xdr:rowOff>0</xdr:rowOff>
              </from>
              <to>
                <xdr:col>2</xdr:col>
                <xdr:colOff>400050</xdr:colOff>
                <xdr:row>93</xdr:row>
                <xdr:rowOff>485775</xdr:rowOff>
              </to>
            </anchor>
          </objectPr>
        </oleObject>
      </mc:Choice>
      <mc:Fallback>
        <oleObject progId="PBrush" shapeId="25668" r:id="rId138"/>
      </mc:Fallback>
    </mc:AlternateContent>
    <mc:AlternateContent xmlns:mc="http://schemas.openxmlformats.org/markup-compatibility/2006">
      <mc:Choice Requires="x14">
        <oleObject progId="PBrush" shapeId="25669" r:id="rId140">
          <objectPr defaultSize="0" r:id="rId141">
            <anchor moveWithCells="1" sizeWithCells="1">
              <from>
                <xdr:col>2</xdr:col>
                <xdr:colOff>0</xdr:colOff>
                <xdr:row>94</xdr:row>
                <xdr:rowOff>0</xdr:rowOff>
              </from>
              <to>
                <xdr:col>2</xdr:col>
                <xdr:colOff>400050</xdr:colOff>
                <xdr:row>94</xdr:row>
                <xdr:rowOff>485775</xdr:rowOff>
              </to>
            </anchor>
          </objectPr>
        </oleObject>
      </mc:Choice>
      <mc:Fallback>
        <oleObject progId="PBrush" shapeId="25669" r:id="rId140"/>
      </mc:Fallback>
    </mc:AlternateContent>
    <mc:AlternateContent xmlns:mc="http://schemas.openxmlformats.org/markup-compatibility/2006">
      <mc:Choice Requires="x14">
        <oleObject progId="PBrush" shapeId="25670" r:id="rId142">
          <objectPr defaultSize="0" r:id="rId143">
            <anchor moveWithCells="1" sizeWithCells="1">
              <from>
                <xdr:col>2</xdr:col>
                <xdr:colOff>0</xdr:colOff>
                <xdr:row>95</xdr:row>
                <xdr:rowOff>0</xdr:rowOff>
              </from>
              <to>
                <xdr:col>2</xdr:col>
                <xdr:colOff>400050</xdr:colOff>
                <xdr:row>95</xdr:row>
                <xdr:rowOff>485775</xdr:rowOff>
              </to>
            </anchor>
          </objectPr>
        </oleObject>
      </mc:Choice>
      <mc:Fallback>
        <oleObject progId="PBrush" shapeId="25670" r:id="rId142"/>
      </mc:Fallback>
    </mc:AlternateContent>
    <mc:AlternateContent xmlns:mc="http://schemas.openxmlformats.org/markup-compatibility/2006">
      <mc:Choice Requires="x14">
        <oleObject progId="PBrush" shapeId="25671" r:id="rId144">
          <objectPr defaultSize="0" r:id="rId145">
            <anchor moveWithCells="1" sizeWithCells="1">
              <from>
                <xdr:col>2</xdr:col>
                <xdr:colOff>0</xdr:colOff>
                <xdr:row>96</xdr:row>
                <xdr:rowOff>0</xdr:rowOff>
              </from>
              <to>
                <xdr:col>2</xdr:col>
                <xdr:colOff>400050</xdr:colOff>
                <xdr:row>96</xdr:row>
                <xdr:rowOff>485775</xdr:rowOff>
              </to>
            </anchor>
          </objectPr>
        </oleObject>
      </mc:Choice>
      <mc:Fallback>
        <oleObject progId="PBrush" shapeId="25671" r:id="rId144"/>
      </mc:Fallback>
    </mc:AlternateContent>
    <mc:AlternateContent xmlns:mc="http://schemas.openxmlformats.org/markup-compatibility/2006">
      <mc:Choice Requires="x14">
        <oleObject progId="PBrush" shapeId="25672" r:id="rId146">
          <objectPr defaultSize="0" r:id="rId147">
            <anchor moveWithCells="1" sizeWithCells="1">
              <from>
                <xdr:col>2</xdr:col>
                <xdr:colOff>0</xdr:colOff>
                <xdr:row>97</xdr:row>
                <xdr:rowOff>0</xdr:rowOff>
              </from>
              <to>
                <xdr:col>2</xdr:col>
                <xdr:colOff>400050</xdr:colOff>
                <xdr:row>97</xdr:row>
                <xdr:rowOff>485775</xdr:rowOff>
              </to>
            </anchor>
          </objectPr>
        </oleObject>
      </mc:Choice>
      <mc:Fallback>
        <oleObject progId="PBrush" shapeId="25672" r:id="rId146"/>
      </mc:Fallback>
    </mc:AlternateContent>
    <mc:AlternateContent xmlns:mc="http://schemas.openxmlformats.org/markup-compatibility/2006">
      <mc:Choice Requires="x14">
        <oleObject progId="PBrush" shapeId="25673" r:id="rId148">
          <objectPr defaultSize="0" r:id="rId149">
            <anchor moveWithCells="1" sizeWithCells="1">
              <from>
                <xdr:col>2</xdr:col>
                <xdr:colOff>0</xdr:colOff>
                <xdr:row>98</xdr:row>
                <xdr:rowOff>0</xdr:rowOff>
              </from>
              <to>
                <xdr:col>2</xdr:col>
                <xdr:colOff>400050</xdr:colOff>
                <xdr:row>98</xdr:row>
                <xdr:rowOff>485775</xdr:rowOff>
              </to>
            </anchor>
          </objectPr>
        </oleObject>
      </mc:Choice>
      <mc:Fallback>
        <oleObject progId="PBrush" shapeId="25673" r:id="rId148"/>
      </mc:Fallback>
    </mc:AlternateContent>
    <mc:AlternateContent xmlns:mc="http://schemas.openxmlformats.org/markup-compatibility/2006">
      <mc:Choice Requires="x14">
        <oleObject progId="PBrush" shapeId="25674" r:id="rId150">
          <objectPr defaultSize="0" r:id="rId151">
            <anchor moveWithCells="1" sizeWithCells="1">
              <from>
                <xdr:col>2</xdr:col>
                <xdr:colOff>0</xdr:colOff>
                <xdr:row>99</xdr:row>
                <xdr:rowOff>0</xdr:rowOff>
              </from>
              <to>
                <xdr:col>2</xdr:col>
                <xdr:colOff>400050</xdr:colOff>
                <xdr:row>99</xdr:row>
                <xdr:rowOff>485775</xdr:rowOff>
              </to>
            </anchor>
          </objectPr>
        </oleObject>
      </mc:Choice>
      <mc:Fallback>
        <oleObject progId="PBrush" shapeId="25674" r:id="rId150"/>
      </mc:Fallback>
    </mc:AlternateContent>
    <mc:AlternateContent xmlns:mc="http://schemas.openxmlformats.org/markup-compatibility/2006">
      <mc:Choice Requires="x14">
        <oleObject progId="PBrush" shapeId="25675" r:id="rId152">
          <objectPr defaultSize="0" r:id="rId153">
            <anchor moveWithCells="1" sizeWithCells="1">
              <from>
                <xdr:col>2</xdr:col>
                <xdr:colOff>0</xdr:colOff>
                <xdr:row>100</xdr:row>
                <xdr:rowOff>0</xdr:rowOff>
              </from>
              <to>
                <xdr:col>2</xdr:col>
                <xdr:colOff>400050</xdr:colOff>
                <xdr:row>100</xdr:row>
                <xdr:rowOff>485775</xdr:rowOff>
              </to>
            </anchor>
          </objectPr>
        </oleObject>
      </mc:Choice>
      <mc:Fallback>
        <oleObject progId="PBrush" shapeId="25675" r:id="rId152"/>
      </mc:Fallback>
    </mc:AlternateContent>
    <mc:AlternateContent xmlns:mc="http://schemas.openxmlformats.org/markup-compatibility/2006">
      <mc:Choice Requires="x14">
        <oleObject progId="PBrush" shapeId="25676" r:id="rId154">
          <objectPr defaultSize="0" r:id="rId155">
            <anchor moveWithCells="1" sizeWithCells="1">
              <from>
                <xdr:col>2</xdr:col>
                <xdr:colOff>0</xdr:colOff>
                <xdr:row>101</xdr:row>
                <xdr:rowOff>0</xdr:rowOff>
              </from>
              <to>
                <xdr:col>2</xdr:col>
                <xdr:colOff>400050</xdr:colOff>
                <xdr:row>101</xdr:row>
                <xdr:rowOff>485775</xdr:rowOff>
              </to>
            </anchor>
          </objectPr>
        </oleObject>
      </mc:Choice>
      <mc:Fallback>
        <oleObject progId="PBrush" shapeId="25676" r:id="rId154"/>
      </mc:Fallback>
    </mc:AlternateContent>
    <mc:AlternateContent xmlns:mc="http://schemas.openxmlformats.org/markup-compatibility/2006">
      <mc:Choice Requires="x14">
        <oleObject progId="PBrush" shapeId="25677" r:id="rId156">
          <objectPr defaultSize="0" r:id="rId157">
            <anchor moveWithCells="1" sizeWithCells="1">
              <from>
                <xdr:col>2</xdr:col>
                <xdr:colOff>0</xdr:colOff>
                <xdr:row>102</xdr:row>
                <xdr:rowOff>0</xdr:rowOff>
              </from>
              <to>
                <xdr:col>2</xdr:col>
                <xdr:colOff>400050</xdr:colOff>
                <xdr:row>102</xdr:row>
                <xdr:rowOff>485775</xdr:rowOff>
              </to>
            </anchor>
          </objectPr>
        </oleObject>
      </mc:Choice>
      <mc:Fallback>
        <oleObject progId="PBrush" shapeId="25677" r:id="rId156"/>
      </mc:Fallback>
    </mc:AlternateContent>
    <mc:AlternateContent xmlns:mc="http://schemas.openxmlformats.org/markup-compatibility/2006">
      <mc:Choice Requires="x14">
        <oleObject progId="PBrush" shapeId="25678" r:id="rId158">
          <objectPr defaultSize="0" r:id="rId159">
            <anchor moveWithCells="1" sizeWithCells="1">
              <from>
                <xdr:col>2</xdr:col>
                <xdr:colOff>0</xdr:colOff>
                <xdr:row>104</xdr:row>
                <xdr:rowOff>0</xdr:rowOff>
              </from>
              <to>
                <xdr:col>2</xdr:col>
                <xdr:colOff>400050</xdr:colOff>
                <xdr:row>104</xdr:row>
                <xdr:rowOff>485775</xdr:rowOff>
              </to>
            </anchor>
          </objectPr>
        </oleObject>
      </mc:Choice>
      <mc:Fallback>
        <oleObject progId="PBrush" shapeId="25678" r:id="rId158"/>
      </mc:Fallback>
    </mc:AlternateContent>
    <mc:AlternateContent xmlns:mc="http://schemas.openxmlformats.org/markup-compatibility/2006">
      <mc:Choice Requires="x14">
        <oleObject progId="PBrush" shapeId="25679" r:id="rId160">
          <objectPr defaultSize="0" r:id="rId161">
            <anchor moveWithCells="1" sizeWithCells="1">
              <from>
                <xdr:col>2</xdr:col>
                <xdr:colOff>0</xdr:colOff>
                <xdr:row>103</xdr:row>
                <xdr:rowOff>0</xdr:rowOff>
              </from>
              <to>
                <xdr:col>2</xdr:col>
                <xdr:colOff>400050</xdr:colOff>
                <xdr:row>103</xdr:row>
                <xdr:rowOff>485775</xdr:rowOff>
              </to>
            </anchor>
          </objectPr>
        </oleObject>
      </mc:Choice>
      <mc:Fallback>
        <oleObject progId="PBrush" shapeId="25679" r:id="rId160"/>
      </mc:Fallback>
    </mc:AlternateContent>
    <mc:AlternateContent xmlns:mc="http://schemas.openxmlformats.org/markup-compatibility/2006">
      <mc:Choice Requires="x14">
        <oleObject progId="PBrush" shapeId="25680" r:id="rId162">
          <objectPr defaultSize="0" r:id="rId163">
            <anchor moveWithCells="1" sizeWithCells="1">
              <from>
                <xdr:col>2</xdr:col>
                <xdr:colOff>0</xdr:colOff>
                <xdr:row>105</xdr:row>
                <xdr:rowOff>0</xdr:rowOff>
              </from>
              <to>
                <xdr:col>2</xdr:col>
                <xdr:colOff>400050</xdr:colOff>
                <xdr:row>105</xdr:row>
                <xdr:rowOff>485775</xdr:rowOff>
              </to>
            </anchor>
          </objectPr>
        </oleObject>
      </mc:Choice>
      <mc:Fallback>
        <oleObject progId="PBrush" shapeId="25680" r:id="rId162"/>
      </mc:Fallback>
    </mc:AlternateContent>
    <mc:AlternateContent xmlns:mc="http://schemas.openxmlformats.org/markup-compatibility/2006">
      <mc:Choice Requires="x14">
        <oleObject progId="PBrush" shapeId="25681" r:id="rId164">
          <objectPr defaultSize="0" r:id="rId165">
            <anchor moveWithCells="1" sizeWithCells="1">
              <from>
                <xdr:col>2</xdr:col>
                <xdr:colOff>0</xdr:colOff>
                <xdr:row>106</xdr:row>
                <xdr:rowOff>0</xdr:rowOff>
              </from>
              <to>
                <xdr:col>2</xdr:col>
                <xdr:colOff>400050</xdr:colOff>
                <xdr:row>106</xdr:row>
                <xdr:rowOff>485775</xdr:rowOff>
              </to>
            </anchor>
          </objectPr>
        </oleObject>
      </mc:Choice>
      <mc:Fallback>
        <oleObject progId="PBrush" shapeId="25681" r:id="rId164"/>
      </mc:Fallback>
    </mc:AlternateContent>
    <mc:AlternateContent xmlns:mc="http://schemas.openxmlformats.org/markup-compatibility/2006">
      <mc:Choice Requires="x14">
        <oleObject progId="PBrush" shapeId="25682" r:id="rId166">
          <objectPr defaultSize="0" r:id="rId167">
            <anchor moveWithCells="1" sizeWithCells="1">
              <from>
                <xdr:col>2</xdr:col>
                <xdr:colOff>0</xdr:colOff>
                <xdr:row>107</xdr:row>
                <xdr:rowOff>0</xdr:rowOff>
              </from>
              <to>
                <xdr:col>2</xdr:col>
                <xdr:colOff>400050</xdr:colOff>
                <xdr:row>107</xdr:row>
                <xdr:rowOff>485775</xdr:rowOff>
              </to>
            </anchor>
          </objectPr>
        </oleObject>
      </mc:Choice>
      <mc:Fallback>
        <oleObject progId="PBrush" shapeId="25682" r:id="rId166"/>
      </mc:Fallback>
    </mc:AlternateContent>
    <mc:AlternateContent xmlns:mc="http://schemas.openxmlformats.org/markup-compatibility/2006">
      <mc:Choice Requires="x14">
        <oleObject progId="PBrush" shapeId="25683" r:id="rId168">
          <objectPr defaultSize="0" r:id="rId169">
            <anchor moveWithCells="1" sizeWithCells="1">
              <from>
                <xdr:col>2</xdr:col>
                <xdr:colOff>0</xdr:colOff>
                <xdr:row>108</xdr:row>
                <xdr:rowOff>0</xdr:rowOff>
              </from>
              <to>
                <xdr:col>2</xdr:col>
                <xdr:colOff>400050</xdr:colOff>
                <xdr:row>108</xdr:row>
                <xdr:rowOff>485775</xdr:rowOff>
              </to>
            </anchor>
          </objectPr>
        </oleObject>
      </mc:Choice>
      <mc:Fallback>
        <oleObject progId="PBrush" shapeId="25683" r:id="rId168"/>
      </mc:Fallback>
    </mc:AlternateContent>
    <mc:AlternateContent xmlns:mc="http://schemas.openxmlformats.org/markup-compatibility/2006">
      <mc:Choice Requires="x14">
        <oleObject progId="PBrush" shapeId="25684" r:id="rId170">
          <objectPr defaultSize="0" r:id="rId171">
            <anchor moveWithCells="1" sizeWithCells="1">
              <from>
                <xdr:col>2</xdr:col>
                <xdr:colOff>0</xdr:colOff>
                <xdr:row>109</xdr:row>
                <xdr:rowOff>0</xdr:rowOff>
              </from>
              <to>
                <xdr:col>2</xdr:col>
                <xdr:colOff>400050</xdr:colOff>
                <xdr:row>109</xdr:row>
                <xdr:rowOff>485775</xdr:rowOff>
              </to>
            </anchor>
          </objectPr>
        </oleObject>
      </mc:Choice>
      <mc:Fallback>
        <oleObject progId="PBrush" shapeId="25684" r:id="rId170"/>
      </mc:Fallback>
    </mc:AlternateContent>
    <mc:AlternateContent xmlns:mc="http://schemas.openxmlformats.org/markup-compatibility/2006">
      <mc:Choice Requires="x14">
        <oleObject progId="PBrush" shapeId="25685" r:id="rId172">
          <objectPr defaultSize="0" r:id="rId173">
            <anchor moveWithCells="1" sizeWithCells="1">
              <from>
                <xdr:col>2</xdr:col>
                <xdr:colOff>0</xdr:colOff>
                <xdr:row>110</xdr:row>
                <xdr:rowOff>0</xdr:rowOff>
              </from>
              <to>
                <xdr:col>2</xdr:col>
                <xdr:colOff>400050</xdr:colOff>
                <xdr:row>110</xdr:row>
                <xdr:rowOff>485775</xdr:rowOff>
              </to>
            </anchor>
          </objectPr>
        </oleObject>
      </mc:Choice>
      <mc:Fallback>
        <oleObject progId="PBrush" shapeId="25685" r:id="rId172"/>
      </mc:Fallback>
    </mc:AlternateContent>
    <mc:AlternateContent xmlns:mc="http://schemas.openxmlformats.org/markup-compatibility/2006">
      <mc:Choice Requires="x14">
        <oleObject progId="PBrush" shapeId="25686" r:id="rId174">
          <objectPr defaultSize="0" r:id="rId175">
            <anchor moveWithCells="1" sizeWithCells="1">
              <from>
                <xdr:col>2</xdr:col>
                <xdr:colOff>0</xdr:colOff>
                <xdr:row>111</xdr:row>
                <xdr:rowOff>0</xdr:rowOff>
              </from>
              <to>
                <xdr:col>2</xdr:col>
                <xdr:colOff>400050</xdr:colOff>
                <xdr:row>111</xdr:row>
                <xdr:rowOff>485775</xdr:rowOff>
              </to>
            </anchor>
          </objectPr>
        </oleObject>
      </mc:Choice>
      <mc:Fallback>
        <oleObject progId="PBrush" shapeId="25686" r:id="rId174"/>
      </mc:Fallback>
    </mc:AlternateContent>
    <mc:AlternateContent xmlns:mc="http://schemas.openxmlformats.org/markup-compatibility/2006">
      <mc:Choice Requires="x14">
        <oleObject progId="PBrush" shapeId="25687" r:id="rId176">
          <objectPr defaultSize="0" r:id="rId177">
            <anchor moveWithCells="1" sizeWithCells="1">
              <from>
                <xdr:col>2</xdr:col>
                <xdr:colOff>0</xdr:colOff>
                <xdr:row>112</xdr:row>
                <xdr:rowOff>0</xdr:rowOff>
              </from>
              <to>
                <xdr:col>2</xdr:col>
                <xdr:colOff>400050</xdr:colOff>
                <xdr:row>112</xdr:row>
                <xdr:rowOff>485775</xdr:rowOff>
              </to>
            </anchor>
          </objectPr>
        </oleObject>
      </mc:Choice>
      <mc:Fallback>
        <oleObject progId="PBrush" shapeId="25687" r:id="rId176"/>
      </mc:Fallback>
    </mc:AlternateContent>
    <mc:AlternateContent xmlns:mc="http://schemas.openxmlformats.org/markup-compatibility/2006">
      <mc:Choice Requires="x14">
        <oleObject progId="PBrush" shapeId="25688" r:id="rId178">
          <objectPr defaultSize="0" r:id="rId179">
            <anchor moveWithCells="1" sizeWithCells="1">
              <from>
                <xdr:col>2</xdr:col>
                <xdr:colOff>0</xdr:colOff>
                <xdr:row>113</xdr:row>
                <xdr:rowOff>0</xdr:rowOff>
              </from>
              <to>
                <xdr:col>2</xdr:col>
                <xdr:colOff>400050</xdr:colOff>
                <xdr:row>113</xdr:row>
                <xdr:rowOff>485775</xdr:rowOff>
              </to>
            </anchor>
          </objectPr>
        </oleObject>
      </mc:Choice>
      <mc:Fallback>
        <oleObject progId="PBrush" shapeId="25688" r:id="rId178"/>
      </mc:Fallback>
    </mc:AlternateContent>
    <mc:AlternateContent xmlns:mc="http://schemas.openxmlformats.org/markup-compatibility/2006">
      <mc:Choice Requires="x14">
        <oleObject progId="PBrush" shapeId="25689" r:id="rId180">
          <objectPr defaultSize="0" r:id="rId181">
            <anchor moveWithCells="1" sizeWithCells="1">
              <from>
                <xdr:col>2</xdr:col>
                <xdr:colOff>0</xdr:colOff>
                <xdr:row>114</xdr:row>
                <xdr:rowOff>0</xdr:rowOff>
              </from>
              <to>
                <xdr:col>2</xdr:col>
                <xdr:colOff>400050</xdr:colOff>
                <xdr:row>114</xdr:row>
                <xdr:rowOff>485775</xdr:rowOff>
              </to>
            </anchor>
          </objectPr>
        </oleObject>
      </mc:Choice>
      <mc:Fallback>
        <oleObject progId="PBrush" shapeId="25689" r:id="rId180"/>
      </mc:Fallback>
    </mc:AlternateContent>
    <mc:AlternateContent xmlns:mc="http://schemas.openxmlformats.org/markup-compatibility/2006">
      <mc:Choice Requires="x14">
        <oleObject progId="PBrush" shapeId="25690" r:id="rId182">
          <objectPr defaultSize="0" r:id="rId183">
            <anchor moveWithCells="1" sizeWithCells="1">
              <from>
                <xdr:col>2</xdr:col>
                <xdr:colOff>0</xdr:colOff>
                <xdr:row>115</xdr:row>
                <xdr:rowOff>0</xdr:rowOff>
              </from>
              <to>
                <xdr:col>2</xdr:col>
                <xdr:colOff>400050</xdr:colOff>
                <xdr:row>115</xdr:row>
                <xdr:rowOff>485775</xdr:rowOff>
              </to>
            </anchor>
          </objectPr>
        </oleObject>
      </mc:Choice>
      <mc:Fallback>
        <oleObject progId="PBrush" shapeId="25690" r:id="rId182"/>
      </mc:Fallback>
    </mc:AlternateContent>
    <mc:AlternateContent xmlns:mc="http://schemas.openxmlformats.org/markup-compatibility/2006">
      <mc:Choice Requires="x14">
        <oleObject progId="PBrush" shapeId="25691" r:id="rId184">
          <objectPr defaultSize="0" r:id="rId185">
            <anchor moveWithCells="1" sizeWithCells="1">
              <from>
                <xdr:col>2</xdr:col>
                <xdr:colOff>0</xdr:colOff>
                <xdr:row>116</xdr:row>
                <xdr:rowOff>0</xdr:rowOff>
              </from>
              <to>
                <xdr:col>2</xdr:col>
                <xdr:colOff>400050</xdr:colOff>
                <xdr:row>116</xdr:row>
                <xdr:rowOff>485775</xdr:rowOff>
              </to>
            </anchor>
          </objectPr>
        </oleObject>
      </mc:Choice>
      <mc:Fallback>
        <oleObject progId="PBrush" shapeId="25691" r:id="rId184"/>
      </mc:Fallback>
    </mc:AlternateContent>
    <mc:AlternateContent xmlns:mc="http://schemas.openxmlformats.org/markup-compatibility/2006">
      <mc:Choice Requires="x14">
        <oleObject progId="PBrush" shapeId="25692" r:id="rId186">
          <objectPr defaultSize="0" r:id="rId187">
            <anchor moveWithCells="1" sizeWithCells="1">
              <from>
                <xdr:col>2</xdr:col>
                <xdr:colOff>0</xdr:colOff>
                <xdr:row>117</xdr:row>
                <xdr:rowOff>0</xdr:rowOff>
              </from>
              <to>
                <xdr:col>2</xdr:col>
                <xdr:colOff>400050</xdr:colOff>
                <xdr:row>117</xdr:row>
                <xdr:rowOff>485775</xdr:rowOff>
              </to>
            </anchor>
          </objectPr>
        </oleObject>
      </mc:Choice>
      <mc:Fallback>
        <oleObject progId="PBrush" shapeId="25692" r:id="rId186"/>
      </mc:Fallback>
    </mc:AlternateContent>
    <mc:AlternateContent xmlns:mc="http://schemas.openxmlformats.org/markup-compatibility/2006">
      <mc:Choice Requires="x14">
        <oleObject progId="PBrush" shapeId="25693" r:id="rId188">
          <objectPr defaultSize="0" r:id="rId189">
            <anchor moveWithCells="1" sizeWithCells="1">
              <from>
                <xdr:col>2</xdr:col>
                <xdr:colOff>0</xdr:colOff>
                <xdr:row>118</xdr:row>
                <xdr:rowOff>0</xdr:rowOff>
              </from>
              <to>
                <xdr:col>2</xdr:col>
                <xdr:colOff>400050</xdr:colOff>
                <xdr:row>118</xdr:row>
                <xdr:rowOff>485775</xdr:rowOff>
              </to>
            </anchor>
          </objectPr>
        </oleObject>
      </mc:Choice>
      <mc:Fallback>
        <oleObject progId="PBrush" shapeId="25693" r:id="rId188"/>
      </mc:Fallback>
    </mc:AlternateContent>
    <mc:AlternateContent xmlns:mc="http://schemas.openxmlformats.org/markup-compatibility/2006">
      <mc:Choice Requires="x14">
        <oleObject progId="PBrush" shapeId="25694" r:id="rId190">
          <objectPr defaultSize="0" r:id="rId191">
            <anchor moveWithCells="1" sizeWithCells="1">
              <from>
                <xdr:col>2</xdr:col>
                <xdr:colOff>0</xdr:colOff>
                <xdr:row>119</xdr:row>
                <xdr:rowOff>0</xdr:rowOff>
              </from>
              <to>
                <xdr:col>2</xdr:col>
                <xdr:colOff>400050</xdr:colOff>
                <xdr:row>119</xdr:row>
                <xdr:rowOff>485775</xdr:rowOff>
              </to>
            </anchor>
          </objectPr>
        </oleObject>
      </mc:Choice>
      <mc:Fallback>
        <oleObject progId="PBrush" shapeId="25694" r:id="rId190"/>
      </mc:Fallback>
    </mc:AlternateContent>
    <mc:AlternateContent xmlns:mc="http://schemas.openxmlformats.org/markup-compatibility/2006">
      <mc:Choice Requires="x14">
        <oleObject progId="PBrush" shapeId="25695" r:id="rId192">
          <objectPr defaultSize="0" r:id="rId193">
            <anchor moveWithCells="1" sizeWithCells="1">
              <from>
                <xdr:col>2</xdr:col>
                <xdr:colOff>0</xdr:colOff>
                <xdr:row>120</xdr:row>
                <xdr:rowOff>0</xdr:rowOff>
              </from>
              <to>
                <xdr:col>2</xdr:col>
                <xdr:colOff>400050</xdr:colOff>
                <xdr:row>120</xdr:row>
                <xdr:rowOff>485775</xdr:rowOff>
              </to>
            </anchor>
          </objectPr>
        </oleObject>
      </mc:Choice>
      <mc:Fallback>
        <oleObject progId="PBrush" shapeId="25695" r:id="rId192"/>
      </mc:Fallback>
    </mc:AlternateContent>
    <mc:AlternateContent xmlns:mc="http://schemas.openxmlformats.org/markup-compatibility/2006">
      <mc:Choice Requires="x14">
        <oleObject progId="PBrush" shapeId="25696" r:id="rId194">
          <objectPr defaultSize="0" r:id="rId195">
            <anchor moveWithCells="1" sizeWithCells="1">
              <from>
                <xdr:col>2</xdr:col>
                <xdr:colOff>0</xdr:colOff>
                <xdr:row>121</xdr:row>
                <xdr:rowOff>0</xdr:rowOff>
              </from>
              <to>
                <xdr:col>2</xdr:col>
                <xdr:colOff>400050</xdr:colOff>
                <xdr:row>121</xdr:row>
                <xdr:rowOff>485775</xdr:rowOff>
              </to>
            </anchor>
          </objectPr>
        </oleObject>
      </mc:Choice>
      <mc:Fallback>
        <oleObject progId="PBrush" shapeId="25696" r:id="rId194"/>
      </mc:Fallback>
    </mc:AlternateContent>
    <mc:AlternateContent xmlns:mc="http://schemas.openxmlformats.org/markup-compatibility/2006">
      <mc:Choice Requires="x14">
        <oleObject progId="PBrush" shapeId="25697" r:id="rId196">
          <objectPr defaultSize="0" r:id="rId197">
            <anchor moveWithCells="1" sizeWithCells="1">
              <from>
                <xdr:col>2</xdr:col>
                <xdr:colOff>0</xdr:colOff>
                <xdr:row>122</xdr:row>
                <xdr:rowOff>0</xdr:rowOff>
              </from>
              <to>
                <xdr:col>2</xdr:col>
                <xdr:colOff>400050</xdr:colOff>
                <xdr:row>122</xdr:row>
                <xdr:rowOff>485775</xdr:rowOff>
              </to>
            </anchor>
          </objectPr>
        </oleObject>
      </mc:Choice>
      <mc:Fallback>
        <oleObject progId="PBrush" shapeId="25697" r:id="rId196"/>
      </mc:Fallback>
    </mc:AlternateContent>
    <mc:AlternateContent xmlns:mc="http://schemas.openxmlformats.org/markup-compatibility/2006">
      <mc:Choice Requires="x14">
        <oleObject progId="PBrush" shapeId="25698" r:id="rId198">
          <objectPr defaultSize="0" r:id="rId199">
            <anchor moveWithCells="1" sizeWithCells="1">
              <from>
                <xdr:col>2</xdr:col>
                <xdr:colOff>0</xdr:colOff>
                <xdr:row>123</xdr:row>
                <xdr:rowOff>0</xdr:rowOff>
              </from>
              <to>
                <xdr:col>2</xdr:col>
                <xdr:colOff>400050</xdr:colOff>
                <xdr:row>123</xdr:row>
                <xdr:rowOff>485775</xdr:rowOff>
              </to>
            </anchor>
          </objectPr>
        </oleObject>
      </mc:Choice>
      <mc:Fallback>
        <oleObject progId="PBrush" shapeId="25698" r:id="rId198"/>
      </mc:Fallback>
    </mc:AlternateContent>
    <mc:AlternateContent xmlns:mc="http://schemas.openxmlformats.org/markup-compatibility/2006">
      <mc:Choice Requires="x14">
        <oleObject progId="PBrush" shapeId="25699" r:id="rId200">
          <objectPr defaultSize="0" r:id="rId201">
            <anchor moveWithCells="1" sizeWithCells="1">
              <from>
                <xdr:col>2</xdr:col>
                <xdr:colOff>0</xdr:colOff>
                <xdr:row>124</xdr:row>
                <xdr:rowOff>0</xdr:rowOff>
              </from>
              <to>
                <xdr:col>2</xdr:col>
                <xdr:colOff>400050</xdr:colOff>
                <xdr:row>124</xdr:row>
                <xdr:rowOff>485775</xdr:rowOff>
              </to>
            </anchor>
          </objectPr>
        </oleObject>
      </mc:Choice>
      <mc:Fallback>
        <oleObject progId="PBrush" shapeId="25699" r:id="rId200"/>
      </mc:Fallback>
    </mc:AlternateContent>
    <mc:AlternateContent xmlns:mc="http://schemas.openxmlformats.org/markup-compatibility/2006">
      <mc:Choice Requires="x14">
        <oleObject progId="PBrush" shapeId="25700" r:id="rId202">
          <objectPr defaultSize="0" r:id="rId203">
            <anchor moveWithCells="1" sizeWithCells="1">
              <from>
                <xdr:col>2</xdr:col>
                <xdr:colOff>0</xdr:colOff>
                <xdr:row>125</xdr:row>
                <xdr:rowOff>0</xdr:rowOff>
              </from>
              <to>
                <xdr:col>2</xdr:col>
                <xdr:colOff>400050</xdr:colOff>
                <xdr:row>125</xdr:row>
                <xdr:rowOff>485775</xdr:rowOff>
              </to>
            </anchor>
          </objectPr>
        </oleObject>
      </mc:Choice>
      <mc:Fallback>
        <oleObject progId="PBrush" shapeId="25700" r:id="rId202"/>
      </mc:Fallback>
    </mc:AlternateContent>
  </oleObjec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384"/>
  <sheetViews>
    <sheetView zoomScaleNormal="100" workbookViewId="0"/>
  </sheetViews>
  <sheetFormatPr baseColWidth="10" defaultColWidth="11.42578125" defaultRowHeight="11.25" customHeight="1" x14ac:dyDescent="0.25"/>
  <cols>
    <col min="1" max="1" width="7.140625" style="128" customWidth="1"/>
    <col min="2" max="3" width="22.85546875" style="128" customWidth="1"/>
    <col min="4" max="11" width="16.28515625" style="128" customWidth="1"/>
    <col min="12" max="12" width="4.7109375" style="128" customWidth="1"/>
    <col min="13" max="13" width="11.42578125" style="128" customWidth="1"/>
    <col min="14" max="23" width="11.42578125" style="128"/>
    <col min="24" max="24" width="11.42578125" style="127"/>
    <col min="25" max="25" width="11.42578125" style="128"/>
    <col min="26" max="26" width="11.42578125" style="259"/>
    <col min="27" max="16384" width="11.42578125" style="128"/>
  </cols>
  <sheetData>
    <row r="1" spans="1:14" ht="11.25" customHeight="1" x14ac:dyDescent="0.25">
      <c r="N1" s="440">
        <v>15</v>
      </c>
    </row>
    <row r="2" spans="1:14" ht="11.25" customHeight="1" x14ac:dyDescent="0.25">
      <c r="A2" s="479" t="s">
        <v>1262</v>
      </c>
      <c r="B2" s="479"/>
      <c r="C2" s="479"/>
      <c r="D2" s="479"/>
      <c r="E2" s="479"/>
      <c r="F2" s="479"/>
      <c r="G2" s="479"/>
      <c r="H2" s="479"/>
      <c r="I2" s="479"/>
      <c r="J2" s="479"/>
      <c r="K2" s="479"/>
      <c r="L2" s="479"/>
      <c r="M2" s="260"/>
      <c r="N2" s="440">
        <v>15</v>
      </c>
    </row>
    <row r="3" spans="1:14" ht="11.25" customHeight="1" x14ac:dyDescent="0.25">
      <c r="A3" s="479"/>
      <c r="B3" s="479"/>
      <c r="C3" s="479"/>
      <c r="D3" s="479"/>
      <c r="E3" s="479"/>
      <c r="F3" s="479"/>
      <c r="G3" s="479"/>
      <c r="H3" s="479"/>
      <c r="I3" s="479"/>
      <c r="J3" s="479"/>
      <c r="K3" s="479"/>
      <c r="L3" s="479"/>
      <c r="M3" s="260"/>
      <c r="N3" s="440">
        <v>15</v>
      </c>
    </row>
    <row r="4" spans="1:14" ht="11.25" customHeight="1" x14ac:dyDescent="0.25">
      <c r="A4" s="479"/>
      <c r="B4" s="479"/>
      <c r="C4" s="479"/>
      <c r="D4" s="479"/>
      <c r="E4" s="479"/>
      <c r="F4" s="479"/>
      <c r="G4" s="479"/>
      <c r="H4" s="479"/>
      <c r="I4" s="479"/>
      <c r="J4" s="479"/>
      <c r="K4" s="479"/>
      <c r="L4" s="479"/>
      <c r="M4" s="260"/>
      <c r="N4" s="440">
        <v>15</v>
      </c>
    </row>
    <row r="5" spans="1:14" ht="11.25" customHeight="1" x14ac:dyDescent="0.25">
      <c r="A5" s="479"/>
      <c r="B5" s="479"/>
      <c r="C5" s="479"/>
      <c r="D5" s="479"/>
      <c r="E5" s="479"/>
      <c r="F5" s="479"/>
      <c r="G5" s="479"/>
      <c r="H5" s="479"/>
      <c r="I5" s="479"/>
      <c r="J5" s="479"/>
      <c r="K5" s="479"/>
      <c r="L5" s="479"/>
      <c r="M5" s="260"/>
      <c r="N5" s="440">
        <v>15</v>
      </c>
    </row>
    <row r="6" spans="1:14" ht="11.25" customHeight="1" thickBot="1" x14ac:dyDescent="0.3">
      <c r="A6" s="262"/>
      <c r="B6" s="262"/>
      <c r="C6" s="262"/>
      <c r="D6" s="262"/>
      <c r="E6" s="262"/>
      <c r="F6" s="262"/>
      <c r="G6" s="262"/>
      <c r="H6" s="262"/>
      <c r="I6" s="262"/>
      <c r="J6" s="262"/>
      <c r="K6" s="262"/>
      <c r="L6" s="262"/>
      <c r="M6" s="262"/>
      <c r="N6" s="440">
        <v>15</v>
      </c>
    </row>
    <row r="7" spans="1:14" ht="11.25" customHeight="1" thickBot="1" x14ac:dyDescent="0.3">
      <c r="A7" s="491" t="s">
        <v>902</v>
      </c>
      <c r="B7" s="492"/>
      <c r="C7" s="493"/>
      <c r="N7" s="440">
        <v>15</v>
      </c>
    </row>
    <row r="8" spans="1:14" ht="11.25" customHeight="1" x14ac:dyDescent="0.25">
      <c r="A8" s="100" t="s">
        <v>900</v>
      </c>
      <c r="B8" s="101" t="s">
        <v>899</v>
      </c>
      <c r="C8" s="386" t="s">
        <v>1238</v>
      </c>
      <c r="N8" s="440">
        <v>15</v>
      </c>
    </row>
    <row r="9" spans="1:14" ht="11.25" customHeight="1" x14ac:dyDescent="0.25">
      <c r="A9" s="428">
        <v>1</v>
      </c>
      <c r="B9" s="96" t="s">
        <v>831</v>
      </c>
      <c r="C9" s="387" t="s">
        <v>1239</v>
      </c>
      <c r="N9" s="440">
        <v>15</v>
      </c>
    </row>
    <row r="10" spans="1:14" ht="11.25" customHeight="1" x14ac:dyDescent="0.25">
      <c r="A10" s="429">
        <v>2</v>
      </c>
      <c r="B10" s="97" t="s">
        <v>832</v>
      </c>
      <c r="C10" s="387" t="s">
        <v>1239</v>
      </c>
      <c r="N10" s="440">
        <v>15</v>
      </c>
    </row>
    <row r="11" spans="1:14" ht="11.25" customHeight="1" x14ac:dyDescent="0.25">
      <c r="A11" s="429">
        <v>3</v>
      </c>
      <c r="B11" s="97" t="s">
        <v>833</v>
      </c>
      <c r="C11" s="387" t="s">
        <v>1239</v>
      </c>
      <c r="N11" s="440">
        <v>15</v>
      </c>
    </row>
    <row r="12" spans="1:14" ht="11.25" customHeight="1" x14ac:dyDescent="0.25">
      <c r="A12" s="429">
        <v>4</v>
      </c>
      <c r="B12" s="97" t="s">
        <v>834</v>
      </c>
      <c r="C12" s="387" t="s">
        <v>1239</v>
      </c>
      <c r="N12" s="440">
        <v>15</v>
      </c>
    </row>
    <row r="13" spans="1:14" ht="11.25" customHeight="1" x14ac:dyDescent="0.25">
      <c r="A13" s="429">
        <v>5</v>
      </c>
      <c r="B13" s="97" t="s">
        <v>835</v>
      </c>
      <c r="C13" s="387" t="s">
        <v>1239</v>
      </c>
      <c r="N13" s="440">
        <v>15</v>
      </c>
    </row>
    <row r="14" spans="1:14" ht="11.25" customHeight="1" x14ac:dyDescent="0.25">
      <c r="A14" s="429">
        <v>6</v>
      </c>
      <c r="B14" s="97" t="s">
        <v>836</v>
      </c>
      <c r="C14" s="387" t="s">
        <v>1239</v>
      </c>
      <c r="N14" s="440">
        <v>15</v>
      </c>
    </row>
    <row r="15" spans="1:14" ht="11.25" customHeight="1" x14ac:dyDescent="0.25">
      <c r="A15" s="428">
        <v>7</v>
      </c>
      <c r="B15" s="96" t="s">
        <v>837</v>
      </c>
      <c r="C15" s="387" t="s">
        <v>1239</v>
      </c>
      <c r="N15" s="440">
        <v>15</v>
      </c>
    </row>
    <row r="16" spans="1:14" ht="11.25" customHeight="1" x14ac:dyDescent="0.25">
      <c r="A16" s="428">
        <v>8</v>
      </c>
      <c r="B16" s="96" t="s">
        <v>838</v>
      </c>
      <c r="C16" s="387" t="s">
        <v>1239</v>
      </c>
      <c r="N16" s="440">
        <v>15</v>
      </c>
    </row>
    <row r="17" spans="1:14" ht="11.25" customHeight="1" x14ac:dyDescent="0.25">
      <c r="A17" s="428">
        <v>9</v>
      </c>
      <c r="B17" s="96" t="s">
        <v>839</v>
      </c>
      <c r="C17" s="387" t="s">
        <v>1239</v>
      </c>
      <c r="N17" s="440">
        <v>15</v>
      </c>
    </row>
    <row r="18" spans="1:14" ht="11.25" customHeight="1" x14ac:dyDescent="0.25">
      <c r="A18" s="428">
        <v>10</v>
      </c>
      <c r="B18" s="96" t="s">
        <v>840</v>
      </c>
      <c r="C18" s="387" t="s">
        <v>1239</v>
      </c>
      <c r="N18" s="440">
        <v>15</v>
      </c>
    </row>
    <row r="19" spans="1:14" ht="11.25" customHeight="1" x14ac:dyDescent="0.25">
      <c r="A19" s="428">
        <v>11</v>
      </c>
      <c r="B19" s="96" t="s">
        <v>841</v>
      </c>
      <c r="C19" s="387" t="s">
        <v>1239</v>
      </c>
      <c r="N19" s="440">
        <v>15</v>
      </c>
    </row>
    <row r="20" spans="1:14" ht="11.25" customHeight="1" x14ac:dyDescent="0.25">
      <c r="A20" s="428">
        <v>12</v>
      </c>
      <c r="B20" s="96" t="s">
        <v>842</v>
      </c>
      <c r="C20" s="387" t="s">
        <v>1240</v>
      </c>
      <c r="N20" s="440">
        <v>15</v>
      </c>
    </row>
    <row r="21" spans="1:14" ht="11.25" customHeight="1" x14ac:dyDescent="0.25">
      <c r="A21" s="428">
        <v>13</v>
      </c>
      <c r="B21" s="96" t="s">
        <v>843</v>
      </c>
      <c r="C21" s="387" t="s">
        <v>1240</v>
      </c>
      <c r="N21" s="440">
        <v>15</v>
      </c>
    </row>
    <row r="22" spans="1:14" ht="11.25" customHeight="1" x14ac:dyDescent="0.25">
      <c r="A22" s="428">
        <v>14</v>
      </c>
      <c r="B22" s="96" t="s">
        <v>844</v>
      </c>
      <c r="C22" s="387" t="s">
        <v>1240</v>
      </c>
      <c r="N22" s="440">
        <v>15</v>
      </c>
    </row>
    <row r="23" spans="1:14" ht="11.25" customHeight="1" x14ac:dyDescent="0.25">
      <c r="A23" s="428">
        <v>15</v>
      </c>
      <c r="B23" s="96" t="s">
        <v>845</v>
      </c>
      <c r="C23" s="387" t="s">
        <v>1240</v>
      </c>
      <c r="N23" s="440">
        <v>15</v>
      </c>
    </row>
    <row r="24" spans="1:14" ht="11.25" customHeight="1" x14ac:dyDescent="0.25">
      <c r="A24" s="429">
        <v>16</v>
      </c>
      <c r="B24" s="97" t="s">
        <v>846</v>
      </c>
      <c r="C24" s="387" t="s">
        <v>1240</v>
      </c>
      <c r="N24" s="440">
        <v>15</v>
      </c>
    </row>
    <row r="25" spans="1:14" ht="11.25" customHeight="1" x14ac:dyDescent="0.25">
      <c r="A25" s="428">
        <v>17</v>
      </c>
      <c r="B25" s="96" t="s">
        <v>847</v>
      </c>
      <c r="C25" s="387" t="s">
        <v>1240</v>
      </c>
      <c r="N25" s="440">
        <v>15</v>
      </c>
    </row>
    <row r="26" spans="1:14" ht="11.25" customHeight="1" x14ac:dyDescent="0.25">
      <c r="A26" s="428">
        <v>18</v>
      </c>
      <c r="B26" s="96" t="s">
        <v>848</v>
      </c>
      <c r="C26" s="387" t="s">
        <v>1240</v>
      </c>
      <c r="N26" s="440">
        <v>15</v>
      </c>
    </row>
    <row r="27" spans="1:14" ht="11.25" customHeight="1" x14ac:dyDescent="0.25">
      <c r="A27" s="428">
        <v>19</v>
      </c>
      <c r="B27" s="96" t="s">
        <v>849</v>
      </c>
      <c r="C27" s="387" t="s">
        <v>1240</v>
      </c>
      <c r="N27" s="440">
        <v>15</v>
      </c>
    </row>
    <row r="28" spans="1:14" ht="11.25" customHeight="1" x14ac:dyDescent="0.25">
      <c r="A28" s="428">
        <v>20</v>
      </c>
      <c r="B28" s="96" t="s">
        <v>850</v>
      </c>
      <c r="C28" s="387" t="s">
        <v>1240</v>
      </c>
      <c r="N28" s="440">
        <v>15</v>
      </c>
    </row>
    <row r="29" spans="1:14" ht="11.25" customHeight="1" x14ac:dyDescent="0.25">
      <c r="A29" s="428">
        <v>21</v>
      </c>
      <c r="B29" s="96" t="s">
        <v>851</v>
      </c>
      <c r="C29" s="387" t="s">
        <v>1240</v>
      </c>
      <c r="N29" s="440">
        <v>15</v>
      </c>
    </row>
    <row r="30" spans="1:14" ht="11.25" customHeight="1" x14ac:dyDescent="0.25">
      <c r="A30" s="428">
        <v>22</v>
      </c>
      <c r="B30" s="96" t="s">
        <v>852</v>
      </c>
      <c r="C30" s="387" t="s">
        <v>1241</v>
      </c>
      <c r="N30" s="440">
        <v>15</v>
      </c>
    </row>
    <row r="31" spans="1:14" ht="11.25" customHeight="1" x14ac:dyDescent="0.25">
      <c r="A31" s="428">
        <v>23</v>
      </c>
      <c r="B31" s="96" t="s">
        <v>853</v>
      </c>
      <c r="C31" s="387" t="s">
        <v>1241</v>
      </c>
      <c r="N31" s="440">
        <v>15</v>
      </c>
    </row>
    <row r="32" spans="1:14" ht="11.25" customHeight="1" x14ac:dyDescent="0.25">
      <c r="A32" s="428">
        <v>24</v>
      </c>
      <c r="B32" s="96" t="s">
        <v>854</v>
      </c>
      <c r="C32" s="387" t="s">
        <v>1241</v>
      </c>
      <c r="N32" s="440">
        <v>15</v>
      </c>
    </row>
    <row r="33" spans="1:14" ht="11.25" customHeight="1" x14ac:dyDescent="0.25">
      <c r="A33" s="428">
        <v>25</v>
      </c>
      <c r="B33" s="96" t="s">
        <v>855</v>
      </c>
      <c r="C33" s="387" t="s">
        <v>1241</v>
      </c>
      <c r="N33" s="440">
        <v>15</v>
      </c>
    </row>
    <row r="34" spans="1:14" ht="11.25" customHeight="1" x14ac:dyDescent="0.25">
      <c r="A34" s="428">
        <v>26</v>
      </c>
      <c r="B34" s="96" t="s">
        <v>856</v>
      </c>
      <c r="C34" s="387" t="s">
        <v>1241</v>
      </c>
      <c r="N34" s="440">
        <v>15</v>
      </c>
    </row>
    <row r="35" spans="1:14" ht="11.25" customHeight="1" x14ac:dyDescent="0.25">
      <c r="A35" s="429">
        <v>27</v>
      </c>
      <c r="B35" s="97" t="s">
        <v>857</v>
      </c>
      <c r="C35" s="387" t="s">
        <v>1241</v>
      </c>
      <c r="N35" s="440">
        <v>15</v>
      </c>
    </row>
    <row r="36" spans="1:14" ht="11.25" customHeight="1" x14ac:dyDescent="0.25">
      <c r="A36" s="428">
        <v>28</v>
      </c>
      <c r="B36" s="96" t="s">
        <v>858</v>
      </c>
      <c r="C36" s="387" t="s">
        <v>1241</v>
      </c>
      <c r="N36" s="440">
        <v>15</v>
      </c>
    </row>
    <row r="37" spans="1:14" ht="11.25" customHeight="1" x14ac:dyDescent="0.25">
      <c r="A37" s="428">
        <v>29</v>
      </c>
      <c r="B37" s="96" t="s">
        <v>859</v>
      </c>
      <c r="C37" s="387" t="s">
        <v>1241</v>
      </c>
      <c r="N37" s="440">
        <v>15</v>
      </c>
    </row>
    <row r="38" spans="1:14" ht="11.25" customHeight="1" x14ac:dyDescent="0.25">
      <c r="A38" s="428">
        <v>30</v>
      </c>
      <c r="B38" s="96" t="s">
        <v>860</v>
      </c>
      <c r="C38" s="387" t="s">
        <v>1241</v>
      </c>
      <c r="N38" s="440">
        <v>15</v>
      </c>
    </row>
    <row r="39" spans="1:14" ht="11.25" customHeight="1" x14ac:dyDescent="0.25">
      <c r="A39" s="428">
        <v>31</v>
      </c>
      <c r="B39" s="96" t="s">
        <v>861</v>
      </c>
      <c r="C39" s="387" t="s">
        <v>1241</v>
      </c>
      <c r="N39" s="440">
        <v>15</v>
      </c>
    </row>
    <row r="40" spans="1:14" ht="11.25" customHeight="1" x14ac:dyDescent="0.25">
      <c r="A40" s="428">
        <v>32</v>
      </c>
      <c r="B40" s="96" t="s">
        <v>862</v>
      </c>
      <c r="C40" s="389">
        <v>4</v>
      </c>
      <c r="N40" s="440">
        <v>15</v>
      </c>
    </row>
    <row r="41" spans="1:14" ht="11.25" customHeight="1" x14ac:dyDescent="0.25">
      <c r="A41" s="428">
        <v>33</v>
      </c>
      <c r="B41" s="96" t="s">
        <v>863</v>
      </c>
      <c r="C41" s="389">
        <v>4</v>
      </c>
      <c r="N41" s="440">
        <v>15</v>
      </c>
    </row>
    <row r="42" spans="1:14" ht="11.25" customHeight="1" x14ac:dyDescent="0.25">
      <c r="A42" s="428">
        <v>34</v>
      </c>
      <c r="B42" s="96" t="s">
        <v>864</v>
      </c>
      <c r="C42" s="389">
        <v>4</v>
      </c>
      <c r="N42" s="440">
        <v>15</v>
      </c>
    </row>
    <row r="43" spans="1:14" ht="11.25" customHeight="1" x14ac:dyDescent="0.25">
      <c r="A43" s="428">
        <v>35</v>
      </c>
      <c r="B43" s="96" t="s">
        <v>865</v>
      </c>
      <c r="C43" s="389">
        <v>4</v>
      </c>
      <c r="N43" s="440">
        <v>15</v>
      </c>
    </row>
    <row r="44" spans="1:14" ht="11.25" customHeight="1" x14ac:dyDescent="0.25">
      <c r="A44" s="428">
        <v>36</v>
      </c>
      <c r="B44" s="96" t="s">
        <v>866</v>
      </c>
      <c r="C44" s="389">
        <v>4</v>
      </c>
      <c r="N44" s="440">
        <v>15</v>
      </c>
    </row>
    <row r="45" spans="1:14" ht="11.25" customHeight="1" x14ac:dyDescent="0.25">
      <c r="A45" s="429">
        <v>37</v>
      </c>
      <c r="B45" s="97" t="s">
        <v>867</v>
      </c>
      <c r="C45" s="389">
        <v>4</v>
      </c>
      <c r="N45" s="440">
        <v>15</v>
      </c>
    </row>
    <row r="46" spans="1:14" ht="11.25" customHeight="1" x14ac:dyDescent="0.25">
      <c r="A46" s="428">
        <v>38</v>
      </c>
      <c r="B46" s="96" t="s">
        <v>868</v>
      </c>
      <c r="C46" s="389">
        <v>4</v>
      </c>
      <c r="N46" s="440">
        <v>15</v>
      </c>
    </row>
    <row r="47" spans="1:14" ht="11.25" customHeight="1" x14ac:dyDescent="0.25">
      <c r="A47" s="428">
        <v>39</v>
      </c>
      <c r="B47" s="96" t="s">
        <v>869</v>
      </c>
      <c r="C47" s="389">
        <v>4</v>
      </c>
      <c r="N47" s="440">
        <v>15</v>
      </c>
    </row>
    <row r="48" spans="1:14" ht="11.25" customHeight="1" x14ac:dyDescent="0.25">
      <c r="A48" s="429">
        <v>40</v>
      </c>
      <c r="B48" s="97" t="s">
        <v>870</v>
      </c>
      <c r="C48" s="389">
        <v>4</v>
      </c>
      <c r="N48" s="440">
        <v>15</v>
      </c>
    </row>
    <row r="49" spans="1:14" ht="11.25" customHeight="1" x14ac:dyDescent="0.25">
      <c r="A49" s="428">
        <v>41</v>
      </c>
      <c r="B49" s="96" t="s">
        <v>871</v>
      </c>
      <c r="C49" s="389">
        <v>4</v>
      </c>
      <c r="N49" s="440">
        <v>15</v>
      </c>
    </row>
    <row r="50" spans="1:14" ht="11.25" customHeight="1" x14ac:dyDescent="0.25">
      <c r="A50" s="428">
        <v>42</v>
      </c>
      <c r="B50" s="96" t="s">
        <v>872</v>
      </c>
      <c r="C50" s="389">
        <v>4</v>
      </c>
      <c r="N50" s="440">
        <v>15</v>
      </c>
    </row>
    <row r="51" spans="1:14" ht="11.25" customHeight="1" x14ac:dyDescent="0.25">
      <c r="A51" s="428">
        <v>43</v>
      </c>
      <c r="B51" s="96" t="s">
        <v>873</v>
      </c>
      <c r="C51" s="389">
        <v>4</v>
      </c>
      <c r="N51" s="440">
        <v>15</v>
      </c>
    </row>
    <row r="52" spans="1:14" ht="11.25" customHeight="1" x14ac:dyDescent="0.25">
      <c r="A52" s="428">
        <v>44</v>
      </c>
      <c r="B52" s="96" t="s">
        <v>874</v>
      </c>
      <c r="C52" s="389">
        <v>4</v>
      </c>
      <c r="N52" s="440">
        <v>15</v>
      </c>
    </row>
    <row r="53" spans="1:14" ht="11.25" customHeight="1" x14ac:dyDescent="0.25">
      <c r="A53" s="429">
        <v>45</v>
      </c>
      <c r="B53" s="97" t="s">
        <v>875</v>
      </c>
      <c r="C53" s="389">
        <v>4</v>
      </c>
      <c r="N53" s="440">
        <v>15</v>
      </c>
    </row>
    <row r="54" spans="1:14" ht="11.25" customHeight="1" x14ac:dyDescent="0.25">
      <c r="A54" s="430">
        <v>46</v>
      </c>
      <c r="B54" s="98" t="s">
        <v>876</v>
      </c>
      <c r="C54" s="389">
        <v>4</v>
      </c>
      <c r="N54" s="440">
        <v>15</v>
      </c>
    </row>
    <row r="55" spans="1:14" ht="11.25" customHeight="1" x14ac:dyDescent="0.25">
      <c r="A55" s="430">
        <v>47</v>
      </c>
      <c r="B55" s="98" t="s">
        <v>877</v>
      </c>
      <c r="C55" s="389">
        <v>4</v>
      </c>
      <c r="N55" s="440">
        <v>15</v>
      </c>
    </row>
    <row r="56" spans="1:14" ht="11.25" customHeight="1" x14ac:dyDescent="0.25">
      <c r="A56" s="430">
        <v>48</v>
      </c>
      <c r="B56" s="98" t="s">
        <v>878</v>
      </c>
      <c r="C56" s="389">
        <v>4</v>
      </c>
      <c r="N56" s="440">
        <v>15</v>
      </c>
    </row>
    <row r="57" spans="1:14" ht="11.25" customHeight="1" x14ac:dyDescent="0.25">
      <c r="A57" s="430">
        <v>49</v>
      </c>
      <c r="B57" s="98" t="s">
        <v>879</v>
      </c>
      <c r="C57" s="389">
        <v>4</v>
      </c>
      <c r="N57" s="440">
        <v>15</v>
      </c>
    </row>
    <row r="58" spans="1:14" ht="11.25" customHeight="1" x14ac:dyDescent="0.25">
      <c r="A58" s="430">
        <v>50</v>
      </c>
      <c r="B58" s="98" t="s">
        <v>880</v>
      </c>
      <c r="C58" s="389">
        <v>4</v>
      </c>
      <c r="N58" s="440">
        <v>15</v>
      </c>
    </row>
    <row r="59" spans="1:14" ht="11.25" customHeight="1" x14ac:dyDescent="0.25">
      <c r="A59" s="430">
        <v>51</v>
      </c>
      <c r="B59" s="98" t="s">
        <v>881</v>
      </c>
      <c r="C59" s="389">
        <v>4</v>
      </c>
      <c r="N59" s="440">
        <v>15</v>
      </c>
    </row>
    <row r="60" spans="1:14" ht="11.25" customHeight="1" x14ac:dyDescent="0.25">
      <c r="A60" s="430">
        <v>52</v>
      </c>
      <c r="B60" s="98" t="s">
        <v>882</v>
      </c>
      <c r="C60" s="389">
        <v>4</v>
      </c>
      <c r="N60" s="440">
        <v>15</v>
      </c>
    </row>
    <row r="61" spans="1:14" ht="11.25" customHeight="1" x14ac:dyDescent="0.25">
      <c r="A61" s="430">
        <v>53</v>
      </c>
      <c r="B61" s="98" t="s">
        <v>883</v>
      </c>
      <c r="C61" s="389">
        <v>4</v>
      </c>
      <c r="N61" s="440">
        <v>15</v>
      </c>
    </row>
    <row r="62" spans="1:14" ht="11.25" customHeight="1" x14ac:dyDescent="0.25">
      <c r="A62" s="430">
        <v>54</v>
      </c>
      <c r="B62" s="98" t="s">
        <v>884</v>
      </c>
      <c r="C62" s="389">
        <v>4</v>
      </c>
      <c r="N62" s="440">
        <v>15</v>
      </c>
    </row>
    <row r="63" spans="1:14" ht="11.25" customHeight="1" x14ac:dyDescent="0.25">
      <c r="A63" s="430">
        <v>55</v>
      </c>
      <c r="B63" s="98" t="s">
        <v>885</v>
      </c>
      <c r="C63" s="389">
        <v>4</v>
      </c>
      <c r="N63" s="440">
        <v>15</v>
      </c>
    </row>
    <row r="64" spans="1:14" ht="11.25" customHeight="1" x14ac:dyDescent="0.25">
      <c r="A64" s="430">
        <v>56</v>
      </c>
      <c r="B64" s="98" t="s">
        <v>886</v>
      </c>
      <c r="C64" s="389">
        <v>4</v>
      </c>
      <c r="N64" s="440">
        <v>15</v>
      </c>
    </row>
    <row r="65" spans="1:14" ht="11.25" customHeight="1" x14ac:dyDescent="0.25">
      <c r="A65" s="430">
        <v>57</v>
      </c>
      <c r="B65" s="98" t="s">
        <v>887</v>
      </c>
      <c r="C65" s="389">
        <v>4</v>
      </c>
      <c r="N65" s="440">
        <v>15</v>
      </c>
    </row>
    <row r="66" spans="1:14" ht="11.25" customHeight="1" x14ac:dyDescent="0.25">
      <c r="A66" s="430">
        <v>58</v>
      </c>
      <c r="B66" s="98" t="s">
        <v>888</v>
      </c>
      <c r="C66" s="389">
        <v>4</v>
      </c>
      <c r="N66" s="440">
        <v>15</v>
      </c>
    </row>
    <row r="67" spans="1:14" ht="11.25" customHeight="1" x14ac:dyDescent="0.25">
      <c r="A67" s="430">
        <v>59</v>
      </c>
      <c r="B67" s="98" t="s">
        <v>889</v>
      </c>
      <c r="C67" s="389">
        <v>4</v>
      </c>
      <c r="N67" s="440">
        <v>15</v>
      </c>
    </row>
    <row r="68" spans="1:14" ht="11.25" customHeight="1" x14ac:dyDescent="0.25">
      <c r="A68" s="430">
        <v>60</v>
      </c>
      <c r="B68" s="98" t="s">
        <v>890</v>
      </c>
      <c r="C68" s="389">
        <v>4</v>
      </c>
      <c r="N68" s="440">
        <v>15</v>
      </c>
    </row>
    <row r="69" spans="1:14" ht="11.25" customHeight="1" x14ac:dyDescent="0.25">
      <c r="A69" s="430">
        <v>61</v>
      </c>
      <c r="B69" s="98" t="s">
        <v>891</v>
      </c>
      <c r="C69" s="391">
        <v>2</v>
      </c>
      <c r="N69" s="440">
        <v>15</v>
      </c>
    </row>
    <row r="70" spans="1:14" ht="11.25" customHeight="1" x14ac:dyDescent="0.25">
      <c r="A70" s="430">
        <v>62</v>
      </c>
      <c r="B70" s="98" t="s">
        <v>892</v>
      </c>
      <c r="C70" s="388">
        <v>3</v>
      </c>
      <c r="N70" s="440">
        <v>15</v>
      </c>
    </row>
    <row r="71" spans="1:14" ht="11.25" customHeight="1" x14ac:dyDescent="0.25">
      <c r="A71" s="430">
        <v>63</v>
      </c>
      <c r="B71" s="98" t="s">
        <v>893</v>
      </c>
      <c r="C71" s="388">
        <v>3</v>
      </c>
      <c r="N71" s="440">
        <v>15</v>
      </c>
    </row>
    <row r="72" spans="1:14" ht="11.25" customHeight="1" x14ac:dyDescent="0.25">
      <c r="A72" s="431">
        <v>64</v>
      </c>
      <c r="B72" s="99" t="s">
        <v>894</v>
      </c>
      <c r="C72" s="390">
        <v>4</v>
      </c>
      <c r="N72" s="440">
        <v>15</v>
      </c>
    </row>
    <row r="73" spans="1:14" ht="11.25" customHeight="1" x14ac:dyDescent="0.25">
      <c r="N73" s="440">
        <v>15</v>
      </c>
    </row>
    <row r="74" spans="1:14" ht="11.25" customHeight="1" x14ac:dyDescent="0.25">
      <c r="A74" s="265" t="s">
        <v>904</v>
      </c>
      <c r="N74" s="440">
        <v>15</v>
      </c>
    </row>
    <row r="75" spans="1:14" ht="11.25" customHeight="1" x14ac:dyDescent="0.25">
      <c r="A75" s="479" t="s">
        <v>1113</v>
      </c>
      <c r="B75" s="479"/>
      <c r="C75" s="479"/>
      <c r="D75" s="479"/>
      <c r="E75" s="479"/>
      <c r="F75" s="479"/>
      <c r="G75" s="479"/>
      <c r="H75" s="479"/>
      <c r="I75" s="479"/>
      <c r="J75" s="479"/>
      <c r="K75" s="479"/>
      <c r="L75" s="479"/>
      <c r="M75" s="260"/>
      <c r="N75" s="440">
        <v>15</v>
      </c>
    </row>
    <row r="76" spans="1:14" ht="11.25" customHeight="1" x14ac:dyDescent="0.25">
      <c r="A76" s="479"/>
      <c r="B76" s="479"/>
      <c r="C76" s="479"/>
      <c r="D76" s="479"/>
      <c r="E76" s="479"/>
      <c r="F76" s="479"/>
      <c r="G76" s="479"/>
      <c r="H76" s="479"/>
      <c r="I76" s="479"/>
      <c r="J76" s="479"/>
      <c r="K76" s="479"/>
      <c r="L76" s="479"/>
      <c r="M76" s="260"/>
      <c r="N76" s="440">
        <v>15</v>
      </c>
    </row>
    <row r="77" spans="1:14" ht="11.25" customHeight="1" x14ac:dyDescent="0.25">
      <c r="A77" s="479"/>
      <c r="B77" s="479"/>
      <c r="C77" s="479"/>
      <c r="D77" s="479"/>
      <c r="E77" s="479"/>
      <c r="F77" s="479"/>
      <c r="G77" s="479"/>
      <c r="H77" s="479"/>
      <c r="I77" s="479"/>
      <c r="J77" s="479"/>
      <c r="K77" s="479"/>
      <c r="L77" s="479"/>
      <c r="M77" s="260"/>
      <c r="N77" s="440">
        <v>15</v>
      </c>
    </row>
    <row r="78" spans="1:14" ht="11.25" customHeight="1" x14ac:dyDescent="0.25">
      <c r="A78" s="479"/>
      <c r="B78" s="479"/>
      <c r="C78" s="479"/>
      <c r="D78" s="479"/>
      <c r="E78" s="479"/>
      <c r="F78" s="479"/>
      <c r="G78" s="479"/>
      <c r="H78" s="479"/>
      <c r="I78" s="479"/>
      <c r="J78" s="479"/>
      <c r="K78" s="479"/>
      <c r="L78" s="479"/>
      <c r="M78" s="260"/>
      <c r="N78" s="440">
        <v>15</v>
      </c>
    </row>
    <row r="79" spans="1:14" ht="11.25" customHeight="1" thickBot="1" x14ac:dyDescent="0.3">
      <c r="N79" s="440">
        <v>15</v>
      </c>
    </row>
    <row r="80" spans="1:14" ht="11.25" customHeight="1" thickBot="1" x14ac:dyDescent="0.3">
      <c r="A80" s="491" t="s">
        <v>895</v>
      </c>
      <c r="B80" s="492"/>
      <c r="C80" s="492"/>
      <c r="D80" s="493"/>
      <c r="N80" s="440">
        <v>15</v>
      </c>
    </row>
    <row r="81" spans="1:14" ht="11.25" customHeight="1" x14ac:dyDescent="0.25">
      <c r="A81" s="113" t="s">
        <v>898</v>
      </c>
      <c r="B81" s="114" t="s">
        <v>897</v>
      </c>
      <c r="C81" s="115" t="s">
        <v>896</v>
      </c>
      <c r="D81" s="101" t="s">
        <v>901</v>
      </c>
      <c r="N81" s="440">
        <v>15</v>
      </c>
    </row>
    <row r="82" spans="1:14" ht="11.25" customHeight="1" x14ac:dyDescent="0.25">
      <c r="A82" s="266">
        <v>1</v>
      </c>
      <c r="B82" s="263">
        <v>1</v>
      </c>
      <c r="C82" s="267" t="s">
        <v>330</v>
      </c>
      <c r="D82" s="268"/>
      <c r="N82" s="440">
        <v>15</v>
      </c>
    </row>
    <row r="83" spans="1:14" ht="11.25" customHeight="1" x14ac:dyDescent="0.25">
      <c r="A83" s="266">
        <v>2</v>
      </c>
      <c r="B83" s="263">
        <v>2</v>
      </c>
      <c r="C83" s="267" t="s">
        <v>329</v>
      </c>
      <c r="D83" s="268"/>
      <c r="N83" s="440">
        <v>15</v>
      </c>
    </row>
    <row r="84" spans="1:14" ht="11.25" customHeight="1" x14ac:dyDescent="0.25">
      <c r="A84" s="266">
        <v>3</v>
      </c>
      <c r="B84" s="263">
        <v>3</v>
      </c>
      <c r="C84" s="267" t="s">
        <v>328</v>
      </c>
      <c r="D84" s="268"/>
      <c r="N84" s="440">
        <v>15</v>
      </c>
    </row>
    <row r="85" spans="1:14" ht="11.25" customHeight="1" x14ac:dyDescent="0.25">
      <c r="A85" s="266">
        <v>4</v>
      </c>
      <c r="B85" s="263">
        <v>4</v>
      </c>
      <c r="C85" s="267" t="s">
        <v>326</v>
      </c>
      <c r="D85" s="268"/>
      <c r="N85" s="440">
        <v>15</v>
      </c>
    </row>
    <row r="86" spans="1:14" ht="11.25" customHeight="1" x14ac:dyDescent="0.25">
      <c r="A86" s="266">
        <v>5</v>
      </c>
      <c r="B86" s="263">
        <v>5</v>
      </c>
      <c r="C86" s="267" t="s">
        <v>324</v>
      </c>
      <c r="D86" s="268"/>
      <c r="N86" s="440">
        <v>15</v>
      </c>
    </row>
    <row r="87" spans="1:14" ht="11.25" customHeight="1" x14ac:dyDescent="0.25">
      <c r="A87" s="266">
        <v>6</v>
      </c>
      <c r="B87" s="263">
        <v>6</v>
      </c>
      <c r="C87" s="267" t="s">
        <v>325</v>
      </c>
      <c r="D87" s="268"/>
      <c r="N87" s="440">
        <v>15</v>
      </c>
    </row>
    <row r="88" spans="1:14" ht="11.25" customHeight="1" x14ac:dyDescent="0.25">
      <c r="A88" s="266">
        <v>7</v>
      </c>
      <c r="B88" s="263">
        <v>7</v>
      </c>
      <c r="C88" s="267" t="s">
        <v>321</v>
      </c>
      <c r="D88" s="268"/>
      <c r="N88" s="440">
        <v>15</v>
      </c>
    </row>
    <row r="89" spans="1:14" ht="11.25" customHeight="1" x14ac:dyDescent="0.25">
      <c r="A89" s="266">
        <v>8</v>
      </c>
      <c r="B89" s="263">
        <v>8</v>
      </c>
      <c r="C89" s="267" t="s">
        <v>320</v>
      </c>
      <c r="D89" s="268"/>
      <c r="N89" s="440">
        <v>15</v>
      </c>
    </row>
    <row r="90" spans="1:14" ht="11.25" customHeight="1" x14ac:dyDescent="0.25">
      <c r="A90" s="266">
        <v>9</v>
      </c>
      <c r="B90" s="263">
        <v>9</v>
      </c>
      <c r="C90" s="267" t="s">
        <v>318</v>
      </c>
      <c r="D90" s="268"/>
      <c r="N90" s="440">
        <v>15</v>
      </c>
    </row>
    <row r="91" spans="1:14" ht="11.25" customHeight="1" x14ac:dyDescent="0.25">
      <c r="A91" s="266">
        <v>10</v>
      </c>
      <c r="B91" s="263">
        <v>10</v>
      </c>
      <c r="C91" s="267" t="s">
        <v>322</v>
      </c>
      <c r="D91" s="268"/>
      <c r="N91" s="440">
        <v>15</v>
      </c>
    </row>
    <row r="92" spans="1:14" ht="11.25" customHeight="1" x14ac:dyDescent="0.25">
      <c r="A92" s="266">
        <v>11</v>
      </c>
      <c r="B92" s="263">
        <v>11</v>
      </c>
      <c r="C92" s="267" t="s">
        <v>319</v>
      </c>
      <c r="D92" s="268"/>
      <c r="N92" s="440">
        <v>15</v>
      </c>
    </row>
    <row r="93" spans="1:14" ht="11.25" customHeight="1" x14ac:dyDescent="0.25">
      <c r="A93" s="266">
        <v>12</v>
      </c>
      <c r="B93" s="263">
        <v>12</v>
      </c>
      <c r="C93" s="267" t="s">
        <v>316</v>
      </c>
      <c r="D93" s="268"/>
      <c r="N93" s="440">
        <v>15</v>
      </c>
    </row>
    <row r="94" spans="1:14" ht="11.25" customHeight="1" x14ac:dyDescent="0.25">
      <c r="A94" s="266">
        <v>13</v>
      </c>
      <c r="B94" s="263">
        <v>13</v>
      </c>
      <c r="C94" s="267" t="s">
        <v>317</v>
      </c>
      <c r="D94" s="268"/>
      <c r="N94" s="440">
        <v>15</v>
      </c>
    </row>
    <row r="95" spans="1:14" ht="11.25" customHeight="1" x14ac:dyDescent="0.25">
      <c r="A95" s="266">
        <v>14</v>
      </c>
      <c r="B95" s="263">
        <v>14</v>
      </c>
      <c r="C95" s="267" t="s">
        <v>313</v>
      </c>
      <c r="D95" s="268"/>
      <c r="N95" s="440">
        <v>15</v>
      </c>
    </row>
    <row r="96" spans="1:14" ht="11.25" customHeight="1" x14ac:dyDescent="0.25">
      <c r="A96" s="266">
        <v>15</v>
      </c>
      <c r="B96" s="263">
        <v>15</v>
      </c>
      <c r="C96" s="267" t="s">
        <v>314</v>
      </c>
      <c r="D96" s="268"/>
      <c r="N96" s="440">
        <v>15</v>
      </c>
    </row>
    <row r="97" spans="1:14" ht="11.25" customHeight="1" x14ac:dyDescent="0.25">
      <c r="A97" s="266">
        <v>16</v>
      </c>
      <c r="B97" s="263">
        <v>16</v>
      </c>
      <c r="C97" s="267" t="s">
        <v>310</v>
      </c>
      <c r="D97" s="268"/>
      <c r="N97" s="440">
        <v>15</v>
      </c>
    </row>
    <row r="98" spans="1:14" ht="11.25" customHeight="1" x14ac:dyDescent="0.25">
      <c r="A98" s="266">
        <v>17</v>
      </c>
      <c r="B98" s="263">
        <v>17</v>
      </c>
      <c r="C98" s="267" t="s">
        <v>311</v>
      </c>
      <c r="D98" s="268"/>
      <c r="N98" s="440">
        <v>15</v>
      </c>
    </row>
    <row r="99" spans="1:14" ht="11.25" customHeight="1" x14ac:dyDescent="0.25">
      <c r="A99" s="266">
        <v>18</v>
      </c>
      <c r="B99" s="263">
        <v>18</v>
      </c>
      <c r="C99" s="267" t="s">
        <v>309</v>
      </c>
      <c r="D99" s="268"/>
      <c r="N99" s="440">
        <v>15</v>
      </c>
    </row>
    <row r="100" spans="1:14" ht="11.25" customHeight="1" x14ac:dyDescent="0.25">
      <c r="A100" s="266">
        <v>19</v>
      </c>
      <c r="B100" s="263">
        <v>19</v>
      </c>
      <c r="C100" s="267" t="s">
        <v>312</v>
      </c>
      <c r="D100" s="268"/>
      <c r="N100" s="440">
        <v>15</v>
      </c>
    </row>
    <row r="101" spans="1:14" ht="11.25" customHeight="1" x14ac:dyDescent="0.25">
      <c r="A101" s="266">
        <v>20</v>
      </c>
      <c r="B101" s="263">
        <v>20</v>
      </c>
      <c r="C101" s="267" t="s">
        <v>306</v>
      </c>
      <c r="D101" s="268"/>
      <c r="N101" s="440">
        <v>15</v>
      </c>
    </row>
    <row r="102" spans="1:14" ht="11.25" customHeight="1" x14ac:dyDescent="0.25">
      <c r="A102" s="266">
        <v>21</v>
      </c>
      <c r="B102" s="263">
        <v>21</v>
      </c>
      <c r="C102" s="267" t="s">
        <v>307</v>
      </c>
      <c r="D102" s="268"/>
      <c r="N102" s="440">
        <v>15</v>
      </c>
    </row>
    <row r="103" spans="1:14" ht="11.25" customHeight="1" x14ac:dyDescent="0.25">
      <c r="A103" s="266">
        <v>22</v>
      </c>
      <c r="B103" s="263">
        <v>22</v>
      </c>
      <c r="C103" s="267" t="s">
        <v>308</v>
      </c>
      <c r="D103" s="268"/>
      <c r="N103" s="440">
        <v>15</v>
      </c>
    </row>
    <row r="104" spans="1:14" ht="11.25" customHeight="1" x14ac:dyDescent="0.25">
      <c r="A104" s="266">
        <v>23</v>
      </c>
      <c r="B104" s="263">
        <v>23</v>
      </c>
      <c r="C104" s="267" t="s">
        <v>300</v>
      </c>
      <c r="D104" s="268"/>
      <c r="N104" s="440">
        <v>15</v>
      </c>
    </row>
    <row r="105" spans="1:14" ht="11.25" customHeight="1" x14ac:dyDescent="0.25">
      <c r="A105" s="266">
        <v>24</v>
      </c>
      <c r="B105" s="263">
        <v>24</v>
      </c>
      <c r="C105" s="267" t="s">
        <v>269</v>
      </c>
      <c r="D105" s="268"/>
      <c r="N105" s="440">
        <v>15</v>
      </c>
    </row>
    <row r="106" spans="1:14" ht="11.25" customHeight="1" x14ac:dyDescent="0.25">
      <c r="A106" s="266">
        <v>25</v>
      </c>
      <c r="B106" s="263">
        <v>25</v>
      </c>
      <c r="C106" s="267" t="s">
        <v>305</v>
      </c>
      <c r="D106" s="268"/>
      <c r="N106" s="440">
        <v>15</v>
      </c>
    </row>
    <row r="107" spans="1:14" ht="11.25" customHeight="1" x14ac:dyDescent="0.25">
      <c r="A107" s="266">
        <v>26</v>
      </c>
      <c r="B107" s="263">
        <v>26</v>
      </c>
      <c r="C107" s="267" t="s">
        <v>301</v>
      </c>
      <c r="D107" s="268"/>
      <c r="N107" s="440">
        <v>15</v>
      </c>
    </row>
    <row r="108" spans="1:14" ht="11.25" customHeight="1" x14ac:dyDescent="0.25">
      <c r="A108" s="266">
        <v>27</v>
      </c>
      <c r="B108" s="263">
        <v>27</v>
      </c>
      <c r="C108" s="267" t="s">
        <v>302</v>
      </c>
      <c r="D108" s="268"/>
      <c r="N108" s="440">
        <v>15</v>
      </c>
    </row>
    <row r="109" spans="1:14" ht="11.25" customHeight="1" x14ac:dyDescent="0.25">
      <c r="A109" s="266">
        <v>28</v>
      </c>
      <c r="B109" s="263">
        <v>28</v>
      </c>
      <c r="C109" s="267" t="s">
        <v>299</v>
      </c>
      <c r="D109" s="268"/>
      <c r="N109" s="440">
        <v>15</v>
      </c>
    </row>
    <row r="110" spans="1:14" ht="11.25" customHeight="1" x14ac:dyDescent="0.25">
      <c r="A110" s="266">
        <v>29</v>
      </c>
      <c r="B110" s="263">
        <v>29</v>
      </c>
      <c r="C110" s="267" t="s">
        <v>304</v>
      </c>
      <c r="D110" s="268"/>
      <c r="N110" s="440">
        <v>15</v>
      </c>
    </row>
    <row r="111" spans="1:14" ht="11.25" customHeight="1" x14ac:dyDescent="0.25">
      <c r="A111" s="266">
        <v>30</v>
      </c>
      <c r="B111" s="263">
        <v>30</v>
      </c>
      <c r="C111" s="267" t="s">
        <v>292</v>
      </c>
      <c r="D111" s="268"/>
      <c r="N111" s="440">
        <v>15</v>
      </c>
    </row>
    <row r="112" spans="1:14" ht="11.25" customHeight="1" x14ac:dyDescent="0.25">
      <c r="A112" s="266">
        <v>31</v>
      </c>
      <c r="B112" s="263">
        <v>31</v>
      </c>
      <c r="C112" s="267" t="s">
        <v>287</v>
      </c>
      <c r="D112" s="268"/>
      <c r="N112" s="440">
        <v>15</v>
      </c>
    </row>
    <row r="113" spans="1:14" ht="11.25" customHeight="1" x14ac:dyDescent="0.25">
      <c r="A113" s="266">
        <v>32</v>
      </c>
      <c r="B113" s="263">
        <v>32</v>
      </c>
      <c r="C113" s="267" t="s">
        <v>283</v>
      </c>
      <c r="D113" s="268"/>
      <c r="N113" s="440">
        <v>15</v>
      </c>
    </row>
    <row r="114" spans="1:14" ht="11.25" customHeight="1" x14ac:dyDescent="0.25">
      <c r="A114" s="266">
        <v>33</v>
      </c>
      <c r="B114" s="263">
        <v>33</v>
      </c>
      <c r="C114" s="267" t="s">
        <v>275</v>
      </c>
      <c r="D114" s="268"/>
      <c r="N114" s="440">
        <v>15</v>
      </c>
    </row>
    <row r="115" spans="1:14" ht="11.25" customHeight="1" x14ac:dyDescent="0.25">
      <c r="A115" s="266">
        <v>34</v>
      </c>
      <c r="B115" s="263">
        <v>34</v>
      </c>
      <c r="C115" s="267" t="s">
        <v>297</v>
      </c>
      <c r="D115" s="268"/>
      <c r="N115" s="440">
        <v>15</v>
      </c>
    </row>
    <row r="116" spans="1:14" ht="11.25" customHeight="1" x14ac:dyDescent="0.25">
      <c r="A116" s="266">
        <v>35</v>
      </c>
      <c r="B116" s="263">
        <v>35</v>
      </c>
      <c r="C116" s="267" t="s">
        <v>295</v>
      </c>
      <c r="D116" s="268"/>
      <c r="N116" s="440">
        <v>15</v>
      </c>
    </row>
    <row r="117" spans="1:14" ht="11.25" customHeight="1" x14ac:dyDescent="0.25">
      <c r="A117" s="266">
        <v>36</v>
      </c>
      <c r="B117" s="263">
        <v>36</v>
      </c>
      <c r="C117" s="267" t="s">
        <v>273</v>
      </c>
      <c r="D117" s="268"/>
      <c r="N117" s="440">
        <v>15</v>
      </c>
    </row>
    <row r="118" spans="1:14" ht="11.25" customHeight="1" x14ac:dyDescent="0.25">
      <c r="A118" s="266">
        <v>37</v>
      </c>
      <c r="B118" s="263">
        <v>37</v>
      </c>
      <c r="C118" s="267" t="s">
        <v>291</v>
      </c>
      <c r="D118" s="268"/>
      <c r="N118" s="440">
        <v>15</v>
      </c>
    </row>
    <row r="119" spans="1:14" ht="11.25" customHeight="1" x14ac:dyDescent="0.25">
      <c r="A119" s="266">
        <v>38</v>
      </c>
      <c r="B119" s="263">
        <v>38</v>
      </c>
      <c r="C119" s="267" t="s">
        <v>293</v>
      </c>
      <c r="D119" s="268"/>
      <c r="N119" s="440">
        <v>15</v>
      </c>
    </row>
    <row r="120" spans="1:14" ht="11.25" customHeight="1" x14ac:dyDescent="0.25">
      <c r="A120" s="266">
        <v>39</v>
      </c>
      <c r="B120" s="263">
        <v>39</v>
      </c>
      <c r="C120" s="267" t="s">
        <v>280</v>
      </c>
      <c r="D120" s="268"/>
      <c r="N120" s="440">
        <v>15</v>
      </c>
    </row>
    <row r="121" spans="1:14" ht="11.25" customHeight="1" x14ac:dyDescent="0.25">
      <c r="A121" s="266">
        <v>40</v>
      </c>
      <c r="B121" s="263">
        <v>40</v>
      </c>
      <c r="C121" s="267" t="s">
        <v>278</v>
      </c>
      <c r="D121" s="268"/>
      <c r="N121" s="440">
        <v>15</v>
      </c>
    </row>
    <row r="122" spans="1:14" ht="11.25" customHeight="1" x14ac:dyDescent="0.25">
      <c r="A122" s="266">
        <v>41</v>
      </c>
      <c r="B122" s="263">
        <v>41</v>
      </c>
      <c r="C122" s="267" t="s">
        <v>282</v>
      </c>
      <c r="D122" s="268"/>
      <c r="N122" s="440">
        <v>15</v>
      </c>
    </row>
    <row r="123" spans="1:14" ht="11.25" customHeight="1" x14ac:dyDescent="0.25">
      <c r="A123" s="266">
        <v>42</v>
      </c>
      <c r="B123" s="263">
        <v>42</v>
      </c>
      <c r="C123" s="267" t="s">
        <v>284</v>
      </c>
      <c r="D123" s="268"/>
      <c r="N123" s="440">
        <v>15</v>
      </c>
    </row>
    <row r="124" spans="1:14" ht="11.25" customHeight="1" x14ac:dyDescent="0.25">
      <c r="A124" s="266">
        <v>43</v>
      </c>
      <c r="B124" s="263">
        <v>43</v>
      </c>
      <c r="C124" s="267" t="s">
        <v>281</v>
      </c>
      <c r="D124" s="268"/>
      <c r="N124" s="440">
        <v>15</v>
      </c>
    </row>
    <row r="125" spans="1:14" ht="11.25" customHeight="1" x14ac:dyDescent="0.25">
      <c r="A125" s="266">
        <v>44</v>
      </c>
      <c r="B125" s="263">
        <v>44</v>
      </c>
      <c r="C125" s="267" t="s">
        <v>279</v>
      </c>
      <c r="D125" s="268"/>
      <c r="N125" s="440">
        <v>15</v>
      </c>
    </row>
    <row r="126" spans="1:14" ht="11.25" customHeight="1" x14ac:dyDescent="0.25">
      <c r="A126" s="266">
        <v>45</v>
      </c>
      <c r="B126" s="263">
        <v>45</v>
      </c>
      <c r="C126" s="267" t="s">
        <v>290</v>
      </c>
      <c r="D126" s="268"/>
      <c r="N126" s="440">
        <v>15</v>
      </c>
    </row>
    <row r="127" spans="1:14" ht="11.25" customHeight="1" x14ac:dyDescent="0.25">
      <c r="A127" s="266">
        <v>46</v>
      </c>
      <c r="B127" s="263">
        <v>46</v>
      </c>
      <c r="C127" s="267" t="s">
        <v>298</v>
      </c>
      <c r="D127" s="268"/>
      <c r="N127" s="440">
        <v>15</v>
      </c>
    </row>
    <row r="128" spans="1:14" ht="11.25" customHeight="1" x14ac:dyDescent="0.25">
      <c r="A128" s="266">
        <v>47</v>
      </c>
      <c r="B128" s="263">
        <v>47</v>
      </c>
      <c r="C128" s="267" t="s">
        <v>268</v>
      </c>
      <c r="D128" s="268"/>
      <c r="N128" s="440">
        <v>15</v>
      </c>
    </row>
    <row r="129" spans="1:14" ht="11.25" customHeight="1" x14ac:dyDescent="0.25">
      <c r="A129" s="266">
        <v>48</v>
      </c>
      <c r="B129" s="263">
        <v>48</v>
      </c>
      <c r="C129" s="267" t="s">
        <v>276</v>
      </c>
      <c r="D129" s="268"/>
      <c r="N129" s="440">
        <v>15</v>
      </c>
    </row>
    <row r="130" spans="1:14" ht="11.25" customHeight="1" x14ac:dyDescent="0.25">
      <c r="A130" s="266">
        <v>49</v>
      </c>
      <c r="B130" s="263">
        <v>49</v>
      </c>
      <c r="C130" s="267" t="s">
        <v>270</v>
      </c>
      <c r="D130" s="268"/>
      <c r="N130" s="440">
        <v>15</v>
      </c>
    </row>
    <row r="131" spans="1:14" ht="11.25" customHeight="1" x14ac:dyDescent="0.25">
      <c r="A131" s="269">
        <v>50</v>
      </c>
      <c r="B131" s="270">
        <v>97</v>
      </c>
      <c r="C131" s="271" t="s">
        <v>303</v>
      </c>
      <c r="D131" s="272">
        <v>119</v>
      </c>
      <c r="N131" s="440">
        <v>15</v>
      </c>
    </row>
    <row r="132" spans="1:14" ht="11.25" customHeight="1" x14ac:dyDescent="0.25">
      <c r="A132" s="269">
        <v>51</v>
      </c>
      <c r="B132" s="270">
        <v>78</v>
      </c>
      <c r="C132" s="271" t="s">
        <v>286</v>
      </c>
      <c r="D132" s="272">
        <v>182</v>
      </c>
      <c r="N132" s="440">
        <v>15</v>
      </c>
    </row>
    <row r="133" spans="1:14" ht="11.25" customHeight="1" x14ac:dyDescent="0.25">
      <c r="A133" s="269">
        <v>52</v>
      </c>
      <c r="B133" s="270">
        <v>60</v>
      </c>
      <c r="C133" s="271" t="s">
        <v>285</v>
      </c>
      <c r="D133" s="272">
        <v>184</v>
      </c>
      <c r="N133" s="440">
        <v>15</v>
      </c>
    </row>
    <row r="134" spans="1:14" ht="11.25" customHeight="1" x14ac:dyDescent="0.25">
      <c r="A134" s="269">
        <v>53</v>
      </c>
      <c r="B134" s="270">
        <v>68</v>
      </c>
      <c r="C134" s="271" t="s">
        <v>277</v>
      </c>
      <c r="D134" s="272">
        <v>197</v>
      </c>
      <c r="N134" s="440">
        <v>15</v>
      </c>
    </row>
    <row r="135" spans="1:14" ht="11.25" customHeight="1" x14ac:dyDescent="0.25">
      <c r="A135" s="269">
        <v>54</v>
      </c>
      <c r="B135" s="270">
        <v>62</v>
      </c>
      <c r="C135" s="271" t="s">
        <v>274</v>
      </c>
      <c r="D135" s="272">
        <v>206</v>
      </c>
      <c r="N135" s="440">
        <v>15</v>
      </c>
    </row>
    <row r="136" spans="1:14" ht="11.25" customHeight="1" x14ac:dyDescent="0.25">
      <c r="A136" s="269">
        <v>55</v>
      </c>
      <c r="B136" s="270">
        <v>57</v>
      </c>
      <c r="C136" s="271" t="s">
        <v>272</v>
      </c>
      <c r="D136" s="272">
        <v>237</v>
      </c>
      <c r="N136" s="440">
        <v>15</v>
      </c>
    </row>
    <row r="137" spans="1:14" ht="11.25" customHeight="1" x14ac:dyDescent="0.25">
      <c r="A137" s="269">
        <v>56</v>
      </c>
      <c r="B137" s="270">
        <v>59</v>
      </c>
      <c r="C137" s="271" t="s">
        <v>271</v>
      </c>
      <c r="D137" s="272">
        <v>242</v>
      </c>
      <c r="N137" s="440">
        <v>15</v>
      </c>
    </row>
    <row r="138" spans="1:14" ht="11.25" customHeight="1" x14ac:dyDescent="0.25">
      <c r="A138" s="269">
        <v>57</v>
      </c>
      <c r="B138" s="270">
        <v>63</v>
      </c>
      <c r="C138" s="271" t="s">
        <v>267</v>
      </c>
      <c r="D138" s="272">
        <v>266</v>
      </c>
      <c r="N138" s="440">
        <v>15</v>
      </c>
    </row>
    <row r="139" spans="1:14" ht="11.25" customHeight="1" x14ac:dyDescent="0.25">
      <c r="A139" s="269">
        <v>58</v>
      </c>
      <c r="B139" s="270">
        <v>61</v>
      </c>
      <c r="C139" s="271" t="s">
        <v>266</v>
      </c>
      <c r="D139" s="272">
        <v>267</v>
      </c>
      <c r="N139" s="440">
        <v>15</v>
      </c>
    </row>
    <row r="140" spans="1:14" ht="11.25" customHeight="1" x14ac:dyDescent="0.25">
      <c r="A140" s="269">
        <v>59</v>
      </c>
      <c r="B140" s="270">
        <v>94</v>
      </c>
      <c r="C140" s="271" t="s">
        <v>37</v>
      </c>
      <c r="D140" s="272">
        <v>282</v>
      </c>
      <c r="N140" s="440">
        <v>15</v>
      </c>
    </row>
    <row r="141" spans="1:14" ht="11.25" customHeight="1" x14ac:dyDescent="0.25">
      <c r="A141" s="269">
        <v>60</v>
      </c>
      <c r="B141" s="270">
        <v>69</v>
      </c>
      <c r="C141" s="271" t="s">
        <v>264</v>
      </c>
      <c r="D141" s="272">
        <v>284</v>
      </c>
      <c r="N141" s="440">
        <v>15</v>
      </c>
    </row>
    <row r="142" spans="1:14" ht="11.25" customHeight="1" x14ac:dyDescent="0.25">
      <c r="A142" s="269">
        <v>61</v>
      </c>
      <c r="B142" s="270">
        <v>95</v>
      </c>
      <c r="C142" s="271" t="s">
        <v>47</v>
      </c>
      <c r="D142" s="272">
        <v>284</v>
      </c>
      <c r="N142" s="440">
        <v>15</v>
      </c>
    </row>
    <row r="143" spans="1:14" ht="11.25" customHeight="1" x14ac:dyDescent="0.25">
      <c r="A143" s="269">
        <v>62</v>
      </c>
      <c r="B143" s="270">
        <v>96</v>
      </c>
      <c r="C143" s="271" t="s">
        <v>263</v>
      </c>
      <c r="D143" s="272">
        <v>289</v>
      </c>
      <c r="N143" s="440">
        <v>15</v>
      </c>
    </row>
    <row r="144" spans="1:14" ht="11.25" customHeight="1" x14ac:dyDescent="0.25">
      <c r="A144" s="269">
        <v>63</v>
      </c>
      <c r="B144" s="270">
        <v>79</v>
      </c>
      <c r="C144" s="271" t="s">
        <v>262</v>
      </c>
      <c r="D144" s="272">
        <v>290</v>
      </c>
      <c r="N144" s="440">
        <v>15</v>
      </c>
    </row>
    <row r="145" spans="1:14" ht="11.25" customHeight="1" x14ac:dyDescent="0.25">
      <c r="A145" s="269">
        <v>64</v>
      </c>
      <c r="B145" s="270">
        <v>74</v>
      </c>
      <c r="C145" s="271" t="s">
        <v>261</v>
      </c>
      <c r="D145" s="272">
        <v>300</v>
      </c>
      <c r="N145" s="440">
        <v>15</v>
      </c>
    </row>
    <row r="146" spans="1:14" ht="11.25" customHeight="1" x14ac:dyDescent="0.25">
      <c r="A146" s="269">
        <v>65</v>
      </c>
      <c r="B146" s="270">
        <v>65</v>
      </c>
      <c r="C146" s="271" t="s">
        <v>260</v>
      </c>
      <c r="D146" s="272">
        <v>305</v>
      </c>
      <c r="N146" s="440">
        <v>15</v>
      </c>
    </row>
    <row r="147" spans="1:14" ht="11.25" customHeight="1" x14ac:dyDescent="0.25">
      <c r="A147" s="269">
        <v>66</v>
      </c>
      <c r="B147" s="270">
        <v>58</v>
      </c>
      <c r="C147" s="271" t="s">
        <v>256</v>
      </c>
      <c r="D147" s="272">
        <v>354</v>
      </c>
      <c r="N147" s="440">
        <v>15</v>
      </c>
    </row>
    <row r="148" spans="1:14" ht="11.25" customHeight="1" x14ac:dyDescent="0.25">
      <c r="A148" s="269">
        <v>67</v>
      </c>
      <c r="B148" s="270">
        <v>72</v>
      </c>
      <c r="C148" s="271" t="s">
        <v>253</v>
      </c>
      <c r="D148" s="272">
        <v>374</v>
      </c>
      <c r="N148" s="440">
        <v>15</v>
      </c>
    </row>
    <row r="149" spans="1:14" ht="11.25" customHeight="1" x14ac:dyDescent="0.25">
      <c r="A149" s="269">
        <v>68</v>
      </c>
      <c r="B149" s="270">
        <v>64</v>
      </c>
      <c r="C149" s="271" t="s">
        <v>247</v>
      </c>
      <c r="D149" s="272">
        <v>413</v>
      </c>
      <c r="N149" s="440">
        <v>15</v>
      </c>
    </row>
    <row r="150" spans="1:14" ht="11.25" customHeight="1" x14ac:dyDescent="0.25">
      <c r="A150" s="269">
        <v>69</v>
      </c>
      <c r="B150" s="270">
        <v>73</v>
      </c>
      <c r="C150" s="271" t="s">
        <v>244</v>
      </c>
      <c r="D150" s="272">
        <v>438</v>
      </c>
      <c r="N150" s="440">
        <v>15</v>
      </c>
    </row>
    <row r="151" spans="1:14" ht="11.25" customHeight="1" x14ac:dyDescent="0.25">
      <c r="A151" s="269">
        <v>70</v>
      </c>
      <c r="B151" s="270">
        <v>76</v>
      </c>
      <c r="C151" s="271" t="s">
        <v>241</v>
      </c>
      <c r="D151" s="272">
        <v>467</v>
      </c>
      <c r="N151" s="440">
        <v>15</v>
      </c>
    </row>
    <row r="152" spans="1:14" ht="11.25" customHeight="1" x14ac:dyDescent="0.25">
      <c r="A152" s="266">
        <v>71</v>
      </c>
      <c r="B152" s="263">
        <v>50</v>
      </c>
      <c r="C152" s="267" t="s">
        <v>255</v>
      </c>
      <c r="D152" s="268"/>
      <c r="N152" s="440">
        <v>15</v>
      </c>
    </row>
    <row r="153" spans="1:14" ht="11.25" customHeight="1" x14ac:dyDescent="0.25">
      <c r="A153" s="266">
        <v>72</v>
      </c>
      <c r="B153" s="263">
        <v>51</v>
      </c>
      <c r="C153" s="267" t="s">
        <v>265</v>
      </c>
      <c r="D153" s="268"/>
      <c r="N153" s="440">
        <v>15</v>
      </c>
    </row>
    <row r="154" spans="1:14" ht="11.25" customHeight="1" x14ac:dyDescent="0.25">
      <c r="A154" s="266">
        <v>73</v>
      </c>
      <c r="B154" s="263">
        <v>52</v>
      </c>
      <c r="C154" s="267" t="s">
        <v>254</v>
      </c>
      <c r="D154" s="268"/>
      <c r="N154" s="440">
        <v>15</v>
      </c>
    </row>
    <row r="155" spans="1:14" ht="11.25" customHeight="1" x14ac:dyDescent="0.25">
      <c r="A155" s="266">
        <v>74</v>
      </c>
      <c r="B155" s="263">
        <v>53</v>
      </c>
      <c r="C155" s="267" t="s">
        <v>257</v>
      </c>
      <c r="D155" s="268"/>
      <c r="N155" s="440">
        <v>15</v>
      </c>
    </row>
    <row r="156" spans="1:14" ht="11.25" customHeight="1" x14ac:dyDescent="0.25">
      <c r="A156" s="273">
        <v>75</v>
      </c>
      <c r="B156" s="264">
        <v>54</v>
      </c>
      <c r="C156" s="274" t="s">
        <v>237</v>
      </c>
      <c r="D156" s="275"/>
      <c r="N156" s="440">
        <v>15</v>
      </c>
    </row>
    <row r="157" spans="1:14" ht="11.25" customHeight="1" x14ac:dyDescent="0.25">
      <c r="N157" s="440">
        <v>15</v>
      </c>
    </row>
    <row r="158" spans="1:14" ht="11.25" customHeight="1" x14ac:dyDescent="0.25">
      <c r="A158" s="468" t="s">
        <v>939</v>
      </c>
      <c r="B158" s="468"/>
      <c r="C158" s="468"/>
      <c r="D158" s="468"/>
      <c r="E158" s="468"/>
      <c r="F158" s="468"/>
      <c r="G158" s="468"/>
      <c r="H158" s="468"/>
      <c r="I158" s="468"/>
      <c r="J158" s="468"/>
      <c r="K158" s="468"/>
      <c r="L158" s="468"/>
      <c r="M158" s="276"/>
      <c r="N158" s="440">
        <v>15</v>
      </c>
    </row>
    <row r="159" spans="1:14" ht="11.25" customHeight="1" x14ac:dyDescent="0.25">
      <c r="A159" s="468"/>
      <c r="B159" s="468"/>
      <c r="C159" s="468"/>
      <c r="D159" s="468"/>
      <c r="E159" s="468"/>
      <c r="F159" s="468"/>
      <c r="G159" s="468"/>
      <c r="H159" s="468"/>
      <c r="I159" s="468"/>
      <c r="J159" s="468"/>
      <c r="K159" s="468"/>
      <c r="L159" s="468"/>
      <c r="M159" s="276"/>
      <c r="N159" s="440">
        <v>15</v>
      </c>
    </row>
    <row r="160" spans="1:14" ht="11.25" customHeight="1" x14ac:dyDescent="0.25">
      <c r="A160" s="468"/>
      <c r="B160" s="468"/>
      <c r="C160" s="468"/>
      <c r="D160" s="468"/>
      <c r="E160" s="468"/>
      <c r="F160" s="468"/>
      <c r="G160" s="468"/>
      <c r="H160" s="468"/>
      <c r="I160" s="468"/>
      <c r="J160" s="468"/>
      <c r="K160" s="468"/>
      <c r="L160" s="468"/>
      <c r="M160" s="276"/>
      <c r="N160" s="440">
        <v>15</v>
      </c>
    </row>
    <row r="161" spans="1:14" ht="11.25" customHeight="1" x14ac:dyDescent="0.25">
      <c r="A161" s="468"/>
      <c r="B161" s="468"/>
      <c r="C161" s="468"/>
      <c r="D161" s="468"/>
      <c r="E161" s="468"/>
      <c r="F161" s="468"/>
      <c r="G161" s="468"/>
      <c r="H161" s="468"/>
      <c r="I161" s="468"/>
      <c r="J161" s="468"/>
      <c r="K161" s="468"/>
      <c r="L161" s="468"/>
      <c r="M161" s="276"/>
      <c r="N161" s="440">
        <v>15</v>
      </c>
    </row>
    <row r="162" spans="1:14" ht="11.25" customHeight="1" x14ac:dyDescent="0.25">
      <c r="A162" s="468"/>
      <c r="B162" s="468"/>
      <c r="C162" s="468"/>
      <c r="D162" s="468"/>
      <c r="E162" s="468"/>
      <c r="F162" s="468"/>
      <c r="G162" s="468"/>
      <c r="H162" s="468"/>
      <c r="I162" s="468"/>
      <c r="J162" s="468"/>
      <c r="K162" s="468"/>
      <c r="L162" s="468"/>
      <c r="M162" s="276"/>
      <c r="N162" s="440">
        <v>15</v>
      </c>
    </row>
    <row r="163" spans="1:14" ht="11.25" customHeight="1" x14ac:dyDescent="0.25">
      <c r="A163" s="468"/>
      <c r="B163" s="468"/>
      <c r="C163" s="468"/>
      <c r="D163" s="468"/>
      <c r="E163" s="468"/>
      <c r="F163" s="468"/>
      <c r="G163" s="468"/>
      <c r="H163" s="468"/>
      <c r="I163" s="468"/>
      <c r="J163" s="468"/>
      <c r="K163" s="468"/>
      <c r="L163" s="468"/>
      <c r="M163" s="276"/>
      <c r="N163" s="440">
        <v>15</v>
      </c>
    </row>
    <row r="164" spans="1:14" ht="11.25" customHeight="1" x14ac:dyDescent="0.25">
      <c r="A164" s="468"/>
      <c r="B164" s="468"/>
      <c r="C164" s="468"/>
      <c r="D164" s="468"/>
      <c r="E164" s="468"/>
      <c r="F164" s="468"/>
      <c r="G164" s="468"/>
      <c r="H164" s="468"/>
      <c r="I164" s="468"/>
      <c r="J164" s="468"/>
      <c r="K164" s="468"/>
      <c r="L164" s="468"/>
      <c r="M164" s="276"/>
      <c r="N164" s="440">
        <v>15</v>
      </c>
    </row>
    <row r="165" spans="1:14" ht="11.25" customHeight="1" x14ac:dyDescent="0.25">
      <c r="A165" s="468"/>
      <c r="B165" s="468"/>
      <c r="C165" s="468"/>
      <c r="D165" s="468"/>
      <c r="E165" s="468"/>
      <c r="F165" s="468"/>
      <c r="G165" s="468"/>
      <c r="H165" s="468"/>
      <c r="I165" s="468"/>
      <c r="J165" s="468"/>
      <c r="K165" s="468"/>
      <c r="L165" s="468"/>
      <c r="M165" s="276"/>
      <c r="N165" s="440">
        <v>15</v>
      </c>
    </row>
    <row r="166" spans="1:14" ht="11.25" customHeight="1" x14ac:dyDescent="0.25">
      <c r="A166" s="468"/>
      <c r="B166" s="468"/>
      <c r="C166" s="468"/>
      <c r="D166" s="468"/>
      <c r="E166" s="468"/>
      <c r="F166" s="468"/>
      <c r="G166" s="468"/>
      <c r="H166" s="468"/>
      <c r="I166" s="468"/>
      <c r="J166" s="468"/>
      <c r="K166" s="468"/>
      <c r="L166" s="468"/>
      <c r="M166" s="276"/>
      <c r="N166" s="440">
        <v>15</v>
      </c>
    </row>
    <row r="167" spans="1:14" ht="11.25" customHeight="1" x14ac:dyDescent="0.25">
      <c r="A167" s="468"/>
      <c r="B167" s="468"/>
      <c r="C167" s="468"/>
      <c r="D167" s="468"/>
      <c r="E167" s="468"/>
      <c r="F167" s="468"/>
      <c r="G167" s="468"/>
      <c r="H167" s="468"/>
      <c r="I167" s="468"/>
      <c r="J167" s="468"/>
      <c r="K167" s="468"/>
      <c r="L167" s="468"/>
      <c r="M167" s="276"/>
      <c r="N167" s="440">
        <v>15</v>
      </c>
    </row>
    <row r="168" spans="1:14" ht="11.25" customHeight="1" x14ac:dyDescent="0.25">
      <c r="N168" s="440">
        <v>15</v>
      </c>
    </row>
    <row r="169" spans="1:14" ht="11.25" customHeight="1" x14ac:dyDescent="0.25">
      <c r="A169" s="468" t="s">
        <v>1142</v>
      </c>
      <c r="B169" s="468"/>
      <c r="C169" s="468"/>
      <c r="D169" s="468"/>
      <c r="E169" s="468"/>
      <c r="F169" s="468"/>
      <c r="G169" s="468"/>
      <c r="H169" s="468"/>
      <c r="I169" s="468"/>
      <c r="J169" s="468"/>
      <c r="K169" s="468"/>
      <c r="L169" s="468"/>
      <c r="M169" s="276"/>
      <c r="N169" s="440">
        <v>15</v>
      </c>
    </row>
    <row r="170" spans="1:14" ht="11.25" customHeight="1" x14ac:dyDescent="0.25">
      <c r="A170" s="468"/>
      <c r="B170" s="468"/>
      <c r="C170" s="468"/>
      <c r="D170" s="468"/>
      <c r="E170" s="468"/>
      <c r="F170" s="468"/>
      <c r="G170" s="468"/>
      <c r="H170" s="468"/>
      <c r="I170" s="468"/>
      <c r="J170" s="468"/>
      <c r="K170" s="468"/>
      <c r="L170" s="468"/>
      <c r="M170" s="276"/>
      <c r="N170" s="440">
        <v>15</v>
      </c>
    </row>
    <row r="171" spans="1:14" ht="11.25" customHeight="1" x14ac:dyDescent="0.25">
      <c r="A171" s="468"/>
      <c r="B171" s="468"/>
      <c r="C171" s="468"/>
      <c r="D171" s="468"/>
      <c r="E171" s="468"/>
      <c r="F171" s="468"/>
      <c r="G171" s="468"/>
      <c r="H171" s="468"/>
      <c r="I171" s="468"/>
      <c r="J171" s="468"/>
      <c r="K171" s="468"/>
      <c r="L171" s="468"/>
      <c r="M171" s="276"/>
      <c r="N171" s="440">
        <v>15</v>
      </c>
    </row>
    <row r="172" spans="1:14" ht="11.25" customHeight="1" x14ac:dyDescent="0.25">
      <c r="A172" s="468"/>
      <c r="B172" s="468"/>
      <c r="C172" s="468"/>
      <c r="D172" s="468"/>
      <c r="E172" s="468"/>
      <c r="F172" s="468"/>
      <c r="G172" s="468"/>
      <c r="H172" s="468"/>
      <c r="I172" s="468"/>
      <c r="J172" s="468"/>
      <c r="K172" s="468"/>
      <c r="L172" s="468"/>
      <c r="M172" s="276"/>
      <c r="N172" s="440">
        <v>15</v>
      </c>
    </row>
    <row r="173" spans="1:14" ht="11.25" customHeight="1" x14ac:dyDescent="0.25">
      <c r="A173" s="468"/>
      <c r="B173" s="468"/>
      <c r="C173" s="468"/>
      <c r="D173" s="468"/>
      <c r="E173" s="468"/>
      <c r="F173" s="468"/>
      <c r="G173" s="468"/>
      <c r="H173" s="468"/>
      <c r="I173" s="468"/>
      <c r="J173" s="468"/>
      <c r="K173" s="468"/>
      <c r="L173" s="468"/>
      <c r="M173" s="276"/>
      <c r="N173" s="440">
        <v>15</v>
      </c>
    </row>
    <row r="174" spans="1:14" ht="11.25" customHeight="1" x14ac:dyDescent="0.25">
      <c r="A174" s="468"/>
      <c r="B174" s="468"/>
      <c r="C174" s="468"/>
      <c r="D174" s="468"/>
      <c r="E174" s="468"/>
      <c r="F174" s="468"/>
      <c r="G174" s="468"/>
      <c r="H174" s="468"/>
      <c r="I174" s="468"/>
      <c r="J174" s="468"/>
      <c r="K174" s="468"/>
      <c r="L174" s="468"/>
      <c r="M174" s="276"/>
      <c r="N174" s="440">
        <v>15</v>
      </c>
    </row>
    <row r="175" spans="1:14" ht="11.25" customHeight="1" x14ac:dyDescent="0.25">
      <c r="A175" s="468"/>
      <c r="B175" s="468"/>
      <c r="C175" s="468"/>
      <c r="D175" s="468"/>
      <c r="E175" s="468"/>
      <c r="F175" s="468"/>
      <c r="G175" s="468"/>
      <c r="H175" s="468"/>
      <c r="I175" s="468"/>
      <c r="J175" s="468"/>
      <c r="K175" s="468"/>
      <c r="L175" s="468"/>
      <c r="M175" s="276"/>
      <c r="N175" s="440">
        <v>15</v>
      </c>
    </row>
    <row r="176" spans="1:14" ht="11.25" customHeight="1" x14ac:dyDescent="0.25">
      <c r="A176" s="468"/>
      <c r="B176" s="468"/>
      <c r="C176" s="468"/>
      <c r="D176" s="468"/>
      <c r="E176" s="468"/>
      <c r="F176" s="468"/>
      <c r="G176" s="468"/>
      <c r="H176" s="468"/>
      <c r="I176" s="468"/>
      <c r="J176" s="468"/>
      <c r="K176" s="468"/>
      <c r="L176" s="468"/>
      <c r="M176" s="276"/>
      <c r="N176" s="440">
        <v>15</v>
      </c>
    </row>
    <row r="177" spans="1:14" ht="11.25" customHeight="1" x14ac:dyDescent="0.25">
      <c r="A177" s="468"/>
      <c r="B177" s="468"/>
      <c r="C177" s="468"/>
      <c r="D177" s="468"/>
      <c r="E177" s="468"/>
      <c r="F177" s="468"/>
      <c r="G177" s="468"/>
      <c r="H177" s="468"/>
      <c r="I177" s="468"/>
      <c r="J177" s="468"/>
      <c r="K177" s="468"/>
      <c r="L177" s="468"/>
      <c r="M177" s="276"/>
      <c r="N177" s="440">
        <v>15</v>
      </c>
    </row>
    <row r="178" spans="1:14" ht="11.25" customHeight="1" x14ac:dyDescent="0.25">
      <c r="N178" s="440">
        <v>15</v>
      </c>
    </row>
    <row r="179" spans="1:14" ht="11.25" customHeight="1" x14ac:dyDescent="0.25">
      <c r="A179" s="479" t="s">
        <v>1115</v>
      </c>
      <c r="B179" s="479"/>
      <c r="C179" s="479"/>
      <c r="D179" s="479"/>
      <c r="E179" s="479"/>
      <c r="F179" s="479"/>
      <c r="G179" s="479"/>
      <c r="H179" s="479"/>
      <c r="I179" s="479"/>
      <c r="J179" s="479"/>
      <c r="K179" s="479"/>
      <c r="L179" s="479"/>
      <c r="M179" s="260"/>
      <c r="N179" s="440">
        <v>15</v>
      </c>
    </row>
    <row r="180" spans="1:14" ht="11.25" customHeight="1" x14ac:dyDescent="0.25">
      <c r="A180" s="479"/>
      <c r="B180" s="479"/>
      <c r="C180" s="479"/>
      <c r="D180" s="479"/>
      <c r="E180" s="479"/>
      <c r="F180" s="479"/>
      <c r="G180" s="479"/>
      <c r="H180" s="479"/>
      <c r="I180" s="479"/>
      <c r="J180" s="479"/>
      <c r="K180" s="479"/>
      <c r="L180" s="479"/>
      <c r="M180" s="260"/>
      <c r="N180" s="440">
        <v>15</v>
      </c>
    </row>
    <row r="181" spans="1:14" ht="11.25" customHeight="1" x14ac:dyDescent="0.25">
      <c r="A181" s="479"/>
      <c r="B181" s="479"/>
      <c r="C181" s="479"/>
      <c r="D181" s="479"/>
      <c r="E181" s="479"/>
      <c r="F181" s="479"/>
      <c r="G181" s="479"/>
      <c r="H181" s="479"/>
      <c r="I181" s="479"/>
      <c r="J181" s="479"/>
      <c r="K181" s="479"/>
      <c r="L181" s="479"/>
      <c r="M181" s="260"/>
      <c r="N181" s="440">
        <v>15</v>
      </c>
    </row>
    <row r="182" spans="1:14" ht="11.25" customHeight="1" x14ac:dyDescent="0.25">
      <c r="A182" s="479"/>
      <c r="B182" s="479"/>
      <c r="C182" s="479"/>
      <c r="D182" s="479"/>
      <c r="E182" s="479"/>
      <c r="F182" s="479"/>
      <c r="G182" s="479"/>
      <c r="H182" s="479"/>
      <c r="I182" s="479"/>
      <c r="J182" s="479"/>
      <c r="K182" s="479"/>
      <c r="L182" s="479"/>
      <c r="M182" s="260"/>
      <c r="N182" s="440">
        <v>15</v>
      </c>
    </row>
    <row r="183" spans="1:14" ht="11.25" customHeight="1" x14ac:dyDescent="0.25">
      <c r="N183" s="440">
        <v>15</v>
      </c>
    </row>
    <row r="184" spans="1:14" ht="11.25" customHeight="1" x14ac:dyDescent="0.25">
      <c r="A184" s="127" t="s">
        <v>903</v>
      </c>
      <c r="N184" s="440">
        <v>15</v>
      </c>
    </row>
    <row r="185" spans="1:14" ht="11.25" customHeight="1" x14ac:dyDescent="0.25">
      <c r="N185" s="440">
        <v>15</v>
      </c>
    </row>
    <row r="186" spans="1:14" ht="11.25" customHeight="1" x14ac:dyDescent="0.25">
      <c r="A186" s="265" t="s">
        <v>905</v>
      </c>
      <c r="N186" s="440">
        <v>15</v>
      </c>
    </row>
    <row r="187" spans="1:14" ht="11.25" customHeight="1" x14ac:dyDescent="0.25">
      <c r="A187" s="479" t="s">
        <v>1116</v>
      </c>
      <c r="B187" s="479"/>
      <c r="C187" s="479"/>
      <c r="D187" s="479"/>
      <c r="E187" s="479"/>
      <c r="F187" s="479"/>
      <c r="G187" s="479"/>
      <c r="H187" s="479"/>
      <c r="I187" s="479"/>
      <c r="J187" s="479"/>
      <c r="K187" s="479"/>
      <c r="L187" s="479"/>
      <c r="M187" s="260"/>
      <c r="N187" s="440">
        <v>15</v>
      </c>
    </row>
    <row r="188" spans="1:14" ht="11.25" customHeight="1" x14ac:dyDescent="0.25">
      <c r="A188" s="479"/>
      <c r="B188" s="479"/>
      <c r="C188" s="479"/>
      <c r="D188" s="479"/>
      <c r="E188" s="479"/>
      <c r="F188" s="479"/>
      <c r="G188" s="479"/>
      <c r="H188" s="479"/>
      <c r="I188" s="479"/>
      <c r="J188" s="479"/>
      <c r="K188" s="479"/>
      <c r="L188" s="479"/>
      <c r="M188" s="260"/>
      <c r="N188" s="440">
        <v>15</v>
      </c>
    </row>
    <row r="189" spans="1:14" ht="11.25" customHeight="1" x14ac:dyDescent="0.25">
      <c r="N189" s="440">
        <v>15</v>
      </c>
    </row>
    <row r="190" spans="1:14" ht="11.25" customHeight="1" x14ac:dyDescent="0.25">
      <c r="A190" s="479" t="s">
        <v>1338</v>
      </c>
      <c r="B190" s="479"/>
      <c r="C190" s="479"/>
      <c r="D190" s="479"/>
      <c r="E190" s="479"/>
      <c r="F190" s="479"/>
      <c r="G190" s="479"/>
      <c r="H190" s="479"/>
      <c r="I190" s="479"/>
      <c r="J190" s="479"/>
      <c r="K190" s="479"/>
      <c r="L190" s="479"/>
      <c r="M190" s="260"/>
      <c r="N190" s="440">
        <v>15</v>
      </c>
    </row>
    <row r="191" spans="1:14" ht="11.25" customHeight="1" x14ac:dyDescent="0.25">
      <c r="A191" s="479"/>
      <c r="B191" s="479"/>
      <c r="C191" s="479"/>
      <c r="D191" s="479"/>
      <c r="E191" s="479"/>
      <c r="F191" s="479"/>
      <c r="G191" s="479"/>
      <c r="H191" s="479"/>
      <c r="I191" s="479"/>
      <c r="J191" s="479"/>
      <c r="K191" s="479"/>
      <c r="L191" s="479"/>
      <c r="M191" s="260"/>
      <c r="N191" s="440">
        <v>15</v>
      </c>
    </row>
    <row r="192" spans="1:14" ht="11.25" customHeight="1" x14ac:dyDescent="0.25">
      <c r="A192" s="479"/>
      <c r="B192" s="479"/>
      <c r="C192" s="479"/>
      <c r="D192" s="479"/>
      <c r="E192" s="479"/>
      <c r="F192" s="479"/>
      <c r="G192" s="479"/>
      <c r="H192" s="479"/>
      <c r="I192" s="479"/>
      <c r="J192" s="479"/>
      <c r="K192" s="479"/>
      <c r="L192" s="479"/>
      <c r="M192" s="260"/>
      <c r="N192" s="440">
        <v>15</v>
      </c>
    </row>
    <row r="193" spans="1:14" ht="11.25" customHeight="1" x14ac:dyDescent="0.25">
      <c r="A193" s="479"/>
      <c r="B193" s="479"/>
      <c r="C193" s="479"/>
      <c r="D193" s="479"/>
      <c r="E193" s="479"/>
      <c r="F193" s="479"/>
      <c r="G193" s="479"/>
      <c r="H193" s="479"/>
      <c r="I193" s="479"/>
      <c r="J193" s="479"/>
      <c r="K193" s="479"/>
      <c r="L193" s="479"/>
      <c r="M193" s="260"/>
      <c r="N193" s="440">
        <v>15</v>
      </c>
    </row>
    <row r="194" spans="1:14" ht="11.25" customHeight="1" x14ac:dyDescent="0.25">
      <c r="A194" s="479"/>
      <c r="B194" s="479"/>
      <c r="C194" s="479"/>
      <c r="D194" s="479"/>
      <c r="E194" s="479"/>
      <c r="F194" s="479"/>
      <c r="G194" s="479"/>
      <c r="H194" s="479"/>
      <c r="I194" s="479"/>
      <c r="J194" s="479"/>
      <c r="K194" s="479"/>
      <c r="L194" s="479"/>
      <c r="M194" s="260"/>
      <c r="N194" s="440">
        <v>15</v>
      </c>
    </row>
    <row r="195" spans="1:14" ht="11.25" customHeight="1" x14ac:dyDescent="0.25">
      <c r="A195" s="479"/>
      <c r="B195" s="479"/>
      <c r="C195" s="479"/>
      <c r="D195" s="479"/>
      <c r="E195" s="479"/>
      <c r="F195" s="479"/>
      <c r="G195" s="479"/>
      <c r="H195" s="479"/>
      <c r="I195" s="479"/>
      <c r="J195" s="479"/>
      <c r="K195" s="479"/>
      <c r="L195" s="479"/>
      <c r="M195" s="260"/>
      <c r="N195" s="440">
        <v>15</v>
      </c>
    </row>
    <row r="196" spans="1:14" ht="11.25" customHeight="1" x14ac:dyDescent="0.25">
      <c r="A196" s="127" t="s">
        <v>906</v>
      </c>
      <c r="C196" s="260"/>
      <c r="D196" s="260"/>
      <c r="E196" s="260"/>
      <c r="F196" s="260"/>
      <c r="G196" s="260"/>
      <c r="H196" s="260"/>
      <c r="I196" s="260"/>
      <c r="J196" s="260"/>
      <c r="K196" s="260"/>
      <c r="L196" s="260"/>
      <c r="M196" s="260"/>
      <c r="N196" s="440">
        <v>15</v>
      </c>
    </row>
    <row r="197" spans="1:14" ht="11.25" customHeight="1" x14ac:dyDescent="0.25">
      <c r="A197" s="127" t="s">
        <v>907</v>
      </c>
      <c r="C197" s="260"/>
      <c r="D197" s="260"/>
      <c r="E197" s="260"/>
      <c r="F197" s="260"/>
      <c r="G197" s="260"/>
      <c r="H197" s="260"/>
      <c r="I197" s="260"/>
      <c r="J197" s="260"/>
      <c r="K197" s="260"/>
      <c r="L197" s="260"/>
      <c r="M197" s="260"/>
      <c r="N197" s="440">
        <v>15</v>
      </c>
    </row>
    <row r="198" spans="1:14" ht="11.25" customHeight="1" x14ac:dyDescent="0.25">
      <c r="A198" s="127" t="s">
        <v>908</v>
      </c>
      <c r="N198" s="440">
        <v>15</v>
      </c>
    </row>
    <row r="199" spans="1:14" ht="11.25" customHeight="1" x14ac:dyDescent="0.25">
      <c r="A199" s="127" t="s">
        <v>909</v>
      </c>
      <c r="N199" s="440">
        <v>15</v>
      </c>
    </row>
    <row r="200" spans="1:14" ht="11.25" customHeight="1" x14ac:dyDescent="0.25">
      <c r="A200" s="127" t="s">
        <v>910</v>
      </c>
      <c r="N200" s="440">
        <v>15</v>
      </c>
    </row>
    <row r="201" spans="1:14" ht="11.25" customHeight="1" x14ac:dyDescent="0.25">
      <c r="A201" s="127" t="s">
        <v>911</v>
      </c>
      <c r="N201" s="440">
        <v>15</v>
      </c>
    </row>
    <row r="202" spans="1:14" ht="11.25" customHeight="1" x14ac:dyDescent="0.25">
      <c r="A202" s="127" t="s">
        <v>912</v>
      </c>
      <c r="N202" s="440">
        <v>15</v>
      </c>
    </row>
    <row r="203" spans="1:14" ht="11.25" customHeight="1" x14ac:dyDescent="0.25">
      <c r="A203" s="127" t="s">
        <v>913</v>
      </c>
      <c r="N203" s="440">
        <v>15</v>
      </c>
    </row>
    <row r="204" spans="1:14" ht="11.25" customHeight="1" x14ac:dyDescent="0.25">
      <c r="A204" s="127" t="s">
        <v>914</v>
      </c>
      <c r="N204" s="440">
        <v>15</v>
      </c>
    </row>
    <row r="205" spans="1:14" ht="11.25" customHeight="1" x14ac:dyDescent="0.25">
      <c r="A205" s="127" t="s">
        <v>915</v>
      </c>
      <c r="N205" s="440">
        <v>15</v>
      </c>
    </row>
    <row r="206" spans="1:14" ht="11.25" customHeight="1" x14ac:dyDescent="0.25">
      <c r="A206" s="127" t="s">
        <v>916</v>
      </c>
      <c r="N206" s="440">
        <v>15</v>
      </c>
    </row>
    <row r="207" spans="1:14" ht="11.25" customHeight="1" x14ac:dyDescent="0.25">
      <c r="A207" s="127" t="s">
        <v>917</v>
      </c>
      <c r="N207" s="440">
        <v>15</v>
      </c>
    </row>
    <row r="208" spans="1:14" ht="11.25" customHeight="1" x14ac:dyDescent="0.25">
      <c r="A208" s="127" t="s">
        <v>918</v>
      </c>
      <c r="N208" s="440">
        <v>15</v>
      </c>
    </row>
    <row r="209" spans="1:14" ht="11.25" customHeight="1" x14ac:dyDescent="0.25">
      <c r="A209" s="127" t="s">
        <v>919</v>
      </c>
      <c r="N209" s="440">
        <v>15</v>
      </c>
    </row>
    <row r="210" spans="1:14" ht="11.25" customHeight="1" x14ac:dyDescent="0.25">
      <c r="A210" s="127" t="s">
        <v>920</v>
      </c>
      <c r="N210" s="440">
        <v>15</v>
      </c>
    </row>
    <row r="211" spans="1:14" ht="11.25" customHeight="1" x14ac:dyDescent="0.25">
      <c r="A211" s="127" t="s">
        <v>921</v>
      </c>
      <c r="N211" s="440">
        <v>15</v>
      </c>
    </row>
    <row r="212" spans="1:14" ht="11.25" customHeight="1" x14ac:dyDescent="0.25">
      <c r="N212" s="440">
        <v>15</v>
      </c>
    </row>
    <row r="213" spans="1:14" ht="11.25" customHeight="1" x14ac:dyDescent="0.25">
      <c r="A213" s="479" t="s">
        <v>1117</v>
      </c>
      <c r="B213" s="479"/>
      <c r="C213" s="479"/>
      <c r="D213" s="479"/>
      <c r="E213" s="479"/>
      <c r="F213" s="479"/>
      <c r="G213" s="479"/>
      <c r="H213" s="479"/>
      <c r="I213" s="479"/>
      <c r="J213" s="479"/>
      <c r="K213" s="479"/>
      <c r="L213" s="479"/>
      <c r="M213" s="260"/>
      <c r="N213" s="440">
        <v>15</v>
      </c>
    </row>
    <row r="214" spans="1:14" ht="11.25" customHeight="1" x14ac:dyDescent="0.25">
      <c r="A214" s="479"/>
      <c r="B214" s="479"/>
      <c r="C214" s="479"/>
      <c r="D214" s="479"/>
      <c r="E214" s="479"/>
      <c r="F214" s="479"/>
      <c r="G214" s="479"/>
      <c r="H214" s="479"/>
      <c r="I214" s="479"/>
      <c r="J214" s="479"/>
      <c r="K214" s="479"/>
      <c r="L214" s="479"/>
      <c r="M214" s="260"/>
      <c r="N214" s="440">
        <v>15</v>
      </c>
    </row>
    <row r="215" spans="1:14" ht="11.25" customHeight="1" x14ac:dyDescent="0.25">
      <c r="A215" s="479"/>
      <c r="B215" s="479"/>
      <c r="C215" s="479"/>
      <c r="D215" s="479"/>
      <c r="E215" s="479"/>
      <c r="F215" s="479"/>
      <c r="G215" s="479"/>
      <c r="H215" s="479"/>
      <c r="I215" s="479"/>
      <c r="J215" s="479"/>
      <c r="K215" s="479"/>
      <c r="L215" s="479"/>
      <c r="M215" s="260"/>
      <c r="N215" s="440">
        <v>15</v>
      </c>
    </row>
    <row r="216" spans="1:14" ht="11.25" customHeight="1" x14ac:dyDescent="0.25">
      <c r="A216" s="479"/>
      <c r="B216" s="479"/>
      <c r="C216" s="479"/>
      <c r="D216" s="479"/>
      <c r="E216" s="479"/>
      <c r="F216" s="479"/>
      <c r="G216" s="479"/>
      <c r="H216" s="479"/>
      <c r="I216" s="479"/>
      <c r="J216" s="479"/>
      <c r="K216" s="479"/>
      <c r="L216" s="479"/>
      <c r="M216" s="260"/>
      <c r="N216" s="440">
        <v>15</v>
      </c>
    </row>
    <row r="217" spans="1:14" ht="11.25" customHeight="1" x14ac:dyDescent="0.25">
      <c r="A217" s="260"/>
      <c r="B217" s="260"/>
      <c r="C217" s="260"/>
      <c r="D217" s="260"/>
      <c r="E217" s="260"/>
      <c r="F217" s="260"/>
      <c r="G217" s="125"/>
      <c r="I217" s="260"/>
      <c r="J217" s="260"/>
      <c r="K217" s="260"/>
      <c r="L217" s="260"/>
      <c r="M217" s="260"/>
      <c r="N217" s="440">
        <v>15</v>
      </c>
    </row>
    <row r="218" spans="1:14" ht="11.25" customHeight="1" x14ac:dyDescent="0.25">
      <c r="A218" s="479" t="s">
        <v>922</v>
      </c>
      <c r="B218" s="479"/>
      <c r="C218" s="479"/>
      <c r="D218" s="479"/>
      <c r="E218" s="479"/>
      <c r="F218" s="479"/>
      <c r="G218" s="479"/>
      <c r="H218" s="479"/>
      <c r="I218" s="479"/>
      <c r="J218" s="479"/>
      <c r="K218" s="479"/>
      <c r="L218" s="479"/>
      <c r="M218" s="260"/>
      <c r="N218" s="440">
        <v>15</v>
      </c>
    </row>
    <row r="219" spans="1:14" ht="11.25" customHeight="1" x14ac:dyDescent="0.25">
      <c r="A219" s="479"/>
      <c r="B219" s="479"/>
      <c r="C219" s="479"/>
      <c r="D219" s="479"/>
      <c r="E219" s="479"/>
      <c r="F219" s="479"/>
      <c r="G219" s="479"/>
      <c r="H219" s="479"/>
      <c r="I219" s="479"/>
      <c r="J219" s="479"/>
      <c r="K219" s="479"/>
      <c r="L219" s="479"/>
      <c r="M219" s="260"/>
      <c r="N219" s="440">
        <v>15</v>
      </c>
    </row>
    <row r="220" spans="1:14" ht="11.25" customHeight="1" x14ac:dyDescent="0.25">
      <c r="A220" s="127" t="s">
        <v>923</v>
      </c>
      <c r="N220" s="440">
        <v>15</v>
      </c>
    </row>
    <row r="221" spans="1:14" ht="11.25" customHeight="1" x14ac:dyDescent="0.25">
      <c r="A221" s="127" t="s">
        <v>924</v>
      </c>
      <c r="N221" s="440">
        <v>15</v>
      </c>
    </row>
    <row r="222" spans="1:14" ht="11.25" customHeight="1" x14ac:dyDescent="0.25">
      <c r="A222" s="127" t="s">
        <v>925</v>
      </c>
      <c r="N222" s="440">
        <v>15</v>
      </c>
    </row>
    <row r="223" spans="1:14" ht="11.25" customHeight="1" x14ac:dyDescent="0.25">
      <c r="A223" s="127" t="s">
        <v>926</v>
      </c>
      <c r="N223" s="440">
        <v>15</v>
      </c>
    </row>
    <row r="224" spans="1:14" ht="11.25" customHeight="1" x14ac:dyDescent="0.25">
      <c r="A224" s="127" t="s">
        <v>927</v>
      </c>
      <c r="N224" s="440">
        <v>15</v>
      </c>
    </row>
    <row r="225" spans="1:14" ht="11.25" customHeight="1" x14ac:dyDescent="0.25">
      <c r="A225" s="127" t="s">
        <v>928</v>
      </c>
      <c r="N225" s="440">
        <v>15</v>
      </c>
    </row>
    <row r="226" spans="1:14" ht="11.25" customHeight="1" x14ac:dyDescent="0.25">
      <c r="A226" s="127" t="s">
        <v>929</v>
      </c>
      <c r="N226" s="440">
        <v>15</v>
      </c>
    </row>
    <row r="227" spans="1:14" ht="11.25" customHeight="1" x14ac:dyDescent="0.25">
      <c r="A227" s="127" t="s">
        <v>930</v>
      </c>
      <c r="N227" s="440">
        <v>15</v>
      </c>
    </row>
    <row r="228" spans="1:14" ht="11.25" customHeight="1" x14ac:dyDescent="0.25">
      <c r="A228" s="127" t="s">
        <v>931</v>
      </c>
      <c r="N228" s="440">
        <v>15</v>
      </c>
    </row>
    <row r="229" spans="1:14" ht="11.25" customHeight="1" x14ac:dyDescent="0.25">
      <c r="A229" s="127" t="s">
        <v>932</v>
      </c>
      <c r="N229" s="440">
        <v>15</v>
      </c>
    </row>
    <row r="230" spans="1:14" ht="11.25" customHeight="1" x14ac:dyDescent="0.25">
      <c r="A230" s="127" t="s">
        <v>933</v>
      </c>
      <c r="N230" s="440">
        <v>15</v>
      </c>
    </row>
    <row r="231" spans="1:14" ht="11.25" customHeight="1" x14ac:dyDescent="0.25">
      <c r="A231" s="127" t="s">
        <v>934</v>
      </c>
      <c r="N231" s="440">
        <v>15</v>
      </c>
    </row>
    <row r="232" spans="1:14" ht="11.25" customHeight="1" x14ac:dyDescent="0.25">
      <c r="A232" s="127" t="s">
        <v>935</v>
      </c>
      <c r="N232" s="440">
        <v>15</v>
      </c>
    </row>
    <row r="233" spans="1:14" ht="11.25" customHeight="1" x14ac:dyDescent="0.25">
      <c r="A233" s="127" t="s">
        <v>936</v>
      </c>
      <c r="N233" s="440">
        <v>15</v>
      </c>
    </row>
    <row r="234" spans="1:14" ht="11.25" customHeight="1" x14ac:dyDescent="0.25">
      <c r="A234" s="127" t="s">
        <v>937</v>
      </c>
      <c r="N234" s="440">
        <v>15</v>
      </c>
    </row>
    <row r="235" spans="1:14" ht="11.25" customHeight="1" x14ac:dyDescent="0.25">
      <c r="A235" s="127" t="s">
        <v>938</v>
      </c>
      <c r="N235" s="440">
        <v>15</v>
      </c>
    </row>
    <row r="236" spans="1:14" ht="11.25" customHeight="1" x14ac:dyDescent="0.25">
      <c r="N236" s="440">
        <v>15</v>
      </c>
    </row>
    <row r="237" spans="1:14" ht="11.25" customHeight="1" x14ac:dyDescent="0.25">
      <c r="A237" s="479" t="s">
        <v>1339</v>
      </c>
      <c r="B237" s="479"/>
      <c r="C237" s="479"/>
      <c r="D237" s="479"/>
      <c r="E237" s="479"/>
      <c r="F237" s="479"/>
      <c r="G237" s="479"/>
      <c r="H237" s="479"/>
      <c r="I237" s="479"/>
      <c r="J237" s="479"/>
      <c r="K237" s="479"/>
      <c r="L237" s="479"/>
      <c r="N237" s="440">
        <v>15</v>
      </c>
    </row>
    <row r="238" spans="1:14" ht="11.25" customHeight="1" x14ac:dyDescent="0.25">
      <c r="A238" s="479"/>
      <c r="B238" s="479"/>
      <c r="C238" s="479"/>
      <c r="D238" s="479"/>
      <c r="E238" s="479"/>
      <c r="F238" s="479"/>
      <c r="G238" s="479"/>
      <c r="H238" s="479"/>
      <c r="I238" s="479"/>
      <c r="J238" s="479"/>
      <c r="K238" s="479"/>
      <c r="L238" s="479"/>
      <c r="N238" s="440">
        <v>15</v>
      </c>
    </row>
    <row r="239" spans="1:14" ht="11.25" customHeight="1" x14ac:dyDescent="0.25">
      <c r="A239" s="479"/>
      <c r="B239" s="479"/>
      <c r="C239" s="479"/>
      <c r="D239" s="479"/>
      <c r="E239" s="479"/>
      <c r="F239" s="479"/>
      <c r="G239" s="479"/>
      <c r="H239" s="479"/>
      <c r="I239" s="479"/>
      <c r="J239" s="479"/>
      <c r="K239" s="479"/>
      <c r="L239" s="479"/>
      <c r="N239" s="440">
        <v>15</v>
      </c>
    </row>
    <row r="240" spans="1:14" ht="11.25" customHeight="1" x14ac:dyDescent="0.25">
      <c r="A240" s="479"/>
      <c r="B240" s="479"/>
      <c r="C240" s="479"/>
      <c r="D240" s="479"/>
      <c r="E240" s="479"/>
      <c r="F240" s="479"/>
      <c r="G240" s="479"/>
      <c r="H240" s="479"/>
      <c r="I240" s="479"/>
      <c r="J240" s="479"/>
      <c r="K240" s="479"/>
      <c r="L240" s="479"/>
      <c r="N240" s="440">
        <v>15</v>
      </c>
    </row>
    <row r="241" spans="1:14" ht="11.25" customHeight="1" thickBot="1" x14ac:dyDescent="0.3">
      <c r="N241" s="440">
        <v>15</v>
      </c>
    </row>
    <row r="242" spans="1:14" ht="11.25" customHeight="1" thickBot="1" x14ac:dyDescent="0.3">
      <c r="D242" s="482" t="s">
        <v>1263</v>
      </c>
      <c r="E242" s="483"/>
      <c r="F242" s="483"/>
      <c r="G242" s="483"/>
      <c r="H242" s="483"/>
      <c r="I242" s="483"/>
      <c r="J242" s="483"/>
      <c r="K242" s="484"/>
      <c r="N242" s="440">
        <v>15</v>
      </c>
    </row>
    <row r="243" spans="1:14" ht="21.75" customHeight="1" thickBot="1" x14ac:dyDescent="0.3">
      <c r="A243" s="189" t="s">
        <v>945</v>
      </c>
      <c r="B243" s="494" t="s">
        <v>946</v>
      </c>
      <c r="C243" s="495"/>
      <c r="D243" s="169" t="s">
        <v>941</v>
      </c>
      <c r="E243" s="170" t="s">
        <v>941</v>
      </c>
      <c r="F243" s="170" t="s">
        <v>941</v>
      </c>
      <c r="G243" s="170" t="s">
        <v>941</v>
      </c>
      <c r="H243" s="170" t="s">
        <v>942</v>
      </c>
      <c r="I243" s="170" t="s">
        <v>943</v>
      </c>
      <c r="J243" s="170" t="s">
        <v>944</v>
      </c>
      <c r="K243" s="171" t="s">
        <v>944</v>
      </c>
      <c r="N243" s="440">
        <v>15</v>
      </c>
    </row>
    <row r="244" spans="1:14" ht="11.25" customHeight="1" x14ac:dyDescent="0.25">
      <c r="A244" s="485">
        <v>1</v>
      </c>
      <c r="B244" s="487" t="s">
        <v>940</v>
      </c>
      <c r="C244" s="488"/>
      <c r="D244" s="277" t="s">
        <v>1010</v>
      </c>
      <c r="E244" s="278" t="s">
        <v>1010</v>
      </c>
      <c r="F244" s="279" t="s">
        <v>1010</v>
      </c>
      <c r="G244" s="279" t="s">
        <v>1011</v>
      </c>
      <c r="H244" s="279" t="s">
        <v>1011</v>
      </c>
      <c r="I244" s="278" t="s">
        <v>1011</v>
      </c>
      <c r="J244" s="278" t="s">
        <v>1012</v>
      </c>
      <c r="K244" s="280" t="s">
        <v>1012</v>
      </c>
      <c r="N244" s="440">
        <v>15</v>
      </c>
    </row>
    <row r="245" spans="1:14" ht="11.25" customHeight="1" thickBot="1" x14ac:dyDescent="0.3">
      <c r="A245" s="486"/>
      <c r="B245" s="489"/>
      <c r="C245" s="490"/>
      <c r="D245" s="281" t="s">
        <v>1012</v>
      </c>
      <c r="E245" s="282" t="s">
        <v>1013</v>
      </c>
      <c r="F245" s="283" t="s">
        <v>1013</v>
      </c>
      <c r="G245" s="282" t="s">
        <v>1013</v>
      </c>
      <c r="H245" s="283" t="s">
        <v>1014</v>
      </c>
      <c r="I245" s="282" t="s">
        <v>1015</v>
      </c>
      <c r="J245" s="282" t="s">
        <v>1016</v>
      </c>
      <c r="K245" s="284" t="s">
        <v>1017</v>
      </c>
      <c r="N245" s="440">
        <v>15</v>
      </c>
    </row>
    <row r="246" spans="1:14" ht="11.25" customHeight="1" x14ac:dyDescent="0.25">
      <c r="A246" s="485">
        <v>2</v>
      </c>
      <c r="B246" s="487" t="s">
        <v>947</v>
      </c>
      <c r="C246" s="488"/>
      <c r="D246" s="277" t="s">
        <v>1011</v>
      </c>
      <c r="E246" s="278" t="s">
        <v>1011</v>
      </c>
      <c r="F246" s="279" t="s">
        <v>1011</v>
      </c>
      <c r="G246" s="279" t="s">
        <v>1012</v>
      </c>
      <c r="H246" s="279" t="s">
        <v>1012</v>
      </c>
      <c r="I246" s="278" t="s">
        <v>1012</v>
      </c>
      <c r="J246" s="278" t="s">
        <v>1013</v>
      </c>
      <c r="K246" s="280" t="s">
        <v>1013</v>
      </c>
      <c r="N246" s="440">
        <v>15</v>
      </c>
    </row>
    <row r="247" spans="1:14" ht="11.25" customHeight="1" thickBot="1" x14ac:dyDescent="0.3">
      <c r="A247" s="486"/>
      <c r="B247" s="489"/>
      <c r="C247" s="490"/>
      <c r="D247" s="281" t="s">
        <v>1013</v>
      </c>
      <c r="E247" s="282" t="s">
        <v>1018</v>
      </c>
      <c r="F247" s="283" t="s">
        <v>1018</v>
      </c>
      <c r="G247" s="285" t="s">
        <v>1010</v>
      </c>
      <c r="H247" s="283" t="s">
        <v>1019</v>
      </c>
      <c r="I247" s="282" t="s">
        <v>1020</v>
      </c>
      <c r="J247" s="282" t="s">
        <v>1021</v>
      </c>
      <c r="K247" s="284" t="s">
        <v>1022</v>
      </c>
      <c r="N247" s="440">
        <v>15</v>
      </c>
    </row>
    <row r="248" spans="1:14" ht="11.25" customHeight="1" x14ac:dyDescent="0.25">
      <c r="A248" s="485">
        <v>3</v>
      </c>
      <c r="B248" s="487" t="s">
        <v>948</v>
      </c>
      <c r="C248" s="488"/>
      <c r="D248" s="277" t="s">
        <v>1012</v>
      </c>
      <c r="E248" s="278" t="s">
        <v>1012</v>
      </c>
      <c r="F248" s="279" t="s">
        <v>1012</v>
      </c>
      <c r="G248" s="279" t="s">
        <v>1013</v>
      </c>
      <c r="H248" s="279" t="s">
        <v>1013</v>
      </c>
      <c r="I248" s="278" t="s">
        <v>1013</v>
      </c>
      <c r="J248" s="278" t="s">
        <v>1018</v>
      </c>
      <c r="K248" s="280" t="s">
        <v>1018</v>
      </c>
      <c r="N248" s="440">
        <v>15</v>
      </c>
    </row>
    <row r="249" spans="1:14" ht="11.25" customHeight="1" thickBot="1" x14ac:dyDescent="0.3">
      <c r="A249" s="486"/>
      <c r="B249" s="489"/>
      <c r="C249" s="490"/>
      <c r="D249" s="281" t="s">
        <v>1018</v>
      </c>
      <c r="E249" s="282" t="s">
        <v>1023</v>
      </c>
      <c r="F249" s="283" t="s">
        <v>1023</v>
      </c>
      <c r="G249" s="285" t="s">
        <v>1010</v>
      </c>
      <c r="H249" s="283" t="s">
        <v>1024</v>
      </c>
      <c r="I249" s="282" t="s">
        <v>1025</v>
      </c>
      <c r="J249" s="282" t="s">
        <v>1026</v>
      </c>
      <c r="K249" s="284" t="s">
        <v>1027</v>
      </c>
      <c r="N249" s="440">
        <v>15</v>
      </c>
    </row>
    <row r="250" spans="1:14" ht="11.25" customHeight="1" x14ac:dyDescent="0.25">
      <c r="A250" s="485">
        <v>4</v>
      </c>
      <c r="B250" s="487" t="s">
        <v>949</v>
      </c>
      <c r="C250" s="488"/>
      <c r="D250" s="277" t="s">
        <v>1013</v>
      </c>
      <c r="E250" s="278" t="s">
        <v>1013</v>
      </c>
      <c r="F250" s="279" t="s">
        <v>1013</v>
      </c>
      <c r="G250" s="279" t="s">
        <v>1018</v>
      </c>
      <c r="H250" s="279" t="s">
        <v>1018</v>
      </c>
      <c r="I250" s="278" t="s">
        <v>1018</v>
      </c>
      <c r="J250" s="278" t="s">
        <v>1023</v>
      </c>
      <c r="K250" s="280" t="s">
        <v>1023</v>
      </c>
      <c r="N250" s="440">
        <v>15</v>
      </c>
    </row>
    <row r="251" spans="1:14" ht="11.25" customHeight="1" thickBot="1" x14ac:dyDescent="0.3">
      <c r="A251" s="486"/>
      <c r="B251" s="489"/>
      <c r="C251" s="490"/>
      <c r="D251" s="281" t="s">
        <v>1023</v>
      </c>
      <c r="E251" s="282" t="s">
        <v>1028</v>
      </c>
      <c r="F251" s="283" t="s">
        <v>1028</v>
      </c>
      <c r="G251" s="285" t="s">
        <v>1010</v>
      </c>
      <c r="H251" s="283" t="s">
        <v>1029</v>
      </c>
      <c r="I251" s="282" t="s">
        <v>1030</v>
      </c>
      <c r="J251" s="282" t="s">
        <v>1031</v>
      </c>
      <c r="K251" s="284" t="s">
        <v>1032</v>
      </c>
      <c r="N251" s="440">
        <v>15</v>
      </c>
    </row>
    <row r="252" spans="1:14" ht="11.25" customHeight="1" x14ac:dyDescent="0.25">
      <c r="A252" s="485">
        <v>5</v>
      </c>
      <c r="B252" s="487" t="s">
        <v>950</v>
      </c>
      <c r="C252" s="488"/>
      <c r="D252" s="277" t="s">
        <v>1018</v>
      </c>
      <c r="E252" s="278" t="s">
        <v>1018</v>
      </c>
      <c r="F252" s="279" t="s">
        <v>1018</v>
      </c>
      <c r="G252" s="279" t="s">
        <v>1023</v>
      </c>
      <c r="H252" s="279" t="s">
        <v>1023</v>
      </c>
      <c r="I252" s="278" t="s">
        <v>1023</v>
      </c>
      <c r="J252" s="278" t="s">
        <v>1028</v>
      </c>
      <c r="K252" s="280" t="s">
        <v>1028</v>
      </c>
      <c r="N252" s="440">
        <v>15</v>
      </c>
    </row>
    <row r="253" spans="1:14" ht="11.25" customHeight="1" thickBot="1" x14ac:dyDescent="0.3">
      <c r="A253" s="486"/>
      <c r="B253" s="489"/>
      <c r="C253" s="490"/>
      <c r="D253" s="281" t="s">
        <v>1028</v>
      </c>
      <c r="E253" s="282" t="s">
        <v>1014</v>
      </c>
      <c r="F253" s="283" t="s">
        <v>1014</v>
      </c>
      <c r="G253" s="285" t="s">
        <v>1011</v>
      </c>
      <c r="H253" s="283" t="s">
        <v>1033</v>
      </c>
      <c r="I253" s="282" t="s">
        <v>1034</v>
      </c>
      <c r="J253" s="282" t="s">
        <v>1035</v>
      </c>
      <c r="K253" s="284" t="s">
        <v>1036</v>
      </c>
      <c r="N253" s="440">
        <v>15</v>
      </c>
    </row>
    <row r="254" spans="1:14" ht="11.25" customHeight="1" x14ac:dyDescent="0.25">
      <c r="A254" s="485">
        <v>6</v>
      </c>
      <c r="B254" s="487" t="s">
        <v>951</v>
      </c>
      <c r="C254" s="488"/>
      <c r="D254" s="277" t="s">
        <v>1023</v>
      </c>
      <c r="E254" s="278" t="s">
        <v>1023</v>
      </c>
      <c r="F254" s="279" t="s">
        <v>1023</v>
      </c>
      <c r="G254" s="279" t="s">
        <v>1028</v>
      </c>
      <c r="H254" s="279" t="s">
        <v>1028</v>
      </c>
      <c r="I254" s="278" t="s">
        <v>1028</v>
      </c>
      <c r="J254" s="278" t="s">
        <v>1014</v>
      </c>
      <c r="K254" s="280" t="s">
        <v>1014</v>
      </c>
      <c r="N254" s="440">
        <v>15</v>
      </c>
    </row>
    <row r="255" spans="1:14" ht="11.25" customHeight="1" thickBot="1" x14ac:dyDescent="0.3">
      <c r="A255" s="486"/>
      <c r="B255" s="489"/>
      <c r="C255" s="490"/>
      <c r="D255" s="281" t="s">
        <v>1014</v>
      </c>
      <c r="E255" s="282" t="s">
        <v>1019</v>
      </c>
      <c r="F255" s="283" t="s">
        <v>1019</v>
      </c>
      <c r="G255" s="285" t="s">
        <v>1011</v>
      </c>
      <c r="H255" s="283" t="s">
        <v>1037</v>
      </c>
      <c r="I255" s="282" t="s">
        <v>1016</v>
      </c>
      <c r="J255" s="282" t="s">
        <v>1038</v>
      </c>
      <c r="K255" s="284" t="s">
        <v>1039</v>
      </c>
      <c r="N255" s="440">
        <v>15</v>
      </c>
    </row>
    <row r="256" spans="1:14" ht="11.25" customHeight="1" x14ac:dyDescent="0.25">
      <c r="A256" s="485">
        <v>7</v>
      </c>
      <c r="B256" s="487" t="s">
        <v>952</v>
      </c>
      <c r="C256" s="488"/>
      <c r="D256" s="277" t="s">
        <v>1028</v>
      </c>
      <c r="E256" s="278" t="s">
        <v>1028</v>
      </c>
      <c r="F256" s="279" t="s">
        <v>1028</v>
      </c>
      <c r="G256" s="279" t="s">
        <v>1014</v>
      </c>
      <c r="H256" s="279" t="s">
        <v>1014</v>
      </c>
      <c r="I256" s="278" t="s">
        <v>1014</v>
      </c>
      <c r="J256" s="278" t="s">
        <v>1019</v>
      </c>
      <c r="K256" s="280" t="s">
        <v>1019</v>
      </c>
      <c r="N256" s="440">
        <v>15</v>
      </c>
    </row>
    <row r="257" spans="1:14" ht="11.25" customHeight="1" thickBot="1" x14ac:dyDescent="0.3">
      <c r="A257" s="486"/>
      <c r="B257" s="489"/>
      <c r="C257" s="490"/>
      <c r="D257" s="281" t="s">
        <v>1019</v>
      </c>
      <c r="E257" s="282" t="s">
        <v>1024</v>
      </c>
      <c r="F257" s="283" t="s">
        <v>1024</v>
      </c>
      <c r="G257" s="283" t="s">
        <v>1024</v>
      </c>
      <c r="H257" s="283" t="s">
        <v>1040</v>
      </c>
      <c r="I257" s="282" t="s">
        <v>1021</v>
      </c>
      <c r="J257" s="282" t="s">
        <v>1041</v>
      </c>
      <c r="K257" s="284" t="s">
        <v>1042</v>
      </c>
      <c r="N257" s="440">
        <v>15</v>
      </c>
    </row>
    <row r="258" spans="1:14" ht="11.25" customHeight="1" x14ac:dyDescent="0.25">
      <c r="A258" s="485">
        <v>8</v>
      </c>
      <c r="B258" s="487" t="s">
        <v>953</v>
      </c>
      <c r="C258" s="488"/>
      <c r="D258" s="277" t="s">
        <v>1014</v>
      </c>
      <c r="E258" s="278" t="s">
        <v>1014</v>
      </c>
      <c r="F258" s="279" t="s">
        <v>1014</v>
      </c>
      <c r="G258" s="279" t="s">
        <v>1019</v>
      </c>
      <c r="H258" s="279" t="s">
        <v>1019</v>
      </c>
      <c r="I258" s="278" t="s">
        <v>1019</v>
      </c>
      <c r="J258" s="278" t="s">
        <v>1024</v>
      </c>
      <c r="K258" s="280" t="s">
        <v>1024</v>
      </c>
      <c r="N258" s="440">
        <v>15</v>
      </c>
    </row>
    <row r="259" spans="1:14" ht="11.25" customHeight="1" thickBot="1" x14ac:dyDescent="0.3">
      <c r="A259" s="486"/>
      <c r="B259" s="489"/>
      <c r="C259" s="490"/>
      <c r="D259" s="281" t="s">
        <v>1024</v>
      </c>
      <c r="E259" s="282" t="s">
        <v>1029</v>
      </c>
      <c r="F259" s="283" t="s">
        <v>1029</v>
      </c>
      <c r="G259" s="283" t="s">
        <v>1029</v>
      </c>
      <c r="H259" s="283" t="s">
        <v>1043</v>
      </c>
      <c r="I259" s="282" t="s">
        <v>1026</v>
      </c>
      <c r="J259" s="282" t="s">
        <v>1044</v>
      </c>
      <c r="K259" s="284" t="s">
        <v>1045</v>
      </c>
      <c r="N259" s="440">
        <v>15</v>
      </c>
    </row>
    <row r="260" spans="1:14" ht="11.25" customHeight="1" x14ac:dyDescent="0.25">
      <c r="A260" s="485">
        <v>9</v>
      </c>
      <c r="B260" s="487" t="s">
        <v>954</v>
      </c>
      <c r="C260" s="488"/>
      <c r="D260" s="277" t="s">
        <v>1019</v>
      </c>
      <c r="E260" s="278" t="s">
        <v>1019</v>
      </c>
      <c r="F260" s="279" t="s">
        <v>1019</v>
      </c>
      <c r="G260" s="279" t="s">
        <v>1024</v>
      </c>
      <c r="H260" s="279" t="s">
        <v>1024</v>
      </c>
      <c r="I260" s="278" t="s">
        <v>1024</v>
      </c>
      <c r="J260" s="278" t="s">
        <v>1029</v>
      </c>
      <c r="K260" s="280" t="s">
        <v>1029</v>
      </c>
      <c r="N260" s="440">
        <v>15</v>
      </c>
    </row>
    <row r="261" spans="1:14" ht="11.25" customHeight="1" thickBot="1" x14ac:dyDescent="0.3">
      <c r="A261" s="486"/>
      <c r="B261" s="489"/>
      <c r="C261" s="490"/>
      <c r="D261" s="281" t="s">
        <v>1029</v>
      </c>
      <c r="E261" s="282" t="s">
        <v>1033</v>
      </c>
      <c r="F261" s="283" t="s">
        <v>1033</v>
      </c>
      <c r="G261" s="283" t="s">
        <v>1033</v>
      </c>
      <c r="H261" s="283" t="s">
        <v>1015</v>
      </c>
      <c r="I261" s="282" t="s">
        <v>1031</v>
      </c>
      <c r="J261" s="282" t="s">
        <v>1046</v>
      </c>
      <c r="K261" s="284" t="s">
        <v>1047</v>
      </c>
      <c r="N261" s="440">
        <v>15</v>
      </c>
    </row>
    <row r="262" spans="1:14" ht="11.25" customHeight="1" x14ac:dyDescent="0.25">
      <c r="A262" s="485">
        <v>10</v>
      </c>
      <c r="B262" s="487" t="s">
        <v>955</v>
      </c>
      <c r="C262" s="488"/>
      <c r="D262" s="277" t="s">
        <v>1024</v>
      </c>
      <c r="E262" s="278" t="s">
        <v>1024</v>
      </c>
      <c r="F262" s="279" t="s">
        <v>1024</v>
      </c>
      <c r="G262" s="279" t="s">
        <v>1029</v>
      </c>
      <c r="H262" s="279" t="s">
        <v>1029</v>
      </c>
      <c r="I262" s="278" t="s">
        <v>1029</v>
      </c>
      <c r="J262" s="278" t="s">
        <v>1033</v>
      </c>
      <c r="K262" s="280" t="s">
        <v>1033</v>
      </c>
      <c r="N262" s="440">
        <v>15</v>
      </c>
    </row>
    <row r="263" spans="1:14" ht="11.25" customHeight="1" thickBot="1" x14ac:dyDescent="0.3">
      <c r="A263" s="486"/>
      <c r="B263" s="489"/>
      <c r="C263" s="490"/>
      <c r="D263" s="281" t="s">
        <v>1033</v>
      </c>
      <c r="E263" s="282" t="s">
        <v>1037</v>
      </c>
      <c r="F263" s="283" t="s">
        <v>1037</v>
      </c>
      <c r="G263" s="283" t="s">
        <v>1037</v>
      </c>
      <c r="H263" s="283" t="s">
        <v>1020</v>
      </c>
      <c r="I263" s="282" t="s">
        <v>1035</v>
      </c>
      <c r="J263" s="282" t="s">
        <v>1048</v>
      </c>
      <c r="K263" s="284" t="s">
        <v>1049</v>
      </c>
      <c r="N263" s="440">
        <v>15</v>
      </c>
    </row>
    <row r="264" spans="1:14" ht="11.25" customHeight="1" x14ac:dyDescent="0.25">
      <c r="A264" s="485">
        <v>11</v>
      </c>
      <c r="B264" s="487" t="s">
        <v>956</v>
      </c>
      <c r="C264" s="488"/>
      <c r="D264" s="277" t="s">
        <v>1029</v>
      </c>
      <c r="E264" s="278" t="s">
        <v>1029</v>
      </c>
      <c r="F264" s="279" t="s">
        <v>1029</v>
      </c>
      <c r="G264" s="279" t="s">
        <v>1033</v>
      </c>
      <c r="H264" s="279" t="s">
        <v>1033</v>
      </c>
      <c r="I264" s="278" t="s">
        <v>1033</v>
      </c>
      <c r="J264" s="278" t="s">
        <v>1037</v>
      </c>
      <c r="K264" s="280" t="s">
        <v>1037</v>
      </c>
      <c r="N264" s="440">
        <v>15</v>
      </c>
    </row>
    <row r="265" spans="1:14" ht="11.25" customHeight="1" thickBot="1" x14ac:dyDescent="0.3">
      <c r="A265" s="486"/>
      <c r="B265" s="489"/>
      <c r="C265" s="490"/>
      <c r="D265" s="281" t="s">
        <v>1037</v>
      </c>
      <c r="E265" s="282" t="s">
        <v>1040</v>
      </c>
      <c r="F265" s="283" t="s">
        <v>1040</v>
      </c>
      <c r="G265" s="283" t="s">
        <v>1040</v>
      </c>
      <c r="H265" s="283" t="s">
        <v>1025</v>
      </c>
      <c r="I265" s="282" t="s">
        <v>1038</v>
      </c>
      <c r="J265" s="282" t="s">
        <v>1017</v>
      </c>
      <c r="K265" s="284" t="s">
        <v>1050</v>
      </c>
      <c r="N265" s="440">
        <v>15</v>
      </c>
    </row>
    <row r="266" spans="1:14" ht="11.25" customHeight="1" x14ac:dyDescent="0.25">
      <c r="A266" s="485">
        <v>12</v>
      </c>
      <c r="B266" s="487" t="s">
        <v>957</v>
      </c>
      <c r="C266" s="488"/>
      <c r="D266" s="277" t="s">
        <v>1033</v>
      </c>
      <c r="E266" s="278" t="s">
        <v>1033</v>
      </c>
      <c r="F266" s="279" t="s">
        <v>1033</v>
      </c>
      <c r="G266" s="279" t="s">
        <v>1037</v>
      </c>
      <c r="H266" s="279" t="s">
        <v>1037</v>
      </c>
      <c r="I266" s="278" t="s">
        <v>1037</v>
      </c>
      <c r="J266" s="278" t="s">
        <v>1040</v>
      </c>
      <c r="K266" s="280" t="s">
        <v>1040</v>
      </c>
      <c r="N266" s="440">
        <v>15</v>
      </c>
    </row>
    <row r="267" spans="1:14" ht="11.25" customHeight="1" thickBot="1" x14ac:dyDescent="0.3">
      <c r="A267" s="486"/>
      <c r="B267" s="489"/>
      <c r="C267" s="490"/>
      <c r="D267" s="281" t="s">
        <v>1040</v>
      </c>
      <c r="E267" s="282" t="s">
        <v>1043</v>
      </c>
      <c r="F267" s="283" t="s">
        <v>1043</v>
      </c>
      <c r="G267" s="283" t="s">
        <v>1043</v>
      </c>
      <c r="H267" s="283" t="s">
        <v>1030</v>
      </c>
      <c r="I267" s="282" t="s">
        <v>1041</v>
      </c>
      <c r="J267" s="282" t="s">
        <v>1022</v>
      </c>
      <c r="K267" s="284" t="s">
        <v>1051</v>
      </c>
      <c r="N267" s="440">
        <v>15</v>
      </c>
    </row>
    <row r="268" spans="1:14" ht="11.25" customHeight="1" x14ac:dyDescent="0.25">
      <c r="A268" s="485">
        <v>13</v>
      </c>
      <c r="B268" s="487" t="s">
        <v>958</v>
      </c>
      <c r="C268" s="488"/>
      <c r="D268" s="277" t="s">
        <v>1037</v>
      </c>
      <c r="E268" s="278" t="s">
        <v>1037</v>
      </c>
      <c r="F268" s="279" t="s">
        <v>1037</v>
      </c>
      <c r="G268" s="279" t="s">
        <v>1040</v>
      </c>
      <c r="H268" s="279" t="s">
        <v>1040</v>
      </c>
      <c r="I268" s="278" t="s">
        <v>1040</v>
      </c>
      <c r="J268" s="278" t="s">
        <v>1043</v>
      </c>
      <c r="K268" s="280" t="s">
        <v>1043</v>
      </c>
      <c r="N268" s="440">
        <v>15</v>
      </c>
    </row>
    <row r="269" spans="1:14" ht="11.25" customHeight="1" thickBot="1" x14ac:dyDescent="0.3">
      <c r="A269" s="486"/>
      <c r="B269" s="489"/>
      <c r="C269" s="490"/>
      <c r="D269" s="281" t="s">
        <v>1043</v>
      </c>
      <c r="E269" s="282" t="s">
        <v>1015</v>
      </c>
      <c r="F269" s="283" t="s">
        <v>1015</v>
      </c>
      <c r="G269" s="283" t="s">
        <v>1015</v>
      </c>
      <c r="H269" s="283" t="s">
        <v>1034</v>
      </c>
      <c r="I269" s="282" t="s">
        <v>1044</v>
      </c>
      <c r="J269" s="282" t="s">
        <v>1027</v>
      </c>
      <c r="K269" s="284" t="s">
        <v>1052</v>
      </c>
      <c r="N269" s="440">
        <v>15</v>
      </c>
    </row>
    <row r="270" spans="1:14" ht="11.25" customHeight="1" x14ac:dyDescent="0.25">
      <c r="A270" s="485">
        <v>14</v>
      </c>
      <c r="B270" s="487" t="s">
        <v>959</v>
      </c>
      <c r="C270" s="488"/>
      <c r="D270" s="277" t="s">
        <v>1040</v>
      </c>
      <c r="E270" s="278" t="s">
        <v>1040</v>
      </c>
      <c r="F270" s="279" t="s">
        <v>1040</v>
      </c>
      <c r="G270" s="279" t="s">
        <v>1043</v>
      </c>
      <c r="H270" s="279" t="s">
        <v>1043</v>
      </c>
      <c r="I270" s="278" t="s">
        <v>1043</v>
      </c>
      <c r="J270" s="278" t="s">
        <v>1015</v>
      </c>
      <c r="K270" s="280" t="s">
        <v>1015</v>
      </c>
      <c r="N270" s="440">
        <v>15</v>
      </c>
    </row>
    <row r="271" spans="1:14" ht="11.25" customHeight="1" thickBot="1" x14ac:dyDescent="0.3">
      <c r="A271" s="486"/>
      <c r="B271" s="489"/>
      <c r="C271" s="490"/>
      <c r="D271" s="281" t="s">
        <v>1015</v>
      </c>
      <c r="E271" s="282" t="s">
        <v>1020</v>
      </c>
      <c r="F271" s="283" t="s">
        <v>1020</v>
      </c>
      <c r="G271" s="283" t="s">
        <v>1020</v>
      </c>
      <c r="H271" s="283" t="s">
        <v>1016</v>
      </c>
      <c r="I271" s="282" t="s">
        <v>1046</v>
      </c>
      <c r="J271" s="282" t="s">
        <v>1032</v>
      </c>
      <c r="K271" s="284" t="s">
        <v>1053</v>
      </c>
      <c r="N271" s="440">
        <v>15</v>
      </c>
    </row>
    <row r="272" spans="1:14" ht="11.25" customHeight="1" x14ac:dyDescent="0.25">
      <c r="A272" s="485">
        <v>15</v>
      </c>
      <c r="B272" s="487" t="s">
        <v>960</v>
      </c>
      <c r="C272" s="488"/>
      <c r="D272" s="277" t="s">
        <v>1043</v>
      </c>
      <c r="E272" s="278" t="s">
        <v>1043</v>
      </c>
      <c r="F272" s="279" t="s">
        <v>1043</v>
      </c>
      <c r="G272" s="279" t="s">
        <v>1015</v>
      </c>
      <c r="H272" s="279" t="s">
        <v>1015</v>
      </c>
      <c r="I272" s="278" t="s">
        <v>1015</v>
      </c>
      <c r="J272" s="278" t="s">
        <v>1020</v>
      </c>
      <c r="K272" s="280" t="s">
        <v>1020</v>
      </c>
      <c r="N272" s="440">
        <v>15</v>
      </c>
    </row>
    <row r="273" spans="1:14" ht="11.25" customHeight="1" thickBot="1" x14ac:dyDescent="0.3">
      <c r="A273" s="486"/>
      <c r="B273" s="489"/>
      <c r="C273" s="490"/>
      <c r="D273" s="281" t="s">
        <v>1020</v>
      </c>
      <c r="E273" s="282" t="s">
        <v>1025</v>
      </c>
      <c r="F273" s="283" t="s">
        <v>1025</v>
      </c>
      <c r="G273" s="283" t="s">
        <v>1025</v>
      </c>
      <c r="H273" s="283" t="s">
        <v>1021</v>
      </c>
      <c r="I273" s="282" t="s">
        <v>1048</v>
      </c>
      <c r="J273" s="282" t="s">
        <v>1036</v>
      </c>
      <c r="K273" s="284" t="s">
        <v>1054</v>
      </c>
      <c r="N273" s="440">
        <v>15</v>
      </c>
    </row>
    <row r="274" spans="1:14" ht="11.25" customHeight="1" x14ac:dyDescent="0.25">
      <c r="A274" s="485">
        <v>16</v>
      </c>
      <c r="B274" s="487" t="s">
        <v>961</v>
      </c>
      <c r="C274" s="488"/>
      <c r="D274" s="277" t="s">
        <v>1015</v>
      </c>
      <c r="E274" s="278" t="s">
        <v>1015</v>
      </c>
      <c r="F274" s="279" t="s">
        <v>1015</v>
      </c>
      <c r="G274" s="279" t="s">
        <v>1020</v>
      </c>
      <c r="H274" s="279" t="s">
        <v>1020</v>
      </c>
      <c r="I274" s="278" t="s">
        <v>1020</v>
      </c>
      <c r="J274" s="278" t="s">
        <v>1025</v>
      </c>
      <c r="K274" s="188" t="s">
        <v>1055</v>
      </c>
      <c r="N274" s="440">
        <v>15</v>
      </c>
    </row>
    <row r="275" spans="1:14" ht="11.25" customHeight="1" thickBot="1" x14ac:dyDescent="0.3">
      <c r="A275" s="486"/>
      <c r="B275" s="489"/>
      <c r="C275" s="490"/>
      <c r="D275" s="281" t="s">
        <v>1025</v>
      </c>
      <c r="E275" s="282" t="s">
        <v>1030</v>
      </c>
      <c r="F275" s="283" t="s">
        <v>1030</v>
      </c>
      <c r="G275" s="283" t="s">
        <v>1030</v>
      </c>
      <c r="H275" s="283" t="s">
        <v>1026</v>
      </c>
      <c r="I275" s="282" t="s">
        <v>1017</v>
      </c>
      <c r="J275" s="282" t="s">
        <v>1039</v>
      </c>
      <c r="K275" s="284" t="s">
        <v>1056</v>
      </c>
      <c r="N275" s="440">
        <v>15</v>
      </c>
    </row>
    <row r="276" spans="1:14" ht="11.25" customHeight="1" x14ac:dyDescent="0.25">
      <c r="A276" s="485">
        <v>17</v>
      </c>
      <c r="B276" s="487" t="s">
        <v>962</v>
      </c>
      <c r="C276" s="488"/>
      <c r="D276" s="277" t="s">
        <v>1020</v>
      </c>
      <c r="E276" s="278" t="s">
        <v>1020</v>
      </c>
      <c r="F276" s="279" t="s">
        <v>1020</v>
      </c>
      <c r="G276" s="279" t="s">
        <v>1025</v>
      </c>
      <c r="H276" s="279" t="s">
        <v>1025</v>
      </c>
      <c r="I276" s="278" t="s">
        <v>1025</v>
      </c>
      <c r="J276" s="278" t="s">
        <v>1030</v>
      </c>
      <c r="K276" s="280" t="s">
        <v>1030</v>
      </c>
      <c r="N276" s="440">
        <v>15</v>
      </c>
    </row>
    <row r="277" spans="1:14" ht="11.25" customHeight="1" thickBot="1" x14ac:dyDescent="0.3">
      <c r="A277" s="486"/>
      <c r="B277" s="489"/>
      <c r="C277" s="490"/>
      <c r="D277" s="281" t="s">
        <v>1030</v>
      </c>
      <c r="E277" s="282" t="s">
        <v>1034</v>
      </c>
      <c r="F277" s="283" t="s">
        <v>1034</v>
      </c>
      <c r="G277" s="283" t="s">
        <v>1034</v>
      </c>
      <c r="H277" s="283" t="s">
        <v>1031</v>
      </c>
      <c r="I277" s="282" t="s">
        <v>1022</v>
      </c>
      <c r="J277" s="282" t="s">
        <v>1042</v>
      </c>
      <c r="K277" s="284" t="s">
        <v>1057</v>
      </c>
      <c r="N277" s="440">
        <v>15</v>
      </c>
    </row>
    <row r="278" spans="1:14" ht="11.25" customHeight="1" x14ac:dyDescent="0.25">
      <c r="A278" s="485">
        <v>18</v>
      </c>
      <c r="B278" s="487" t="s">
        <v>963</v>
      </c>
      <c r="C278" s="488"/>
      <c r="D278" s="277" t="s">
        <v>1025</v>
      </c>
      <c r="E278" s="278" t="s">
        <v>1025</v>
      </c>
      <c r="F278" s="279" t="s">
        <v>1025</v>
      </c>
      <c r="G278" s="279" t="s">
        <v>1030</v>
      </c>
      <c r="H278" s="279" t="s">
        <v>1030</v>
      </c>
      <c r="I278" s="278" t="s">
        <v>1030</v>
      </c>
      <c r="J278" s="278" t="s">
        <v>1034</v>
      </c>
      <c r="K278" s="280" t="s">
        <v>1034</v>
      </c>
      <c r="N278" s="440">
        <v>15</v>
      </c>
    </row>
    <row r="279" spans="1:14" ht="11.25" customHeight="1" thickBot="1" x14ac:dyDescent="0.3">
      <c r="A279" s="486"/>
      <c r="B279" s="489"/>
      <c r="C279" s="490"/>
      <c r="D279" s="281" t="s">
        <v>1034</v>
      </c>
      <c r="E279" s="282" t="s">
        <v>1016</v>
      </c>
      <c r="F279" s="283" t="s">
        <v>1016</v>
      </c>
      <c r="G279" s="283" t="s">
        <v>1016</v>
      </c>
      <c r="H279" s="283" t="s">
        <v>1035</v>
      </c>
      <c r="I279" s="282" t="s">
        <v>1027</v>
      </c>
      <c r="J279" s="282" t="s">
        <v>1045</v>
      </c>
      <c r="K279" s="284" t="s">
        <v>1058</v>
      </c>
      <c r="N279" s="440">
        <v>15</v>
      </c>
    </row>
    <row r="280" spans="1:14" ht="11.25" customHeight="1" x14ac:dyDescent="0.25">
      <c r="A280" s="485">
        <v>19</v>
      </c>
      <c r="B280" s="487" t="s">
        <v>964</v>
      </c>
      <c r="C280" s="488"/>
      <c r="D280" s="277" t="s">
        <v>1030</v>
      </c>
      <c r="E280" s="278" t="s">
        <v>1030</v>
      </c>
      <c r="F280" s="279" t="s">
        <v>1030</v>
      </c>
      <c r="G280" s="279" t="s">
        <v>1034</v>
      </c>
      <c r="H280" s="279" t="s">
        <v>1034</v>
      </c>
      <c r="I280" s="278" t="s">
        <v>1034</v>
      </c>
      <c r="J280" s="278" t="s">
        <v>1016</v>
      </c>
      <c r="K280" s="280" t="s">
        <v>1016</v>
      </c>
      <c r="N280" s="440">
        <v>15</v>
      </c>
    </row>
    <row r="281" spans="1:14" ht="11.25" customHeight="1" thickBot="1" x14ac:dyDescent="0.3">
      <c r="A281" s="486"/>
      <c r="B281" s="489"/>
      <c r="C281" s="490"/>
      <c r="D281" s="281" t="s">
        <v>1016</v>
      </c>
      <c r="E281" s="282" t="s">
        <v>1021</v>
      </c>
      <c r="F281" s="283" t="s">
        <v>1021</v>
      </c>
      <c r="G281" s="283" t="s">
        <v>1021</v>
      </c>
      <c r="H281" s="283" t="s">
        <v>1038</v>
      </c>
      <c r="I281" s="282" t="s">
        <v>1032</v>
      </c>
      <c r="J281" s="282" t="s">
        <v>1047</v>
      </c>
      <c r="K281" s="284" t="s">
        <v>1059</v>
      </c>
      <c r="N281" s="440">
        <v>15</v>
      </c>
    </row>
    <row r="282" spans="1:14" ht="11.25" customHeight="1" x14ac:dyDescent="0.25">
      <c r="A282" s="485">
        <v>20</v>
      </c>
      <c r="B282" s="487" t="s">
        <v>965</v>
      </c>
      <c r="C282" s="488"/>
      <c r="D282" s="277" t="s">
        <v>1034</v>
      </c>
      <c r="E282" s="278" t="s">
        <v>1034</v>
      </c>
      <c r="F282" s="279" t="s">
        <v>1034</v>
      </c>
      <c r="G282" s="279" t="s">
        <v>1016</v>
      </c>
      <c r="H282" s="279" t="s">
        <v>1016</v>
      </c>
      <c r="I282" s="278" t="s">
        <v>1016</v>
      </c>
      <c r="J282" s="278" t="s">
        <v>1021</v>
      </c>
      <c r="K282" s="280" t="s">
        <v>1021</v>
      </c>
      <c r="N282" s="440">
        <v>15</v>
      </c>
    </row>
    <row r="283" spans="1:14" ht="11.25" customHeight="1" thickBot="1" x14ac:dyDescent="0.3">
      <c r="A283" s="486"/>
      <c r="B283" s="489"/>
      <c r="C283" s="490"/>
      <c r="D283" s="281" t="s">
        <v>1021</v>
      </c>
      <c r="E283" s="282" t="s">
        <v>1026</v>
      </c>
      <c r="F283" s="283" t="s">
        <v>1026</v>
      </c>
      <c r="G283" s="283" t="s">
        <v>1026</v>
      </c>
      <c r="H283" s="283" t="s">
        <v>1041</v>
      </c>
      <c r="I283" s="282" t="s">
        <v>1036</v>
      </c>
      <c r="J283" s="282" t="s">
        <v>1049</v>
      </c>
      <c r="K283" s="284" t="s">
        <v>1060</v>
      </c>
      <c r="N283" s="440">
        <v>15</v>
      </c>
    </row>
    <row r="284" spans="1:14" ht="11.25" customHeight="1" x14ac:dyDescent="0.25">
      <c r="A284" s="485">
        <v>21</v>
      </c>
      <c r="B284" s="487" t="s">
        <v>966</v>
      </c>
      <c r="C284" s="488"/>
      <c r="D284" s="277" t="s">
        <v>1016</v>
      </c>
      <c r="E284" s="278" t="s">
        <v>1016</v>
      </c>
      <c r="F284" s="279" t="s">
        <v>1016</v>
      </c>
      <c r="G284" s="279" t="s">
        <v>1021</v>
      </c>
      <c r="H284" s="279" t="s">
        <v>1021</v>
      </c>
      <c r="I284" s="278" t="s">
        <v>1021</v>
      </c>
      <c r="J284" s="278" t="s">
        <v>1026</v>
      </c>
      <c r="K284" s="280" t="s">
        <v>1026</v>
      </c>
      <c r="N284" s="440">
        <v>15</v>
      </c>
    </row>
    <row r="285" spans="1:14" ht="11.25" customHeight="1" thickBot="1" x14ac:dyDescent="0.3">
      <c r="A285" s="486"/>
      <c r="B285" s="489"/>
      <c r="C285" s="490"/>
      <c r="D285" s="281" t="s">
        <v>1026</v>
      </c>
      <c r="E285" s="282" t="s">
        <v>1031</v>
      </c>
      <c r="F285" s="283" t="s">
        <v>1031</v>
      </c>
      <c r="G285" s="283" t="s">
        <v>1031</v>
      </c>
      <c r="H285" s="283" t="s">
        <v>1044</v>
      </c>
      <c r="I285" s="282" t="s">
        <v>1039</v>
      </c>
      <c r="J285" s="282" t="s">
        <v>1050</v>
      </c>
      <c r="K285" s="284" t="s">
        <v>1061</v>
      </c>
      <c r="N285" s="440">
        <v>15</v>
      </c>
    </row>
    <row r="286" spans="1:14" ht="11.25" customHeight="1" x14ac:dyDescent="0.25">
      <c r="A286" s="485">
        <v>22</v>
      </c>
      <c r="B286" s="487" t="s">
        <v>967</v>
      </c>
      <c r="C286" s="488"/>
      <c r="D286" s="277" t="s">
        <v>1021</v>
      </c>
      <c r="E286" s="278" t="s">
        <v>1021</v>
      </c>
      <c r="F286" s="279" t="s">
        <v>1021</v>
      </c>
      <c r="G286" s="279" t="s">
        <v>1026</v>
      </c>
      <c r="H286" s="279" t="s">
        <v>1026</v>
      </c>
      <c r="I286" s="278" t="s">
        <v>1026</v>
      </c>
      <c r="J286" s="278" t="s">
        <v>1031</v>
      </c>
      <c r="K286" s="280" t="s">
        <v>1031</v>
      </c>
      <c r="N286" s="440">
        <v>15</v>
      </c>
    </row>
    <row r="287" spans="1:14" ht="11.25" customHeight="1" thickBot="1" x14ac:dyDescent="0.3">
      <c r="A287" s="486"/>
      <c r="B287" s="489"/>
      <c r="C287" s="490"/>
      <c r="D287" s="281" t="s">
        <v>1031</v>
      </c>
      <c r="E287" s="282" t="s">
        <v>1035</v>
      </c>
      <c r="F287" s="283" t="s">
        <v>1035</v>
      </c>
      <c r="G287" s="283" t="s">
        <v>1035</v>
      </c>
      <c r="H287" s="283" t="s">
        <v>1046</v>
      </c>
      <c r="I287" s="282" t="s">
        <v>1042</v>
      </c>
      <c r="J287" s="282" t="s">
        <v>1051</v>
      </c>
      <c r="K287" s="284" t="s">
        <v>1062</v>
      </c>
      <c r="N287" s="440">
        <v>15</v>
      </c>
    </row>
    <row r="288" spans="1:14" ht="11.25" customHeight="1" x14ac:dyDescent="0.25">
      <c r="A288" s="485">
        <v>23</v>
      </c>
      <c r="B288" s="487" t="s">
        <v>968</v>
      </c>
      <c r="C288" s="488"/>
      <c r="D288" s="277" t="s">
        <v>1026</v>
      </c>
      <c r="E288" s="278" t="s">
        <v>1026</v>
      </c>
      <c r="F288" s="279" t="s">
        <v>1026</v>
      </c>
      <c r="G288" s="279" t="s">
        <v>1031</v>
      </c>
      <c r="H288" s="279" t="s">
        <v>1031</v>
      </c>
      <c r="I288" s="278" t="s">
        <v>1031</v>
      </c>
      <c r="J288" s="278" t="s">
        <v>1035</v>
      </c>
      <c r="K288" s="280" t="s">
        <v>1035</v>
      </c>
      <c r="N288" s="440">
        <v>15</v>
      </c>
    </row>
    <row r="289" spans="1:14" ht="11.25" customHeight="1" thickBot="1" x14ac:dyDescent="0.3">
      <c r="A289" s="486"/>
      <c r="B289" s="489"/>
      <c r="C289" s="490"/>
      <c r="D289" s="281" t="s">
        <v>1035</v>
      </c>
      <c r="E289" s="282" t="s">
        <v>1038</v>
      </c>
      <c r="F289" s="283" t="s">
        <v>1038</v>
      </c>
      <c r="G289" s="283" t="s">
        <v>1038</v>
      </c>
      <c r="H289" s="283" t="s">
        <v>1048</v>
      </c>
      <c r="I289" s="282" t="s">
        <v>1045</v>
      </c>
      <c r="J289" s="282" t="s">
        <v>1052</v>
      </c>
      <c r="K289" s="284" t="s">
        <v>1063</v>
      </c>
      <c r="N289" s="440">
        <v>15</v>
      </c>
    </row>
    <row r="290" spans="1:14" ht="11.25" customHeight="1" x14ac:dyDescent="0.25">
      <c r="A290" s="485">
        <v>24</v>
      </c>
      <c r="B290" s="487" t="s">
        <v>969</v>
      </c>
      <c r="C290" s="488"/>
      <c r="D290" s="277" t="s">
        <v>1031</v>
      </c>
      <c r="E290" s="278" t="s">
        <v>1031</v>
      </c>
      <c r="F290" s="279" t="s">
        <v>1031</v>
      </c>
      <c r="G290" s="279" t="s">
        <v>1035</v>
      </c>
      <c r="H290" s="279" t="s">
        <v>1035</v>
      </c>
      <c r="I290" s="278" t="s">
        <v>1035</v>
      </c>
      <c r="J290" s="278" t="s">
        <v>1038</v>
      </c>
      <c r="K290" s="280" t="s">
        <v>1038</v>
      </c>
      <c r="N290" s="440">
        <v>15</v>
      </c>
    </row>
    <row r="291" spans="1:14" ht="11.25" customHeight="1" thickBot="1" x14ac:dyDescent="0.3">
      <c r="A291" s="486"/>
      <c r="B291" s="489"/>
      <c r="C291" s="490"/>
      <c r="D291" s="281" t="s">
        <v>1038</v>
      </c>
      <c r="E291" s="282" t="s">
        <v>1041</v>
      </c>
      <c r="F291" s="283" t="s">
        <v>1041</v>
      </c>
      <c r="G291" s="283" t="s">
        <v>1041</v>
      </c>
      <c r="H291" s="283" t="s">
        <v>1017</v>
      </c>
      <c r="I291" s="282" t="s">
        <v>1047</v>
      </c>
      <c r="J291" s="282" t="s">
        <v>1053</v>
      </c>
      <c r="K291" s="284" t="s">
        <v>1064</v>
      </c>
      <c r="N291" s="440">
        <v>15</v>
      </c>
    </row>
    <row r="292" spans="1:14" ht="11.25" customHeight="1" x14ac:dyDescent="0.25">
      <c r="A292" s="485">
        <v>25</v>
      </c>
      <c r="B292" s="487" t="s">
        <v>970</v>
      </c>
      <c r="C292" s="488"/>
      <c r="D292" s="277" t="s">
        <v>1035</v>
      </c>
      <c r="E292" s="278" t="s">
        <v>1035</v>
      </c>
      <c r="F292" s="279" t="s">
        <v>1035</v>
      </c>
      <c r="G292" s="279" t="s">
        <v>1038</v>
      </c>
      <c r="H292" s="279" t="s">
        <v>1038</v>
      </c>
      <c r="I292" s="278" t="s">
        <v>1038</v>
      </c>
      <c r="J292" s="278" t="s">
        <v>1041</v>
      </c>
      <c r="K292" s="280" t="s">
        <v>1041</v>
      </c>
      <c r="N292" s="440">
        <v>15</v>
      </c>
    </row>
    <row r="293" spans="1:14" ht="11.25" customHeight="1" thickBot="1" x14ac:dyDescent="0.3">
      <c r="A293" s="486"/>
      <c r="B293" s="489"/>
      <c r="C293" s="490"/>
      <c r="D293" s="281" t="s">
        <v>1041</v>
      </c>
      <c r="E293" s="282" t="s">
        <v>1044</v>
      </c>
      <c r="F293" s="283" t="s">
        <v>1044</v>
      </c>
      <c r="G293" s="283" t="s">
        <v>1044</v>
      </c>
      <c r="H293" s="283" t="s">
        <v>1022</v>
      </c>
      <c r="I293" s="282" t="s">
        <v>1049</v>
      </c>
      <c r="J293" s="282" t="s">
        <v>1054</v>
      </c>
      <c r="K293" s="284" t="s">
        <v>1065</v>
      </c>
      <c r="N293" s="440">
        <v>15</v>
      </c>
    </row>
    <row r="294" spans="1:14" ht="11.25" customHeight="1" x14ac:dyDescent="0.25">
      <c r="A294" s="485">
        <v>26</v>
      </c>
      <c r="B294" s="487" t="s">
        <v>971</v>
      </c>
      <c r="C294" s="488"/>
      <c r="D294" s="277" t="s">
        <v>1038</v>
      </c>
      <c r="E294" s="278" t="s">
        <v>1038</v>
      </c>
      <c r="F294" s="279" t="s">
        <v>1038</v>
      </c>
      <c r="G294" s="279" t="s">
        <v>1041</v>
      </c>
      <c r="H294" s="279" t="s">
        <v>1041</v>
      </c>
      <c r="I294" s="278" t="s">
        <v>1041</v>
      </c>
      <c r="J294" s="278" t="s">
        <v>1044</v>
      </c>
      <c r="K294" s="280" t="s">
        <v>1044</v>
      </c>
      <c r="N294" s="440">
        <v>15</v>
      </c>
    </row>
    <row r="295" spans="1:14" ht="11.25" customHeight="1" thickBot="1" x14ac:dyDescent="0.3">
      <c r="A295" s="486"/>
      <c r="B295" s="489"/>
      <c r="C295" s="490"/>
      <c r="D295" s="281" t="s">
        <v>1044</v>
      </c>
      <c r="E295" s="282" t="s">
        <v>1046</v>
      </c>
      <c r="F295" s="283" t="s">
        <v>1046</v>
      </c>
      <c r="G295" s="283" t="s">
        <v>1046</v>
      </c>
      <c r="H295" s="283" t="s">
        <v>1027</v>
      </c>
      <c r="I295" s="282" t="s">
        <v>1050</v>
      </c>
      <c r="J295" s="282" t="s">
        <v>1056</v>
      </c>
      <c r="K295" s="284" t="s">
        <v>1066</v>
      </c>
      <c r="N295" s="440">
        <v>15</v>
      </c>
    </row>
    <row r="296" spans="1:14" ht="11.25" customHeight="1" x14ac:dyDescent="0.25">
      <c r="A296" s="485">
        <v>27</v>
      </c>
      <c r="B296" s="487" t="s">
        <v>972</v>
      </c>
      <c r="C296" s="488"/>
      <c r="D296" s="277" t="s">
        <v>1041</v>
      </c>
      <c r="E296" s="278" t="s">
        <v>1041</v>
      </c>
      <c r="F296" s="279" t="s">
        <v>1041</v>
      </c>
      <c r="G296" s="279" t="s">
        <v>1044</v>
      </c>
      <c r="H296" s="286" t="s">
        <v>1055</v>
      </c>
      <c r="I296" s="278" t="s">
        <v>1044</v>
      </c>
      <c r="J296" s="278" t="s">
        <v>1046</v>
      </c>
      <c r="K296" s="280" t="s">
        <v>1046</v>
      </c>
      <c r="N296" s="440">
        <v>15</v>
      </c>
    </row>
    <row r="297" spans="1:14" ht="11.25" customHeight="1" thickBot="1" x14ac:dyDescent="0.3">
      <c r="A297" s="486"/>
      <c r="B297" s="489"/>
      <c r="C297" s="490"/>
      <c r="D297" s="281" t="s">
        <v>1046</v>
      </c>
      <c r="E297" s="282" t="s">
        <v>1048</v>
      </c>
      <c r="F297" s="283" t="s">
        <v>1048</v>
      </c>
      <c r="G297" s="283" t="s">
        <v>1048</v>
      </c>
      <c r="H297" s="283" t="s">
        <v>1032</v>
      </c>
      <c r="I297" s="282" t="s">
        <v>1051</v>
      </c>
      <c r="J297" s="282" t="s">
        <v>1057</v>
      </c>
      <c r="K297" s="284" t="s">
        <v>1067</v>
      </c>
      <c r="N297" s="440">
        <v>15</v>
      </c>
    </row>
    <row r="298" spans="1:14" ht="11.25" customHeight="1" x14ac:dyDescent="0.25">
      <c r="A298" s="485">
        <v>28</v>
      </c>
      <c r="B298" s="487" t="s">
        <v>973</v>
      </c>
      <c r="C298" s="488"/>
      <c r="D298" s="277" t="s">
        <v>1044</v>
      </c>
      <c r="E298" s="278" t="s">
        <v>1044</v>
      </c>
      <c r="F298" s="279" t="s">
        <v>1044</v>
      </c>
      <c r="G298" s="279" t="s">
        <v>1046</v>
      </c>
      <c r="H298" s="279" t="s">
        <v>1046</v>
      </c>
      <c r="I298" s="278" t="s">
        <v>1046</v>
      </c>
      <c r="J298" s="278" t="s">
        <v>1048</v>
      </c>
      <c r="K298" s="280" t="s">
        <v>1048</v>
      </c>
      <c r="N298" s="440">
        <v>15</v>
      </c>
    </row>
    <row r="299" spans="1:14" ht="11.25" customHeight="1" thickBot="1" x14ac:dyDescent="0.3">
      <c r="A299" s="486"/>
      <c r="B299" s="489"/>
      <c r="C299" s="490"/>
      <c r="D299" s="281" t="s">
        <v>1048</v>
      </c>
      <c r="E299" s="282" t="s">
        <v>1017</v>
      </c>
      <c r="F299" s="283" t="s">
        <v>1017</v>
      </c>
      <c r="G299" s="283" t="s">
        <v>1017</v>
      </c>
      <c r="H299" s="283" t="s">
        <v>1036</v>
      </c>
      <c r="I299" s="282" t="s">
        <v>1052</v>
      </c>
      <c r="J299" s="282" t="s">
        <v>1058</v>
      </c>
      <c r="K299" s="284" t="s">
        <v>1068</v>
      </c>
      <c r="N299" s="440">
        <v>15</v>
      </c>
    </row>
    <row r="300" spans="1:14" ht="11.25" customHeight="1" x14ac:dyDescent="0.25">
      <c r="A300" s="485">
        <v>29</v>
      </c>
      <c r="B300" s="487" t="s">
        <v>974</v>
      </c>
      <c r="C300" s="488"/>
      <c r="D300" s="277" t="s">
        <v>1046</v>
      </c>
      <c r="E300" s="278" t="s">
        <v>1046</v>
      </c>
      <c r="F300" s="279" t="s">
        <v>1046</v>
      </c>
      <c r="G300" s="279" t="s">
        <v>1048</v>
      </c>
      <c r="H300" s="279" t="s">
        <v>1048</v>
      </c>
      <c r="I300" s="278" t="s">
        <v>1048</v>
      </c>
      <c r="J300" s="278" t="s">
        <v>1017</v>
      </c>
      <c r="K300" s="280" t="s">
        <v>1017</v>
      </c>
      <c r="N300" s="440">
        <v>15</v>
      </c>
    </row>
    <row r="301" spans="1:14" ht="11.25" customHeight="1" thickBot="1" x14ac:dyDescent="0.3">
      <c r="A301" s="486"/>
      <c r="B301" s="489"/>
      <c r="C301" s="490"/>
      <c r="D301" s="281" t="s">
        <v>1017</v>
      </c>
      <c r="E301" s="282" t="s">
        <v>1022</v>
      </c>
      <c r="F301" s="283" t="s">
        <v>1022</v>
      </c>
      <c r="G301" s="283" t="s">
        <v>1022</v>
      </c>
      <c r="H301" s="283" t="s">
        <v>1039</v>
      </c>
      <c r="I301" s="282" t="s">
        <v>1053</v>
      </c>
      <c r="J301" s="282" t="s">
        <v>1059</v>
      </c>
      <c r="K301" s="284" t="s">
        <v>1069</v>
      </c>
      <c r="N301" s="440">
        <v>15</v>
      </c>
    </row>
    <row r="302" spans="1:14" ht="11.25" customHeight="1" x14ac:dyDescent="0.25">
      <c r="A302" s="485">
        <v>30</v>
      </c>
      <c r="B302" s="487" t="s">
        <v>975</v>
      </c>
      <c r="C302" s="488"/>
      <c r="D302" s="277" t="s">
        <v>1048</v>
      </c>
      <c r="E302" s="278" t="s">
        <v>1048</v>
      </c>
      <c r="F302" s="279" t="s">
        <v>1048</v>
      </c>
      <c r="G302" s="279" t="s">
        <v>1017</v>
      </c>
      <c r="H302" s="279" t="s">
        <v>1017</v>
      </c>
      <c r="I302" s="278" t="s">
        <v>1017</v>
      </c>
      <c r="J302" s="278" t="s">
        <v>1022</v>
      </c>
      <c r="K302" s="280" t="s">
        <v>1022</v>
      </c>
      <c r="N302" s="440">
        <v>15</v>
      </c>
    </row>
    <row r="303" spans="1:14" ht="11.25" customHeight="1" thickBot="1" x14ac:dyDescent="0.3">
      <c r="A303" s="486"/>
      <c r="B303" s="489"/>
      <c r="C303" s="490"/>
      <c r="D303" s="281" t="s">
        <v>1022</v>
      </c>
      <c r="E303" s="282" t="s">
        <v>1027</v>
      </c>
      <c r="F303" s="283" t="s">
        <v>1027</v>
      </c>
      <c r="G303" s="283" t="s">
        <v>1027</v>
      </c>
      <c r="H303" s="283" t="s">
        <v>1042</v>
      </c>
      <c r="I303" s="282" t="s">
        <v>1054</v>
      </c>
      <c r="J303" s="282" t="s">
        <v>1060</v>
      </c>
      <c r="K303" s="284" t="s">
        <v>1070</v>
      </c>
      <c r="N303" s="440">
        <v>15</v>
      </c>
    </row>
    <row r="304" spans="1:14" ht="11.25" customHeight="1" x14ac:dyDescent="0.25">
      <c r="A304" s="485">
        <v>31</v>
      </c>
      <c r="B304" s="487" t="s">
        <v>976</v>
      </c>
      <c r="C304" s="488"/>
      <c r="D304" s="277" t="s">
        <v>1017</v>
      </c>
      <c r="E304" s="278" t="s">
        <v>1017</v>
      </c>
      <c r="F304" s="279" t="s">
        <v>1017</v>
      </c>
      <c r="G304" s="279" t="s">
        <v>1022</v>
      </c>
      <c r="H304" s="279" t="s">
        <v>1022</v>
      </c>
      <c r="I304" s="278" t="s">
        <v>1022</v>
      </c>
      <c r="J304" s="278" t="s">
        <v>1027</v>
      </c>
      <c r="K304" s="280" t="s">
        <v>1027</v>
      </c>
      <c r="N304" s="440">
        <v>15</v>
      </c>
    </row>
    <row r="305" spans="1:14" ht="11.25" customHeight="1" thickBot="1" x14ac:dyDescent="0.3">
      <c r="A305" s="486"/>
      <c r="B305" s="489"/>
      <c r="C305" s="490"/>
      <c r="D305" s="281" t="s">
        <v>1027</v>
      </c>
      <c r="E305" s="282" t="s">
        <v>1032</v>
      </c>
      <c r="F305" s="283" t="s">
        <v>1032</v>
      </c>
      <c r="G305" s="283" t="s">
        <v>1032</v>
      </c>
      <c r="H305" s="283" t="s">
        <v>1045</v>
      </c>
      <c r="I305" s="282" t="s">
        <v>1056</v>
      </c>
      <c r="J305" s="282" t="s">
        <v>1061</v>
      </c>
      <c r="K305" s="284" t="s">
        <v>1071</v>
      </c>
      <c r="N305" s="440">
        <v>15</v>
      </c>
    </row>
    <row r="306" spans="1:14" ht="11.25" customHeight="1" x14ac:dyDescent="0.25">
      <c r="A306" s="485">
        <v>32</v>
      </c>
      <c r="B306" s="487" t="s">
        <v>977</v>
      </c>
      <c r="C306" s="488"/>
      <c r="D306" s="277" t="s">
        <v>1022</v>
      </c>
      <c r="E306" s="278" t="s">
        <v>1022</v>
      </c>
      <c r="F306" s="279" t="s">
        <v>1022</v>
      </c>
      <c r="G306" s="279" t="s">
        <v>1027</v>
      </c>
      <c r="H306" s="279" t="s">
        <v>1027</v>
      </c>
      <c r="I306" s="278" t="s">
        <v>1027</v>
      </c>
      <c r="J306" s="278" t="s">
        <v>1032</v>
      </c>
      <c r="K306" s="280" t="s">
        <v>1032</v>
      </c>
      <c r="N306" s="440">
        <v>15</v>
      </c>
    </row>
    <row r="307" spans="1:14" ht="11.25" customHeight="1" thickBot="1" x14ac:dyDescent="0.3">
      <c r="A307" s="486"/>
      <c r="B307" s="489"/>
      <c r="C307" s="490"/>
      <c r="D307" s="281" t="s">
        <v>1032</v>
      </c>
      <c r="E307" s="282" t="s">
        <v>1036</v>
      </c>
      <c r="F307" s="283" t="s">
        <v>1036</v>
      </c>
      <c r="G307" s="283" t="s">
        <v>1036</v>
      </c>
      <c r="H307" s="283" t="s">
        <v>1047</v>
      </c>
      <c r="I307" s="282" t="s">
        <v>1057</v>
      </c>
      <c r="J307" s="282" t="s">
        <v>1062</v>
      </c>
      <c r="K307" s="284" t="s">
        <v>1072</v>
      </c>
      <c r="N307" s="440">
        <v>15</v>
      </c>
    </row>
    <row r="308" spans="1:14" ht="11.25" customHeight="1" x14ac:dyDescent="0.25">
      <c r="A308" s="485">
        <v>33</v>
      </c>
      <c r="B308" s="487" t="s">
        <v>978</v>
      </c>
      <c r="C308" s="488"/>
      <c r="D308" s="277" t="s">
        <v>1027</v>
      </c>
      <c r="E308" s="278" t="s">
        <v>1027</v>
      </c>
      <c r="F308" s="279" t="s">
        <v>1027</v>
      </c>
      <c r="G308" s="279" t="s">
        <v>1032</v>
      </c>
      <c r="H308" s="279" t="s">
        <v>1032</v>
      </c>
      <c r="I308" s="278" t="s">
        <v>1032</v>
      </c>
      <c r="J308" s="278" t="s">
        <v>1036</v>
      </c>
      <c r="K308" s="280" t="s">
        <v>1036</v>
      </c>
      <c r="N308" s="440">
        <v>15</v>
      </c>
    </row>
    <row r="309" spans="1:14" ht="11.25" customHeight="1" thickBot="1" x14ac:dyDescent="0.3">
      <c r="A309" s="486"/>
      <c r="B309" s="489"/>
      <c r="C309" s="490"/>
      <c r="D309" s="281" t="s">
        <v>1036</v>
      </c>
      <c r="E309" s="282" t="s">
        <v>1039</v>
      </c>
      <c r="F309" s="283" t="s">
        <v>1039</v>
      </c>
      <c r="G309" s="283" t="s">
        <v>1039</v>
      </c>
      <c r="H309" s="283" t="s">
        <v>1049</v>
      </c>
      <c r="I309" s="282" t="s">
        <v>1058</v>
      </c>
      <c r="J309" s="282" t="s">
        <v>1063</v>
      </c>
      <c r="K309" s="284" t="s">
        <v>1073</v>
      </c>
      <c r="N309" s="440">
        <v>15</v>
      </c>
    </row>
    <row r="310" spans="1:14" ht="11.25" customHeight="1" x14ac:dyDescent="0.25">
      <c r="A310" s="485">
        <v>34</v>
      </c>
      <c r="B310" s="487" t="s">
        <v>979</v>
      </c>
      <c r="C310" s="488"/>
      <c r="D310" s="277" t="s">
        <v>1032</v>
      </c>
      <c r="E310" s="278" t="s">
        <v>1032</v>
      </c>
      <c r="F310" s="279" t="s">
        <v>1032</v>
      </c>
      <c r="G310" s="279" t="s">
        <v>1036</v>
      </c>
      <c r="H310" s="279" t="s">
        <v>1036</v>
      </c>
      <c r="I310" s="278" t="s">
        <v>1036</v>
      </c>
      <c r="J310" s="278" t="s">
        <v>1039</v>
      </c>
      <c r="K310" s="280" t="s">
        <v>1039</v>
      </c>
      <c r="N310" s="440">
        <v>15</v>
      </c>
    </row>
    <row r="311" spans="1:14" ht="11.25" customHeight="1" thickBot="1" x14ac:dyDescent="0.3">
      <c r="A311" s="486"/>
      <c r="B311" s="489"/>
      <c r="C311" s="490"/>
      <c r="D311" s="281" t="s">
        <v>1039</v>
      </c>
      <c r="E311" s="282" t="s">
        <v>1042</v>
      </c>
      <c r="F311" s="283" t="s">
        <v>1042</v>
      </c>
      <c r="G311" s="283" t="s">
        <v>1042</v>
      </c>
      <c r="H311" s="283" t="s">
        <v>1050</v>
      </c>
      <c r="I311" s="282" t="s">
        <v>1059</v>
      </c>
      <c r="J311" s="282" t="s">
        <v>1064</v>
      </c>
      <c r="K311" s="284" t="s">
        <v>1074</v>
      </c>
      <c r="N311" s="440">
        <v>15</v>
      </c>
    </row>
    <row r="312" spans="1:14" ht="11.25" customHeight="1" x14ac:dyDescent="0.25">
      <c r="A312" s="485">
        <v>35</v>
      </c>
      <c r="B312" s="487" t="s">
        <v>980</v>
      </c>
      <c r="C312" s="488"/>
      <c r="D312" s="277" t="s">
        <v>1036</v>
      </c>
      <c r="E312" s="278" t="s">
        <v>1036</v>
      </c>
      <c r="F312" s="279" t="s">
        <v>1036</v>
      </c>
      <c r="G312" s="279" t="s">
        <v>1039</v>
      </c>
      <c r="H312" s="279" t="s">
        <v>1039</v>
      </c>
      <c r="I312" s="278" t="s">
        <v>1039</v>
      </c>
      <c r="J312" s="278" t="s">
        <v>1042</v>
      </c>
      <c r="K312" s="280" t="s">
        <v>1042</v>
      </c>
      <c r="N312" s="440">
        <v>15</v>
      </c>
    </row>
    <row r="313" spans="1:14" ht="11.25" customHeight="1" thickBot="1" x14ac:dyDescent="0.3">
      <c r="A313" s="486"/>
      <c r="B313" s="489"/>
      <c r="C313" s="490"/>
      <c r="D313" s="281" t="s">
        <v>1042</v>
      </c>
      <c r="E313" s="282" t="s">
        <v>1045</v>
      </c>
      <c r="F313" s="283" t="s">
        <v>1045</v>
      </c>
      <c r="G313" s="283" t="s">
        <v>1045</v>
      </c>
      <c r="H313" s="283" t="s">
        <v>1051</v>
      </c>
      <c r="I313" s="282" t="s">
        <v>1060</v>
      </c>
      <c r="J313" s="282" t="s">
        <v>1065</v>
      </c>
      <c r="K313" s="284" t="s">
        <v>1075</v>
      </c>
      <c r="N313" s="440">
        <v>15</v>
      </c>
    </row>
    <row r="314" spans="1:14" ht="11.25" customHeight="1" x14ac:dyDescent="0.25">
      <c r="A314" s="485">
        <v>36</v>
      </c>
      <c r="B314" s="487" t="s">
        <v>981</v>
      </c>
      <c r="C314" s="488"/>
      <c r="D314" s="277" t="s">
        <v>1039</v>
      </c>
      <c r="E314" s="278" t="s">
        <v>1039</v>
      </c>
      <c r="F314" s="279" t="s">
        <v>1039</v>
      </c>
      <c r="G314" s="279" t="s">
        <v>1042</v>
      </c>
      <c r="H314" s="279" t="s">
        <v>1042</v>
      </c>
      <c r="I314" s="278" t="s">
        <v>1042</v>
      </c>
      <c r="J314" s="278" t="s">
        <v>1045</v>
      </c>
      <c r="K314" s="280" t="s">
        <v>1045</v>
      </c>
      <c r="N314" s="440">
        <v>15</v>
      </c>
    </row>
    <row r="315" spans="1:14" ht="11.25" customHeight="1" thickBot="1" x14ac:dyDescent="0.3">
      <c r="A315" s="486"/>
      <c r="B315" s="489"/>
      <c r="C315" s="490"/>
      <c r="D315" s="281" t="s">
        <v>1045</v>
      </c>
      <c r="E315" s="282" t="s">
        <v>1047</v>
      </c>
      <c r="F315" s="283" t="s">
        <v>1047</v>
      </c>
      <c r="G315" s="283" t="s">
        <v>1047</v>
      </c>
      <c r="H315" s="283" t="s">
        <v>1052</v>
      </c>
      <c r="I315" s="282" t="s">
        <v>1061</v>
      </c>
      <c r="J315" s="282" t="s">
        <v>1066</v>
      </c>
      <c r="K315" s="284" t="s">
        <v>1076</v>
      </c>
      <c r="N315" s="440">
        <v>15</v>
      </c>
    </row>
    <row r="316" spans="1:14" ht="11.25" customHeight="1" x14ac:dyDescent="0.25">
      <c r="A316" s="485">
        <v>37</v>
      </c>
      <c r="B316" s="487" t="s">
        <v>982</v>
      </c>
      <c r="C316" s="488"/>
      <c r="D316" s="277" t="s">
        <v>1042</v>
      </c>
      <c r="E316" s="278" t="s">
        <v>1042</v>
      </c>
      <c r="F316" s="279" t="s">
        <v>1042</v>
      </c>
      <c r="G316" s="279" t="s">
        <v>1045</v>
      </c>
      <c r="H316" s="279" t="s">
        <v>1045</v>
      </c>
      <c r="I316" s="278" t="s">
        <v>1045</v>
      </c>
      <c r="J316" s="278" t="s">
        <v>1047</v>
      </c>
      <c r="K316" s="280" t="s">
        <v>1047</v>
      </c>
      <c r="N316" s="440">
        <v>15</v>
      </c>
    </row>
    <row r="317" spans="1:14" ht="11.25" customHeight="1" thickBot="1" x14ac:dyDescent="0.3">
      <c r="A317" s="486"/>
      <c r="B317" s="489"/>
      <c r="C317" s="490"/>
      <c r="D317" s="281" t="s">
        <v>1047</v>
      </c>
      <c r="E317" s="282" t="s">
        <v>1049</v>
      </c>
      <c r="F317" s="283" t="s">
        <v>1049</v>
      </c>
      <c r="G317" s="285" t="s">
        <v>1077</v>
      </c>
      <c r="H317" s="283" t="s">
        <v>1053</v>
      </c>
      <c r="I317" s="282" t="s">
        <v>1062</v>
      </c>
      <c r="J317" s="282" t="s">
        <v>1067</v>
      </c>
      <c r="K317" s="284" t="s">
        <v>1078</v>
      </c>
      <c r="N317" s="440">
        <v>15</v>
      </c>
    </row>
    <row r="318" spans="1:14" ht="11.25" customHeight="1" x14ac:dyDescent="0.25">
      <c r="A318" s="485">
        <v>38</v>
      </c>
      <c r="B318" s="487" t="s">
        <v>983</v>
      </c>
      <c r="C318" s="488"/>
      <c r="D318" s="277" t="s">
        <v>1045</v>
      </c>
      <c r="E318" s="278" t="s">
        <v>1045</v>
      </c>
      <c r="F318" s="279" t="s">
        <v>1045</v>
      </c>
      <c r="G318" s="279" t="s">
        <v>1047</v>
      </c>
      <c r="H318" s="279" t="s">
        <v>1047</v>
      </c>
      <c r="I318" s="278" t="s">
        <v>1047</v>
      </c>
      <c r="J318" s="278" t="s">
        <v>1049</v>
      </c>
      <c r="K318" s="280" t="s">
        <v>1049</v>
      </c>
      <c r="N318" s="440">
        <v>15</v>
      </c>
    </row>
    <row r="319" spans="1:14" ht="11.25" customHeight="1" thickBot="1" x14ac:dyDescent="0.3">
      <c r="A319" s="486"/>
      <c r="B319" s="489"/>
      <c r="C319" s="490"/>
      <c r="D319" s="281" t="s">
        <v>1049</v>
      </c>
      <c r="E319" s="282" t="s">
        <v>1050</v>
      </c>
      <c r="F319" s="283" t="s">
        <v>1050</v>
      </c>
      <c r="G319" s="283" t="s">
        <v>1050</v>
      </c>
      <c r="H319" s="283" t="s">
        <v>1054</v>
      </c>
      <c r="I319" s="282" t="s">
        <v>1063</v>
      </c>
      <c r="J319" s="282" t="s">
        <v>1068</v>
      </c>
      <c r="K319" s="284" t="s">
        <v>1077</v>
      </c>
      <c r="N319" s="440">
        <v>15</v>
      </c>
    </row>
    <row r="320" spans="1:14" ht="11.25" customHeight="1" x14ac:dyDescent="0.25">
      <c r="A320" s="485">
        <v>39</v>
      </c>
      <c r="B320" s="487" t="s">
        <v>984</v>
      </c>
      <c r="C320" s="488"/>
      <c r="D320" s="277" t="s">
        <v>1047</v>
      </c>
      <c r="E320" s="278" t="s">
        <v>1047</v>
      </c>
      <c r="F320" s="279" t="s">
        <v>1047</v>
      </c>
      <c r="G320" s="279" t="s">
        <v>1049</v>
      </c>
      <c r="H320" s="279" t="s">
        <v>1049</v>
      </c>
      <c r="I320" s="278" t="s">
        <v>1049</v>
      </c>
      <c r="J320" s="278" t="s">
        <v>1050</v>
      </c>
      <c r="K320" s="280" t="s">
        <v>1050</v>
      </c>
      <c r="N320" s="440">
        <v>15</v>
      </c>
    </row>
    <row r="321" spans="1:14" ht="11.25" customHeight="1" thickBot="1" x14ac:dyDescent="0.3">
      <c r="A321" s="486"/>
      <c r="B321" s="489"/>
      <c r="C321" s="490"/>
      <c r="D321" s="281" t="s">
        <v>1050</v>
      </c>
      <c r="E321" s="282" t="s">
        <v>1051</v>
      </c>
      <c r="F321" s="283" t="s">
        <v>1051</v>
      </c>
      <c r="G321" s="283" t="s">
        <v>1051</v>
      </c>
      <c r="H321" s="283" t="s">
        <v>1056</v>
      </c>
      <c r="I321" s="282" t="s">
        <v>1064</v>
      </c>
      <c r="J321" s="282" t="s">
        <v>1069</v>
      </c>
      <c r="K321" s="284" t="s">
        <v>1079</v>
      </c>
      <c r="N321" s="440">
        <v>15</v>
      </c>
    </row>
    <row r="322" spans="1:14" ht="11.25" customHeight="1" x14ac:dyDescent="0.25">
      <c r="A322" s="485">
        <v>40</v>
      </c>
      <c r="B322" s="487" t="s">
        <v>985</v>
      </c>
      <c r="C322" s="488"/>
      <c r="D322" s="277" t="s">
        <v>1049</v>
      </c>
      <c r="E322" s="278" t="s">
        <v>1049</v>
      </c>
      <c r="F322" s="279" t="s">
        <v>1049</v>
      </c>
      <c r="G322" s="279" t="s">
        <v>1050</v>
      </c>
      <c r="H322" s="279" t="s">
        <v>1050</v>
      </c>
      <c r="I322" s="278" t="s">
        <v>1050</v>
      </c>
      <c r="J322" s="278" t="s">
        <v>1051</v>
      </c>
      <c r="K322" s="280" t="s">
        <v>1051</v>
      </c>
      <c r="N322" s="440">
        <v>15</v>
      </c>
    </row>
    <row r="323" spans="1:14" ht="11.25" customHeight="1" thickBot="1" x14ac:dyDescent="0.3">
      <c r="A323" s="486"/>
      <c r="B323" s="489"/>
      <c r="C323" s="490"/>
      <c r="D323" s="287" t="s">
        <v>1080</v>
      </c>
      <c r="E323" s="282" t="s">
        <v>1052</v>
      </c>
      <c r="F323" s="283" t="s">
        <v>1052</v>
      </c>
      <c r="G323" s="283" t="s">
        <v>1052</v>
      </c>
      <c r="H323" s="283" t="s">
        <v>1057</v>
      </c>
      <c r="I323" s="282" t="s">
        <v>1065</v>
      </c>
      <c r="J323" s="282" t="s">
        <v>1070</v>
      </c>
      <c r="K323" s="284" t="s">
        <v>1081</v>
      </c>
      <c r="N323" s="440">
        <v>15</v>
      </c>
    </row>
    <row r="324" spans="1:14" ht="11.25" customHeight="1" x14ac:dyDescent="0.25">
      <c r="A324" s="485">
        <v>41</v>
      </c>
      <c r="B324" s="487" t="s">
        <v>986</v>
      </c>
      <c r="C324" s="488"/>
      <c r="D324" s="277" t="s">
        <v>1050</v>
      </c>
      <c r="E324" s="278" t="s">
        <v>1050</v>
      </c>
      <c r="F324" s="279" t="s">
        <v>1050</v>
      </c>
      <c r="G324" s="279" t="s">
        <v>1051</v>
      </c>
      <c r="H324" s="279" t="s">
        <v>1051</v>
      </c>
      <c r="I324" s="278" t="s">
        <v>1051</v>
      </c>
      <c r="J324" s="278" t="s">
        <v>1052</v>
      </c>
      <c r="K324" s="280" t="s">
        <v>1052</v>
      </c>
      <c r="N324" s="440">
        <v>15</v>
      </c>
    </row>
    <row r="325" spans="1:14" ht="11.25" customHeight="1" thickBot="1" x14ac:dyDescent="0.3">
      <c r="A325" s="486"/>
      <c r="B325" s="489"/>
      <c r="C325" s="490"/>
      <c r="D325" s="281" t="s">
        <v>1052</v>
      </c>
      <c r="E325" s="282" t="s">
        <v>1053</v>
      </c>
      <c r="F325" s="283" t="s">
        <v>1053</v>
      </c>
      <c r="G325" s="283" t="s">
        <v>1053</v>
      </c>
      <c r="H325" s="283" t="s">
        <v>1058</v>
      </c>
      <c r="I325" s="282" t="s">
        <v>1066</v>
      </c>
      <c r="J325" s="282" t="s">
        <v>1071</v>
      </c>
      <c r="K325" s="284" t="s">
        <v>1082</v>
      </c>
      <c r="N325" s="440">
        <v>15</v>
      </c>
    </row>
    <row r="326" spans="1:14" ht="11.25" customHeight="1" x14ac:dyDescent="0.25">
      <c r="A326" s="485">
        <v>42</v>
      </c>
      <c r="B326" s="487" t="s">
        <v>987</v>
      </c>
      <c r="C326" s="488"/>
      <c r="D326" s="277" t="s">
        <v>1051</v>
      </c>
      <c r="E326" s="278" t="s">
        <v>1051</v>
      </c>
      <c r="F326" s="279" t="s">
        <v>1051</v>
      </c>
      <c r="G326" s="279" t="s">
        <v>1052</v>
      </c>
      <c r="H326" s="279" t="s">
        <v>1052</v>
      </c>
      <c r="I326" s="278" t="s">
        <v>1052</v>
      </c>
      <c r="J326" s="278" t="s">
        <v>1053</v>
      </c>
      <c r="K326" s="280" t="s">
        <v>1053</v>
      </c>
      <c r="N326" s="440">
        <v>15</v>
      </c>
    </row>
    <row r="327" spans="1:14" ht="11.25" customHeight="1" thickBot="1" x14ac:dyDescent="0.3">
      <c r="A327" s="486"/>
      <c r="B327" s="489"/>
      <c r="C327" s="490"/>
      <c r="D327" s="281" t="s">
        <v>1053</v>
      </c>
      <c r="E327" s="282" t="s">
        <v>1054</v>
      </c>
      <c r="F327" s="283" t="s">
        <v>1054</v>
      </c>
      <c r="G327" s="283" t="s">
        <v>1054</v>
      </c>
      <c r="H327" s="283" t="s">
        <v>1059</v>
      </c>
      <c r="I327" s="282" t="s">
        <v>1067</v>
      </c>
      <c r="J327" s="282" t="s">
        <v>1072</v>
      </c>
      <c r="K327" s="284" t="s">
        <v>1083</v>
      </c>
      <c r="N327" s="440">
        <v>15</v>
      </c>
    </row>
    <row r="328" spans="1:14" ht="11.25" customHeight="1" x14ac:dyDescent="0.25">
      <c r="A328" s="485">
        <v>43</v>
      </c>
      <c r="B328" s="487" t="s">
        <v>988</v>
      </c>
      <c r="C328" s="488"/>
      <c r="D328" s="277" t="s">
        <v>1052</v>
      </c>
      <c r="E328" s="278" t="s">
        <v>1052</v>
      </c>
      <c r="F328" s="279" t="s">
        <v>1052</v>
      </c>
      <c r="G328" s="279" t="s">
        <v>1053</v>
      </c>
      <c r="H328" s="279" t="s">
        <v>1053</v>
      </c>
      <c r="I328" s="278" t="s">
        <v>1053</v>
      </c>
      <c r="J328" s="278" t="s">
        <v>1054</v>
      </c>
      <c r="K328" s="280" t="s">
        <v>1054</v>
      </c>
      <c r="N328" s="440">
        <v>15</v>
      </c>
    </row>
    <row r="329" spans="1:14" ht="11.25" customHeight="1" thickBot="1" x14ac:dyDescent="0.3">
      <c r="A329" s="486"/>
      <c r="B329" s="489"/>
      <c r="C329" s="490"/>
      <c r="D329" s="281" t="s">
        <v>1054</v>
      </c>
      <c r="E329" s="282" t="s">
        <v>1056</v>
      </c>
      <c r="F329" s="283" t="s">
        <v>1056</v>
      </c>
      <c r="G329" s="283" t="s">
        <v>1056</v>
      </c>
      <c r="H329" s="283" t="s">
        <v>1060</v>
      </c>
      <c r="I329" s="282" t="s">
        <v>1068</v>
      </c>
      <c r="J329" s="282" t="s">
        <v>1073</v>
      </c>
      <c r="K329" s="284" t="s">
        <v>1084</v>
      </c>
      <c r="N329" s="440">
        <v>15</v>
      </c>
    </row>
    <row r="330" spans="1:14" ht="11.25" customHeight="1" x14ac:dyDescent="0.25">
      <c r="A330" s="485">
        <v>44</v>
      </c>
      <c r="B330" s="487" t="s">
        <v>989</v>
      </c>
      <c r="C330" s="488"/>
      <c r="D330" s="277" t="s">
        <v>1053</v>
      </c>
      <c r="E330" s="278" t="s">
        <v>1053</v>
      </c>
      <c r="F330" s="279" t="s">
        <v>1053</v>
      </c>
      <c r="G330" s="279" t="s">
        <v>1054</v>
      </c>
      <c r="H330" s="279" t="s">
        <v>1054</v>
      </c>
      <c r="I330" s="278" t="s">
        <v>1054</v>
      </c>
      <c r="J330" s="278" t="s">
        <v>1056</v>
      </c>
      <c r="K330" s="280" t="s">
        <v>1056</v>
      </c>
      <c r="N330" s="440">
        <v>15</v>
      </c>
    </row>
    <row r="331" spans="1:14" ht="11.25" customHeight="1" thickBot="1" x14ac:dyDescent="0.3">
      <c r="A331" s="486"/>
      <c r="B331" s="489"/>
      <c r="C331" s="490"/>
      <c r="D331" s="281" t="s">
        <v>1056</v>
      </c>
      <c r="E331" s="282" t="s">
        <v>1057</v>
      </c>
      <c r="F331" s="283" t="s">
        <v>1057</v>
      </c>
      <c r="G331" s="283" t="s">
        <v>1057</v>
      </c>
      <c r="H331" s="283" t="s">
        <v>1061</v>
      </c>
      <c r="I331" s="282" t="s">
        <v>1069</v>
      </c>
      <c r="J331" s="282" t="s">
        <v>1074</v>
      </c>
      <c r="K331" s="284" t="s">
        <v>1085</v>
      </c>
      <c r="N331" s="440">
        <v>15</v>
      </c>
    </row>
    <row r="332" spans="1:14" ht="11.25" customHeight="1" x14ac:dyDescent="0.25">
      <c r="A332" s="485">
        <v>45</v>
      </c>
      <c r="B332" s="487" t="s">
        <v>990</v>
      </c>
      <c r="C332" s="488"/>
      <c r="D332" s="277" t="s">
        <v>1054</v>
      </c>
      <c r="E332" s="278" t="s">
        <v>1054</v>
      </c>
      <c r="F332" s="279" t="s">
        <v>1054</v>
      </c>
      <c r="G332" s="279" t="s">
        <v>1056</v>
      </c>
      <c r="H332" s="279" t="s">
        <v>1056</v>
      </c>
      <c r="I332" s="278" t="s">
        <v>1056</v>
      </c>
      <c r="J332" s="278" t="s">
        <v>1057</v>
      </c>
      <c r="K332" s="280" t="s">
        <v>1057</v>
      </c>
      <c r="N332" s="440">
        <v>15</v>
      </c>
    </row>
    <row r="333" spans="1:14" ht="11.25" customHeight="1" thickBot="1" x14ac:dyDescent="0.3">
      <c r="A333" s="486"/>
      <c r="B333" s="489"/>
      <c r="C333" s="490"/>
      <c r="D333" s="281" t="s">
        <v>1057</v>
      </c>
      <c r="E333" s="282" t="s">
        <v>1058</v>
      </c>
      <c r="F333" s="283" t="s">
        <v>1058</v>
      </c>
      <c r="G333" s="288" t="s">
        <v>1062</v>
      </c>
      <c r="H333" s="289" t="s">
        <v>1078</v>
      </c>
      <c r="I333" s="282" t="s">
        <v>1070</v>
      </c>
      <c r="J333" s="282" t="s">
        <v>1075</v>
      </c>
      <c r="K333" s="284" t="s">
        <v>1086</v>
      </c>
      <c r="N333" s="440">
        <v>15</v>
      </c>
    </row>
    <row r="334" spans="1:14" ht="11.25" customHeight="1" x14ac:dyDescent="0.25">
      <c r="A334" s="480">
        <v>46</v>
      </c>
      <c r="B334" s="487" t="s">
        <v>991</v>
      </c>
      <c r="C334" s="488"/>
      <c r="D334" s="277" t="s">
        <v>1087</v>
      </c>
      <c r="E334" s="278" t="s">
        <v>1087</v>
      </c>
      <c r="F334" s="279" t="s">
        <v>1087</v>
      </c>
      <c r="G334" s="279" t="s">
        <v>1087</v>
      </c>
      <c r="H334" s="279" t="s">
        <v>1087</v>
      </c>
      <c r="I334" s="278" t="s">
        <v>1087</v>
      </c>
      <c r="J334" s="278" t="s">
        <v>1087</v>
      </c>
      <c r="K334" s="280" t="s">
        <v>1087</v>
      </c>
      <c r="N334" s="440">
        <v>15</v>
      </c>
    </row>
    <row r="335" spans="1:14" ht="11.25" customHeight="1" thickBot="1" x14ac:dyDescent="0.3">
      <c r="A335" s="481">
        <v>46</v>
      </c>
      <c r="B335" s="489"/>
      <c r="C335" s="490"/>
      <c r="D335" s="281" t="s">
        <v>1087</v>
      </c>
      <c r="E335" s="282" t="s">
        <v>1087</v>
      </c>
      <c r="F335" s="283" t="s">
        <v>1087</v>
      </c>
      <c r="G335" s="283" t="s">
        <v>1087</v>
      </c>
      <c r="H335" s="283" t="s">
        <v>1087</v>
      </c>
      <c r="I335" s="282" t="s">
        <v>1087</v>
      </c>
      <c r="J335" s="282" t="s">
        <v>1088</v>
      </c>
      <c r="K335" s="284" t="s">
        <v>1089</v>
      </c>
      <c r="N335" s="440">
        <v>15</v>
      </c>
    </row>
    <row r="336" spans="1:14" ht="11.25" customHeight="1" x14ac:dyDescent="0.25">
      <c r="A336" s="480">
        <v>47</v>
      </c>
      <c r="B336" s="487" t="s">
        <v>992</v>
      </c>
      <c r="C336" s="488"/>
      <c r="D336" s="277" t="s">
        <v>1014</v>
      </c>
      <c r="E336" s="278" t="s">
        <v>1014</v>
      </c>
      <c r="F336" s="279" t="s">
        <v>1014</v>
      </c>
      <c r="G336" s="279" t="s">
        <v>1014</v>
      </c>
      <c r="H336" s="279" t="s">
        <v>1014</v>
      </c>
      <c r="I336" s="278" t="s">
        <v>1014</v>
      </c>
      <c r="J336" s="278" t="s">
        <v>1014</v>
      </c>
      <c r="K336" s="280" t="s">
        <v>1014</v>
      </c>
      <c r="N336" s="440">
        <v>15</v>
      </c>
    </row>
    <row r="337" spans="1:14" ht="11.25" customHeight="1" thickBot="1" x14ac:dyDescent="0.3">
      <c r="A337" s="481">
        <v>47</v>
      </c>
      <c r="B337" s="489"/>
      <c r="C337" s="490"/>
      <c r="D337" s="281" t="s">
        <v>1014</v>
      </c>
      <c r="E337" s="282" t="s">
        <v>1014</v>
      </c>
      <c r="F337" s="283" t="s">
        <v>1014</v>
      </c>
      <c r="G337" s="283" t="s">
        <v>1014</v>
      </c>
      <c r="H337" s="283" t="s">
        <v>1014</v>
      </c>
      <c r="I337" s="282" t="s">
        <v>1014</v>
      </c>
      <c r="J337" s="282" t="s">
        <v>1014</v>
      </c>
      <c r="K337" s="284" t="s">
        <v>1014</v>
      </c>
      <c r="N337" s="440">
        <v>15</v>
      </c>
    </row>
    <row r="338" spans="1:14" ht="11.25" customHeight="1" x14ac:dyDescent="0.25">
      <c r="A338" s="480">
        <v>48</v>
      </c>
      <c r="B338" s="487" t="s">
        <v>993</v>
      </c>
      <c r="C338" s="488"/>
      <c r="D338" s="277" t="s">
        <v>1059</v>
      </c>
      <c r="E338" s="278" t="s">
        <v>1059</v>
      </c>
      <c r="F338" s="279" t="s">
        <v>1059</v>
      </c>
      <c r="G338" s="279" t="s">
        <v>1059</v>
      </c>
      <c r="H338" s="279" t="s">
        <v>1059</v>
      </c>
      <c r="I338" s="278" t="s">
        <v>1059</v>
      </c>
      <c r="J338" s="278" t="s">
        <v>1059</v>
      </c>
      <c r="K338" s="280" t="s">
        <v>1059</v>
      </c>
      <c r="N338" s="440">
        <v>15</v>
      </c>
    </row>
    <row r="339" spans="1:14" ht="11.25" customHeight="1" thickBot="1" x14ac:dyDescent="0.3">
      <c r="A339" s="481">
        <v>48</v>
      </c>
      <c r="B339" s="489"/>
      <c r="C339" s="490"/>
      <c r="D339" s="281" t="s">
        <v>1059</v>
      </c>
      <c r="E339" s="282" t="s">
        <v>1059</v>
      </c>
      <c r="F339" s="283" t="s">
        <v>1059</v>
      </c>
      <c r="G339" s="283" t="s">
        <v>1059</v>
      </c>
      <c r="H339" s="283" t="s">
        <v>1090</v>
      </c>
      <c r="I339" s="282" t="s">
        <v>1090</v>
      </c>
      <c r="J339" s="282" t="s">
        <v>1090</v>
      </c>
      <c r="K339" s="284" t="s">
        <v>1090</v>
      </c>
      <c r="N339" s="440">
        <v>15</v>
      </c>
    </row>
    <row r="340" spans="1:14" ht="11.25" customHeight="1" x14ac:dyDescent="0.25">
      <c r="A340" s="480">
        <v>49</v>
      </c>
      <c r="B340" s="487" t="s">
        <v>994</v>
      </c>
      <c r="C340" s="488"/>
      <c r="D340" s="277" t="s">
        <v>1084</v>
      </c>
      <c r="E340" s="278" t="s">
        <v>1084</v>
      </c>
      <c r="F340" s="279" t="s">
        <v>1084</v>
      </c>
      <c r="G340" s="279" t="s">
        <v>1084</v>
      </c>
      <c r="H340" s="279" t="s">
        <v>1084</v>
      </c>
      <c r="I340" s="278" t="s">
        <v>1084</v>
      </c>
      <c r="J340" s="278" t="s">
        <v>1084</v>
      </c>
      <c r="K340" s="280" t="s">
        <v>1084</v>
      </c>
      <c r="N340" s="440">
        <v>15</v>
      </c>
    </row>
    <row r="341" spans="1:14" ht="11.25" customHeight="1" thickBot="1" x14ac:dyDescent="0.3">
      <c r="A341" s="481">
        <v>49</v>
      </c>
      <c r="B341" s="489"/>
      <c r="C341" s="490"/>
      <c r="D341" s="281" t="s">
        <v>1084</v>
      </c>
      <c r="E341" s="282" t="s">
        <v>1084</v>
      </c>
      <c r="F341" s="283" t="s">
        <v>1084</v>
      </c>
      <c r="G341" s="283" t="s">
        <v>1084</v>
      </c>
      <c r="H341" s="283" t="s">
        <v>1084</v>
      </c>
      <c r="I341" s="282" t="s">
        <v>1084</v>
      </c>
      <c r="J341" s="282" t="s">
        <v>1084</v>
      </c>
      <c r="K341" s="284" t="s">
        <v>1084</v>
      </c>
      <c r="N341" s="440">
        <v>15</v>
      </c>
    </row>
    <row r="342" spans="1:14" ht="11.25" customHeight="1" x14ac:dyDescent="0.25">
      <c r="A342" s="480">
        <v>50</v>
      </c>
      <c r="B342" s="487" t="s">
        <v>995</v>
      </c>
      <c r="C342" s="488"/>
      <c r="D342" s="277" t="s">
        <v>1085</v>
      </c>
      <c r="E342" s="278" t="s">
        <v>1085</v>
      </c>
      <c r="F342" s="279" t="s">
        <v>1085</v>
      </c>
      <c r="G342" s="279" t="s">
        <v>1085</v>
      </c>
      <c r="H342" s="279" t="s">
        <v>1085</v>
      </c>
      <c r="I342" s="278" t="s">
        <v>1085</v>
      </c>
      <c r="J342" s="278" t="s">
        <v>1085</v>
      </c>
      <c r="K342" s="280" t="s">
        <v>1085</v>
      </c>
      <c r="N342" s="440">
        <v>15</v>
      </c>
    </row>
    <row r="343" spans="1:14" ht="11.25" customHeight="1" thickBot="1" x14ac:dyDescent="0.3">
      <c r="A343" s="481">
        <v>50</v>
      </c>
      <c r="B343" s="489"/>
      <c r="C343" s="490"/>
      <c r="D343" s="281" t="s">
        <v>1085</v>
      </c>
      <c r="E343" s="282" t="s">
        <v>1085</v>
      </c>
      <c r="F343" s="283" t="s">
        <v>1085</v>
      </c>
      <c r="G343" s="283" t="s">
        <v>1085</v>
      </c>
      <c r="H343" s="283" t="s">
        <v>1085</v>
      </c>
      <c r="I343" s="282" t="s">
        <v>1085</v>
      </c>
      <c r="J343" s="282" t="s">
        <v>1085</v>
      </c>
      <c r="K343" s="284" t="s">
        <v>1085</v>
      </c>
      <c r="N343" s="440">
        <v>15</v>
      </c>
    </row>
    <row r="344" spans="1:14" ht="11.25" customHeight="1" x14ac:dyDescent="0.25">
      <c r="A344" s="480">
        <v>51</v>
      </c>
      <c r="B344" s="487" t="s">
        <v>996</v>
      </c>
      <c r="C344" s="488"/>
      <c r="D344" s="277" t="s">
        <v>1062</v>
      </c>
      <c r="E344" s="278" t="s">
        <v>1062</v>
      </c>
      <c r="F344" s="279" t="s">
        <v>1068</v>
      </c>
      <c r="G344" s="279" t="s">
        <v>1068</v>
      </c>
      <c r="H344" s="279" t="s">
        <v>1064</v>
      </c>
      <c r="I344" s="278" t="s">
        <v>1064</v>
      </c>
      <c r="J344" s="278" t="s">
        <v>1067</v>
      </c>
      <c r="K344" s="280" t="s">
        <v>1067</v>
      </c>
      <c r="N344" s="440">
        <v>15</v>
      </c>
    </row>
    <row r="345" spans="1:14" ht="11.25" customHeight="1" thickBot="1" x14ac:dyDescent="0.3">
      <c r="A345" s="481">
        <v>51</v>
      </c>
      <c r="B345" s="489"/>
      <c r="C345" s="490"/>
      <c r="D345" s="281" t="s">
        <v>1077</v>
      </c>
      <c r="E345" s="282" t="s">
        <v>1075</v>
      </c>
      <c r="F345" s="283" t="s">
        <v>1091</v>
      </c>
      <c r="G345" s="283" t="s">
        <v>1092</v>
      </c>
      <c r="H345" s="283" t="s">
        <v>1063</v>
      </c>
      <c r="I345" s="282" t="s">
        <v>1070</v>
      </c>
      <c r="J345" s="282" t="s">
        <v>1093</v>
      </c>
      <c r="K345" s="284" t="s">
        <v>1093</v>
      </c>
      <c r="N345" s="440">
        <v>15</v>
      </c>
    </row>
    <row r="346" spans="1:14" ht="11.25" customHeight="1" x14ac:dyDescent="0.25">
      <c r="A346" s="480">
        <v>52</v>
      </c>
      <c r="B346" s="487" t="s">
        <v>997</v>
      </c>
      <c r="C346" s="488"/>
      <c r="D346" s="277" t="s">
        <v>1082</v>
      </c>
      <c r="E346" s="278" t="s">
        <v>1082</v>
      </c>
      <c r="F346" s="279" t="s">
        <v>1082</v>
      </c>
      <c r="G346" s="279" t="s">
        <v>1082</v>
      </c>
      <c r="H346" s="279" t="s">
        <v>1083</v>
      </c>
      <c r="I346" s="278" t="s">
        <v>1083</v>
      </c>
      <c r="J346" s="278" t="s">
        <v>1083</v>
      </c>
      <c r="K346" s="280" t="s">
        <v>1084</v>
      </c>
      <c r="N346" s="440">
        <v>15</v>
      </c>
    </row>
    <row r="347" spans="1:14" ht="11.25" customHeight="1" thickBot="1" x14ac:dyDescent="0.3">
      <c r="A347" s="481">
        <v>52</v>
      </c>
      <c r="B347" s="489"/>
      <c r="C347" s="490"/>
      <c r="D347" s="281" t="s">
        <v>1084</v>
      </c>
      <c r="E347" s="282" t="s">
        <v>1084</v>
      </c>
      <c r="F347" s="283" t="s">
        <v>1085</v>
      </c>
      <c r="G347" s="283" t="s">
        <v>1085</v>
      </c>
      <c r="H347" s="283" t="s">
        <v>1085</v>
      </c>
      <c r="I347" s="282" t="s">
        <v>1086</v>
      </c>
      <c r="J347" s="282" t="s">
        <v>1086</v>
      </c>
      <c r="K347" s="284" t="s">
        <v>1094</v>
      </c>
      <c r="N347" s="440">
        <v>15</v>
      </c>
    </row>
    <row r="348" spans="1:14" ht="11.25" customHeight="1" x14ac:dyDescent="0.25">
      <c r="A348" s="480">
        <v>53</v>
      </c>
      <c r="B348" s="487" t="s">
        <v>998</v>
      </c>
      <c r="C348" s="488"/>
      <c r="D348" s="277" t="s">
        <v>1065</v>
      </c>
      <c r="E348" s="278" t="s">
        <v>1076</v>
      </c>
      <c r="F348" s="279" t="s">
        <v>1066</v>
      </c>
      <c r="G348" s="279" t="s">
        <v>1065</v>
      </c>
      <c r="H348" s="279" t="s">
        <v>1076</v>
      </c>
      <c r="I348" s="278" t="s">
        <v>1066</v>
      </c>
      <c r="J348" s="278" t="s">
        <v>1065</v>
      </c>
      <c r="K348" s="280" t="s">
        <v>1076</v>
      </c>
      <c r="N348" s="440">
        <v>15</v>
      </c>
    </row>
    <row r="349" spans="1:14" ht="11.25" customHeight="1" thickBot="1" x14ac:dyDescent="0.3">
      <c r="A349" s="481">
        <v>53</v>
      </c>
      <c r="B349" s="489"/>
      <c r="C349" s="490"/>
      <c r="D349" s="281" t="s">
        <v>1066</v>
      </c>
      <c r="E349" s="282" t="s">
        <v>1065</v>
      </c>
      <c r="F349" s="283" t="s">
        <v>1076</v>
      </c>
      <c r="G349" s="283" t="s">
        <v>1066</v>
      </c>
      <c r="H349" s="283" t="s">
        <v>1065</v>
      </c>
      <c r="I349" s="282" t="s">
        <v>1076</v>
      </c>
      <c r="J349" s="282" t="s">
        <v>1066</v>
      </c>
      <c r="K349" s="284" t="s">
        <v>1066</v>
      </c>
      <c r="N349" s="440">
        <v>15</v>
      </c>
    </row>
    <row r="350" spans="1:14" ht="11.25" customHeight="1" x14ac:dyDescent="0.25">
      <c r="A350" s="480">
        <v>54</v>
      </c>
      <c r="B350" s="487" t="s">
        <v>999</v>
      </c>
      <c r="C350" s="488"/>
      <c r="D350" s="277" t="s">
        <v>1095</v>
      </c>
      <c r="E350" s="278" t="s">
        <v>1095</v>
      </c>
      <c r="F350" s="279" t="s">
        <v>1095</v>
      </c>
      <c r="G350" s="279" t="s">
        <v>1096</v>
      </c>
      <c r="H350" s="279" t="s">
        <v>1096</v>
      </c>
      <c r="I350" s="278" t="s">
        <v>1096</v>
      </c>
      <c r="J350" s="278" t="s">
        <v>1097</v>
      </c>
      <c r="K350" s="280" t="s">
        <v>1097</v>
      </c>
      <c r="N350" s="440">
        <v>15</v>
      </c>
    </row>
    <row r="351" spans="1:14" ht="11.25" customHeight="1" thickBot="1" x14ac:dyDescent="0.3">
      <c r="A351" s="481">
        <v>54</v>
      </c>
      <c r="B351" s="489"/>
      <c r="C351" s="490"/>
      <c r="D351" s="281" t="s">
        <v>1098</v>
      </c>
      <c r="E351" s="282" t="s">
        <v>1098</v>
      </c>
      <c r="F351" s="283" t="s">
        <v>1099</v>
      </c>
      <c r="G351" s="283" t="s">
        <v>1099</v>
      </c>
      <c r="H351" s="283" t="s">
        <v>1100</v>
      </c>
      <c r="I351" s="282" t="s">
        <v>1101</v>
      </c>
      <c r="J351" s="282" t="s">
        <v>1102</v>
      </c>
      <c r="K351" s="284" t="s">
        <v>1102</v>
      </c>
      <c r="N351" s="440">
        <v>15</v>
      </c>
    </row>
    <row r="352" spans="1:14" ht="11.25" customHeight="1" x14ac:dyDescent="0.25">
      <c r="A352" s="480">
        <v>55</v>
      </c>
      <c r="B352" s="487" t="s">
        <v>1000</v>
      </c>
      <c r="C352" s="488"/>
      <c r="D352" s="277" t="s">
        <v>1103</v>
      </c>
      <c r="E352" s="278" t="s">
        <v>1103</v>
      </c>
      <c r="F352" s="279" t="s">
        <v>1103</v>
      </c>
      <c r="G352" s="279" t="s">
        <v>1103</v>
      </c>
      <c r="H352" s="279" t="s">
        <v>1103</v>
      </c>
      <c r="I352" s="278" t="s">
        <v>1103</v>
      </c>
      <c r="J352" s="278" t="s">
        <v>1103</v>
      </c>
      <c r="K352" s="280" t="s">
        <v>1103</v>
      </c>
      <c r="N352" s="440">
        <v>15</v>
      </c>
    </row>
    <row r="353" spans="1:14" ht="11.25" customHeight="1" thickBot="1" x14ac:dyDescent="0.3">
      <c r="A353" s="481">
        <v>55</v>
      </c>
      <c r="B353" s="489"/>
      <c r="C353" s="490"/>
      <c r="D353" s="281" t="s">
        <v>1061</v>
      </c>
      <c r="E353" s="282" t="s">
        <v>1061</v>
      </c>
      <c r="F353" s="283" t="s">
        <v>1061</v>
      </c>
      <c r="G353" s="283" t="s">
        <v>1078</v>
      </c>
      <c r="H353" s="283" t="s">
        <v>1079</v>
      </c>
      <c r="I353" s="282" t="s">
        <v>1104</v>
      </c>
      <c r="J353" s="282" t="s">
        <v>1104</v>
      </c>
      <c r="K353" s="284" t="s">
        <v>1104</v>
      </c>
      <c r="N353" s="440">
        <v>15</v>
      </c>
    </row>
    <row r="354" spans="1:14" ht="11.25" customHeight="1" x14ac:dyDescent="0.25">
      <c r="A354" s="480">
        <v>56</v>
      </c>
      <c r="B354" s="487" t="s">
        <v>1001</v>
      </c>
      <c r="C354" s="488"/>
      <c r="D354" s="277" t="s">
        <v>1105</v>
      </c>
      <c r="E354" s="278" t="s">
        <v>1093</v>
      </c>
      <c r="F354" s="279" t="s">
        <v>1102</v>
      </c>
      <c r="G354" s="279" t="s">
        <v>1086</v>
      </c>
      <c r="H354" s="279" t="s">
        <v>1105</v>
      </c>
      <c r="I354" s="278" t="s">
        <v>1093</v>
      </c>
      <c r="J354" s="278" t="s">
        <v>1102</v>
      </c>
      <c r="K354" s="280" t="s">
        <v>1086</v>
      </c>
      <c r="N354" s="440">
        <v>15</v>
      </c>
    </row>
    <row r="355" spans="1:14" ht="11.25" customHeight="1" thickBot="1" x14ac:dyDescent="0.3">
      <c r="A355" s="481">
        <v>56</v>
      </c>
      <c r="B355" s="489"/>
      <c r="C355" s="490"/>
      <c r="D355" s="281" t="s">
        <v>1105</v>
      </c>
      <c r="E355" s="282" t="s">
        <v>1093</v>
      </c>
      <c r="F355" s="283" t="s">
        <v>1102</v>
      </c>
      <c r="G355" s="283" t="s">
        <v>1086</v>
      </c>
      <c r="H355" s="283" t="s">
        <v>1105</v>
      </c>
      <c r="I355" s="282" t="s">
        <v>1093</v>
      </c>
      <c r="J355" s="282" t="s">
        <v>1102</v>
      </c>
      <c r="K355" s="284" t="s">
        <v>1086</v>
      </c>
      <c r="N355" s="440">
        <v>15</v>
      </c>
    </row>
    <row r="356" spans="1:14" ht="11.25" customHeight="1" x14ac:dyDescent="0.25">
      <c r="A356" s="480">
        <v>57</v>
      </c>
      <c r="B356" s="487" t="s">
        <v>1002</v>
      </c>
      <c r="C356" s="488"/>
      <c r="D356" s="277" t="s">
        <v>1081</v>
      </c>
      <c r="E356" s="278" t="s">
        <v>1081</v>
      </c>
      <c r="F356" s="279" t="s">
        <v>1081</v>
      </c>
      <c r="G356" s="279" t="s">
        <v>1081</v>
      </c>
      <c r="H356" s="279" t="s">
        <v>1081</v>
      </c>
      <c r="I356" s="278" t="s">
        <v>1081</v>
      </c>
      <c r="J356" s="278" t="s">
        <v>1081</v>
      </c>
      <c r="K356" s="280" t="s">
        <v>1081</v>
      </c>
      <c r="N356" s="440">
        <v>15</v>
      </c>
    </row>
    <row r="357" spans="1:14" ht="11.25" customHeight="1" thickBot="1" x14ac:dyDescent="0.3">
      <c r="A357" s="481">
        <v>57</v>
      </c>
      <c r="B357" s="489"/>
      <c r="C357" s="490"/>
      <c r="D357" s="281" t="s">
        <v>1081</v>
      </c>
      <c r="E357" s="282" t="s">
        <v>1081</v>
      </c>
      <c r="F357" s="283" t="s">
        <v>1081</v>
      </c>
      <c r="G357" s="283" t="s">
        <v>1081</v>
      </c>
      <c r="H357" s="283" t="s">
        <v>1081</v>
      </c>
      <c r="I357" s="282" t="s">
        <v>1081</v>
      </c>
      <c r="J357" s="282" t="s">
        <v>1081</v>
      </c>
      <c r="K357" s="284" t="s">
        <v>1081</v>
      </c>
      <c r="N357" s="440">
        <v>15</v>
      </c>
    </row>
    <row r="358" spans="1:14" ht="11.25" customHeight="1" x14ac:dyDescent="0.25">
      <c r="A358" s="480">
        <v>58</v>
      </c>
      <c r="B358" s="487" t="s">
        <v>1003</v>
      </c>
      <c r="C358" s="488"/>
      <c r="D358" s="277" t="s">
        <v>1065</v>
      </c>
      <c r="E358" s="278" t="s">
        <v>1066</v>
      </c>
      <c r="F358" s="279" t="s">
        <v>1067</v>
      </c>
      <c r="G358" s="279" t="s">
        <v>1068</v>
      </c>
      <c r="H358" s="279" t="s">
        <v>1069</v>
      </c>
      <c r="I358" s="278" t="s">
        <v>1070</v>
      </c>
      <c r="J358" s="278" t="s">
        <v>1071</v>
      </c>
      <c r="K358" s="280" t="s">
        <v>1072</v>
      </c>
      <c r="N358" s="440">
        <v>15</v>
      </c>
    </row>
    <row r="359" spans="1:14" ht="11.25" customHeight="1" thickBot="1" x14ac:dyDescent="0.3">
      <c r="A359" s="481">
        <v>58</v>
      </c>
      <c r="B359" s="489"/>
      <c r="C359" s="490"/>
      <c r="D359" s="281" t="s">
        <v>1073</v>
      </c>
      <c r="E359" s="282" t="s">
        <v>1074</v>
      </c>
      <c r="F359" s="283" t="s">
        <v>1075</v>
      </c>
      <c r="G359" s="283" t="s">
        <v>1076</v>
      </c>
      <c r="H359" s="283" t="s">
        <v>1078</v>
      </c>
      <c r="I359" s="282" t="s">
        <v>1077</v>
      </c>
      <c r="J359" s="282" t="s">
        <v>1079</v>
      </c>
      <c r="K359" s="284" t="s">
        <v>1081</v>
      </c>
      <c r="N359" s="440">
        <v>15</v>
      </c>
    </row>
    <row r="360" spans="1:14" ht="11.25" customHeight="1" x14ac:dyDescent="0.25">
      <c r="A360" s="480">
        <v>59</v>
      </c>
      <c r="B360" s="487" t="s">
        <v>1004</v>
      </c>
      <c r="C360" s="488"/>
      <c r="D360" s="277" t="s">
        <v>1077</v>
      </c>
      <c r="E360" s="278" t="s">
        <v>1079</v>
      </c>
      <c r="F360" s="279" t="s">
        <v>1081</v>
      </c>
      <c r="G360" s="279" t="s">
        <v>1074</v>
      </c>
      <c r="H360" s="279" t="s">
        <v>1080</v>
      </c>
      <c r="I360" s="278" t="s">
        <v>1073</v>
      </c>
      <c r="J360" s="278" t="s">
        <v>1055</v>
      </c>
      <c r="K360" s="280" t="s">
        <v>1071</v>
      </c>
      <c r="N360" s="440">
        <v>15</v>
      </c>
    </row>
    <row r="361" spans="1:14" ht="11.25" customHeight="1" thickBot="1" x14ac:dyDescent="0.3">
      <c r="A361" s="481">
        <v>59</v>
      </c>
      <c r="B361" s="489"/>
      <c r="C361" s="490"/>
      <c r="D361" s="281" t="s">
        <v>1072</v>
      </c>
      <c r="E361" s="282" t="s">
        <v>1089</v>
      </c>
      <c r="F361" s="283" t="s">
        <v>1106</v>
      </c>
      <c r="G361" s="283" t="s">
        <v>1107</v>
      </c>
      <c r="H361" s="283" t="s">
        <v>1105</v>
      </c>
      <c r="I361" s="282" t="s">
        <v>1105</v>
      </c>
      <c r="J361" s="282" t="s">
        <v>1106</v>
      </c>
      <c r="K361" s="284" t="s">
        <v>1107</v>
      </c>
      <c r="N361" s="440">
        <v>15</v>
      </c>
    </row>
    <row r="362" spans="1:14" ht="11.25" customHeight="1" x14ac:dyDescent="0.25">
      <c r="A362" s="480">
        <v>60</v>
      </c>
      <c r="B362" s="487" t="s">
        <v>1005</v>
      </c>
      <c r="C362" s="488"/>
      <c r="D362" s="277" t="s">
        <v>1108</v>
      </c>
      <c r="E362" s="278" t="s">
        <v>1108</v>
      </c>
      <c r="F362" s="279" t="s">
        <v>1108</v>
      </c>
      <c r="G362" s="279" t="s">
        <v>1108</v>
      </c>
      <c r="H362" s="279" t="s">
        <v>1108</v>
      </c>
      <c r="I362" s="278" t="s">
        <v>1108</v>
      </c>
      <c r="J362" s="278" t="s">
        <v>1108</v>
      </c>
      <c r="K362" s="280" t="s">
        <v>1108</v>
      </c>
      <c r="N362" s="440">
        <v>15</v>
      </c>
    </row>
    <row r="363" spans="1:14" ht="11.25" customHeight="1" thickBot="1" x14ac:dyDescent="0.3">
      <c r="A363" s="481">
        <v>60</v>
      </c>
      <c r="B363" s="489"/>
      <c r="C363" s="490"/>
      <c r="D363" s="281" t="s">
        <v>1108</v>
      </c>
      <c r="E363" s="282" t="s">
        <v>1108</v>
      </c>
      <c r="F363" s="283" t="s">
        <v>1108</v>
      </c>
      <c r="G363" s="283" t="s">
        <v>1108</v>
      </c>
      <c r="H363" s="283" t="s">
        <v>1094</v>
      </c>
      <c r="I363" s="282" t="s">
        <v>1094</v>
      </c>
      <c r="J363" s="282" t="s">
        <v>1094</v>
      </c>
      <c r="K363" s="284" t="s">
        <v>1094</v>
      </c>
      <c r="N363" s="440">
        <v>15</v>
      </c>
    </row>
    <row r="364" spans="1:14" ht="11.25" customHeight="1" x14ac:dyDescent="0.25">
      <c r="A364" s="480">
        <v>61</v>
      </c>
      <c r="B364" s="487" t="s">
        <v>1006</v>
      </c>
      <c r="C364" s="488"/>
      <c r="D364" s="277" t="s">
        <v>1014</v>
      </c>
      <c r="E364" s="278" t="s">
        <v>1019</v>
      </c>
      <c r="F364" s="279" t="s">
        <v>1024</v>
      </c>
      <c r="G364" s="279" t="s">
        <v>1029</v>
      </c>
      <c r="H364" s="279" t="s">
        <v>1033</v>
      </c>
      <c r="I364" s="278" t="s">
        <v>1037</v>
      </c>
      <c r="J364" s="278" t="s">
        <v>1040</v>
      </c>
      <c r="K364" s="280" t="s">
        <v>1043</v>
      </c>
      <c r="N364" s="440">
        <v>15</v>
      </c>
    </row>
    <row r="365" spans="1:14" ht="11.25" customHeight="1" thickBot="1" x14ac:dyDescent="0.3">
      <c r="A365" s="481">
        <v>61</v>
      </c>
      <c r="B365" s="489"/>
      <c r="C365" s="490"/>
      <c r="D365" s="281" t="s">
        <v>1015</v>
      </c>
      <c r="E365" s="282" t="s">
        <v>1020</v>
      </c>
      <c r="F365" s="283" t="s">
        <v>1025</v>
      </c>
      <c r="G365" s="283" t="s">
        <v>1030</v>
      </c>
      <c r="H365" s="283" t="s">
        <v>1034</v>
      </c>
      <c r="I365" s="282" t="s">
        <v>1016</v>
      </c>
      <c r="J365" s="282" t="s">
        <v>1021</v>
      </c>
      <c r="K365" s="284" t="s">
        <v>1026</v>
      </c>
      <c r="N365" s="440">
        <v>15</v>
      </c>
    </row>
    <row r="366" spans="1:14" ht="11.25" customHeight="1" x14ac:dyDescent="0.25">
      <c r="A366" s="480">
        <v>62</v>
      </c>
      <c r="B366" s="487" t="s">
        <v>1007</v>
      </c>
      <c r="C366" s="488"/>
      <c r="D366" s="277" t="s">
        <v>1029</v>
      </c>
      <c r="E366" s="278" t="s">
        <v>1033</v>
      </c>
      <c r="F366" s="279" t="s">
        <v>1037</v>
      </c>
      <c r="G366" s="279" t="s">
        <v>1040</v>
      </c>
      <c r="H366" s="279" t="s">
        <v>1043</v>
      </c>
      <c r="I366" s="278" t="s">
        <v>1015</v>
      </c>
      <c r="J366" s="278" t="s">
        <v>1020</v>
      </c>
      <c r="K366" s="280" t="s">
        <v>1025</v>
      </c>
      <c r="N366" s="440">
        <v>15</v>
      </c>
    </row>
    <row r="367" spans="1:14" ht="11.25" customHeight="1" thickBot="1" x14ac:dyDescent="0.3">
      <c r="A367" s="481">
        <v>62</v>
      </c>
      <c r="B367" s="489"/>
      <c r="C367" s="490"/>
      <c r="D367" s="281" t="s">
        <v>1030</v>
      </c>
      <c r="E367" s="282" t="s">
        <v>1034</v>
      </c>
      <c r="F367" s="283" t="s">
        <v>1016</v>
      </c>
      <c r="G367" s="283" t="s">
        <v>1021</v>
      </c>
      <c r="H367" s="283" t="s">
        <v>1017</v>
      </c>
      <c r="I367" s="282" t="s">
        <v>1022</v>
      </c>
      <c r="J367" s="282" t="s">
        <v>1027</v>
      </c>
      <c r="K367" s="284" t="s">
        <v>1032</v>
      </c>
      <c r="N367" s="440">
        <v>15</v>
      </c>
    </row>
    <row r="368" spans="1:14" ht="11.25" customHeight="1" x14ac:dyDescent="0.25">
      <c r="A368" s="480">
        <v>63</v>
      </c>
      <c r="B368" s="487" t="s">
        <v>1008</v>
      </c>
      <c r="C368" s="488"/>
      <c r="D368" s="277" t="s">
        <v>1060</v>
      </c>
      <c r="E368" s="278" t="s">
        <v>1060</v>
      </c>
      <c r="F368" s="279" t="s">
        <v>1060</v>
      </c>
      <c r="G368" s="279" t="s">
        <v>1040</v>
      </c>
      <c r="H368" s="279" t="s">
        <v>1043</v>
      </c>
      <c r="I368" s="278" t="s">
        <v>1015</v>
      </c>
      <c r="J368" s="278" t="s">
        <v>1020</v>
      </c>
      <c r="K368" s="280" t="s">
        <v>1025</v>
      </c>
      <c r="N368" s="440">
        <v>15</v>
      </c>
    </row>
    <row r="369" spans="1:14" ht="11.25" customHeight="1" thickBot="1" x14ac:dyDescent="0.3">
      <c r="A369" s="481">
        <v>63</v>
      </c>
      <c r="B369" s="489"/>
      <c r="C369" s="490"/>
      <c r="D369" s="281" t="s">
        <v>1030</v>
      </c>
      <c r="E369" s="282" t="s">
        <v>1034</v>
      </c>
      <c r="F369" s="283" t="s">
        <v>1055</v>
      </c>
      <c r="G369" s="283" t="s">
        <v>1080</v>
      </c>
      <c r="H369" s="283" t="s">
        <v>1103</v>
      </c>
      <c r="I369" s="282" t="s">
        <v>1060</v>
      </c>
      <c r="J369" s="282" t="s">
        <v>1060</v>
      </c>
      <c r="K369" s="284" t="s">
        <v>1060</v>
      </c>
      <c r="N369" s="440">
        <v>15</v>
      </c>
    </row>
    <row r="370" spans="1:14" ht="11.25" customHeight="1" x14ac:dyDescent="0.25">
      <c r="A370" s="480">
        <v>64</v>
      </c>
      <c r="B370" s="487" t="s">
        <v>1009</v>
      </c>
      <c r="C370" s="488"/>
      <c r="D370" s="277" t="s">
        <v>1090</v>
      </c>
      <c r="E370" s="278" t="s">
        <v>1090</v>
      </c>
      <c r="F370" s="279" t="s">
        <v>1090</v>
      </c>
      <c r="G370" s="279" t="s">
        <v>1090</v>
      </c>
      <c r="H370" s="279" t="s">
        <v>1090</v>
      </c>
      <c r="I370" s="278" t="s">
        <v>1090</v>
      </c>
      <c r="J370" s="278" t="s">
        <v>1090</v>
      </c>
      <c r="K370" s="280" t="s">
        <v>1090</v>
      </c>
      <c r="N370" s="440">
        <v>15</v>
      </c>
    </row>
    <row r="371" spans="1:14" ht="11.25" customHeight="1" thickBot="1" x14ac:dyDescent="0.3">
      <c r="A371" s="481">
        <v>64</v>
      </c>
      <c r="B371" s="489"/>
      <c r="C371" s="490"/>
      <c r="D371" s="281" t="s">
        <v>1090</v>
      </c>
      <c r="E371" s="282" t="s">
        <v>1090</v>
      </c>
      <c r="F371" s="283" t="s">
        <v>1090</v>
      </c>
      <c r="G371" s="283" t="s">
        <v>1090</v>
      </c>
      <c r="H371" s="283" t="s">
        <v>1090</v>
      </c>
      <c r="I371" s="282" t="s">
        <v>1090</v>
      </c>
      <c r="J371" s="282" t="s">
        <v>1090</v>
      </c>
      <c r="K371" s="284" t="s">
        <v>1090</v>
      </c>
      <c r="N371" s="440">
        <v>15</v>
      </c>
    </row>
    <row r="372" spans="1:14" ht="11.25" customHeight="1" x14ac:dyDescent="0.25">
      <c r="N372" s="440">
        <v>15</v>
      </c>
    </row>
    <row r="373" spans="1:14" ht="11.25" customHeight="1" x14ac:dyDescent="0.25">
      <c r="A373" s="468" t="s">
        <v>1264</v>
      </c>
      <c r="B373" s="468"/>
      <c r="C373" s="468"/>
      <c r="D373" s="468"/>
      <c r="E373" s="468"/>
      <c r="F373" s="468"/>
      <c r="G373" s="468"/>
      <c r="H373" s="468"/>
      <c r="I373" s="468"/>
      <c r="J373" s="468"/>
      <c r="K373" s="468"/>
      <c r="L373" s="468"/>
      <c r="N373" s="440">
        <v>15</v>
      </c>
    </row>
    <row r="374" spans="1:14" ht="11.25" customHeight="1" x14ac:dyDescent="0.25">
      <c r="A374" s="468"/>
      <c r="B374" s="468"/>
      <c r="C374" s="468"/>
      <c r="D374" s="468"/>
      <c r="E374" s="468"/>
      <c r="F374" s="468"/>
      <c r="G374" s="468"/>
      <c r="H374" s="468"/>
      <c r="I374" s="468"/>
      <c r="J374" s="468"/>
      <c r="K374" s="468"/>
      <c r="L374" s="468"/>
      <c r="N374" s="440">
        <v>15</v>
      </c>
    </row>
    <row r="375" spans="1:14" ht="11.25" customHeight="1" x14ac:dyDescent="0.25">
      <c r="A375" s="468"/>
      <c r="B375" s="468"/>
      <c r="C375" s="468"/>
      <c r="D375" s="468"/>
      <c r="E375" s="468"/>
      <c r="F375" s="468"/>
      <c r="G375" s="468"/>
      <c r="H375" s="468"/>
      <c r="I375" s="468"/>
      <c r="J375" s="468"/>
      <c r="K375" s="468"/>
      <c r="L375" s="468"/>
      <c r="N375" s="440">
        <v>15</v>
      </c>
    </row>
    <row r="376" spans="1:14" ht="11.25" customHeight="1" x14ac:dyDescent="0.25">
      <c r="A376" s="468"/>
      <c r="B376" s="468"/>
      <c r="C376" s="468"/>
      <c r="D376" s="468"/>
      <c r="E376" s="468"/>
      <c r="F376" s="468"/>
      <c r="G376" s="468"/>
      <c r="H376" s="468"/>
      <c r="I376" s="468"/>
      <c r="J376" s="468"/>
      <c r="K376" s="468"/>
      <c r="L376" s="468"/>
      <c r="N376" s="440">
        <v>15</v>
      </c>
    </row>
    <row r="377" spans="1:14" ht="11.25" customHeight="1" x14ac:dyDescent="0.25">
      <c r="A377" s="468"/>
      <c r="B377" s="468"/>
      <c r="C377" s="468"/>
      <c r="D377" s="468"/>
      <c r="E377" s="468"/>
      <c r="F377" s="468"/>
      <c r="G377" s="468"/>
      <c r="H377" s="468"/>
      <c r="I377" s="468"/>
      <c r="J377" s="468"/>
      <c r="K377" s="468"/>
      <c r="L377" s="468"/>
      <c r="N377" s="440">
        <v>15</v>
      </c>
    </row>
    <row r="378" spans="1:14" ht="11.25" customHeight="1" x14ac:dyDescent="0.25">
      <c r="A378" s="468"/>
      <c r="B378" s="468"/>
      <c r="C378" s="468"/>
      <c r="D378" s="468"/>
      <c r="E378" s="468"/>
      <c r="F378" s="468"/>
      <c r="G378" s="468"/>
      <c r="H378" s="468"/>
      <c r="I378" s="468"/>
      <c r="J378" s="468"/>
      <c r="K378" s="468"/>
      <c r="L378" s="468"/>
      <c r="N378" s="440">
        <v>15</v>
      </c>
    </row>
    <row r="379" spans="1:14" ht="11.25" customHeight="1" x14ac:dyDescent="0.25">
      <c r="A379" s="468"/>
      <c r="B379" s="468"/>
      <c r="C379" s="468"/>
      <c r="D379" s="468"/>
      <c r="E379" s="468"/>
      <c r="F379" s="468"/>
      <c r="G379" s="468"/>
      <c r="H379" s="468"/>
      <c r="I379" s="468"/>
      <c r="J379" s="468"/>
      <c r="K379" s="468"/>
      <c r="L379" s="468"/>
      <c r="N379" s="440">
        <v>15</v>
      </c>
    </row>
    <row r="380" spans="1:14" ht="11.25" customHeight="1" x14ac:dyDescent="0.25">
      <c r="A380" s="468"/>
      <c r="B380" s="468"/>
      <c r="C380" s="468"/>
      <c r="D380" s="468"/>
      <c r="E380" s="468"/>
      <c r="F380" s="468"/>
      <c r="G380" s="468"/>
      <c r="H380" s="468"/>
      <c r="I380" s="468"/>
      <c r="J380" s="468"/>
      <c r="K380" s="468"/>
      <c r="L380" s="468"/>
      <c r="N380" s="440">
        <v>15</v>
      </c>
    </row>
    <row r="381" spans="1:14" ht="11.25" customHeight="1" x14ac:dyDescent="0.25">
      <c r="A381" s="468"/>
      <c r="B381" s="468"/>
      <c r="C381" s="468"/>
      <c r="D381" s="468"/>
      <c r="E381" s="468"/>
      <c r="F381" s="468"/>
      <c r="G381" s="468"/>
      <c r="H381" s="468"/>
      <c r="I381" s="468"/>
      <c r="J381" s="468"/>
      <c r="K381" s="468"/>
      <c r="L381" s="468"/>
      <c r="N381" s="440">
        <v>15</v>
      </c>
    </row>
    <row r="382" spans="1:14" ht="11.25" customHeight="1" x14ac:dyDescent="0.25">
      <c r="A382" s="468"/>
      <c r="B382" s="468"/>
      <c r="C382" s="468"/>
      <c r="D382" s="468"/>
      <c r="E382" s="468"/>
      <c r="F382" s="468"/>
      <c r="G382" s="468"/>
      <c r="H382" s="468"/>
      <c r="I382" s="468"/>
      <c r="J382" s="468"/>
      <c r="K382" s="468"/>
      <c r="L382" s="468"/>
      <c r="N382" s="440">
        <v>15</v>
      </c>
    </row>
    <row r="383" spans="1:14" ht="11.25" customHeight="1" x14ac:dyDescent="0.25">
      <c r="A383" s="276"/>
      <c r="B383" s="276"/>
      <c r="C383" s="276"/>
      <c r="D383" s="276"/>
      <c r="E383" s="276"/>
      <c r="F383" s="276"/>
      <c r="G383" s="276"/>
      <c r="H383" s="276"/>
      <c r="I383" s="276"/>
      <c r="J383" s="276"/>
      <c r="K383" s="276"/>
      <c r="L383" s="276"/>
    </row>
    <row r="384" spans="1:14" ht="11.25" customHeight="1" x14ac:dyDescent="0.25">
      <c r="A384" s="444">
        <v>50</v>
      </c>
      <c r="B384" s="444">
        <v>160</v>
      </c>
      <c r="C384" s="444">
        <v>160</v>
      </c>
      <c r="D384" s="444">
        <v>114</v>
      </c>
      <c r="E384" s="444">
        <v>114</v>
      </c>
      <c r="F384" s="444">
        <v>114</v>
      </c>
      <c r="G384" s="444">
        <v>114</v>
      </c>
      <c r="H384" s="444">
        <v>114</v>
      </c>
      <c r="I384" s="444">
        <v>114</v>
      </c>
      <c r="J384" s="444">
        <v>114</v>
      </c>
      <c r="K384" s="444">
        <v>114</v>
      </c>
      <c r="L384" s="440">
        <v>33</v>
      </c>
    </row>
  </sheetData>
  <mergeCells count="143">
    <mergeCell ref="B272:C273"/>
    <mergeCell ref="B286:C287"/>
    <mergeCell ref="B260:C261"/>
    <mergeCell ref="B262:C263"/>
    <mergeCell ref="B264:C265"/>
    <mergeCell ref="A7:C7"/>
    <mergeCell ref="B296:C297"/>
    <mergeCell ref="A80:D80"/>
    <mergeCell ref="B243:C243"/>
    <mergeCell ref="B244:C245"/>
    <mergeCell ref="B246:C247"/>
    <mergeCell ref="B248:C249"/>
    <mergeCell ref="B250:C251"/>
    <mergeCell ref="B252:C253"/>
    <mergeCell ref="A187:L188"/>
    <mergeCell ref="A190:L195"/>
    <mergeCell ref="A244:A245"/>
    <mergeCell ref="A246:A247"/>
    <mergeCell ref="A248:A249"/>
    <mergeCell ref="A250:A251"/>
    <mergeCell ref="A252:A253"/>
    <mergeCell ref="A179:L182"/>
    <mergeCell ref="A218:L219"/>
    <mergeCell ref="B266:C267"/>
    <mergeCell ref="B368:C369"/>
    <mergeCell ref="B370:C371"/>
    <mergeCell ref="B360:C361"/>
    <mergeCell ref="B362:C363"/>
    <mergeCell ref="B364:C365"/>
    <mergeCell ref="B366:C367"/>
    <mergeCell ref="B316:C317"/>
    <mergeCell ref="B318:C319"/>
    <mergeCell ref="B320:C321"/>
    <mergeCell ref="B322:C323"/>
    <mergeCell ref="B324:C325"/>
    <mergeCell ref="B350:C351"/>
    <mergeCell ref="B352:C353"/>
    <mergeCell ref="B354:C355"/>
    <mergeCell ref="B356:C357"/>
    <mergeCell ref="B358:C359"/>
    <mergeCell ref="B338:C339"/>
    <mergeCell ref="B340:C341"/>
    <mergeCell ref="B342:C343"/>
    <mergeCell ref="B344:C345"/>
    <mergeCell ref="B346:C347"/>
    <mergeCell ref="B348:C349"/>
    <mergeCell ref="B332:C333"/>
    <mergeCell ref="B334:C335"/>
    <mergeCell ref="A75:L78"/>
    <mergeCell ref="A158:L167"/>
    <mergeCell ref="A169:L177"/>
    <mergeCell ref="A302:A303"/>
    <mergeCell ref="A280:A281"/>
    <mergeCell ref="A282:A283"/>
    <mergeCell ref="A284:A285"/>
    <mergeCell ref="A286:A287"/>
    <mergeCell ref="A288:A289"/>
    <mergeCell ref="A290:A291"/>
    <mergeCell ref="B298:C299"/>
    <mergeCell ref="B290:C291"/>
    <mergeCell ref="B292:C293"/>
    <mergeCell ref="B300:C301"/>
    <mergeCell ref="B278:C279"/>
    <mergeCell ref="B280:C281"/>
    <mergeCell ref="B282:C283"/>
    <mergeCell ref="B284:C285"/>
    <mergeCell ref="B288:C289"/>
    <mergeCell ref="B274:C275"/>
    <mergeCell ref="B276:C277"/>
    <mergeCell ref="B254:C255"/>
    <mergeCell ref="B268:C269"/>
    <mergeCell ref="B270:C271"/>
    <mergeCell ref="B256:C257"/>
    <mergeCell ref="B258:C259"/>
    <mergeCell ref="B294:C295"/>
    <mergeCell ref="A254:A255"/>
    <mergeCell ref="B336:C337"/>
    <mergeCell ref="B314:C315"/>
    <mergeCell ref="A268:A269"/>
    <mergeCell ref="A270:A271"/>
    <mergeCell ref="A272:A273"/>
    <mergeCell ref="A274:A275"/>
    <mergeCell ref="A276:A277"/>
    <mergeCell ref="A278:A279"/>
    <mergeCell ref="A256:A257"/>
    <mergeCell ref="A258:A259"/>
    <mergeCell ref="A260:A261"/>
    <mergeCell ref="A262:A263"/>
    <mergeCell ref="A264:A265"/>
    <mergeCell ref="A266:A267"/>
    <mergeCell ref="A292:A293"/>
    <mergeCell ref="A294:A295"/>
    <mergeCell ref="A296:A297"/>
    <mergeCell ref="A298:A299"/>
    <mergeCell ref="A300:A301"/>
    <mergeCell ref="B302:C303"/>
    <mergeCell ref="B304:C305"/>
    <mergeCell ref="B306:C307"/>
    <mergeCell ref="A304:A305"/>
    <mergeCell ref="A306:A307"/>
    <mergeCell ref="A308:A309"/>
    <mergeCell ref="A310:A311"/>
    <mergeCell ref="A312:A313"/>
    <mergeCell ref="A314:A315"/>
    <mergeCell ref="B330:C331"/>
    <mergeCell ref="B326:C327"/>
    <mergeCell ref="B328:C329"/>
    <mergeCell ref="B308:C309"/>
    <mergeCell ref="B310:C311"/>
    <mergeCell ref="B312:C313"/>
    <mergeCell ref="A334:A335"/>
    <mergeCell ref="A336:A337"/>
    <mergeCell ref="A338:A339"/>
    <mergeCell ref="A316:A317"/>
    <mergeCell ref="A318:A319"/>
    <mergeCell ref="A320:A321"/>
    <mergeCell ref="A322:A323"/>
    <mergeCell ref="A324:A325"/>
    <mergeCell ref="A326:A327"/>
    <mergeCell ref="A237:L240"/>
    <mergeCell ref="A2:L5"/>
    <mergeCell ref="A373:L382"/>
    <mergeCell ref="A364:A365"/>
    <mergeCell ref="A366:A367"/>
    <mergeCell ref="A368:A369"/>
    <mergeCell ref="A370:A371"/>
    <mergeCell ref="D242:K242"/>
    <mergeCell ref="A213:L216"/>
    <mergeCell ref="A352:A353"/>
    <mergeCell ref="A354:A355"/>
    <mergeCell ref="A356:A357"/>
    <mergeCell ref="A358:A359"/>
    <mergeCell ref="A360:A361"/>
    <mergeCell ref="A362:A363"/>
    <mergeCell ref="A340:A341"/>
    <mergeCell ref="A342:A343"/>
    <mergeCell ref="A344:A345"/>
    <mergeCell ref="A346:A347"/>
    <mergeCell ref="A348:A349"/>
    <mergeCell ref="A350:A351"/>
    <mergeCell ref="A328:A329"/>
    <mergeCell ref="A330:A331"/>
    <mergeCell ref="A332:A333"/>
  </mergeCells>
  <pageMargins left="0.7" right="0.7" top="0.75" bottom="0.75" header="0.3" footer="0.3"/>
  <pageSetup paperSize="9" orientation="portrait" r:id="rId1"/>
  <tableParts count="2">
    <tablePart r:id="rId2"/>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25"/>
  <sheetViews>
    <sheetView zoomScaleNormal="100" workbookViewId="0"/>
  </sheetViews>
  <sheetFormatPr baseColWidth="10" defaultColWidth="11.42578125" defaultRowHeight="11.25" customHeight="1" x14ac:dyDescent="0.25"/>
  <cols>
    <col min="1" max="15" width="11.42578125" style="128" customWidth="1"/>
    <col min="16" max="16" width="16.42578125" style="128" customWidth="1"/>
    <col min="17" max="28" width="11.42578125" style="128"/>
    <col min="29" max="29" width="11.42578125" style="127"/>
    <col min="30" max="30" width="11.42578125" style="128"/>
    <col min="31" max="31" width="11.42578125" style="259"/>
    <col min="32" max="16384" width="11.42578125" style="128"/>
  </cols>
  <sheetData>
    <row r="1" spans="1:18" ht="11.25" customHeight="1" x14ac:dyDescent="0.25">
      <c r="R1" s="440">
        <v>15</v>
      </c>
    </row>
    <row r="2" spans="1:18" ht="11.25" customHeight="1" x14ac:dyDescent="0.25">
      <c r="A2" s="479" t="s">
        <v>1330</v>
      </c>
      <c r="B2" s="479"/>
      <c r="C2" s="479"/>
      <c r="D2" s="479"/>
      <c r="E2" s="479"/>
      <c r="F2" s="479"/>
      <c r="G2" s="479"/>
      <c r="H2" s="479"/>
      <c r="I2" s="479"/>
      <c r="J2" s="479"/>
      <c r="K2" s="479"/>
      <c r="L2" s="479"/>
      <c r="M2" s="479"/>
      <c r="N2" s="479"/>
      <c r="O2" s="479"/>
      <c r="P2" s="479"/>
      <c r="R2" s="440">
        <v>15</v>
      </c>
    </row>
    <row r="3" spans="1:18" ht="11.25" customHeight="1" x14ac:dyDescent="0.25">
      <c r="A3" s="479"/>
      <c r="B3" s="479"/>
      <c r="C3" s="479"/>
      <c r="D3" s="479"/>
      <c r="E3" s="479"/>
      <c r="F3" s="479"/>
      <c r="G3" s="479"/>
      <c r="H3" s="479"/>
      <c r="I3" s="479"/>
      <c r="J3" s="479"/>
      <c r="K3" s="479"/>
      <c r="L3" s="479"/>
      <c r="M3" s="479"/>
      <c r="N3" s="479"/>
      <c r="O3" s="479"/>
      <c r="P3" s="479"/>
      <c r="R3" s="440">
        <v>15</v>
      </c>
    </row>
    <row r="4" spans="1:18" ht="11.25" customHeight="1" x14ac:dyDescent="0.25">
      <c r="A4" s="479"/>
      <c r="B4" s="479"/>
      <c r="C4" s="479"/>
      <c r="D4" s="479"/>
      <c r="E4" s="479"/>
      <c r="F4" s="479"/>
      <c r="G4" s="479"/>
      <c r="H4" s="479"/>
      <c r="I4" s="479"/>
      <c r="J4" s="479"/>
      <c r="K4" s="479"/>
      <c r="L4" s="479"/>
      <c r="M4" s="479"/>
      <c r="N4" s="479"/>
      <c r="O4" s="479"/>
      <c r="P4" s="479"/>
      <c r="R4" s="440">
        <v>15</v>
      </c>
    </row>
    <row r="5" spans="1:18" ht="11.25" customHeight="1" x14ac:dyDescent="0.25">
      <c r="A5" s="479"/>
      <c r="B5" s="479"/>
      <c r="C5" s="479"/>
      <c r="D5" s="479"/>
      <c r="E5" s="479"/>
      <c r="F5" s="479"/>
      <c r="G5" s="479"/>
      <c r="H5" s="479"/>
      <c r="I5" s="479"/>
      <c r="J5" s="479"/>
      <c r="K5" s="479"/>
      <c r="L5" s="479"/>
      <c r="M5" s="479"/>
      <c r="N5" s="479"/>
      <c r="O5" s="479"/>
      <c r="P5" s="479"/>
      <c r="R5" s="440">
        <v>15</v>
      </c>
    </row>
    <row r="6" spans="1:18" ht="11.25" customHeight="1" x14ac:dyDescent="0.25">
      <c r="A6" s="479"/>
      <c r="B6" s="479"/>
      <c r="C6" s="479"/>
      <c r="D6" s="479"/>
      <c r="E6" s="479"/>
      <c r="F6" s="479"/>
      <c r="G6" s="479"/>
      <c r="H6" s="479"/>
      <c r="I6" s="479"/>
      <c r="J6" s="479"/>
      <c r="K6" s="479"/>
      <c r="L6" s="479"/>
      <c r="M6" s="479"/>
      <c r="N6" s="479"/>
      <c r="O6" s="479"/>
      <c r="P6" s="479"/>
      <c r="R6" s="440">
        <v>15</v>
      </c>
    </row>
    <row r="7" spans="1:18" ht="11.25" customHeight="1" x14ac:dyDescent="0.25">
      <c r="A7" s="479"/>
      <c r="B7" s="479"/>
      <c r="C7" s="479"/>
      <c r="D7" s="479"/>
      <c r="E7" s="479"/>
      <c r="F7" s="479"/>
      <c r="G7" s="479"/>
      <c r="H7" s="479"/>
      <c r="I7" s="479"/>
      <c r="J7" s="479"/>
      <c r="K7" s="479"/>
      <c r="L7" s="479"/>
      <c r="M7" s="479"/>
      <c r="N7" s="479"/>
      <c r="O7" s="479"/>
      <c r="P7" s="479"/>
      <c r="R7" s="440">
        <v>15</v>
      </c>
    </row>
    <row r="8" spans="1:18" ht="11.25" customHeight="1" x14ac:dyDescent="0.25">
      <c r="A8" s="479"/>
      <c r="B8" s="479"/>
      <c r="C8" s="479"/>
      <c r="D8" s="479"/>
      <c r="E8" s="479"/>
      <c r="F8" s="479"/>
      <c r="G8" s="479"/>
      <c r="H8" s="479"/>
      <c r="I8" s="479"/>
      <c r="J8" s="479"/>
      <c r="K8" s="479"/>
      <c r="L8" s="479"/>
      <c r="M8" s="479"/>
      <c r="N8" s="479"/>
      <c r="O8" s="479"/>
      <c r="P8" s="479"/>
      <c r="R8" s="440">
        <v>15</v>
      </c>
    </row>
    <row r="9" spans="1:18" ht="11.25" customHeight="1" x14ac:dyDescent="0.25">
      <c r="A9" s="479"/>
      <c r="B9" s="479"/>
      <c r="C9" s="479"/>
      <c r="D9" s="479"/>
      <c r="E9" s="479"/>
      <c r="F9" s="479"/>
      <c r="G9" s="479"/>
      <c r="H9" s="479"/>
      <c r="I9" s="479"/>
      <c r="J9" s="479"/>
      <c r="K9" s="479"/>
      <c r="L9" s="479"/>
      <c r="M9" s="479"/>
      <c r="N9" s="479"/>
      <c r="O9" s="479"/>
      <c r="P9" s="479"/>
      <c r="R9" s="440">
        <v>15</v>
      </c>
    </row>
    <row r="10" spans="1:18" ht="11.25" customHeight="1" x14ac:dyDescent="0.25">
      <c r="A10" s="479"/>
      <c r="B10" s="479"/>
      <c r="C10" s="479"/>
      <c r="D10" s="479"/>
      <c r="E10" s="479"/>
      <c r="F10" s="479"/>
      <c r="G10" s="479"/>
      <c r="H10" s="479"/>
      <c r="I10" s="479"/>
      <c r="J10" s="479"/>
      <c r="K10" s="479"/>
      <c r="L10" s="479"/>
      <c r="M10" s="479"/>
      <c r="N10" s="479"/>
      <c r="O10" s="479"/>
      <c r="P10" s="479"/>
      <c r="R10" s="440">
        <v>15</v>
      </c>
    </row>
    <row r="11" spans="1:18" ht="11.25" customHeight="1" x14ac:dyDescent="0.25">
      <c r="A11" s="260"/>
      <c r="B11" s="260"/>
      <c r="C11" s="260"/>
      <c r="D11" s="260"/>
      <c r="E11" s="260"/>
      <c r="F11" s="260"/>
      <c r="G11" s="260"/>
      <c r="H11" s="260"/>
      <c r="I11" s="260"/>
      <c r="J11" s="260"/>
      <c r="K11" s="260"/>
      <c r="L11" s="260"/>
      <c r="M11" s="260"/>
      <c r="N11" s="260"/>
      <c r="O11" s="260"/>
      <c r="P11" s="260"/>
      <c r="R11" s="440">
        <v>15</v>
      </c>
    </row>
    <row r="12" spans="1:18" ht="11.25" customHeight="1" x14ac:dyDescent="0.25">
      <c r="A12" s="127" t="s">
        <v>1255</v>
      </c>
      <c r="R12" s="440">
        <v>15</v>
      </c>
    </row>
    <row r="14" spans="1:18" ht="11.25" customHeight="1" x14ac:dyDescent="0.25">
      <c r="A14" s="440">
        <v>80</v>
      </c>
      <c r="B14" s="440">
        <v>80</v>
      </c>
      <c r="C14" s="440">
        <v>80</v>
      </c>
      <c r="D14" s="440">
        <v>80</v>
      </c>
      <c r="E14" s="440">
        <v>80</v>
      </c>
      <c r="F14" s="440">
        <v>80</v>
      </c>
      <c r="G14" s="440">
        <v>80</v>
      </c>
      <c r="H14" s="440">
        <v>80</v>
      </c>
      <c r="I14" s="440">
        <v>80</v>
      </c>
      <c r="J14" s="440">
        <v>80</v>
      </c>
      <c r="K14" s="440">
        <v>80</v>
      </c>
      <c r="L14" s="440">
        <v>80</v>
      </c>
      <c r="M14" s="440">
        <v>80</v>
      </c>
      <c r="N14" s="440">
        <v>80</v>
      </c>
      <c r="O14" s="440">
        <v>80</v>
      </c>
      <c r="P14" s="440">
        <v>115</v>
      </c>
    </row>
    <row r="17" spans="1:16" ht="11.25" customHeight="1" x14ac:dyDescent="0.25">
      <c r="A17" s="261"/>
      <c r="B17" s="260"/>
      <c r="C17" s="260"/>
      <c r="D17" s="260"/>
      <c r="E17" s="260"/>
      <c r="F17" s="260"/>
      <c r="G17" s="260"/>
      <c r="H17" s="260"/>
      <c r="I17" s="260"/>
      <c r="J17" s="260"/>
      <c r="K17" s="260"/>
      <c r="L17" s="260"/>
      <c r="M17" s="260"/>
      <c r="N17" s="260"/>
      <c r="O17" s="260"/>
      <c r="P17" s="260"/>
    </row>
    <row r="18" spans="1:16" ht="11.25" customHeight="1" x14ac:dyDescent="0.25">
      <c r="A18" s="260"/>
      <c r="B18" s="260"/>
      <c r="C18" s="260"/>
      <c r="D18" s="260"/>
      <c r="E18" s="260"/>
      <c r="F18" s="260"/>
      <c r="G18" s="260"/>
      <c r="H18" s="260"/>
      <c r="I18" s="260"/>
      <c r="J18" s="260"/>
      <c r="K18" s="260"/>
      <c r="L18" s="260"/>
      <c r="M18" s="260"/>
      <c r="N18" s="260"/>
      <c r="O18" s="260"/>
      <c r="P18" s="260"/>
    </row>
    <row r="19" spans="1:16" ht="11.25" customHeight="1" x14ac:dyDescent="0.25">
      <c r="A19" s="260"/>
      <c r="B19" s="260"/>
      <c r="C19" s="260"/>
      <c r="D19" s="260"/>
      <c r="E19" s="260"/>
      <c r="F19" s="260"/>
      <c r="G19" s="260"/>
      <c r="H19" s="260"/>
      <c r="I19" s="260"/>
      <c r="J19" s="260"/>
      <c r="K19" s="260"/>
      <c r="L19" s="260"/>
      <c r="M19" s="260"/>
      <c r="N19" s="260"/>
      <c r="O19" s="260"/>
      <c r="P19" s="260"/>
    </row>
    <row r="20" spans="1:16" ht="11.25" customHeight="1" x14ac:dyDescent="0.25">
      <c r="A20" s="260"/>
      <c r="B20" s="260"/>
      <c r="C20" s="260"/>
      <c r="D20" s="260"/>
      <c r="E20" s="260"/>
      <c r="F20" s="260"/>
      <c r="G20" s="260"/>
      <c r="H20" s="260"/>
      <c r="I20" s="260"/>
      <c r="J20" s="260"/>
      <c r="K20" s="260"/>
      <c r="L20" s="260"/>
      <c r="M20" s="260"/>
      <c r="N20" s="260"/>
      <c r="O20" s="260"/>
      <c r="P20" s="260"/>
    </row>
    <row r="21" spans="1:16" ht="11.25" customHeight="1" x14ac:dyDescent="0.25">
      <c r="A21" s="260"/>
      <c r="B21" s="260"/>
      <c r="C21" s="260"/>
      <c r="D21" s="260"/>
      <c r="E21" s="260"/>
      <c r="F21" s="260"/>
      <c r="G21" s="260"/>
      <c r="H21" s="260"/>
      <c r="I21" s="260"/>
      <c r="J21" s="260"/>
      <c r="K21" s="260"/>
      <c r="L21" s="260"/>
      <c r="M21" s="260"/>
      <c r="N21" s="260"/>
      <c r="O21" s="260"/>
      <c r="P21" s="260"/>
    </row>
    <row r="22" spans="1:16" ht="11.25" customHeight="1" x14ac:dyDescent="0.25">
      <c r="A22" s="260"/>
      <c r="B22" s="260"/>
      <c r="C22" s="260"/>
      <c r="D22" s="260"/>
      <c r="E22" s="260"/>
      <c r="F22" s="260"/>
      <c r="G22" s="260"/>
      <c r="H22" s="260"/>
      <c r="I22" s="260"/>
      <c r="J22" s="260"/>
      <c r="K22" s="260"/>
      <c r="L22" s="260"/>
      <c r="M22" s="260"/>
      <c r="N22" s="260"/>
      <c r="O22" s="260"/>
      <c r="P22" s="260"/>
    </row>
    <row r="23" spans="1:16" ht="11.25" customHeight="1" x14ac:dyDescent="0.25">
      <c r="A23" s="260"/>
      <c r="B23" s="260"/>
      <c r="C23" s="260"/>
      <c r="D23" s="260"/>
      <c r="E23" s="260"/>
      <c r="F23" s="260"/>
      <c r="G23" s="260"/>
      <c r="H23" s="260"/>
      <c r="I23" s="260"/>
      <c r="J23" s="260"/>
      <c r="K23" s="260"/>
      <c r="L23" s="260"/>
      <c r="M23" s="260"/>
      <c r="N23" s="260"/>
      <c r="O23" s="260"/>
      <c r="P23" s="260"/>
    </row>
    <row r="24" spans="1:16" ht="11.25" customHeight="1" x14ac:dyDescent="0.25">
      <c r="A24" s="260"/>
      <c r="B24" s="260"/>
      <c r="C24" s="260"/>
      <c r="D24" s="260"/>
      <c r="E24" s="260"/>
      <c r="F24" s="260"/>
      <c r="G24" s="260"/>
      <c r="H24" s="260"/>
      <c r="I24" s="260"/>
      <c r="J24" s="260"/>
      <c r="K24" s="260"/>
      <c r="L24" s="260"/>
      <c r="M24" s="260"/>
      <c r="N24" s="260"/>
      <c r="O24" s="260"/>
      <c r="P24" s="260"/>
    </row>
    <row r="25" spans="1:16" ht="11.25" customHeight="1" x14ac:dyDescent="0.25">
      <c r="A25" s="260"/>
      <c r="B25" s="260"/>
      <c r="C25" s="260"/>
      <c r="D25" s="260"/>
      <c r="E25" s="260"/>
      <c r="F25" s="260"/>
      <c r="G25" s="260"/>
      <c r="H25" s="260"/>
      <c r="I25" s="260"/>
      <c r="J25" s="260"/>
      <c r="K25" s="260"/>
      <c r="L25" s="260"/>
      <c r="M25" s="260"/>
      <c r="N25" s="260"/>
      <c r="O25" s="260"/>
      <c r="P25" s="260"/>
    </row>
  </sheetData>
  <mergeCells count="1">
    <mergeCell ref="A2:P10"/>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32"/>
  <sheetViews>
    <sheetView zoomScaleNormal="100" workbookViewId="0">
      <pane ySplit="21" topLeftCell="A22" activePane="bottomLeft" state="frozen"/>
      <selection pane="bottomLeft"/>
    </sheetView>
  </sheetViews>
  <sheetFormatPr baseColWidth="10" defaultColWidth="11.42578125" defaultRowHeight="11.25" customHeight="1" x14ac:dyDescent="0.25"/>
  <cols>
    <col min="1" max="1" width="11.42578125" style="128" customWidth="1"/>
    <col min="2" max="2" width="176.42578125" style="128" customWidth="1"/>
    <col min="3" max="14" width="11.42578125" style="128"/>
    <col min="15" max="15" width="11.42578125" style="127"/>
    <col min="16" max="16" width="11.42578125" style="128"/>
    <col min="17" max="17" width="11.42578125" style="259"/>
    <col min="18" max="16384" width="11.42578125" style="128"/>
  </cols>
  <sheetData>
    <row r="1" spans="1:4" ht="11.25" customHeight="1" x14ac:dyDescent="0.25">
      <c r="D1" s="440">
        <v>15</v>
      </c>
    </row>
    <row r="2" spans="1:4" ht="11.25" customHeight="1" x14ac:dyDescent="0.25">
      <c r="A2" s="468" t="s">
        <v>1370</v>
      </c>
      <c r="B2" s="468"/>
      <c r="D2" s="440">
        <v>15</v>
      </c>
    </row>
    <row r="3" spans="1:4" ht="11.25" customHeight="1" x14ac:dyDescent="0.25">
      <c r="A3" s="468"/>
      <c r="B3" s="468"/>
      <c r="D3" s="440">
        <v>15</v>
      </c>
    </row>
    <row r="4" spans="1:4" ht="11.25" customHeight="1" x14ac:dyDescent="0.25">
      <c r="A4" s="468"/>
      <c r="B4" s="468"/>
      <c r="D4" s="440">
        <v>15</v>
      </c>
    </row>
    <row r="5" spans="1:4" ht="11.25" customHeight="1" x14ac:dyDescent="0.25">
      <c r="A5" s="468"/>
      <c r="B5" s="468"/>
      <c r="D5" s="440">
        <v>15</v>
      </c>
    </row>
    <row r="6" spans="1:4" ht="11.25" customHeight="1" x14ac:dyDescent="0.25">
      <c r="A6" s="468"/>
      <c r="B6" s="468"/>
      <c r="D6" s="440">
        <v>15</v>
      </c>
    </row>
    <row r="7" spans="1:4" ht="11.25" customHeight="1" x14ac:dyDescent="0.25">
      <c r="A7" s="468"/>
      <c r="B7" s="468"/>
      <c r="D7" s="440">
        <v>15</v>
      </c>
    </row>
    <row r="8" spans="1:4" ht="11.25" customHeight="1" x14ac:dyDescent="0.25">
      <c r="A8" s="468"/>
      <c r="B8" s="468"/>
      <c r="D8" s="440">
        <v>15</v>
      </c>
    </row>
    <row r="9" spans="1:4" ht="11.25" customHeight="1" x14ac:dyDescent="0.25">
      <c r="A9" s="468"/>
      <c r="B9" s="468"/>
      <c r="D9" s="440">
        <v>15</v>
      </c>
    </row>
    <row r="10" spans="1:4" ht="11.25" customHeight="1" x14ac:dyDescent="0.25">
      <c r="A10" s="468"/>
      <c r="B10" s="468"/>
      <c r="D10" s="440">
        <v>15</v>
      </c>
    </row>
    <row r="11" spans="1:4" ht="11.25" customHeight="1" x14ac:dyDescent="0.25">
      <c r="A11" s="468"/>
      <c r="B11" s="468"/>
      <c r="D11" s="440">
        <v>15</v>
      </c>
    </row>
    <row r="12" spans="1:4" ht="11.25" customHeight="1" x14ac:dyDescent="0.25">
      <c r="A12" s="468"/>
      <c r="B12" s="468"/>
      <c r="D12" s="440">
        <v>15</v>
      </c>
    </row>
    <row r="13" spans="1:4" ht="11.25" customHeight="1" x14ac:dyDescent="0.25">
      <c r="A13" s="468"/>
      <c r="B13" s="468"/>
      <c r="D13" s="440">
        <v>15</v>
      </c>
    </row>
    <row r="14" spans="1:4" ht="11.25" customHeight="1" x14ac:dyDescent="0.25">
      <c r="A14" s="468"/>
      <c r="B14" s="468"/>
      <c r="D14" s="440">
        <v>15</v>
      </c>
    </row>
    <row r="15" spans="1:4" ht="11.25" customHeight="1" x14ac:dyDescent="0.25">
      <c r="A15" s="468"/>
      <c r="B15" s="468"/>
      <c r="D15" s="440">
        <v>15</v>
      </c>
    </row>
    <row r="16" spans="1:4" ht="11.25" customHeight="1" x14ac:dyDescent="0.25">
      <c r="A16" s="427" t="s">
        <v>1252</v>
      </c>
      <c r="B16" s="392"/>
      <c r="D16" s="440">
        <v>15</v>
      </c>
    </row>
    <row r="17" spans="1:4" ht="11.25" customHeight="1" x14ac:dyDescent="0.25">
      <c r="A17" s="496" t="s">
        <v>1266</v>
      </c>
      <c r="B17" s="496"/>
      <c r="D17" s="440">
        <v>15</v>
      </c>
    </row>
    <row r="18" spans="1:4" ht="11.25" customHeight="1" x14ac:dyDescent="0.25">
      <c r="A18" s="496"/>
      <c r="B18" s="496"/>
      <c r="D18" s="440">
        <v>15</v>
      </c>
    </row>
    <row r="19" spans="1:4" ht="11.25" customHeight="1" x14ac:dyDescent="0.25">
      <c r="A19" s="496"/>
      <c r="B19" s="496"/>
      <c r="D19" s="440">
        <v>15</v>
      </c>
    </row>
    <row r="20" spans="1:4" ht="11.25" customHeight="1" thickBot="1" x14ac:dyDescent="0.3">
      <c r="A20" s="497"/>
      <c r="B20" s="497"/>
      <c r="D20" s="440">
        <v>15</v>
      </c>
    </row>
    <row r="21" spans="1:4" ht="11.25" customHeight="1" x14ac:dyDescent="0.25">
      <c r="A21" s="23">
        <v>1</v>
      </c>
      <c r="B21" s="24">
        <v>2</v>
      </c>
      <c r="D21" s="440">
        <v>15</v>
      </c>
    </row>
    <row r="22" spans="1:4" ht="33.75" customHeight="1" x14ac:dyDescent="0.25">
      <c r="A22" s="368">
        <v>1</v>
      </c>
      <c r="B22" s="377" t="s">
        <v>736</v>
      </c>
      <c r="D22" s="440">
        <v>45</v>
      </c>
    </row>
    <row r="23" spans="1:4" ht="33.75" customHeight="1" x14ac:dyDescent="0.25">
      <c r="A23" s="368">
        <v>2</v>
      </c>
      <c r="B23" s="377" t="s">
        <v>1341</v>
      </c>
      <c r="D23" s="440">
        <v>45</v>
      </c>
    </row>
    <row r="24" spans="1:4" ht="33.75" customHeight="1" x14ac:dyDescent="0.25">
      <c r="A24" s="368">
        <v>3</v>
      </c>
      <c r="B24" s="377" t="s">
        <v>1293</v>
      </c>
      <c r="D24" s="440">
        <v>45</v>
      </c>
    </row>
    <row r="25" spans="1:4" ht="33.75" customHeight="1" x14ac:dyDescent="0.25">
      <c r="A25" s="368">
        <v>4</v>
      </c>
      <c r="B25" s="377" t="s">
        <v>1342</v>
      </c>
      <c r="D25" s="440">
        <v>45</v>
      </c>
    </row>
    <row r="26" spans="1:4" ht="33.75" customHeight="1" x14ac:dyDescent="0.25">
      <c r="A26" s="368">
        <v>5</v>
      </c>
      <c r="B26" s="377" t="s">
        <v>1350</v>
      </c>
      <c r="D26" s="440">
        <v>45</v>
      </c>
    </row>
    <row r="27" spans="1:4" ht="33.75" customHeight="1" x14ac:dyDescent="0.25">
      <c r="A27" s="368">
        <v>6</v>
      </c>
      <c r="B27" s="377" t="s">
        <v>737</v>
      </c>
      <c r="D27" s="440">
        <v>45</v>
      </c>
    </row>
    <row r="28" spans="1:4" ht="33.75" customHeight="1" x14ac:dyDescent="0.25">
      <c r="A28" s="368">
        <v>7</v>
      </c>
      <c r="B28" s="377" t="s">
        <v>1343</v>
      </c>
      <c r="D28" s="440">
        <v>45</v>
      </c>
    </row>
    <row r="29" spans="1:4" ht="33.75" customHeight="1" x14ac:dyDescent="0.25">
      <c r="A29" s="369">
        <v>8</v>
      </c>
      <c r="B29" s="378" t="s">
        <v>738</v>
      </c>
      <c r="D29" s="440">
        <v>45</v>
      </c>
    </row>
    <row r="30" spans="1:4" ht="33.75" customHeight="1" x14ac:dyDescent="0.25">
      <c r="A30" s="368">
        <v>9</v>
      </c>
      <c r="B30" s="377" t="s">
        <v>1355</v>
      </c>
      <c r="D30" s="440">
        <v>45</v>
      </c>
    </row>
    <row r="31" spans="1:4" ht="33.75" customHeight="1" x14ac:dyDescent="0.25">
      <c r="A31" s="368">
        <v>10</v>
      </c>
      <c r="B31" s="377" t="s">
        <v>739</v>
      </c>
      <c r="D31" s="440">
        <v>45</v>
      </c>
    </row>
    <row r="32" spans="1:4" ht="33.75" customHeight="1" x14ac:dyDescent="0.25">
      <c r="A32" s="368">
        <v>11</v>
      </c>
      <c r="B32" s="377" t="s">
        <v>740</v>
      </c>
      <c r="D32" s="440">
        <v>45</v>
      </c>
    </row>
    <row r="33" spans="1:4" ht="33.75" customHeight="1" x14ac:dyDescent="0.25">
      <c r="A33" s="368">
        <v>12</v>
      </c>
      <c r="B33" s="377" t="s">
        <v>741</v>
      </c>
      <c r="D33" s="440">
        <v>45</v>
      </c>
    </row>
    <row r="34" spans="1:4" ht="33.75" customHeight="1" x14ac:dyDescent="0.25">
      <c r="A34" s="368">
        <v>13</v>
      </c>
      <c r="B34" s="377" t="s">
        <v>742</v>
      </c>
      <c r="D34" s="440">
        <v>45</v>
      </c>
    </row>
    <row r="35" spans="1:4" ht="33.75" customHeight="1" x14ac:dyDescent="0.25">
      <c r="A35" s="368">
        <v>14</v>
      </c>
      <c r="B35" s="377" t="s">
        <v>743</v>
      </c>
      <c r="D35" s="440">
        <v>45</v>
      </c>
    </row>
    <row r="36" spans="1:4" ht="33.75" customHeight="1" x14ac:dyDescent="0.25">
      <c r="A36" s="368">
        <v>15</v>
      </c>
      <c r="B36" s="377" t="s">
        <v>744</v>
      </c>
      <c r="D36" s="440">
        <v>45</v>
      </c>
    </row>
    <row r="37" spans="1:4" ht="33.75" customHeight="1" x14ac:dyDescent="0.25">
      <c r="A37" s="368">
        <v>16</v>
      </c>
      <c r="B37" s="377" t="s">
        <v>1344</v>
      </c>
      <c r="D37" s="440">
        <v>45</v>
      </c>
    </row>
    <row r="38" spans="1:4" ht="33.75" customHeight="1" x14ac:dyDescent="0.25">
      <c r="A38" s="368">
        <v>17</v>
      </c>
      <c r="B38" s="377" t="s">
        <v>745</v>
      </c>
      <c r="D38" s="440">
        <v>45</v>
      </c>
    </row>
    <row r="39" spans="1:4" ht="33.75" customHeight="1" x14ac:dyDescent="0.25">
      <c r="A39" s="368">
        <v>18</v>
      </c>
      <c r="B39" s="377" t="s">
        <v>1345</v>
      </c>
      <c r="D39" s="440">
        <v>45</v>
      </c>
    </row>
    <row r="40" spans="1:4" ht="33.75" customHeight="1" x14ac:dyDescent="0.25">
      <c r="A40" s="368">
        <v>19</v>
      </c>
      <c r="B40" s="377" t="s">
        <v>746</v>
      </c>
      <c r="D40" s="440">
        <v>45</v>
      </c>
    </row>
    <row r="41" spans="1:4" ht="33.75" customHeight="1" x14ac:dyDescent="0.25">
      <c r="A41" s="369">
        <v>20</v>
      </c>
      <c r="B41" s="378" t="s">
        <v>747</v>
      </c>
      <c r="D41" s="440">
        <v>45</v>
      </c>
    </row>
    <row r="42" spans="1:4" ht="33.75" customHeight="1" x14ac:dyDescent="0.25">
      <c r="A42" s="368">
        <v>21</v>
      </c>
      <c r="B42" s="377" t="s">
        <v>1356</v>
      </c>
      <c r="D42" s="440">
        <v>45</v>
      </c>
    </row>
    <row r="43" spans="1:4" ht="33.75" customHeight="1" x14ac:dyDescent="0.25">
      <c r="A43" s="368">
        <v>22</v>
      </c>
      <c r="B43" s="377" t="s">
        <v>748</v>
      </c>
      <c r="D43" s="440">
        <v>45</v>
      </c>
    </row>
    <row r="44" spans="1:4" ht="33.75" customHeight="1" x14ac:dyDescent="0.25">
      <c r="A44" s="368">
        <v>23</v>
      </c>
      <c r="B44" s="377" t="s">
        <v>749</v>
      </c>
      <c r="D44" s="440">
        <v>45</v>
      </c>
    </row>
    <row r="45" spans="1:4" ht="33.75" customHeight="1" x14ac:dyDescent="0.25">
      <c r="A45" s="368">
        <v>24</v>
      </c>
      <c r="B45" s="377" t="s">
        <v>750</v>
      </c>
      <c r="D45" s="440">
        <v>45</v>
      </c>
    </row>
    <row r="46" spans="1:4" ht="33.75" customHeight="1" x14ac:dyDescent="0.25">
      <c r="A46" s="368">
        <v>25</v>
      </c>
      <c r="B46" s="377" t="s">
        <v>751</v>
      </c>
      <c r="D46" s="440">
        <v>45</v>
      </c>
    </row>
    <row r="47" spans="1:4" ht="33.75" customHeight="1" x14ac:dyDescent="0.25">
      <c r="A47" s="370">
        <v>26</v>
      </c>
      <c r="B47" s="379" t="s">
        <v>752</v>
      </c>
      <c r="D47" s="440">
        <v>45</v>
      </c>
    </row>
    <row r="48" spans="1:4" ht="33.75" customHeight="1" x14ac:dyDescent="0.25">
      <c r="A48" s="371">
        <v>27</v>
      </c>
      <c r="B48" s="380" t="s">
        <v>1294</v>
      </c>
      <c r="D48" s="440">
        <v>45</v>
      </c>
    </row>
    <row r="49" spans="1:4" ht="33.75" customHeight="1" x14ac:dyDescent="0.25">
      <c r="A49" s="371">
        <v>28</v>
      </c>
      <c r="B49" s="380" t="s">
        <v>753</v>
      </c>
      <c r="D49" s="440">
        <v>45</v>
      </c>
    </row>
    <row r="50" spans="1:4" ht="33.75" customHeight="1" x14ac:dyDescent="0.25">
      <c r="A50" s="371">
        <v>29</v>
      </c>
      <c r="B50" s="380" t="s">
        <v>754</v>
      </c>
      <c r="D50" s="440">
        <v>45</v>
      </c>
    </row>
    <row r="51" spans="1:4" ht="33.75" customHeight="1" x14ac:dyDescent="0.25">
      <c r="A51" s="371">
        <v>30</v>
      </c>
      <c r="B51" s="380" t="s">
        <v>755</v>
      </c>
      <c r="D51" s="440">
        <v>45</v>
      </c>
    </row>
    <row r="52" spans="1:4" ht="33.75" customHeight="1" x14ac:dyDescent="0.25">
      <c r="A52" s="371">
        <v>31</v>
      </c>
      <c r="B52" s="380" t="s">
        <v>756</v>
      </c>
      <c r="D52" s="440">
        <v>45</v>
      </c>
    </row>
    <row r="53" spans="1:4" ht="33.75" customHeight="1" x14ac:dyDescent="0.25">
      <c r="A53" s="371">
        <v>32</v>
      </c>
      <c r="B53" s="380" t="s">
        <v>1346</v>
      </c>
      <c r="D53" s="440">
        <v>45</v>
      </c>
    </row>
    <row r="54" spans="1:4" ht="33.75" customHeight="1" x14ac:dyDescent="0.25">
      <c r="A54" s="371">
        <v>33</v>
      </c>
      <c r="B54" s="380" t="s">
        <v>757</v>
      </c>
      <c r="D54" s="440">
        <v>45</v>
      </c>
    </row>
    <row r="55" spans="1:4" ht="33.75" customHeight="1" x14ac:dyDescent="0.25">
      <c r="A55" s="371">
        <v>34</v>
      </c>
      <c r="B55" s="380" t="s">
        <v>758</v>
      </c>
      <c r="D55" s="440">
        <v>45</v>
      </c>
    </row>
    <row r="56" spans="1:4" ht="33.75" customHeight="1" x14ac:dyDescent="0.25">
      <c r="A56" s="371">
        <v>35</v>
      </c>
      <c r="B56" s="380" t="s">
        <v>759</v>
      </c>
      <c r="D56" s="440">
        <v>45</v>
      </c>
    </row>
    <row r="57" spans="1:4" ht="33.75" customHeight="1" x14ac:dyDescent="0.25">
      <c r="A57" s="371">
        <v>36</v>
      </c>
      <c r="B57" s="380" t="s">
        <v>760</v>
      </c>
      <c r="D57" s="440">
        <v>45</v>
      </c>
    </row>
    <row r="58" spans="1:4" ht="33.75" customHeight="1" x14ac:dyDescent="0.25">
      <c r="A58" s="371">
        <v>37</v>
      </c>
      <c r="B58" s="380" t="s">
        <v>761</v>
      </c>
      <c r="D58" s="440">
        <v>45</v>
      </c>
    </row>
    <row r="59" spans="1:4" ht="33.75" customHeight="1" x14ac:dyDescent="0.25">
      <c r="A59" s="371">
        <v>38</v>
      </c>
      <c r="B59" s="380" t="s">
        <v>762</v>
      </c>
      <c r="D59" s="440">
        <v>45</v>
      </c>
    </row>
    <row r="60" spans="1:4" ht="33.75" customHeight="1" x14ac:dyDescent="0.25">
      <c r="A60" s="371">
        <v>39</v>
      </c>
      <c r="B60" s="380" t="s">
        <v>763</v>
      </c>
      <c r="D60" s="440">
        <v>45</v>
      </c>
    </row>
    <row r="61" spans="1:4" ht="33.75" customHeight="1" x14ac:dyDescent="0.25">
      <c r="A61" s="371">
        <v>40</v>
      </c>
      <c r="B61" s="380" t="s">
        <v>764</v>
      </c>
      <c r="D61" s="440">
        <v>45</v>
      </c>
    </row>
    <row r="62" spans="1:4" ht="33.75" customHeight="1" x14ac:dyDescent="0.25">
      <c r="A62" s="371">
        <v>41</v>
      </c>
      <c r="B62" s="380" t="s">
        <v>765</v>
      </c>
      <c r="D62" s="440">
        <v>45</v>
      </c>
    </row>
    <row r="63" spans="1:4" ht="33.75" customHeight="1" x14ac:dyDescent="0.25">
      <c r="A63" s="371">
        <v>42</v>
      </c>
      <c r="B63" s="380" t="s">
        <v>766</v>
      </c>
      <c r="D63" s="440">
        <v>45</v>
      </c>
    </row>
    <row r="64" spans="1:4" ht="33.75" customHeight="1" x14ac:dyDescent="0.25">
      <c r="A64" s="371">
        <v>43</v>
      </c>
      <c r="B64" s="380" t="s">
        <v>767</v>
      </c>
      <c r="D64" s="440">
        <v>45</v>
      </c>
    </row>
    <row r="65" spans="1:4" ht="33.75" customHeight="1" x14ac:dyDescent="0.25">
      <c r="A65" s="371">
        <v>44</v>
      </c>
      <c r="B65" s="380" t="s">
        <v>768</v>
      </c>
      <c r="D65" s="440">
        <v>45</v>
      </c>
    </row>
    <row r="66" spans="1:4" ht="33.75" customHeight="1" x14ac:dyDescent="0.25">
      <c r="A66" s="371">
        <v>45</v>
      </c>
      <c r="B66" s="380" t="s">
        <v>769</v>
      </c>
      <c r="D66" s="440">
        <v>45</v>
      </c>
    </row>
    <row r="67" spans="1:4" ht="33.75" customHeight="1" x14ac:dyDescent="0.25">
      <c r="A67" s="371">
        <v>46</v>
      </c>
      <c r="B67" s="380" t="s">
        <v>770</v>
      </c>
      <c r="D67" s="440">
        <v>45</v>
      </c>
    </row>
    <row r="68" spans="1:4" ht="33.75" customHeight="1" x14ac:dyDescent="0.25">
      <c r="A68" s="371">
        <v>47</v>
      </c>
      <c r="B68" s="380" t="s">
        <v>771</v>
      </c>
      <c r="D68" s="440">
        <v>45</v>
      </c>
    </row>
    <row r="69" spans="1:4" ht="33.75" customHeight="1" x14ac:dyDescent="0.25">
      <c r="A69" s="371">
        <v>48</v>
      </c>
      <c r="B69" s="380" t="s">
        <v>772</v>
      </c>
      <c r="D69" s="440">
        <v>45</v>
      </c>
    </row>
    <row r="70" spans="1:4" ht="33.75" customHeight="1" x14ac:dyDescent="0.25">
      <c r="A70" s="371">
        <v>49</v>
      </c>
      <c r="B70" s="380" t="s">
        <v>1295</v>
      </c>
      <c r="D70" s="440">
        <v>45</v>
      </c>
    </row>
    <row r="71" spans="1:4" ht="33.75" customHeight="1" x14ac:dyDescent="0.25">
      <c r="A71" s="371">
        <v>50</v>
      </c>
      <c r="B71" s="380" t="s">
        <v>773</v>
      </c>
      <c r="D71" s="440">
        <v>45</v>
      </c>
    </row>
    <row r="72" spans="1:4" ht="33.75" customHeight="1" x14ac:dyDescent="0.25">
      <c r="A72" s="371">
        <v>51</v>
      </c>
      <c r="B72" s="380" t="s">
        <v>1347</v>
      </c>
      <c r="D72" s="440">
        <v>45</v>
      </c>
    </row>
    <row r="73" spans="1:4" ht="33.75" customHeight="1" x14ac:dyDescent="0.25">
      <c r="A73" s="371">
        <v>52</v>
      </c>
      <c r="B73" s="380" t="s">
        <v>774</v>
      </c>
      <c r="D73" s="440">
        <v>45</v>
      </c>
    </row>
    <row r="74" spans="1:4" ht="33.75" customHeight="1" x14ac:dyDescent="0.25">
      <c r="A74" s="371">
        <v>53</v>
      </c>
      <c r="B74" s="380" t="s">
        <v>775</v>
      </c>
      <c r="D74" s="440">
        <v>45</v>
      </c>
    </row>
    <row r="75" spans="1:4" ht="33.75" customHeight="1" x14ac:dyDescent="0.25">
      <c r="A75" s="371">
        <v>54</v>
      </c>
      <c r="B75" s="380" t="s">
        <v>1297</v>
      </c>
      <c r="D75" s="440">
        <v>45</v>
      </c>
    </row>
    <row r="76" spans="1:4" ht="33.75" customHeight="1" x14ac:dyDescent="0.25">
      <c r="A76" s="371">
        <v>55</v>
      </c>
      <c r="B76" s="380" t="s">
        <v>1296</v>
      </c>
      <c r="D76" s="440">
        <v>45</v>
      </c>
    </row>
    <row r="77" spans="1:4" ht="33.75" customHeight="1" x14ac:dyDescent="0.25">
      <c r="A77" s="371">
        <v>56</v>
      </c>
      <c r="B77" s="380" t="s">
        <v>776</v>
      </c>
      <c r="D77" s="440">
        <v>45</v>
      </c>
    </row>
    <row r="78" spans="1:4" ht="33.75" customHeight="1" x14ac:dyDescent="0.25">
      <c r="A78" s="372">
        <v>57</v>
      </c>
      <c r="B78" s="381" t="s">
        <v>777</v>
      </c>
      <c r="D78" s="440">
        <v>45</v>
      </c>
    </row>
    <row r="79" spans="1:4" ht="33.75" customHeight="1" x14ac:dyDescent="0.25">
      <c r="A79" s="371">
        <v>58</v>
      </c>
      <c r="B79" s="380" t="s">
        <v>1357</v>
      </c>
      <c r="D79" s="440">
        <v>45</v>
      </c>
    </row>
    <row r="80" spans="1:4" ht="33.75" customHeight="1" x14ac:dyDescent="0.25">
      <c r="A80" s="371">
        <v>59</v>
      </c>
      <c r="B80" s="380" t="s">
        <v>1348</v>
      </c>
      <c r="D80" s="440">
        <v>45</v>
      </c>
    </row>
    <row r="81" spans="1:4" ht="33.75" customHeight="1" x14ac:dyDescent="0.25">
      <c r="A81" s="371">
        <v>60</v>
      </c>
      <c r="B81" s="380" t="s">
        <v>1298</v>
      </c>
      <c r="D81" s="440">
        <v>45</v>
      </c>
    </row>
    <row r="82" spans="1:4" ht="33.75" customHeight="1" x14ac:dyDescent="0.25">
      <c r="A82" s="371">
        <v>61</v>
      </c>
      <c r="B82" s="380" t="s">
        <v>1299</v>
      </c>
      <c r="D82" s="440">
        <v>45</v>
      </c>
    </row>
    <row r="83" spans="1:4" ht="33.75" customHeight="1" x14ac:dyDescent="0.25">
      <c r="A83" s="372">
        <v>62</v>
      </c>
      <c r="B83" s="381" t="s">
        <v>778</v>
      </c>
      <c r="D83" s="440">
        <v>45</v>
      </c>
    </row>
    <row r="84" spans="1:4" ht="33.75" customHeight="1" x14ac:dyDescent="0.25">
      <c r="A84" s="371">
        <v>63</v>
      </c>
      <c r="B84" s="380" t="s">
        <v>1358</v>
      </c>
      <c r="D84" s="440">
        <v>45</v>
      </c>
    </row>
    <row r="85" spans="1:4" ht="33.75" customHeight="1" x14ac:dyDescent="0.25">
      <c r="A85" s="371">
        <v>64</v>
      </c>
      <c r="B85" s="380" t="s">
        <v>779</v>
      </c>
      <c r="D85" s="440">
        <v>45</v>
      </c>
    </row>
    <row r="86" spans="1:4" ht="33.75" customHeight="1" x14ac:dyDescent="0.25">
      <c r="A86" s="372">
        <v>65</v>
      </c>
      <c r="B86" s="381" t="s">
        <v>1349</v>
      </c>
      <c r="D86" s="440">
        <v>45</v>
      </c>
    </row>
    <row r="87" spans="1:4" ht="33.75" customHeight="1" x14ac:dyDescent="0.25">
      <c r="A87" s="371">
        <v>66</v>
      </c>
      <c r="B87" s="380" t="s">
        <v>1359</v>
      </c>
      <c r="D87" s="440">
        <v>45</v>
      </c>
    </row>
    <row r="88" spans="1:4" ht="33.75" customHeight="1" x14ac:dyDescent="0.25">
      <c r="A88" s="371">
        <v>67</v>
      </c>
      <c r="B88" s="380" t="s">
        <v>1300</v>
      </c>
      <c r="D88" s="440">
        <v>45</v>
      </c>
    </row>
    <row r="89" spans="1:4" ht="33.75" customHeight="1" x14ac:dyDescent="0.25">
      <c r="A89" s="371">
        <v>68</v>
      </c>
      <c r="B89" s="380" t="s">
        <v>780</v>
      </c>
      <c r="D89" s="440">
        <v>45</v>
      </c>
    </row>
    <row r="90" spans="1:4" ht="33.75" customHeight="1" x14ac:dyDescent="0.25">
      <c r="A90" s="372">
        <v>69</v>
      </c>
      <c r="B90" s="381" t="s">
        <v>781</v>
      </c>
      <c r="D90" s="440">
        <v>45</v>
      </c>
    </row>
    <row r="91" spans="1:4" ht="33.75" customHeight="1" x14ac:dyDescent="0.25">
      <c r="A91" s="371">
        <v>70</v>
      </c>
      <c r="B91" s="380" t="s">
        <v>1360</v>
      </c>
      <c r="D91" s="440">
        <v>45</v>
      </c>
    </row>
    <row r="92" spans="1:4" ht="33.75" customHeight="1" x14ac:dyDescent="0.25">
      <c r="A92" s="371">
        <v>71</v>
      </c>
      <c r="B92" s="380" t="s">
        <v>782</v>
      </c>
      <c r="D92" s="440">
        <v>45</v>
      </c>
    </row>
    <row r="93" spans="1:4" ht="33.75" customHeight="1" x14ac:dyDescent="0.25">
      <c r="A93" s="371">
        <v>72</v>
      </c>
      <c r="B93" s="380" t="s">
        <v>783</v>
      </c>
      <c r="D93" s="440">
        <v>45</v>
      </c>
    </row>
    <row r="94" spans="1:4" ht="33.75" customHeight="1" x14ac:dyDescent="0.25">
      <c r="A94" s="371">
        <v>73</v>
      </c>
      <c r="B94" s="380" t="s">
        <v>784</v>
      </c>
      <c r="D94" s="440">
        <v>45</v>
      </c>
    </row>
    <row r="95" spans="1:4" ht="33.75" customHeight="1" x14ac:dyDescent="0.25">
      <c r="A95" s="371">
        <v>74</v>
      </c>
      <c r="B95" s="380" t="s">
        <v>785</v>
      </c>
      <c r="D95" s="440">
        <v>45</v>
      </c>
    </row>
    <row r="96" spans="1:4" ht="33.75" customHeight="1" x14ac:dyDescent="0.25">
      <c r="A96" s="373">
        <v>75</v>
      </c>
      <c r="B96" s="382" t="s">
        <v>1351</v>
      </c>
      <c r="D96" s="440">
        <v>45</v>
      </c>
    </row>
    <row r="97" spans="1:4" ht="33.75" customHeight="1" x14ac:dyDescent="0.25">
      <c r="A97" s="374">
        <v>76</v>
      </c>
      <c r="B97" s="383" t="s">
        <v>786</v>
      </c>
      <c r="D97" s="440">
        <v>45</v>
      </c>
    </row>
    <row r="98" spans="1:4" ht="33.75" customHeight="1" x14ac:dyDescent="0.25">
      <c r="A98" s="374">
        <v>77</v>
      </c>
      <c r="B98" s="383" t="s">
        <v>787</v>
      </c>
      <c r="D98" s="440">
        <v>45</v>
      </c>
    </row>
    <row r="99" spans="1:4" ht="33.75" customHeight="1" x14ac:dyDescent="0.25">
      <c r="A99" s="374">
        <v>78</v>
      </c>
      <c r="B99" s="383" t="s">
        <v>1352</v>
      </c>
      <c r="D99" s="440">
        <v>45</v>
      </c>
    </row>
    <row r="100" spans="1:4" ht="33.75" customHeight="1" x14ac:dyDescent="0.25">
      <c r="A100" s="374">
        <v>79</v>
      </c>
      <c r="B100" s="383" t="s">
        <v>788</v>
      </c>
      <c r="D100" s="440">
        <v>45</v>
      </c>
    </row>
    <row r="101" spans="1:4" ht="33.75" customHeight="1" x14ac:dyDescent="0.25">
      <c r="A101" s="374">
        <v>80</v>
      </c>
      <c r="B101" s="383" t="s">
        <v>789</v>
      </c>
      <c r="D101" s="440">
        <v>45</v>
      </c>
    </row>
    <row r="102" spans="1:4" ht="33.75" customHeight="1" x14ac:dyDescent="0.25">
      <c r="A102" s="374">
        <v>81</v>
      </c>
      <c r="B102" s="383" t="s">
        <v>790</v>
      </c>
      <c r="D102" s="440">
        <v>45</v>
      </c>
    </row>
    <row r="103" spans="1:4" ht="33.75" customHeight="1" x14ac:dyDescent="0.25">
      <c r="A103" s="374">
        <v>82</v>
      </c>
      <c r="B103" s="383" t="s">
        <v>791</v>
      </c>
      <c r="D103" s="440">
        <v>45</v>
      </c>
    </row>
    <row r="104" spans="1:4" ht="33.75" customHeight="1" x14ac:dyDescent="0.25">
      <c r="A104" s="374">
        <v>83</v>
      </c>
      <c r="B104" s="383" t="s">
        <v>1301</v>
      </c>
      <c r="D104" s="440">
        <v>45</v>
      </c>
    </row>
    <row r="105" spans="1:4" ht="33.75" customHeight="1" x14ac:dyDescent="0.25">
      <c r="A105" s="374">
        <v>84</v>
      </c>
      <c r="B105" s="383" t="s">
        <v>1353</v>
      </c>
      <c r="D105" s="440">
        <v>45</v>
      </c>
    </row>
    <row r="106" spans="1:4" ht="33.75" customHeight="1" x14ac:dyDescent="0.25">
      <c r="A106" s="374">
        <v>85</v>
      </c>
      <c r="B106" s="383" t="s">
        <v>1354</v>
      </c>
      <c r="D106" s="440">
        <v>45</v>
      </c>
    </row>
    <row r="107" spans="1:4" ht="33.75" customHeight="1" x14ac:dyDescent="0.25">
      <c r="A107" s="374">
        <v>86</v>
      </c>
      <c r="B107" s="383" t="s">
        <v>792</v>
      </c>
      <c r="D107" s="440">
        <v>45</v>
      </c>
    </row>
    <row r="108" spans="1:4" ht="33.75" customHeight="1" x14ac:dyDescent="0.25">
      <c r="A108" s="374">
        <v>87</v>
      </c>
      <c r="B108" s="383" t="s">
        <v>793</v>
      </c>
      <c r="D108" s="440">
        <v>45</v>
      </c>
    </row>
    <row r="109" spans="1:4" ht="33.75" customHeight="1" x14ac:dyDescent="0.25">
      <c r="A109" s="374">
        <v>88</v>
      </c>
      <c r="B109" s="383" t="s">
        <v>794</v>
      </c>
      <c r="D109" s="440">
        <v>45</v>
      </c>
    </row>
    <row r="110" spans="1:4" ht="33.75" customHeight="1" x14ac:dyDescent="0.25">
      <c r="A110" s="374">
        <v>89</v>
      </c>
      <c r="B110" s="383" t="s">
        <v>795</v>
      </c>
      <c r="D110" s="440">
        <v>45</v>
      </c>
    </row>
    <row r="111" spans="1:4" ht="33.75" customHeight="1" x14ac:dyDescent="0.25">
      <c r="A111" s="374">
        <v>90</v>
      </c>
      <c r="B111" s="383" t="s">
        <v>1302</v>
      </c>
      <c r="D111" s="440">
        <v>45</v>
      </c>
    </row>
    <row r="112" spans="1:4" ht="33.75" customHeight="1" x14ac:dyDescent="0.25">
      <c r="A112" s="374">
        <v>91</v>
      </c>
      <c r="B112" s="383" t="s">
        <v>796</v>
      </c>
      <c r="D112" s="440">
        <v>45</v>
      </c>
    </row>
    <row r="113" spans="1:4" ht="33.75" customHeight="1" x14ac:dyDescent="0.25">
      <c r="A113" s="374">
        <v>92</v>
      </c>
      <c r="B113" s="383" t="s">
        <v>797</v>
      </c>
      <c r="D113" s="440">
        <v>45</v>
      </c>
    </row>
    <row r="114" spans="1:4" ht="33.75" customHeight="1" x14ac:dyDescent="0.25">
      <c r="A114" s="374">
        <v>93</v>
      </c>
      <c r="B114" s="383" t="s">
        <v>1366</v>
      </c>
      <c r="D114" s="440">
        <v>45</v>
      </c>
    </row>
    <row r="115" spans="1:4" ht="33.75" customHeight="1" x14ac:dyDescent="0.25">
      <c r="A115" s="374">
        <v>94</v>
      </c>
      <c r="B115" s="383" t="s">
        <v>1371</v>
      </c>
      <c r="D115" s="440"/>
    </row>
    <row r="116" spans="1:4" ht="33.75" customHeight="1" x14ac:dyDescent="0.25">
      <c r="A116" s="374">
        <v>95</v>
      </c>
      <c r="B116" s="383" t="s">
        <v>1365</v>
      </c>
      <c r="D116" s="440">
        <v>45</v>
      </c>
    </row>
    <row r="117" spans="1:4" ht="33.75" customHeight="1" x14ac:dyDescent="0.25">
      <c r="A117" s="374">
        <v>96</v>
      </c>
      <c r="B117" s="383" t="s">
        <v>798</v>
      </c>
      <c r="D117" s="440">
        <v>45</v>
      </c>
    </row>
    <row r="118" spans="1:4" ht="33.75" customHeight="1" x14ac:dyDescent="0.25">
      <c r="A118" s="374">
        <v>97</v>
      </c>
      <c r="B118" s="383" t="s">
        <v>799</v>
      </c>
      <c r="D118" s="440">
        <v>45</v>
      </c>
    </row>
    <row r="119" spans="1:4" ht="33.75" customHeight="1" x14ac:dyDescent="0.25">
      <c r="A119" s="374">
        <v>98</v>
      </c>
      <c r="B119" s="383" t="s">
        <v>800</v>
      </c>
      <c r="D119" s="440">
        <v>45</v>
      </c>
    </row>
    <row r="120" spans="1:4" ht="33.75" customHeight="1" x14ac:dyDescent="0.25">
      <c r="A120" s="374">
        <v>99</v>
      </c>
      <c r="B120" s="383" t="s">
        <v>801</v>
      </c>
      <c r="D120" s="440">
        <v>45</v>
      </c>
    </row>
    <row r="121" spans="1:4" ht="33.75" customHeight="1" x14ac:dyDescent="0.25">
      <c r="A121" s="374">
        <v>100</v>
      </c>
      <c r="B121" s="383" t="s">
        <v>802</v>
      </c>
      <c r="D121" s="440">
        <v>45</v>
      </c>
    </row>
    <row r="122" spans="1:4" ht="33.75" customHeight="1" x14ac:dyDescent="0.25">
      <c r="A122" s="374">
        <v>101</v>
      </c>
      <c r="B122" s="383" t="s">
        <v>803</v>
      </c>
      <c r="D122" s="440">
        <v>45</v>
      </c>
    </row>
    <row r="123" spans="1:4" ht="33.75" customHeight="1" x14ac:dyDescent="0.25">
      <c r="A123" s="374">
        <v>102</v>
      </c>
      <c r="B123" s="383" t="s">
        <v>1303</v>
      </c>
      <c r="D123" s="440">
        <v>45</v>
      </c>
    </row>
    <row r="124" spans="1:4" ht="33.75" customHeight="1" x14ac:dyDescent="0.25">
      <c r="A124" s="375">
        <v>103</v>
      </c>
      <c r="B124" s="384" t="s">
        <v>804</v>
      </c>
      <c r="D124" s="440">
        <v>45</v>
      </c>
    </row>
    <row r="125" spans="1:4" ht="33.75" customHeight="1" x14ac:dyDescent="0.25">
      <c r="A125" s="375">
        <v>104</v>
      </c>
      <c r="B125" s="384" t="s">
        <v>1304</v>
      </c>
      <c r="D125" s="440">
        <v>45</v>
      </c>
    </row>
    <row r="126" spans="1:4" ht="33.75" customHeight="1" x14ac:dyDescent="0.25">
      <c r="A126" s="375">
        <v>105</v>
      </c>
      <c r="B126" s="384" t="s">
        <v>805</v>
      </c>
      <c r="D126" s="440">
        <v>45</v>
      </c>
    </row>
    <row r="127" spans="1:4" ht="33.75" customHeight="1" x14ac:dyDescent="0.25">
      <c r="A127" s="375">
        <v>106</v>
      </c>
      <c r="B127" s="384" t="s">
        <v>806</v>
      </c>
      <c r="D127" s="440">
        <v>45</v>
      </c>
    </row>
    <row r="128" spans="1:4" ht="33.75" customHeight="1" x14ac:dyDescent="0.25">
      <c r="A128" s="375">
        <v>107</v>
      </c>
      <c r="B128" s="384" t="s">
        <v>807</v>
      </c>
      <c r="D128" s="440">
        <v>45</v>
      </c>
    </row>
    <row r="129" spans="1:4" ht="33.75" customHeight="1" x14ac:dyDescent="0.25">
      <c r="A129" s="375">
        <v>108</v>
      </c>
      <c r="B129" s="384" t="s">
        <v>808</v>
      </c>
      <c r="D129" s="440">
        <v>45</v>
      </c>
    </row>
    <row r="130" spans="1:4" ht="33.75" customHeight="1" thickBot="1" x14ac:dyDescent="0.3">
      <c r="A130" s="376">
        <v>109</v>
      </c>
      <c r="B130" s="385" t="s">
        <v>809</v>
      </c>
      <c r="D130" s="440">
        <v>45</v>
      </c>
    </row>
    <row r="132" spans="1:4" ht="11.25" customHeight="1" x14ac:dyDescent="0.25">
      <c r="A132" s="440">
        <v>80</v>
      </c>
      <c r="B132" s="440">
        <v>1235</v>
      </c>
    </row>
  </sheetData>
  <autoFilter ref="A21:B130">
    <sortState ref="A22:B128">
      <sortCondition ref="A21:A128"/>
    </sortState>
  </autoFilter>
  <mergeCells count="2">
    <mergeCell ref="A2:B15"/>
    <mergeCell ref="A17:B20"/>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zoomScaleNormal="100" workbookViewId="0">
      <pane ySplit="13" topLeftCell="A14" activePane="bottomLeft" state="frozen"/>
      <selection pane="bottomLeft"/>
    </sheetView>
  </sheetViews>
  <sheetFormatPr baseColWidth="10" defaultColWidth="11.42578125" defaultRowHeight="11.25" outlineLevelRow="1" x14ac:dyDescent="0.2"/>
  <cols>
    <col min="1" max="1" width="7.140625" style="322" customWidth="1"/>
    <col min="2" max="2" width="151.42578125" style="144" customWidth="1"/>
    <col min="3" max="3" width="24.5703125" style="144" customWidth="1"/>
    <col min="4" max="4" width="13.85546875" style="144" bestFit="1" customWidth="1"/>
    <col min="5" max="5" width="11.42578125" style="322"/>
    <col min="6" max="16384" width="11.42578125" style="144"/>
  </cols>
  <sheetData>
    <row r="1" spans="1:6" ht="11.25" customHeight="1" x14ac:dyDescent="0.2">
      <c r="A1" s="291"/>
      <c r="B1" s="291"/>
      <c r="C1" s="291"/>
      <c r="E1" s="447">
        <v>15</v>
      </c>
    </row>
    <row r="2" spans="1:6" ht="11.25" customHeight="1" x14ac:dyDescent="0.2">
      <c r="A2" s="477" t="s">
        <v>1321</v>
      </c>
      <c r="B2" s="477"/>
      <c r="C2" s="477"/>
      <c r="E2" s="447">
        <v>15</v>
      </c>
    </row>
    <row r="3" spans="1:6" ht="11.25" customHeight="1" x14ac:dyDescent="0.2">
      <c r="A3" s="477"/>
      <c r="B3" s="477"/>
      <c r="C3" s="477"/>
      <c r="E3" s="447">
        <v>15</v>
      </c>
    </row>
    <row r="4" spans="1:6" ht="11.25" customHeight="1" x14ac:dyDescent="0.2">
      <c r="A4" s="316"/>
      <c r="B4" s="316"/>
      <c r="C4" s="316"/>
      <c r="E4" s="447">
        <v>15</v>
      </c>
    </row>
    <row r="5" spans="1:6" ht="11.25" customHeight="1" x14ac:dyDescent="0.2">
      <c r="A5" s="505" t="s">
        <v>1322</v>
      </c>
      <c r="B5" s="505"/>
      <c r="C5" s="505"/>
      <c r="E5" s="447">
        <v>15</v>
      </c>
    </row>
    <row r="6" spans="1:6" ht="11.25" customHeight="1" x14ac:dyDescent="0.2">
      <c r="A6" s="505"/>
      <c r="B6" s="505"/>
      <c r="C6" s="505"/>
      <c r="E6" s="447">
        <v>15</v>
      </c>
    </row>
    <row r="7" spans="1:6" ht="11.25" customHeight="1" thickBot="1" x14ac:dyDescent="0.25">
      <c r="A7" s="506"/>
      <c r="B7" s="506"/>
      <c r="C7" s="506"/>
      <c r="E7" s="447">
        <v>15</v>
      </c>
    </row>
    <row r="8" spans="1:6" ht="11.25" customHeight="1" outlineLevel="1" x14ac:dyDescent="0.2">
      <c r="A8" s="166" t="s">
        <v>1323</v>
      </c>
      <c r="B8" s="167"/>
      <c r="C8" s="168"/>
      <c r="E8" s="447">
        <v>15</v>
      </c>
    </row>
    <row r="9" spans="1:6" ht="11.25" customHeight="1" outlineLevel="1" x14ac:dyDescent="0.2">
      <c r="A9" s="498" t="s">
        <v>1324</v>
      </c>
      <c r="B9" s="499"/>
      <c r="C9" s="500"/>
      <c r="E9" s="447">
        <v>15</v>
      </c>
    </row>
    <row r="10" spans="1:6" ht="11.25" customHeight="1" outlineLevel="1" x14ac:dyDescent="0.2">
      <c r="A10" s="498"/>
      <c r="B10" s="499"/>
      <c r="C10" s="500"/>
      <c r="E10" s="447">
        <v>15</v>
      </c>
    </row>
    <row r="11" spans="1:6" ht="11.25" customHeight="1" outlineLevel="1" x14ac:dyDescent="0.2">
      <c r="A11" s="501" t="s">
        <v>1325</v>
      </c>
      <c r="B11" s="501"/>
      <c r="C11" s="502"/>
      <c r="E11" s="447">
        <v>15</v>
      </c>
    </row>
    <row r="12" spans="1:6" ht="11.25" customHeight="1" outlineLevel="1" x14ac:dyDescent="0.2">
      <c r="A12" s="503"/>
      <c r="B12" s="503"/>
      <c r="C12" s="504"/>
      <c r="E12" s="447">
        <v>15</v>
      </c>
    </row>
    <row r="13" spans="1:6" ht="11.25" customHeight="1" x14ac:dyDescent="0.2">
      <c r="A13" s="51">
        <v>1</v>
      </c>
      <c r="B13" s="51">
        <v>2</v>
      </c>
      <c r="C13" s="200">
        <v>3</v>
      </c>
      <c r="E13" s="447">
        <v>15</v>
      </c>
    </row>
    <row r="14" spans="1:6" ht="22.5" customHeight="1" x14ac:dyDescent="0.2">
      <c r="A14" s="317">
        <v>1</v>
      </c>
      <c r="B14" s="357" t="s">
        <v>703</v>
      </c>
      <c r="C14" s="91" t="s">
        <v>1232</v>
      </c>
      <c r="D14" s="323"/>
      <c r="E14" s="446">
        <v>30</v>
      </c>
      <c r="F14" s="323"/>
    </row>
    <row r="15" spans="1:6" ht="22.5" customHeight="1" x14ac:dyDescent="0.2">
      <c r="A15" s="318">
        <v>2</v>
      </c>
      <c r="B15" s="358" t="s">
        <v>1281</v>
      </c>
      <c r="C15" s="92">
        <v>8</v>
      </c>
      <c r="D15" s="323"/>
      <c r="E15" s="446">
        <v>30</v>
      </c>
      <c r="F15" s="323"/>
    </row>
    <row r="16" spans="1:6" ht="22.5" customHeight="1" x14ac:dyDescent="0.2">
      <c r="A16" s="318">
        <v>3</v>
      </c>
      <c r="B16" s="358" t="s">
        <v>1282</v>
      </c>
      <c r="C16" s="89" t="s">
        <v>1234</v>
      </c>
      <c r="D16" s="323"/>
      <c r="E16" s="446">
        <v>30</v>
      </c>
      <c r="F16" s="323"/>
    </row>
    <row r="17" spans="1:6" ht="22.5" customHeight="1" x14ac:dyDescent="0.2">
      <c r="A17" s="318">
        <v>4</v>
      </c>
      <c r="B17" s="358" t="s">
        <v>714</v>
      </c>
      <c r="C17" s="89" t="s">
        <v>1197</v>
      </c>
      <c r="D17" s="323"/>
      <c r="E17" s="446">
        <v>30</v>
      </c>
      <c r="F17" s="323"/>
    </row>
    <row r="18" spans="1:6" ht="22.5" customHeight="1" x14ac:dyDescent="0.2">
      <c r="A18" s="318">
        <v>5</v>
      </c>
      <c r="B18" s="358" t="s">
        <v>1122</v>
      </c>
      <c r="C18" s="88" t="s">
        <v>1233</v>
      </c>
      <c r="D18" s="323"/>
      <c r="E18" s="446">
        <v>30</v>
      </c>
      <c r="F18" s="323"/>
    </row>
    <row r="19" spans="1:6" ht="22.5" customHeight="1" x14ac:dyDescent="0.2">
      <c r="A19" s="318">
        <v>6</v>
      </c>
      <c r="B19" s="358" t="s">
        <v>704</v>
      </c>
      <c r="C19" s="89">
        <v>29</v>
      </c>
      <c r="D19" s="323"/>
      <c r="E19" s="446">
        <v>30</v>
      </c>
      <c r="F19" s="323"/>
    </row>
    <row r="20" spans="1:6" ht="22.5" customHeight="1" x14ac:dyDescent="0.2">
      <c r="A20" s="318">
        <v>7</v>
      </c>
      <c r="B20" s="358" t="s">
        <v>705</v>
      </c>
      <c r="C20" s="89" t="s">
        <v>1195</v>
      </c>
      <c r="D20" s="323"/>
      <c r="E20" s="446">
        <v>30</v>
      </c>
      <c r="F20" s="323"/>
    </row>
    <row r="21" spans="1:6" ht="22.5" customHeight="1" x14ac:dyDescent="0.2">
      <c r="A21" s="318">
        <v>8</v>
      </c>
      <c r="B21" s="358" t="s">
        <v>1327</v>
      </c>
      <c r="C21" s="89" t="s">
        <v>1196</v>
      </c>
      <c r="D21" s="323"/>
      <c r="E21" s="446">
        <v>30</v>
      </c>
      <c r="F21" s="323"/>
    </row>
    <row r="22" spans="1:6" ht="22.5" customHeight="1" x14ac:dyDescent="0.2">
      <c r="A22" s="318">
        <v>9</v>
      </c>
      <c r="B22" s="358" t="s">
        <v>706</v>
      </c>
      <c r="C22" s="89">
        <v>31</v>
      </c>
      <c r="D22" s="323"/>
      <c r="E22" s="446">
        <v>30</v>
      </c>
      <c r="F22" s="323"/>
    </row>
    <row r="23" spans="1:6" ht="22.5" customHeight="1" x14ac:dyDescent="0.2">
      <c r="A23" s="318">
        <v>10</v>
      </c>
      <c r="B23" s="358" t="s">
        <v>1328</v>
      </c>
      <c r="C23" s="89" t="s">
        <v>1198</v>
      </c>
      <c r="D23" s="323"/>
      <c r="E23" s="446">
        <v>30</v>
      </c>
      <c r="F23" s="323"/>
    </row>
    <row r="24" spans="1:6" ht="22.5" customHeight="1" x14ac:dyDescent="0.2">
      <c r="A24" s="318">
        <v>11</v>
      </c>
      <c r="B24" s="358" t="s">
        <v>707</v>
      </c>
      <c r="C24" s="90" t="s">
        <v>1194</v>
      </c>
      <c r="D24" s="323"/>
      <c r="E24" s="446">
        <v>30</v>
      </c>
      <c r="F24" s="323"/>
    </row>
    <row r="25" spans="1:6" ht="22.5" customHeight="1" x14ac:dyDescent="0.2">
      <c r="A25" s="318">
        <v>12</v>
      </c>
      <c r="B25" s="358" t="s">
        <v>1283</v>
      </c>
      <c r="C25" s="88" t="s">
        <v>1310</v>
      </c>
      <c r="D25" s="323"/>
      <c r="E25" s="446">
        <v>30</v>
      </c>
      <c r="F25" s="323"/>
    </row>
    <row r="26" spans="1:6" ht="22.5" customHeight="1" x14ac:dyDescent="0.2">
      <c r="A26" s="318">
        <v>13</v>
      </c>
      <c r="B26" s="358" t="s">
        <v>708</v>
      </c>
      <c r="C26" s="89" t="s">
        <v>1311</v>
      </c>
      <c r="D26" s="323"/>
      <c r="E26" s="446">
        <v>30</v>
      </c>
      <c r="F26" s="323"/>
    </row>
    <row r="27" spans="1:6" ht="22.5" customHeight="1" x14ac:dyDescent="0.2">
      <c r="A27" s="318">
        <v>14</v>
      </c>
      <c r="B27" s="358" t="s">
        <v>1118</v>
      </c>
      <c r="C27" s="89">
        <v>108</v>
      </c>
      <c r="D27" s="323"/>
      <c r="E27" s="446">
        <v>30</v>
      </c>
      <c r="F27" s="323"/>
    </row>
    <row r="28" spans="1:6" ht="22.5" customHeight="1" x14ac:dyDescent="0.2">
      <c r="A28" s="318">
        <v>15</v>
      </c>
      <c r="B28" s="358" t="s">
        <v>1284</v>
      </c>
      <c r="C28" s="89" t="s">
        <v>1235</v>
      </c>
      <c r="D28" s="323"/>
      <c r="E28" s="446">
        <v>30</v>
      </c>
      <c r="F28" s="323"/>
    </row>
    <row r="29" spans="1:6" ht="22.5" customHeight="1" x14ac:dyDescent="0.2">
      <c r="A29" s="318">
        <v>16</v>
      </c>
      <c r="B29" s="358" t="s">
        <v>1199</v>
      </c>
      <c r="C29" s="89" t="s">
        <v>1194</v>
      </c>
      <c r="D29" s="323"/>
      <c r="E29" s="446">
        <v>30</v>
      </c>
      <c r="F29" s="323"/>
    </row>
    <row r="30" spans="1:6" ht="22.5" customHeight="1" x14ac:dyDescent="0.2">
      <c r="A30" s="318">
        <v>17</v>
      </c>
      <c r="B30" s="358" t="s">
        <v>1285</v>
      </c>
      <c r="C30" s="89" t="s">
        <v>1194</v>
      </c>
      <c r="D30" s="323"/>
      <c r="E30" s="446">
        <v>30</v>
      </c>
      <c r="F30" s="323"/>
    </row>
    <row r="31" spans="1:6" ht="22.5" customHeight="1" x14ac:dyDescent="0.2">
      <c r="A31" s="318">
        <v>18</v>
      </c>
      <c r="B31" s="358" t="s">
        <v>709</v>
      </c>
      <c r="C31" s="90" t="s">
        <v>1313</v>
      </c>
      <c r="D31" s="323"/>
      <c r="E31" s="446">
        <v>30</v>
      </c>
      <c r="F31" s="323"/>
    </row>
    <row r="32" spans="1:6" ht="22.5" customHeight="1" x14ac:dyDescent="0.2">
      <c r="A32" s="318">
        <v>19</v>
      </c>
      <c r="B32" s="358" t="s">
        <v>710</v>
      </c>
      <c r="C32" s="90" t="s">
        <v>1314</v>
      </c>
      <c r="D32" s="323"/>
      <c r="E32" s="446">
        <v>30</v>
      </c>
      <c r="F32" s="323"/>
    </row>
    <row r="33" spans="1:6" ht="22.5" customHeight="1" x14ac:dyDescent="0.2">
      <c r="A33" s="318">
        <v>20</v>
      </c>
      <c r="B33" s="358" t="s">
        <v>721</v>
      </c>
      <c r="C33" s="89" t="s">
        <v>1194</v>
      </c>
      <c r="D33" s="323"/>
      <c r="E33" s="446">
        <v>30</v>
      </c>
      <c r="F33" s="323"/>
    </row>
    <row r="34" spans="1:6" ht="22.5" customHeight="1" x14ac:dyDescent="0.2">
      <c r="A34" s="318">
        <v>21</v>
      </c>
      <c r="B34" s="358" t="s">
        <v>711</v>
      </c>
      <c r="C34" s="92" t="s">
        <v>1315</v>
      </c>
      <c r="D34" s="323"/>
      <c r="E34" s="446">
        <v>30</v>
      </c>
      <c r="F34" s="323"/>
    </row>
    <row r="35" spans="1:6" ht="22.5" customHeight="1" x14ac:dyDescent="0.2">
      <c r="A35" s="318">
        <v>22</v>
      </c>
      <c r="B35" s="358" t="s">
        <v>712</v>
      </c>
      <c r="C35" s="89" t="s">
        <v>1308</v>
      </c>
      <c r="D35" s="323"/>
      <c r="E35" s="446">
        <v>30</v>
      </c>
      <c r="F35" s="323"/>
    </row>
    <row r="36" spans="1:6" ht="22.5" customHeight="1" x14ac:dyDescent="0.2">
      <c r="A36" s="318">
        <v>23</v>
      </c>
      <c r="B36" s="358" t="s">
        <v>1329</v>
      </c>
      <c r="C36" s="92" t="s">
        <v>1309</v>
      </c>
      <c r="D36" s="323"/>
      <c r="E36" s="446">
        <v>30</v>
      </c>
      <c r="F36" s="323"/>
    </row>
    <row r="37" spans="1:6" ht="22.5" customHeight="1" x14ac:dyDescent="0.2">
      <c r="A37" s="318">
        <v>24</v>
      </c>
      <c r="B37" s="358" t="s">
        <v>713</v>
      </c>
      <c r="C37" s="89" t="s">
        <v>1194</v>
      </c>
      <c r="D37" s="323"/>
      <c r="E37" s="446">
        <v>30</v>
      </c>
      <c r="F37" s="323"/>
    </row>
    <row r="38" spans="1:6" ht="22.5" customHeight="1" x14ac:dyDescent="0.2">
      <c r="A38" s="318">
        <v>25</v>
      </c>
      <c r="B38" s="358" t="s">
        <v>715</v>
      </c>
      <c r="C38" s="89" t="s">
        <v>1326</v>
      </c>
      <c r="D38" s="324"/>
      <c r="E38" s="446">
        <v>30</v>
      </c>
      <c r="F38" s="323"/>
    </row>
    <row r="39" spans="1:6" ht="22.5" customHeight="1" x14ac:dyDescent="0.2">
      <c r="A39" s="318">
        <v>26</v>
      </c>
      <c r="B39" s="358" t="s">
        <v>1286</v>
      </c>
      <c r="C39" s="92">
        <v>173</v>
      </c>
      <c r="D39" s="323"/>
      <c r="E39" s="446">
        <v>30</v>
      </c>
      <c r="F39" s="323"/>
    </row>
    <row r="40" spans="1:6" ht="22.5" customHeight="1" x14ac:dyDescent="0.2">
      <c r="A40" s="318">
        <v>27</v>
      </c>
      <c r="B40" s="358" t="s">
        <v>1287</v>
      </c>
      <c r="C40" s="88" t="s">
        <v>1312</v>
      </c>
      <c r="D40" s="323"/>
      <c r="E40" s="446">
        <v>30</v>
      </c>
      <c r="F40" s="323"/>
    </row>
    <row r="41" spans="1:6" ht="22.5" customHeight="1" x14ac:dyDescent="0.2">
      <c r="A41" s="318">
        <v>28</v>
      </c>
      <c r="B41" s="358" t="s">
        <v>1288</v>
      </c>
      <c r="C41" s="90" t="s">
        <v>1194</v>
      </c>
      <c r="D41" s="323"/>
      <c r="E41" s="446">
        <v>30</v>
      </c>
      <c r="F41" s="323"/>
    </row>
    <row r="42" spans="1:6" ht="22.5" customHeight="1" x14ac:dyDescent="0.2">
      <c r="A42" s="318">
        <v>29</v>
      </c>
      <c r="B42" s="358" t="s">
        <v>716</v>
      </c>
      <c r="C42" s="89" t="s">
        <v>1194</v>
      </c>
      <c r="D42" s="323"/>
      <c r="E42" s="446">
        <v>30</v>
      </c>
      <c r="F42" s="323"/>
    </row>
    <row r="43" spans="1:6" ht="22.5" customHeight="1" x14ac:dyDescent="0.2">
      <c r="A43" s="318">
        <v>30</v>
      </c>
      <c r="B43" s="358" t="s">
        <v>717</v>
      </c>
      <c r="C43" s="89" t="s">
        <v>1202</v>
      </c>
      <c r="D43" s="324"/>
      <c r="E43" s="446">
        <v>30</v>
      </c>
      <c r="F43" s="323"/>
    </row>
    <row r="44" spans="1:6" ht="22.5" customHeight="1" x14ac:dyDescent="0.2">
      <c r="A44" s="318">
        <v>31</v>
      </c>
      <c r="B44" s="358" t="s">
        <v>1123</v>
      </c>
      <c r="C44" s="90" t="s">
        <v>1200</v>
      </c>
      <c r="D44" s="323"/>
      <c r="E44" s="446">
        <v>30</v>
      </c>
      <c r="F44" s="323"/>
    </row>
    <row r="45" spans="1:6" ht="22.5" customHeight="1" x14ac:dyDescent="0.2">
      <c r="A45" s="318">
        <v>32</v>
      </c>
      <c r="B45" s="358" t="s">
        <v>718</v>
      </c>
      <c r="C45" s="89" t="s">
        <v>1194</v>
      </c>
      <c r="D45" s="323"/>
      <c r="E45" s="446">
        <v>30</v>
      </c>
      <c r="F45" s="323"/>
    </row>
    <row r="46" spans="1:6" ht="22.5" customHeight="1" x14ac:dyDescent="0.2">
      <c r="A46" s="318">
        <v>33</v>
      </c>
      <c r="B46" s="358" t="s">
        <v>719</v>
      </c>
      <c r="C46" s="90" t="s">
        <v>1194</v>
      </c>
      <c r="D46" s="323"/>
      <c r="E46" s="446">
        <v>30</v>
      </c>
      <c r="F46" s="323"/>
    </row>
    <row r="47" spans="1:6" ht="22.5" customHeight="1" x14ac:dyDescent="0.2">
      <c r="A47" s="318">
        <v>34</v>
      </c>
      <c r="B47" s="358" t="s">
        <v>720</v>
      </c>
      <c r="C47" s="89" t="s">
        <v>1194</v>
      </c>
      <c r="D47" s="323"/>
      <c r="E47" s="446">
        <v>30</v>
      </c>
      <c r="F47" s="323"/>
    </row>
    <row r="48" spans="1:6" ht="22.5" customHeight="1" x14ac:dyDescent="0.2">
      <c r="A48" s="318">
        <v>35</v>
      </c>
      <c r="B48" s="358" t="s">
        <v>1119</v>
      </c>
      <c r="C48" s="89">
        <v>192</v>
      </c>
      <c r="D48" s="323"/>
      <c r="E48" s="446">
        <v>30</v>
      </c>
      <c r="F48" s="323"/>
    </row>
    <row r="49" spans="1:6" ht="22.5" customHeight="1" x14ac:dyDescent="0.2">
      <c r="A49" s="318">
        <v>36</v>
      </c>
      <c r="B49" s="358" t="s">
        <v>1120</v>
      </c>
      <c r="C49" s="89">
        <v>197</v>
      </c>
      <c r="D49" s="323"/>
      <c r="E49" s="446">
        <v>30</v>
      </c>
      <c r="F49" s="323"/>
    </row>
    <row r="50" spans="1:6" ht="22.5" customHeight="1" x14ac:dyDescent="0.2">
      <c r="A50" s="318">
        <v>37</v>
      </c>
      <c r="B50" s="358" t="s">
        <v>1121</v>
      </c>
      <c r="C50" s="88" t="s">
        <v>1201</v>
      </c>
      <c r="D50" s="323"/>
      <c r="E50" s="446">
        <v>30</v>
      </c>
      <c r="F50" s="323"/>
    </row>
    <row r="51" spans="1:6" ht="22.5" customHeight="1" x14ac:dyDescent="0.2">
      <c r="A51" s="318">
        <v>38</v>
      </c>
      <c r="B51" s="358" t="s">
        <v>1289</v>
      </c>
      <c r="C51" s="89">
        <v>207</v>
      </c>
      <c r="D51" s="323"/>
      <c r="E51" s="446">
        <v>30</v>
      </c>
    </row>
    <row r="52" spans="1:6" ht="22.5" customHeight="1" x14ac:dyDescent="0.2">
      <c r="A52" s="318" t="s">
        <v>104</v>
      </c>
      <c r="B52" s="319" t="s">
        <v>1290</v>
      </c>
      <c r="C52" s="89" t="s">
        <v>1305</v>
      </c>
      <c r="D52" s="323"/>
      <c r="E52" s="446">
        <v>30</v>
      </c>
      <c r="F52" s="323"/>
    </row>
    <row r="53" spans="1:6" ht="22.5" customHeight="1" x14ac:dyDescent="0.2">
      <c r="A53" s="318" t="s">
        <v>231</v>
      </c>
      <c r="B53" s="319" t="s">
        <v>1291</v>
      </c>
      <c r="C53" s="89" t="s">
        <v>1306</v>
      </c>
      <c r="D53" s="323"/>
      <c r="E53" s="446">
        <v>30</v>
      </c>
      <c r="F53" s="323"/>
    </row>
    <row r="54" spans="1:6" ht="22.5" customHeight="1" thickBot="1" x14ac:dyDescent="0.25">
      <c r="A54" s="320" t="s">
        <v>110</v>
      </c>
      <c r="B54" s="321" t="s">
        <v>1292</v>
      </c>
      <c r="C54" s="197" t="s">
        <v>1307</v>
      </c>
      <c r="D54" s="323"/>
      <c r="E54" s="446">
        <v>30</v>
      </c>
      <c r="F54" s="323"/>
    </row>
    <row r="56" spans="1:6" x14ac:dyDescent="0.2">
      <c r="A56" s="447">
        <v>50</v>
      </c>
      <c r="B56" s="447">
        <v>1060</v>
      </c>
      <c r="C56" s="447">
        <v>172</v>
      </c>
    </row>
  </sheetData>
  <autoFilter ref="A13:C13">
    <sortState ref="A14:C54">
      <sortCondition ref="A13"/>
    </sortState>
  </autoFilter>
  <mergeCells count="4">
    <mergeCell ref="A9:C10"/>
    <mergeCell ref="A2:C3"/>
    <mergeCell ref="A11:C12"/>
    <mergeCell ref="A5:C7"/>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T255"/>
  <sheetViews>
    <sheetView zoomScaleNormal="100" workbookViewId="0">
      <pane xSplit="24" ySplit="11" topLeftCell="Z12" activePane="bottomRight" state="frozen"/>
      <selection pane="topRight" activeCell="X1" sqref="X1"/>
      <selection pane="bottomLeft" activeCell="A12" sqref="A12"/>
      <selection pane="bottomRight"/>
    </sheetView>
  </sheetViews>
  <sheetFormatPr baseColWidth="10" defaultColWidth="11.42578125" defaultRowHeight="11.25" customHeight="1" outlineLevelRow="1" outlineLevelCol="1" x14ac:dyDescent="0.2"/>
  <cols>
    <col min="1" max="1" width="2.42578125" style="123" customWidth="1"/>
    <col min="2" max="2" width="2.28515625" style="123" customWidth="1"/>
    <col min="3" max="3" width="2.42578125" style="123" customWidth="1"/>
    <col min="4" max="4" width="2.28515625" style="123" customWidth="1"/>
    <col min="5" max="5" width="2.42578125" style="123" customWidth="1"/>
    <col min="6" max="6" width="2.28515625" style="123" customWidth="1"/>
    <col min="7" max="7" width="2.42578125" style="123" customWidth="1"/>
    <col min="8" max="8" width="2.28515625" style="123" customWidth="1"/>
    <col min="9" max="9" width="2.42578125" style="123" customWidth="1"/>
    <col min="10" max="10" width="2.28515625" style="123" customWidth="1"/>
    <col min="11" max="11" width="2.42578125" style="123" customWidth="1"/>
    <col min="12" max="12" width="2.28515625" style="123" customWidth="1"/>
    <col min="13" max="13" width="2.42578125" style="123" customWidth="1"/>
    <col min="14" max="14" width="2.28515625" style="123" customWidth="1"/>
    <col min="15" max="15" width="2.42578125" style="123" customWidth="1"/>
    <col min="16" max="16" width="2.28515625" style="123" customWidth="1"/>
    <col min="17" max="17" width="2.42578125" style="123" customWidth="1"/>
    <col min="18" max="18" width="2.28515625" style="123" customWidth="1"/>
    <col min="19" max="19" width="2.42578125" style="123" customWidth="1"/>
    <col min="20" max="20" width="2.28515625" style="123" customWidth="1"/>
    <col min="21" max="21" width="2.42578125" style="123" customWidth="1"/>
    <col min="22" max="22" width="5" style="123" customWidth="1"/>
    <col min="23" max="24" width="2.42578125" style="123" customWidth="1"/>
    <col min="25" max="25" width="120.5703125" style="123" hidden="1" customWidth="1" outlineLevel="1"/>
    <col min="26" max="26" width="2.42578125" style="123" customWidth="1" collapsed="1"/>
    <col min="27" max="27" width="4.42578125" style="123" hidden="1" customWidth="1"/>
    <col min="28" max="28" width="1.140625" style="123" hidden="1" customWidth="1" outlineLevel="1"/>
    <col min="29" max="29" width="6.140625" style="123" hidden="1" customWidth="1" outlineLevel="1"/>
    <col min="30" max="30" width="1.140625" style="123" hidden="1" customWidth="1" outlineLevel="1"/>
    <col min="31" max="31" width="6.140625" style="123" hidden="1" customWidth="1" outlineLevel="1"/>
    <col min="32" max="32" width="1.140625" style="123" hidden="1" customWidth="1" outlineLevel="1"/>
    <col min="33" max="33" width="6.140625" style="123" hidden="1" customWidth="1" outlineLevel="1"/>
    <col min="34" max="34" width="1.140625" style="123" hidden="1" customWidth="1" outlineLevel="1"/>
    <col min="35" max="35" width="6.140625" style="123" hidden="1" customWidth="1" outlineLevel="1"/>
    <col min="36" max="36" width="1.140625" style="123" hidden="1" customWidth="1" outlineLevel="1"/>
    <col min="37" max="37" width="6.140625" style="123" hidden="1" customWidth="1" outlineLevel="1"/>
    <col min="38" max="38" width="1.140625" style="123" hidden="1" customWidth="1" outlineLevel="1"/>
    <col min="39" max="39" width="6.140625" style="123" hidden="1" customWidth="1" outlineLevel="1"/>
    <col min="40" max="40" width="1.140625" style="123" hidden="1" customWidth="1" outlineLevel="1"/>
    <col min="41" max="41" width="6.140625" style="123" hidden="1" customWidth="1" outlineLevel="1"/>
    <col min="42" max="42" width="1.140625" style="123" hidden="1" customWidth="1" outlineLevel="1"/>
    <col min="43" max="43" width="6.140625" style="123" hidden="1" customWidth="1" outlineLevel="1"/>
    <col min="44" max="44" width="1.140625" style="123" hidden="1" customWidth="1" outlineLevel="1"/>
    <col min="45" max="45" width="6.140625" style="123" hidden="1" customWidth="1" outlineLevel="1"/>
    <col min="46" max="46" width="1.140625" style="123" hidden="1" customWidth="1" outlineLevel="1"/>
    <col min="47" max="47" width="6.140625" style="123" hidden="1" customWidth="1" outlineLevel="1"/>
    <col min="48" max="48" width="1.140625" style="123" hidden="1" customWidth="1" outlineLevel="1"/>
    <col min="49" max="49" width="6.140625" style="123" hidden="1" customWidth="1" outlineLevel="1"/>
    <col min="50" max="50" width="1.140625" style="123" hidden="1" customWidth="1" outlineLevel="1"/>
    <col min="51" max="51" width="6.140625" style="123" hidden="1" customWidth="1" outlineLevel="1"/>
    <col min="52" max="52" width="1.140625" style="123" hidden="1" customWidth="1" outlineLevel="1"/>
    <col min="53" max="53" width="6.140625" style="123" hidden="1" customWidth="1" outlineLevel="1"/>
    <col min="54" max="54" width="1.140625" style="123" hidden="1" customWidth="1" outlineLevel="1"/>
    <col min="55" max="55" width="6.140625" style="123" hidden="1" customWidth="1" outlineLevel="1"/>
    <col min="56" max="56" width="1.140625" style="123" hidden="1" customWidth="1" outlineLevel="1"/>
    <col min="57" max="57" width="6.140625" style="123" hidden="1" customWidth="1" outlineLevel="1"/>
    <col min="58" max="58" width="1.140625" style="123" hidden="1" customWidth="1" outlineLevel="1"/>
    <col min="59" max="59" width="6.140625" style="123" hidden="1" customWidth="1" outlineLevel="1"/>
    <col min="60" max="60" width="2.42578125" style="123" customWidth="1" collapsed="1"/>
    <col min="61" max="61" width="5.7109375" style="123" hidden="1" customWidth="1"/>
    <col min="62" max="62" width="24.42578125" style="123" hidden="1" customWidth="1" outlineLevel="1"/>
    <col min="63" max="63" width="2.42578125" style="123" customWidth="1" collapsed="1"/>
    <col min="64" max="64" width="5.42578125" style="123" hidden="1" customWidth="1"/>
    <col min="65" max="80" width="3.28515625" style="123" hidden="1" customWidth="1" outlineLevel="1"/>
    <col min="81" max="81" width="2.42578125" style="123" customWidth="1" collapsed="1"/>
    <col min="82" max="82" width="4.42578125" style="123" hidden="1" customWidth="1"/>
    <col min="83" max="83" width="70.28515625" style="123" hidden="1" customWidth="1" outlineLevel="1"/>
    <col min="84" max="84" width="2.42578125" style="123" customWidth="1" collapsed="1"/>
    <col min="85" max="85" width="5.7109375" style="123" hidden="1" customWidth="1"/>
    <col min="86" max="86" width="38.5703125" style="123" hidden="1" customWidth="1" outlineLevel="1"/>
    <col min="87" max="87" width="2.42578125" style="123" customWidth="1" collapsed="1"/>
    <col min="88" max="88" width="3.5703125" style="123" hidden="1" customWidth="1"/>
    <col min="89" max="89" width="6.140625" style="123" hidden="1" customWidth="1" outlineLevel="1"/>
    <col min="90" max="90" width="9.42578125" style="123" hidden="1" customWidth="1" outlineLevel="1"/>
    <col min="91" max="91" width="2.42578125" style="123" customWidth="1" collapsed="1"/>
    <col min="92" max="92" width="4.42578125" style="123" hidden="1" customWidth="1"/>
    <col min="93" max="93" width="26.140625" style="123" hidden="1" customWidth="1" outlineLevel="1"/>
    <col min="94" max="94" width="2.42578125" style="123" customWidth="1" collapsed="1"/>
    <col min="95" max="95" width="3.42578125" style="123" hidden="1" customWidth="1"/>
    <col min="96" max="97" width="10" style="123" hidden="1" customWidth="1" outlineLevel="1"/>
    <col min="98" max="98" width="2.42578125" style="123" customWidth="1" collapsed="1"/>
    <col min="99" max="99" width="2.7109375" style="123" hidden="1" customWidth="1"/>
    <col min="100" max="100" width="56.85546875" style="123" hidden="1" customWidth="1" outlineLevel="1"/>
    <col min="101" max="101" width="2.42578125" style="123" customWidth="1" collapsed="1"/>
    <col min="102" max="102" width="3.28515625" style="123" hidden="1" customWidth="1"/>
    <col min="103" max="103" width="35.140625" style="123" hidden="1" customWidth="1" outlineLevel="1"/>
    <col min="104" max="104" width="2.42578125" style="123" customWidth="1" collapsed="1"/>
    <col min="105" max="105" width="2.5703125" style="123" hidden="1" customWidth="1"/>
    <col min="106" max="130" width="2.5703125" style="123" hidden="1" customWidth="1" outlineLevel="1"/>
    <col min="131" max="131" width="2.42578125" style="123" customWidth="1" collapsed="1"/>
    <col min="132" max="132" width="2.42578125" style="123" hidden="1" customWidth="1"/>
    <col min="133" max="133" width="2.42578125" style="123" hidden="1" customWidth="1" outlineLevel="1"/>
    <col min="134" max="134" width="2.42578125" style="123" customWidth="1" collapsed="1"/>
    <col min="135" max="135" width="1.7109375" style="123" hidden="1" customWidth="1"/>
    <col min="136" max="183" width="2.42578125" style="123" hidden="1" customWidth="1" outlineLevel="1"/>
    <col min="184" max="184" width="2.42578125" style="123" customWidth="1" collapsed="1"/>
    <col min="185" max="185" width="3.140625" style="123" hidden="1" customWidth="1"/>
    <col min="186" max="186" width="2.42578125" style="123" hidden="1" customWidth="1" outlineLevel="1"/>
    <col min="187" max="187" width="2.42578125" style="123" customWidth="1" collapsed="1"/>
    <col min="188" max="188" width="3.7109375" style="123" hidden="1" customWidth="1"/>
    <col min="189" max="215" width="2.42578125" style="123" hidden="1" customWidth="1" outlineLevel="1"/>
    <col min="216" max="216" width="2.42578125" style="123" customWidth="1" collapsed="1"/>
    <col min="217" max="217" width="2.140625" style="123" hidden="1" customWidth="1"/>
    <col min="218" max="224" width="2.42578125" style="123" hidden="1" customWidth="1" outlineLevel="1"/>
    <col min="225" max="225" width="2.42578125" style="123" customWidth="1" collapsed="1"/>
    <col min="226" max="226" width="3" style="123" hidden="1" customWidth="1"/>
    <col min="227" max="227" width="2.28515625" style="123" hidden="1" customWidth="1"/>
    <col min="228" max="228" width="2.42578125" style="123" customWidth="1"/>
    <col min="229" max="16384" width="11.42578125" style="123"/>
  </cols>
  <sheetData>
    <row r="1" spans="1:228" ht="11.25" customHeight="1" outlineLevel="1" x14ac:dyDescent="0.2">
      <c r="A1" s="116"/>
      <c r="B1" s="117"/>
      <c r="C1" s="117"/>
      <c r="D1" s="117"/>
      <c r="E1" s="117"/>
      <c r="F1" s="117"/>
      <c r="G1" s="117"/>
      <c r="H1" s="117"/>
      <c r="I1" s="117"/>
      <c r="J1" s="117"/>
      <c r="K1" s="117"/>
      <c r="L1" s="117"/>
      <c r="M1" s="117"/>
      <c r="N1" s="118"/>
      <c r="O1" s="117"/>
      <c r="P1" s="117"/>
      <c r="Q1" s="117"/>
      <c r="R1" s="117"/>
      <c r="S1" s="117"/>
      <c r="T1" s="117"/>
      <c r="U1" s="119"/>
      <c r="V1" s="514" t="s">
        <v>1320</v>
      </c>
      <c r="W1" s="514" t="s">
        <v>366</v>
      </c>
      <c r="X1" s="514" t="s">
        <v>365</v>
      </c>
      <c r="Y1" s="120"/>
      <c r="Z1" s="558" t="s">
        <v>372</v>
      </c>
      <c r="AA1" s="560"/>
      <c r="AB1" s="550" t="s">
        <v>1247</v>
      </c>
      <c r="AC1" s="551"/>
      <c r="AD1" s="551"/>
      <c r="AE1" s="551"/>
      <c r="AF1" s="551"/>
      <c r="AG1" s="551"/>
      <c r="AH1" s="551"/>
      <c r="AI1" s="551"/>
      <c r="AJ1" s="551"/>
      <c r="AK1" s="551"/>
      <c r="AL1" s="551"/>
      <c r="AM1" s="551"/>
      <c r="AN1" s="551"/>
      <c r="AO1" s="551"/>
      <c r="AP1" s="551"/>
      <c r="AQ1" s="551"/>
      <c r="AR1" s="551"/>
      <c r="AS1" s="551"/>
      <c r="AT1" s="551"/>
      <c r="AU1" s="551"/>
      <c r="AV1" s="551"/>
      <c r="AW1" s="551"/>
      <c r="AX1" s="551"/>
      <c r="AY1" s="551"/>
      <c r="AZ1" s="551"/>
      <c r="BA1" s="551"/>
      <c r="BB1" s="551"/>
      <c r="BC1" s="551"/>
      <c r="BD1" s="551"/>
      <c r="BE1" s="551"/>
      <c r="BF1" s="551"/>
      <c r="BG1" s="551"/>
      <c r="BH1" s="510" t="s">
        <v>371</v>
      </c>
      <c r="BI1" s="159"/>
      <c r="BJ1" s="562" t="s">
        <v>688</v>
      </c>
      <c r="BK1" s="548" t="s">
        <v>374</v>
      </c>
      <c r="BL1" s="548"/>
      <c r="BM1" s="565" t="s">
        <v>694</v>
      </c>
      <c r="BN1" s="566"/>
      <c r="BO1" s="566"/>
      <c r="BP1" s="566"/>
      <c r="BQ1" s="566"/>
      <c r="BR1" s="566"/>
      <c r="BS1" s="566"/>
      <c r="BT1" s="566"/>
      <c r="BU1" s="566"/>
      <c r="BV1" s="566"/>
      <c r="BW1" s="566"/>
      <c r="BX1" s="566"/>
      <c r="BY1" s="566"/>
      <c r="BZ1" s="566"/>
      <c r="CA1" s="566"/>
      <c r="CB1" s="566"/>
      <c r="CC1" s="571" t="s">
        <v>1225</v>
      </c>
      <c r="CD1" s="576"/>
      <c r="CE1" s="587" t="s">
        <v>1244</v>
      </c>
      <c r="CF1" s="10" t="s">
        <v>822</v>
      </c>
      <c r="CG1" s="578"/>
      <c r="CH1" s="589" t="s">
        <v>1246</v>
      </c>
      <c r="CI1" s="12" t="s">
        <v>822</v>
      </c>
      <c r="CJ1" s="583"/>
      <c r="CK1" s="533" t="s">
        <v>734</v>
      </c>
      <c r="CL1" s="534"/>
      <c r="CM1" s="164" t="s">
        <v>110</v>
      </c>
      <c r="CN1" s="585"/>
      <c r="CO1" s="120"/>
      <c r="CP1" s="22" t="s">
        <v>827</v>
      </c>
      <c r="CQ1" s="537"/>
      <c r="CR1" s="539" t="s">
        <v>690</v>
      </c>
      <c r="CS1" s="540"/>
      <c r="CT1" s="525" t="s">
        <v>732</v>
      </c>
      <c r="CU1" s="527"/>
      <c r="CV1" s="573" t="s">
        <v>698</v>
      </c>
      <c r="CW1" s="14" t="s">
        <v>110</v>
      </c>
      <c r="CX1" s="529"/>
      <c r="CY1" s="543" t="s">
        <v>681</v>
      </c>
      <c r="CZ1" s="16" t="s">
        <v>104</v>
      </c>
      <c r="DA1" s="531"/>
      <c r="DB1" s="552" t="s">
        <v>701</v>
      </c>
      <c r="DC1" s="553"/>
      <c r="DD1" s="553"/>
      <c r="DE1" s="553"/>
      <c r="DF1" s="553"/>
      <c r="DG1" s="553"/>
      <c r="DH1" s="553"/>
      <c r="DI1" s="553"/>
      <c r="DJ1" s="553"/>
      <c r="DK1" s="553"/>
      <c r="DL1" s="553"/>
      <c r="DM1" s="553"/>
      <c r="DN1" s="553"/>
      <c r="DO1" s="553"/>
      <c r="DP1" s="553"/>
      <c r="DQ1" s="553"/>
      <c r="DR1" s="553"/>
      <c r="DS1" s="553"/>
      <c r="DT1" s="553"/>
      <c r="DU1" s="553"/>
      <c r="DV1" s="553"/>
      <c r="DW1" s="553"/>
      <c r="DX1" s="553"/>
      <c r="DY1" s="553"/>
      <c r="DZ1" s="553"/>
      <c r="EA1" s="18" t="s">
        <v>232</v>
      </c>
      <c r="EB1" s="4"/>
      <c r="EC1" s="62"/>
      <c r="ED1" s="54" t="s">
        <v>232</v>
      </c>
      <c r="EE1" s="55"/>
      <c r="EF1" s="535" t="s">
        <v>702</v>
      </c>
      <c r="EG1" s="536"/>
      <c r="EH1" s="536"/>
      <c r="EI1" s="536"/>
      <c r="EJ1" s="536"/>
      <c r="EK1" s="536"/>
      <c r="EL1" s="536"/>
      <c r="EM1" s="536"/>
      <c r="EN1" s="536"/>
      <c r="EO1" s="536"/>
      <c r="EP1" s="536"/>
      <c r="EQ1" s="536"/>
      <c r="ER1" s="536"/>
      <c r="ES1" s="536"/>
      <c r="ET1" s="536"/>
      <c r="EU1" s="536"/>
      <c r="EV1" s="536"/>
      <c r="EW1" s="536"/>
      <c r="EX1" s="536"/>
      <c r="EY1" s="536"/>
      <c r="EZ1" s="536"/>
      <c r="FA1" s="536"/>
      <c r="FB1" s="536"/>
      <c r="FC1" s="536"/>
      <c r="FD1" s="536"/>
      <c r="FE1" s="536"/>
      <c r="FF1" s="536"/>
      <c r="FG1" s="536"/>
      <c r="FH1" s="536"/>
      <c r="FI1" s="536"/>
      <c r="FJ1" s="536"/>
      <c r="FK1" s="536"/>
      <c r="FL1" s="536"/>
      <c r="FM1" s="536"/>
      <c r="FN1" s="536"/>
      <c r="FO1" s="536"/>
      <c r="FP1" s="536"/>
      <c r="FQ1" s="536"/>
      <c r="FR1" s="536"/>
      <c r="FS1" s="536"/>
      <c r="FT1" s="536"/>
      <c r="FU1" s="536"/>
      <c r="FV1" s="536"/>
      <c r="FW1" s="536"/>
      <c r="FX1" s="536"/>
      <c r="FY1" s="536"/>
      <c r="FZ1" s="536"/>
      <c r="GA1" s="536"/>
      <c r="GB1" s="54" t="s">
        <v>232</v>
      </c>
      <c r="GC1" s="55"/>
      <c r="GD1" s="73"/>
      <c r="GE1" s="70" t="s">
        <v>232</v>
      </c>
      <c r="GF1" s="78"/>
      <c r="GG1" s="517" t="s">
        <v>700</v>
      </c>
      <c r="GH1" s="518"/>
      <c r="GI1" s="518"/>
      <c r="GJ1" s="518"/>
      <c r="GK1" s="518"/>
      <c r="GL1" s="518"/>
      <c r="GM1" s="518"/>
      <c r="GN1" s="518"/>
      <c r="GO1" s="518"/>
      <c r="GP1" s="518"/>
      <c r="GQ1" s="518"/>
      <c r="GR1" s="518"/>
      <c r="GS1" s="518"/>
      <c r="GT1" s="518"/>
      <c r="GU1" s="518"/>
      <c r="GV1" s="518"/>
      <c r="GW1" s="518"/>
      <c r="GX1" s="518"/>
      <c r="GY1" s="518"/>
      <c r="GZ1" s="518"/>
      <c r="HA1" s="518"/>
      <c r="HB1" s="518"/>
      <c r="HC1" s="518"/>
      <c r="HD1" s="518"/>
      <c r="HE1" s="518"/>
      <c r="HF1" s="518"/>
      <c r="HG1" s="518"/>
      <c r="HH1" s="70" t="s">
        <v>232</v>
      </c>
      <c r="HI1" s="78"/>
      <c r="HJ1" s="519" t="s">
        <v>699</v>
      </c>
      <c r="HK1" s="520"/>
      <c r="HL1" s="520"/>
      <c r="HM1" s="520"/>
      <c r="HN1" s="520"/>
      <c r="HO1" s="520"/>
      <c r="HP1" s="520"/>
      <c r="HQ1" s="20" t="s">
        <v>232</v>
      </c>
      <c r="HR1" s="5"/>
      <c r="HS1" s="121"/>
      <c r="HT1" s="122"/>
    </row>
    <row r="2" spans="1:228" ht="11.25" customHeight="1" outlineLevel="1" thickBot="1" x14ac:dyDescent="0.25">
      <c r="A2" s="124" t="str">
        <f>IF((COUNTIF($B$4:$B$7,"X"))+(COUNTIF($B$4:$B$7,""))+(COUNTIF($D$4:$D$7,"X"))+(COUNTIF($D$4:$D$7,""))+(COUNTIF($F$4:$F$7,"X"))+(COUNTIF($F$4:$F$7,""))+(COUNTIF($H$4:$H$7,"X"))+(COUNTIF($H$4:$H$7,""))+(COUNTIF(J4:J7,"X"))+(COUNTIF($J$4:$J$7,""))+(COUNTIF($L$4:$L$7,"X"))+(COUNTIF($L$4:$L$7,""))+(COUNTIF($N$4:$N$7,"X"))+(COUNTIF($N$4:$N$7,""))+(COUNTIF($P$4:$P$7,"X"))+(COUNTIF($P$4:$P$7,""))+(COUNTIF($R$4:$R$6,"X"))+(COUNTIF(R4:R6,""))+(COUNTIF($T$4:$T$6,"X"))+(COUNTIF($T$4:$T$6,""))+(COUNTIF($U$5,"X"))+(COUNTIF($U$5,""))+(COUNTIF($U$7,"X"))+(COUNTIF($U$7,""))+(COUNTIF($U$9,"X"))+(COUNTIF($U$9,""))=41,"","Il est impératif de saisir un ""X"" ou de laisser un vide")</f>
        <v/>
      </c>
      <c r="B2" s="125"/>
      <c r="C2" s="126"/>
      <c r="D2" s="125"/>
      <c r="E2" s="125"/>
      <c r="F2" s="125"/>
      <c r="G2" s="125"/>
      <c r="H2" s="125"/>
      <c r="I2" s="125"/>
      <c r="J2" s="125"/>
      <c r="K2" s="125"/>
      <c r="L2" s="127"/>
      <c r="M2" s="127"/>
      <c r="N2" s="128"/>
      <c r="O2" s="128"/>
      <c r="P2" s="128"/>
      <c r="Q2" s="128"/>
      <c r="R2" s="128"/>
      <c r="S2" s="128"/>
      <c r="T2" s="128"/>
      <c r="U2" s="128"/>
      <c r="V2" s="515"/>
      <c r="W2" s="515"/>
      <c r="X2" s="515"/>
      <c r="Y2" s="129"/>
      <c r="Z2" s="559"/>
      <c r="AA2" s="561"/>
      <c r="AB2" s="547" t="s">
        <v>1223</v>
      </c>
      <c r="AC2" s="513" t="s">
        <v>1224</v>
      </c>
      <c r="AD2" s="513" t="s">
        <v>1223</v>
      </c>
      <c r="AE2" s="513" t="s">
        <v>1224</v>
      </c>
      <c r="AF2" s="512" t="s">
        <v>1223</v>
      </c>
      <c r="AG2" s="513" t="s">
        <v>1224</v>
      </c>
      <c r="AH2" s="512" t="s">
        <v>1223</v>
      </c>
      <c r="AI2" s="513" t="s">
        <v>1224</v>
      </c>
      <c r="AJ2" s="512" t="s">
        <v>1223</v>
      </c>
      <c r="AK2" s="513" t="s">
        <v>1224</v>
      </c>
      <c r="AL2" s="512" t="s">
        <v>1223</v>
      </c>
      <c r="AM2" s="513" t="s">
        <v>1224</v>
      </c>
      <c r="AN2" s="512" t="s">
        <v>1223</v>
      </c>
      <c r="AO2" s="513" t="s">
        <v>1224</v>
      </c>
      <c r="AP2" s="512" t="s">
        <v>1223</v>
      </c>
      <c r="AQ2" s="513" t="s">
        <v>1224</v>
      </c>
      <c r="AR2" s="512" t="s">
        <v>1223</v>
      </c>
      <c r="AS2" s="513" t="s">
        <v>1224</v>
      </c>
      <c r="AT2" s="512" t="s">
        <v>1223</v>
      </c>
      <c r="AU2" s="513" t="s">
        <v>1224</v>
      </c>
      <c r="AV2" s="512" t="s">
        <v>1223</v>
      </c>
      <c r="AW2" s="513" t="s">
        <v>1224</v>
      </c>
      <c r="AX2" s="512" t="s">
        <v>1223</v>
      </c>
      <c r="AY2" s="513" t="s">
        <v>1224</v>
      </c>
      <c r="AZ2" s="512" t="s">
        <v>1223</v>
      </c>
      <c r="BA2" s="513" t="s">
        <v>1224</v>
      </c>
      <c r="BB2" s="512" t="s">
        <v>1223</v>
      </c>
      <c r="BC2" s="513" t="s">
        <v>1224</v>
      </c>
      <c r="BD2" s="512" t="s">
        <v>1223</v>
      </c>
      <c r="BE2" s="513" t="s">
        <v>1224</v>
      </c>
      <c r="BF2" s="512" t="s">
        <v>1223</v>
      </c>
      <c r="BG2" s="547" t="s">
        <v>1224</v>
      </c>
      <c r="BH2" s="511"/>
      <c r="BI2" s="191"/>
      <c r="BJ2" s="563"/>
      <c r="BK2" s="549"/>
      <c r="BL2" s="549"/>
      <c r="BM2" s="567"/>
      <c r="BN2" s="568"/>
      <c r="BO2" s="568"/>
      <c r="BP2" s="568"/>
      <c r="BQ2" s="568"/>
      <c r="BR2" s="568"/>
      <c r="BS2" s="568"/>
      <c r="BT2" s="568"/>
      <c r="BU2" s="568"/>
      <c r="BV2" s="568"/>
      <c r="BW2" s="568"/>
      <c r="BX2" s="568"/>
      <c r="BY2" s="568"/>
      <c r="BZ2" s="568"/>
      <c r="CA2" s="568"/>
      <c r="CB2" s="568"/>
      <c r="CC2" s="572"/>
      <c r="CD2" s="577"/>
      <c r="CE2" s="588"/>
      <c r="CF2" s="11" t="s">
        <v>823</v>
      </c>
      <c r="CG2" s="579"/>
      <c r="CH2" s="590"/>
      <c r="CI2" s="13" t="s">
        <v>823</v>
      </c>
      <c r="CJ2" s="584"/>
      <c r="CK2" s="521" t="s">
        <v>368</v>
      </c>
      <c r="CL2" s="521" t="s">
        <v>369</v>
      </c>
      <c r="CM2" s="165" t="s">
        <v>823</v>
      </c>
      <c r="CN2" s="586"/>
      <c r="CO2" s="130"/>
      <c r="CP2" s="1" t="s">
        <v>828</v>
      </c>
      <c r="CQ2" s="538"/>
      <c r="CR2" s="541"/>
      <c r="CS2" s="542"/>
      <c r="CT2" s="526"/>
      <c r="CU2" s="528"/>
      <c r="CV2" s="574"/>
      <c r="CW2" s="15" t="s">
        <v>823</v>
      </c>
      <c r="CX2" s="530"/>
      <c r="CY2" s="544"/>
      <c r="CZ2" s="17" t="s">
        <v>110</v>
      </c>
      <c r="DA2" s="532"/>
      <c r="DB2" s="2" t="s">
        <v>232</v>
      </c>
      <c r="DC2" s="2" t="s">
        <v>232</v>
      </c>
      <c r="DD2" s="2" t="s">
        <v>232</v>
      </c>
      <c r="DE2" s="2" t="s">
        <v>232</v>
      </c>
      <c r="DF2" s="2" t="s">
        <v>232</v>
      </c>
      <c r="DG2" s="2" t="s">
        <v>232</v>
      </c>
      <c r="DH2" s="2" t="s">
        <v>232</v>
      </c>
      <c r="DI2" s="3" t="s">
        <v>232</v>
      </c>
      <c r="DJ2" s="2" t="s">
        <v>232</v>
      </c>
      <c r="DK2" s="2" t="s">
        <v>232</v>
      </c>
      <c r="DL2" s="2" t="s">
        <v>232</v>
      </c>
      <c r="DM2" s="2" t="s">
        <v>232</v>
      </c>
      <c r="DN2" s="2" t="s">
        <v>232</v>
      </c>
      <c r="DO2" s="2" t="s">
        <v>232</v>
      </c>
      <c r="DP2" s="2" t="s">
        <v>232</v>
      </c>
      <c r="DQ2" s="2" t="s">
        <v>232</v>
      </c>
      <c r="DR2" s="2" t="s">
        <v>232</v>
      </c>
      <c r="DS2" s="2" t="s">
        <v>232</v>
      </c>
      <c r="DT2" s="2" t="s">
        <v>232</v>
      </c>
      <c r="DU2" s="3" t="s">
        <v>232</v>
      </c>
      <c r="DV2" s="2" t="s">
        <v>232</v>
      </c>
      <c r="DW2" s="2" t="s">
        <v>232</v>
      </c>
      <c r="DX2" s="2" t="s">
        <v>232</v>
      </c>
      <c r="DY2" s="2" t="s">
        <v>232</v>
      </c>
      <c r="DZ2" s="2" t="s">
        <v>232</v>
      </c>
      <c r="EA2" s="19" t="s">
        <v>233</v>
      </c>
      <c r="EB2" s="2"/>
      <c r="EC2" s="63" t="s">
        <v>232</v>
      </c>
      <c r="ED2" s="56" t="s">
        <v>233</v>
      </c>
      <c r="EE2" s="57"/>
      <c r="EF2" s="57" t="s">
        <v>232</v>
      </c>
      <c r="EG2" s="57" t="s">
        <v>232</v>
      </c>
      <c r="EH2" s="57" t="s">
        <v>232</v>
      </c>
      <c r="EI2" s="57" t="s">
        <v>232</v>
      </c>
      <c r="EJ2" s="57" t="s">
        <v>232</v>
      </c>
      <c r="EK2" s="57" t="s">
        <v>232</v>
      </c>
      <c r="EL2" s="57" t="s">
        <v>232</v>
      </c>
      <c r="EM2" s="57" t="s">
        <v>232</v>
      </c>
      <c r="EN2" s="57" t="s">
        <v>232</v>
      </c>
      <c r="EO2" s="57" t="s">
        <v>232</v>
      </c>
      <c r="EP2" s="57" t="s">
        <v>232</v>
      </c>
      <c r="EQ2" s="57" t="s">
        <v>232</v>
      </c>
      <c r="ER2" s="57" t="s">
        <v>232</v>
      </c>
      <c r="ES2" s="57" t="s">
        <v>232</v>
      </c>
      <c r="ET2" s="57" t="s">
        <v>232</v>
      </c>
      <c r="EU2" s="57" t="s">
        <v>232</v>
      </c>
      <c r="EV2" s="57" t="s">
        <v>232</v>
      </c>
      <c r="EW2" s="57" t="s">
        <v>232</v>
      </c>
      <c r="EX2" s="57" t="s">
        <v>232</v>
      </c>
      <c r="EY2" s="57" t="s">
        <v>232</v>
      </c>
      <c r="EZ2" s="57" t="s">
        <v>232</v>
      </c>
      <c r="FA2" s="57" t="s">
        <v>232</v>
      </c>
      <c r="FB2" s="57" t="s">
        <v>232</v>
      </c>
      <c r="FC2" s="57" t="s">
        <v>232</v>
      </c>
      <c r="FD2" s="57" t="s">
        <v>232</v>
      </c>
      <c r="FE2" s="57" t="s">
        <v>232</v>
      </c>
      <c r="FF2" s="57" t="s">
        <v>232</v>
      </c>
      <c r="FG2" s="57" t="s">
        <v>232</v>
      </c>
      <c r="FH2" s="57" t="s">
        <v>232</v>
      </c>
      <c r="FI2" s="57" t="s">
        <v>232</v>
      </c>
      <c r="FJ2" s="61" t="s">
        <v>232</v>
      </c>
      <c r="FK2" s="57" t="s">
        <v>232</v>
      </c>
      <c r="FL2" s="57" t="s">
        <v>232</v>
      </c>
      <c r="FM2" s="57" t="s">
        <v>232</v>
      </c>
      <c r="FN2" s="57" t="s">
        <v>232</v>
      </c>
      <c r="FO2" s="61" t="s">
        <v>232</v>
      </c>
      <c r="FP2" s="57" t="s">
        <v>232</v>
      </c>
      <c r="FQ2" s="57" t="s">
        <v>232</v>
      </c>
      <c r="FR2" s="61" t="s">
        <v>232</v>
      </c>
      <c r="FS2" s="57" t="s">
        <v>232</v>
      </c>
      <c r="FT2" s="57" t="s">
        <v>232</v>
      </c>
      <c r="FU2" s="57" t="s">
        <v>232</v>
      </c>
      <c r="FV2" s="61" t="s">
        <v>232</v>
      </c>
      <c r="FW2" s="57" t="s">
        <v>232</v>
      </c>
      <c r="FX2" s="57" t="s">
        <v>232</v>
      </c>
      <c r="FY2" s="57" t="s">
        <v>232</v>
      </c>
      <c r="FZ2" s="57" t="s">
        <v>232</v>
      </c>
      <c r="GA2" s="57" t="s">
        <v>232</v>
      </c>
      <c r="GB2" s="56" t="s">
        <v>233</v>
      </c>
      <c r="GC2" s="57"/>
      <c r="GD2" s="74" t="s">
        <v>232</v>
      </c>
      <c r="GE2" s="71" t="s">
        <v>233</v>
      </c>
      <c r="GF2" s="72"/>
      <c r="GG2" s="72" t="s">
        <v>232</v>
      </c>
      <c r="GH2" s="72" t="s">
        <v>232</v>
      </c>
      <c r="GI2" s="72" t="s">
        <v>232</v>
      </c>
      <c r="GJ2" s="72" t="s">
        <v>232</v>
      </c>
      <c r="GK2" s="72" t="s">
        <v>232</v>
      </c>
      <c r="GL2" s="72" t="s">
        <v>232</v>
      </c>
      <c r="GM2" s="72" t="s">
        <v>232</v>
      </c>
      <c r="GN2" s="72" t="s">
        <v>232</v>
      </c>
      <c r="GO2" s="72" t="s">
        <v>232</v>
      </c>
      <c r="GP2" s="72" t="s">
        <v>232</v>
      </c>
      <c r="GQ2" s="72" t="s">
        <v>232</v>
      </c>
      <c r="GR2" s="72" t="s">
        <v>232</v>
      </c>
      <c r="GS2" s="72" t="s">
        <v>232</v>
      </c>
      <c r="GT2" s="72" t="s">
        <v>232</v>
      </c>
      <c r="GU2" s="72" t="s">
        <v>232</v>
      </c>
      <c r="GV2" s="72" t="s">
        <v>232</v>
      </c>
      <c r="GW2" s="72" t="s">
        <v>232</v>
      </c>
      <c r="GX2" s="72" t="s">
        <v>232</v>
      </c>
      <c r="GY2" s="72" t="s">
        <v>232</v>
      </c>
      <c r="GZ2" s="72" t="s">
        <v>232</v>
      </c>
      <c r="HA2" s="72" t="s">
        <v>232</v>
      </c>
      <c r="HB2" s="72" t="s">
        <v>232</v>
      </c>
      <c r="HC2" s="72" t="s">
        <v>232</v>
      </c>
      <c r="HD2" s="72" t="s">
        <v>232</v>
      </c>
      <c r="HE2" s="72" t="s">
        <v>232</v>
      </c>
      <c r="HF2" s="72" t="s">
        <v>232</v>
      </c>
      <c r="HG2" s="72" t="s">
        <v>232</v>
      </c>
      <c r="HH2" s="71" t="s">
        <v>233</v>
      </c>
      <c r="HI2" s="72"/>
      <c r="HJ2" s="6" t="s">
        <v>232</v>
      </c>
      <c r="HK2" s="6" t="s">
        <v>232</v>
      </c>
      <c r="HL2" s="6" t="s">
        <v>232</v>
      </c>
      <c r="HM2" s="6" t="s">
        <v>232</v>
      </c>
      <c r="HN2" s="6" t="s">
        <v>232</v>
      </c>
      <c r="HO2" s="6" t="s">
        <v>232</v>
      </c>
      <c r="HP2" s="6" t="s">
        <v>232</v>
      </c>
      <c r="HQ2" s="21" t="s">
        <v>233</v>
      </c>
      <c r="HR2" s="6"/>
      <c r="HS2" s="131"/>
      <c r="HT2" s="132"/>
    </row>
    <row r="3" spans="1:228" ht="11.25" customHeight="1" outlineLevel="1" thickBot="1" x14ac:dyDescent="0.25">
      <c r="A3" s="124" t="str">
        <f>IF($A$2="Il est impératif de saisir un ""X"" ou de laisser un vide","dans une cellule dont l'arrière-plan est gris !","")</f>
        <v/>
      </c>
      <c r="B3" s="125"/>
      <c r="C3" s="126"/>
      <c r="D3" s="125"/>
      <c r="E3" s="125"/>
      <c r="F3" s="125"/>
      <c r="G3" s="125"/>
      <c r="H3" s="125"/>
      <c r="I3" s="125"/>
      <c r="J3" s="125"/>
      <c r="K3" s="125"/>
      <c r="L3" s="127"/>
      <c r="M3" s="127"/>
      <c r="N3" s="128"/>
      <c r="O3" s="127"/>
      <c r="P3" s="128"/>
      <c r="Q3" s="128"/>
      <c r="R3" s="128"/>
      <c r="S3" s="128"/>
      <c r="T3" s="128"/>
      <c r="U3" s="128"/>
      <c r="V3" s="515"/>
      <c r="W3" s="515"/>
      <c r="X3" s="515"/>
      <c r="Y3" s="130"/>
      <c r="Z3" s="559"/>
      <c r="AA3" s="561"/>
      <c r="AB3" s="547"/>
      <c r="AC3" s="513"/>
      <c r="AD3" s="513"/>
      <c r="AE3" s="513"/>
      <c r="AF3" s="512"/>
      <c r="AG3" s="513"/>
      <c r="AH3" s="512"/>
      <c r="AI3" s="513"/>
      <c r="AJ3" s="512"/>
      <c r="AK3" s="513"/>
      <c r="AL3" s="512"/>
      <c r="AM3" s="513"/>
      <c r="AN3" s="512"/>
      <c r="AO3" s="513"/>
      <c r="AP3" s="512"/>
      <c r="AQ3" s="513"/>
      <c r="AR3" s="512"/>
      <c r="AS3" s="513"/>
      <c r="AT3" s="512"/>
      <c r="AU3" s="513"/>
      <c r="AV3" s="512"/>
      <c r="AW3" s="513"/>
      <c r="AX3" s="512"/>
      <c r="AY3" s="513"/>
      <c r="AZ3" s="512"/>
      <c r="BA3" s="513"/>
      <c r="BB3" s="512"/>
      <c r="BC3" s="513"/>
      <c r="BD3" s="512"/>
      <c r="BE3" s="513"/>
      <c r="BF3" s="512"/>
      <c r="BG3" s="547"/>
      <c r="BH3" s="511"/>
      <c r="BI3" s="191"/>
      <c r="BJ3" s="563"/>
      <c r="BK3" s="549"/>
      <c r="BL3" s="549"/>
      <c r="BM3" s="569"/>
      <c r="BN3" s="570"/>
      <c r="BO3" s="570"/>
      <c r="BP3" s="570"/>
      <c r="BQ3" s="570"/>
      <c r="BR3" s="570"/>
      <c r="BS3" s="570"/>
      <c r="BT3" s="570"/>
      <c r="BU3" s="570"/>
      <c r="BV3" s="570"/>
      <c r="BW3" s="570"/>
      <c r="BX3" s="570"/>
      <c r="BY3" s="570"/>
      <c r="BZ3" s="570"/>
      <c r="CA3" s="570"/>
      <c r="CB3" s="570"/>
      <c r="CC3" s="572"/>
      <c r="CD3" s="577"/>
      <c r="CE3" s="397"/>
      <c r="CF3" s="11" t="s">
        <v>824</v>
      </c>
      <c r="CG3" s="579"/>
      <c r="CH3" s="590"/>
      <c r="CI3" s="13" t="s">
        <v>824</v>
      </c>
      <c r="CJ3" s="584"/>
      <c r="CK3" s="521"/>
      <c r="CL3" s="521"/>
      <c r="CM3" s="165" t="s">
        <v>819</v>
      </c>
      <c r="CN3" s="586"/>
      <c r="CO3" s="130"/>
      <c r="CP3" s="1" t="s">
        <v>105</v>
      </c>
      <c r="CQ3" s="538"/>
      <c r="CR3" s="522" t="s">
        <v>367</v>
      </c>
      <c r="CS3" s="522" t="s">
        <v>370</v>
      </c>
      <c r="CT3" s="526"/>
      <c r="CU3" s="528"/>
      <c r="CV3" s="574"/>
      <c r="CW3" s="15" t="s">
        <v>822</v>
      </c>
      <c r="CX3" s="530"/>
      <c r="CY3" s="120"/>
      <c r="CZ3" s="17" t="s">
        <v>824</v>
      </c>
      <c r="DA3" s="532"/>
      <c r="DB3" s="2" t="s">
        <v>233</v>
      </c>
      <c r="DC3" s="2" t="s">
        <v>233</v>
      </c>
      <c r="DD3" s="2" t="s">
        <v>233</v>
      </c>
      <c r="DE3" s="2" t="s">
        <v>233</v>
      </c>
      <c r="DF3" s="2" t="s">
        <v>233</v>
      </c>
      <c r="DG3" s="2" t="s">
        <v>233</v>
      </c>
      <c r="DH3" s="2" t="s">
        <v>233</v>
      </c>
      <c r="DI3" s="3" t="s">
        <v>233</v>
      </c>
      <c r="DJ3" s="2" t="s">
        <v>233</v>
      </c>
      <c r="DK3" s="2" t="s">
        <v>233</v>
      </c>
      <c r="DL3" s="2" t="s">
        <v>233</v>
      </c>
      <c r="DM3" s="2" t="s">
        <v>233</v>
      </c>
      <c r="DN3" s="2" t="s">
        <v>233</v>
      </c>
      <c r="DO3" s="2" t="s">
        <v>233</v>
      </c>
      <c r="DP3" s="2" t="s">
        <v>233</v>
      </c>
      <c r="DQ3" s="2" t="s">
        <v>233</v>
      </c>
      <c r="DR3" s="2" t="s">
        <v>233</v>
      </c>
      <c r="DS3" s="2" t="s">
        <v>233</v>
      </c>
      <c r="DT3" s="2" t="s">
        <v>233</v>
      </c>
      <c r="DU3" s="3" t="s">
        <v>233</v>
      </c>
      <c r="DV3" s="2" t="s">
        <v>233</v>
      </c>
      <c r="DW3" s="2" t="s">
        <v>233</v>
      </c>
      <c r="DX3" s="2" t="s">
        <v>233</v>
      </c>
      <c r="DY3" s="2" t="s">
        <v>233</v>
      </c>
      <c r="DZ3" s="2" t="s">
        <v>233</v>
      </c>
      <c r="EA3" s="19" t="s">
        <v>104</v>
      </c>
      <c r="EB3" s="2"/>
      <c r="EC3" s="63" t="s">
        <v>233</v>
      </c>
      <c r="ED3" s="56" t="s">
        <v>104</v>
      </c>
      <c r="EE3" s="57"/>
      <c r="EF3" s="57" t="s">
        <v>233</v>
      </c>
      <c r="EG3" s="57" t="s">
        <v>233</v>
      </c>
      <c r="EH3" s="57" t="s">
        <v>233</v>
      </c>
      <c r="EI3" s="57" t="s">
        <v>233</v>
      </c>
      <c r="EJ3" s="57" t="s">
        <v>233</v>
      </c>
      <c r="EK3" s="57" t="s">
        <v>233</v>
      </c>
      <c r="EL3" s="57" t="s">
        <v>233</v>
      </c>
      <c r="EM3" s="57" t="s">
        <v>233</v>
      </c>
      <c r="EN3" s="57" t="s">
        <v>233</v>
      </c>
      <c r="EO3" s="57" t="s">
        <v>233</v>
      </c>
      <c r="EP3" s="57" t="s">
        <v>233</v>
      </c>
      <c r="EQ3" s="57" t="s">
        <v>233</v>
      </c>
      <c r="ER3" s="57" t="s">
        <v>233</v>
      </c>
      <c r="ES3" s="57" t="s">
        <v>233</v>
      </c>
      <c r="ET3" s="57" t="s">
        <v>233</v>
      </c>
      <c r="EU3" s="57" t="s">
        <v>233</v>
      </c>
      <c r="EV3" s="57" t="s">
        <v>233</v>
      </c>
      <c r="EW3" s="57" t="s">
        <v>233</v>
      </c>
      <c r="EX3" s="57" t="s">
        <v>233</v>
      </c>
      <c r="EY3" s="57" t="s">
        <v>233</v>
      </c>
      <c r="EZ3" s="57" t="s">
        <v>233</v>
      </c>
      <c r="FA3" s="57" t="s">
        <v>233</v>
      </c>
      <c r="FB3" s="57" t="s">
        <v>233</v>
      </c>
      <c r="FC3" s="57" t="s">
        <v>233</v>
      </c>
      <c r="FD3" s="57" t="s">
        <v>233</v>
      </c>
      <c r="FE3" s="57" t="s">
        <v>233</v>
      </c>
      <c r="FF3" s="57" t="s">
        <v>233</v>
      </c>
      <c r="FG3" s="57" t="s">
        <v>233</v>
      </c>
      <c r="FH3" s="57" t="s">
        <v>233</v>
      </c>
      <c r="FI3" s="57" t="s">
        <v>233</v>
      </c>
      <c r="FJ3" s="61" t="s">
        <v>233</v>
      </c>
      <c r="FK3" s="57" t="s">
        <v>233</v>
      </c>
      <c r="FL3" s="57" t="s">
        <v>233</v>
      </c>
      <c r="FM3" s="57" t="s">
        <v>233</v>
      </c>
      <c r="FN3" s="57" t="s">
        <v>233</v>
      </c>
      <c r="FO3" s="61" t="s">
        <v>233</v>
      </c>
      <c r="FP3" s="57" t="s">
        <v>233</v>
      </c>
      <c r="FQ3" s="57" t="s">
        <v>233</v>
      </c>
      <c r="FR3" s="61" t="s">
        <v>233</v>
      </c>
      <c r="FS3" s="57" t="s">
        <v>233</v>
      </c>
      <c r="FT3" s="57" t="s">
        <v>233</v>
      </c>
      <c r="FU3" s="57" t="s">
        <v>233</v>
      </c>
      <c r="FV3" s="61" t="s">
        <v>233</v>
      </c>
      <c r="FW3" s="57" t="s">
        <v>233</v>
      </c>
      <c r="FX3" s="57" t="s">
        <v>233</v>
      </c>
      <c r="FY3" s="57" t="s">
        <v>233</v>
      </c>
      <c r="FZ3" s="57" t="s">
        <v>233</v>
      </c>
      <c r="GA3" s="57" t="s">
        <v>233</v>
      </c>
      <c r="GB3" s="56" t="s">
        <v>104</v>
      </c>
      <c r="GC3" s="57"/>
      <c r="GD3" s="74" t="s">
        <v>233</v>
      </c>
      <c r="GE3" s="71" t="s">
        <v>104</v>
      </c>
      <c r="GF3" s="72"/>
      <c r="GG3" s="72" t="s">
        <v>233</v>
      </c>
      <c r="GH3" s="72" t="s">
        <v>233</v>
      </c>
      <c r="GI3" s="72" t="s">
        <v>233</v>
      </c>
      <c r="GJ3" s="72" t="s">
        <v>233</v>
      </c>
      <c r="GK3" s="72" t="s">
        <v>233</v>
      </c>
      <c r="GL3" s="72" t="s">
        <v>233</v>
      </c>
      <c r="GM3" s="72" t="s">
        <v>233</v>
      </c>
      <c r="GN3" s="72" t="s">
        <v>233</v>
      </c>
      <c r="GO3" s="72" t="s">
        <v>233</v>
      </c>
      <c r="GP3" s="72" t="s">
        <v>233</v>
      </c>
      <c r="GQ3" s="72" t="s">
        <v>233</v>
      </c>
      <c r="GR3" s="72" t="s">
        <v>233</v>
      </c>
      <c r="GS3" s="72" t="s">
        <v>233</v>
      </c>
      <c r="GT3" s="72" t="s">
        <v>233</v>
      </c>
      <c r="GU3" s="72" t="s">
        <v>233</v>
      </c>
      <c r="GV3" s="72" t="s">
        <v>233</v>
      </c>
      <c r="GW3" s="72" t="s">
        <v>233</v>
      </c>
      <c r="GX3" s="72" t="s">
        <v>233</v>
      </c>
      <c r="GY3" s="72" t="s">
        <v>233</v>
      </c>
      <c r="GZ3" s="72" t="s">
        <v>233</v>
      </c>
      <c r="HA3" s="72" t="s">
        <v>233</v>
      </c>
      <c r="HB3" s="72" t="s">
        <v>233</v>
      </c>
      <c r="HC3" s="72" t="s">
        <v>233</v>
      </c>
      <c r="HD3" s="72" t="s">
        <v>233</v>
      </c>
      <c r="HE3" s="72" t="s">
        <v>233</v>
      </c>
      <c r="HF3" s="72" t="s">
        <v>233</v>
      </c>
      <c r="HG3" s="72" t="s">
        <v>233</v>
      </c>
      <c r="HH3" s="71" t="s">
        <v>104</v>
      </c>
      <c r="HI3" s="72"/>
      <c r="HJ3" s="6" t="s">
        <v>233</v>
      </c>
      <c r="HK3" s="6" t="s">
        <v>233</v>
      </c>
      <c r="HL3" s="6" t="s">
        <v>233</v>
      </c>
      <c r="HM3" s="6" t="s">
        <v>233</v>
      </c>
      <c r="HN3" s="6" t="s">
        <v>233</v>
      </c>
      <c r="HO3" s="6" t="s">
        <v>233</v>
      </c>
      <c r="HP3" s="6" t="s">
        <v>233</v>
      </c>
      <c r="HQ3" s="21" t="s">
        <v>104</v>
      </c>
      <c r="HR3" s="6"/>
      <c r="HS3" s="131"/>
      <c r="HT3" s="132"/>
    </row>
    <row r="4" spans="1:228" ht="11.25" customHeight="1" outlineLevel="1" thickBot="1" x14ac:dyDescent="0.25">
      <c r="A4" s="133">
        <v>1</v>
      </c>
      <c r="B4" s="356"/>
      <c r="C4" s="128">
        <v>2</v>
      </c>
      <c r="D4" s="356"/>
      <c r="E4" s="128">
        <v>3</v>
      </c>
      <c r="F4" s="356"/>
      <c r="G4" s="128">
        <v>4</v>
      </c>
      <c r="H4" s="356"/>
      <c r="I4" s="128">
        <v>5</v>
      </c>
      <c r="J4" s="356"/>
      <c r="K4" s="128">
        <v>6</v>
      </c>
      <c r="L4" s="356"/>
      <c r="M4" s="128">
        <v>7</v>
      </c>
      <c r="N4" s="356"/>
      <c r="O4" s="128">
        <v>8</v>
      </c>
      <c r="P4" s="356"/>
      <c r="Q4" s="128">
        <v>9</v>
      </c>
      <c r="R4" s="356"/>
      <c r="S4" s="128">
        <v>10</v>
      </c>
      <c r="T4" s="356"/>
      <c r="U4" s="128" t="s">
        <v>104</v>
      </c>
      <c r="V4" s="515"/>
      <c r="W4" s="515"/>
      <c r="X4" s="515"/>
      <c r="Y4" s="130"/>
      <c r="Z4" s="559"/>
      <c r="AA4" s="561"/>
      <c r="AB4" s="547"/>
      <c r="AC4" s="513"/>
      <c r="AD4" s="513"/>
      <c r="AE4" s="513"/>
      <c r="AF4" s="512"/>
      <c r="AG4" s="513"/>
      <c r="AH4" s="512"/>
      <c r="AI4" s="513"/>
      <c r="AJ4" s="512"/>
      <c r="AK4" s="513"/>
      <c r="AL4" s="512"/>
      <c r="AM4" s="513"/>
      <c r="AN4" s="512"/>
      <c r="AO4" s="513"/>
      <c r="AP4" s="512"/>
      <c r="AQ4" s="513"/>
      <c r="AR4" s="512"/>
      <c r="AS4" s="513"/>
      <c r="AT4" s="512"/>
      <c r="AU4" s="513"/>
      <c r="AV4" s="512"/>
      <c r="AW4" s="513"/>
      <c r="AX4" s="512"/>
      <c r="AY4" s="513"/>
      <c r="AZ4" s="512"/>
      <c r="BA4" s="513"/>
      <c r="BB4" s="512"/>
      <c r="BC4" s="513"/>
      <c r="BD4" s="512"/>
      <c r="BE4" s="513"/>
      <c r="BF4" s="512"/>
      <c r="BG4" s="547"/>
      <c r="BH4" s="511"/>
      <c r="BI4" s="191"/>
      <c r="BJ4" s="563"/>
      <c r="BK4" s="549"/>
      <c r="BL4" s="549"/>
      <c r="BM4" s="134"/>
      <c r="BN4" s="135"/>
      <c r="BO4" s="135"/>
      <c r="BP4" s="135"/>
      <c r="BQ4" s="135"/>
      <c r="BR4" s="135"/>
      <c r="BS4" s="135"/>
      <c r="BT4" s="135"/>
      <c r="BU4" s="135"/>
      <c r="BV4" s="135"/>
      <c r="BW4" s="135"/>
      <c r="BX4" s="135"/>
      <c r="BY4" s="135"/>
      <c r="BZ4" s="135"/>
      <c r="CA4" s="135"/>
      <c r="CB4" s="136"/>
      <c r="CC4" s="572"/>
      <c r="CD4" s="577"/>
      <c r="CE4" s="398"/>
      <c r="CF4" s="11" t="s">
        <v>105</v>
      </c>
      <c r="CG4" s="579"/>
      <c r="CH4" s="590"/>
      <c r="CI4" s="13" t="s">
        <v>105</v>
      </c>
      <c r="CJ4" s="584"/>
      <c r="CK4" s="521"/>
      <c r="CL4" s="521"/>
      <c r="CM4" s="165" t="s">
        <v>105</v>
      </c>
      <c r="CN4" s="586"/>
      <c r="CO4" s="130"/>
      <c r="CP4" s="1" t="s">
        <v>830</v>
      </c>
      <c r="CQ4" s="538"/>
      <c r="CR4" s="522"/>
      <c r="CS4" s="522"/>
      <c r="CT4" s="526"/>
      <c r="CU4" s="528"/>
      <c r="CV4" s="575"/>
      <c r="CW4" s="15" t="s">
        <v>819</v>
      </c>
      <c r="CX4" s="530"/>
      <c r="CY4" s="130"/>
      <c r="CZ4" s="17" t="s">
        <v>828</v>
      </c>
      <c r="DA4" s="532"/>
      <c r="DB4" s="2" t="s">
        <v>104</v>
      </c>
      <c r="DC4" s="2" t="s">
        <v>104</v>
      </c>
      <c r="DD4" s="2" t="s">
        <v>104</v>
      </c>
      <c r="DE4" s="2" t="s">
        <v>104</v>
      </c>
      <c r="DF4" s="2" t="s">
        <v>104</v>
      </c>
      <c r="DG4" s="2" t="s">
        <v>104</v>
      </c>
      <c r="DH4" s="2" t="s">
        <v>104</v>
      </c>
      <c r="DI4" s="3" t="s">
        <v>104</v>
      </c>
      <c r="DJ4" s="2" t="s">
        <v>104</v>
      </c>
      <c r="DK4" s="2" t="s">
        <v>104</v>
      </c>
      <c r="DL4" s="2" t="s">
        <v>104</v>
      </c>
      <c r="DM4" s="2" t="s">
        <v>104</v>
      </c>
      <c r="DN4" s="2" t="s">
        <v>104</v>
      </c>
      <c r="DO4" s="2" t="s">
        <v>104</v>
      </c>
      <c r="DP4" s="2" t="s">
        <v>104</v>
      </c>
      <c r="DQ4" s="2" t="s">
        <v>104</v>
      </c>
      <c r="DR4" s="2" t="s">
        <v>104</v>
      </c>
      <c r="DS4" s="2" t="s">
        <v>104</v>
      </c>
      <c r="DT4" s="2" t="s">
        <v>104</v>
      </c>
      <c r="DU4" s="3" t="s">
        <v>104</v>
      </c>
      <c r="DV4" s="2" t="s">
        <v>104</v>
      </c>
      <c r="DW4" s="2" t="s">
        <v>104</v>
      </c>
      <c r="DX4" s="2" t="s">
        <v>104</v>
      </c>
      <c r="DY4" s="2" t="s">
        <v>104</v>
      </c>
      <c r="DZ4" s="2" t="s">
        <v>104</v>
      </c>
      <c r="EA4" s="19" t="s">
        <v>234</v>
      </c>
      <c r="EB4" s="2"/>
      <c r="EC4" s="63" t="s">
        <v>104</v>
      </c>
      <c r="ED4" s="56" t="s">
        <v>234</v>
      </c>
      <c r="EE4" s="57"/>
      <c r="EF4" s="57" t="s">
        <v>104</v>
      </c>
      <c r="EG4" s="57" t="s">
        <v>104</v>
      </c>
      <c r="EH4" s="57" t="s">
        <v>104</v>
      </c>
      <c r="EI4" s="57" t="s">
        <v>104</v>
      </c>
      <c r="EJ4" s="57" t="s">
        <v>104</v>
      </c>
      <c r="EK4" s="57" t="s">
        <v>104</v>
      </c>
      <c r="EL4" s="57" t="s">
        <v>104</v>
      </c>
      <c r="EM4" s="57" t="s">
        <v>104</v>
      </c>
      <c r="EN4" s="57" t="s">
        <v>104</v>
      </c>
      <c r="EO4" s="57" t="s">
        <v>104</v>
      </c>
      <c r="EP4" s="57" t="s">
        <v>104</v>
      </c>
      <c r="EQ4" s="57" t="s">
        <v>104</v>
      </c>
      <c r="ER4" s="57" t="s">
        <v>104</v>
      </c>
      <c r="ES4" s="57" t="s">
        <v>104</v>
      </c>
      <c r="ET4" s="57" t="s">
        <v>104</v>
      </c>
      <c r="EU4" s="57" t="s">
        <v>104</v>
      </c>
      <c r="EV4" s="57" t="s">
        <v>104</v>
      </c>
      <c r="EW4" s="57" t="s">
        <v>104</v>
      </c>
      <c r="EX4" s="57" t="s">
        <v>104</v>
      </c>
      <c r="EY4" s="57" t="s">
        <v>104</v>
      </c>
      <c r="EZ4" s="57" t="s">
        <v>104</v>
      </c>
      <c r="FA4" s="57" t="s">
        <v>104</v>
      </c>
      <c r="FB4" s="57" t="s">
        <v>104</v>
      </c>
      <c r="FC4" s="57" t="s">
        <v>104</v>
      </c>
      <c r="FD4" s="57" t="s">
        <v>104</v>
      </c>
      <c r="FE4" s="57" t="s">
        <v>104</v>
      </c>
      <c r="FF4" s="57" t="s">
        <v>104</v>
      </c>
      <c r="FG4" s="57" t="s">
        <v>104</v>
      </c>
      <c r="FH4" s="57" t="s">
        <v>104</v>
      </c>
      <c r="FI4" s="57" t="s">
        <v>104</v>
      </c>
      <c r="FJ4" s="61" t="s">
        <v>104</v>
      </c>
      <c r="FK4" s="57" t="s">
        <v>104</v>
      </c>
      <c r="FL4" s="57" t="s">
        <v>104</v>
      </c>
      <c r="FM4" s="57" t="s">
        <v>104</v>
      </c>
      <c r="FN4" s="57" t="s">
        <v>104</v>
      </c>
      <c r="FO4" s="61" t="s">
        <v>104</v>
      </c>
      <c r="FP4" s="57" t="s">
        <v>104</v>
      </c>
      <c r="FQ4" s="57" t="s">
        <v>104</v>
      </c>
      <c r="FR4" s="61" t="s">
        <v>104</v>
      </c>
      <c r="FS4" s="57" t="s">
        <v>104</v>
      </c>
      <c r="FT4" s="57" t="s">
        <v>104</v>
      </c>
      <c r="FU4" s="57" t="s">
        <v>104</v>
      </c>
      <c r="FV4" s="61" t="s">
        <v>104</v>
      </c>
      <c r="FW4" s="57" t="s">
        <v>104</v>
      </c>
      <c r="FX4" s="57" t="s">
        <v>104</v>
      </c>
      <c r="FY4" s="57" t="s">
        <v>104</v>
      </c>
      <c r="FZ4" s="57" t="s">
        <v>104</v>
      </c>
      <c r="GA4" s="57" t="s">
        <v>104</v>
      </c>
      <c r="GB4" s="56" t="s">
        <v>234</v>
      </c>
      <c r="GC4" s="57"/>
      <c r="GD4" s="74" t="s">
        <v>104</v>
      </c>
      <c r="GE4" s="71" t="s">
        <v>234</v>
      </c>
      <c r="GF4" s="72"/>
      <c r="GG4" s="72" t="s">
        <v>104</v>
      </c>
      <c r="GH4" s="72" t="s">
        <v>104</v>
      </c>
      <c r="GI4" s="72" t="s">
        <v>104</v>
      </c>
      <c r="GJ4" s="72" t="s">
        <v>104</v>
      </c>
      <c r="GK4" s="72" t="s">
        <v>104</v>
      </c>
      <c r="GL4" s="72" t="s">
        <v>104</v>
      </c>
      <c r="GM4" s="72" t="s">
        <v>104</v>
      </c>
      <c r="GN4" s="72" t="s">
        <v>104</v>
      </c>
      <c r="GO4" s="72" t="s">
        <v>104</v>
      </c>
      <c r="GP4" s="72" t="s">
        <v>104</v>
      </c>
      <c r="GQ4" s="72" t="s">
        <v>104</v>
      </c>
      <c r="GR4" s="72" t="s">
        <v>104</v>
      </c>
      <c r="GS4" s="72" t="s">
        <v>104</v>
      </c>
      <c r="GT4" s="72" t="s">
        <v>104</v>
      </c>
      <c r="GU4" s="72" t="s">
        <v>104</v>
      </c>
      <c r="GV4" s="72" t="s">
        <v>104</v>
      </c>
      <c r="GW4" s="72" t="s">
        <v>104</v>
      </c>
      <c r="GX4" s="72" t="s">
        <v>104</v>
      </c>
      <c r="GY4" s="72" t="s">
        <v>104</v>
      </c>
      <c r="GZ4" s="72" t="s">
        <v>104</v>
      </c>
      <c r="HA4" s="72" t="s">
        <v>104</v>
      </c>
      <c r="HB4" s="72" t="s">
        <v>104</v>
      </c>
      <c r="HC4" s="72" t="s">
        <v>104</v>
      </c>
      <c r="HD4" s="72" t="s">
        <v>104</v>
      </c>
      <c r="HE4" s="72" t="s">
        <v>104</v>
      </c>
      <c r="HF4" s="72" t="s">
        <v>104</v>
      </c>
      <c r="HG4" s="72" t="s">
        <v>104</v>
      </c>
      <c r="HH4" s="71" t="s">
        <v>234</v>
      </c>
      <c r="HI4" s="72"/>
      <c r="HJ4" s="6" t="s">
        <v>104</v>
      </c>
      <c r="HK4" s="6" t="s">
        <v>104</v>
      </c>
      <c r="HL4" s="6" t="s">
        <v>104</v>
      </c>
      <c r="HM4" s="6" t="s">
        <v>104</v>
      </c>
      <c r="HN4" s="6" t="s">
        <v>104</v>
      </c>
      <c r="HO4" s="6" t="s">
        <v>104</v>
      </c>
      <c r="HP4" s="6" t="s">
        <v>104</v>
      </c>
      <c r="HQ4" s="21" t="s">
        <v>234</v>
      </c>
      <c r="HR4" s="6"/>
      <c r="HS4" s="131"/>
      <c r="HT4" s="132"/>
    </row>
    <row r="5" spans="1:228" ht="11.25" customHeight="1" outlineLevel="1" x14ac:dyDescent="0.2">
      <c r="A5" s="133">
        <v>11</v>
      </c>
      <c r="B5" s="356"/>
      <c r="C5" s="128">
        <v>12</v>
      </c>
      <c r="D5" s="356"/>
      <c r="E5" s="128">
        <v>13</v>
      </c>
      <c r="F5" s="356"/>
      <c r="G5" s="128">
        <v>14</v>
      </c>
      <c r="H5" s="356"/>
      <c r="I5" s="128">
        <v>15</v>
      </c>
      <c r="J5" s="356"/>
      <c r="K5" s="128">
        <v>16</v>
      </c>
      <c r="L5" s="356"/>
      <c r="M5" s="128">
        <v>17</v>
      </c>
      <c r="N5" s="356"/>
      <c r="O5" s="128">
        <v>18</v>
      </c>
      <c r="P5" s="356"/>
      <c r="Q5" s="128">
        <v>19</v>
      </c>
      <c r="R5" s="356"/>
      <c r="S5" s="128">
        <v>20</v>
      </c>
      <c r="T5" s="356"/>
      <c r="U5" s="199"/>
      <c r="V5" s="515"/>
      <c r="W5" s="515"/>
      <c r="X5" s="515"/>
      <c r="Y5" s="130"/>
      <c r="Z5" s="559"/>
      <c r="AA5" s="561"/>
      <c r="AB5" s="547"/>
      <c r="AC5" s="513"/>
      <c r="AD5" s="513"/>
      <c r="AE5" s="513"/>
      <c r="AF5" s="512"/>
      <c r="AG5" s="513"/>
      <c r="AH5" s="512"/>
      <c r="AI5" s="513"/>
      <c r="AJ5" s="512"/>
      <c r="AK5" s="513"/>
      <c r="AL5" s="512"/>
      <c r="AM5" s="513"/>
      <c r="AN5" s="512"/>
      <c r="AO5" s="513"/>
      <c r="AP5" s="512"/>
      <c r="AQ5" s="513"/>
      <c r="AR5" s="512"/>
      <c r="AS5" s="513"/>
      <c r="AT5" s="512"/>
      <c r="AU5" s="513"/>
      <c r="AV5" s="512"/>
      <c r="AW5" s="513"/>
      <c r="AX5" s="512"/>
      <c r="AY5" s="513"/>
      <c r="AZ5" s="512"/>
      <c r="BA5" s="513"/>
      <c r="BB5" s="512"/>
      <c r="BC5" s="513"/>
      <c r="BD5" s="512"/>
      <c r="BE5" s="513"/>
      <c r="BF5" s="512"/>
      <c r="BG5" s="547"/>
      <c r="BH5" s="511"/>
      <c r="BI5" s="191"/>
      <c r="BJ5" s="563"/>
      <c r="BK5" s="549"/>
      <c r="BL5" s="549"/>
      <c r="BM5" s="137"/>
      <c r="BN5" s="138"/>
      <c r="BO5" s="138"/>
      <c r="BP5" s="138"/>
      <c r="BQ5" s="138"/>
      <c r="BR5" s="138"/>
      <c r="BS5" s="138"/>
      <c r="BT5" s="138"/>
      <c r="BU5" s="138"/>
      <c r="BV5" s="138"/>
      <c r="BW5" s="138"/>
      <c r="BX5" s="138"/>
      <c r="BY5" s="138"/>
      <c r="BZ5" s="138"/>
      <c r="CA5" s="138"/>
      <c r="CB5" s="139"/>
      <c r="CC5" s="572"/>
      <c r="CD5" s="577"/>
      <c r="CE5" s="398"/>
      <c r="CF5" s="11"/>
      <c r="CG5" s="579"/>
      <c r="CH5" s="590"/>
      <c r="CI5" s="13"/>
      <c r="CJ5" s="584"/>
      <c r="CK5" s="521"/>
      <c r="CL5" s="521"/>
      <c r="CM5" s="165"/>
      <c r="CN5" s="586"/>
      <c r="CO5" s="130"/>
      <c r="CP5" s="1"/>
      <c r="CQ5" s="538"/>
      <c r="CR5" s="522"/>
      <c r="CS5" s="522"/>
      <c r="CT5" s="526"/>
      <c r="CU5" s="528"/>
      <c r="CV5" s="130"/>
      <c r="CW5" s="15" t="s">
        <v>828</v>
      </c>
      <c r="CX5" s="530"/>
      <c r="CY5" s="129" t="s">
        <v>687</v>
      </c>
      <c r="CZ5" s="17" t="s">
        <v>823</v>
      </c>
      <c r="DA5" s="532"/>
      <c r="DB5" s="2" t="s">
        <v>234</v>
      </c>
      <c r="DC5" s="2" t="s">
        <v>234</v>
      </c>
      <c r="DD5" s="2" t="s">
        <v>234</v>
      </c>
      <c r="DE5" s="2" t="s">
        <v>234</v>
      </c>
      <c r="DF5" s="2" t="s">
        <v>234</v>
      </c>
      <c r="DG5" s="2" t="s">
        <v>234</v>
      </c>
      <c r="DH5" s="2" t="s">
        <v>234</v>
      </c>
      <c r="DI5" s="3" t="s">
        <v>234</v>
      </c>
      <c r="DJ5" s="2" t="s">
        <v>234</v>
      </c>
      <c r="DK5" s="2" t="s">
        <v>234</v>
      </c>
      <c r="DL5" s="2" t="s">
        <v>234</v>
      </c>
      <c r="DM5" s="2" t="s">
        <v>234</v>
      </c>
      <c r="DN5" s="2" t="s">
        <v>234</v>
      </c>
      <c r="DO5" s="2" t="s">
        <v>234</v>
      </c>
      <c r="DP5" s="2" t="s">
        <v>234</v>
      </c>
      <c r="DQ5" s="2" t="s">
        <v>234</v>
      </c>
      <c r="DR5" s="2" t="s">
        <v>234</v>
      </c>
      <c r="DS5" s="2" t="s">
        <v>234</v>
      </c>
      <c r="DT5" s="2" t="s">
        <v>234</v>
      </c>
      <c r="DU5" s="3" t="s">
        <v>234</v>
      </c>
      <c r="DV5" s="2" t="s">
        <v>234</v>
      </c>
      <c r="DW5" s="2" t="s">
        <v>234</v>
      </c>
      <c r="DX5" s="2" t="s">
        <v>234</v>
      </c>
      <c r="DY5" s="2" t="s">
        <v>234</v>
      </c>
      <c r="DZ5" s="2" t="s">
        <v>234</v>
      </c>
      <c r="EA5" s="19" t="s">
        <v>105</v>
      </c>
      <c r="EB5" s="2"/>
      <c r="EC5" s="63" t="s">
        <v>234</v>
      </c>
      <c r="ED5" s="56" t="s">
        <v>105</v>
      </c>
      <c r="EE5" s="57"/>
      <c r="EF5" s="57" t="s">
        <v>234</v>
      </c>
      <c r="EG5" s="57" t="s">
        <v>234</v>
      </c>
      <c r="EH5" s="57" t="s">
        <v>234</v>
      </c>
      <c r="EI5" s="57" t="s">
        <v>234</v>
      </c>
      <c r="EJ5" s="57" t="s">
        <v>234</v>
      </c>
      <c r="EK5" s="57" t="s">
        <v>234</v>
      </c>
      <c r="EL5" s="57" t="s">
        <v>234</v>
      </c>
      <c r="EM5" s="57" t="s">
        <v>234</v>
      </c>
      <c r="EN5" s="57" t="s">
        <v>234</v>
      </c>
      <c r="EO5" s="57" t="s">
        <v>234</v>
      </c>
      <c r="EP5" s="57" t="s">
        <v>234</v>
      </c>
      <c r="EQ5" s="57" t="s">
        <v>234</v>
      </c>
      <c r="ER5" s="57" t="s">
        <v>234</v>
      </c>
      <c r="ES5" s="57" t="s">
        <v>234</v>
      </c>
      <c r="ET5" s="57" t="s">
        <v>234</v>
      </c>
      <c r="EU5" s="57" t="s">
        <v>234</v>
      </c>
      <c r="EV5" s="57" t="s">
        <v>234</v>
      </c>
      <c r="EW5" s="57" t="s">
        <v>234</v>
      </c>
      <c r="EX5" s="57" t="s">
        <v>234</v>
      </c>
      <c r="EY5" s="57" t="s">
        <v>234</v>
      </c>
      <c r="EZ5" s="57" t="s">
        <v>234</v>
      </c>
      <c r="FA5" s="57" t="s">
        <v>234</v>
      </c>
      <c r="FB5" s="57" t="s">
        <v>234</v>
      </c>
      <c r="FC5" s="57" t="s">
        <v>234</v>
      </c>
      <c r="FD5" s="57" t="s">
        <v>234</v>
      </c>
      <c r="FE5" s="57" t="s">
        <v>234</v>
      </c>
      <c r="FF5" s="57" t="s">
        <v>234</v>
      </c>
      <c r="FG5" s="57" t="s">
        <v>234</v>
      </c>
      <c r="FH5" s="57" t="s">
        <v>234</v>
      </c>
      <c r="FI5" s="57" t="s">
        <v>234</v>
      </c>
      <c r="FJ5" s="61" t="s">
        <v>234</v>
      </c>
      <c r="FK5" s="57" t="s">
        <v>234</v>
      </c>
      <c r="FL5" s="57" t="s">
        <v>234</v>
      </c>
      <c r="FM5" s="57" t="s">
        <v>234</v>
      </c>
      <c r="FN5" s="57" t="s">
        <v>234</v>
      </c>
      <c r="FO5" s="61" t="s">
        <v>234</v>
      </c>
      <c r="FP5" s="57" t="s">
        <v>234</v>
      </c>
      <c r="FQ5" s="57" t="s">
        <v>234</v>
      </c>
      <c r="FR5" s="61" t="s">
        <v>234</v>
      </c>
      <c r="FS5" s="57" t="s">
        <v>234</v>
      </c>
      <c r="FT5" s="57" t="s">
        <v>234</v>
      </c>
      <c r="FU5" s="57" t="s">
        <v>234</v>
      </c>
      <c r="FV5" s="61" t="s">
        <v>234</v>
      </c>
      <c r="FW5" s="57" t="s">
        <v>234</v>
      </c>
      <c r="FX5" s="57" t="s">
        <v>234</v>
      </c>
      <c r="FY5" s="57" t="s">
        <v>234</v>
      </c>
      <c r="FZ5" s="57" t="s">
        <v>234</v>
      </c>
      <c r="GA5" s="57" t="s">
        <v>234</v>
      </c>
      <c r="GB5" s="56" t="s">
        <v>105</v>
      </c>
      <c r="GC5" s="57"/>
      <c r="GD5" s="74" t="s">
        <v>234</v>
      </c>
      <c r="GE5" s="71" t="s">
        <v>105</v>
      </c>
      <c r="GF5" s="72"/>
      <c r="GG5" s="72" t="s">
        <v>234</v>
      </c>
      <c r="GH5" s="72" t="s">
        <v>234</v>
      </c>
      <c r="GI5" s="72" t="s">
        <v>234</v>
      </c>
      <c r="GJ5" s="72" t="s">
        <v>234</v>
      </c>
      <c r="GK5" s="72" t="s">
        <v>234</v>
      </c>
      <c r="GL5" s="72" t="s">
        <v>234</v>
      </c>
      <c r="GM5" s="72" t="s">
        <v>234</v>
      </c>
      <c r="GN5" s="72" t="s">
        <v>234</v>
      </c>
      <c r="GO5" s="72" t="s">
        <v>234</v>
      </c>
      <c r="GP5" s="72" t="s">
        <v>234</v>
      </c>
      <c r="GQ5" s="72" t="s">
        <v>234</v>
      </c>
      <c r="GR5" s="72" t="s">
        <v>234</v>
      </c>
      <c r="GS5" s="72" t="s">
        <v>234</v>
      </c>
      <c r="GT5" s="72" t="s">
        <v>234</v>
      </c>
      <c r="GU5" s="72" t="s">
        <v>234</v>
      </c>
      <c r="GV5" s="72" t="s">
        <v>234</v>
      </c>
      <c r="GW5" s="72" t="s">
        <v>234</v>
      </c>
      <c r="GX5" s="72" t="s">
        <v>234</v>
      </c>
      <c r="GY5" s="72" t="s">
        <v>234</v>
      </c>
      <c r="GZ5" s="72" t="s">
        <v>234</v>
      </c>
      <c r="HA5" s="72" t="s">
        <v>234</v>
      </c>
      <c r="HB5" s="72" t="s">
        <v>234</v>
      </c>
      <c r="HC5" s="72" t="s">
        <v>234</v>
      </c>
      <c r="HD5" s="72" t="s">
        <v>234</v>
      </c>
      <c r="HE5" s="72" t="s">
        <v>234</v>
      </c>
      <c r="HF5" s="72" t="s">
        <v>234</v>
      </c>
      <c r="HG5" s="72" t="s">
        <v>234</v>
      </c>
      <c r="HH5" s="71" t="s">
        <v>105</v>
      </c>
      <c r="HI5" s="72"/>
      <c r="HJ5" s="6" t="s">
        <v>234</v>
      </c>
      <c r="HK5" s="6" t="s">
        <v>234</v>
      </c>
      <c r="HL5" s="6" t="s">
        <v>234</v>
      </c>
      <c r="HM5" s="6" t="s">
        <v>234</v>
      </c>
      <c r="HN5" s="6" t="s">
        <v>234</v>
      </c>
      <c r="HO5" s="6" t="s">
        <v>234</v>
      </c>
      <c r="HP5" s="6" t="s">
        <v>234</v>
      </c>
      <c r="HQ5" s="21" t="s">
        <v>105</v>
      </c>
      <c r="HR5" s="6"/>
      <c r="HS5" s="131"/>
      <c r="HT5" s="132"/>
    </row>
    <row r="6" spans="1:228" ht="11.25" customHeight="1" outlineLevel="1" x14ac:dyDescent="0.2">
      <c r="A6" s="133">
        <v>21</v>
      </c>
      <c r="B6" s="356"/>
      <c r="C6" s="128">
        <v>22</v>
      </c>
      <c r="D6" s="356"/>
      <c r="E6" s="128">
        <v>23</v>
      </c>
      <c r="F6" s="356"/>
      <c r="G6" s="128">
        <v>24</v>
      </c>
      <c r="H6" s="356"/>
      <c r="I6" s="128">
        <v>25</v>
      </c>
      <c r="J6" s="356"/>
      <c r="K6" s="128">
        <v>26</v>
      </c>
      <c r="L6" s="356"/>
      <c r="M6" s="128">
        <v>27</v>
      </c>
      <c r="N6" s="356"/>
      <c r="O6" s="128">
        <v>28</v>
      </c>
      <c r="P6" s="356"/>
      <c r="Q6" s="128">
        <v>29</v>
      </c>
      <c r="R6" s="356"/>
      <c r="S6" s="128">
        <v>30</v>
      </c>
      <c r="T6" s="356"/>
      <c r="U6" s="128" t="s">
        <v>231</v>
      </c>
      <c r="V6" s="515"/>
      <c r="W6" s="515"/>
      <c r="X6" s="515"/>
      <c r="Y6" s="130"/>
      <c r="Z6" s="559"/>
      <c r="AA6" s="561"/>
      <c r="AB6" s="547"/>
      <c r="AC6" s="513"/>
      <c r="AD6" s="513"/>
      <c r="AE6" s="513"/>
      <c r="AF6" s="512"/>
      <c r="AG6" s="513"/>
      <c r="AH6" s="512"/>
      <c r="AI6" s="513"/>
      <c r="AJ6" s="512"/>
      <c r="AK6" s="513"/>
      <c r="AL6" s="512"/>
      <c r="AM6" s="513"/>
      <c r="AN6" s="512"/>
      <c r="AO6" s="513"/>
      <c r="AP6" s="512"/>
      <c r="AQ6" s="513"/>
      <c r="AR6" s="512"/>
      <c r="AS6" s="513"/>
      <c r="AT6" s="512"/>
      <c r="AU6" s="513"/>
      <c r="AV6" s="512"/>
      <c r="AW6" s="513"/>
      <c r="AX6" s="512"/>
      <c r="AY6" s="513"/>
      <c r="AZ6" s="512"/>
      <c r="BA6" s="513"/>
      <c r="BB6" s="512"/>
      <c r="BC6" s="513"/>
      <c r="BD6" s="512"/>
      <c r="BE6" s="513"/>
      <c r="BF6" s="512"/>
      <c r="BG6" s="547"/>
      <c r="BH6" s="511"/>
      <c r="BI6" s="191"/>
      <c r="BJ6" s="563"/>
      <c r="BK6" s="549"/>
      <c r="BL6" s="549"/>
      <c r="BM6" s="137"/>
      <c r="BN6" s="138"/>
      <c r="BO6" s="138"/>
      <c r="BP6" s="138"/>
      <c r="BQ6" s="138"/>
      <c r="BR6" s="138"/>
      <c r="BS6" s="138"/>
      <c r="BT6" s="138"/>
      <c r="BU6" s="138"/>
      <c r="BV6" s="138"/>
      <c r="BW6" s="138"/>
      <c r="BX6" s="138"/>
      <c r="BY6" s="138"/>
      <c r="BZ6" s="138"/>
      <c r="CA6" s="138"/>
      <c r="CB6" s="139"/>
      <c r="CC6" s="572"/>
      <c r="CD6" s="577"/>
      <c r="CE6" s="398"/>
      <c r="CF6" s="11" t="s">
        <v>822</v>
      </c>
      <c r="CG6" s="579"/>
      <c r="CH6" s="590"/>
      <c r="CI6" s="13" t="s">
        <v>105</v>
      </c>
      <c r="CJ6" s="584"/>
      <c r="CK6" s="521"/>
      <c r="CL6" s="521"/>
      <c r="CM6" s="165" t="s">
        <v>827</v>
      </c>
      <c r="CN6" s="586"/>
      <c r="CO6" s="130"/>
      <c r="CP6" s="1"/>
      <c r="CQ6" s="538"/>
      <c r="CR6" s="522"/>
      <c r="CS6" s="522"/>
      <c r="CT6" s="526"/>
      <c r="CU6" s="528"/>
      <c r="CV6" s="129" t="s">
        <v>687</v>
      </c>
      <c r="CW6" s="15" t="s">
        <v>824</v>
      </c>
      <c r="CX6" s="530"/>
      <c r="CY6" s="523" t="s">
        <v>1249</v>
      </c>
      <c r="CZ6" s="17" t="s">
        <v>822</v>
      </c>
      <c r="DA6" s="532"/>
      <c r="DB6" s="2" t="s">
        <v>105</v>
      </c>
      <c r="DC6" s="2" t="s">
        <v>105</v>
      </c>
      <c r="DD6" s="2" t="s">
        <v>105</v>
      </c>
      <c r="DE6" s="2" t="s">
        <v>105</v>
      </c>
      <c r="DF6" s="2" t="s">
        <v>105</v>
      </c>
      <c r="DG6" s="2" t="s">
        <v>105</v>
      </c>
      <c r="DH6" s="2" t="s">
        <v>105</v>
      </c>
      <c r="DI6" s="3" t="s">
        <v>105</v>
      </c>
      <c r="DJ6" s="2" t="s">
        <v>105</v>
      </c>
      <c r="DK6" s="2" t="s">
        <v>105</v>
      </c>
      <c r="DL6" s="2" t="s">
        <v>105</v>
      </c>
      <c r="DM6" s="2" t="s">
        <v>105</v>
      </c>
      <c r="DN6" s="2" t="s">
        <v>105</v>
      </c>
      <c r="DO6" s="2" t="s">
        <v>105</v>
      </c>
      <c r="DP6" s="2" t="s">
        <v>105</v>
      </c>
      <c r="DQ6" s="2" t="s">
        <v>105</v>
      </c>
      <c r="DR6" s="2" t="s">
        <v>105</v>
      </c>
      <c r="DS6" s="2" t="s">
        <v>105</v>
      </c>
      <c r="DT6" s="2" t="s">
        <v>105</v>
      </c>
      <c r="DU6" s="3" t="s">
        <v>105</v>
      </c>
      <c r="DV6" s="2" t="s">
        <v>105</v>
      </c>
      <c r="DW6" s="2" t="s">
        <v>105</v>
      </c>
      <c r="DX6" s="2" t="s">
        <v>105</v>
      </c>
      <c r="DY6" s="2" t="s">
        <v>105</v>
      </c>
      <c r="DZ6" s="2" t="s">
        <v>105</v>
      </c>
      <c r="EA6" s="19" t="s">
        <v>234</v>
      </c>
      <c r="EB6" s="2"/>
      <c r="EC6" s="63" t="s">
        <v>105</v>
      </c>
      <c r="ED6" s="56"/>
      <c r="EE6" s="57"/>
      <c r="EF6" s="57" t="s">
        <v>105</v>
      </c>
      <c r="EG6" s="57" t="s">
        <v>105</v>
      </c>
      <c r="EH6" s="57" t="s">
        <v>105</v>
      </c>
      <c r="EI6" s="57" t="s">
        <v>105</v>
      </c>
      <c r="EJ6" s="57" t="s">
        <v>105</v>
      </c>
      <c r="EK6" s="57" t="s">
        <v>105</v>
      </c>
      <c r="EL6" s="57" t="s">
        <v>105</v>
      </c>
      <c r="EM6" s="57" t="s">
        <v>105</v>
      </c>
      <c r="EN6" s="57" t="s">
        <v>105</v>
      </c>
      <c r="EO6" s="57" t="s">
        <v>105</v>
      </c>
      <c r="EP6" s="57" t="s">
        <v>105</v>
      </c>
      <c r="EQ6" s="57" t="s">
        <v>105</v>
      </c>
      <c r="ER6" s="57" t="s">
        <v>105</v>
      </c>
      <c r="ES6" s="57" t="s">
        <v>105</v>
      </c>
      <c r="ET6" s="57" t="s">
        <v>105</v>
      </c>
      <c r="EU6" s="57" t="s">
        <v>105</v>
      </c>
      <c r="EV6" s="57" t="s">
        <v>105</v>
      </c>
      <c r="EW6" s="57" t="s">
        <v>105</v>
      </c>
      <c r="EX6" s="57" t="s">
        <v>105</v>
      </c>
      <c r="EY6" s="57" t="s">
        <v>105</v>
      </c>
      <c r="EZ6" s="57" t="s">
        <v>105</v>
      </c>
      <c r="FA6" s="57" t="s">
        <v>105</v>
      </c>
      <c r="FB6" s="57" t="s">
        <v>105</v>
      </c>
      <c r="FC6" s="57" t="s">
        <v>105</v>
      </c>
      <c r="FD6" s="57" t="s">
        <v>105</v>
      </c>
      <c r="FE6" s="57" t="s">
        <v>105</v>
      </c>
      <c r="FF6" s="57" t="s">
        <v>105</v>
      </c>
      <c r="FG6" s="57" t="s">
        <v>105</v>
      </c>
      <c r="FH6" s="57" t="s">
        <v>105</v>
      </c>
      <c r="FI6" s="57" t="s">
        <v>105</v>
      </c>
      <c r="FJ6" s="61" t="s">
        <v>105</v>
      </c>
      <c r="FK6" s="57" t="s">
        <v>105</v>
      </c>
      <c r="FL6" s="57" t="s">
        <v>105</v>
      </c>
      <c r="FM6" s="57" t="s">
        <v>105</v>
      </c>
      <c r="FN6" s="57" t="s">
        <v>105</v>
      </c>
      <c r="FO6" s="61" t="s">
        <v>105</v>
      </c>
      <c r="FP6" s="57" t="s">
        <v>105</v>
      </c>
      <c r="FQ6" s="57" t="s">
        <v>105</v>
      </c>
      <c r="FR6" s="61" t="s">
        <v>105</v>
      </c>
      <c r="FS6" s="57" t="s">
        <v>105</v>
      </c>
      <c r="FT6" s="57" t="s">
        <v>105</v>
      </c>
      <c r="FU6" s="57" t="s">
        <v>105</v>
      </c>
      <c r="FV6" s="61" t="s">
        <v>105</v>
      </c>
      <c r="FW6" s="57" t="s">
        <v>105</v>
      </c>
      <c r="FX6" s="57" t="s">
        <v>105</v>
      </c>
      <c r="FY6" s="57" t="s">
        <v>105</v>
      </c>
      <c r="FZ6" s="57" t="s">
        <v>105</v>
      </c>
      <c r="GA6" s="57" t="s">
        <v>105</v>
      </c>
      <c r="GB6" s="56" t="s">
        <v>234</v>
      </c>
      <c r="GC6" s="57"/>
      <c r="GD6" s="74" t="s">
        <v>105</v>
      </c>
      <c r="GE6" s="71"/>
      <c r="GF6" s="72"/>
      <c r="GG6" s="72" t="s">
        <v>105</v>
      </c>
      <c r="GH6" s="72" t="s">
        <v>105</v>
      </c>
      <c r="GI6" s="72" t="s">
        <v>105</v>
      </c>
      <c r="GJ6" s="72" t="s">
        <v>105</v>
      </c>
      <c r="GK6" s="72" t="s">
        <v>105</v>
      </c>
      <c r="GL6" s="72" t="s">
        <v>105</v>
      </c>
      <c r="GM6" s="72" t="s">
        <v>105</v>
      </c>
      <c r="GN6" s="72" t="s">
        <v>105</v>
      </c>
      <c r="GO6" s="72" t="s">
        <v>105</v>
      </c>
      <c r="GP6" s="72" t="s">
        <v>105</v>
      </c>
      <c r="GQ6" s="72" t="s">
        <v>105</v>
      </c>
      <c r="GR6" s="72" t="s">
        <v>105</v>
      </c>
      <c r="GS6" s="72" t="s">
        <v>105</v>
      </c>
      <c r="GT6" s="72" t="s">
        <v>105</v>
      </c>
      <c r="GU6" s="72" t="s">
        <v>105</v>
      </c>
      <c r="GV6" s="72" t="s">
        <v>105</v>
      </c>
      <c r="GW6" s="72" t="s">
        <v>105</v>
      </c>
      <c r="GX6" s="72" t="s">
        <v>105</v>
      </c>
      <c r="GY6" s="72" t="s">
        <v>105</v>
      </c>
      <c r="GZ6" s="72" t="s">
        <v>105</v>
      </c>
      <c r="HA6" s="72" t="s">
        <v>105</v>
      </c>
      <c r="HB6" s="72" t="s">
        <v>105</v>
      </c>
      <c r="HC6" s="72" t="s">
        <v>105</v>
      </c>
      <c r="HD6" s="72" t="s">
        <v>105</v>
      </c>
      <c r="HE6" s="72" t="s">
        <v>105</v>
      </c>
      <c r="HF6" s="72" t="s">
        <v>105</v>
      </c>
      <c r="HG6" s="72" t="s">
        <v>105</v>
      </c>
      <c r="HH6" s="71" t="s">
        <v>234</v>
      </c>
      <c r="HI6" s="72"/>
      <c r="HJ6" s="6" t="s">
        <v>105</v>
      </c>
      <c r="HK6" s="6" t="s">
        <v>105</v>
      </c>
      <c r="HL6" s="6" t="s">
        <v>105</v>
      </c>
      <c r="HM6" s="6" t="s">
        <v>105</v>
      </c>
      <c r="HN6" s="6" t="s">
        <v>105</v>
      </c>
      <c r="HO6" s="6" t="s">
        <v>105</v>
      </c>
      <c r="HP6" s="6" t="s">
        <v>105</v>
      </c>
      <c r="HQ6" s="21" t="s">
        <v>234</v>
      </c>
      <c r="HR6" s="6"/>
      <c r="HS6" s="131"/>
      <c r="HT6" s="132"/>
    </row>
    <row r="7" spans="1:228" ht="11.25" customHeight="1" outlineLevel="1" thickBot="1" x14ac:dyDescent="0.25">
      <c r="A7" s="133">
        <v>31</v>
      </c>
      <c r="B7" s="356"/>
      <c r="C7" s="128">
        <v>32</v>
      </c>
      <c r="D7" s="356"/>
      <c r="E7" s="128">
        <v>33</v>
      </c>
      <c r="F7" s="356"/>
      <c r="G7" s="128">
        <v>34</v>
      </c>
      <c r="H7" s="356"/>
      <c r="I7" s="128">
        <v>35</v>
      </c>
      <c r="J7" s="356"/>
      <c r="K7" s="128">
        <v>36</v>
      </c>
      <c r="L7" s="356"/>
      <c r="M7" s="128">
        <v>37</v>
      </c>
      <c r="N7" s="356"/>
      <c r="O7" s="128">
        <v>38</v>
      </c>
      <c r="P7" s="356"/>
      <c r="Q7" s="128"/>
      <c r="R7" s="140"/>
      <c r="S7" s="128"/>
      <c r="T7" s="140"/>
      <c r="U7" s="198"/>
      <c r="V7" s="515"/>
      <c r="W7" s="515"/>
      <c r="X7" s="515"/>
      <c r="Y7" s="141" t="s">
        <v>687</v>
      </c>
      <c r="Z7" s="559"/>
      <c r="AA7" s="561"/>
      <c r="AB7" s="547"/>
      <c r="AC7" s="513"/>
      <c r="AD7" s="513"/>
      <c r="AE7" s="513"/>
      <c r="AF7" s="512"/>
      <c r="AG7" s="513"/>
      <c r="AH7" s="512"/>
      <c r="AI7" s="513"/>
      <c r="AJ7" s="512"/>
      <c r="AK7" s="513"/>
      <c r="AL7" s="512"/>
      <c r="AM7" s="513"/>
      <c r="AN7" s="512"/>
      <c r="AO7" s="513"/>
      <c r="AP7" s="512"/>
      <c r="AQ7" s="513"/>
      <c r="AR7" s="512"/>
      <c r="AS7" s="513"/>
      <c r="AT7" s="512"/>
      <c r="AU7" s="513"/>
      <c r="AV7" s="512"/>
      <c r="AW7" s="513"/>
      <c r="AX7" s="512"/>
      <c r="AY7" s="513"/>
      <c r="AZ7" s="512"/>
      <c r="BA7" s="513"/>
      <c r="BB7" s="512"/>
      <c r="BC7" s="513"/>
      <c r="BD7" s="512"/>
      <c r="BE7" s="513"/>
      <c r="BF7" s="512"/>
      <c r="BG7" s="547"/>
      <c r="BH7" s="511"/>
      <c r="BI7" s="191"/>
      <c r="BJ7" s="564"/>
      <c r="BK7" s="549"/>
      <c r="BL7" s="549"/>
      <c r="BM7" s="137"/>
      <c r="BN7" s="138"/>
      <c r="BO7" s="138"/>
      <c r="BP7" s="138"/>
      <c r="BQ7" s="138"/>
      <c r="BR7" s="138"/>
      <c r="BS7" s="138"/>
      <c r="BT7" s="138"/>
      <c r="BU7" s="138"/>
      <c r="BV7" s="138"/>
      <c r="BW7" s="138"/>
      <c r="BX7" s="138"/>
      <c r="BY7" s="138"/>
      <c r="BZ7" s="138"/>
      <c r="CA7" s="138"/>
      <c r="CB7" s="139"/>
      <c r="CC7" s="572"/>
      <c r="CD7" s="577"/>
      <c r="CE7" s="398"/>
      <c r="CF7" s="11" t="s">
        <v>823</v>
      </c>
      <c r="CG7" s="579"/>
      <c r="CH7" s="590"/>
      <c r="CI7" s="13" t="s">
        <v>110</v>
      </c>
      <c r="CJ7" s="584"/>
      <c r="CK7" s="521"/>
      <c r="CL7" s="521"/>
      <c r="CM7" s="165" t="s">
        <v>828</v>
      </c>
      <c r="CN7" s="586"/>
      <c r="CO7" s="130"/>
      <c r="CP7" s="1"/>
      <c r="CQ7" s="538"/>
      <c r="CR7" s="522"/>
      <c r="CS7" s="522"/>
      <c r="CT7" s="526"/>
      <c r="CU7" s="528"/>
      <c r="CV7" s="556" t="s">
        <v>689</v>
      </c>
      <c r="CW7" s="15" t="s">
        <v>828</v>
      </c>
      <c r="CX7" s="530"/>
      <c r="CY7" s="523"/>
      <c r="CZ7" s="17"/>
      <c r="DA7" s="532"/>
      <c r="DB7" s="2"/>
      <c r="DC7" s="2"/>
      <c r="DD7" s="2"/>
      <c r="DE7" s="2"/>
      <c r="DF7" s="2"/>
      <c r="DG7" s="2"/>
      <c r="DH7" s="2"/>
      <c r="DI7" s="3"/>
      <c r="DJ7" s="2"/>
      <c r="DK7" s="2"/>
      <c r="DL7" s="2"/>
      <c r="DM7" s="2"/>
      <c r="DN7" s="2"/>
      <c r="DO7" s="2"/>
      <c r="DP7" s="2"/>
      <c r="DQ7" s="2"/>
      <c r="DR7" s="2"/>
      <c r="DS7" s="2"/>
      <c r="DT7" s="2"/>
      <c r="DU7" s="3"/>
      <c r="DV7" s="2"/>
      <c r="DW7" s="2"/>
      <c r="DX7" s="2"/>
      <c r="DY7" s="2"/>
      <c r="DZ7" s="2"/>
      <c r="EA7" s="19"/>
      <c r="EB7" s="2"/>
      <c r="EC7" s="63"/>
      <c r="ED7" s="57" t="s">
        <v>820</v>
      </c>
      <c r="EE7" s="57"/>
      <c r="EF7" s="57"/>
      <c r="EG7" s="57"/>
      <c r="EH7" s="57"/>
      <c r="EI7" s="57"/>
      <c r="EJ7" s="57"/>
      <c r="EK7" s="57"/>
      <c r="EL7" s="57"/>
      <c r="EM7" s="57"/>
      <c r="EN7" s="57"/>
      <c r="EO7" s="57"/>
      <c r="EP7" s="57"/>
      <c r="EQ7" s="57"/>
      <c r="ER7" s="57"/>
      <c r="ES7" s="57"/>
      <c r="ET7" s="57"/>
      <c r="EU7" s="57"/>
      <c r="EV7" s="57"/>
      <c r="EW7" s="57"/>
      <c r="EX7" s="57"/>
      <c r="EY7" s="57"/>
      <c r="EZ7" s="57"/>
      <c r="FA7" s="57"/>
      <c r="FB7" s="57"/>
      <c r="FC7" s="57"/>
      <c r="FD7" s="57"/>
      <c r="FE7" s="57"/>
      <c r="FF7" s="57"/>
      <c r="FG7" s="57"/>
      <c r="FH7" s="57"/>
      <c r="FI7" s="57"/>
      <c r="FJ7" s="61"/>
      <c r="FK7" s="57"/>
      <c r="FL7" s="57"/>
      <c r="FM7" s="57"/>
      <c r="FN7" s="57"/>
      <c r="FO7" s="61"/>
      <c r="FP7" s="57"/>
      <c r="FQ7" s="57"/>
      <c r="FR7" s="61"/>
      <c r="FS7" s="57"/>
      <c r="FT7" s="57"/>
      <c r="FU7" s="57"/>
      <c r="FV7" s="61"/>
      <c r="FW7" s="57"/>
      <c r="FX7" s="57"/>
      <c r="FY7" s="57"/>
      <c r="FZ7" s="57"/>
      <c r="GA7" s="57"/>
      <c r="GB7" s="56"/>
      <c r="GC7" s="57"/>
      <c r="GD7" s="74"/>
      <c r="GE7" s="72" t="s">
        <v>820</v>
      </c>
      <c r="GF7" s="72"/>
      <c r="GG7" s="72"/>
      <c r="GH7" s="72"/>
      <c r="GI7" s="72"/>
      <c r="GJ7" s="72"/>
      <c r="GK7" s="72"/>
      <c r="GL7" s="72"/>
      <c r="GM7" s="72"/>
      <c r="GN7" s="72"/>
      <c r="GO7" s="72"/>
      <c r="GP7" s="72"/>
      <c r="GQ7" s="72"/>
      <c r="GR7" s="72"/>
      <c r="GS7" s="72"/>
      <c r="GT7" s="72"/>
      <c r="GU7" s="72"/>
      <c r="GV7" s="72"/>
      <c r="GW7" s="72"/>
      <c r="GX7" s="72"/>
      <c r="GY7" s="72"/>
      <c r="GZ7" s="72"/>
      <c r="HA7" s="72"/>
      <c r="HB7" s="72"/>
      <c r="HC7" s="72"/>
      <c r="HD7" s="72"/>
      <c r="HE7" s="72"/>
      <c r="HF7" s="72"/>
      <c r="HG7" s="72"/>
      <c r="HH7" s="71"/>
      <c r="HI7" s="72"/>
      <c r="HJ7" s="6"/>
      <c r="HK7" s="6"/>
      <c r="HL7" s="6"/>
      <c r="HM7" s="6"/>
      <c r="HN7" s="6"/>
      <c r="HO7" s="6"/>
      <c r="HP7" s="6"/>
      <c r="HQ7" s="21"/>
      <c r="HR7" s="6"/>
      <c r="HS7" s="131"/>
      <c r="HT7" s="132"/>
    </row>
    <row r="8" spans="1:228" ht="11.25" customHeight="1" outlineLevel="1" x14ac:dyDescent="0.2">
      <c r="A8" s="124" t="str">
        <f>IF(AND($M$252="ok",$L$252="ok",$A$252="ok",$B$252="ok",$C$252="ok",$D$252="ok",$R$252="ok",$K$252="ok",$N$252="ok",$O$252="ok",$P$252="ok",$Q$252="ok",$J$252="ok",$E$252="ok",$F$252="ok",$G$252="ok",$H$252="ok",$I$252="ok"),"","Veuillez vérifier votre association d'""évènements")</f>
        <v/>
      </c>
      <c r="B8" s="125"/>
      <c r="C8" s="125"/>
      <c r="D8" s="125"/>
      <c r="E8" s="125"/>
      <c r="F8" s="125"/>
      <c r="G8" s="125"/>
      <c r="H8" s="125"/>
      <c r="I8" s="125"/>
      <c r="J8" s="125"/>
      <c r="K8" s="125"/>
      <c r="L8" s="125"/>
      <c r="M8" s="127"/>
      <c r="N8" s="128"/>
      <c r="O8" s="128"/>
      <c r="P8" s="128"/>
      <c r="Q8" s="128"/>
      <c r="R8" s="128"/>
      <c r="S8" s="128"/>
      <c r="T8" s="128"/>
      <c r="U8" s="128" t="s">
        <v>110</v>
      </c>
      <c r="V8" s="515"/>
      <c r="W8" s="515"/>
      <c r="X8" s="515"/>
      <c r="Y8" s="556" t="s">
        <v>1274</v>
      </c>
      <c r="Z8" s="559"/>
      <c r="AA8" s="561"/>
      <c r="AB8" s="547"/>
      <c r="AC8" s="513"/>
      <c r="AD8" s="513"/>
      <c r="AE8" s="513"/>
      <c r="AF8" s="512"/>
      <c r="AG8" s="513"/>
      <c r="AH8" s="512"/>
      <c r="AI8" s="513"/>
      <c r="AJ8" s="512"/>
      <c r="AK8" s="513"/>
      <c r="AL8" s="512"/>
      <c r="AM8" s="513"/>
      <c r="AN8" s="512"/>
      <c r="AO8" s="513"/>
      <c r="AP8" s="512"/>
      <c r="AQ8" s="513"/>
      <c r="AR8" s="512"/>
      <c r="AS8" s="513"/>
      <c r="AT8" s="512"/>
      <c r="AU8" s="513"/>
      <c r="AV8" s="512"/>
      <c r="AW8" s="513"/>
      <c r="AX8" s="512"/>
      <c r="AY8" s="513"/>
      <c r="AZ8" s="512"/>
      <c r="BA8" s="513"/>
      <c r="BB8" s="512"/>
      <c r="BC8" s="513"/>
      <c r="BD8" s="512"/>
      <c r="BE8" s="513"/>
      <c r="BF8" s="512"/>
      <c r="BG8" s="547"/>
      <c r="BH8" s="511"/>
      <c r="BI8" s="191"/>
      <c r="BJ8" s="142" t="str">
        <f>IF(AND($BJ$9&lt;&gt;1,$BJ$9&lt;&gt;2,$BJ$9&lt;&gt;3,$BJ$9&lt;&gt;4,$BJ$9&lt;&gt;5,$BJ$9&lt;&gt;6,$BJ$9&lt;&gt;7,$BJ$9&lt;&gt;8,$BJ$9&lt;&gt;9,$BJ$9&lt;&gt;10,$BJ$9&lt;&gt;11,$BJ$9&lt;&gt;12,$BJ$9&lt;&gt;13,$BJ$9&lt;&gt;14,$BJ$9&lt;&gt;15,$BJ$9&lt;&gt;16,$BJ$9&lt;&gt;17,$BJ$9&lt;&gt;18,$BJ$9&lt;&gt;19,$BJ$9&lt;&gt;20,$BJ$9&lt;&gt;21,$BJ$9&lt;&gt;22,$BJ$9&lt;&gt;23,$BJ$9&lt;&gt;24,$BJ$9&lt;&gt;25,$BJ$9&lt;&gt;26,$BJ$9&lt;&gt;27,$BJ$9&lt;&gt;28,$BJ$9&lt;&gt;29,$BJ$9&lt;&gt;30,$BJ$9&lt;&gt;31,$BJ$9&lt;&gt;32,$BJ$9&lt;&gt;33,$BJ$9&lt;&gt;34,$BJ$9&lt;&gt;35,$BJ$9&lt;&gt;36,$BJ$9&lt;&gt;37,$BJ$9&lt;&gt;38,$BJ$9&lt;&gt;39,$BJ$9&lt;&gt;40,$BJ$9&lt;&gt;41,$BJ$9&lt;&gt;42,$BJ$9&lt;&gt;43,$BJ$9&lt;&gt;44,$BJ$9&lt;&gt;45,$BJ$9&lt;&gt;46,$BJ$9&lt;&gt;47,$BJ$9&lt;&gt;48,$BJ$9&lt;&gt;49,$BJ$9&lt;&gt;50,$BJ$9&lt;&gt;51,$BJ$9&lt;&gt;52,$BJ$9&lt;&gt;53,$BJ$9&lt;&gt;54,$BJ$9&lt;&gt;55,$BJ$9&lt;&gt;56,$BJ$9&lt;&gt;57,$BJ$9&lt;&gt;58,$BJ$9&lt;&gt;59,$BJ$9&lt;&gt;60,$BJ$9&lt;&gt;61,$BJ$9&lt;&gt;62,$BJ$9&lt;&gt;63,$BJ$9&lt;&gt;64,$BJ$9&lt;&gt;65,$BJ$9&lt;&gt;66,$BJ$9&lt;&gt;67,$BJ$9&lt;&gt;68,$BJ$9&lt;&gt;69,$BJ$9&lt;&gt;70,$BJ$9&lt;&gt;71,$BJ$9&lt;&gt;72,$BJ$9&lt;&gt;73,$BJ$9&lt;&gt;74,$BJ$9&lt;&gt;75,$BJ$9&lt;&gt;76,$BJ$9&lt;&gt;77,$BJ$9&lt;&gt;78,$BJ$9&lt;&gt;79,$BJ$9&lt;&gt;80,$BJ$9&lt;&gt;81,$BJ$9&lt;&gt;82,$BJ$9&lt;&gt;83,$BJ$9&lt;&gt;84,$BJ$9&lt;&gt;85,$BJ$9&lt;&gt;86,$BJ$9&lt;&gt;87,$BJ$9&lt;&gt;88,$BJ$9&lt;&gt;89,$BJ$9&lt;&gt;90,$BJ$9&lt;&gt;91,$BJ$9&lt;&gt;92,$BJ$9&lt;&gt;93,$BJ$9&lt;&gt;94,$BJ$9&lt;&gt;95,$BJ$9&lt;&gt;96,$BJ$9&lt;&gt;97,$BJ$9&lt;&gt;98,$BJ$9&lt;&gt;99,$BJ$9&lt;&gt;100,$BJ$9&lt;&gt;""),"Saisie de numéro erronée !","")</f>
        <v/>
      </c>
      <c r="BK8" s="549"/>
      <c r="BL8" s="549"/>
      <c r="BM8" s="580" t="s">
        <v>373</v>
      </c>
      <c r="BN8" s="581"/>
      <c r="BO8" s="581"/>
      <c r="BP8" s="581"/>
      <c r="BQ8" s="581"/>
      <c r="BR8" s="581"/>
      <c r="BS8" s="581"/>
      <c r="BT8" s="581"/>
      <c r="BU8" s="581"/>
      <c r="BV8" s="581"/>
      <c r="BW8" s="581"/>
      <c r="BX8" s="581"/>
      <c r="BY8" s="581"/>
      <c r="BZ8" s="581"/>
      <c r="CA8" s="581"/>
      <c r="CB8" s="582"/>
      <c r="CC8" s="572"/>
      <c r="CD8" s="577"/>
      <c r="CE8" s="398"/>
      <c r="CF8" s="11" t="s">
        <v>825</v>
      </c>
      <c r="CG8" s="579"/>
      <c r="CH8" s="590"/>
      <c r="CI8" s="13" t="s">
        <v>826</v>
      </c>
      <c r="CJ8" s="584"/>
      <c r="CK8" s="521"/>
      <c r="CL8" s="521"/>
      <c r="CM8" s="165" t="s">
        <v>829</v>
      </c>
      <c r="CN8" s="586"/>
      <c r="CO8" s="130"/>
      <c r="CP8" s="1"/>
      <c r="CQ8" s="538"/>
      <c r="CR8" s="522"/>
      <c r="CS8" s="522"/>
      <c r="CT8" s="526"/>
      <c r="CU8" s="528"/>
      <c r="CV8" s="556"/>
      <c r="CW8" s="15" t="s">
        <v>823</v>
      </c>
      <c r="CX8" s="530"/>
      <c r="CY8" s="523"/>
      <c r="CZ8" s="17"/>
      <c r="DA8" s="532"/>
      <c r="DB8" s="2">
        <v>1</v>
      </c>
      <c r="DC8" s="2">
        <v>2</v>
      </c>
      <c r="DD8" s="2">
        <v>3</v>
      </c>
      <c r="DE8" s="2">
        <v>4</v>
      </c>
      <c r="DF8" s="2">
        <v>5</v>
      </c>
      <c r="DG8" s="2">
        <v>6</v>
      </c>
      <c r="DH8" s="2">
        <v>7</v>
      </c>
      <c r="DI8" s="3">
        <v>8</v>
      </c>
      <c r="DJ8" s="2">
        <v>9</v>
      </c>
      <c r="DK8" s="2">
        <v>1</v>
      </c>
      <c r="DL8" s="2">
        <v>1</v>
      </c>
      <c r="DM8" s="2">
        <v>1</v>
      </c>
      <c r="DN8" s="2">
        <v>1</v>
      </c>
      <c r="DO8" s="2">
        <v>1</v>
      </c>
      <c r="DP8" s="2">
        <v>1</v>
      </c>
      <c r="DQ8" s="2">
        <v>1</v>
      </c>
      <c r="DR8" s="2">
        <v>1</v>
      </c>
      <c r="DS8" s="2">
        <v>1</v>
      </c>
      <c r="DT8" s="2">
        <v>1</v>
      </c>
      <c r="DU8" s="3">
        <v>2</v>
      </c>
      <c r="DV8" s="2">
        <v>2</v>
      </c>
      <c r="DW8" s="2">
        <v>2</v>
      </c>
      <c r="DX8" s="2">
        <v>2</v>
      </c>
      <c r="DY8" s="2">
        <v>2</v>
      </c>
      <c r="DZ8" s="2">
        <v>2</v>
      </c>
      <c r="EA8" s="19" t="s">
        <v>110</v>
      </c>
      <c r="EB8" s="2"/>
      <c r="EC8" s="63">
        <v>2</v>
      </c>
      <c r="ED8" s="56">
        <v>1</v>
      </c>
      <c r="EE8" s="57"/>
      <c r="EF8" s="57">
        <v>2</v>
      </c>
      <c r="EG8" s="57">
        <v>2</v>
      </c>
      <c r="EH8" s="57">
        <v>2</v>
      </c>
      <c r="EI8" s="57">
        <v>3</v>
      </c>
      <c r="EJ8" s="57">
        <v>3</v>
      </c>
      <c r="EK8" s="57">
        <v>3</v>
      </c>
      <c r="EL8" s="57">
        <v>3</v>
      </c>
      <c r="EM8" s="57">
        <v>3</v>
      </c>
      <c r="EN8" s="57">
        <v>3</v>
      </c>
      <c r="EO8" s="57">
        <v>3</v>
      </c>
      <c r="EP8" s="57">
        <v>3</v>
      </c>
      <c r="EQ8" s="57">
        <v>3</v>
      </c>
      <c r="ER8" s="57">
        <v>3</v>
      </c>
      <c r="ES8" s="57">
        <v>4</v>
      </c>
      <c r="ET8" s="57">
        <v>4</v>
      </c>
      <c r="EU8" s="57">
        <v>4</v>
      </c>
      <c r="EV8" s="57">
        <v>4</v>
      </c>
      <c r="EW8" s="57">
        <v>4</v>
      </c>
      <c r="EX8" s="57">
        <v>4</v>
      </c>
      <c r="EY8" s="57">
        <v>4</v>
      </c>
      <c r="EZ8" s="57">
        <v>4</v>
      </c>
      <c r="FA8" s="57">
        <v>4</v>
      </c>
      <c r="FB8" s="57">
        <v>4</v>
      </c>
      <c r="FC8" s="57">
        <v>5</v>
      </c>
      <c r="FD8" s="57">
        <v>5</v>
      </c>
      <c r="FE8" s="57">
        <v>5</v>
      </c>
      <c r="FF8" s="57">
        <v>5</v>
      </c>
      <c r="FG8" s="57">
        <v>5</v>
      </c>
      <c r="FH8" s="57">
        <v>5</v>
      </c>
      <c r="FI8" s="57">
        <v>5</v>
      </c>
      <c r="FJ8" s="61">
        <v>5</v>
      </c>
      <c r="FK8" s="57">
        <v>5</v>
      </c>
      <c r="FL8" s="57">
        <v>5</v>
      </c>
      <c r="FM8" s="57">
        <v>6</v>
      </c>
      <c r="FN8" s="57">
        <v>6</v>
      </c>
      <c r="FO8" s="61">
        <v>6</v>
      </c>
      <c r="FP8" s="57">
        <v>6</v>
      </c>
      <c r="FQ8" s="57">
        <v>6</v>
      </c>
      <c r="FR8" s="61">
        <v>6</v>
      </c>
      <c r="FS8" s="57">
        <v>6</v>
      </c>
      <c r="FT8" s="57">
        <v>6</v>
      </c>
      <c r="FU8" s="57">
        <v>6</v>
      </c>
      <c r="FV8" s="61">
        <v>6</v>
      </c>
      <c r="FW8" s="57">
        <v>7</v>
      </c>
      <c r="FX8" s="57">
        <v>7</v>
      </c>
      <c r="FY8" s="57">
        <v>7</v>
      </c>
      <c r="FZ8" s="57">
        <v>7</v>
      </c>
      <c r="GA8" s="57">
        <v>7</v>
      </c>
      <c r="GB8" s="56" t="s">
        <v>110</v>
      </c>
      <c r="GC8" s="57"/>
      <c r="GD8" s="74">
        <v>7</v>
      </c>
      <c r="GE8" s="71">
        <v>2</v>
      </c>
      <c r="GF8" s="72"/>
      <c r="GG8" s="72">
        <v>7</v>
      </c>
      <c r="GH8" s="72">
        <v>7</v>
      </c>
      <c r="GI8" s="72">
        <v>7</v>
      </c>
      <c r="GJ8" s="72">
        <v>7</v>
      </c>
      <c r="GK8" s="72">
        <v>8</v>
      </c>
      <c r="GL8" s="72">
        <v>8</v>
      </c>
      <c r="GM8" s="72">
        <v>8</v>
      </c>
      <c r="GN8" s="72">
        <v>8</v>
      </c>
      <c r="GO8" s="72">
        <v>8</v>
      </c>
      <c r="GP8" s="72">
        <v>8</v>
      </c>
      <c r="GQ8" s="72">
        <v>8</v>
      </c>
      <c r="GR8" s="72">
        <v>8</v>
      </c>
      <c r="GS8" s="72">
        <v>8</v>
      </c>
      <c r="GT8" s="72">
        <v>8</v>
      </c>
      <c r="GU8" s="72">
        <v>9</v>
      </c>
      <c r="GV8" s="72">
        <v>9</v>
      </c>
      <c r="GW8" s="72">
        <v>9</v>
      </c>
      <c r="GX8" s="72">
        <v>9</v>
      </c>
      <c r="GY8" s="72">
        <v>9</v>
      </c>
      <c r="GZ8" s="72">
        <v>9</v>
      </c>
      <c r="HA8" s="72">
        <v>9</v>
      </c>
      <c r="HB8" s="72">
        <v>9</v>
      </c>
      <c r="HC8" s="72">
        <v>9</v>
      </c>
      <c r="HD8" s="72">
        <v>9</v>
      </c>
      <c r="HE8" s="72">
        <v>1</v>
      </c>
      <c r="HF8" s="72">
        <v>1</v>
      </c>
      <c r="HG8" s="72">
        <v>1</v>
      </c>
      <c r="HH8" s="71" t="s">
        <v>110</v>
      </c>
      <c r="HI8" s="72"/>
      <c r="HJ8" s="6">
        <v>1</v>
      </c>
      <c r="HK8" s="6">
        <v>1</v>
      </c>
      <c r="HL8" s="6">
        <v>1</v>
      </c>
      <c r="HM8" s="6">
        <v>1</v>
      </c>
      <c r="HN8" s="6">
        <v>1</v>
      </c>
      <c r="HO8" s="6">
        <v>1</v>
      </c>
      <c r="HP8" s="6">
        <v>1</v>
      </c>
      <c r="HQ8" s="163" t="s">
        <v>110</v>
      </c>
      <c r="HR8" s="158"/>
      <c r="HS8" s="131"/>
      <c r="HT8" s="132"/>
    </row>
    <row r="9" spans="1:228" ht="11.25" customHeight="1" outlineLevel="1" thickBot="1" x14ac:dyDescent="0.25">
      <c r="A9" s="124" t="str">
        <f>IF($A$8="Veuillez vérifier votre association d'""évènements", "optionnels"" ou d'""options d'Hippo"" !","")</f>
        <v/>
      </c>
      <c r="B9" s="125"/>
      <c r="C9" s="125"/>
      <c r="D9" s="125"/>
      <c r="E9" s="125"/>
      <c r="F9" s="125"/>
      <c r="G9" s="128"/>
      <c r="H9" s="128"/>
      <c r="I9" s="128"/>
      <c r="J9" s="128"/>
      <c r="K9" s="128"/>
      <c r="L9" s="128"/>
      <c r="M9" s="143"/>
      <c r="N9" s="144"/>
      <c r="O9" s="144"/>
      <c r="P9" s="144"/>
      <c r="Q9" s="144"/>
      <c r="R9" s="144"/>
      <c r="S9" s="144"/>
      <c r="T9" s="128"/>
      <c r="U9" s="198"/>
      <c r="V9" s="515"/>
      <c r="W9" s="515"/>
      <c r="X9" s="515"/>
      <c r="Y9" s="556"/>
      <c r="Z9" s="559"/>
      <c r="AA9" s="561"/>
      <c r="AB9" s="547"/>
      <c r="AC9" s="513"/>
      <c r="AD9" s="513"/>
      <c r="AE9" s="513"/>
      <c r="AF9" s="512"/>
      <c r="AG9" s="513"/>
      <c r="AH9" s="512"/>
      <c r="AI9" s="513"/>
      <c r="AJ9" s="512"/>
      <c r="AK9" s="513"/>
      <c r="AL9" s="512"/>
      <c r="AM9" s="513"/>
      <c r="AN9" s="512"/>
      <c r="AO9" s="513"/>
      <c r="AP9" s="512"/>
      <c r="AQ9" s="513"/>
      <c r="AR9" s="512"/>
      <c r="AS9" s="513"/>
      <c r="AT9" s="512"/>
      <c r="AU9" s="513"/>
      <c r="AV9" s="512"/>
      <c r="AW9" s="513"/>
      <c r="AX9" s="512"/>
      <c r="AY9" s="513"/>
      <c r="AZ9" s="512"/>
      <c r="BA9" s="513"/>
      <c r="BB9" s="512"/>
      <c r="BC9" s="513"/>
      <c r="BD9" s="512"/>
      <c r="BE9" s="513"/>
      <c r="BF9" s="512"/>
      <c r="BG9" s="547"/>
      <c r="BH9" s="511"/>
      <c r="BI9" s="191"/>
      <c r="BJ9" s="65"/>
      <c r="BK9" s="549"/>
      <c r="BL9" s="549"/>
      <c r="BM9" s="580"/>
      <c r="BN9" s="581"/>
      <c r="BO9" s="581"/>
      <c r="BP9" s="581"/>
      <c r="BQ9" s="581"/>
      <c r="BR9" s="581"/>
      <c r="BS9" s="581"/>
      <c r="BT9" s="581"/>
      <c r="BU9" s="581"/>
      <c r="BV9" s="581"/>
      <c r="BW9" s="581"/>
      <c r="BX9" s="581"/>
      <c r="BY9" s="581"/>
      <c r="BZ9" s="581"/>
      <c r="CA9" s="581"/>
      <c r="CB9" s="582"/>
      <c r="CC9" s="572"/>
      <c r="CD9" s="577"/>
      <c r="CE9" s="398"/>
      <c r="CF9" s="11"/>
      <c r="CG9" s="579"/>
      <c r="CH9" s="591"/>
      <c r="CI9" s="13" t="s">
        <v>104</v>
      </c>
      <c r="CJ9" s="584"/>
      <c r="CK9" s="521"/>
      <c r="CL9" s="521"/>
      <c r="CM9" s="165" t="s">
        <v>822</v>
      </c>
      <c r="CN9" s="586"/>
      <c r="CO9" s="130"/>
      <c r="CP9" s="1"/>
      <c r="CQ9" s="538"/>
      <c r="CR9" s="522"/>
      <c r="CS9" s="522"/>
      <c r="CT9" s="526"/>
      <c r="CU9" s="528"/>
      <c r="CV9" s="556"/>
      <c r="CW9" s="15" t="s">
        <v>822</v>
      </c>
      <c r="CX9" s="530"/>
      <c r="CY9" s="523"/>
      <c r="CZ9" s="17"/>
      <c r="DA9" s="532"/>
      <c r="DB9" s="2"/>
      <c r="DC9" s="2"/>
      <c r="DD9" s="2"/>
      <c r="DE9" s="2"/>
      <c r="DF9" s="2"/>
      <c r="DG9" s="2"/>
      <c r="DH9" s="2"/>
      <c r="DI9" s="3"/>
      <c r="DJ9" s="2"/>
      <c r="DK9" s="2">
        <v>0</v>
      </c>
      <c r="DL9" s="2">
        <v>1</v>
      </c>
      <c r="DM9" s="2">
        <v>2</v>
      </c>
      <c r="DN9" s="2">
        <v>3</v>
      </c>
      <c r="DO9" s="2">
        <v>4</v>
      </c>
      <c r="DP9" s="2">
        <v>5</v>
      </c>
      <c r="DQ9" s="2">
        <v>6</v>
      </c>
      <c r="DR9" s="2">
        <v>7</v>
      </c>
      <c r="DS9" s="2">
        <v>8</v>
      </c>
      <c r="DT9" s="2">
        <v>9</v>
      </c>
      <c r="DU9" s="3">
        <v>0</v>
      </c>
      <c r="DV9" s="2">
        <v>1</v>
      </c>
      <c r="DW9" s="2">
        <v>2</v>
      </c>
      <c r="DX9" s="2">
        <v>3</v>
      </c>
      <c r="DY9" s="2">
        <v>4</v>
      </c>
      <c r="DZ9" s="2">
        <v>5</v>
      </c>
      <c r="EA9" s="19" t="s">
        <v>819</v>
      </c>
      <c r="EB9" s="2"/>
      <c r="EC9" s="63">
        <v>6</v>
      </c>
      <c r="ED9" s="56" t="s">
        <v>821</v>
      </c>
      <c r="EE9" s="57"/>
      <c r="EF9" s="57">
        <v>7</v>
      </c>
      <c r="EG9" s="57">
        <v>8</v>
      </c>
      <c r="EH9" s="57">
        <v>9</v>
      </c>
      <c r="EI9" s="57">
        <v>0</v>
      </c>
      <c r="EJ9" s="57">
        <v>1</v>
      </c>
      <c r="EK9" s="57">
        <v>2</v>
      </c>
      <c r="EL9" s="57">
        <v>3</v>
      </c>
      <c r="EM9" s="57">
        <v>4</v>
      </c>
      <c r="EN9" s="57">
        <v>5</v>
      </c>
      <c r="EO9" s="57">
        <v>6</v>
      </c>
      <c r="EP9" s="57">
        <v>7</v>
      </c>
      <c r="EQ9" s="57">
        <v>8</v>
      </c>
      <c r="ER9" s="57">
        <v>9</v>
      </c>
      <c r="ES9" s="57">
        <v>0</v>
      </c>
      <c r="ET9" s="57">
        <v>1</v>
      </c>
      <c r="EU9" s="57">
        <v>2</v>
      </c>
      <c r="EV9" s="57">
        <v>3</v>
      </c>
      <c r="EW9" s="57">
        <v>4</v>
      </c>
      <c r="EX9" s="57">
        <v>5</v>
      </c>
      <c r="EY9" s="57">
        <v>6</v>
      </c>
      <c r="EZ9" s="57">
        <v>7</v>
      </c>
      <c r="FA9" s="57">
        <v>8</v>
      </c>
      <c r="FB9" s="57">
        <v>9</v>
      </c>
      <c r="FC9" s="57">
        <v>0</v>
      </c>
      <c r="FD9" s="57">
        <v>1</v>
      </c>
      <c r="FE9" s="57">
        <v>2</v>
      </c>
      <c r="FF9" s="57">
        <v>3</v>
      </c>
      <c r="FG9" s="57">
        <v>4</v>
      </c>
      <c r="FH9" s="57">
        <v>5</v>
      </c>
      <c r="FI9" s="57">
        <v>6</v>
      </c>
      <c r="FJ9" s="61">
        <v>7</v>
      </c>
      <c r="FK9" s="57">
        <v>8</v>
      </c>
      <c r="FL9" s="57">
        <v>9</v>
      </c>
      <c r="FM9" s="57">
        <v>0</v>
      </c>
      <c r="FN9" s="57">
        <v>1</v>
      </c>
      <c r="FO9" s="61">
        <v>2</v>
      </c>
      <c r="FP9" s="57">
        <v>3</v>
      </c>
      <c r="FQ9" s="57">
        <v>4</v>
      </c>
      <c r="FR9" s="61">
        <v>5</v>
      </c>
      <c r="FS9" s="57">
        <v>6</v>
      </c>
      <c r="FT9" s="57">
        <v>7</v>
      </c>
      <c r="FU9" s="57">
        <v>8</v>
      </c>
      <c r="FV9" s="61">
        <v>9</v>
      </c>
      <c r="FW9" s="57">
        <v>0</v>
      </c>
      <c r="FX9" s="57">
        <v>1</v>
      </c>
      <c r="FY9" s="57">
        <v>2</v>
      </c>
      <c r="FZ9" s="57">
        <v>3</v>
      </c>
      <c r="GA9" s="57">
        <v>4</v>
      </c>
      <c r="GB9" s="56" t="s">
        <v>819</v>
      </c>
      <c r="GC9" s="57"/>
      <c r="GD9" s="74">
        <v>5</v>
      </c>
      <c r="GE9" s="71" t="s">
        <v>821</v>
      </c>
      <c r="GF9" s="72"/>
      <c r="GG9" s="72">
        <v>6</v>
      </c>
      <c r="GH9" s="72">
        <v>7</v>
      </c>
      <c r="GI9" s="72">
        <v>8</v>
      </c>
      <c r="GJ9" s="72">
        <v>9</v>
      </c>
      <c r="GK9" s="72">
        <v>0</v>
      </c>
      <c r="GL9" s="72">
        <v>1</v>
      </c>
      <c r="GM9" s="72">
        <v>2</v>
      </c>
      <c r="GN9" s="72">
        <v>3</v>
      </c>
      <c r="GO9" s="72">
        <v>4</v>
      </c>
      <c r="GP9" s="72">
        <v>5</v>
      </c>
      <c r="GQ9" s="72">
        <v>6</v>
      </c>
      <c r="GR9" s="72">
        <v>7</v>
      </c>
      <c r="GS9" s="72">
        <v>8</v>
      </c>
      <c r="GT9" s="72">
        <v>9</v>
      </c>
      <c r="GU9" s="72">
        <v>0</v>
      </c>
      <c r="GV9" s="72">
        <v>1</v>
      </c>
      <c r="GW9" s="72">
        <v>2</v>
      </c>
      <c r="GX9" s="72">
        <v>3</v>
      </c>
      <c r="GY9" s="72">
        <v>4</v>
      </c>
      <c r="GZ9" s="72">
        <v>5</v>
      </c>
      <c r="HA9" s="72">
        <v>6</v>
      </c>
      <c r="HB9" s="72">
        <v>7</v>
      </c>
      <c r="HC9" s="72">
        <v>8</v>
      </c>
      <c r="HD9" s="72">
        <v>9</v>
      </c>
      <c r="HE9" s="72">
        <v>0</v>
      </c>
      <c r="HF9" s="72">
        <v>0</v>
      </c>
      <c r="HG9" s="72">
        <v>0</v>
      </c>
      <c r="HH9" s="71" t="s">
        <v>819</v>
      </c>
      <c r="HI9" s="72"/>
      <c r="HJ9" s="6">
        <v>0</v>
      </c>
      <c r="HK9" s="6">
        <v>0</v>
      </c>
      <c r="HL9" s="6">
        <v>0</v>
      </c>
      <c r="HM9" s="6">
        <v>0</v>
      </c>
      <c r="HN9" s="6">
        <v>0</v>
      </c>
      <c r="HO9" s="6">
        <v>0</v>
      </c>
      <c r="HP9" s="6">
        <v>0</v>
      </c>
      <c r="HQ9" s="163" t="s">
        <v>819</v>
      </c>
      <c r="HR9" s="158"/>
      <c r="HS9" s="131"/>
      <c r="HT9" s="132"/>
    </row>
    <row r="10" spans="1:228" ht="11.25" customHeight="1" outlineLevel="1" thickBot="1" x14ac:dyDescent="0.25">
      <c r="A10" s="133"/>
      <c r="B10" s="128"/>
      <c r="C10" s="128"/>
      <c r="D10" s="128"/>
      <c r="E10" s="128"/>
      <c r="F10" s="128"/>
      <c r="G10" s="128"/>
      <c r="H10" s="128"/>
      <c r="I10" s="128"/>
      <c r="J10" s="128"/>
      <c r="K10" s="128"/>
      <c r="L10" s="128"/>
      <c r="M10" s="128"/>
      <c r="N10" s="128"/>
      <c r="O10" s="128"/>
      <c r="P10" s="128"/>
      <c r="Q10" s="128"/>
      <c r="R10" s="128"/>
      <c r="S10" s="128"/>
      <c r="T10" s="128"/>
      <c r="U10" s="128"/>
      <c r="V10" s="516"/>
      <c r="W10" s="515"/>
      <c r="X10" s="515"/>
      <c r="Y10" s="557"/>
      <c r="Z10" s="559"/>
      <c r="AA10" s="561"/>
      <c r="AB10" s="547"/>
      <c r="AC10" s="513"/>
      <c r="AD10" s="513"/>
      <c r="AE10" s="513"/>
      <c r="AF10" s="512"/>
      <c r="AG10" s="513"/>
      <c r="AH10" s="512"/>
      <c r="AI10" s="513"/>
      <c r="AJ10" s="512"/>
      <c r="AK10" s="513"/>
      <c r="AL10" s="512"/>
      <c r="AM10" s="513"/>
      <c r="AN10" s="512"/>
      <c r="AO10" s="513"/>
      <c r="AP10" s="512"/>
      <c r="AQ10" s="513"/>
      <c r="AR10" s="512"/>
      <c r="AS10" s="513"/>
      <c r="AT10" s="512"/>
      <c r="AU10" s="513"/>
      <c r="AV10" s="512"/>
      <c r="AW10" s="513"/>
      <c r="AX10" s="512"/>
      <c r="AY10" s="513"/>
      <c r="AZ10" s="512"/>
      <c r="BA10" s="513"/>
      <c r="BB10" s="512"/>
      <c r="BC10" s="513"/>
      <c r="BD10" s="512"/>
      <c r="BE10" s="513"/>
      <c r="BF10" s="512"/>
      <c r="BG10" s="547"/>
      <c r="BH10" s="511"/>
      <c r="BI10" s="191"/>
      <c r="BJ10" s="145"/>
      <c r="BK10" s="549"/>
      <c r="BL10" s="549"/>
      <c r="BM10" s="146">
        <v>20</v>
      </c>
      <c r="BN10" s="147">
        <v>20</v>
      </c>
      <c r="BO10" s="147">
        <v>20</v>
      </c>
      <c r="BP10" s="147">
        <v>20</v>
      </c>
      <c r="BQ10" s="147">
        <v>20</v>
      </c>
      <c r="BR10" s="147">
        <v>20</v>
      </c>
      <c r="BS10" s="147">
        <v>20</v>
      </c>
      <c r="BT10" s="147">
        <v>20</v>
      </c>
      <c r="BU10" s="147">
        <v>20</v>
      </c>
      <c r="BV10" s="147">
        <v>20</v>
      </c>
      <c r="BW10" s="147">
        <v>20</v>
      </c>
      <c r="BX10" s="147">
        <v>20</v>
      </c>
      <c r="BY10" s="147">
        <v>12</v>
      </c>
      <c r="BZ10" s="147">
        <v>2</v>
      </c>
      <c r="CA10" s="147">
        <v>1</v>
      </c>
      <c r="CB10" s="148">
        <v>1</v>
      </c>
      <c r="CC10" s="572"/>
      <c r="CD10" s="577"/>
      <c r="CE10" s="149"/>
      <c r="CF10" s="11"/>
      <c r="CG10" s="579"/>
      <c r="CH10" s="149"/>
      <c r="CI10" s="13" t="s">
        <v>822</v>
      </c>
      <c r="CJ10" s="584"/>
      <c r="CK10" s="521"/>
      <c r="CL10" s="521"/>
      <c r="CM10" s="165" t="s">
        <v>105</v>
      </c>
      <c r="CN10" s="586"/>
      <c r="CO10" s="149"/>
      <c r="CP10" s="1"/>
      <c r="CQ10" s="538"/>
      <c r="CR10" s="522"/>
      <c r="CS10" s="522"/>
      <c r="CT10" s="526"/>
      <c r="CU10" s="528"/>
      <c r="CV10" s="557"/>
      <c r="CW10" s="15"/>
      <c r="CX10" s="530"/>
      <c r="CY10" s="524"/>
      <c r="CZ10" s="17"/>
      <c r="DA10" s="532"/>
      <c r="DB10" s="2"/>
      <c r="DC10" s="2"/>
      <c r="DD10" s="2"/>
      <c r="DE10" s="2"/>
      <c r="DF10" s="2"/>
      <c r="DG10" s="2"/>
      <c r="DH10" s="2"/>
      <c r="DI10" s="2"/>
      <c r="DJ10" s="2"/>
      <c r="DK10" s="2"/>
      <c r="DL10" s="2"/>
      <c r="DM10" s="2"/>
      <c r="DN10" s="2"/>
      <c r="DO10" s="2"/>
      <c r="DP10" s="2"/>
      <c r="DQ10" s="2"/>
      <c r="DR10" s="2"/>
      <c r="DS10" s="2"/>
      <c r="DT10" s="2"/>
      <c r="DU10" s="3"/>
      <c r="DV10" s="2"/>
      <c r="DW10" s="2"/>
      <c r="DX10" s="2"/>
      <c r="DY10" s="2"/>
      <c r="DZ10" s="2"/>
      <c r="EA10" s="19">
        <v>1</v>
      </c>
      <c r="EB10" s="2"/>
      <c r="EC10" s="63"/>
      <c r="ED10" s="56">
        <v>2</v>
      </c>
      <c r="EE10" s="57"/>
      <c r="EF10" s="57"/>
      <c r="EG10" s="57"/>
      <c r="EH10" s="57"/>
      <c r="EI10" s="57"/>
      <c r="EJ10" s="57"/>
      <c r="EK10" s="57"/>
      <c r="EL10" s="57"/>
      <c r="EM10" s="57"/>
      <c r="EN10" s="57"/>
      <c r="EO10" s="57"/>
      <c r="EP10" s="57"/>
      <c r="EQ10" s="57"/>
      <c r="ER10" s="57"/>
      <c r="ES10" s="57"/>
      <c r="ET10" s="57"/>
      <c r="EU10" s="57"/>
      <c r="EV10" s="57"/>
      <c r="EW10" s="57"/>
      <c r="EX10" s="57"/>
      <c r="EY10" s="57"/>
      <c r="EZ10" s="57"/>
      <c r="FA10" s="57"/>
      <c r="FB10" s="57"/>
      <c r="FC10" s="57"/>
      <c r="FD10" s="57"/>
      <c r="FE10" s="57"/>
      <c r="FF10" s="57"/>
      <c r="FG10" s="57"/>
      <c r="FH10" s="57"/>
      <c r="FI10" s="57"/>
      <c r="FJ10" s="57"/>
      <c r="FK10" s="57"/>
      <c r="FL10" s="57"/>
      <c r="FM10" s="57"/>
      <c r="FN10" s="57"/>
      <c r="FO10" s="57"/>
      <c r="FP10" s="57"/>
      <c r="FQ10" s="57"/>
      <c r="FR10" s="57"/>
      <c r="FS10" s="57"/>
      <c r="FT10" s="57"/>
      <c r="FU10" s="57"/>
      <c r="FV10" s="57"/>
      <c r="FW10" s="57"/>
      <c r="FX10" s="57"/>
      <c r="FY10" s="57"/>
      <c r="FZ10" s="57"/>
      <c r="GA10" s="57"/>
      <c r="GB10" s="56">
        <v>2</v>
      </c>
      <c r="GC10" s="57"/>
      <c r="GD10" s="74"/>
      <c r="GE10" s="71">
        <v>3</v>
      </c>
      <c r="GF10" s="72"/>
      <c r="GG10" s="72"/>
      <c r="GH10" s="72"/>
      <c r="GI10" s="72"/>
      <c r="GJ10" s="72"/>
      <c r="GK10" s="72"/>
      <c r="GL10" s="72"/>
      <c r="GM10" s="77"/>
      <c r="GN10" s="72"/>
      <c r="GO10" s="72"/>
      <c r="GP10" s="72"/>
      <c r="GQ10" s="72"/>
      <c r="GR10" s="72"/>
      <c r="GS10" s="72"/>
      <c r="GT10" s="72"/>
      <c r="GU10" s="72"/>
      <c r="GV10" s="72"/>
      <c r="GW10" s="72"/>
      <c r="GX10" s="72"/>
      <c r="GY10" s="72"/>
      <c r="GZ10" s="72"/>
      <c r="HA10" s="72"/>
      <c r="HB10" s="72"/>
      <c r="HC10" s="72"/>
      <c r="HD10" s="72"/>
      <c r="HE10" s="72">
        <v>0</v>
      </c>
      <c r="HF10" s="72">
        <v>1</v>
      </c>
      <c r="HG10" s="72">
        <v>2</v>
      </c>
      <c r="HH10" s="71">
        <v>3</v>
      </c>
      <c r="HI10" s="72"/>
      <c r="HJ10" s="6">
        <v>3</v>
      </c>
      <c r="HK10" s="6">
        <v>4</v>
      </c>
      <c r="HL10" s="6">
        <v>5</v>
      </c>
      <c r="HM10" s="6">
        <v>6</v>
      </c>
      <c r="HN10" s="6">
        <v>7</v>
      </c>
      <c r="HO10" s="6">
        <v>8</v>
      </c>
      <c r="HP10" s="6">
        <v>9</v>
      </c>
      <c r="HQ10" s="163">
        <v>4</v>
      </c>
      <c r="HR10" s="158"/>
      <c r="HS10" s="131"/>
      <c r="HT10" s="132"/>
    </row>
    <row r="11" spans="1:228" ht="11.25" customHeight="1" thickBot="1" x14ac:dyDescent="0.25">
      <c r="A11" s="507" t="s">
        <v>375</v>
      </c>
      <c r="B11" s="508"/>
      <c r="C11" s="508"/>
      <c r="D11" s="508"/>
      <c r="E11" s="508"/>
      <c r="F11" s="508"/>
      <c r="G11" s="508"/>
      <c r="H11" s="508"/>
      <c r="I11" s="508"/>
      <c r="J11" s="508"/>
      <c r="K11" s="508"/>
      <c r="L11" s="509"/>
      <c r="M11" s="507" t="s">
        <v>174</v>
      </c>
      <c r="N11" s="508"/>
      <c r="O11" s="508"/>
      <c r="P11" s="508"/>
      <c r="Q11" s="508"/>
      <c r="R11" s="508"/>
      <c r="S11" s="508"/>
      <c r="T11" s="508"/>
      <c r="U11" s="509"/>
      <c r="V11" s="190"/>
      <c r="W11" s="9"/>
      <c r="X11" s="9"/>
      <c r="Y11" s="8" t="s">
        <v>1248</v>
      </c>
      <c r="Z11" s="325" t="s">
        <v>1226</v>
      </c>
      <c r="AA11" s="326"/>
      <c r="AB11" s="327"/>
      <c r="AC11" s="328" t="s">
        <v>1206</v>
      </c>
      <c r="AD11" s="328"/>
      <c r="AE11" s="328" t="s">
        <v>1207</v>
      </c>
      <c r="AF11" s="328"/>
      <c r="AG11" s="328" t="s">
        <v>1208</v>
      </c>
      <c r="AH11" s="328"/>
      <c r="AI11" s="328" t="s">
        <v>1209</v>
      </c>
      <c r="AJ11" s="328"/>
      <c r="AK11" s="328" t="s">
        <v>1210</v>
      </c>
      <c r="AL11" s="328"/>
      <c r="AM11" s="328" t="s">
        <v>1211</v>
      </c>
      <c r="AN11" s="328"/>
      <c r="AO11" s="328" t="s">
        <v>1212</v>
      </c>
      <c r="AP11" s="328"/>
      <c r="AQ11" s="328" t="s">
        <v>1213</v>
      </c>
      <c r="AR11" s="328"/>
      <c r="AS11" s="328" t="s">
        <v>1214</v>
      </c>
      <c r="AT11" s="328"/>
      <c r="AU11" s="328" t="s">
        <v>1215</v>
      </c>
      <c r="AV11" s="328"/>
      <c r="AW11" s="328" t="s">
        <v>1216</v>
      </c>
      <c r="AX11" s="328"/>
      <c r="AY11" s="328" t="s">
        <v>1217</v>
      </c>
      <c r="AZ11" s="328"/>
      <c r="BA11" s="328" t="s">
        <v>1218</v>
      </c>
      <c r="BB11" s="328"/>
      <c r="BC11" s="328" t="s">
        <v>1219</v>
      </c>
      <c r="BD11" s="328"/>
      <c r="BE11" s="328" t="s">
        <v>1220</v>
      </c>
      <c r="BF11" s="328"/>
      <c r="BG11" s="421" t="s">
        <v>1221</v>
      </c>
      <c r="BH11" s="329" t="s">
        <v>1227</v>
      </c>
      <c r="BI11" s="330"/>
      <c r="BJ11" s="331"/>
      <c r="BK11" s="332">
        <v>2</v>
      </c>
      <c r="BL11" s="333"/>
      <c r="BM11" s="334"/>
      <c r="BN11" s="335"/>
      <c r="BO11" s="335"/>
      <c r="BP11" s="335"/>
      <c r="BQ11" s="335"/>
      <c r="BR11" s="335"/>
      <c r="BS11" s="335"/>
      <c r="BT11" s="335"/>
      <c r="BU11" s="335"/>
      <c r="BV11" s="335"/>
      <c r="BW11" s="335"/>
      <c r="BX11" s="335"/>
      <c r="BY11" s="335"/>
      <c r="BZ11" s="335"/>
      <c r="CA11" s="335"/>
      <c r="CB11" s="335"/>
      <c r="CC11" s="336">
        <v>3</v>
      </c>
      <c r="CD11" s="337"/>
      <c r="CE11" s="338"/>
      <c r="CF11" s="339">
        <v>4</v>
      </c>
      <c r="CG11" s="340"/>
      <c r="CH11" s="341"/>
      <c r="CI11" s="342">
        <v>5</v>
      </c>
      <c r="CJ11" s="343"/>
      <c r="CK11" s="344"/>
      <c r="CL11" s="344"/>
      <c r="CM11" s="345">
        <v>6</v>
      </c>
      <c r="CN11" s="346"/>
      <c r="CO11" s="435" t="s">
        <v>376</v>
      </c>
      <c r="CP11" s="347">
        <v>7</v>
      </c>
      <c r="CQ11" s="348"/>
      <c r="CR11" s="349"/>
      <c r="CS11" s="349"/>
      <c r="CT11" s="350">
        <v>8</v>
      </c>
      <c r="CU11" s="351"/>
      <c r="CV11" s="352"/>
      <c r="CW11" s="353">
        <v>9</v>
      </c>
      <c r="CX11" s="353"/>
      <c r="CY11" s="354"/>
      <c r="CZ11" s="355">
        <v>10</v>
      </c>
      <c r="DA11" s="187"/>
      <c r="DB11" s="150"/>
      <c r="DC11" s="150"/>
      <c r="DD11" s="150"/>
      <c r="DE11" s="150"/>
      <c r="DF11" s="150"/>
      <c r="DG11" s="150"/>
      <c r="DH11" s="150"/>
      <c r="DI11" s="150"/>
      <c r="DJ11" s="150"/>
      <c r="DK11" s="150"/>
      <c r="DL11" s="150"/>
      <c r="DM11" s="150"/>
      <c r="DN11" s="150"/>
      <c r="DO11" s="150"/>
      <c r="DP11" s="150"/>
      <c r="DQ11" s="150"/>
      <c r="DR11" s="150"/>
      <c r="DS11" s="150"/>
      <c r="DT11" s="150"/>
      <c r="DU11" s="150"/>
      <c r="DV11" s="150"/>
      <c r="DW11" s="150"/>
      <c r="DX11" s="150"/>
      <c r="DY11" s="150"/>
      <c r="DZ11" s="150"/>
      <c r="EA11" s="554"/>
      <c r="EB11" s="555"/>
      <c r="EC11" s="64"/>
      <c r="ED11" s="545"/>
      <c r="EE11" s="546"/>
      <c r="EF11" s="60"/>
      <c r="EG11" s="60"/>
      <c r="EH11" s="60"/>
      <c r="EI11" s="60"/>
      <c r="EJ11" s="60"/>
      <c r="EK11" s="60"/>
      <c r="EL11" s="60"/>
      <c r="EM11" s="60"/>
      <c r="EN11" s="60"/>
      <c r="EO11" s="60"/>
      <c r="EP11" s="60"/>
      <c r="EQ11" s="60"/>
      <c r="ER11" s="60"/>
      <c r="ES11" s="60"/>
      <c r="ET11" s="60"/>
      <c r="EU11" s="60"/>
      <c r="EV11" s="60"/>
      <c r="EW11" s="60"/>
      <c r="EX11" s="60"/>
      <c r="EY11" s="60"/>
      <c r="EZ11" s="60"/>
      <c r="FA11" s="60"/>
      <c r="FB11" s="60"/>
      <c r="FC11" s="60"/>
      <c r="FD11" s="60"/>
      <c r="FE11" s="60"/>
      <c r="FF11" s="60"/>
      <c r="FG11" s="60"/>
      <c r="FH11" s="60"/>
      <c r="FI11" s="60"/>
      <c r="FJ11" s="60"/>
      <c r="FK11" s="60"/>
      <c r="FL11" s="60"/>
      <c r="FM11" s="60"/>
      <c r="FN11" s="60"/>
      <c r="FO11" s="60"/>
      <c r="FP11" s="60"/>
      <c r="FQ11" s="60"/>
      <c r="FR11" s="60"/>
      <c r="FS11" s="60"/>
      <c r="FT11" s="60"/>
      <c r="FU11" s="60"/>
      <c r="FV11" s="60"/>
      <c r="FW11" s="60"/>
      <c r="FX11" s="60"/>
      <c r="FY11" s="60"/>
      <c r="FZ11" s="60"/>
      <c r="GA11" s="60"/>
      <c r="GB11" s="161"/>
      <c r="GC11" s="53"/>
      <c r="GD11" s="75"/>
      <c r="GE11" s="160"/>
      <c r="GF11" s="76"/>
      <c r="GG11" s="80"/>
      <c r="GH11" s="80"/>
      <c r="GI11" s="80"/>
      <c r="GJ11" s="80"/>
      <c r="GK11" s="80"/>
      <c r="GL11" s="80"/>
      <c r="GM11" s="80"/>
      <c r="GN11" s="80"/>
      <c r="GO11" s="80"/>
      <c r="GP11" s="80"/>
      <c r="GQ11" s="80"/>
      <c r="GR11" s="80"/>
      <c r="GS11" s="80"/>
      <c r="GT11" s="80"/>
      <c r="GU11" s="80"/>
      <c r="GV11" s="80"/>
      <c r="GW11" s="80"/>
      <c r="GX11" s="80"/>
      <c r="GY11" s="80"/>
      <c r="GZ11" s="80"/>
      <c r="HA11" s="80"/>
      <c r="HB11" s="80"/>
      <c r="HC11" s="80"/>
      <c r="HD11" s="80"/>
      <c r="HE11" s="80"/>
      <c r="HF11" s="80"/>
      <c r="HG11" s="80"/>
      <c r="HH11" s="160"/>
      <c r="HI11" s="76"/>
      <c r="HJ11" s="7"/>
      <c r="HK11" s="7"/>
      <c r="HL11" s="7"/>
      <c r="HM11" s="7"/>
      <c r="HN11" s="7"/>
      <c r="HO11" s="7"/>
      <c r="HP11" s="7"/>
      <c r="HQ11" s="162"/>
      <c r="HR11" s="52"/>
      <c r="HS11" s="151"/>
      <c r="HT11" s="132"/>
    </row>
    <row r="12" spans="1:228" ht="39" customHeight="1" x14ac:dyDescent="0.2">
      <c r="A12" s="209" t="s">
        <v>7</v>
      </c>
      <c r="B12" s="210"/>
      <c r="C12" s="210"/>
      <c r="D12" s="210"/>
      <c r="E12" s="210"/>
      <c r="F12" s="210"/>
      <c r="G12" s="210"/>
      <c r="H12" s="210"/>
      <c r="I12" s="210"/>
      <c r="J12" s="210"/>
      <c r="K12" s="210"/>
      <c r="L12" s="211"/>
      <c r="M12" s="405" t="s">
        <v>1</v>
      </c>
      <c r="N12" s="406"/>
      <c r="O12" s="406"/>
      <c r="P12" s="406"/>
      <c r="Q12" s="406"/>
      <c r="R12" s="406"/>
      <c r="S12" s="406"/>
      <c r="T12" s="406"/>
      <c r="U12" s="407"/>
      <c r="V12" s="174"/>
      <c r="W12" s="42">
        <v>1</v>
      </c>
      <c r="X12" s="410">
        <v>1</v>
      </c>
      <c r="Y12" s="69" t="s">
        <v>1124</v>
      </c>
      <c r="Z12" s="178"/>
      <c r="AA12" s="212"/>
      <c r="AB12" s="152">
        <v>60</v>
      </c>
      <c r="AC12" s="299"/>
      <c r="AD12" s="152">
        <v>60</v>
      </c>
      <c r="AE12" s="299"/>
      <c r="AF12" s="152">
        <v>60</v>
      </c>
      <c r="AG12" s="299"/>
      <c r="AH12" s="152">
        <v>60</v>
      </c>
      <c r="AI12" s="299"/>
      <c r="AJ12" s="152">
        <v>12</v>
      </c>
      <c r="AK12" s="299"/>
      <c r="AL12" s="152">
        <v>2</v>
      </c>
      <c r="AM12" s="299"/>
      <c r="AN12" s="152">
        <v>1</v>
      </c>
      <c r="AO12" s="299"/>
      <c r="AP12" s="152">
        <v>1</v>
      </c>
      <c r="AQ12" s="299"/>
      <c r="AR12" s="152"/>
      <c r="AS12" s="153"/>
      <c r="AT12" s="152"/>
      <c r="AU12" s="153"/>
      <c r="AV12" s="152"/>
      <c r="AW12" s="153"/>
      <c r="AX12" s="152"/>
      <c r="AY12" s="153"/>
      <c r="AZ12" s="152"/>
      <c r="BA12" s="153"/>
      <c r="BB12" s="152"/>
      <c r="BC12" s="153"/>
      <c r="BD12" s="152"/>
      <c r="BE12" s="153"/>
      <c r="BF12" s="152"/>
      <c r="BG12" s="153"/>
      <c r="BH12" s="179"/>
      <c r="BI12" s="179"/>
      <c r="BJ12" s="66" t="str">
        <f>IF($BJ$8="Saisie de numéro erronée !","Saisie de numéro erronée !",IF($BJ$9="","",VALUE(SUBSTITUTE(IF(COUNTIF(HS12,"* *"),TRIM(MID(Y12&amp;" ",(FIND(("NO"&amp;$BJ$9&amp;" "),Y12&amp;" "))-3,3)),HS12),"c",""))))</f>
        <v/>
      </c>
      <c r="BK12" s="180"/>
      <c r="BL12" s="213"/>
      <c r="BM12" s="26">
        <v>1</v>
      </c>
      <c r="BN12" s="26">
        <v>1</v>
      </c>
      <c r="BO12" s="26">
        <v>1</v>
      </c>
      <c r="BP12" s="26">
        <v>2</v>
      </c>
      <c r="BQ12" s="26">
        <v>2</v>
      </c>
      <c r="BR12" s="26">
        <v>2</v>
      </c>
      <c r="BS12" s="26">
        <v>3</v>
      </c>
      <c r="BT12" s="26">
        <v>3</v>
      </c>
      <c r="BU12" s="26">
        <v>3</v>
      </c>
      <c r="BV12" s="26">
        <v>4</v>
      </c>
      <c r="BW12" s="26">
        <v>4</v>
      </c>
      <c r="BX12" s="26">
        <v>4</v>
      </c>
      <c r="BY12" s="26">
        <v>8</v>
      </c>
      <c r="BZ12" s="26">
        <v>16</v>
      </c>
      <c r="CA12" s="26">
        <v>21</v>
      </c>
      <c r="CB12" s="214">
        <v>31</v>
      </c>
      <c r="CC12" s="181"/>
      <c r="CD12" s="181"/>
      <c r="CE12" s="394"/>
      <c r="CF12" s="182"/>
      <c r="CG12" s="182"/>
      <c r="CH12" s="394" t="s">
        <v>334</v>
      </c>
      <c r="CI12" s="183"/>
      <c r="CJ12" s="183"/>
      <c r="CK12" s="214">
        <v>1</v>
      </c>
      <c r="CL12" s="401" t="s">
        <v>465</v>
      </c>
      <c r="CM12" s="184"/>
      <c r="CN12" s="216"/>
      <c r="CO12" s="420" t="s">
        <v>37</v>
      </c>
      <c r="CP12" s="185"/>
      <c r="CQ12" s="185"/>
      <c r="CR12" s="217">
        <v>5</v>
      </c>
      <c r="CS12" s="217">
        <v>10</v>
      </c>
      <c r="CT12" s="186"/>
      <c r="CU12" s="186"/>
      <c r="CV12" s="394"/>
      <c r="CW12" s="218"/>
      <c r="CX12" s="218"/>
      <c r="CY12" s="215" t="s">
        <v>106</v>
      </c>
      <c r="CZ12" s="187"/>
      <c r="DA12" s="187"/>
      <c r="DB12" s="25" t="str">
        <f>IF(OR($A$8&lt;&gt;"",$A$2&lt;&gt;"",$DB$252&lt;&gt;""),"E","")</f>
        <v/>
      </c>
      <c r="DC12" s="26" t="str">
        <f>IF(OR($A$8&lt;&gt;"",$A$2&lt;&gt;"",$DC$252&lt;&gt;""),"E","")</f>
        <v/>
      </c>
      <c r="DD12" s="26" t="str">
        <f>IF(OR($A$8&lt;&gt;"",$A$2&lt;&gt;"",$DD$252&lt;&gt;""),"E","")</f>
        <v/>
      </c>
      <c r="DE12" s="26" t="str">
        <f>IF(OR($A$8&lt;&gt;"",$A$2&lt;&gt;"",$DE$252&lt;&gt;""),"E","")</f>
        <v/>
      </c>
      <c r="DF12" s="27" t="str">
        <f>IF(OR($A$8&lt;&gt;"",$A$2&lt;&gt;"",$DF$252&lt;&gt;""),"E",IF(OR(AND($B$4="X",$F$4="X"),AND($B$4="",$D$4="",$F$4="")),"X",""))</f>
        <v>X</v>
      </c>
      <c r="DG12" s="27" t="str">
        <f>IF(OR($A$8&lt;&gt;"",$A$2&lt;&gt;"",$DG$252&lt;&gt;""),"E",IF(OR(AND($B$4="X",$F$4="X"),AND($B$4="",$D$4="",$F$4="")),"X",""))</f>
        <v>X</v>
      </c>
      <c r="DH12" s="27" t="str">
        <f>IF(OR($A$8&lt;&gt;"",$A$2&lt;&gt;"",$DH$252&lt;&gt;""),"E",IF(OR(AND($B$4="X",$F$4="X"),AND($B$4="",$D$4="",$F$4="")),"X",""))</f>
        <v>X</v>
      </c>
      <c r="DI12" s="27" t="str">
        <f>IF(OR($A$8&lt;&gt;"",$A$2&lt;&gt;"",$DI$252&lt;&gt;""),"E",IF(OR(AND($B$4="X",$F$4="X"),AND($B$4="",$D$4="",$F$4="")),"X",""))</f>
        <v>X</v>
      </c>
      <c r="DJ12" s="27" t="str">
        <f>IF(OR($A$8&lt;&gt;"",$A$2&lt;&gt;"",$DJ$252&lt;&gt;""),"E",IF(OR(AND($B$4="X",$F$4="X"),AND($B$4="",$D$4="",$F$4="")),"X",""))</f>
        <v>X</v>
      </c>
      <c r="DK12" s="27" t="str">
        <f>IF(OR($A$8&lt;&gt;"",$A$2&lt;&gt;"",$DK$252&lt;&gt;""),"E",IF(OR(AND($B$4="X",$F$4="X"),AND($B$4="",$D$4="",$F$4="")),"X",""))</f>
        <v>X</v>
      </c>
      <c r="DL12" s="26" t="str">
        <f>IF(OR($A$8&lt;&gt;"",$A$2&lt;&gt;"",$DL$252&lt;&gt;""),"E","")</f>
        <v/>
      </c>
      <c r="DM12" s="26" t="str">
        <f>IF(OR($A$8&lt;&gt;"",$A$2&lt;&gt;"",$DM$252&lt;&gt;""),"E","")</f>
        <v/>
      </c>
      <c r="DN12" s="26" t="str">
        <f>IF(OR($A$8&lt;&gt;"",$A$2&lt;&gt;"",$DN$252&lt;&gt;""),"E","")</f>
        <v/>
      </c>
      <c r="DO12" s="26" t="str">
        <f>IF(OR($A$8&lt;&gt;"",$A$2&lt;&gt;"",$DO$252&lt;&gt;""),"E","")</f>
        <v/>
      </c>
      <c r="DP12" s="26" t="str">
        <f>IF(OR($A$8&lt;&gt;"",$A$2&lt;&gt;"",$DP$252&lt;&gt;""),"E","")</f>
        <v/>
      </c>
      <c r="DQ12" s="26" t="str">
        <f>IF(OR($A$8&lt;&gt;"",$A$2&lt;&gt;"",$DQ$252&lt;&gt;""),"E","")</f>
        <v/>
      </c>
      <c r="DR12" s="26" t="str">
        <f>IF(OR($A$8&lt;&gt;"",$A$2&lt;&gt;"",$DR$252&lt;&gt;""),"E","")</f>
        <v/>
      </c>
      <c r="DS12" s="26" t="str">
        <f>IF(OR($A$8&lt;&gt;"",$A$2&lt;&gt;"",$DS$252&lt;&gt;""),"E","")</f>
        <v/>
      </c>
      <c r="DT12" s="26" t="str">
        <f>IF(OR($A$8&lt;&gt;"",$A$2&lt;&gt;"",$DT$252&lt;&gt;""),"E","")</f>
        <v/>
      </c>
      <c r="DU12" s="26" t="str">
        <f>IF(OR($A$8&lt;&gt;"",$A$2&lt;&gt;"",$DU$252&lt;&gt;""),"E","")</f>
        <v/>
      </c>
      <c r="DV12" s="26" t="str">
        <f>IF(OR($A$8&lt;&gt;"",$A$2&lt;&gt;"",$DV$252&lt;&gt;""),"E","")</f>
        <v/>
      </c>
      <c r="DW12" s="26" t="str">
        <f>IF(OR($A$8&lt;&gt;"",$A$2&lt;&gt;"",$DW$252&lt;&gt;""),"E","")</f>
        <v/>
      </c>
      <c r="DX12" s="26" t="str">
        <f>IF(OR($A$8&lt;&gt;"",$A$2&lt;&gt;"",$DX$252&lt;&gt;""),"E","")</f>
        <v/>
      </c>
      <c r="DY12" s="26" t="str">
        <f>IF(OR($A$8&lt;&gt;"",$A$2&lt;&gt;"",$DY$252&lt;&gt;""),"E","")</f>
        <v/>
      </c>
      <c r="DZ12" s="26" t="str">
        <f>IF(OR($A$8&lt;&gt;"",$A$2&lt;&gt;"",$DZ$252&lt;&gt;""),"E","")</f>
        <v/>
      </c>
      <c r="EA12" s="31"/>
      <c r="EB12" s="2"/>
      <c r="EC12" s="26" t="str">
        <f>IF(OR($A$8&lt;&gt;"",$A$2&lt;&gt;"",$EC$252&lt;&gt;""),"E","")</f>
        <v/>
      </c>
      <c r="ED12" s="58"/>
      <c r="EE12" s="57"/>
      <c r="EF12" s="26" t="str">
        <f>IF(OR($A$8&lt;&gt;"",$A$2&lt;&gt;"",$EF$252&lt;&gt;""),"E","")</f>
        <v/>
      </c>
      <c r="EG12" s="26" t="str">
        <f>IF(OR($A$8&lt;&gt;"",$A$2&lt;&gt;"",$EG$252&lt;&gt;""),"E","")</f>
        <v/>
      </c>
      <c r="EH12" s="26" t="str">
        <f>IF(OR($A$8&lt;&gt;"",$A$2&lt;&gt;"",$EH$252&lt;&gt;""),"E","")</f>
        <v/>
      </c>
      <c r="EI12" s="26" t="str">
        <f>IF(OR($A$8&lt;&gt;"",$A$2&lt;&gt;"",$EI$252&lt;&gt;""),"E","")</f>
        <v/>
      </c>
      <c r="EJ12" s="26" t="str">
        <f>IF(OR($A$8&lt;&gt;"",$A$2&lt;&gt;"",$EJ$252&lt;&gt;""),"E","")</f>
        <v/>
      </c>
      <c r="EK12" s="26" t="str">
        <f>IF(OR($A$8&lt;&gt;"",$A$2&lt;&gt;"",$EK$252&lt;&gt;""),"E","")</f>
        <v/>
      </c>
      <c r="EL12" s="26" t="str">
        <f>IF(OR($A$8&lt;&gt;"",$A$2&lt;&gt;"",$EL$252&lt;&gt;""),"E","")</f>
        <v/>
      </c>
      <c r="EM12" s="26" t="str">
        <f>IF(OR($A$8&lt;&gt;"",$A$2&lt;&gt;"",$EM$252&lt;&gt;""),"E","")</f>
        <v/>
      </c>
      <c r="EN12" s="26" t="str">
        <f>IF(OR($A$8&lt;&gt;"",$A$2&lt;&gt;"",$EN$252&lt;&gt;""),"E","")</f>
        <v/>
      </c>
      <c r="EO12" s="26" t="str">
        <f>IF(OR($A$8&lt;&gt;"",$A$2&lt;&gt;"",$EO$252&lt;&gt;""),"E","")</f>
        <v/>
      </c>
      <c r="EP12" s="26" t="str">
        <f>IF(OR($A$8&lt;&gt;"",$A$2&lt;&gt;"",$EP$252&lt;&gt;""),"E","")</f>
        <v/>
      </c>
      <c r="EQ12" s="26" t="str">
        <f>IF(OR($A$8&lt;&gt;"",$A$2&lt;&gt;"",$EQ$252&lt;&gt;""),"E","")</f>
        <v/>
      </c>
      <c r="ER12" s="26" t="str">
        <f>IF(OR($A$8&lt;&gt;"",$A$2&lt;&gt;"",$ER$252&lt;&gt;""),"E","")</f>
        <v/>
      </c>
      <c r="ES12" s="26" t="str">
        <f>IF(OR($A$8&lt;&gt;"",$A$2&lt;&gt;"",$ES$252&lt;&gt;""),"E","")</f>
        <v/>
      </c>
      <c r="ET12" s="26" t="str">
        <f>IF(OR($A$8&lt;&gt;"",$A$2&lt;&gt;"",$ET$252&lt;&gt;""),"E","")</f>
        <v/>
      </c>
      <c r="EU12" s="26" t="str">
        <f>IF(OR($A$8&lt;&gt;"",$A$2&lt;&gt;"",$EU$252&lt;&gt;""),"E","")</f>
        <v/>
      </c>
      <c r="EV12" s="26" t="str">
        <f>IF(OR($A$8&lt;&gt;"",$A$2&lt;&gt;"",$EV$252&lt;&gt;""),"E","")</f>
        <v/>
      </c>
      <c r="EW12" s="26" t="str">
        <f>IF(OR($A$8&lt;&gt;"",$A$2&lt;&gt;"",$EW$252&lt;&gt;""),"E","")</f>
        <v/>
      </c>
      <c r="EX12" s="26" t="str">
        <f>IF(OR($A$8&lt;&gt;"",$A$2&lt;&gt;"",$EX$252&lt;&gt;""),"E","")</f>
        <v/>
      </c>
      <c r="EY12" s="26" t="str">
        <f>IF(OR($A$8&lt;&gt;"",$A$2&lt;&gt;"",$EY$252&lt;&gt;""),"E","")</f>
        <v/>
      </c>
      <c r="EZ12" s="26" t="str">
        <f>IF(OR($A$8&lt;&gt;"",$A$2&lt;&gt;"",$EZ$252&lt;&gt;""),"E","")</f>
        <v/>
      </c>
      <c r="FA12" s="26" t="str">
        <f>IF(OR($A$8&lt;&gt;"",$A$2&lt;&gt;"",$FA$252&lt;&gt;""),"E","")</f>
        <v/>
      </c>
      <c r="FB12" s="26" t="str">
        <f>IF(OR($A$8&lt;&gt;"",$A$2&lt;&gt;"",$FB$252&lt;&gt;""),"E","")</f>
        <v/>
      </c>
      <c r="FC12" s="26" t="str">
        <f>IF(OR($A$8&lt;&gt;"",$A$2&lt;&gt;"",$FC$252&lt;&gt;""),"E","")</f>
        <v/>
      </c>
      <c r="FD12" s="26" t="str">
        <f>IF(OR($A$8&lt;&gt;"",$A$2&lt;&gt;"",$FD$252&lt;&gt;""),"E","")</f>
        <v/>
      </c>
      <c r="FE12" s="26" t="str">
        <f>IF(OR($A$8&lt;&gt;"",$A$2&lt;&gt;"",$FE$252&lt;&gt;""),"E","")</f>
        <v/>
      </c>
      <c r="FF12" s="26" t="str">
        <f>IF(OR($A$8&lt;&gt;"",$A$2&lt;&gt;"",$FF$252&lt;&gt;""),"E","")</f>
        <v/>
      </c>
      <c r="FG12" s="26" t="str">
        <f>IF(OR($A$8&lt;&gt;"",$A$2&lt;&gt;"",$FG$252&lt;&gt;""),"E","")</f>
        <v/>
      </c>
      <c r="FH12" s="26" t="str">
        <f>IF(OR($A$8&lt;&gt;"",$A$2&lt;&gt;"",$FH$252&lt;&gt;""),"E","")</f>
        <v/>
      </c>
      <c r="FI12" s="26" t="str">
        <f>IF(OR($A$8&lt;&gt;"",$A$2&lt;&gt;"",$FI$252&lt;&gt;""),"E","")</f>
        <v/>
      </c>
      <c r="FJ12" s="26" t="str">
        <f>IF(OR($A$8&lt;&gt;"",$A$2&lt;&gt;"",$FJ$252&lt;&gt;""),"E","")</f>
        <v/>
      </c>
      <c r="FK12" s="26" t="str">
        <f>IF(OR($A$8&lt;&gt;"",$A$2&lt;&gt;"",$FK$252&lt;&gt;""),"E","")</f>
        <v/>
      </c>
      <c r="FL12" s="26" t="str">
        <f>IF(OR($A$8&lt;&gt;"",$A$2&lt;&gt;"",$FL$252&lt;&gt;""),"E","")</f>
        <v/>
      </c>
      <c r="FM12" s="26" t="str">
        <f>IF(OR($A$8&lt;&gt;"",$A$2&lt;&gt;"",$FM$252&lt;&gt;""),"E","")</f>
        <v/>
      </c>
      <c r="FN12" s="26" t="str">
        <f>IF(OR($A$8&lt;&gt;"",$A$2&lt;&gt;"",$FN$252&lt;&gt;""),"E","")</f>
        <v/>
      </c>
      <c r="FO12" s="26" t="str">
        <f>IF(OR($A$8&lt;&gt;"",$A$2&lt;&gt;"",$FO$252&lt;&gt;""),"E","")</f>
        <v/>
      </c>
      <c r="FP12" s="26" t="str">
        <f>IF(OR($A$8&lt;&gt;"",$A$2&lt;&gt;"",$FP$252&lt;&gt;""),"E","")</f>
        <v/>
      </c>
      <c r="FQ12" s="26" t="str">
        <f>IF(OR($A$8&lt;&gt;"",$A$2&lt;&gt;"",$FQ$252&lt;&gt;""),"E","")</f>
        <v/>
      </c>
      <c r="FR12" s="26" t="str">
        <f>IF(OR($A$8&lt;&gt;"",$A$2&lt;&gt;"",$FR$252&lt;&gt;""),"E","")</f>
        <v/>
      </c>
      <c r="FS12" s="26" t="str">
        <f>IF(OR($A$8&lt;&gt;"",$A$2&lt;&gt;"",$FS$252&lt;&gt;""),"E","")</f>
        <v/>
      </c>
      <c r="FT12" s="26" t="str">
        <f>IF(OR($A$8&lt;&gt;"",$A$2&lt;&gt;"",$FT$252&lt;&gt;""),"E","")</f>
        <v/>
      </c>
      <c r="FU12" s="26" t="str">
        <f>IF(OR($A$8&lt;&gt;"",$A$2&lt;&gt;"",$FU$252&lt;&gt;""),"E","")</f>
        <v/>
      </c>
      <c r="FV12" s="26" t="str">
        <f>IF(OR($A$8&lt;&gt;"",$A$2&lt;&gt;"",$FV$252&lt;&gt;""),"E","")</f>
        <v/>
      </c>
      <c r="FW12" s="26" t="str">
        <f>IF(OR($A$8&lt;&gt;"",$A$2&lt;&gt;"",$FW$252&lt;&gt;""),"E","")</f>
        <v/>
      </c>
      <c r="FX12" s="26" t="str">
        <f>IF(OR($A$8&lt;&gt;"",$A$2&lt;&gt;"",$FX$252&lt;&gt;""),"E","")</f>
        <v/>
      </c>
      <c r="FY12" s="26" t="str">
        <f>IF(OR($A$8&lt;&gt;"",$A$2&lt;&gt;"",$FY$252&lt;&gt;""),"E","")</f>
        <v/>
      </c>
      <c r="FZ12" s="26" t="str">
        <f>IF(OR($A$8&lt;&gt;"",$A$2&lt;&gt;"",$FZ$252&lt;&gt;""),"E","")</f>
        <v/>
      </c>
      <c r="GA12" s="26" t="str">
        <f>IF(OR($A$8&lt;&gt;"",$A$2&lt;&gt;"",$GA$252&lt;&gt;""),"E","")</f>
        <v/>
      </c>
      <c r="GB12" s="58"/>
      <c r="GC12" s="57"/>
      <c r="GD12" s="32" t="str">
        <f>IF(OR($A$8&lt;&gt;"",$A$2&lt;&gt;"",$GD$252&lt;&gt;""),"E","")</f>
        <v/>
      </c>
      <c r="GE12" s="77"/>
      <c r="GF12" s="72"/>
      <c r="GG12" s="26" t="str">
        <f>IF(OR($A$8&lt;&gt;"",$A$2&lt;&gt;"",$GG$252&lt;&gt;""),"E","")</f>
        <v/>
      </c>
      <c r="GH12" s="26" t="str">
        <f>IF(OR($A$8&lt;&gt;"",$A$2&lt;&gt;"",$GH$252&lt;&gt;""),"E","")</f>
        <v/>
      </c>
      <c r="GI12" s="26" t="str">
        <f>IF(OR($A$8&lt;&gt;"",$A$2&lt;&gt;"",$GI$252&lt;&gt;""),"E","")</f>
        <v/>
      </c>
      <c r="GJ12" s="26" t="str">
        <f>IF(OR($A$8&lt;&gt;"",$A$2&lt;&gt;"",$GJ$252&lt;&gt;""),"E","")</f>
        <v/>
      </c>
      <c r="GK12" s="26" t="str">
        <f>IF(OR($A$8&lt;&gt;"",$A$2&lt;&gt;"",$GK$252&lt;&gt;""),"E","")</f>
        <v/>
      </c>
      <c r="GL12" s="26" t="str">
        <f>IF(OR($A$8&lt;&gt;"",$A$2&lt;&gt;"",$GL$252&lt;&gt;""),"E","")</f>
        <v/>
      </c>
      <c r="GM12" s="26" t="str">
        <f>IF(OR($A$8&lt;&gt;"",$A$2&lt;&gt;"",$GM$252&lt;&gt;""),"E","")</f>
        <v/>
      </c>
      <c r="GN12" s="26" t="str">
        <f>IF(OR($A$8&lt;&gt;"",$A$2&lt;&gt;"",$GN$252&lt;&gt;""),"E","")</f>
        <v/>
      </c>
      <c r="GO12" s="26" t="str">
        <f>IF(OR($A$8&lt;&gt;"",$A$2&lt;&gt;"",$GO$252&lt;&gt;""),"E","")</f>
        <v/>
      </c>
      <c r="GP12" s="26" t="str">
        <f>IF(OR($A$8&lt;&gt;"",$A$2&lt;&gt;"",$GP$252&lt;&gt;""),"E","")</f>
        <v/>
      </c>
      <c r="GQ12" s="26" t="str">
        <f>IF(OR($A$8&lt;&gt;"",$A$2&lt;&gt;"",$GQ$252&lt;&gt;""),"E","")</f>
        <v/>
      </c>
      <c r="GR12" s="26" t="str">
        <f>IF(OR($A$8&lt;&gt;"",$A$2&lt;&gt;"",$GR$252&lt;&gt;""),"E","")</f>
        <v/>
      </c>
      <c r="GS12" s="26" t="str">
        <f>IF(OR($A$8&lt;&gt;"",$A$2&lt;&gt;"",$GS$252&lt;&gt;""),"E","")</f>
        <v/>
      </c>
      <c r="GT12" s="26" t="str">
        <f>IF(OR($A$8&lt;&gt;"",$A$2&lt;&gt;"",$GT$252&lt;&gt;""),"E","")</f>
        <v/>
      </c>
      <c r="GU12" s="26" t="str">
        <f>IF(OR($A$8&lt;&gt;"",$A$2&lt;&gt;"",$GU$252&lt;&gt;""),"E","")</f>
        <v/>
      </c>
      <c r="GV12" s="26" t="str">
        <f>IF(OR($A$8&lt;&gt;"",$A$2&lt;&gt;"",$GV$252&lt;&gt;""),"E","")</f>
        <v/>
      </c>
      <c r="GW12" s="26" t="str">
        <f>IF(OR($A$8&lt;&gt;"",$A$2&lt;&gt;"",$GW$252&lt;&gt;""),"E","")</f>
        <v/>
      </c>
      <c r="GX12" s="26" t="str">
        <f>IF(OR($A$8&lt;&gt;"",$A$2&lt;&gt;"",$GX$252&lt;&gt;""),"E","")</f>
        <v/>
      </c>
      <c r="GY12" s="26" t="str">
        <f>IF(OR($A$8&lt;&gt;"",$A$2&lt;&gt;"",$GY$252&lt;&gt;""),"E","")</f>
        <v/>
      </c>
      <c r="GZ12" s="26" t="str">
        <f>IF(OR($A$8&lt;&gt;"",$A$2&lt;&gt;"",$GZ$252&lt;&gt;""),"E","")</f>
        <v/>
      </c>
      <c r="HA12" s="26" t="str">
        <f>IF(OR($A$8&lt;&gt;"",$A$2&lt;&gt;"",$HA$252&lt;&gt;""),"E","")</f>
        <v/>
      </c>
      <c r="HB12" s="26" t="str">
        <f>IF(OR($A$8&lt;&gt;"",$A$2&lt;&gt;"",$HB$252&lt;&gt;""),"E","")</f>
        <v/>
      </c>
      <c r="HC12" s="26" t="str">
        <f>IF(OR($A$8&lt;&gt;"",$A$2&lt;&gt;"",$HC$252&lt;&gt;""),"E","")</f>
        <v/>
      </c>
      <c r="HD12" s="26" t="str">
        <f>IF(OR($A$8&lt;&gt;"",$A$2&lt;&gt;"",$HD$252&lt;&gt;""),"E","")</f>
        <v/>
      </c>
      <c r="HE12" s="26" t="str">
        <f>IF(OR($A$8&lt;&gt;"",$A$2&lt;&gt;"",$HE$252&lt;&gt;""),"E","")</f>
        <v/>
      </c>
      <c r="HF12" s="26" t="str">
        <f>IF(OR($A$8&lt;&gt;"",$A$2&lt;&gt;"",$HF$252&lt;&gt;""),"E","")</f>
        <v/>
      </c>
      <c r="HG12" s="26" t="str">
        <f>IF(OR($A$8&lt;&gt;"",$A$2&lt;&gt;"",$HG$252&lt;&gt;""),"E","")</f>
        <v/>
      </c>
      <c r="HH12" s="81"/>
      <c r="HI12" s="72"/>
      <c r="HJ12" s="26" t="str">
        <f>IF(OR($A$8&lt;&gt;"",$A$2&lt;&gt;"",$HJ$252&lt;&gt;""),"E","")</f>
        <v/>
      </c>
      <c r="HK12" s="26" t="str">
        <f>IF(OR($A$8&lt;&gt;"",$A$2&lt;&gt;"",$HK$252&lt;&gt;""),"E","")</f>
        <v/>
      </c>
      <c r="HL12" s="26" t="str">
        <f>IF(OR($A$8&lt;&gt;"",$A$2&lt;&gt;"",$HL$252&lt;&gt;""),"E","")</f>
        <v/>
      </c>
      <c r="HM12" s="26" t="str">
        <f>IF(OR($A$8&lt;&gt;"",$A$2&lt;&gt;"",$HM$252&lt;&gt;""),"E","")</f>
        <v/>
      </c>
      <c r="HN12" s="26" t="str">
        <f>IF(OR($A$8&lt;&gt;"",$A$2&lt;&gt;"",$HN$252&lt;&gt;""),"E","")</f>
        <v/>
      </c>
      <c r="HO12" s="26" t="str">
        <f>IF(OR($A$8&lt;&gt;"",$A$2&lt;&gt;"",$HO$252&lt;&gt;""),"E","")</f>
        <v/>
      </c>
      <c r="HP12" s="26" t="str">
        <f>IF(OR($A$8&lt;&gt;"",$A$2&lt;&gt;"",$HP$252&lt;&gt;""),"E","")</f>
        <v/>
      </c>
      <c r="HQ12" s="219"/>
      <c r="HR12" s="158"/>
      <c r="HS12" s="131">
        <f t="shared" ref="HS12:HS75" si="0">IF(ISERR((IF(ISERROR(FIND("NO"&amp;$BJ$9&amp;" ",Y12&amp;" ")),0,TRIM(MID(Y12&amp;" ",FIND("NO"&amp;$BJ$9&amp;" ",Y12&amp;" ")-5,5))))),TRIM(MID(Y12&amp;" ",(FIND(("NO"&amp;$BJ$9&amp;" "),Y12&amp;" "))-4,4)),(IF(ISERROR(FIND("NO"&amp;$BJ$9&amp;" ",Y12&amp;" ")),0,TRIM(MID(Y12&amp;" ",FIND("NO"&amp;$BJ$9&amp;" ",Y12&amp;" ")-5,5)))))</f>
        <v>0</v>
      </c>
      <c r="HT12" s="132"/>
    </row>
    <row r="13" spans="1:228" ht="39" customHeight="1" x14ac:dyDescent="0.2">
      <c r="A13" s="220" t="s">
        <v>6</v>
      </c>
      <c r="B13" s="221"/>
      <c r="C13" s="221"/>
      <c r="D13" s="221"/>
      <c r="E13" s="221"/>
      <c r="F13" s="221"/>
      <c r="G13" s="221"/>
      <c r="H13" s="221"/>
      <c r="I13" s="221"/>
      <c r="J13" s="221"/>
      <c r="K13" s="221"/>
      <c r="L13" s="222"/>
      <c r="M13" s="223" t="s">
        <v>1</v>
      </c>
      <c r="N13" s="224"/>
      <c r="O13" s="224"/>
      <c r="P13" s="224"/>
      <c r="Q13" s="224"/>
      <c r="R13" s="224"/>
      <c r="S13" s="224"/>
      <c r="T13" s="224"/>
      <c r="U13" s="225"/>
      <c r="V13" s="174"/>
      <c r="W13" s="43">
        <v>1</v>
      </c>
      <c r="X13" s="202">
        <v>2</v>
      </c>
      <c r="Y13" s="69" t="s">
        <v>1124</v>
      </c>
      <c r="Z13" s="178"/>
      <c r="AA13" s="212"/>
      <c r="AB13" s="152">
        <v>60</v>
      </c>
      <c r="AC13" s="299"/>
      <c r="AD13" s="152">
        <v>60</v>
      </c>
      <c r="AE13" s="299"/>
      <c r="AF13" s="152">
        <v>60</v>
      </c>
      <c r="AG13" s="299"/>
      <c r="AH13" s="152">
        <v>60</v>
      </c>
      <c r="AI13" s="299"/>
      <c r="AJ13" s="152">
        <v>12</v>
      </c>
      <c r="AK13" s="299"/>
      <c r="AL13" s="152">
        <v>2</v>
      </c>
      <c r="AM13" s="299"/>
      <c r="AN13" s="152">
        <v>1</v>
      </c>
      <c r="AO13" s="299"/>
      <c r="AP13" s="152">
        <v>1</v>
      </c>
      <c r="AQ13" s="299"/>
      <c r="AR13" s="152"/>
      <c r="AS13" s="153"/>
      <c r="AT13" s="152"/>
      <c r="AU13" s="153"/>
      <c r="AV13" s="152"/>
      <c r="AW13" s="153"/>
      <c r="AX13" s="152"/>
      <c r="AY13" s="153"/>
      <c r="AZ13" s="152"/>
      <c r="BA13" s="153"/>
      <c r="BB13" s="152"/>
      <c r="BC13" s="153"/>
      <c r="BD13" s="152"/>
      <c r="BE13" s="153"/>
      <c r="BF13" s="152"/>
      <c r="BG13" s="422"/>
      <c r="BH13" s="179"/>
      <c r="BI13" s="179"/>
      <c r="BJ13" s="67" t="str">
        <f>IF($BJ$8="Saisie de numéro erronée !","Saisie de numéro erronée !",IF($BJ$9="","",VALUE(SUBSTITUTE(IF(COUNTIF(HS13,"* *"),TRIM(MID(Y13&amp;" ",(FIND(("NO"&amp;$BJ$9&amp;" "),Y13&amp;" "))-3,3)),HS13),"c",""))))</f>
        <v/>
      </c>
      <c r="BK13" s="180"/>
      <c r="BL13" s="213"/>
      <c r="BM13" s="29">
        <v>1</v>
      </c>
      <c r="BN13" s="29">
        <v>1</v>
      </c>
      <c r="BO13" s="29">
        <v>1</v>
      </c>
      <c r="BP13" s="29">
        <v>2</v>
      </c>
      <c r="BQ13" s="29">
        <v>2</v>
      </c>
      <c r="BR13" s="29">
        <v>2</v>
      </c>
      <c r="BS13" s="29">
        <v>3</v>
      </c>
      <c r="BT13" s="29">
        <v>3</v>
      </c>
      <c r="BU13" s="29">
        <v>3</v>
      </c>
      <c r="BV13" s="29">
        <v>4</v>
      </c>
      <c r="BW13" s="29">
        <v>4</v>
      </c>
      <c r="BX13" s="29">
        <v>4</v>
      </c>
      <c r="BY13" s="29">
        <v>8</v>
      </c>
      <c r="BZ13" s="29">
        <v>16</v>
      </c>
      <c r="CA13" s="29">
        <v>21</v>
      </c>
      <c r="CB13" s="226">
        <v>31</v>
      </c>
      <c r="CC13" s="181"/>
      <c r="CD13" s="181"/>
      <c r="CE13" s="395"/>
      <c r="CF13" s="182"/>
      <c r="CG13" s="182"/>
      <c r="CH13" s="395" t="s">
        <v>356</v>
      </c>
      <c r="CI13" s="183"/>
      <c r="CJ13" s="183"/>
      <c r="CK13" s="214">
        <v>2</v>
      </c>
      <c r="CL13" s="29" t="s">
        <v>466</v>
      </c>
      <c r="CM13" s="184"/>
      <c r="CN13" s="216"/>
      <c r="CO13" s="227" t="s">
        <v>37</v>
      </c>
      <c r="CP13" s="185"/>
      <c r="CQ13" s="185"/>
      <c r="CR13" s="44">
        <v>5</v>
      </c>
      <c r="CS13" s="44">
        <v>10</v>
      </c>
      <c r="CT13" s="186"/>
      <c r="CU13" s="186"/>
      <c r="CV13" s="395"/>
      <c r="CW13" s="218"/>
      <c r="CX13" s="218"/>
      <c r="CY13" s="227" t="s">
        <v>106</v>
      </c>
      <c r="CZ13" s="187"/>
      <c r="DA13" s="187"/>
      <c r="DB13" s="28" t="str">
        <f>IF(OR($A$8&lt;&gt;"",$A$2&lt;&gt;"",$DB$252&lt;&gt;""),"E","")</f>
        <v/>
      </c>
      <c r="DC13" s="29" t="str">
        <f>IF(OR($A$8&lt;&gt;"",$A$2&lt;&gt;"",$DC$252&lt;&gt;""),"E","")</f>
        <v/>
      </c>
      <c r="DD13" s="29" t="str">
        <f>IF(OR($A$8&lt;&gt;"",$A$2&lt;&gt;"",$DD$252&lt;&gt;""),"E","")</f>
        <v/>
      </c>
      <c r="DE13" s="29" t="str">
        <f>IF(OR($A$8&lt;&gt;"",$A$2&lt;&gt;"",$DE$252&lt;&gt;""),"E","")</f>
        <v/>
      </c>
      <c r="DF13" s="30" t="str">
        <f>IF(OR($A$8&lt;&gt;"",$A$2&lt;&gt;"",$DF$252&lt;&gt;""),"E",IF(OR(AND($B$4="X",$F$4="X"),AND($B$4="",$D$4="",$F$4="")),"X",""))</f>
        <v>X</v>
      </c>
      <c r="DG13" s="30" t="str">
        <f>IF(OR($A$8&lt;&gt;"",$A$2&lt;&gt;"",$DG$252&lt;&gt;""),"E",IF(OR(AND($B$4="X",$F$4="X"),AND($B$4="",$D$4="",$F$4="")),"X",""))</f>
        <v>X</v>
      </c>
      <c r="DH13" s="30" t="str">
        <f>IF(OR($A$8&lt;&gt;"",$A$2&lt;&gt;"",$DH$252&lt;&gt;""),"E",IF(OR(AND($B$4="X",$F$4="X"),AND($B$4="",$D$4="",$F$4="")),"X",""))</f>
        <v>X</v>
      </c>
      <c r="DI13" s="30" t="str">
        <f>IF(OR($A$8&lt;&gt;"",$A$2&lt;&gt;"",$DI$252&lt;&gt;""),"E",IF(OR(AND($B$4="X",$F$4="X"),AND($B$4="",$D$4="",$F$4="")),"X",""))</f>
        <v>X</v>
      </c>
      <c r="DJ13" s="30" t="str">
        <f>IF(OR($A$8&lt;&gt;"",$A$2&lt;&gt;"",$DJ$252&lt;&gt;""),"E",IF(OR(AND($B$4="X",$F$4="X"),AND($B$4="",$D$4="",$F$4="")),"X",""))</f>
        <v>X</v>
      </c>
      <c r="DK13" s="30" t="str">
        <f>IF(OR($A$8&lt;&gt;"",$A$2&lt;&gt;"",$DK$252&lt;&gt;""),"E",IF(OR(AND($B$4="X",$F$4="X"),AND($B$4="",$D$4="",$F$4="")),"X",""))</f>
        <v>X</v>
      </c>
      <c r="DL13" s="29" t="str">
        <f>IF(OR($A$8&lt;&gt;"",$A$2&lt;&gt;"",$DL$252&lt;&gt;""),"E","")</f>
        <v/>
      </c>
      <c r="DM13" s="29" t="str">
        <f>IF(OR($A$8&lt;&gt;"",$A$2&lt;&gt;"",$DM$252&lt;&gt;""),"E","")</f>
        <v/>
      </c>
      <c r="DN13" s="29" t="str">
        <f>IF(OR($A$8&lt;&gt;"",$A$2&lt;&gt;"",$DN$252&lt;&gt;""),"E","")</f>
        <v/>
      </c>
      <c r="DO13" s="29" t="str">
        <f>IF(OR($A$8&lt;&gt;"",$A$2&lt;&gt;"",$DO$252&lt;&gt;""),"E","")</f>
        <v/>
      </c>
      <c r="DP13" s="29" t="str">
        <f>IF(OR($A$8&lt;&gt;"",$A$2&lt;&gt;"",$DP$252&lt;&gt;""),"E","")</f>
        <v/>
      </c>
      <c r="DQ13" s="29" t="str">
        <f>IF(OR($A$8&lt;&gt;"",$A$2&lt;&gt;"",$DQ$252&lt;&gt;""),"E","")</f>
        <v/>
      </c>
      <c r="DR13" s="29" t="str">
        <f>IF(OR($A$8&lt;&gt;"",$A$2&lt;&gt;"",$DR$252&lt;&gt;""),"E","")</f>
        <v/>
      </c>
      <c r="DS13" s="29" t="str">
        <f>IF(OR($A$8&lt;&gt;"",$A$2&lt;&gt;"",$DS$252&lt;&gt;""),"E","")</f>
        <v/>
      </c>
      <c r="DT13" s="29" t="str">
        <f>IF(OR($A$8&lt;&gt;"",$A$2&lt;&gt;"",$DT$252&lt;&gt;""),"E","")</f>
        <v/>
      </c>
      <c r="DU13" s="29" t="str">
        <f>IF(OR($A$8&lt;&gt;"",$A$2&lt;&gt;"",$DU$252&lt;&gt;""),"E","")</f>
        <v/>
      </c>
      <c r="DV13" s="29" t="str">
        <f>IF(OR($A$8&lt;&gt;"",$A$2&lt;&gt;"",$DV$252&lt;&gt;""),"E","")</f>
        <v/>
      </c>
      <c r="DW13" s="29" t="str">
        <f>IF(OR($A$8&lt;&gt;"",$A$2&lt;&gt;"",$DW$252&lt;&gt;""),"E","")</f>
        <v/>
      </c>
      <c r="DX13" s="29" t="str">
        <f>IF(OR($A$8&lt;&gt;"",$A$2&lt;&gt;"",$DX$252&lt;&gt;""),"E","")</f>
        <v/>
      </c>
      <c r="DY13" s="29" t="str">
        <f>IF(OR($A$8&lt;&gt;"",$A$2&lt;&gt;"",$DY$252&lt;&gt;""),"E","")</f>
        <v/>
      </c>
      <c r="DZ13" s="29" t="str">
        <f>IF(OR($A$8&lt;&gt;"",$A$2&lt;&gt;"",$DZ$252&lt;&gt;""),"E","")</f>
        <v/>
      </c>
      <c r="EA13" s="31"/>
      <c r="EB13" s="2"/>
      <c r="EC13" s="29" t="str">
        <f>IF(OR($A$8&lt;&gt;"",$A$2&lt;&gt;"",$EC$252&lt;&gt;""),"E","")</f>
        <v/>
      </c>
      <c r="ED13" s="58"/>
      <c r="EE13" s="57"/>
      <c r="EF13" s="29" t="str">
        <f>IF(OR($A$8&lt;&gt;"",$A$2&lt;&gt;"",$EF$252&lt;&gt;""),"E","")</f>
        <v/>
      </c>
      <c r="EG13" s="29" t="str">
        <f>IF(OR($A$8&lt;&gt;"",$A$2&lt;&gt;"",$EG$252&lt;&gt;""),"E","")</f>
        <v/>
      </c>
      <c r="EH13" s="29" t="str">
        <f>IF(OR($A$8&lt;&gt;"",$A$2&lt;&gt;"",$EH$252&lt;&gt;""),"E","")</f>
        <v/>
      </c>
      <c r="EI13" s="29" t="str">
        <f>IF(OR($A$8&lt;&gt;"",$A$2&lt;&gt;"",$EI$252&lt;&gt;""),"E","")</f>
        <v/>
      </c>
      <c r="EJ13" s="29" t="str">
        <f>IF(OR($A$8&lt;&gt;"",$A$2&lt;&gt;"",$EJ$252&lt;&gt;""),"E","")</f>
        <v/>
      </c>
      <c r="EK13" s="29" t="str">
        <f>IF(OR($A$8&lt;&gt;"",$A$2&lt;&gt;"",$EK$252&lt;&gt;""),"E","")</f>
        <v/>
      </c>
      <c r="EL13" s="29" t="str">
        <f>IF(OR($A$8&lt;&gt;"",$A$2&lt;&gt;"",$EL$252&lt;&gt;""),"E","")</f>
        <v/>
      </c>
      <c r="EM13" s="29" t="str">
        <f>IF(OR($A$8&lt;&gt;"",$A$2&lt;&gt;"",$EM$252&lt;&gt;""),"E","")</f>
        <v/>
      </c>
      <c r="EN13" s="29" t="str">
        <f>IF(OR($A$8&lt;&gt;"",$A$2&lt;&gt;"",$EN$252&lt;&gt;""),"E","")</f>
        <v/>
      </c>
      <c r="EO13" s="29" t="str">
        <f>IF(OR($A$8&lt;&gt;"",$A$2&lt;&gt;"",$EO$252&lt;&gt;""),"E","")</f>
        <v/>
      </c>
      <c r="EP13" s="29" t="str">
        <f>IF(OR($A$8&lt;&gt;"",$A$2&lt;&gt;"",$EP$252&lt;&gt;""),"E","")</f>
        <v/>
      </c>
      <c r="EQ13" s="29" t="str">
        <f>IF(OR($A$8&lt;&gt;"",$A$2&lt;&gt;"",$EQ$252&lt;&gt;""),"E","")</f>
        <v/>
      </c>
      <c r="ER13" s="29" t="str">
        <f>IF(OR($A$8&lt;&gt;"",$A$2&lt;&gt;"",$ER$252&lt;&gt;""),"E","")</f>
        <v/>
      </c>
      <c r="ES13" s="29" t="str">
        <f>IF(OR($A$8&lt;&gt;"",$A$2&lt;&gt;"",$ES$252&lt;&gt;""),"E","")</f>
        <v/>
      </c>
      <c r="ET13" s="29" t="str">
        <f>IF(OR($A$8&lt;&gt;"",$A$2&lt;&gt;"",$ET$252&lt;&gt;""),"E","")</f>
        <v/>
      </c>
      <c r="EU13" s="29" t="str">
        <f>IF(OR($A$8&lt;&gt;"",$A$2&lt;&gt;"",$EU$252&lt;&gt;""),"E","")</f>
        <v/>
      </c>
      <c r="EV13" s="29" t="str">
        <f>IF(OR($A$8&lt;&gt;"",$A$2&lt;&gt;"",$EV$252&lt;&gt;""),"E","")</f>
        <v/>
      </c>
      <c r="EW13" s="29" t="str">
        <f>IF(OR($A$8&lt;&gt;"",$A$2&lt;&gt;"",$EW$252&lt;&gt;""),"E","")</f>
        <v/>
      </c>
      <c r="EX13" s="29" t="str">
        <f>IF(OR($A$8&lt;&gt;"",$A$2&lt;&gt;"",$EX$252&lt;&gt;""),"E","")</f>
        <v/>
      </c>
      <c r="EY13" s="29" t="str">
        <f>IF(OR($A$8&lt;&gt;"",$A$2&lt;&gt;"",$EY$252&lt;&gt;""),"E","")</f>
        <v/>
      </c>
      <c r="EZ13" s="29" t="str">
        <f>IF(OR($A$8&lt;&gt;"",$A$2&lt;&gt;"",$EZ$252&lt;&gt;""),"E","")</f>
        <v/>
      </c>
      <c r="FA13" s="29" t="str">
        <f>IF(OR($A$8&lt;&gt;"",$A$2&lt;&gt;"",$FA$252&lt;&gt;""),"E","")</f>
        <v/>
      </c>
      <c r="FB13" s="29" t="str">
        <f>IF(OR($A$8&lt;&gt;"",$A$2&lt;&gt;"",$FB$252&lt;&gt;""),"E","")</f>
        <v/>
      </c>
      <c r="FC13" s="29" t="str">
        <f>IF(OR($A$8&lt;&gt;"",$A$2&lt;&gt;"",$FC$252&lt;&gt;""),"E","")</f>
        <v/>
      </c>
      <c r="FD13" s="29" t="str">
        <f>IF(OR($A$8&lt;&gt;"",$A$2&lt;&gt;"",$FD$252&lt;&gt;""),"E","")</f>
        <v/>
      </c>
      <c r="FE13" s="29" t="str">
        <f>IF(OR($A$8&lt;&gt;"",$A$2&lt;&gt;"",$FE$252&lt;&gt;""),"E","")</f>
        <v/>
      </c>
      <c r="FF13" s="29" t="str">
        <f>IF(OR($A$8&lt;&gt;"",$A$2&lt;&gt;"",$FF$252&lt;&gt;""),"E","")</f>
        <v/>
      </c>
      <c r="FG13" s="29" t="str">
        <f>IF(OR($A$8&lt;&gt;"",$A$2&lt;&gt;"",$FG$252&lt;&gt;""),"E","")</f>
        <v/>
      </c>
      <c r="FH13" s="29" t="str">
        <f>IF(OR($A$8&lt;&gt;"",$A$2&lt;&gt;"",$FH$252&lt;&gt;""),"E","")</f>
        <v/>
      </c>
      <c r="FI13" s="29" t="str">
        <f>IF(OR($A$8&lt;&gt;"",$A$2&lt;&gt;"",$FI$252&lt;&gt;""),"E","")</f>
        <v/>
      </c>
      <c r="FJ13" s="29" t="str">
        <f>IF(OR($A$8&lt;&gt;"",$A$2&lt;&gt;"",$FJ$252&lt;&gt;""),"E","")</f>
        <v/>
      </c>
      <c r="FK13" s="29" t="str">
        <f>IF(OR($A$8&lt;&gt;"",$A$2&lt;&gt;"",$FK$252&lt;&gt;""),"E","")</f>
        <v/>
      </c>
      <c r="FL13" s="29" t="str">
        <f>IF(OR($A$8&lt;&gt;"",$A$2&lt;&gt;"",$FL$252&lt;&gt;""),"E","")</f>
        <v/>
      </c>
      <c r="FM13" s="29" t="str">
        <f>IF(OR($A$8&lt;&gt;"",$A$2&lt;&gt;"",$FM$252&lt;&gt;""),"E","")</f>
        <v/>
      </c>
      <c r="FN13" s="29" t="str">
        <f>IF(OR($A$8&lt;&gt;"",$A$2&lt;&gt;"",$FN$252&lt;&gt;""),"E","")</f>
        <v/>
      </c>
      <c r="FO13" s="29" t="str">
        <f>IF(OR($A$8&lt;&gt;"",$A$2&lt;&gt;"",$FO$252&lt;&gt;""),"E","")</f>
        <v/>
      </c>
      <c r="FP13" s="29" t="str">
        <f>IF(OR($A$8&lt;&gt;"",$A$2&lt;&gt;"",$FP$252&lt;&gt;""),"E","")</f>
        <v/>
      </c>
      <c r="FQ13" s="29" t="str">
        <f>IF(OR($A$8&lt;&gt;"",$A$2&lt;&gt;"",$FQ$252&lt;&gt;""),"E","")</f>
        <v/>
      </c>
      <c r="FR13" s="29" t="str">
        <f>IF(OR($A$8&lt;&gt;"",$A$2&lt;&gt;"",$FR$252&lt;&gt;""),"E","")</f>
        <v/>
      </c>
      <c r="FS13" s="29" t="str">
        <f>IF(OR($A$8&lt;&gt;"",$A$2&lt;&gt;"",$FS$252&lt;&gt;""),"E","")</f>
        <v/>
      </c>
      <c r="FT13" s="29" t="str">
        <f>IF(OR($A$8&lt;&gt;"",$A$2&lt;&gt;"",$FT$252&lt;&gt;""),"E","")</f>
        <v/>
      </c>
      <c r="FU13" s="29" t="str">
        <f>IF(OR($A$8&lt;&gt;"",$A$2&lt;&gt;"",$FU$252&lt;&gt;""),"E","")</f>
        <v/>
      </c>
      <c r="FV13" s="29" t="str">
        <f>IF(OR($A$8&lt;&gt;"",$A$2&lt;&gt;"",$FV$252&lt;&gt;""),"E","")</f>
        <v/>
      </c>
      <c r="FW13" s="29" t="str">
        <f>IF(OR($A$8&lt;&gt;"",$A$2&lt;&gt;"",$FW$252&lt;&gt;""),"E","")</f>
        <v/>
      </c>
      <c r="FX13" s="29" t="str">
        <f>IF(OR($A$8&lt;&gt;"",$A$2&lt;&gt;"",$FX$252&lt;&gt;""),"E","")</f>
        <v/>
      </c>
      <c r="FY13" s="29" t="str">
        <f>IF(OR($A$8&lt;&gt;"",$A$2&lt;&gt;"",$FY$252&lt;&gt;""),"E","")</f>
        <v/>
      </c>
      <c r="FZ13" s="29" t="str">
        <f>IF(OR($A$8&lt;&gt;"",$A$2&lt;&gt;"",$FZ$252&lt;&gt;""),"E","")</f>
        <v/>
      </c>
      <c r="GA13" s="29" t="str">
        <f>IF(OR($A$8&lt;&gt;"",$A$2&lt;&gt;"",$GA$252&lt;&gt;""),"E","")</f>
        <v/>
      </c>
      <c r="GB13" s="58"/>
      <c r="GC13" s="57"/>
      <c r="GD13" s="33" t="str">
        <f>IF(OR($A$8&lt;&gt;"",$A$2&lt;&gt;"",$GD$252&lt;&gt;""),"E","")</f>
        <v/>
      </c>
      <c r="GE13" s="77"/>
      <c r="GF13" s="72"/>
      <c r="GG13" s="29" t="str">
        <f>IF(OR($A$8&lt;&gt;"",$A$2&lt;&gt;"",$GG$252&lt;&gt;""),"E","")</f>
        <v/>
      </c>
      <c r="GH13" s="29" t="str">
        <f>IF(OR($A$8&lt;&gt;"",$A$2&lt;&gt;"",$GH$252&lt;&gt;""),"E","")</f>
        <v/>
      </c>
      <c r="GI13" s="29" t="str">
        <f>IF(OR($A$8&lt;&gt;"",$A$2&lt;&gt;"",$GI$252&lt;&gt;""),"E","")</f>
        <v/>
      </c>
      <c r="GJ13" s="29" t="str">
        <f>IF(OR($A$8&lt;&gt;"",$A$2&lt;&gt;"",$GJ$252&lt;&gt;""),"E","")</f>
        <v/>
      </c>
      <c r="GK13" s="29" t="str">
        <f>IF(OR($A$8&lt;&gt;"",$A$2&lt;&gt;"",$GK$252&lt;&gt;""),"E","")</f>
        <v/>
      </c>
      <c r="GL13" s="29" t="str">
        <f>IF(OR($A$8&lt;&gt;"",$A$2&lt;&gt;"",$GL$252&lt;&gt;""),"E","")</f>
        <v/>
      </c>
      <c r="GM13" s="29" t="str">
        <f>IF(OR($A$8&lt;&gt;"",$A$2&lt;&gt;"",$GM$252&lt;&gt;""),"E","")</f>
        <v/>
      </c>
      <c r="GN13" s="29" t="str">
        <f>IF(OR($A$8&lt;&gt;"",$A$2&lt;&gt;"",$GN$252&lt;&gt;""),"E","")</f>
        <v/>
      </c>
      <c r="GO13" s="29" t="str">
        <f>IF(OR($A$8&lt;&gt;"",$A$2&lt;&gt;"",$GO$252&lt;&gt;""),"E","")</f>
        <v/>
      </c>
      <c r="GP13" s="29" t="str">
        <f>IF(OR($A$8&lt;&gt;"",$A$2&lt;&gt;"",$GP$252&lt;&gt;""),"E","")</f>
        <v/>
      </c>
      <c r="GQ13" s="29" t="str">
        <f>IF(OR($A$8&lt;&gt;"",$A$2&lt;&gt;"",$GQ$252&lt;&gt;""),"E","")</f>
        <v/>
      </c>
      <c r="GR13" s="29" t="str">
        <f>IF(OR($A$8&lt;&gt;"",$A$2&lt;&gt;"",$GR$252&lt;&gt;""),"E","")</f>
        <v/>
      </c>
      <c r="GS13" s="29" t="str">
        <f>IF(OR($A$8&lt;&gt;"",$A$2&lt;&gt;"",$GS$252&lt;&gt;""),"E","")</f>
        <v/>
      </c>
      <c r="GT13" s="29" t="str">
        <f>IF(OR($A$8&lt;&gt;"",$A$2&lt;&gt;"",$GT$252&lt;&gt;""),"E","")</f>
        <v/>
      </c>
      <c r="GU13" s="29" t="str">
        <f>IF(OR($A$8&lt;&gt;"",$A$2&lt;&gt;"",$GU$252&lt;&gt;""),"E","")</f>
        <v/>
      </c>
      <c r="GV13" s="29" t="str">
        <f>IF(OR($A$8&lt;&gt;"",$A$2&lt;&gt;"",$GV$252&lt;&gt;""),"E","")</f>
        <v/>
      </c>
      <c r="GW13" s="29" t="str">
        <f>IF(OR($A$8&lt;&gt;"",$A$2&lt;&gt;"",$GW$252&lt;&gt;""),"E","")</f>
        <v/>
      </c>
      <c r="GX13" s="29" t="str">
        <f>IF(OR($A$8&lt;&gt;"",$A$2&lt;&gt;"",$GX$252&lt;&gt;""),"E","")</f>
        <v/>
      </c>
      <c r="GY13" s="26" t="str">
        <f>IF(OR($A$8&lt;&gt;"",$A$2&lt;&gt;"",$GY$252&lt;&gt;""),"E","")</f>
        <v/>
      </c>
      <c r="GZ13" s="29" t="str">
        <f>IF(OR($A$8&lt;&gt;"",$A$2&lt;&gt;"",$GZ$252&lt;&gt;""),"E","")</f>
        <v/>
      </c>
      <c r="HA13" s="29" t="str">
        <f>IF(OR($A$8&lt;&gt;"",$A$2&lt;&gt;"",$HA$252&lt;&gt;""),"E","")</f>
        <v/>
      </c>
      <c r="HB13" s="29" t="str">
        <f>IF(OR($A$8&lt;&gt;"",$A$2&lt;&gt;"",$HB$252&lt;&gt;""),"E","")</f>
        <v/>
      </c>
      <c r="HC13" s="29" t="str">
        <f>IF(OR($A$8&lt;&gt;"",$A$2&lt;&gt;"",$HC$252&lt;&gt;""),"E","")</f>
        <v/>
      </c>
      <c r="HD13" s="29" t="str">
        <f>IF(OR($A$8&lt;&gt;"",$A$2&lt;&gt;"",$HD$252&lt;&gt;""),"E","")</f>
        <v/>
      </c>
      <c r="HE13" s="29" t="str">
        <f>IF(OR($A$8&lt;&gt;"",$A$2&lt;&gt;"",$HE$252&lt;&gt;""),"E","")</f>
        <v/>
      </c>
      <c r="HF13" s="29" t="str">
        <f>IF(OR($A$8&lt;&gt;"",$A$2&lt;&gt;"",$HF$252&lt;&gt;""),"E","")</f>
        <v/>
      </c>
      <c r="HG13" s="29" t="str">
        <f>IF(OR($A$8&lt;&gt;"",$A$2&lt;&gt;"",$HG$252&lt;&gt;""),"E","")</f>
        <v/>
      </c>
      <c r="HH13" s="81"/>
      <c r="HI13" s="72"/>
      <c r="HJ13" s="29" t="str">
        <f>IF(OR($A$8&lt;&gt;"",$A$2&lt;&gt;"",$HJ$252&lt;&gt;""),"E","")</f>
        <v/>
      </c>
      <c r="HK13" s="29" t="str">
        <f>IF(OR($A$8&lt;&gt;"",$A$2&lt;&gt;"",$HK$252&lt;&gt;""),"E","")</f>
        <v/>
      </c>
      <c r="HL13" s="29" t="str">
        <f>IF(OR($A$8&lt;&gt;"",$A$2&lt;&gt;"",$HL$252&lt;&gt;""),"E","")</f>
        <v/>
      </c>
      <c r="HM13" s="29" t="str">
        <f>IF(OR($A$8&lt;&gt;"",$A$2&lt;&gt;"",$HM$252&lt;&gt;""),"E","")</f>
        <v/>
      </c>
      <c r="HN13" s="29" t="str">
        <f>IF(OR($A$8&lt;&gt;"",$A$2&lt;&gt;"",$HN$252&lt;&gt;""),"E","")</f>
        <v/>
      </c>
      <c r="HO13" s="29" t="str">
        <f>IF(OR($A$8&lt;&gt;"",$A$2&lt;&gt;"",$HO$252&lt;&gt;""),"E","")</f>
        <v/>
      </c>
      <c r="HP13" s="29" t="str">
        <f>IF(OR($A$8&lt;&gt;"",$A$2&lt;&gt;"",$HP$252&lt;&gt;""),"E","")</f>
        <v/>
      </c>
      <c r="HQ13" s="219"/>
      <c r="HR13" s="6"/>
      <c r="HS13" s="131">
        <f t="shared" si="0"/>
        <v>0</v>
      </c>
      <c r="HT13" s="132"/>
    </row>
    <row r="14" spans="1:228" ht="39" customHeight="1" x14ac:dyDescent="0.2">
      <c r="A14" s="220" t="s">
        <v>15</v>
      </c>
      <c r="B14" s="221"/>
      <c r="C14" s="221"/>
      <c r="D14" s="221"/>
      <c r="E14" s="221"/>
      <c r="F14" s="221"/>
      <c r="G14" s="221"/>
      <c r="H14" s="221"/>
      <c r="I14" s="221"/>
      <c r="J14" s="221"/>
      <c r="K14" s="221"/>
      <c r="L14" s="222"/>
      <c r="M14" s="220" t="s">
        <v>16</v>
      </c>
      <c r="N14" s="221"/>
      <c r="O14" s="221"/>
      <c r="P14" s="221"/>
      <c r="Q14" s="221"/>
      <c r="R14" s="221"/>
      <c r="S14" s="221"/>
      <c r="T14" s="221"/>
      <c r="U14" s="222"/>
      <c r="V14" s="175"/>
      <c r="W14" s="45">
        <v>2</v>
      </c>
      <c r="X14" s="201">
        <v>1</v>
      </c>
      <c r="Y14" s="84" t="s">
        <v>1125</v>
      </c>
      <c r="Z14" s="178"/>
      <c r="AA14" s="212"/>
      <c r="AB14" s="152">
        <v>60</v>
      </c>
      <c r="AC14" s="299"/>
      <c r="AD14" s="152">
        <v>60</v>
      </c>
      <c r="AE14" s="299"/>
      <c r="AF14" s="152">
        <v>60</v>
      </c>
      <c r="AG14" s="299"/>
      <c r="AH14" s="152">
        <v>40</v>
      </c>
      <c r="AI14" s="299"/>
      <c r="AJ14" s="152">
        <v>20</v>
      </c>
      <c r="AK14" s="299"/>
      <c r="AL14" s="152">
        <v>12</v>
      </c>
      <c r="AM14" s="299"/>
      <c r="AN14" s="152">
        <v>2</v>
      </c>
      <c r="AO14" s="299"/>
      <c r="AP14" s="152">
        <v>1</v>
      </c>
      <c r="AQ14" s="299"/>
      <c r="AR14" s="152">
        <v>1</v>
      </c>
      <c r="AS14" s="412"/>
      <c r="AT14" s="152"/>
      <c r="AU14" s="153"/>
      <c r="AV14" s="152"/>
      <c r="AW14" s="153"/>
      <c r="AX14" s="152"/>
      <c r="AY14" s="153"/>
      <c r="AZ14" s="152"/>
      <c r="BA14" s="153"/>
      <c r="BB14" s="152"/>
      <c r="BC14" s="153"/>
      <c r="BD14" s="152"/>
      <c r="BE14" s="153"/>
      <c r="BF14" s="152"/>
      <c r="BG14" s="422"/>
      <c r="BH14" s="179"/>
      <c r="BI14" s="179"/>
      <c r="BJ14" s="67" t="str">
        <f>IF($BJ$8="Saisie de numéro erronée !","Saisie de numéro erronée !",IF($BJ$9="","",VALUE(SUBSTITUTE(IF(COUNTIF(HS14,"* *"),TRIM(MID(Y14&amp;" ",(FIND(("NO"&amp;$BJ$9&amp;" "),Y14&amp;" "))-3,3)),HS14),"c",""))))</f>
        <v/>
      </c>
      <c r="BK14" s="180"/>
      <c r="BL14" s="213"/>
      <c r="BM14" s="29">
        <v>2</v>
      </c>
      <c r="BN14" s="29">
        <v>2</v>
      </c>
      <c r="BO14" s="29">
        <v>2</v>
      </c>
      <c r="BP14" s="29">
        <v>3</v>
      </c>
      <c r="BQ14" s="29">
        <v>3</v>
      </c>
      <c r="BR14" s="29">
        <v>3</v>
      </c>
      <c r="BS14" s="29">
        <v>4</v>
      </c>
      <c r="BT14" s="29">
        <v>4</v>
      </c>
      <c r="BU14" s="29">
        <v>4</v>
      </c>
      <c r="BV14" s="29">
        <v>5</v>
      </c>
      <c r="BW14" s="29">
        <v>5</v>
      </c>
      <c r="BX14" s="228">
        <v>1</v>
      </c>
      <c r="BY14" s="29">
        <v>9</v>
      </c>
      <c r="BZ14" s="29">
        <v>17</v>
      </c>
      <c r="CA14" s="29">
        <v>22</v>
      </c>
      <c r="CB14" s="226">
        <v>32</v>
      </c>
      <c r="CC14" s="181"/>
      <c r="CD14" s="181"/>
      <c r="CE14" s="395"/>
      <c r="CF14" s="182"/>
      <c r="CG14" s="182"/>
      <c r="CH14" s="395"/>
      <c r="CI14" s="183"/>
      <c r="CJ14" s="183"/>
      <c r="CK14" s="214">
        <v>3</v>
      </c>
      <c r="CL14" s="29" t="s">
        <v>467</v>
      </c>
      <c r="CM14" s="184"/>
      <c r="CN14" s="216"/>
      <c r="CO14" s="227" t="s">
        <v>37</v>
      </c>
      <c r="CP14" s="185"/>
      <c r="CQ14" s="185"/>
      <c r="CR14" s="44">
        <v>5</v>
      </c>
      <c r="CS14" s="44">
        <v>10</v>
      </c>
      <c r="CT14" s="186"/>
      <c r="CU14" s="186"/>
      <c r="CV14" s="395"/>
      <c r="CW14" s="218"/>
      <c r="CX14" s="218"/>
      <c r="CY14" s="227" t="s">
        <v>106</v>
      </c>
      <c r="CZ14" s="187"/>
      <c r="DA14" s="187"/>
      <c r="DB14" s="28" t="str">
        <f>IF(OR($A$8&lt;&gt;"",$A$2&lt;&gt;"",$DB$252&lt;&gt;""),"E","")</f>
        <v/>
      </c>
      <c r="DC14" s="29" t="str">
        <f>IF(OR($A$8&lt;&gt;"",$A$2&lt;&gt;"",$DC$252&lt;&gt;""),"E","")</f>
        <v/>
      </c>
      <c r="DD14" s="29" t="str">
        <f>IF(OR($A$8&lt;&gt;"",$A$2&lt;&gt;"",$DD$252&lt;&gt;""),"E","")</f>
        <v/>
      </c>
      <c r="DE14" s="29" t="str">
        <f>IF(OR($A$8&lt;&gt;"",$A$2&lt;&gt;"",$DE$252&lt;&gt;""),"E","")</f>
        <v/>
      </c>
      <c r="DF14" s="30" t="str">
        <f>IF(OR($A$8&lt;&gt;"",$A$2&lt;&gt;"",$DF$252&lt;&gt;""),"E",IF(OR(AND($B$4="X",$F$4="X"),AND($B$4="",$D$4="",$F$4="")),"X",""))</f>
        <v>X</v>
      </c>
      <c r="DG14" s="30" t="str">
        <f>IF(OR($A$8&lt;&gt;"",$A$2&lt;&gt;"",$DG$252&lt;&gt;""),"E",IF(OR(AND($B$4="X",$F$4="X"),AND($B$4="",$D$4="",$F$4="")),"X",""))</f>
        <v>X</v>
      </c>
      <c r="DH14" s="30" t="str">
        <f>IF(OR($A$8&lt;&gt;"",$A$2&lt;&gt;"",$DH$252&lt;&gt;""),"E",IF(OR(AND($B$4="X",$F$4="X"),AND($B$4="",$D$4="",$F$4="")),"X",""))</f>
        <v>X</v>
      </c>
      <c r="DI14" s="30" t="str">
        <f>IF(OR($A$8&lt;&gt;"",$A$2&lt;&gt;"",$DI$252&lt;&gt;""),"E",IF(OR(AND($B$4="X",$F$4="X"),AND($B$4="",$D$4="",$F$4="")),"X",""))</f>
        <v>X</v>
      </c>
      <c r="DJ14" s="30" t="str">
        <f>IF(OR($A$8&lt;&gt;"",$A$2&lt;&gt;"",$DJ$252&lt;&gt;""),"E",IF(OR(AND($B$4="X",$F$4="X"),AND($B$4="",$D$4="",$F$4="")),"X",""))</f>
        <v>X</v>
      </c>
      <c r="DK14" s="30" t="str">
        <f>IF(OR($A$8&lt;&gt;"",$A$2&lt;&gt;"",$DK$252&lt;&gt;""),"E",IF(OR(AND($B$4="X",$F$4="X"),AND($B$4="",$D$4="",$F$4="")),"X",""))</f>
        <v>X</v>
      </c>
      <c r="DL14" s="29" t="str">
        <f>IF(OR($A$8&lt;&gt;"",$A$2&lt;&gt;"",$DL$252&lt;&gt;""),"E","")</f>
        <v/>
      </c>
      <c r="DM14" s="29" t="str">
        <f>IF(OR($A$8&lt;&gt;"",$A$2&lt;&gt;"",$DM$252&lt;&gt;""),"E","")</f>
        <v/>
      </c>
      <c r="DN14" s="29" t="str">
        <f>IF(OR($A$8&lt;&gt;"",$A$2&lt;&gt;"",$DN$252&lt;&gt;""),"E","")</f>
        <v/>
      </c>
      <c r="DO14" s="29" t="str">
        <f>IF(OR($A$8&lt;&gt;"",$A$2&lt;&gt;"",$DO$252&lt;&gt;""),"E","")</f>
        <v/>
      </c>
      <c r="DP14" s="29" t="str">
        <f>IF(OR($A$8&lt;&gt;"",$A$2&lt;&gt;"",$DP$252&lt;&gt;""),"E","")</f>
        <v/>
      </c>
      <c r="DQ14" s="29" t="str">
        <f>IF(OR($A$8&lt;&gt;"",$A$2&lt;&gt;"",$DQ$252&lt;&gt;""),"E","")</f>
        <v/>
      </c>
      <c r="DR14" s="29" t="str">
        <f>IF(OR($A$8&lt;&gt;"",$A$2&lt;&gt;"",$DR$252&lt;&gt;""),"E","")</f>
        <v/>
      </c>
      <c r="DS14" s="29" t="str">
        <f>IF(OR($A$8&lt;&gt;"",$A$2&lt;&gt;"",$DS$252&lt;&gt;""),"E","")</f>
        <v/>
      </c>
      <c r="DT14" s="29" t="str">
        <f>IF(OR($A$8&lt;&gt;"",$A$2&lt;&gt;"",$DT$252&lt;&gt;""),"E","")</f>
        <v/>
      </c>
      <c r="DU14" s="29" t="str">
        <f>IF(OR($A$8&lt;&gt;"",$A$2&lt;&gt;"",$DU$252&lt;&gt;""),"E","")</f>
        <v/>
      </c>
      <c r="DV14" s="29" t="str">
        <f>IF(OR($A$8&lt;&gt;"",$A$2&lt;&gt;"",$DV$252&lt;&gt;""),"E","")</f>
        <v/>
      </c>
      <c r="DW14" s="29" t="str">
        <f>IF(OR($A$8&lt;&gt;"",$A$2&lt;&gt;"",$DW$252&lt;&gt;""),"E","")</f>
        <v/>
      </c>
      <c r="DX14" s="29" t="str">
        <f>IF(OR($A$8&lt;&gt;"",$A$2&lt;&gt;"",$DX$252&lt;&gt;""),"E","")</f>
        <v/>
      </c>
      <c r="DY14" s="29" t="str">
        <f>IF(OR($A$8&lt;&gt;"",$A$2&lt;&gt;"",$DY$252&lt;&gt;""),"E","")</f>
        <v/>
      </c>
      <c r="DZ14" s="29" t="str">
        <f>IF(OR($A$8&lt;&gt;"",$A$2&lt;&gt;"",$DZ$252&lt;&gt;""),"E","")</f>
        <v/>
      </c>
      <c r="EA14" s="31"/>
      <c r="EB14" s="2"/>
      <c r="EC14" s="29" t="str">
        <f>IF(OR($A$8&lt;&gt;"",$A$2&lt;&gt;"",$EC$252&lt;&gt;""),"E","")</f>
        <v/>
      </c>
      <c r="ED14" s="58"/>
      <c r="EE14" s="57"/>
      <c r="EF14" s="29" t="str">
        <f>IF(OR($A$8&lt;&gt;"",$A$2&lt;&gt;"",$EF$252&lt;&gt;""),"E","")</f>
        <v/>
      </c>
      <c r="EG14" s="29" t="str">
        <f>IF(OR($A$8&lt;&gt;"",$A$2&lt;&gt;"",$EG$252&lt;&gt;""),"E","")</f>
        <v/>
      </c>
      <c r="EH14" s="29" t="str">
        <f>IF(OR($A$8&lt;&gt;"",$A$2&lt;&gt;"",$EH$252&lt;&gt;""),"E","")</f>
        <v/>
      </c>
      <c r="EI14" s="29" t="str">
        <f>IF(OR($A$8&lt;&gt;"",$A$2&lt;&gt;"",$EI$252&lt;&gt;""),"E","")</f>
        <v/>
      </c>
      <c r="EJ14" s="29" t="str">
        <f>IF(OR($A$8&lt;&gt;"",$A$2&lt;&gt;"",$EJ$252&lt;&gt;""),"E","")</f>
        <v/>
      </c>
      <c r="EK14" s="29" t="str">
        <f>IF(OR($A$8&lt;&gt;"",$A$2&lt;&gt;"",$EK$252&lt;&gt;""),"E","")</f>
        <v/>
      </c>
      <c r="EL14" s="29" t="str">
        <f>IF(OR($A$8&lt;&gt;"",$A$2&lt;&gt;"",$EL$252&lt;&gt;""),"E","")</f>
        <v/>
      </c>
      <c r="EM14" s="29" t="str">
        <f>IF(OR($A$8&lt;&gt;"",$A$2&lt;&gt;"",$EM$252&lt;&gt;""),"E","")</f>
        <v/>
      </c>
      <c r="EN14" s="29" t="str">
        <f>IF(OR($A$8&lt;&gt;"",$A$2&lt;&gt;"",$EN$252&lt;&gt;""),"E","")</f>
        <v/>
      </c>
      <c r="EO14" s="29" t="str">
        <f>IF(OR($A$8&lt;&gt;"",$A$2&lt;&gt;"",$EO$252&lt;&gt;""),"E","")</f>
        <v/>
      </c>
      <c r="EP14" s="29" t="str">
        <f>IF(OR($A$8&lt;&gt;"",$A$2&lt;&gt;"",$EP$252&lt;&gt;""),"E","")</f>
        <v/>
      </c>
      <c r="EQ14" s="29" t="str">
        <f>IF(OR($A$8&lt;&gt;"",$A$2&lt;&gt;"",$EQ$252&lt;&gt;""),"E","")</f>
        <v/>
      </c>
      <c r="ER14" s="29" t="str">
        <f>IF(OR($A$8&lt;&gt;"",$A$2&lt;&gt;"",$ER$252&lt;&gt;""),"E","")</f>
        <v/>
      </c>
      <c r="ES14" s="29" t="str">
        <f>IF(OR($A$8&lt;&gt;"",$A$2&lt;&gt;"",$ES$252&lt;&gt;""),"E","")</f>
        <v/>
      </c>
      <c r="ET14" s="29" t="str">
        <f>IF(OR($A$8&lt;&gt;"",$A$2&lt;&gt;"",$ET$252&lt;&gt;""),"E","")</f>
        <v/>
      </c>
      <c r="EU14" s="29" t="str">
        <f>IF(OR($A$8&lt;&gt;"",$A$2&lt;&gt;"",$EU$252&lt;&gt;""),"E","")</f>
        <v/>
      </c>
      <c r="EV14" s="29" t="str">
        <f>IF(OR($A$8&lt;&gt;"",$A$2&lt;&gt;"",$EV$252&lt;&gt;""),"E","")</f>
        <v/>
      </c>
      <c r="EW14" s="29" t="str">
        <f>IF(OR($A$8&lt;&gt;"",$A$2&lt;&gt;"",$EW$252&lt;&gt;""),"E","")</f>
        <v/>
      </c>
      <c r="EX14" s="29" t="str">
        <f>IF(OR($A$8&lt;&gt;"",$A$2&lt;&gt;"",$EX$252&lt;&gt;""),"E","")</f>
        <v/>
      </c>
      <c r="EY14" s="29" t="str">
        <f>IF(OR($A$8&lt;&gt;"",$A$2&lt;&gt;"",$EY$252&lt;&gt;""),"E","")</f>
        <v/>
      </c>
      <c r="EZ14" s="29" t="str">
        <f>IF(OR($A$8&lt;&gt;"",$A$2&lt;&gt;"",$EZ$252&lt;&gt;""),"E","")</f>
        <v/>
      </c>
      <c r="FA14" s="29" t="str">
        <f>IF(OR($A$8&lt;&gt;"",$A$2&lt;&gt;"",$FA$252&lt;&gt;""),"E","")</f>
        <v/>
      </c>
      <c r="FB14" s="29" t="str">
        <f>IF(OR($A$8&lt;&gt;"",$A$2&lt;&gt;"",$FB$252&lt;&gt;""),"E","")</f>
        <v/>
      </c>
      <c r="FC14" s="29" t="str">
        <f>IF(OR($A$8&lt;&gt;"",$A$2&lt;&gt;"",$FC$252&lt;&gt;""),"E","")</f>
        <v/>
      </c>
      <c r="FD14" s="29" t="str">
        <f>IF(OR($A$8&lt;&gt;"",$A$2&lt;&gt;"",$FD$252&lt;&gt;""),"E","")</f>
        <v/>
      </c>
      <c r="FE14" s="29" t="str">
        <f>IF(OR($A$8&lt;&gt;"",$A$2&lt;&gt;"",$FE$252&lt;&gt;""),"E","")</f>
        <v/>
      </c>
      <c r="FF14" s="29" t="str">
        <f>IF(OR($A$8&lt;&gt;"",$A$2&lt;&gt;"",$FF$252&lt;&gt;""),"E","")</f>
        <v/>
      </c>
      <c r="FG14" s="29" t="str">
        <f>IF(OR($A$8&lt;&gt;"",$A$2&lt;&gt;"",$FG$252&lt;&gt;""),"E","")</f>
        <v/>
      </c>
      <c r="FH14" s="29" t="str">
        <f>IF(OR($A$8&lt;&gt;"",$A$2&lt;&gt;"",$FH$252&lt;&gt;""),"E","")</f>
        <v/>
      </c>
      <c r="FI14" s="29" t="str">
        <f>IF(OR($A$8&lt;&gt;"",$A$2&lt;&gt;"",$FI$252&lt;&gt;""),"E","")</f>
        <v/>
      </c>
      <c r="FJ14" s="29" t="str">
        <f>IF(OR($A$8&lt;&gt;"",$A$2&lt;&gt;"",$FJ$252&lt;&gt;""),"E","")</f>
        <v/>
      </c>
      <c r="FK14" s="29" t="str">
        <f>IF(OR($A$8&lt;&gt;"",$A$2&lt;&gt;"",$FK$252&lt;&gt;""),"E","")</f>
        <v/>
      </c>
      <c r="FL14" s="29" t="str">
        <f>IF(OR($A$8&lt;&gt;"",$A$2&lt;&gt;"",$FL$252&lt;&gt;""),"E","")</f>
        <v/>
      </c>
      <c r="FM14" s="29" t="str">
        <f>IF(OR($A$8&lt;&gt;"",$A$2&lt;&gt;"",$FM$252&lt;&gt;""),"E","")</f>
        <v/>
      </c>
      <c r="FN14" s="29" t="str">
        <f>IF(OR($A$8&lt;&gt;"",$A$2&lt;&gt;"",$FN$252&lt;&gt;""),"E","")</f>
        <v/>
      </c>
      <c r="FO14" s="29" t="str">
        <f>IF(OR($A$8&lt;&gt;"",$A$2&lt;&gt;"",$FO$252&lt;&gt;""),"E","")</f>
        <v/>
      </c>
      <c r="FP14" s="29" t="str">
        <f>IF(OR($A$8&lt;&gt;"",$A$2&lt;&gt;"",$FP$252&lt;&gt;""),"E","")</f>
        <v/>
      </c>
      <c r="FQ14" s="29" t="str">
        <f>IF(OR($A$8&lt;&gt;"",$A$2&lt;&gt;"",$FQ$252&lt;&gt;""),"E","")</f>
        <v/>
      </c>
      <c r="FR14" s="29" t="str">
        <f>IF(OR($A$8&lt;&gt;"",$A$2&lt;&gt;"",$FR$252&lt;&gt;""),"E","")</f>
        <v/>
      </c>
      <c r="FS14" s="29" t="str">
        <f>IF(OR($A$8&lt;&gt;"",$A$2&lt;&gt;"",$FS$252&lt;&gt;""),"E","")</f>
        <v/>
      </c>
      <c r="FT14" s="29" t="str">
        <f>IF(OR($A$8&lt;&gt;"",$A$2&lt;&gt;"",$FT$252&lt;&gt;""),"E","")</f>
        <v/>
      </c>
      <c r="FU14" s="29" t="str">
        <f>IF(OR($A$8&lt;&gt;"",$A$2&lt;&gt;"",$FU$252&lt;&gt;""),"E","")</f>
        <v/>
      </c>
      <c r="FV14" s="29" t="str">
        <f>IF(OR($A$8&lt;&gt;"",$A$2&lt;&gt;"",$FV$252&lt;&gt;""),"E","")</f>
        <v/>
      </c>
      <c r="FW14" s="29" t="str">
        <f>IF(OR($A$8&lt;&gt;"",$A$2&lt;&gt;"",$FW$252&lt;&gt;""),"E","")</f>
        <v/>
      </c>
      <c r="FX14" s="29" t="str">
        <f>IF(OR($A$8&lt;&gt;"",$A$2&lt;&gt;"",$FX$252&lt;&gt;""),"E","")</f>
        <v/>
      </c>
      <c r="FY14" s="29" t="str">
        <f>IF(OR($A$8&lt;&gt;"",$A$2&lt;&gt;"",$FY$252&lt;&gt;""),"E","")</f>
        <v/>
      </c>
      <c r="FZ14" s="29" t="str">
        <f>IF(OR($A$8&lt;&gt;"",$A$2&lt;&gt;"",$FZ$252&lt;&gt;""),"E","")</f>
        <v/>
      </c>
      <c r="GA14" s="29" t="str">
        <f>IF(OR($A$8&lt;&gt;"",$A$2&lt;&gt;"",$GA$252&lt;&gt;""),"E","")</f>
        <v/>
      </c>
      <c r="GB14" s="58"/>
      <c r="GC14" s="57"/>
      <c r="GD14" s="33" t="str">
        <f>IF(OR($A$8&lt;&gt;"",$A$2&lt;&gt;"",$GD$252&lt;&gt;""),"E","")</f>
        <v/>
      </c>
      <c r="GE14" s="77"/>
      <c r="GF14" s="72"/>
      <c r="GG14" s="29" t="str">
        <f>IF(OR($A$8&lt;&gt;"",$A$2&lt;&gt;"",$GG$252&lt;&gt;""),"E","")</f>
        <v/>
      </c>
      <c r="GH14" s="29" t="str">
        <f>IF(OR($A$8&lt;&gt;"",$A$2&lt;&gt;"",$GH$252&lt;&gt;""),"E","")</f>
        <v/>
      </c>
      <c r="GI14" s="29" t="str">
        <f>IF(OR($A$8&lt;&gt;"",$A$2&lt;&gt;"",$GI$252&lt;&gt;""),"E","")</f>
        <v/>
      </c>
      <c r="GJ14" s="29" t="str">
        <f>IF(OR($A$8&lt;&gt;"",$A$2&lt;&gt;"",$GJ$252&lt;&gt;""),"E","")</f>
        <v/>
      </c>
      <c r="GK14" s="29" t="str">
        <f>IF(OR($A$8&lt;&gt;"",$A$2&lt;&gt;"",$GK$252&lt;&gt;""),"E","")</f>
        <v/>
      </c>
      <c r="GL14" s="29" t="str">
        <f>IF(OR($A$8&lt;&gt;"",$A$2&lt;&gt;"",$GL$252&lt;&gt;""),"E","")</f>
        <v/>
      </c>
      <c r="GM14" s="29" t="str">
        <f>IF(OR($A$8&lt;&gt;"",$A$2&lt;&gt;"",$GM$252&lt;&gt;""),"E","")</f>
        <v/>
      </c>
      <c r="GN14" s="29" t="str">
        <f>IF(OR($A$8&lt;&gt;"",$A$2&lt;&gt;"",$GN$252&lt;&gt;""),"E","")</f>
        <v/>
      </c>
      <c r="GO14" s="29" t="str">
        <f>IF(OR($A$8&lt;&gt;"",$A$2&lt;&gt;"",$GO$252&lt;&gt;""),"E","")</f>
        <v/>
      </c>
      <c r="GP14" s="29" t="str">
        <f>IF(OR($A$8&lt;&gt;"",$A$2&lt;&gt;"",$GP$252&lt;&gt;""),"E","")</f>
        <v/>
      </c>
      <c r="GQ14" s="29" t="str">
        <f>IF(OR($A$8&lt;&gt;"",$A$2&lt;&gt;"",$GQ$252&lt;&gt;""),"E","")</f>
        <v/>
      </c>
      <c r="GR14" s="29" t="str">
        <f>IF(OR($A$8&lt;&gt;"",$A$2&lt;&gt;"",$GR$252&lt;&gt;""),"E","")</f>
        <v/>
      </c>
      <c r="GS14" s="29" t="str">
        <f>IF(OR($A$8&lt;&gt;"",$A$2&lt;&gt;"",$GS$252&lt;&gt;""),"E","")</f>
        <v/>
      </c>
      <c r="GT14" s="29" t="str">
        <f>IF(OR($A$8&lt;&gt;"",$A$2&lt;&gt;"",$GT$252&lt;&gt;""),"E","")</f>
        <v/>
      </c>
      <c r="GU14" s="29" t="str">
        <f>IF(OR($A$8&lt;&gt;"",$A$2&lt;&gt;"",$GU$252&lt;&gt;""),"E","")</f>
        <v/>
      </c>
      <c r="GV14" s="29" t="str">
        <f>IF(OR($A$8&lt;&gt;"",$A$2&lt;&gt;"",$GV$252&lt;&gt;""),"E","")</f>
        <v/>
      </c>
      <c r="GW14" s="29" t="str">
        <f>IF(OR($A$8&lt;&gt;"",$A$2&lt;&gt;"",$GW$252&lt;&gt;""),"E","")</f>
        <v/>
      </c>
      <c r="GX14" s="29" t="str">
        <f>IF(OR($A$8&lt;&gt;"",$A$2&lt;&gt;"",$GX$252&lt;&gt;""),"E","")</f>
        <v/>
      </c>
      <c r="GY14" s="26" t="str">
        <f>IF(OR($A$8&lt;&gt;"",$A$2&lt;&gt;"",$GY$252&lt;&gt;""),"E","")</f>
        <v/>
      </c>
      <c r="GZ14" s="29" t="str">
        <f>IF(OR($A$8&lt;&gt;"",$A$2&lt;&gt;"",$GZ$252&lt;&gt;""),"E","")</f>
        <v/>
      </c>
      <c r="HA14" s="29" t="str">
        <f>IF(OR($A$8&lt;&gt;"",$A$2&lt;&gt;"",$HA$252&lt;&gt;""),"E","")</f>
        <v/>
      </c>
      <c r="HB14" s="29" t="str">
        <f>IF(OR($A$8&lt;&gt;"",$A$2&lt;&gt;"",$HB$252&lt;&gt;""),"E","")</f>
        <v/>
      </c>
      <c r="HC14" s="29" t="str">
        <f>IF(OR($A$8&lt;&gt;"",$A$2&lt;&gt;"",$HC$252&lt;&gt;""),"E","")</f>
        <v/>
      </c>
      <c r="HD14" s="29" t="str">
        <f>IF(OR($A$8&lt;&gt;"",$A$2&lt;&gt;"",$HD$252&lt;&gt;""),"E","")</f>
        <v/>
      </c>
      <c r="HE14" s="29" t="str">
        <f>IF(OR($A$8&lt;&gt;"",$A$2&lt;&gt;"",$HE$252&lt;&gt;""),"E","")</f>
        <v/>
      </c>
      <c r="HF14" s="29" t="str">
        <f>IF(OR($A$8&lt;&gt;"",$A$2&lt;&gt;"",$HF$252&lt;&gt;""),"E","")</f>
        <v/>
      </c>
      <c r="HG14" s="29" t="str">
        <f>IF(OR($A$8&lt;&gt;"",$A$2&lt;&gt;"",$HG$252&lt;&gt;""),"E","")</f>
        <v/>
      </c>
      <c r="HH14" s="81"/>
      <c r="HI14" s="72"/>
      <c r="HJ14" s="29" t="str">
        <f>IF(OR($A$8&lt;&gt;"",$A$2&lt;&gt;"",$HJ$252&lt;&gt;""),"E","")</f>
        <v/>
      </c>
      <c r="HK14" s="29" t="str">
        <f>IF(OR($A$8&lt;&gt;"",$A$2&lt;&gt;"",$HK$252&lt;&gt;""),"E","")</f>
        <v/>
      </c>
      <c r="HL14" s="29" t="str">
        <f>IF(OR($A$8&lt;&gt;"",$A$2&lt;&gt;"",$HL$252&lt;&gt;""),"E","")</f>
        <v/>
      </c>
      <c r="HM14" s="29" t="str">
        <f>IF(OR($A$8&lt;&gt;"",$A$2&lt;&gt;"",$HM$252&lt;&gt;""),"E","")</f>
        <v/>
      </c>
      <c r="HN14" s="29" t="str">
        <f>IF(OR($A$8&lt;&gt;"",$A$2&lt;&gt;"",$HN$252&lt;&gt;""),"E","")</f>
        <v/>
      </c>
      <c r="HO14" s="29" t="str">
        <f>IF(OR($A$8&lt;&gt;"",$A$2&lt;&gt;"",$HO$252&lt;&gt;""),"E","")</f>
        <v/>
      </c>
      <c r="HP14" s="29" t="str">
        <f>IF(OR($A$8&lt;&gt;"",$A$2&lt;&gt;"",$HP$252&lt;&gt;""),"E","")</f>
        <v/>
      </c>
      <c r="HQ14" s="219"/>
      <c r="HR14" s="6"/>
      <c r="HS14" s="131">
        <f t="shared" si="0"/>
        <v>0</v>
      </c>
      <c r="HT14" s="132"/>
    </row>
    <row r="15" spans="1:228" ht="39" customHeight="1" x14ac:dyDescent="0.2">
      <c r="A15" s="220" t="s">
        <v>18</v>
      </c>
      <c r="B15" s="221"/>
      <c r="C15" s="221"/>
      <c r="D15" s="221"/>
      <c r="E15" s="221"/>
      <c r="F15" s="221"/>
      <c r="G15" s="221"/>
      <c r="H15" s="221"/>
      <c r="I15" s="221"/>
      <c r="J15" s="221"/>
      <c r="K15" s="221"/>
      <c r="L15" s="222"/>
      <c r="M15" s="220" t="s">
        <v>16</v>
      </c>
      <c r="N15" s="221"/>
      <c r="O15" s="221"/>
      <c r="P15" s="221"/>
      <c r="Q15" s="221"/>
      <c r="R15" s="221"/>
      <c r="S15" s="221"/>
      <c r="T15" s="221"/>
      <c r="U15" s="222"/>
      <c r="V15" s="175"/>
      <c r="W15" s="45">
        <v>2</v>
      </c>
      <c r="X15" s="202">
        <v>2</v>
      </c>
      <c r="Y15" s="84" t="s">
        <v>1125</v>
      </c>
      <c r="Z15" s="178"/>
      <c r="AA15" s="212"/>
      <c r="AB15" s="152">
        <v>60</v>
      </c>
      <c r="AC15" s="299"/>
      <c r="AD15" s="152">
        <v>60</v>
      </c>
      <c r="AE15" s="299"/>
      <c r="AF15" s="152">
        <v>60</v>
      </c>
      <c r="AG15" s="299"/>
      <c r="AH15" s="152">
        <v>40</v>
      </c>
      <c r="AI15" s="299"/>
      <c r="AJ15" s="152">
        <v>20</v>
      </c>
      <c r="AK15" s="299"/>
      <c r="AL15" s="152">
        <v>12</v>
      </c>
      <c r="AM15" s="299"/>
      <c r="AN15" s="152">
        <v>2</v>
      </c>
      <c r="AO15" s="299"/>
      <c r="AP15" s="152">
        <v>1</v>
      </c>
      <c r="AQ15" s="299"/>
      <c r="AR15" s="152">
        <v>1</v>
      </c>
      <c r="AS15" s="412"/>
      <c r="AT15" s="152"/>
      <c r="AU15" s="153"/>
      <c r="AV15" s="152"/>
      <c r="AW15" s="153"/>
      <c r="AX15" s="152"/>
      <c r="AY15" s="153"/>
      <c r="AZ15" s="152"/>
      <c r="BA15" s="153"/>
      <c r="BB15" s="152"/>
      <c r="BC15" s="153"/>
      <c r="BD15" s="152"/>
      <c r="BE15" s="153"/>
      <c r="BF15" s="152"/>
      <c r="BG15" s="422"/>
      <c r="BH15" s="179"/>
      <c r="BI15" s="179"/>
      <c r="BJ15" s="67" t="str">
        <f>IF($BJ$8="Saisie de numéro erronée !","Saisie de numéro erronée !",IF($BJ$9="","",VALUE(SUBSTITUTE(IF(COUNTIF(HS15,"* *"),TRIM(MID(Y15&amp;" ",(FIND(("NO"&amp;$BJ$9&amp;" "),Y15&amp;" "))-3,3)),HS15),"c",""))))</f>
        <v/>
      </c>
      <c r="BK15" s="180"/>
      <c r="BL15" s="213"/>
      <c r="BM15" s="29">
        <v>2</v>
      </c>
      <c r="BN15" s="29">
        <v>2</v>
      </c>
      <c r="BO15" s="29">
        <v>2</v>
      </c>
      <c r="BP15" s="29">
        <v>3</v>
      </c>
      <c r="BQ15" s="29">
        <v>3</v>
      </c>
      <c r="BR15" s="29">
        <v>3</v>
      </c>
      <c r="BS15" s="29">
        <v>4</v>
      </c>
      <c r="BT15" s="29">
        <v>4</v>
      </c>
      <c r="BU15" s="29">
        <v>4</v>
      </c>
      <c r="BV15" s="29">
        <v>5</v>
      </c>
      <c r="BW15" s="29">
        <v>5</v>
      </c>
      <c r="BX15" s="228">
        <v>1</v>
      </c>
      <c r="BY15" s="29">
        <v>9</v>
      </c>
      <c r="BZ15" s="29">
        <v>17</v>
      </c>
      <c r="CA15" s="29">
        <v>22</v>
      </c>
      <c r="CB15" s="226">
        <v>32</v>
      </c>
      <c r="CC15" s="181"/>
      <c r="CD15" s="181"/>
      <c r="CE15" s="395"/>
      <c r="CF15" s="182"/>
      <c r="CG15" s="182"/>
      <c r="CH15" s="395"/>
      <c r="CI15" s="183"/>
      <c r="CJ15" s="183"/>
      <c r="CK15" s="214">
        <v>4</v>
      </c>
      <c r="CL15" s="29" t="s">
        <v>468</v>
      </c>
      <c r="CM15" s="184"/>
      <c r="CN15" s="216"/>
      <c r="CO15" s="227" t="s">
        <v>37</v>
      </c>
      <c r="CP15" s="185"/>
      <c r="CQ15" s="185"/>
      <c r="CR15" s="44">
        <v>5</v>
      </c>
      <c r="CS15" s="44">
        <v>10</v>
      </c>
      <c r="CT15" s="186"/>
      <c r="CU15" s="186"/>
      <c r="CV15" s="395"/>
      <c r="CW15" s="218"/>
      <c r="CX15" s="218"/>
      <c r="CY15" s="227" t="s">
        <v>106</v>
      </c>
      <c r="CZ15" s="187"/>
      <c r="DA15" s="187"/>
      <c r="DB15" s="28" t="str">
        <f>IF(OR($A$8&lt;&gt;"",$A$2&lt;&gt;"",$DB$252&lt;&gt;""),"E","")</f>
        <v/>
      </c>
      <c r="DC15" s="29" t="str">
        <f>IF(OR($A$8&lt;&gt;"",$A$2&lt;&gt;"",$DC$252&lt;&gt;""),"E","")</f>
        <v/>
      </c>
      <c r="DD15" s="29" t="str">
        <f>IF(OR($A$8&lt;&gt;"",$A$2&lt;&gt;"",$DD$252&lt;&gt;""),"E","")</f>
        <v/>
      </c>
      <c r="DE15" s="29" t="str">
        <f>IF(OR($A$8&lt;&gt;"",$A$2&lt;&gt;"",$DE$252&lt;&gt;""),"E","")</f>
        <v/>
      </c>
      <c r="DF15" s="30" t="str">
        <f>IF(OR($A$8&lt;&gt;"",$A$2&lt;&gt;"",$DF$252&lt;&gt;""),"E",IF(OR(AND($B$4="X",$F$4="X"),AND($B$4="",$D$4="",$F$4="")),"X",""))</f>
        <v>X</v>
      </c>
      <c r="DG15" s="30" t="str">
        <f>IF(OR($A$8&lt;&gt;"",$A$2&lt;&gt;"",$DG$252&lt;&gt;""),"E",IF(OR(AND($B$4="X",$F$4="X"),AND($B$4="",$D$4="",$F$4="")),"X",""))</f>
        <v>X</v>
      </c>
      <c r="DH15" s="30" t="str">
        <f>IF(OR($A$8&lt;&gt;"",$A$2&lt;&gt;"",$DH$252&lt;&gt;""),"E",IF(OR(AND($B$4="X",$F$4="X"),AND($B$4="",$D$4="",$F$4="")),"X",""))</f>
        <v>X</v>
      </c>
      <c r="DI15" s="30" t="str">
        <f>IF(OR($A$8&lt;&gt;"",$A$2&lt;&gt;"",$DI$252&lt;&gt;""),"E",IF(OR(AND($B$4="X",$F$4="X"),AND($B$4="",$D$4="",$F$4="")),"X",""))</f>
        <v>X</v>
      </c>
      <c r="DJ15" s="30" t="str">
        <f>IF(OR($A$8&lt;&gt;"",$A$2&lt;&gt;"",$DJ$252&lt;&gt;""),"E",IF(OR(AND($B$4="X",$F$4="X"),AND($B$4="",$D$4="",$F$4="")),"X",""))</f>
        <v>X</v>
      </c>
      <c r="DK15" s="30" t="str">
        <f>IF(OR($A$8&lt;&gt;"",$A$2&lt;&gt;"",$DK$252&lt;&gt;""),"E",IF(OR(AND($B$4="X",$F$4="X"),AND($B$4="",$D$4="",$F$4="")),"X",""))</f>
        <v>X</v>
      </c>
      <c r="DL15" s="29" t="str">
        <f>IF(OR($A$8&lt;&gt;"",$A$2&lt;&gt;"",$DL$252&lt;&gt;""),"E","")</f>
        <v/>
      </c>
      <c r="DM15" s="29" t="str">
        <f>IF(OR($A$8&lt;&gt;"",$A$2&lt;&gt;"",$DM$252&lt;&gt;""),"E","")</f>
        <v/>
      </c>
      <c r="DN15" s="29" t="str">
        <f>IF(OR($A$8&lt;&gt;"",$A$2&lt;&gt;"",$DN$252&lt;&gt;""),"E","")</f>
        <v/>
      </c>
      <c r="DO15" s="29" t="str">
        <f>IF(OR($A$8&lt;&gt;"",$A$2&lt;&gt;"",$DO$252&lt;&gt;""),"E","")</f>
        <v/>
      </c>
      <c r="DP15" s="29" t="str">
        <f>IF(OR($A$8&lt;&gt;"",$A$2&lt;&gt;"",$DP$252&lt;&gt;""),"E","")</f>
        <v/>
      </c>
      <c r="DQ15" s="29" t="str">
        <f>IF(OR($A$8&lt;&gt;"",$A$2&lt;&gt;"",$DQ$252&lt;&gt;""),"E","")</f>
        <v/>
      </c>
      <c r="DR15" s="29" t="str">
        <f>IF(OR($A$8&lt;&gt;"",$A$2&lt;&gt;"",$DR$252&lt;&gt;""),"E","")</f>
        <v/>
      </c>
      <c r="DS15" s="29" t="str">
        <f>IF(OR($A$8&lt;&gt;"",$A$2&lt;&gt;"",$DS$252&lt;&gt;""),"E","")</f>
        <v/>
      </c>
      <c r="DT15" s="29" t="str">
        <f>IF(OR($A$8&lt;&gt;"",$A$2&lt;&gt;"",$DT$252&lt;&gt;""),"E","")</f>
        <v/>
      </c>
      <c r="DU15" s="29" t="str">
        <f>IF(OR($A$8&lt;&gt;"",$A$2&lt;&gt;"",$DU$252&lt;&gt;""),"E","")</f>
        <v/>
      </c>
      <c r="DV15" s="29" t="str">
        <f>IF(OR($A$8&lt;&gt;"",$A$2&lt;&gt;"",$DV$252&lt;&gt;""),"E","")</f>
        <v/>
      </c>
      <c r="DW15" s="29" t="str">
        <f>IF(OR($A$8&lt;&gt;"",$A$2&lt;&gt;"",$DW$252&lt;&gt;""),"E","")</f>
        <v/>
      </c>
      <c r="DX15" s="29" t="str">
        <f>IF(OR($A$8&lt;&gt;"",$A$2&lt;&gt;"",$DX$252&lt;&gt;""),"E","")</f>
        <v/>
      </c>
      <c r="DY15" s="29" t="str">
        <f>IF(OR($A$8&lt;&gt;"",$A$2&lt;&gt;"",$DY$252&lt;&gt;""),"E","")</f>
        <v/>
      </c>
      <c r="DZ15" s="29" t="str">
        <f>IF(OR($A$8&lt;&gt;"",$A$2&lt;&gt;"",$DZ$252&lt;&gt;""),"E","")</f>
        <v/>
      </c>
      <c r="EA15" s="31"/>
      <c r="EB15" s="2"/>
      <c r="EC15" s="29" t="str">
        <f>IF(OR($A$8&lt;&gt;"",$A$2&lt;&gt;"",$EC$252&lt;&gt;""),"E","")</f>
        <v/>
      </c>
      <c r="ED15" s="58"/>
      <c r="EE15" s="57"/>
      <c r="EF15" s="29" t="str">
        <f>IF(OR($A$8&lt;&gt;"",$A$2&lt;&gt;"",$EF$252&lt;&gt;""),"E","")</f>
        <v/>
      </c>
      <c r="EG15" s="29" t="str">
        <f>IF(OR($A$8&lt;&gt;"",$A$2&lt;&gt;"",$EG$252&lt;&gt;""),"E","")</f>
        <v/>
      </c>
      <c r="EH15" s="29" t="str">
        <f>IF(OR($A$8&lt;&gt;"",$A$2&lt;&gt;"",$EH$252&lt;&gt;""),"E","")</f>
        <v/>
      </c>
      <c r="EI15" s="29" t="str">
        <f>IF(OR($A$8&lt;&gt;"",$A$2&lt;&gt;"",$EI$252&lt;&gt;""),"E","")</f>
        <v/>
      </c>
      <c r="EJ15" s="29" t="str">
        <f>IF(OR($A$8&lt;&gt;"",$A$2&lt;&gt;"",$EJ$252&lt;&gt;""),"E","")</f>
        <v/>
      </c>
      <c r="EK15" s="29" t="str">
        <f>IF(OR($A$8&lt;&gt;"",$A$2&lt;&gt;"",$EK$252&lt;&gt;""),"E","")</f>
        <v/>
      </c>
      <c r="EL15" s="29" t="str">
        <f>IF(OR($A$8&lt;&gt;"",$A$2&lt;&gt;"",$EL$252&lt;&gt;""),"E","")</f>
        <v/>
      </c>
      <c r="EM15" s="29" t="str">
        <f>IF(OR($A$8&lt;&gt;"",$A$2&lt;&gt;"",$EM$252&lt;&gt;""),"E","")</f>
        <v/>
      </c>
      <c r="EN15" s="29" t="str">
        <f>IF(OR($A$8&lt;&gt;"",$A$2&lt;&gt;"",$EN$252&lt;&gt;""),"E","")</f>
        <v/>
      </c>
      <c r="EO15" s="29" t="str">
        <f>IF(OR($A$8&lt;&gt;"",$A$2&lt;&gt;"",$EO$252&lt;&gt;""),"E","")</f>
        <v/>
      </c>
      <c r="EP15" s="29" t="str">
        <f>IF(OR($A$8&lt;&gt;"",$A$2&lt;&gt;"",$EP$252&lt;&gt;""),"E","")</f>
        <v/>
      </c>
      <c r="EQ15" s="29" t="str">
        <f>IF(OR($A$8&lt;&gt;"",$A$2&lt;&gt;"",$EQ$252&lt;&gt;""),"E","")</f>
        <v/>
      </c>
      <c r="ER15" s="29" t="str">
        <f>IF(OR($A$8&lt;&gt;"",$A$2&lt;&gt;"",$ER$252&lt;&gt;""),"E","")</f>
        <v/>
      </c>
      <c r="ES15" s="29" t="str">
        <f>IF(OR($A$8&lt;&gt;"",$A$2&lt;&gt;"",$ES$252&lt;&gt;""),"E","")</f>
        <v/>
      </c>
      <c r="ET15" s="29" t="str">
        <f>IF(OR($A$8&lt;&gt;"",$A$2&lt;&gt;"",$ET$252&lt;&gt;""),"E","")</f>
        <v/>
      </c>
      <c r="EU15" s="29" t="str">
        <f>IF(OR($A$8&lt;&gt;"",$A$2&lt;&gt;"",$EU$252&lt;&gt;""),"E","")</f>
        <v/>
      </c>
      <c r="EV15" s="29" t="str">
        <f>IF(OR($A$8&lt;&gt;"",$A$2&lt;&gt;"",$EV$252&lt;&gt;""),"E","")</f>
        <v/>
      </c>
      <c r="EW15" s="29" t="str">
        <f>IF(OR($A$8&lt;&gt;"",$A$2&lt;&gt;"",$EW$252&lt;&gt;""),"E","")</f>
        <v/>
      </c>
      <c r="EX15" s="29" t="str">
        <f>IF(OR($A$8&lt;&gt;"",$A$2&lt;&gt;"",$EX$252&lt;&gt;""),"E","")</f>
        <v/>
      </c>
      <c r="EY15" s="29" t="str">
        <f>IF(OR($A$8&lt;&gt;"",$A$2&lt;&gt;"",$EY$252&lt;&gt;""),"E","")</f>
        <v/>
      </c>
      <c r="EZ15" s="29" t="str">
        <f>IF(OR($A$8&lt;&gt;"",$A$2&lt;&gt;"",$EZ$252&lt;&gt;""),"E","")</f>
        <v/>
      </c>
      <c r="FA15" s="29" t="str">
        <f>IF(OR($A$8&lt;&gt;"",$A$2&lt;&gt;"",$FA$252&lt;&gt;""),"E","")</f>
        <v/>
      </c>
      <c r="FB15" s="29" t="str">
        <f>IF(OR($A$8&lt;&gt;"",$A$2&lt;&gt;"",$FB$252&lt;&gt;""),"E","")</f>
        <v/>
      </c>
      <c r="FC15" s="29" t="str">
        <f>IF(OR($A$8&lt;&gt;"",$A$2&lt;&gt;"",$FC$252&lt;&gt;""),"E","")</f>
        <v/>
      </c>
      <c r="FD15" s="29" t="str">
        <f>IF(OR($A$8&lt;&gt;"",$A$2&lt;&gt;"",$FD$252&lt;&gt;""),"E","")</f>
        <v/>
      </c>
      <c r="FE15" s="29" t="str">
        <f>IF(OR($A$8&lt;&gt;"",$A$2&lt;&gt;"",$FE$252&lt;&gt;""),"E","")</f>
        <v/>
      </c>
      <c r="FF15" s="29" t="str">
        <f>IF(OR($A$8&lt;&gt;"",$A$2&lt;&gt;"",$FF$252&lt;&gt;""),"E","")</f>
        <v/>
      </c>
      <c r="FG15" s="29" t="str">
        <f>IF(OR($A$8&lt;&gt;"",$A$2&lt;&gt;"",$FG$252&lt;&gt;""),"E","")</f>
        <v/>
      </c>
      <c r="FH15" s="29" t="str">
        <f>IF(OR($A$8&lt;&gt;"",$A$2&lt;&gt;"",$FH$252&lt;&gt;""),"E","")</f>
        <v/>
      </c>
      <c r="FI15" s="29" t="str">
        <f>IF(OR($A$8&lt;&gt;"",$A$2&lt;&gt;"",$FI$252&lt;&gt;""),"E","")</f>
        <v/>
      </c>
      <c r="FJ15" s="29" t="str">
        <f>IF(OR($A$8&lt;&gt;"",$A$2&lt;&gt;"",$FJ$252&lt;&gt;""),"E","")</f>
        <v/>
      </c>
      <c r="FK15" s="29" t="str">
        <f>IF(OR($A$8&lt;&gt;"",$A$2&lt;&gt;"",$FK$252&lt;&gt;""),"E","")</f>
        <v/>
      </c>
      <c r="FL15" s="29" t="str">
        <f>IF(OR($A$8&lt;&gt;"",$A$2&lt;&gt;"",$FL$252&lt;&gt;""),"E","")</f>
        <v/>
      </c>
      <c r="FM15" s="29" t="str">
        <f>IF(OR($A$8&lt;&gt;"",$A$2&lt;&gt;"",$FM$252&lt;&gt;""),"E","")</f>
        <v/>
      </c>
      <c r="FN15" s="29" t="str">
        <f>IF(OR($A$8&lt;&gt;"",$A$2&lt;&gt;"",$FN$252&lt;&gt;""),"E","")</f>
        <v/>
      </c>
      <c r="FO15" s="29" t="str">
        <f>IF(OR($A$8&lt;&gt;"",$A$2&lt;&gt;"",$FO$252&lt;&gt;""),"E","")</f>
        <v/>
      </c>
      <c r="FP15" s="29" t="str">
        <f>IF(OR($A$8&lt;&gt;"",$A$2&lt;&gt;"",$FP$252&lt;&gt;""),"E","")</f>
        <v/>
      </c>
      <c r="FQ15" s="29" t="str">
        <f>IF(OR($A$8&lt;&gt;"",$A$2&lt;&gt;"",$FQ$252&lt;&gt;""),"E","")</f>
        <v/>
      </c>
      <c r="FR15" s="29" t="str">
        <f>IF(OR($A$8&lt;&gt;"",$A$2&lt;&gt;"",$FR$252&lt;&gt;""),"E","")</f>
        <v/>
      </c>
      <c r="FS15" s="29" t="str">
        <f>IF(OR($A$8&lt;&gt;"",$A$2&lt;&gt;"",$FS$252&lt;&gt;""),"E","")</f>
        <v/>
      </c>
      <c r="FT15" s="29" t="str">
        <f>IF(OR($A$8&lt;&gt;"",$A$2&lt;&gt;"",$FT$252&lt;&gt;""),"E","")</f>
        <v/>
      </c>
      <c r="FU15" s="29" t="str">
        <f>IF(OR($A$8&lt;&gt;"",$A$2&lt;&gt;"",$FU$252&lt;&gt;""),"E","")</f>
        <v/>
      </c>
      <c r="FV15" s="29" t="str">
        <f>IF(OR($A$8&lt;&gt;"",$A$2&lt;&gt;"",$FV$252&lt;&gt;""),"E","")</f>
        <v/>
      </c>
      <c r="FW15" s="29" t="str">
        <f>IF(OR($A$8&lt;&gt;"",$A$2&lt;&gt;"",$FW$252&lt;&gt;""),"E","")</f>
        <v/>
      </c>
      <c r="FX15" s="29" t="str">
        <f>IF(OR($A$8&lt;&gt;"",$A$2&lt;&gt;"",$FX$252&lt;&gt;""),"E","")</f>
        <v/>
      </c>
      <c r="FY15" s="29" t="str">
        <f>IF(OR($A$8&lt;&gt;"",$A$2&lt;&gt;"",$FY$252&lt;&gt;""),"E","")</f>
        <v/>
      </c>
      <c r="FZ15" s="29" t="str">
        <f>IF(OR($A$8&lt;&gt;"",$A$2&lt;&gt;"",$FZ$252&lt;&gt;""),"E","")</f>
        <v/>
      </c>
      <c r="GA15" s="29" t="str">
        <f>IF(OR($A$8&lt;&gt;"",$A$2&lt;&gt;"",$GA$252&lt;&gt;""),"E","")</f>
        <v/>
      </c>
      <c r="GB15" s="58"/>
      <c r="GC15" s="57"/>
      <c r="GD15" s="33" t="str">
        <f>IF(OR($A$8&lt;&gt;"",$A$2&lt;&gt;"",$GD$252&lt;&gt;""),"E","")</f>
        <v/>
      </c>
      <c r="GE15" s="77"/>
      <c r="GF15" s="72"/>
      <c r="GG15" s="29" t="str">
        <f>IF(OR($A$8&lt;&gt;"",$A$2&lt;&gt;"",$GG$252&lt;&gt;""),"E","")</f>
        <v/>
      </c>
      <c r="GH15" s="29" t="str">
        <f>IF(OR($A$8&lt;&gt;"",$A$2&lt;&gt;"",$GH$252&lt;&gt;""),"E","")</f>
        <v/>
      </c>
      <c r="GI15" s="29" t="str">
        <f>IF(OR($A$8&lt;&gt;"",$A$2&lt;&gt;"",$GI$252&lt;&gt;""),"E","")</f>
        <v/>
      </c>
      <c r="GJ15" s="29" t="str">
        <f>IF(OR($A$8&lt;&gt;"",$A$2&lt;&gt;"",$GJ$252&lt;&gt;""),"E","")</f>
        <v/>
      </c>
      <c r="GK15" s="29" t="str">
        <f>IF(OR($A$8&lt;&gt;"",$A$2&lt;&gt;"",$GK$252&lt;&gt;""),"E","")</f>
        <v/>
      </c>
      <c r="GL15" s="29" t="str">
        <f>IF(OR($A$8&lt;&gt;"",$A$2&lt;&gt;"",$GL$252&lt;&gt;""),"E","")</f>
        <v/>
      </c>
      <c r="GM15" s="29" t="str">
        <f>IF(OR($A$8&lt;&gt;"",$A$2&lt;&gt;"",$GM$252&lt;&gt;""),"E","")</f>
        <v/>
      </c>
      <c r="GN15" s="29" t="str">
        <f>IF(OR($A$8&lt;&gt;"",$A$2&lt;&gt;"",$GN$252&lt;&gt;""),"E","")</f>
        <v/>
      </c>
      <c r="GO15" s="29" t="str">
        <f>IF(OR($A$8&lt;&gt;"",$A$2&lt;&gt;"",$GO$252&lt;&gt;""),"E","")</f>
        <v/>
      </c>
      <c r="GP15" s="29" t="str">
        <f>IF(OR($A$8&lt;&gt;"",$A$2&lt;&gt;"",$GP$252&lt;&gt;""),"E","")</f>
        <v/>
      </c>
      <c r="GQ15" s="29" t="str">
        <f>IF(OR($A$8&lt;&gt;"",$A$2&lt;&gt;"",$GQ$252&lt;&gt;""),"E","")</f>
        <v/>
      </c>
      <c r="GR15" s="29" t="str">
        <f>IF(OR($A$8&lt;&gt;"",$A$2&lt;&gt;"",$GR$252&lt;&gt;""),"E","")</f>
        <v/>
      </c>
      <c r="GS15" s="29" t="str">
        <f>IF(OR($A$8&lt;&gt;"",$A$2&lt;&gt;"",$GS$252&lt;&gt;""),"E","")</f>
        <v/>
      </c>
      <c r="GT15" s="29" t="str">
        <f>IF(OR($A$8&lt;&gt;"",$A$2&lt;&gt;"",$GT$252&lt;&gt;""),"E","")</f>
        <v/>
      </c>
      <c r="GU15" s="29" t="str">
        <f>IF(OR($A$8&lt;&gt;"",$A$2&lt;&gt;"",$GU$252&lt;&gt;""),"E","")</f>
        <v/>
      </c>
      <c r="GV15" s="29" t="str">
        <f>IF(OR($A$8&lt;&gt;"",$A$2&lt;&gt;"",$GV$252&lt;&gt;""),"E","")</f>
        <v/>
      </c>
      <c r="GW15" s="29" t="str">
        <f>IF(OR($A$8&lt;&gt;"",$A$2&lt;&gt;"",$GW$252&lt;&gt;""),"E","")</f>
        <v/>
      </c>
      <c r="GX15" s="29" t="str">
        <f>IF(OR($A$8&lt;&gt;"",$A$2&lt;&gt;"",$GX$252&lt;&gt;""),"E","")</f>
        <v/>
      </c>
      <c r="GY15" s="26" t="str">
        <f>IF(OR($A$8&lt;&gt;"",$A$2&lt;&gt;"",$GY$252&lt;&gt;""),"E","")</f>
        <v/>
      </c>
      <c r="GZ15" s="29" t="str">
        <f>IF(OR($A$8&lt;&gt;"",$A$2&lt;&gt;"",$GZ$252&lt;&gt;""),"E","")</f>
        <v/>
      </c>
      <c r="HA15" s="29" t="str">
        <f>IF(OR($A$8&lt;&gt;"",$A$2&lt;&gt;"",$HA$252&lt;&gt;""),"E","")</f>
        <v/>
      </c>
      <c r="HB15" s="29" t="str">
        <f>IF(OR($A$8&lt;&gt;"",$A$2&lt;&gt;"",$HB$252&lt;&gt;""),"E","")</f>
        <v/>
      </c>
      <c r="HC15" s="29" t="str">
        <f>IF(OR($A$8&lt;&gt;"",$A$2&lt;&gt;"",$HC$252&lt;&gt;""),"E","")</f>
        <v/>
      </c>
      <c r="HD15" s="29" t="str">
        <f>IF(OR($A$8&lt;&gt;"",$A$2&lt;&gt;"",$HD$252&lt;&gt;""),"E","")</f>
        <v/>
      </c>
      <c r="HE15" s="29" t="str">
        <f>IF(OR($A$8&lt;&gt;"",$A$2&lt;&gt;"",$HE$252&lt;&gt;""),"E","")</f>
        <v/>
      </c>
      <c r="HF15" s="29" t="str">
        <f>IF(OR($A$8&lt;&gt;"",$A$2&lt;&gt;"",$HF$252&lt;&gt;""),"E","")</f>
        <v/>
      </c>
      <c r="HG15" s="29" t="str">
        <f>IF(OR($A$8&lt;&gt;"",$A$2&lt;&gt;"",$HG$252&lt;&gt;""),"E","")</f>
        <v/>
      </c>
      <c r="HH15" s="81"/>
      <c r="HI15" s="72"/>
      <c r="HJ15" s="29" t="str">
        <f>IF(OR($A$8&lt;&gt;"",$A$2&lt;&gt;"",$HJ$252&lt;&gt;""),"E","")</f>
        <v/>
      </c>
      <c r="HK15" s="29" t="str">
        <f>IF(OR($A$8&lt;&gt;"",$A$2&lt;&gt;"",$HK$252&lt;&gt;""),"E","")</f>
        <v/>
      </c>
      <c r="HL15" s="29" t="str">
        <f>IF(OR($A$8&lt;&gt;"",$A$2&lt;&gt;"",$HL$252&lt;&gt;""),"E","")</f>
        <v/>
      </c>
      <c r="HM15" s="29" t="str">
        <f>IF(OR($A$8&lt;&gt;"",$A$2&lt;&gt;"",$HM$252&lt;&gt;""),"E","")</f>
        <v/>
      </c>
      <c r="HN15" s="29" t="str">
        <f>IF(OR($A$8&lt;&gt;"",$A$2&lt;&gt;"",$HN$252&lt;&gt;""),"E","")</f>
        <v/>
      </c>
      <c r="HO15" s="29" t="str">
        <f>IF(OR($A$8&lt;&gt;"",$A$2&lt;&gt;"",$HO$252&lt;&gt;""),"E","")</f>
        <v/>
      </c>
      <c r="HP15" s="29" t="str">
        <f>IF(OR($A$8&lt;&gt;"",$A$2&lt;&gt;"",$HP$252&lt;&gt;""),"E","")</f>
        <v/>
      </c>
      <c r="HQ15" s="219"/>
      <c r="HR15" s="6"/>
      <c r="HS15" s="131">
        <f t="shared" si="0"/>
        <v>0</v>
      </c>
      <c r="HT15" s="132"/>
    </row>
    <row r="16" spans="1:228" ht="39" customHeight="1" x14ac:dyDescent="0.2">
      <c r="A16" s="220" t="s">
        <v>23</v>
      </c>
      <c r="B16" s="221"/>
      <c r="C16" s="221"/>
      <c r="D16" s="221"/>
      <c r="E16" s="221"/>
      <c r="F16" s="221"/>
      <c r="G16" s="221"/>
      <c r="H16" s="221"/>
      <c r="I16" s="221"/>
      <c r="J16" s="221"/>
      <c r="K16" s="221"/>
      <c r="L16" s="222"/>
      <c r="M16" s="220" t="s">
        <v>16</v>
      </c>
      <c r="N16" s="221"/>
      <c r="O16" s="221"/>
      <c r="P16" s="221"/>
      <c r="Q16" s="221"/>
      <c r="R16" s="221"/>
      <c r="S16" s="221"/>
      <c r="T16" s="221"/>
      <c r="U16" s="222"/>
      <c r="V16" s="175"/>
      <c r="W16" s="45">
        <v>2</v>
      </c>
      <c r="X16" s="205">
        <v>4</v>
      </c>
      <c r="Y16" s="84" t="s">
        <v>1125</v>
      </c>
      <c r="Z16" s="178"/>
      <c r="AA16" s="212"/>
      <c r="AB16" s="152">
        <v>60</v>
      </c>
      <c r="AC16" s="299"/>
      <c r="AD16" s="152">
        <v>60</v>
      </c>
      <c r="AE16" s="299"/>
      <c r="AF16" s="152">
        <v>60</v>
      </c>
      <c r="AG16" s="299"/>
      <c r="AH16" s="152">
        <v>40</v>
      </c>
      <c r="AI16" s="299"/>
      <c r="AJ16" s="152">
        <v>20</v>
      </c>
      <c r="AK16" s="299"/>
      <c r="AL16" s="152">
        <v>12</v>
      </c>
      <c r="AM16" s="299"/>
      <c r="AN16" s="152">
        <v>2</v>
      </c>
      <c r="AO16" s="299"/>
      <c r="AP16" s="152">
        <v>1</v>
      </c>
      <c r="AQ16" s="299"/>
      <c r="AR16" s="152">
        <v>1</v>
      </c>
      <c r="AS16" s="412"/>
      <c r="AT16" s="152"/>
      <c r="AU16" s="153"/>
      <c r="AV16" s="152"/>
      <c r="AW16" s="153"/>
      <c r="AX16" s="152"/>
      <c r="AY16" s="153"/>
      <c r="AZ16" s="152"/>
      <c r="BA16" s="153"/>
      <c r="BB16" s="152"/>
      <c r="BC16" s="153"/>
      <c r="BD16" s="152"/>
      <c r="BE16" s="153"/>
      <c r="BF16" s="152"/>
      <c r="BG16" s="422"/>
      <c r="BH16" s="179"/>
      <c r="BI16" s="179"/>
      <c r="BJ16" s="67" t="str">
        <f>IF($BJ$8="Saisie de numéro erronée !","Saisie de numéro erronée !",IF($BJ$9="","",VALUE(SUBSTITUTE(IF(COUNTIF(HS16,"* *"),TRIM(MID(Y16&amp;" ",(FIND(("NO"&amp;$BJ$9&amp;" "),Y16&amp;" "))-3,3)),HS16),"c",""))))</f>
        <v/>
      </c>
      <c r="BK16" s="180"/>
      <c r="BL16" s="213"/>
      <c r="BM16" s="29">
        <v>2</v>
      </c>
      <c r="BN16" s="29">
        <v>2</v>
      </c>
      <c r="BO16" s="29">
        <v>2</v>
      </c>
      <c r="BP16" s="29">
        <v>3</v>
      </c>
      <c r="BQ16" s="29">
        <v>3</v>
      </c>
      <c r="BR16" s="29">
        <v>3</v>
      </c>
      <c r="BS16" s="29">
        <v>4</v>
      </c>
      <c r="BT16" s="29">
        <v>4</v>
      </c>
      <c r="BU16" s="29">
        <v>4</v>
      </c>
      <c r="BV16" s="29">
        <v>5</v>
      </c>
      <c r="BW16" s="29">
        <v>5</v>
      </c>
      <c r="BX16" s="228">
        <v>1</v>
      </c>
      <c r="BY16" s="29">
        <v>9</v>
      </c>
      <c r="BZ16" s="29">
        <v>17</v>
      </c>
      <c r="CA16" s="29">
        <v>22</v>
      </c>
      <c r="CB16" s="226">
        <v>32</v>
      </c>
      <c r="CC16" s="181"/>
      <c r="CD16" s="181"/>
      <c r="CE16" s="395"/>
      <c r="CF16" s="182"/>
      <c r="CG16" s="182"/>
      <c r="CH16" s="395"/>
      <c r="CI16" s="183"/>
      <c r="CJ16" s="183"/>
      <c r="CK16" s="214">
        <v>5</v>
      </c>
      <c r="CL16" s="29" t="s">
        <v>469</v>
      </c>
      <c r="CM16" s="184"/>
      <c r="CN16" s="216"/>
      <c r="CO16" s="227" t="s">
        <v>37</v>
      </c>
      <c r="CP16" s="185"/>
      <c r="CQ16" s="185"/>
      <c r="CR16" s="44">
        <v>5</v>
      </c>
      <c r="CS16" s="44">
        <v>10</v>
      </c>
      <c r="CT16" s="186"/>
      <c r="CU16" s="186"/>
      <c r="CV16" s="395"/>
      <c r="CW16" s="218"/>
      <c r="CX16" s="218"/>
      <c r="CY16" s="227" t="s">
        <v>106</v>
      </c>
      <c r="CZ16" s="187"/>
      <c r="DA16" s="187"/>
      <c r="DB16" s="28" t="str">
        <f>IF(OR($A$8&lt;&gt;"",$A$2&lt;&gt;"",$DB$252&lt;&gt;""),"E","")</f>
        <v/>
      </c>
      <c r="DC16" s="29" t="str">
        <f>IF(OR($A$8&lt;&gt;"",$A$2&lt;&gt;"",$DC$252&lt;&gt;""),"E","")</f>
        <v/>
      </c>
      <c r="DD16" s="29" t="str">
        <f>IF(OR($A$8&lt;&gt;"",$A$2&lt;&gt;"",$DD$252&lt;&gt;""),"E","")</f>
        <v/>
      </c>
      <c r="DE16" s="29" t="str">
        <f>IF(OR($A$8&lt;&gt;"",$A$2&lt;&gt;"",$DE$252&lt;&gt;""),"E","")</f>
        <v/>
      </c>
      <c r="DF16" s="30" t="str">
        <f>IF(OR($A$8&lt;&gt;"",$A$2&lt;&gt;"",$DF$252&lt;&gt;""),"E",IF(OR(AND($B$4="X",$F$4="X"),AND($B$4="",$D$4="",$F$4="")),"X",""))</f>
        <v>X</v>
      </c>
      <c r="DG16" s="30" t="str">
        <f>IF(OR($A$8&lt;&gt;"",$A$2&lt;&gt;"",$DG$252&lt;&gt;""),"E",IF(OR(AND($B$4="X",$F$4="X"),AND($B$4="",$D$4="",$F$4="")),"X",""))</f>
        <v>X</v>
      </c>
      <c r="DH16" s="30" t="str">
        <f>IF(OR($A$8&lt;&gt;"",$A$2&lt;&gt;"",$DH$252&lt;&gt;""),"E",IF(OR(AND($B$4="X",$F$4="X"),AND($B$4="",$D$4="",$F$4="")),"X",""))</f>
        <v>X</v>
      </c>
      <c r="DI16" s="30" t="str">
        <f>IF(OR($A$8&lt;&gt;"",$A$2&lt;&gt;"",$DI$252&lt;&gt;""),"E",IF(OR(AND($B$4="X",$F$4="X"),AND($B$4="",$D$4="",$F$4="")),"X",""))</f>
        <v>X</v>
      </c>
      <c r="DJ16" s="30" t="str">
        <f>IF(OR($A$8&lt;&gt;"",$A$2&lt;&gt;"",$DJ$252&lt;&gt;""),"E",IF(OR(AND($B$4="X",$F$4="X"),AND($B$4="",$D$4="",$F$4="")),"X",""))</f>
        <v>X</v>
      </c>
      <c r="DK16" s="30" t="str">
        <f>IF(OR($A$8&lt;&gt;"",$A$2&lt;&gt;"",$DK$252&lt;&gt;""),"E",IF(OR(AND($B$4="X",$F$4="X"),AND($B$4="",$D$4="",$F$4="")),"X",""))</f>
        <v>X</v>
      </c>
      <c r="DL16" s="29" t="str">
        <f>IF(OR($A$8&lt;&gt;"",$A$2&lt;&gt;"",$DL$252&lt;&gt;""),"E","")</f>
        <v/>
      </c>
      <c r="DM16" s="29" t="str">
        <f>IF(OR($A$8&lt;&gt;"",$A$2&lt;&gt;"",$DM$252&lt;&gt;""),"E","")</f>
        <v/>
      </c>
      <c r="DN16" s="29" t="str">
        <f>IF(OR($A$8&lt;&gt;"",$A$2&lt;&gt;"",$DN$252&lt;&gt;""),"E","")</f>
        <v/>
      </c>
      <c r="DO16" s="29" t="str">
        <f>IF(OR($A$8&lt;&gt;"",$A$2&lt;&gt;"",$DO$252&lt;&gt;""),"E","")</f>
        <v/>
      </c>
      <c r="DP16" s="29" t="str">
        <f>IF(OR($A$8&lt;&gt;"",$A$2&lt;&gt;"",$DP$252&lt;&gt;""),"E","")</f>
        <v/>
      </c>
      <c r="DQ16" s="29" t="str">
        <f>IF(OR($A$8&lt;&gt;"",$A$2&lt;&gt;"",$DQ$252&lt;&gt;""),"E","")</f>
        <v/>
      </c>
      <c r="DR16" s="29" t="str">
        <f>IF(OR($A$8&lt;&gt;"",$A$2&lt;&gt;"",$DR$252&lt;&gt;""),"E","")</f>
        <v/>
      </c>
      <c r="DS16" s="29" t="str">
        <f>IF(OR($A$8&lt;&gt;"",$A$2&lt;&gt;"",$DS$252&lt;&gt;""),"E","")</f>
        <v/>
      </c>
      <c r="DT16" s="29" t="str">
        <f>IF(OR($A$8&lt;&gt;"",$A$2&lt;&gt;"",$DT$252&lt;&gt;""),"E","")</f>
        <v/>
      </c>
      <c r="DU16" s="29" t="str">
        <f>IF(OR($A$8&lt;&gt;"",$A$2&lt;&gt;"",$DU$252&lt;&gt;""),"E","")</f>
        <v/>
      </c>
      <c r="DV16" s="29" t="str">
        <f>IF(OR($A$8&lt;&gt;"",$A$2&lt;&gt;"",$DV$252&lt;&gt;""),"E","")</f>
        <v/>
      </c>
      <c r="DW16" s="29" t="str">
        <f>IF(OR($A$8&lt;&gt;"",$A$2&lt;&gt;"",$DW$252&lt;&gt;""),"E","")</f>
        <v/>
      </c>
      <c r="DX16" s="29" t="str">
        <f>IF(OR($A$8&lt;&gt;"",$A$2&lt;&gt;"",$DX$252&lt;&gt;""),"E","")</f>
        <v/>
      </c>
      <c r="DY16" s="29" t="str">
        <f>IF(OR($A$8&lt;&gt;"",$A$2&lt;&gt;"",$DY$252&lt;&gt;""),"E","")</f>
        <v/>
      </c>
      <c r="DZ16" s="29" t="str">
        <f>IF(OR($A$8&lt;&gt;"",$A$2&lt;&gt;"",$DZ$252&lt;&gt;""),"E","")</f>
        <v/>
      </c>
      <c r="EA16" s="31"/>
      <c r="EB16" s="2"/>
      <c r="EC16" s="29" t="str">
        <f>IF(OR($A$8&lt;&gt;"",$A$2&lt;&gt;"",$EC$252&lt;&gt;""),"E","")</f>
        <v/>
      </c>
      <c r="ED16" s="58"/>
      <c r="EE16" s="57"/>
      <c r="EF16" s="29" t="str">
        <f>IF(OR($A$8&lt;&gt;"",$A$2&lt;&gt;"",$EF$252&lt;&gt;""),"E","")</f>
        <v/>
      </c>
      <c r="EG16" s="29" t="str">
        <f>IF(OR($A$8&lt;&gt;"",$A$2&lt;&gt;"",$EG$252&lt;&gt;""),"E","")</f>
        <v/>
      </c>
      <c r="EH16" s="29" t="str">
        <f>IF(OR($A$8&lt;&gt;"",$A$2&lt;&gt;"",$EH$252&lt;&gt;""),"E","")</f>
        <v/>
      </c>
      <c r="EI16" s="29" t="str">
        <f>IF(OR($A$8&lt;&gt;"",$A$2&lt;&gt;"",$EI$252&lt;&gt;""),"E","")</f>
        <v/>
      </c>
      <c r="EJ16" s="29" t="str">
        <f>IF(OR($A$8&lt;&gt;"",$A$2&lt;&gt;"",$EJ$252&lt;&gt;""),"E","")</f>
        <v/>
      </c>
      <c r="EK16" s="29" t="str">
        <f>IF(OR($A$8&lt;&gt;"",$A$2&lt;&gt;"",$EK$252&lt;&gt;""),"E","")</f>
        <v/>
      </c>
      <c r="EL16" s="29" t="str">
        <f>IF(OR($A$8&lt;&gt;"",$A$2&lt;&gt;"",$EL$252&lt;&gt;""),"E","")</f>
        <v/>
      </c>
      <c r="EM16" s="29" t="str">
        <f>IF(OR($A$8&lt;&gt;"",$A$2&lt;&gt;"",$EM$252&lt;&gt;""),"E","")</f>
        <v/>
      </c>
      <c r="EN16" s="29" t="str">
        <f>IF(OR($A$8&lt;&gt;"",$A$2&lt;&gt;"",$EN$252&lt;&gt;""),"E","")</f>
        <v/>
      </c>
      <c r="EO16" s="29" t="str">
        <f>IF(OR($A$8&lt;&gt;"",$A$2&lt;&gt;"",$EO$252&lt;&gt;""),"E","")</f>
        <v/>
      </c>
      <c r="EP16" s="29" t="str">
        <f>IF(OR($A$8&lt;&gt;"",$A$2&lt;&gt;"",$EP$252&lt;&gt;""),"E","")</f>
        <v/>
      </c>
      <c r="EQ16" s="29" t="str">
        <f>IF(OR($A$8&lt;&gt;"",$A$2&lt;&gt;"",$EQ$252&lt;&gt;""),"E","")</f>
        <v/>
      </c>
      <c r="ER16" s="29" t="str">
        <f>IF(OR($A$8&lt;&gt;"",$A$2&lt;&gt;"",$ER$252&lt;&gt;""),"E","")</f>
        <v/>
      </c>
      <c r="ES16" s="29" t="str">
        <f>IF(OR($A$8&lt;&gt;"",$A$2&lt;&gt;"",$ES$252&lt;&gt;""),"E","")</f>
        <v/>
      </c>
      <c r="ET16" s="29" t="str">
        <f>IF(OR($A$8&lt;&gt;"",$A$2&lt;&gt;"",$ET$252&lt;&gt;""),"E","")</f>
        <v/>
      </c>
      <c r="EU16" s="29" t="str">
        <f>IF(OR($A$8&lt;&gt;"",$A$2&lt;&gt;"",$EU$252&lt;&gt;""),"E","")</f>
        <v/>
      </c>
      <c r="EV16" s="29" t="str">
        <f>IF(OR($A$8&lt;&gt;"",$A$2&lt;&gt;"",$EV$252&lt;&gt;""),"E","")</f>
        <v/>
      </c>
      <c r="EW16" s="29" t="str">
        <f>IF(OR($A$8&lt;&gt;"",$A$2&lt;&gt;"",$EW$252&lt;&gt;""),"E","")</f>
        <v/>
      </c>
      <c r="EX16" s="29" t="str">
        <f>IF(OR($A$8&lt;&gt;"",$A$2&lt;&gt;"",$EX$252&lt;&gt;""),"E","")</f>
        <v/>
      </c>
      <c r="EY16" s="29" t="str">
        <f>IF(OR($A$8&lt;&gt;"",$A$2&lt;&gt;"",$EY$252&lt;&gt;""),"E","")</f>
        <v/>
      </c>
      <c r="EZ16" s="29" t="str">
        <f>IF(OR($A$8&lt;&gt;"",$A$2&lt;&gt;"",$EZ$252&lt;&gt;""),"E","")</f>
        <v/>
      </c>
      <c r="FA16" s="29" t="str">
        <f>IF(OR($A$8&lt;&gt;"",$A$2&lt;&gt;"",$FA$252&lt;&gt;""),"E","")</f>
        <v/>
      </c>
      <c r="FB16" s="29" t="str">
        <f>IF(OR($A$8&lt;&gt;"",$A$2&lt;&gt;"",$FB$252&lt;&gt;""),"E","")</f>
        <v/>
      </c>
      <c r="FC16" s="29" t="str">
        <f>IF(OR($A$8&lt;&gt;"",$A$2&lt;&gt;"",$FC$252&lt;&gt;""),"E","")</f>
        <v/>
      </c>
      <c r="FD16" s="29" t="str">
        <f>IF(OR($A$8&lt;&gt;"",$A$2&lt;&gt;"",$FD$252&lt;&gt;""),"E","")</f>
        <v/>
      </c>
      <c r="FE16" s="29" t="str">
        <f>IF(OR($A$8&lt;&gt;"",$A$2&lt;&gt;"",$FE$252&lt;&gt;""),"E","")</f>
        <v/>
      </c>
      <c r="FF16" s="29" t="str">
        <f>IF(OR($A$8&lt;&gt;"",$A$2&lt;&gt;"",$FF$252&lt;&gt;""),"E","")</f>
        <v/>
      </c>
      <c r="FG16" s="29" t="str">
        <f>IF(OR($A$8&lt;&gt;"",$A$2&lt;&gt;"",$FG$252&lt;&gt;""),"E","")</f>
        <v/>
      </c>
      <c r="FH16" s="29" t="str">
        <f>IF(OR($A$8&lt;&gt;"",$A$2&lt;&gt;"",$FH$252&lt;&gt;""),"E","")</f>
        <v/>
      </c>
      <c r="FI16" s="29" t="str">
        <f>IF(OR($A$8&lt;&gt;"",$A$2&lt;&gt;"",$FI$252&lt;&gt;""),"E","")</f>
        <v/>
      </c>
      <c r="FJ16" s="29" t="str">
        <f>IF(OR($A$8&lt;&gt;"",$A$2&lt;&gt;"",$FJ$252&lt;&gt;""),"E","")</f>
        <v/>
      </c>
      <c r="FK16" s="29" t="str">
        <f>IF(OR($A$8&lt;&gt;"",$A$2&lt;&gt;"",$FK$252&lt;&gt;""),"E","")</f>
        <v/>
      </c>
      <c r="FL16" s="29" t="str">
        <f>IF(OR($A$8&lt;&gt;"",$A$2&lt;&gt;"",$FL$252&lt;&gt;""),"E","")</f>
        <v/>
      </c>
      <c r="FM16" s="29" t="str">
        <f>IF(OR($A$8&lt;&gt;"",$A$2&lt;&gt;"",$FM$252&lt;&gt;""),"E","")</f>
        <v/>
      </c>
      <c r="FN16" s="29" t="str">
        <f>IF(OR($A$8&lt;&gt;"",$A$2&lt;&gt;"",$FN$252&lt;&gt;""),"E","")</f>
        <v/>
      </c>
      <c r="FO16" s="29" t="str">
        <f>IF(OR($A$8&lt;&gt;"",$A$2&lt;&gt;"",$FO$252&lt;&gt;""),"E","")</f>
        <v/>
      </c>
      <c r="FP16" s="29" t="str">
        <f>IF(OR($A$8&lt;&gt;"",$A$2&lt;&gt;"",$FP$252&lt;&gt;""),"E","")</f>
        <v/>
      </c>
      <c r="FQ16" s="29" t="str">
        <f>IF(OR($A$8&lt;&gt;"",$A$2&lt;&gt;"",$FQ$252&lt;&gt;""),"E","")</f>
        <v/>
      </c>
      <c r="FR16" s="29" t="str">
        <f>IF(OR($A$8&lt;&gt;"",$A$2&lt;&gt;"",$FR$252&lt;&gt;""),"E","")</f>
        <v/>
      </c>
      <c r="FS16" s="29" t="str">
        <f>IF(OR($A$8&lt;&gt;"",$A$2&lt;&gt;"",$FS$252&lt;&gt;""),"E","")</f>
        <v/>
      </c>
      <c r="FT16" s="29" t="str">
        <f>IF(OR($A$8&lt;&gt;"",$A$2&lt;&gt;"",$FT$252&lt;&gt;""),"E","")</f>
        <v/>
      </c>
      <c r="FU16" s="29" t="str">
        <f>IF(OR($A$8&lt;&gt;"",$A$2&lt;&gt;"",$FU$252&lt;&gt;""),"E","")</f>
        <v/>
      </c>
      <c r="FV16" s="29" t="str">
        <f>IF(OR($A$8&lt;&gt;"",$A$2&lt;&gt;"",$FV$252&lt;&gt;""),"E","")</f>
        <v/>
      </c>
      <c r="FW16" s="29" t="str">
        <f>IF(OR($A$8&lt;&gt;"",$A$2&lt;&gt;"",$FW$252&lt;&gt;""),"E","")</f>
        <v/>
      </c>
      <c r="FX16" s="29" t="str">
        <f>IF(OR($A$8&lt;&gt;"",$A$2&lt;&gt;"",$FX$252&lt;&gt;""),"E","")</f>
        <v/>
      </c>
      <c r="FY16" s="29" t="str">
        <f>IF(OR($A$8&lt;&gt;"",$A$2&lt;&gt;"",$FY$252&lt;&gt;""),"E","")</f>
        <v/>
      </c>
      <c r="FZ16" s="29" t="str">
        <f>IF(OR($A$8&lt;&gt;"",$A$2&lt;&gt;"",$FZ$252&lt;&gt;""),"E","")</f>
        <v/>
      </c>
      <c r="GA16" s="29" t="str">
        <f>IF(OR($A$8&lt;&gt;"",$A$2&lt;&gt;"",$GA$252&lt;&gt;""),"E","")</f>
        <v/>
      </c>
      <c r="GB16" s="58"/>
      <c r="GC16" s="57"/>
      <c r="GD16" s="33" t="str">
        <f>IF(OR($A$8&lt;&gt;"",$A$2&lt;&gt;"",$GD$252&lt;&gt;""),"E","")</f>
        <v/>
      </c>
      <c r="GE16" s="77"/>
      <c r="GF16" s="72"/>
      <c r="GG16" s="29" t="str">
        <f>IF(OR($A$8&lt;&gt;"",$A$2&lt;&gt;"",$GG$252&lt;&gt;""),"E","")</f>
        <v/>
      </c>
      <c r="GH16" s="29" t="str">
        <f>IF(OR($A$8&lt;&gt;"",$A$2&lt;&gt;"",$GH$252&lt;&gt;""),"E","")</f>
        <v/>
      </c>
      <c r="GI16" s="29" t="str">
        <f>IF(OR($A$8&lt;&gt;"",$A$2&lt;&gt;"",$GI$252&lt;&gt;""),"E","")</f>
        <v/>
      </c>
      <c r="GJ16" s="29" t="str">
        <f>IF(OR($A$8&lt;&gt;"",$A$2&lt;&gt;"",$GJ$252&lt;&gt;""),"E","")</f>
        <v/>
      </c>
      <c r="GK16" s="29" t="str">
        <f>IF(OR($A$8&lt;&gt;"",$A$2&lt;&gt;"",$GK$252&lt;&gt;""),"E","")</f>
        <v/>
      </c>
      <c r="GL16" s="29" t="str">
        <f>IF(OR($A$8&lt;&gt;"",$A$2&lt;&gt;"",$GL$252&lt;&gt;""),"E","")</f>
        <v/>
      </c>
      <c r="GM16" s="29" t="str">
        <f>IF(OR($A$8&lt;&gt;"",$A$2&lt;&gt;"",$GM$252&lt;&gt;""),"E","")</f>
        <v/>
      </c>
      <c r="GN16" s="29" t="str">
        <f>IF(OR($A$8&lt;&gt;"",$A$2&lt;&gt;"",$GN$252&lt;&gt;""),"E","")</f>
        <v/>
      </c>
      <c r="GO16" s="29" t="str">
        <f>IF(OR($A$8&lt;&gt;"",$A$2&lt;&gt;"",$GO$252&lt;&gt;""),"E","")</f>
        <v/>
      </c>
      <c r="GP16" s="29" t="str">
        <f>IF(OR($A$8&lt;&gt;"",$A$2&lt;&gt;"",$GP$252&lt;&gt;""),"E","")</f>
        <v/>
      </c>
      <c r="GQ16" s="29" t="str">
        <f>IF(OR($A$8&lt;&gt;"",$A$2&lt;&gt;"",$GQ$252&lt;&gt;""),"E","")</f>
        <v/>
      </c>
      <c r="GR16" s="29" t="str">
        <f>IF(OR($A$8&lt;&gt;"",$A$2&lt;&gt;"",$GR$252&lt;&gt;""),"E","")</f>
        <v/>
      </c>
      <c r="GS16" s="29" t="str">
        <f>IF(OR($A$8&lt;&gt;"",$A$2&lt;&gt;"",$GS$252&lt;&gt;""),"E","")</f>
        <v/>
      </c>
      <c r="GT16" s="29" t="str">
        <f>IF(OR($A$8&lt;&gt;"",$A$2&lt;&gt;"",$GT$252&lt;&gt;""),"E","")</f>
        <v/>
      </c>
      <c r="GU16" s="29" t="str">
        <f>IF(OR($A$8&lt;&gt;"",$A$2&lt;&gt;"",$GU$252&lt;&gt;""),"E","")</f>
        <v/>
      </c>
      <c r="GV16" s="29" t="str">
        <f>IF(OR($A$8&lt;&gt;"",$A$2&lt;&gt;"",$GV$252&lt;&gt;""),"E","")</f>
        <v/>
      </c>
      <c r="GW16" s="29" t="str">
        <f>IF(OR($A$8&lt;&gt;"",$A$2&lt;&gt;"",$GW$252&lt;&gt;""),"E","")</f>
        <v/>
      </c>
      <c r="GX16" s="29" t="str">
        <f>IF(OR($A$8&lt;&gt;"",$A$2&lt;&gt;"",$GX$252&lt;&gt;""),"E","")</f>
        <v/>
      </c>
      <c r="GY16" s="26" t="str">
        <f>IF(OR($A$8&lt;&gt;"",$A$2&lt;&gt;"",$GY$252&lt;&gt;""),"E","")</f>
        <v/>
      </c>
      <c r="GZ16" s="29" t="str">
        <f>IF(OR($A$8&lt;&gt;"",$A$2&lt;&gt;"",$GZ$252&lt;&gt;""),"E","")</f>
        <v/>
      </c>
      <c r="HA16" s="29" t="str">
        <f>IF(OR($A$8&lt;&gt;"",$A$2&lt;&gt;"",$HA$252&lt;&gt;""),"E","")</f>
        <v/>
      </c>
      <c r="HB16" s="29" t="str">
        <f>IF(OR($A$8&lt;&gt;"",$A$2&lt;&gt;"",$HB$252&lt;&gt;""),"E","")</f>
        <v/>
      </c>
      <c r="HC16" s="29" t="str">
        <f>IF(OR($A$8&lt;&gt;"",$A$2&lt;&gt;"",$HC$252&lt;&gt;""),"E","")</f>
        <v/>
      </c>
      <c r="HD16" s="29" t="str">
        <f>IF(OR($A$8&lt;&gt;"",$A$2&lt;&gt;"",$HD$252&lt;&gt;""),"E","")</f>
        <v/>
      </c>
      <c r="HE16" s="29" t="str">
        <f>IF(OR($A$8&lt;&gt;"",$A$2&lt;&gt;"",$HE$252&lt;&gt;""),"E","")</f>
        <v/>
      </c>
      <c r="HF16" s="29" t="str">
        <f>IF(OR($A$8&lt;&gt;"",$A$2&lt;&gt;"",$HF$252&lt;&gt;""),"E","")</f>
        <v/>
      </c>
      <c r="HG16" s="29" t="str">
        <f>IF(OR($A$8&lt;&gt;"",$A$2&lt;&gt;"",$HG$252&lt;&gt;""),"E","")</f>
        <v/>
      </c>
      <c r="HH16" s="81"/>
      <c r="HI16" s="72"/>
      <c r="HJ16" s="29" t="str">
        <f>IF(OR($A$8&lt;&gt;"",$A$2&lt;&gt;"",$HJ$252&lt;&gt;""),"E","")</f>
        <v/>
      </c>
      <c r="HK16" s="29" t="str">
        <f>IF(OR($A$8&lt;&gt;"",$A$2&lt;&gt;"",$HK$252&lt;&gt;""),"E","")</f>
        <v/>
      </c>
      <c r="HL16" s="29" t="str">
        <f>IF(OR($A$8&lt;&gt;"",$A$2&lt;&gt;"",$HL$252&lt;&gt;""),"E","")</f>
        <v/>
      </c>
      <c r="HM16" s="29" t="str">
        <f>IF(OR($A$8&lt;&gt;"",$A$2&lt;&gt;"",$HM$252&lt;&gt;""),"E","")</f>
        <v/>
      </c>
      <c r="HN16" s="29" t="str">
        <f>IF(OR($A$8&lt;&gt;"",$A$2&lt;&gt;"",$HN$252&lt;&gt;""),"E","")</f>
        <v/>
      </c>
      <c r="HO16" s="29" t="str">
        <f>IF(OR($A$8&lt;&gt;"",$A$2&lt;&gt;"",$HO$252&lt;&gt;""),"E","")</f>
        <v/>
      </c>
      <c r="HP16" s="29" t="str">
        <f>IF(OR($A$8&lt;&gt;"",$A$2&lt;&gt;"",$HP$252&lt;&gt;""),"E","")</f>
        <v/>
      </c>
      <c r="HQ16" s="219"/>
      <c r="HR16" s="6"/>
      <c r="HS16" s="131">
        <f t="shared" si="0"/>
        <v>0</v>
      </c>
      <c r="HT16" s="132"/>
    </row>
    <row r="17" spans="1:228" ht="39" customHeight="1" x14ac:dyDescent="0.2">
      <c r="A17" s="220" t="s">
        <v>12</v>
      </c>
      <c r="B17" s="221"/>
      <c r="C17" s="221"/>
      <c r="D17" s="221"/>
      <c r="E17" s="221"/>
      <c r="F17" s="221"/>
      <c r="G17" s="221"/>
      <c r="H17" s="221"/>
      <c r="I17" s="221"/>
      <c r="J17" s="221"/>
      <c r="K17" s="221"/>
      <c r="L17" s="222"/>
      <c r="M17" s="223" t="s">
        <v>1</v>
      </c>
      <c r="N17" s="224"/>
      <c r="O17" s="224"/>
      <c r="P17" s="224"/>
      <c r="Q17" s="224"/>
      <c r="R17" s="224"/>
      <c r="S17" s="224"/>
      <c r="T17" s="224"/>
      <c r="U17" s="225"/>
      <c r="V17" s="174"/>
      <c r="W17" s="45">
        <v>3</v>
      </c>
      <c r="X17" s="201">
        <v>1</v>
      </c>
      <c r="Y17" s="84" t="s">
        <v>1126</v>
      </c>
      <c r="Z17" s="178"/>
      <c r="AA17" s="212"/>
      <c r="AB17" s="152">
        <v>60</v>
      </c>
      <c r="AC17" s="299"/>
      <c r="AD17" s="152">
        <v>60</v>
      </c>
      <c r="AE17" s="299"/>
      <c r="AF17" s="152">
        <v>60</v>
      </c>
      <c r="AG17" s="299"/>
      <c r="AH17" s="152">
        <v>40</v>
      </c>
      <c r="AI17" s="299"/>
      <c r="AJ17" s="152">
        <v>20</v>
      </c>
      <c r="AK17" s="299"/>
      <c r="AL17" s="152">
        <v>12</v>
      </c>
      <c r="AM17" s="299"/>
      <c r="AN17" s="152">
        <v>2</v>
      </c>
      <c r="AO17" s="299"/>
      <c r="AP17" s="152">
        <v>1</v>
      </c>
      <c r="AQ17" s="299"/>
      <c r="AR17" s="152">
        <v>1</v>
      </c>
      <c r="AS17" s="412"/>
      <c r="AT17" s="152"/>
      <c r="AU17" s="153"/>
      <c r="AV17" s="152"/>
      <c r="AW17" s="153"/>
      <c r="AX17" s="152"/>
      <c r="AY17" s="153"/>
      <c r="AZ17" s="152"/>
      <c r="BA17" s="153"/>
      <c r="BB17" s="152"/>
      <c r="BC17" s="153"/>
      <c r="BD17" s="152"/>
      <c r="BE17" s="153"/>
      <c r="BF17" s="152"/>
      <c r="BG17" s="422"/>
      <c r="BH17" s="179"/>
      <c r="BI17" s="179"/>
      <c r="BJ17" s="67" t="str">
        <f>IF($BJ$8="Saisie de numéro erronée !","Saisie de numéro erronée !",IF($BJ$9="","",VALUE(SUBSTITUTE(IF(COUNTIF(HS17,"* *"),TRIM(MID(Y17&amp;" ",(FIND(("NO"&amp;$BJ$9&amp;" "),Y17&amp;" "))-3,3)),HS17),"c",""))))</f>
        <v/>
      </c>
      <c r="BK17" s="180"/>
      <c r="BL17" s="213"/>
      <c r="BM17" s="29">
        <v>3</v>
      </c>
      <c r="BN17" s="29">
        <v>3</v>
      </c>
      <c r="BO17" s="29">
        <v>3</v>
      </c>
      <c r="BP17" s="29">
        <v>4</v>
      </c>
      <c r="BQ17" s="29">
        <v>4</v>
      </c>
      <c r="BR17" s="29">
        <v>4</v>
      </c>
      <c r="BS17" s="29">
        <v>5</v>
      </c>
      <c r="BT17" s="29">
        <v>5</v>
      </c>
      <c r="BU17" s="29">
        <v>5</v>
      </c>
      <c r="BV17" s="29">
        <v>6</v>
      </c>
      <c r="BW17" s="29">
        <v>6</v>
      </c>
      <c r="BX17" s="228">
        <v>1</v>
      </c>
      <c r="BY17" s="29">
        <v>10</v>
      </c>
      <c r="BZ17" s="29">
        <v>18</v>
      </c>
      <c r="CA17" s="29">
        <v>23</v>
      </c>
      <c r="CB17" s="226">
        <v>33</v>
      </c>
      <c r="CC17" s="181"/>
      <c r="CD17" s="181"/>
      <c r="CE17" s="395"/>
      <c r="CF17" s="182"/>
      <c r="CG17" s="182"/>
      <c r="CH17" s="395" t="s">
        <v>342</v>
      </c>
      <c r="CI17" s="183"/>
      <c r="CJ17" s="183"/>
      <c r="CK17" s="214">
        <v>6</v>
      </c>
      <c r="CL17" s="29" t="s">
        <v>470</v>
      </c>
      <c r="CM17" s="184"/>
      <c r="CN17" s="216"/>
      <c r="CO17" s="227" t="s">
        <v>37</v>
      </c>
      <c r="CP17" s="185"/>
      <c r="CQ17" s="185"/>
      <c r="CR17" s="44">
        <v>5</v>
      </c>
      <c r="CS17" s="44">
        <v>10</v>
      </c>
      <c r="CT17" s="186"/>
      <c r="CU17" s="186"/>
      <c r="CV17" s="395"/>
      <c r="CW17" s="218"/>
      <c r="CX17" s="218"/>
      <c r="CY17" s="227" t="s">
        <v>106</v>
      </c>
      <c r="CZ17" s="187"/>
      <c r="DA17" s="187"/>
      <c r="DB17" s="28" t="str">
        <f>IF(OR($A$8&lt;&gt;"",$A$2&lt;&gt;"",$DB$252&lt;&gt;""),"E","")</f>
        <v/>
      </c>
      <c r="DC17" s="29" t="str">
        <f>IF(OR($A$8&lt;&gt;"",$A$2&lt;&gt;"",$DC$252&lt;&gt;""),"E","")</f>
        <v/>
      </c>
      <c r="DD17" s="29" t="str">
        <f>IF(OR($A$8&lt;&gt;"",$A$2&lt;&gt;"",$DD$252&lt;&gt;""),"E","")</f>
        <v/>
      </c>
      <c r="DE17" s="29" t="str">
        <f>IF(OR($A$8&lt;&gt;"",$A$2&lt;&gt;"",$DE$252&lt;&gt;""),"E","")</f>
        <v/>
      </c>
      <c r="DF17" s="30" t="str">
        <f>IF(OR($A$8&lt;&gt;"",$A$2&lt;&gt;"",$DF$252&lt;&gt;""),"E",IF(OR(AND($B$4="X",$F$4="X"),AND($B$4="",$D$4="",$F$4="")),"X",""))</f>
        <v>X</v>
      </c>
      <c r="DG17" s="30" t="str">
        <f>IF(OR($A$8&lt;&gt;"",$A$2&lt;&gt;"",$DG$252&lt;&gt;""),"E",IF(OR(AND($B$4="X",$F$4="X"),AND($B$4="",$D$4="",$F$4="")),"X",""))</f>
        <v>X</v>
      </c>
      <c r="DH17" s="30" t="str">
        <f>IF(OR($A$8&lt;&gt;"",$A$2&lt;&gt;"",$DH$252&lt;&gt;""),"E",IF(OR(AND($B$4="X",$F$4="X"),AND($B$4="",$D$4="",$F$4="")),"X",""))</f>
        <v>X</v>
      </c>
      <c r="DI17" s="30" t="str">
        <f>IF(OR($A$8&lt;&gt;"",$A$2&lt;&gt;"",$DI$252&lt;&gt;""),"E",IF(OR(AND($B$4="X",$F$4="X"),AND($B$4="",$D$4="",$F$4="")),"X",""))</f>
        <v>X</v>
      </c>
      <c r="DJ17" s="30" t="str">
        <f>IF(OR($A$8&lt;&gt;"",$A$2&lt;&gt;"",$DJ$252&lt;&gt;""),"E",IF(OR(AND($B$4="X",$F$4="X"),AND($B$4="",$D$4="",$F$4="")),"X",""))</f>
        <v>X</v>
      </c>
      <c r="DK17" s="30" t="str">
        <f>IF(OR($A$8&lt;&gt;"",$A$2&lt;&gt;"",$DK$252&lt;&gt;""),"E",IF(OR(AND($B$4="X",$F$4="X"),AND($B$4="",$D$4="",$F$4="")),"X",""))</f>
        <v>X</v>
      </c>
      <c r="DL17" s="29" t="str">
        <f>IF(OR($A$8&lt;&gt;"",$A$2&lt;&gt;"",$DL$252&lt;&gt;""),"E","")</f>
        <v/>
      </c>
      <c r="DM17" s="29" t="str">
        <f>IF(OR($A$8&lt;&gt;"",$A$2&lt;&gt;"",$DM$252&lt;&gt;""),"E","")</f>
        <v/>
      </c>
      <c r="DN17" s="29" t="str">
        <f>IF(OR($A$8&lt;&gt;"",$A$2&lt;&gt;"",$DN$252&lt;&gt;""),"E","")</f>
        <v/>
      </c>
      <c r="DO17" s="29" t="str">
        <f>IF(OR($A$8&lt;&gt;"",$A$2&lt;&gt;"",$DO$252&lt;&gt;""),"E","")</f>
        <v/>
      </c>
      <c r="DP17" s="29" t="str">
        <f>IF(OR($A$8&lt;&gt;"",$A$2&lt;&gt;"",$DP$252&lt;&gt;""),"E","")</f>
        <v/>
      </c>
      <c r="DQ17" s="29" t="str">
        <f>IF(OR($A$8&lt;&gt;"",$A$2&lt;&gt;"",$DQ$252&lt;&gt;""),"E","")</f>
        <v/>
      </c>
      <c r="DR17" s="29" t="str">
        <f>IF(OR($A$8&lt;&gt;"",$A$2&lt;&gt;"",$DR$252&lt;&gt;""),"E","")</f>
        <v/>
      </c>
      <c r="DS17" s="29" t="str">
        <f>IF(OR($A$8&lt;&gt;"",$A$2&lt;&gt;"",$DS$252&lt;&gt;""),"E","")</f>
        <v/>
      </c>
      <c r="DT17" s="29" t="str">
        <f>IF(OR($A$8&lt;&gt;"",$A$2&lt;&gt;"",$DT$252&lt;&gt;""),"E","")</f>
        <v/>
      </c>
      <c r="DU17" s="29" t="str">
        <f>IF(OR($A$8&lt;&gt;"",$A$2&lt;&gt;"",$DU$252&lt;&gt;""),"E","")</f>
        <v/>
      </c>
      <c r="DV17" s="29" t="str">
        <f>IF(OR($A$8&lt;&gt;"",$A$2&lt;&gt;"",$DV$252&lt;&gt;""),"E","")</f>
        <v/>
      </c>
      <c r="DW17" s="29" t="str">
        <f>IF(OR($A$8&lt;&gt;"",$A$2&lt;&gt;"",$DW$252&lt;&gt;""),"E","")</f>
        <v/>
      </c>
      <c r="DX17" s="29" t="str">
        <f>IF(OR($A$8&lt;&gt;"",$A$2&lt;&gt;"",$DX$252&lt;&gt;""),"E","")</f>
        <v/>
      </c>
      <c r="DY17" s="29" t="str">
        <f>IF(OR($A$8&lt;&gt;"",$A$2&lt;&gt;"",$DY$252&lt;&gt;""),"E","")</f>
        <v/>
      </c>
      <c r="DZ17" s="29" t="str">
        <f>IF(OR($A$8&lt;&gt;"",$A$2&lt;&gt;"",$DZ$252&lt;&gt;""),"E","")</f>
        <v/>
      </c>
      <c r="EA17" s="31"/>
      <c r="EB17" s="2"/>
      <c r="EC17" s="29" t="str">
        <f>IF(OR($A$8&lt;&gt;"",$A$2&lt;&gt;"",$EC$252&lt;&gt;""),"E","")</f>
        <v/>
      </c>
      <c r="ED17" s="58"/>
      <c r="EE17" s="57"/>
      <c r="EF17" s="29" t="str">
        <f>IF(OR($A$8&lt;&gt;"",$A$2&lt;&gt;"",$EF$252&lt;&gt;""),"E","")</f>
        <v/>
      </c>
      <c r="EG17" s="29" t="str">
        <f>IF(OR($A$8&lt;&gt;"",$A$2&lt;&gt;"",$EG$252&lt;&gt;""),"E","")</f>
        <v/>
      </c>
      <c r="EH17" s="29" t="str">
        <f>IF(OR($A$8&lt;&gt;"",$A$2&lt;&gt;"",$EH$252&lt;&gt;""),"E","")</f>
        <v/>
      </c>
      <c r="EI17" s="29" t="str">
        <f>IF(OR($A$8&lt;&gt;"",$A$2&lt;&gt;"",$EI$252&lt;&gt;""),"E","")</f>
        <v/>
      </c>
      <c r="EJ17" s="29" t="str">
        <f>IF(OR($A$8&lt;&gt;"",$A$2&lt;&gt;"",$EJ$252&lt;&gt;""),"E","")</f>
        <v/>
      </c>
      <c r="EK17" s="29" t="str">
        <f>IF(OR($A$8&lt;&gt;"",$A$2&lt;&gt;"",$EK$252&lt;&gt;""),"E","")</f>
        <v/>
      </c>
      <c r="EL17" s="29" t="str">
        <f>IF(OR($A$8&lt;&gt;"",$A$2&lt;&gt;"",$EL$252&lt;&gt;""),"E","")</f>
        <v/>
      </c>
      <c r="EM17" s="29" t="str">
        <f>IF(OR($A$8&lt;&gt;"",$A$2&lt;&gt;"",$EM$252&lt;&gt;""),"E","")</f>
        <v/>
      </c>
      <c r="EN17" s="29" t="str">
        <f>IF(OR($A$8&lt;&gt;"",$A$2&lt;&gt;"",$EN$252&lt;&gt;""),"E","")</f>
        <v/>
      </c>
      <c r="EO17" s="29" t="str">
        <f>IF(OR($A$8&lt;&gt;"",$A$2&lt;&gt;"",$EO$252&lt;&gt;""),"E","")</f>
        <v/>
      </c>
      <c r="EP17" s="29" t="str">
        <f>IF(OR($A$8&lt;&gt;"",$A$2&lt;&gt;"",$EP$252&lt;&gt;""),"E","")</f>
        <v/>
      </c>
      <c r="EQ17" s="29" t="str">
        <f>IF(OR($A$8&lt;&gt;"",$A$2&lt;&gt;"",$EQ$252&lt;&gt;""),"E","")</f>
        <v/>
      </c>
      <c r="ER17" s="29" t="str">
        <f>IF(OR($A$8&lt;&gt;"",$A$2&lt;&gt;"",$ER$252&lt;&gt;""),"E","")</f>
        <v/>
      </c>
      <c r="ES17" s="29" t="str">
        <f>IF(OR($A$8&lt;&gt;"",$A$2&lt;&gt;"",$ES$252&lt;&gt;""),"E","")</f>
        <v/>
      </c>
      <c r="ET17" s="29" t="str">
        <f>IF(OR($A$8&lt;&gt;"",$A$2&lt;&gt;"",$ET$252&lt;&gt;""),"E","")</f>
        <v/>
      </c>
      <c r="EU17" s="29" t="str">
        <f>IF(OR($A$8&lt;&gt;"",$A$2&lt;&gt;"",$EU$252&lt;&gt;""),"E","")</f>
        <v/>
      </c>
      <c r="EV17" s="29" t="str">
        <f>IF(OR($A$8&lt;&gt;"",$A$2&lt;&gt;"",$EV$252&lt;&gt;""),"E","")</f>
        <v/>
      </c>
      <c r="EW17" s="29" t="str">
        <f>IF(OR($A$8&lt;&gt;"",$A$2&lt;&gt;"",$EW$252&lt;&gt;""),"E","")</f>
        <v/>
      </c>
      <c r="EX17" s="29" t="str">
        <f>IF(OR($A$8&lt;&gt;"",$A$2&lt;&gt;"",$EX$252&lt;&gt;""),"E","")</f>
        <v/>
      </c>
      <c r="EY17" s="29" t="str">
        <f>IF(OR($A$8&lt;&gt;"",$A$2&lt;&gt;"",$EY$252&lt;&gt;""),"E","")</f>
        <v/>
      </c>
      <c r="EZ17" s="29" t="str">
        <f>IF(OR($A$8&lt;&gt;"",$A$2&lt;&gt;"",$EZ$252&lt;&gt;""),"E","")</f>
        <v/>
      </c>
      <c r="FA17" s="29" t="str">
        <f>IF(OR($A$8&lt;&gt;"",$A$2&lt;&gt;"",$FA$252&lt;&gt;""),"E","")</f>
        <v/>
      </c>
      <c r="FB17" s="29" t="str">
        <f>IF(OR($A$8&lt;&gt;"",$A$2&lt;&gt;"",$FB$252&lt;&gt;""),"E","")</f>
        <v/>
      </c>
      <c r="FC17" s="29" t="str">
        <f>IF(OR($A$8&lt;&gt;"",$A$2&lt;&gt;"",$FC$252&lt;&gt;""),"E","")</f>
        <v/>
      </c>
      <c r="FD17" s="29" t="str">
        <f>IF(OR($A$8&lt;&gt;"",$A$2&lt;&gt;"",$FD$252&lt;&gt;""),"E","")</f>
        <v/>
      </c>
      <c r="FE17" s="29" t="str">
        <f>IF(OR($A$8&lt;&gt;"",$A$2&lt;&gt;"",$FE$252&lt;&gt;""),"E","")</f>
        <v/>
      </c>
      <c r="FF17" s="29" t="str">
        <f>IF(OR($A$8&lt;&gt;"",$A$2&lt;&gt;"",$FF$252&lt;&gt;""),"E","")</f>
        <v/>
      </c>
      <c r="FG17" s="29" t="str">
        <f>IF(OR($A$8&lt;&gt;"",$A$2&lt;&gt;"",$FG$252&lt;&gt;""),"E","")</f>
        <v/>
      </c>
      <c r="FH17" s="29" t="str">
        <f>IF(OR($A$8&lt;&gt;"",$A$2&lt;&gt;"",$FH$252&lt;&gt;""),"E","")</f>
        <v/>
      </c>
      <c r="FI17" s="29" t="str">
        <f>IF(OR($A$8&lt;&gt;"",$A$2&lt;&gt;"",$FI$252&lt;&gt;""),"E","")</f>
        <v/>
      </c>
      <c r="FJ17" s="29" t="str">
        <f>IF(OR($A$8&lt;&gt;"",$A$2&lt;&gt;"",$FJ$252&lt;&gt;""),"E","")</f>
        <v/>
      </c>
      <c r="FK17" s="29" t="str">
        <f>IF(OR($A$8&lt;&gt;"",$A$2&lt;&gt;"",$FK$252&lt;&gt;""),"E","")</f>
        <v/>
      </c>
      <c r="FL17" s="29" t="str">
        <f>IF(OR($A$8&lt;&gt;"",$A$2&lt;&gt;"",$FL$252&lt;&gt;""),"E","")</f>
        <v/>
      </c>
      <c r="FM17" s="29" t="str">
        <f>IF(OR($A$8&lt;&gt;"",$A$2&lt;&gt;"",$FM$252&lt;&gt;""),"E","")</f>
        <v/>
      </c>
      <c r="FN17" s="29" t="str">
        <f>IF(OR($A$8&lt;&gt;"",$A$2&lt;&gt;"",$FN$252&lt;&gt;""),"E","")</f>
        <v/>
      </c>
      <c r="FO17" s="29" t="str">
        <f>IF(OR($A$8&lt;&gt;"",$A$2&lt;&gt;"",$FO$252&lt;&gt;""),"E","")</f>
        <v/>
      </c>
      <c r="FP17" s="29" t="str">
        <f>IF(OR($A$8&lt;&gt;"",$A$2&lt;&gt;"",$FP$252&lt;&gt;""),"E","")</f>
        <v/>
      </c>
      <c r="FQ17" s="29" t="str">
        <f>IF(OR($A$8&lt;&gt;"",$A$2&lt;&gt;"",$FQ$252&lt;&gt;""),"E","")</f>
        <v/>
      </c>
      <c r="FR17" s="29" t="str">
        <f>IF(OR($A$8&lt;&gt;"",$A$2&lt;&gt;"",$FR$252&lt;&gt;""),"E","")</f>
        <v/>
      </c>
      <c r="FS17" s="29" t="str">
        <f>IF(OR($A$8&lt;&gt;"",$A$2&lt;&gt;"",$FS$252&lt;&gt;""),"E","")</f>
        <v/>
      </c>
      <c r="FT17" s="29" t="str">
        <f>IF(OR($A$8&lt;&gt;"",$A$2&lt;&gt;"",$FT$252&lt;&gt;""),"E","")</f>
        <v/>
      </c>
      <c r="FU17" s="29" t="str">
        <f>IF(OR($A$8&lt;&gt;"",$A$2&lt;&gt;"",$FU$252&lt;&gt;""),"E","")</f>
        <v/>
      </c>
      <c r="FV17" s="29" t="str">
        <f>IF(OR($A$8&lt;&gt;"",$A$2&lt;&gt;"",$FV$252&lt;&gt;""),"E","")</f>
        <v/>
      </c>
      <c r="FW17" s="29" t="str">
        <f>IF(OR($A$8&lt;&gt;"",$A$2&lt;&gt;"",$FW$252&lt;&gt;""),"E","")</f>
        <v/>
      </c>
      <c r="FX17" s="29" t="str">
        <f>IF(OR($A$8&lt;&gt;"",$A$2&lt;&gt;"",$FX$252&lt;&gt;""),"E","")</f>
        <v/>
      </c>
      <c r="FY17" s="29" t="str">
        <f>IF(OR($A$8&lt;&gt;"",$A$2&lt;&gt;"",$FY$252&lt;&gt;""),"E","")</f>
        <v/>
      </c>
      <c r="FZ17" s="29" t="str">
        <f>IF(OR($A$8&lt;&gt;"",$A$2&lt;&gt;"",$FZ$252&lt;&gt;""),"E","")</f>
        <v/>
      </c>
      <c r="GA17" s="29" t="str">
        <f>IF(OR($A$8&lt;&gt;"",$A$2&lt;&gt;"",$GA$252&lt;&gt;""),"E","")</f>
        <v/>
      </c>
      <c r="GB17" s="58"/>
      <c r="GC17" s="57"/>
      <c r="GD17" s="33" t="str">
        <f>IF(OR($A$8&lt;&gt;"",$A$2&lt;&gt;"",$GD$252&lt;&gt;""),"E","")</f>
        <v/>
      </c>
      <c r="GE17" s="77"/>
      <c r="GF17" s="72"/>
      <c r="GG17" s="29" t="str">
        <f>IF(OR($A$8&lt;&gt;"",$A$2&lt;&gt;"",$GG$252&lt;&gt;""),"E","")</f>
        <v/>
      </c>
      <c r="GH17" s="29" t="str">
        <f>IF(OR($A$8&lt;&gt;"",$A$2&lt;&gt;"",$GH$252&lt;&gt;""),"E","")</f>
        <v/>
      </c>
      <c r="GI17" s="29" t="str">
        <f>IF(OR($A$8&lt;&gt;"",$A$2&lt;&gt;"",$GI$252&lt;&gt;""),"E","")</f>
        <v/>
      </c>
      <c r="GJ17" s="29" t="str">
        <f>IF(OR($A$8&lt;&gt;"",$A$2&lt;&gt;"",$GJ$252&lt;&gt;""),"E","")</f>
        <v/>
      </c>
      <c r="GK17" s="29" t="str">
        <f>IF(OR($A$8&lt;&gt;"",$A$2&lt;&gt;"",$GK$252&lt;&gt;""),"E","")</f>
        <v/>
      </c>
      <c r="GL17" s="29" t="str">
        <f>IF(OR($A$8&lt;&gt;"",$A$2&lt;&gt;"",$GL$252&lt;&gt;""),"E","")</f>
        <v/>
      </c>
      <c r="GM17" s="29" t="str">
        <f>IF(OR($A$8&lt;&gt;"",$A$2&lt;&gt;"",$GM$252&lt;&gt;""),"E","")</f>
        <v/>
      </c>
      <c r="GN17" s="29" t="str">
        <f>IF(OR($A$8&lt;&gt;"",$A$2&lt;&gt;"",$GN$252&lt;&gt;""),"E","")</f>
        <v/>
      </c>
      <c r="GO17" s="29" t="str">
        <f>IF(OR($A$8&lt;&gt;"",$A$2&lt;&gt;"",$GO$252&lt;&gt;""),"E","")</f>
        <v/>
      </c>
      <c r="GP17" s="29" t="str">
        <f>IF(OR($A$8&lt;&gt;"",$A$2&lt;&gt;"",$GP$252&lt;&gt;""),"E","")</f>
        <v/>
      </c>
      <c r="GQ17" s="29" t="str">
        <f>IF(OR($A$8&lt;&gt;"",$A$2&lt;&gt;"",$GQ$252&lt;&gt;""),"E","")</f>
        <v/>
      </c>
      <c r="GR17" s="29" t="str">
        <f>IF(OR($A$8&lt;&gt;"",$A$2&lt;&gt;"",$GR$252&lt;&gt;""),"E","")</f>
        <v/>
      </c>
      <c r="GS17" s="29" t="str">
        <f>IF(OR($A$8&lt;&gt;"",$A$2&lt;&gt;"",$GS$252&lt;&gt;""),"E","")</f>
        <v/>
      </c>
      <c r="GT17" s="29" t="str">
        <f>IF(OR($A$8&lt;&gt;"",$A$2&lt;&gt;"",$GT$252&lt;&gt;""),"E","")</f>
        <v/>
      </c>
      <c r="GU17" s="29" t="str">
        <f>IF(OR($A$8&lt;&gt;"",$A$2&lt;&gt;"",$GU$252&lt;&gt;""),"E","")</f>
        <v/>
      </c>
      <c r="GV17" s="29" t="str">
        <f>IF(OR($A$8&lt;&gt;"",$A$2&lt;&gt;"",$GV$252&lt;&gt;""),"E","")</f>
        <v/>
      </c>
      <c r="GW17" s="29" t="str">
        <f>IF(OR($A$8&lt;&gt;"",$A$2&lt;&gt;"",$GW$252&lt;&gt;""),"E","")</f>
        <v/>
      </c>
      <c r="GX17" s="29" t="str">
        <f>IF(OR($A$8&lt;&gt;"",$A$2&lt;&gt;"",$GX$252&lt;&gt;""),"E","")</f>
        <v/>
      </c>
      <c r="GY17" s="26" t="str">
        <f>IF(OR($A$8&lt;&gt;"",$A$2&lt;&gt;"",$GY$252&lt;&gt;""),"E","")</f>
        <v/>
      </c>
      <c r="GZ17" s="29" t="str">
        <f>IF(OR($A$8&lt;&gt;"",$A$2&lt;&gt;"",$GZ$252&lt;&gt;""),"E","")</f>
        <v/>
      </c>
      <c r="HA17" s="29" t="str">
        <f>IF(OR($A$8&lt;&gt;"",$A$2&lt;&gt;"",$HA$252&lt;&gt;""),"E","")</f>
        <v/>
      </c>
      <c r="HB17" s="29" t="str">
        <f>IF(OR($A$8&lt;&gt;"",$A$2&lt;&gt;"",$HB$252&lt;&gt;""),"E","")</f>
        <v/>
      </c>
      <c r="HC17" s="29" t="str">
        <f>IF(OR($A$8&lt;&gt;"",$A$2&lt;&gt;"",$HC$252&lt;&gt;""),"E","")</f>
        <v/>
      </c>
      <c r="HD17" s="29" t="str">
        <f>IF(OR($A$8&lt;&gt;"",$A$2&lt;&gt;"",$HD$252&lt;&gt;""),"E","")</f>
        <v/>
      </c>
      <c r="HE17" s="29" t="str">
        <f>IF(OR($A$8&lt;&gt;"",$A$2&lt;&gt;"",$HE$252&lt;&gt;""),"E","")</f>
        <v/>
      </c>
      <c r="HF17" s="29" t="str">
        <f>IF(OR($A$8&lt;&gt;"",$A$2&lt;&gt;"",$HF$252&lt;&gt;""),"E","")</f>
        <v/>
      </c>
      <c r="HG17" s="29" t="str">
        <f>IF(OR($A$8&lt;&gt;"",$A$2&lt;&gt;"",$HG$252&lt;&gt;""),"E","")</f>
        <v/>
      </c>
      <c r="HH17" s="81"/>
      <c r="HI17" s="72"/>
      <c r="HJ17" s="29" t="str">
        <f>IF(OR($A$8&lt;&gt;"",$A$2&lt;&gt;"",$HJ$252&lt;&gt;""),"E","")</f>
        <v/>
      </c>
      <c r="HK17" s="29" t="str">
        <f>IF(OR($A$8&lt;&gt;"",$A$2&lt;&gt;"",$HK$252&lt;&gt;""),"E","")</f>
        <v/>
      </c>
      <c r="HL17" s="29" t="str">
        <f>IF(OR($A$8&lt;&gt;"",$A$2&lt;&gt;"",$HL$252&lt;&gt;""),"E","")</f>
        <v/>
      </c>
      <c r="HM17" s="29" t="str">
        <f>IF(OR($A$8&lt;&gt;"",$A$2&lt;&gt;"",$HM$252&lt;&gt;""),"E","")</f>
        <v/>
      </c>
      <c r="HN17" s="29" t="str">
        <f>IF(OR($A$8&lt;&gt;"",$A$2&lt;&gt;"",$HN$252&lt;&gt;""),"E","")</f>
        <v/>
      </c>
      <c r="HO17" s="29" t="str">
        <f>IF(OR($A$8&lt;&gt;"",$A$2&lt;&gt;"",$HO$252&lt;&gt;""),"E","")</f>
        <v/>
      </c>
      <c r="HP17" s="29" t="str">
        <f>IF(OR($A$8&lt;&gt;"",$A$2&lt;&gt;"",$HP$252&lt;&gt;""),"E","")</f>
        <v/>
      </c>
      <c r="HQ17" s="219"/>
      <c r="HR17" s="6"/>
      <c r="HS17" s="131">
        <f t="shared" si="0"/>
        <v>0</v>
      </c>
      <c r="HT17" s="132"/>
    </row>
    <row r="18" spans="1:228" ht="39" customHeight="1" x14ac:dyDescent="0.2">
      <c r="A18" s="220" t="s">
        <v>10</v>
      </c>
      <c r="B18" s="221"/>
      <c r="C18" s="221"/>
      <c r="D18" s="221"/>
      <c r="E18" s="221"/>
      <c r="F18" s="221"/>
      <c r="G18" s="221"/>
      <c r="H18" s="221"/>
      <c r="I18" s="221"/>
      <c r="J18" s="221"/>
      <c r="K18" s="221"/>
      <c r="L18" s="222"/>
      <c r="M18" s="223" t="s">
        <v>1</v>
      </c>
      <c r="N18" s="224"/>
      <c r="O18" s="224"/>
      <c r="P18" s="224"/>
      <c r="Q18" s="224"/>
      <c r="R18" s="224"/>
      <c r="S18" s="224"/>
      <c r="T18" s="224"/>
      <c r="U18" s="225"/>
      <c r="V18" s="174"/>
      <c r="W18" s="45">
        <v>3</v>
      </c>
      <c r="X18" s="202">
        <v>2</v>
      </c>
      <c r="Y18" s="84" t="s">
        <v>1126</v>
      </c>
      <c r="Z18" s="178"/>
      <c r="AA18" s="212"/>
      <c r="AB18" s="152">
        <v>60</v>
      </c>
      <c r="AC18" s="299"/>
      <c r="AD18" s="152">
        <v>60</v>
      </c>
      <c r="AE18" s="299"/>
      <c r="AF18" s="152">
        <v>60</v>
      </c>
      <c r="AG18" s="299"/>
      <c r="AH18" s="152">
        <v>40</v>
      </c>
      <c r="AI18" s="299"/>
      <c r="AJ18" s="152">
        <v>20</v>
      </c>
      <c r="AK18" s="299"/>
      <c r="AL18" s="152">
        <v>12</v>
      </c>
      <c r="AM18" s="299"/>
      <c r="AN18" s="152">
        <v>2</v>
      </c>
      <c r="AO18" s="299"/>
      <c r="AP18" s="152">
        <v>1</v>
      </c>
      <c r="AQ18" s="299"/>
      <c r="AR18" s="152">
        <v>1</v>
      </c>
      <c r="AS18" s="412"/>
      <c r="AT18" s="152"/>
      <c r="AU18" s="153"/>
      <c r="AV18" s="152"/>
      <c r="AW18" s="153"/>
      <c r="AX18" s="152"/>
      <c r="AY18" s="153"/>
      <c r="AZ18" s="152"/>
      <c r="BA18" s="153"/>
      <c r="BB18" s="152"/>
      <c r="BC18" s="153"/>
      <c r="BD18" s="152"/>
      <c r="BE18" s="153"/>
      <c r="BF18" s="152"/>
      <c r="BG18" s="422"/>
      <c r="BH18" s="179"/>
      <c r="BI18" s="179"/>
      <c r="BJ18" s="67" t="str">
        <f>IF($BJ$8="Saisie de numéro erronée !","Saisie de numéro erronée !",IF($BJ$9="","",VALUE(SUBSTITUTE(IF(COUNTIF(HS18,"* *"),TRIM(MID(Y18&amp;" ",(FIND(("NO"&amp;$BJ$9&amp;" "),Y18&amp;" "))-3,3)),HS18),"c",""))))</f>
        <v/>
      </c>
      <c r="BK18" s="180"/>
      <c r="BL18" s="213"/>
      <c r="BM18" s="29">
        <v>3</v>
      </c>
      <c r="BN18" s="29">
        <v>3</v>
      </c>
      <c r="BO18" s="29">
        <v>3</v>
      </c>
      <c r="BP18" s="29">
        <v>4</v>
      </c>
      <c r="BQ18" s="29">
        <v>4</v>
      </c>
      <c r="BR18" s="29">
        <v>4</v>
      </c>
      <c r="BS18" s="29">
        <v>5</v>
      </c>
      <c r="BT18" s="29">
        <v>5</v>
      </c>
      <c r="BU18" s="29">
        <v>5</v>
      </c>
      <c r="BV18" s="29">
        <v>6</v>
      </c>
      <c r="BW18" s="29">
        <v>6</v>
      </c>
      <c r="BX18" s="228">
        <v>1</v>
      </c>
      <c r="BY18" s="29">
        <v>10</v>
      </c>
      <c r="BZ18" s="29">
        <v>18</v>
      </c>
      <c r="CA18" s="29">
        <v>23</v>
      </c>
      <c r="CB18" s="226">
        <v>33</v>
      </c>
      <c r="CC18" s="181"/>
      <c r="CD18" s="181"/>
      <c r="CE18" s="395"/>
      <c r="CF18" s="182"/>
      <c r="CG18" s="182"/>
      <c r="CH18" s="395" t="s">
        <v>342</v>
      </c>
      <c r="CI18" s="183"/>
      <c r="CJ18" s="183"/>
      <c r="CK18" s="214">
        <v>7</v>
      </c>
      <c r="CL18" s="29" t="s">
        <v>471</v>
      </c>
      <c r="CM18" s="184"/>
      <c r="CN18" s="216"/>
      <c r="CO18" s="227" t="s">
        <v>37</v>
      </c>
      <c r="CP18" s="185"/>
      <c r="CQ18" s="185"/>
      <c r="CR18" s="44">
        <v>5</v>
      </c>
      <c r="CS18" s="44">
        <v>10</v>
      </c>
      <c r="CT18" s="186"/>
      <c r="CU18" s="186"/>
      <c r="CV18" s="395"/>
      <c r="CW18" s="218"/>
      <c r="CX18" s="218"/>
      <c r="CY18" s="227" t="s">
        <v>106</v>
      </c>
      <c r="CZ18" s="187"/>
      <c r="DA18" s="187"/>
      <c r="DB18" s="28" t="str">
        <f>IF(OR($A$8&lt;&gt;"",$A$2&lt;&gt;"",$DB$252&lt;&gt;""),"E","")</f>
        <v/>
      </c>
      <c r="DC18" s="29" t="str">
        <f>IF(OR($A$8&lt;&gt;"",$A$2&lt;&gt;"",$DC$252&lt;&gt;""),"E","")</f>
        <v/>
      </c>
      <c r="DD18" s="29" t="str">
        <f>IF(OR($A$8&lt;&gt;"",$A$2&lt;&gt;"",$DD$252&lt;&gt;""),"E","")</f>
        <v/>
      </c>
      <c r="DE18" s="29" t="str">
        <f>IF(OR($A$8&lt;&gt;"",$A$2&lt;&gt;"",$DE$252&lt;&gt;""),"E","")</f>
        <v/>
      </c>
      <c r="DF18" s="30" t="str">
        <f>IF(OR($A$8&lt;&gt;"",$A$2&lt;&gt;"",$DF$252&lt;&gt;""),"E",IF(OR(AND($B$4="X",$F$4="X"),AND($B$4="",$D$4="",$F$4="")),"X",""))</f>
        <v>X</v>
      </c>
      <c r="DG18" s="30" t="str">
        <f>IF(OR($A$8&lt;&gt;"",$A$2&lt;&gt;"",$DG$252&lt;&gt;""),"E",IF(OR(AND($B$4="X",$F$4="X"),AND($B$4="",$D$4="",$F$4="")),"X",""))</f>
        <v>X</v>
      </c>
      <c r="DH18" s="30" t="str">
        <f>IF(OR($A$8&lt;&gt;"",$A$2&lt;&gt;"",$DH$252&lt;&gt;""),"E",IF(OR(AND($B$4="X",$F$4="X"),AND($B$4="",$D$4="",$F$4="")),"X",""))</f>
        <v>X</v>
      </c>
      <c r="DI18" s="30" t="str">
        <f>IF(OR($A$8&lt;&gt;"",$A$2&lt;&gt;"",$DI$252&lt;&gt;""),"E",IF(OR(AND($B$4="X",$F$4="X"),AND($B$4="",$D$4="",$F$4="")),"X",""))</f>
        <v>X</v>
      </c>
      <c r="DJ18" s="30" t="str">
        <f>IF(OR($A$8&lt;&gt;"",$A$2&lt;&gt;"",$DJ$252&lt;&gt;""),"E",IF(OR(AND($B$4="X",$F$4="X"),AND($B$4="",$D$4="",$F$4="")),"X",""))</f>
        <v>X</v>
      </c>
      <c r="DK18" s="30" t="str">
        <f>IF(OR($A$8&lt;&gt;"",$A$2&lt;&gt;"",$DK$252&lt;&gt;""),"E",IF(OR(AND($B$4="X",$F$4="X"),AND($B$4="",$D$4="",$F$4="")),"X",""))</f>
        <v>X</v>
      </c>
      <c r="DL18" s="29" t="str">
        <f>IF(OR($A$8&lt;&gt;"",$A$2&lt;&gt;"",$DL$252&lt;&gt;""),"E","")</f>
        <v/>
      </c>
      <c r="DM18" s="29" t="str">
        <f>IF(OR($A$8&lt;&gt;"",$A$2&lt;&gt;"",$DM$252&lt;&gt;""),"E","")</f>
        <v/>
      </c>
      <c r="DN18" s="29" t="str">
        <f>IF(OR($A$8&lt;&gt;"",$A$2&lt;&gt;"",$DN$252&lt;&gt;""),"E","")</f>
        <v/>
      </c>
      <c r="DO18" s="29" t="str">
        <f>IF(OR($A$8&lt;&gt;"",$A$2&lt;&gt;"",$DO$252&lt;&gt;""),"E","")</f>
        <v/>
      </c>
      <c r="DP18" s="29" t="str">
        <f>IF(OR($A$8&lt;&gt;"",$A$2&lt;&gt;"",$DP$252&lt;&gt;""),"E","")</f>
        <v/>
      </c>
      <c r="DQ18" s="29" t="str">
        <f>IF(OR($A$8&lt;&gt;"",$A$2&lt;&gt;"",$DQ$252&lt;&gt;""),"E","")</f>
        <v/>
      </c>
      <c r="DR18" s="29" t="str">
        <f>IF(OR($A$8&lt;&gt;"",$A$2&lt;&gt;"",$DR$252&lt;&gt;""),"E","")</f>
        <v/>
      </c>
      <c r="DS18" s="29" t="str">
        <f>IF(OR($A$8&lt;&gt;"",$A$2&lt;&gt;"",$DS$252&lt;&gt;""),"E","")</f>
        <v/>
      </c>
      <c r="DT18" s="29" t="str">
        <f>IF(OR($A$8&lt;&gt;"",$A$2&lt;&gt;"",$DT$252&lt;&gt;""),"E","")</f>
        <v/>
      </c>
      <c r="DU18" s="29" t="str">
        <f>IF(OR($A$8&lt;&gt;"",$A$2&lt;&gt;"",$DU$252&lt;&gt;""),"E","")</f>
        <v/>
      </c>
      <c r="DV18" s="29" t="str">
        <f>IF(OR($A$8&lt;&gt;"",$A$2&lt;&gt;"",$DV$252&lt;&gt;""),"E","")</f>
        <v/>
      </c>
      <c r="DW18" s="29" t="str">
        <f>IF(OR($A$8&lt;&gt;"",$A$2&lt;&gt;"",$DW$252&lt;&gt;""),"E","")</f>
        <v/>
      </c>
      <c r="DX18" s="29" t="str">
        <f>IF(OR($A$8&lt;&gt;"",$A$2&lt;&gt;"",$DX$252&lt;&gt;""),"E","")</f>
        <v/>
      </c>
      <c r="DY18" s="29" t="str">
        <f>IF(OR($A$8&lt;&gt;"",$A$2&lt;&gt;"",$DY$252&lt;&gt;""),"E","")</f>
        <v/>
      </c>
      <c r="DZ18" s="29" t="str">
        <f>IF(OR($A$8&lt;&gt;"",$A$2&lt;&gt;"",$DZ$252&lt;&gt;""),"E","")</f>
        <v/>
      </c>
      <c r="EA18" s="31"/>
      <c r="EB18" s="2"/>
      <c r="EC18" s="29" t="str">
        <f>IF(OR($A$8&lt;&gt;"",$A$2&lt;&gt;"",$EC$252&lt;&gt;""),"E","")</f>
        <v/>
      </c>
      <c r="ED18" s="58"/>
      <c r="EE18" s="57"/>
      <c r="EF18" s="29" t="str">
        <f>IF(OR($A$8&lt;&gt;"",$A$2&lt;&gt;"",$EF$252&lt;&gt;""),"E","")</f>
        <v/>
      </c>
      <c r="EG18" s="29" t="str">
        <f>IF(OR($A$8&lt;&gt;"",$A$2&lt;&gt;"",$EG$252&lt;&gt;""),"E","")</f>
        <v/>
      </c>
      <c r="EH18" s="29" t="str">
        <f>IF(OR($A$8&lt;&gt;"",$A$2&lt;&gt;"",$EH$252&lt;&gt;""),"E","")</f>
        <v/>
      </c>
      <c r="EI18" s="29" t="str">
        <f>IF(OR($A$8&lt;&gt;"",$A$2&lt;&gt;"",$EI$252&lt;&gt;""),"E","")</f>
        <v/>
      </c>
      <c r="EJ18" s="29" t="str">
        <f>IF(OR($A$8&lt;&gt;"",$A$2&lt;&gt;"",$EJ$252&lt;&gt;""),"E","")</f>
        <v/>
      </c>
      <c r="EK18" s="29" t="str">
        <f>IF(OR($A$8&lt;&gt;"",$A$2&lt;&gt;"",$EK$252&lt;&gt;""),"E","")</f>
        <v/>
      </c>
      <c r="EL18" s="29" t="str">
        <f>IF(OR($A$8&lt;&gt;"",$A$2&lt;&gt;"",$EL$252&lt;&gt;""),"E","")</f>
        <v/>
      </c>
      <c r="EM18" s="29" t="str">
        <f>IF(OR($A$8&lt;&gt;"",$A$2&lt;&gt;"",$EM$252&lt;&gt;""),"E","")</f>
        <v/>
      </c>
      <c r="EN18" s="29" t="str">
        <f>IF(OR($A$8&lt;&gt;"",$A$2&lt;&gt;"",$EN$252&lt;&gt;""),"E","")</f>
        <v/>
      </c>
      <c r="EO18" s="29" t="str">
        <f>IF(OR($A$8&lt;&gt;"",$A$2&lt;&gt;"",$EO$252&lt;&gt;""),"E","")</f>
        <v/>
      </c>
      <c r="EP18" s="29" t="str">
        <f>IF(OR($A$8&lt;&gt;"",$A$2&lt;&gt;"",$EP$252&lt;&gt;""),"E","")</f>
        <v/>
      </c>
      <c r="EQ18" s="29" t="str">
        <f>IF(OR($A$8&lt;&gt;"",$A$2&lt;&gt;"",$EQ$252&lt;&gt;""),"E","")</f>
        <v/>
      </c>
      <c r="ER18" s="29" t="str">
        <f>IF(OR($A$8&lt;&gt;"",$A$2&lt;&gt;"",$ER$252&lt;&gt;""),"E","")</f>
        <v/>
      </c>
      <c r="ES18" s="29" t="str">
        <f>IF(OR($A$8&lt;&gt;"",$A$2&lt;&gt;"",$ES$252&lt;&gt;""),"E","")</f>
        <v/>
      </c>
      <c r="ET18" s="29" t="str">
        <f>IF(OR($A$8&lt;&gt;"",$A$2&lt;&gt;"",$ET$252&lt;&gt;""),"E","")</f>
        <v/>
      </c>
      <c r="EU18" s="29" t="str">
        <f>IF(OR($A$8&lt;&gt;"",$A$2&lt;&gt;"",$EU$252&lt;&gt;""),"E","")</f>
        <v/>
      </c>
      <c r="EV18" s="29" t="str">
        <f>IF(OR($A$8&lt;&gt;"",$A$2&lt;&gt;"",$EV$252&lt;&gt;""),"E","")</f>
        <v/>
      </c>
      <c r="EW18" s="29" t="str">
        <f>IF(OR($A$8&lt;&gt;"",$A$2&lt;&gt;"",$EW$252&lt;&gt;""),"E","")</f>
        <v/>
      </c>
      <c r="EX18" s="29" t="str">
        <f>IF(OR($A$8&lt;&gt;"",$A$2&lt;&gt;"",$EX$252&lt;&gt;""),"E","")</f>
        <v/>
      </c>
      <c r="EY18" s="29" t="str">
        <f>IF(OR($A$8&lt;&gt;"",$A$2&lt;&gt;"",$EY$252&lt;&gt;""),"E","")</f>
        <v/>
      </c>
      <c r="EZ18" s="29" t="str">
        <f>IF(OR($A$8&lt;&gt;"",$A$2&lt;&gt;"",$EZ$252&lt;&gt;""),"E","")</f>
        <v/>
      </c>
      <c r="FA18" s="29" t="str">
        <f>IF(OR($A$8&lt;&gt;"",$A$2&lt;&gt;"",$FA$252&lt;&gt;""),"E","")</f>
        <v/>
      </c>
      <c r="FB18" s="29" t="str">
        <f>IF(OR($A$8&lt;&gt;"",$A$2&lt;&gt;"",$FB$252&lt;&gt;""),"E","")</f>
        <v/>
      </c>
      <c r="FC18" s="29" t="str">
        <f>IF(OR($A$8&lt;&gt;"",$A$2&lt;&gt;"",$FC$252&lt;&gt;""),"E","")</f>
        <v/>
      </c>
      <c r="FD18" s="29" t="str">
        <f>IF(OR($A$8&lt;&gt;"",$A$2&lt;&gt;"",$FD$252&lt;&gt;""),"E","")</f>
        <v/>
      </c>
      <c r="FE18" s="29" t="str">
        <f>IF(OR($A$8&lt;&gt;"",$A$2&lt;&gt;"",$FE$252&lt;&gt;""),"E","")</f>
        <v/>
      </c>
      <c r="FF18" s="29" t="str">
        <f>IF(OR($A$8&lt;&gt;"",$A$2&lt;&gt;"",$FF$252&lt;&gt;""),"E","")</f>
        <v/>
      </c>
      <c r="FG18" s="29" t="str">
        <f>IF(OR($A$8&lt;&gt;"",$A$2&lt;&gt;"",$FG$252&lt;&gt;""),"E","")</f>
        <v/>
      </c>
      <c r="FH18" s="29" t="str">
        <f>IF(OR($A$8&lt;&gt;"",$A$2&lt;&gt;"",$FH$252&lt;&gt;""),"E","")</f>
        <v/>
      </c>
      <c r="FI18" s="29" t="str">
        <f>IF(OR($A$8&lt;&gt;"",$A$2&lt;&gt;"",$FI$252&lt;&gt;""),"E","")</f>
        <v/>
      </c>
      <c r="FJ18" s="29" t="str">
        <f>IF(OR($A$8&lt;&gt;"",$A$2&lt;&gt;"",$FJ$252&lt;&gt;""),"E","")</f>
        <v/>
      </c>
      <c r="FK18" s="29" t="str">
        <f>IF(OR($A$8&lt;&gt;"",$A$2&lt;&gt;"",$FK$252&lt;&gt;""),"E","")</f>
        <v/>
      </c>
      <c r="FL18" s="29" t="str">
        <f>IF(OR($A$8&lt;&gt;"",$A$2&lt;&gt;"",$FL$252&lt;&gt;""),"E","")</f>
        <v/>
      </c>
      <c r="FM18" s="29" t="str">
        <f>IF(OR($A$8&lt;&gt;"",$A$2&lt;&gt;"",$FM$252&lt;&gt;""),"E","")</f>
        <v/>
      </c>
      <c r="FN18" s="29" t="str">
        <f>IF(OR($A$8&lt;&gt;"",$A$2&lt;&gt;"",$FN$252&lt;&gt;""),"E","")</f>
        <v/>
      </c>
      <c r="FO18" s="29" t="str">
        <f>IF(OR($A$8&lt;&gt;"",$A$2&lt;&gt;"",$FO$252&lt;&gt;""),"E","")</f>
        <v/>
      </c>
      <c r="FP18" s="29" t="str">
        <f>IF(OR($A$8&lt;&gt;"",$A$2&lt;&gt;"",$FP$252&lt;&gt;""),"E","")</f>
        <v/>
      </c>
      <c r="FQ18" s="29" t="str">
        <f>IF(OR($A$8&lt;&gt;"",$A$2&lt;&gt;"",$FQ$252&lt;&gt;""),"E","")</f>
        <v/>
      </c>
      <c r="FR18" s="29" t="str">
        <f>IF(OR($A$8&lt;&gt;"",$A$2&lt;&gt;"",$FR$252&lt;&gt;""),"E","")</f>
        <v/>
      </c>
      <c r="FS18" s="29" t="str">
        <f>IF(OR($A$8&lt;&gt;"",$A$2&lt;&gt;"",$FS$252&lt;&gt;""),"E","")</f>
        <v/>
      </c>
      <c r="FT18" s="29" t="str">
        <f>IF(OR($A$8&lt;&gt;"",$A$2&lt;&gt;"",$FT$252&lt;&gt;""),"E","")</f>
        <v/>
      </c>
      <c r="FU18" s="29" t="str">
        <f>IF(OR($A$8&lt;&gt;"",$A$2&lt;&gt;"",$FU$252&lt;&gt;""),"E","")</f>
        <v/>
      </c>
      <c r="FV18" s="29" t="str">
        <f>IF(OR($A$8&lt;&gt;"",$A$2&lt;&gt;"",$FV$252&lt;&gt;""),"E","")</f>
        <v/>
      </c>
      <c r="FW18" s="29" t="str">
        <f>IF(OR($A$8&lt;&gt;"",$A$2&lt;&gt;"",$FW$252&lt;&gt;""),"E","")</f>
        <v/>
      </c>
      <c r="FX18" s="29" t="str">
        <f>IF(OR($A$8&lt;&gt;"",$A$2&lt;&gt;"",$FX$252&lt;&gt;""),"E","")</f>
        <v/>
      </c>
      <c r="FY18" s="29" t="str">
        <f>IF(OR($A$8&lt;&gt;"",$A$2&lt;&gt;"",$FY$252&lt;&gt;""),"E","")</f>
        <v/>
      </c>
      <c r="FZ18" s="29" t="str">
        <f>IF(OR($A$8&lt;&gt;"",$A$2&lt;&gt;"",$FZ$252&lt;&gt;""),"E","")</f>
        <v/>
      </c>
      <c r="GA18" s="29" t="str">
        <f>IF(OR($A$8&lt;&gt;"",$A$2&lt;&gt;"",$GA$252&lt;&gt;""),"E","")</f>
        <v/>
      </c>
      <c r="GB18" s="58"/>
      <c r="GC18" s="57"/>
      <c r="GD18" s="33" t="str">
        <f>IF(OR($A$8&lt;&gt;"",$A$2&lt;&gt;"",$GD$252&lt;&gt;""),"E","")</f>
        <v/>
      </c>
      <c r="GE18" s="77"/>
      <c r="GF18" s="72"/>
      <c r="GG18" s="29" t="str">
        <f>IF(OR($A$8&lt;&gt;"",$A$2&lt;&gt;"",$GG$252&lt;&gt;""),"E","")</f>
        <v/>
      </c>
      <c r="GH18" s="29" t="str">
        <f>IF(OR($A$8&lt;&gt;"",$A$2&lt;&gt;"",$GH$252&lt;&gt;""),"E","")</f>
        <v/>
      </c>
      <c r="GI18" s="29" t="str">
        <f>IF(OR($A$8&lt;&gt;"",$A$2&lt;&gt;"",$GI$252&lt;&gt;""),"E","")</f>
        <v/>
      </c>
      <c r="GJ18" s="29" t="str">
        <f>IF(OR($A$8&lt;&gt;"",$A$2&lt;&gt;"",$GJ$252&lt;&gt;""),"E","")</f>
        <v/>
      </c>
      <c r="GK18" s="29" t="str">
        <f>IF(OR($A$8&lt;&gt;"",$A$2&lt;&gt;"",$GK$252&lt;&gt;""),"E","")</f>
        <v/>
      </c>
      <c r="GL18" s="29" t="str">
        <f>IF(OR($A$8&lt;&gt;"",$A$2&lt;&gt;"",$GL$252&lt;&gt;""),"E","")</f>
        <v/>
      </c>
      <c r="GM18" s="29" t="str">
        <f>IF(OR($A$8&lt;&gt;"",$A$2&lt;&gt;"",$GM$252&lt;&gt;""),"E","")</f>
        <v/>
      </c>
      <c r="GN18" s="29" t="str">
        <f>IF(OR($A$8&lt;&gt;"",$A$2&lt;&gt;"",$GN$252&lt;&gt;""),"E","")</f>
        <v/>
      </c>
      <c r="GO18" s="29" t="str">
        <f>IF(OR($A$8&lt;&gt;"",$A$2&lt;&gt;"",$GO$252&lt;&gt;""),"E","")</f>
        <v/>
      </c>
      <c r="GP18" s="29" t="str">
        <f>IF(OR($A$8&lt;&gt;"",$A$2&lt;&gt;"",$GP$252&lt;&gt;""),"E","")</f>
        <v/>
      </c>
      <c r="GQ18" s="29" t="str">
        <f>IF(OR($A$8&lt;&gt;"",$A$2&lt;&gt;"",$GQ$252&lt;&gt;""),"E","")</f>
        <v/>
      </c>
      <c r="GR18" s="29" t="str">
        <f>IF(OR($A$8&lt;&gt;"",$A$2&lt;&gt;"",$GR$252&lt;&gt;""),"E","")</f>
        <v/>
      </c>
      <c r="GS18" s="29" t="str">
        <f>IF(OR($A$8&lt;&gt;"",$A$2&lt;&gt;"",$GS$252&lt;&gt;""),"E","")</f>
        <v/>
      </c>
      <c r="GT18" s="29" t="str">
        <f>IF(OR($A$8&lt;&gt;"",$A$2&lt;&gt;"",$GT$252&lt;&gt;""),"E","")</f>
        <v/>
      </c>
      <c r="GU18" s="29" t="str">
        <f>IF(OR($A$8&lt;&gt;"",$A$2&lt;&gt;"",$GU$252&lt;&gt;""),"E","")</f>
        <v/>
      </c>
      <c r="GV18" s="29" t="str">
        <f>IF(OR($A$8&lt;&gt;"",$A$2&lt;&gt;"",$GV$252&lt;&gt;""),"E","")</f>
        <v/>
      </c>
      <c r="GW18" s="29" t="str">
        <f>IF(OR($A$8&lt;&gt;"",$A$2&lt;&gt;"",$GW$252&lt;&gt;""),"E","")</f>
        <v/>
      </c>
      <c r="GX18" s="29" t="str">
        <f>IF(OR($A$8&lt;&gt;"",$A$2&lt;&gt;"",$GX$252&lt;&gt;""),"E","")</f>
        <v/>
      </c>
      <c r="GY18" s="26" t="str">
        <f>IF(OR($A$8&lt;&gt;"",$A$2&lt;&gt;"",$GY$252&lt;&gt;""),"E","")</f>
        <v/>
      </c>
      <c r="GZ18" s="29" t="str">
        <f>IF(OR($A$8&lt;&gt;"",$A$2&lt;&gt;"",$GZ$252&lt;&gt;""),"E","")</f>
        <v/>
      </c>
      <c r="HA18" s="29" t="str">
        <f>IF(OR($A$8&lt;&gt;"",$A$2&lt;&gt;"",$HA$252&lt;&gt;""),"E","")</f>
        <v/>
      </c>
      <c r="HB18" s="29" t="str">
        <f>IF(OR($A$8&lt;&gt;"",$A$2&lt;&gt;"",$HB$252&lt;&gt;""),"E","")</f>
        <v/>
      </c>
      <c r="HC18" s="29" t="str">
        <f>IF(OR($A$8&lt;&gt;"",$A$2&lt;&gt;"",$HC$252&lt;&gt;""),"E","")</f>
        <v/>
      </c>
      <c r="HD18" s="29" t="str">
        <f>IF(OR($A$8&lt;&gt;"",$A$2&lt;&gt;"",$HD$252&lt;&gt;""),"E","")</f>
        <v/>
      </c>
      <c r="HE18" s="29" t="str">
        <f>IF(OR($A$8&lt;&gt;"",$A$2&lt;&gt;"",$HE$252&lt;&gt;""),"E","")</f>
        <v/>
      </c>
      <c r="HF18" s="29" t="str">
        <f>IF(OR($A$8&lt;&gt;"",$A$2&lt;&gt;"",$HF$252&lt;&gt;""),"E","")</f>
        <v/>
      </c>
      <c r="HG18" s="29" t="str">
        <f>IF(OR($A$8&lt;&gt;"",$A$2&lt;&gt;"",$HG$252&lt;&gt;""),"E","")</f>
        <v/>
      </c>
      <c r="HH18" s="81"/>
      <c r="HI18" s="72"/>
      <c r="HJ18" s="29" t="str">
        <f>IF(OR($A$8&lt;&gt;"",$A$2&lt;&gt;"",$HJ$252&lt;&gt;""),"E","")</f>
        <v/>
      </c>
      <c r="HK18" s="29" t="str">
        <f>IF(OR($A$8&lt;&gt;"",$A$2&lt;&gt;"",$HK$252&lt;&gt;""),"E","")</f>
        <v/>
      </c>
      <c r="HL18" s="29" t="str">
        <f>IF(OR($A$8&lt;&gt;"",$A$2&lt;&gt;"",$HL$252&lt;&gt;""),"E","")</f>
        <v/>
      </c>
      <c r="HM18" s="29" t="str">
        <f>IF(OR($A$8&lt;&gt;"",$A$2&lt;&gt;"",$HM$252&lt;&gt;""),"E","")</f>
        <v/>
      </c>
      <c r="HN18" s="29" t="str">
        <f>IF(OR($A$8&lt;&gt;"",$A$2&lt;&gt;"",$HN$252&lt;&gt;""),"E","")</f>
        <v/>
      </c>
      <c r="HO18" s="29" t="str">
        <f>IF(OR($A$8&lt;&gt;"",$A$2&lt;&gt;"",$HO$252&lt;&gt;""),"E","")</f>
        <v/>
      </c>
      <c r="HP18" s="29" t="str">
        <f>IF(OR($A$8&lt;&gt;"",$A$2&lt;&gt;"",$HP$252&lt;&gt;""),"E","")</f>
        <v/>
      </c>
      <c r="HQ18" s="219"/>
      <c r="HR18" s="6"/>
      <c r="HS18" s="131">
        <f t="shared" si="0"/>
        <v>0</v>
      </c>
      <c r="HT18" s="132"/>
    </row>
    <row r="19" spans="1:228" ht="39" customHeight="1" x14ac:dyDescent="0.2">
      <c r="A19" s="220" t="s">
        <v>3</v>
      </c>
      <c r="B19" s="221"/>
      <c r="C19" s="221"/>
      <c r="D19" s="221"/>
      <c r="E19" s="221"/>
      <c r="F19" s="221"/>
      <c r="G19" s="221"/>
      <c r="H19" s="221"/>
      <c r="I19" s="221"/>
      <c r="J19" s="221"/>
      <c r="K19" s="221"/>
      <c r="L19" s="222"/>
      <c r="M19" s="223" t="s">
        <v>4</v>
      </c>
      <c r="N19" s="224"/>
      <c r="O19" s="224"/>
      <c r="P19" s="224"/>
      <c r="Q19" s="224"/>
      <c r="R19" s="224"/>
      <c r="S19" s="224"/>
      <c r="T19" s="224"/>
      <c r="U19" s="225"/>
      <c r="V19" s="174"/>
      <c r="W19" s="45">
        <v>3</v>
      </c>
      <c r="X19" s="202">
        <v>2</v>
      </c>
      <c r="Y19" s="84" t="s">
        <v>1126</v>
      </c>
      <c r="Z19" s="178"/>
      <c r="AA19" s="212"/>
      <c r="AB19" s="152">
        <v>60</v>
      </c>
      <c r="AC19" s="299"/>
      <c r="AD19" s="152">
        <v>60</v>
      </c>
      <c r="AE19" s="299"/>
      <c r="AF19" s="152">
        <v>60</v>
      </c>
      <c r="AG19" s="299"/>
      <c r="AH19" s="152">
        <v>40</v>
      </c>
      <c r="AI19" s="299"/>
      <c r="AJ19" s="152">
        <v>20</v>
      </c>
      <c r="AK19" s="299"/>
      <c r="AL19" s="152">
        <v>12</v>
      </c>
      <c r="AM19" s="299"/>
      <c r="AN19" s="152">
        <v>2</v>
      </c>
      <c r="AO19" s="299"/>
      <c r="AP19" s="152">
        <v>1</v>
      </c>
      <c r="AQ19" s="299"/>
      <c r="AR19" s="152">
        <v>1</v>
      </c>
      <c r="AS19" s="412"/>
      <c r="AT19" s="152"/>
      <c r="AU19" s="153"/>
      <c r="AV19" s="152"/>
      <c r="AW19" s="153"/>
      <c r="AX19" s="152"/>
      <c r="AY19" s="153"/>
      <c r="AZ19" s="152"/>
      <c r="BA19" s="153"/>
      <c r="BB19" s="152"/>
      <c r="BC19" s="153"/>
      <c r="BD19" s="152"/>
      <c r="BE19" s="153"/>
      <c r="BF19" s="152"/>
      <c r="BG19" s="422"/>
      <c r="BH19" s="179"/>
      <c r="BI19" s="179"/>
      <c r="BJ19" s="67" t="str">
        <f>IF($BJ$8="Saisie de numéro erronée !","Saisie de numéro erronée !",IF($BJ$9="","",VALUE(SUBSTITUTE(IF(COUNTIF(HS19,"* *"),TRIM(MID(Y19&amp;" ",(FIND(("NO"&amp;$BJ$9&amp;" "),Y19&amp;" "))-3,3)),HS19),"c",""))))</f>
        <v/>
      </c>
      <c r="BK19" s="180"/>
      <c r="BL19" s="213"/>
      <c r="BM19" s="29">
        <v>3</v>
      </c>
      <c r="BN19" s="29">
        <v>3</v>
      </c>
      <c r="BO19" s="29">
        <v>3</v>
      </c>
      <c r="BP19" s="29">
        <v>4</v>
      </c>
      <c r="BQ19" s="29">
        <v>4</v>
      </c>
      <c r="BR19" s="29">
        <v>4</v>
      </c>
      <c r="BS19" s="29">
        <v>5</v>
      </c>
      <c r="BT19" s="29">
        <v>5</v>
      </c>
      <c r="BU19" s="29">
        <v>5</v>
      </c>
      <c r="BV19" s="29">
        <v>6</v>
      </c>
      <c r="BW19" s="29">
        <v>6</v>
      </c>
      <c r="BX19" s="228">
        <v>1</v>
      </c>
      <c r="BY19" s="29">
        <v>10</v>
      </c>
      <c r="BZ19" s="29">
        <v>18</v>
      </c>
      <c r="CA19" s="29">
        <v>23</v>
      </c>
      <c r="CB19" s="226">
        <v>33</v>
      </c>
      <c r="CC19" s="181"/>
      <c r="CD19" s="181"/>
      <c r="CE19" s="395"/>
      <c r="CF19" s="182"/>
      <c r="CG19" s="182"/>
      <c r="CH19" s="395" t="s">
        <v>336</v>
      </c>
      <c r="CI19" s="183"/>
      <c r="CJ19" s="183"/>
      <c r="CK19" s="214">
        <v>8</v>
      </c>
      <c r="CL19" s="29" t="s">
        <v>472</v>
      </c>
      <c r="CM19" s="184"/>
      <c r="CN19" s="216"/>
      <c r="CO19" s="227" t="s">
        <v>37</v>
      </c>
      <c r="CP19" s="185"/>
      <c r="CQ19" s="185"/>
      <c r="CR19" s="44">
        <v>5</v>
      </c>
      <c r="CS19" s="44">
        <v>10</v>
      </c>
      <c r="CT19" s="186"/>
      <c r="CU19" s="186"/>
      <c r="CV19" s="395"/>
      <c r="CW19" s="218"/>
      <c r="CX19" s="218"/>
      <c r="CY19" s="227" t="s">
        <v>693</v>
      </c>
      <c r="CZ19" s="187"/>
      <c r="DA19" s="187"/>
      <c r="DB19" s="28" t="str">
        <f>IF(OR($A$8&lt;&gt;"",$A$2&lt;&gt;"",$DB$252&lt;&gt;""),"E","")</f>
        <v/>
      </c>
      <c r="DC19" s="29" t="str">
        <f>IF(OR($A$8&lt;&gt;"",$A$2&lt;&gt;"",$DC$252&lt;&gt;""),"E","")</f>
        <v/>
      </c>
      <c r="DD19" s="29" t="str">
        <f>IF(OR($A$8&lt;&gt;"",$A$2&lt;&gt;"",$DD$252&lt;&gt;""),"E","")</f>
        <v/>
      </c>
      <c r="DE19" s="29" t="str">
        <f>IF(OR($A$8&lt;&gt;"",$A$2&lt;&gt;"",$DE$252&lt;&gt;""),"E","")</f>
        <v/>
      </c>
      <c r="DF19" s="30" t="str">
        <f>IF(OR($A$8&lt;&gt;"",$A$2&lt;&gt;"",$DF$252&lt;&gt;""),"E",IF(AND($B$4="X",$D$4="",$F$4=""),"X",""))</f>
        <v/>
      </c>
      <c r="DG19" s="30" t="str">
        <f>IF(OR($A$8&lt;&gt;"",$A$2&lt;&gt;"",$DG$252&lt;&gt;""),"E",IF(AND($B$4="X",$D$4="",$F$4=""),"X",""))</f>
        <v/>
      </c>
      <c r="DH19" s="30" t="str">
        <f>IF(OR($A$8&lt;&gt;"",$A$2&lt;&gt;"",$DH$252&lt;&gt;""),"E",IF(AND($B$4="X",$D$4="",$F$4=""),"X",""))</f>
        <v/>
      </c>
      <c r="DI19" s="30" t="str">
        <f>IF(OR($A$8&lt;&gt;"",$A$2&lt;&gt;"",$DI$252&lt;&gt;""),"E",IF(AND($B$4="X",$D$4="",$F$4=""),"X",""))</f>
        <v/>
      </c>
      <c r="DJ19" s="30" t="str">
        <f>IF(OR($A$8&lt;&gt;"",$A$2&lt;&gt;"",$DJ$252&lt;&gt;""),"E",IF(AND($B$4="X",$D$4="",$F$4=""),"X",""))</f>
        <v/>
      </c>
      <c r="DK19" s="30" t="str">
        <f>IF(OR($A$8&lt;&gt;"",$A$2&lt;&gt;"",$DK$252&lt;&gt;""),"E",IF(AND($B$4="X",$D$4="",$F$4=""),"X",""))</f>
        <v/>
      </c>
      <c r="DL19" s="29" t="str">
        <f>IF(OR($A$8&lt;&gt;"",$A$2&lt;&gt;"",$DL$252&lt;&gt;""),"E","")</f>
        <v/>
      </c>
      <c r="DM19" s="29" t="str">
        <f>IF(OR($A$8&lt;&gt;"",$A$2&lt;&gt;"",$DM$252&lt;&gt;""),"E","")</f>
        <v/>
      </c>
      <c r="DN19" s="29" t="str">
        <f>IF(OR($A$8&lt;&gt;"",$A$2&lt;&gt;"",$DN$252&lt;&gt;""),"E","")</f>
        <v/>
      </c>
      <c r="DO19" s="29" t="str">
        <f>IF(OR($A$8&lt;&gt;"",$A$2&lt;&gt;"",$DO$252&lt;&gt;""),"E","")</f>
        <v/>
      </c>
      <c r="DP19" s="29" t="str">
        <f>IF(OR($A$8&lt;&gt;"",$A$2&lt;&gt;"",$DP$252&lt;&gt;""),"E","")</f>
        <v/>
      </c>
      <c r="DQ19" s="29" t="str">
        <f>IF(OR($A$8&lt;&gt;"",$A$2&lt;&gt;"",$DQ$252&lt;&gt;""),"E","")</f>
        <v/>
      </c>
      <c r="DR19" s="29" t="str">
        <f>IF(OR($A$8&lt;&gt;"",$A$2&lt;&gt;"",$DR$252&lt;&gt;""),"E","")</f>
        <v/>
      </c>
      <c r="DS19" s="29" t="str">
        <f>IF(OR($A$8&lt;&gt;"",$A$2&lt;&gt;"",$DS$252&lt;&gt;""),"E","")</f>
        <v/>
      </c>
      <c r="DT19" s="29" t="str">
        <f>IF(OR($A$8&lt;&gt;"",$A$2&lt;&gt;"",$DT$252&lt;&gt;""),"E","")</f>
        <v/>
      </c>
      <c r="DU19" s="29" t="str">
        <f>IF(OR($A$8&lt;&gt;"",$A$2&lt;&gt;"",$DU$252&lt;&gt;""),"E","")</f>
        <v/>
      </c>
      <c r="DV19" s="29" t="str">
        <f>IF(OR($A$8&lt;&gt;"",$A$2&lt;&gt;"",$DV$252&lt;&gt;""),"E","")</f>
        <v/>
      </c>
      <c r="DW19" s="29" t="str">
        <f>IF(OR($A$8&lt;&gt;"",$A$2&lt;&gt;"",$DW$252&lt;&gt;""),"E","")</f>
        <v/>
      </c>
      <c r="DX19" s="29" t="str">
        <f>IF(OR($A$8&lt;&gt;"",$A$2&lt;&gt;"",$DX$252&lt;&gt;""),"E","")</f>
        <v/>
      </c>
      <c r="DY19" s="29" t="str">
        <f>IF(OR($A$8&lt;&gt;"",$A$2&lt;&gt;"",$DY$252&lt;&gt;""),"E","")</f>
        <v/>
      </c>
      <c r="DZ19" s="29" t="str">
        <f>IF(OR($A$8&lt;&gt;"",$A$2&lt;&gt;"",$DZ$252&lt;&gt;""),"E","")</f>
        <v/>
      </c>
      <c r="EA19" s="31"/>
      <c r="EB19" s="2"/>
      <c r="EC19" s="29" t="str">
        <f>IF(OR($A$8&lt;&gt;"",$A$2&lt;&gt;"",$EC$252&lt;&gt;""),"E","")</f>
        <v/>
      </c>
      <c r="ED19" s="58"/>
      <c r="EE19" s="57"/>
      <c r="EF19" s="29" t="str">
        <f>IF(OR($A$8&lt;&gt;"",$A$2&lt;&gt;"",$EF$252&lt;&gt;""),"E","")</f>
        <v/>
      </c>
      <c r="EG19" s="29" t="str">
        <f>IF(OR($A$8&lt;&gt;"",$A$2&lt;&gt;"",$EG$252&lt;&gt;""),"E","")</f>
        <v/>
      </c>
      <c r="EH19" s="29" t="str">
        <f>IF(OR($A$8&lt;&gt;"",$A$2&lt;&gt;"",$EH$252&lt;&gt;""),"E","")</f>
        <v/>
      </c>
      <c r="EI19" s="29" t="str">
        <f>IF(OR($A$8&lt;&gt;"",$A$2&lt;&gt;"",$EI$252&lt;&gt;""),"E","")</f>
        <v/>
      </c>
      <c r="EJ19" s="29" t="str">
        <f>IF(OR($A$8&lt;&gt;"",$A$2&lt;&gt;"",$EJ$252&lt;&gt;""),"E","")</f>
        <v/>
      </c>
      <c r="EK19" s="29" t="str">
        <f>IF(OR($A$8&lt;&gt;"",$A$2&lt;&gt;"",$EK$252&lt;&gt;""),"E","")</f>
        <v/>
      </c>
      <c r="EL19" s="29" t="str">
        <f>IF(OR($A$8&lt;&gt;"",$A$2&lt;&gt;"",$EL$252&lt;&gt;""),"E","")</f>
        <v/>
      </c>
      <c r="EM19" s="29" t="str">
        <f>IF(OR($A$8&lt;&gt;"",$A$2&lt;&gt;"",$EM$252&lt;&gt;""),"E","")</f>
        <v/>
      </c>
      <c r="EN19" s="29" t="str">
        <f>IF(OR($A$8&lt;&gt;"",$A$2&lt;&gt;"",$EN$252&lt;&gt;""),"E","")</f>
        <v/>
      </c>
      <c r="EO19" s="29" t="str">
        <f>IF(OR($A$8&lt;&gt;"",$A$2&lt;&gt;"",$EO$252&lt;&gt;""),"E","")</f>
        <v/>
      </c>
      <c r="EP19" s="29" t="str">
        <f>IF(OR($A$8&lt;&gt;"",$A$2&lt;&gt;"",$EP$252&lt;&gt;""),"E","")</f>
        <v/>
      </c>
      <c r="EQ19" s="29" t="str">
        <f>IF(OR($A$8&lt;&gt;"",$A$2&lt;&gt;"",$EQ$252&lt;&gt;""),"E","")</f>
        <v/>
      </c>
      <c r="ER19" s="29" t="str">
        <f>IF(OR($A$8&lt;&gt;"",$A$2&lt;&gt;"",$ER$252&lt;&gt;""),"E","")</f>
        <v/>
      </c>
      <c r="ES19" s="29" t="str">
        <f>IF(OR($A$8&lt;&gt;"",$A$2&lt;&gt;"",$ES$252&lt;&gt;""),"E","")</f>
        <v/>
      </c>
      <c r="ET19" s="29" t="str">
        <f>IF(OR($A$8&lt;&gt;"",$A$2&lt;&gt;"",$ET$252&lt;&gt;""),"E","")</f>
        <v/>
      </c>
      <c r="EU19" s="29" t="str">
        <f>IF(OR($A$8&lt;&gt;"",$A$2&lt;&gt;"",$EU$252&lt;&gt;""),"E","")</f>
        <v/>
      </c>
      <c r="EV19" s="29" t="str">
        <f>IF(OR($A$8&lt;&gt;"",$A$2&lt;&gt;"",$EV$252&lt;&gt;""),"E","")</f>
        <v/>
      </c>
      <c r="EW19" s="29" t="str">
        <f>IF(OR($A$8&lt;&gt;"",$A$2&lt;&gt;"",$EW$252&lt;&gt;""),"E","")</f>
        <v/>
      </c>
      <c r="EX19" s="29" t="str">
        <f>IF(OR($A$8&lt;&gt;"",$A$2&lt;&gt;"",$EX$252&lt;&gt;""),"E","")</f>
        <v/>
      </c>
      <c r="EY19" s="29" t="str">
        <f>IF(OR($A$8&lt;&gt;"",$A$2&lt;&gt;"",$EY$252&lt;&gt;""),"E","")</f>
        <v/>
      </c>
      <c r="EZ19" s="29" t="str">
        <f>IF(OR($A$8&lt;&gt;"",$A$2&lt;&gt;"",$EZ$252&lt;&gt;""),"E","")</f>
        <v/>
      </c>
      <c r="FA19" s="29" t="str">
        <f>IF(OR($A$8&lt;&gt;"",$A$2&lt;&gt;"",$FA$252&lt;&gt;""),"E","")</f>
        <v/>
      </c>
      <c r="FB19" s="29" t="str">
        <f>IF(OR($A$8&lt;&gt;"",$A$2&lt;&gt;"",$FB$252&lt;&gt;""),"E","")</f>
        <v/>
      </c>
      <c r="FC19" s="29" t="str">
        <f>IF(OR($A$8&lt;&gt;"",$A$2&lt;&gt;"",$FC$252&lt;&gt;""),"E","")</f>
        <v/>
      </c>
      <c r="FD19" s="29" t="str">
        <f>IF(OR($A$8&lt;&gt;"",$A$2&lt;&gt;"",$FD$252&lt;&gt;""),"E","")</f>
        <v/>
      </c>
      <c r="FE19" s="29" t="str">
        <f>IF(OR($A$8&lt;&gt;"",$A$2&lt;&gt;"",$FE$252&lt;&gt;""),"E","")</f>
        <v/>
      </c>
      <c r="FF19" s="29" t="str">
        <f>IF(OR($A$8&lt;&gt;"",$A$2&lt;&gt;"",$FF$252&lt;&gt;""),"E","")</f>
        <v/>
      </c>
      <c r="FG19" s="29" t="str">
        <f>IF(OR($A$8&lt;&gt;"",$A$2&lt;&gt;"",$FG$252&lt;&gt;""),"E","")</f>
        <v/>
      </c>
      <c r="FH19" s="29" t="str">
        <f>IF(OR($A$8&lt;&gt;"",$A$2&lt;&gt;"",$FH$252&lt;&gt;""),"E","")</f>
        <v/>
      </c>
      <c r="FI19" s="29" t="str">
        <f>IF(OR($A$8&lt;&gt;"",$A$2&lt;&gt;"",$FI$252&lt;&gt;""),"E","")</f>
        <v/>
      </c>
      <c r="FJ19" s="29" t="str">
        <f>IF(OR($A$8&lt;&gt;"",$A$2&lt;&gt;"",$FJ$252&lt;&gt;""),"E","")</f>
        <v/>
      </c>
      <c r="FK19" s="29" t="str">
        <f>IF(OR($A$8&lt;&gt;"",$A$2&lt;&gt;"",$FK$252&lt;&gt;""),"E","")</f>
        <v/>
      </c>
      <c r="FL19" s="29" t="str">
        <f>IF(OR($A$8&lt;&gt;"",$A$2&lt;&gt;"",$FL$252&lt;&gt;""),"E","")</f>
        <v/>
      </c>
      <c r="FM19" s="29" t="str">
        <f>IF(OR($A$8&lt;&gt;"",$A$2&lt;&gt;"",$FM$252&lt;&gt;""),"E","")</f>
        <v/>
      </c>
      <c r="FN19" s="29" t="str">
        <f>IF(OR($A$8&lt;&gt;"",$A$2&lt;&gt;"",$FN$252&lt;&gt;""),"E","")</f>
        <v/>
      </c>
      <c r="FO19" s="29" t="str">
        <f>IF(OR($A$8&lt;&gt;"",$A$2&lt;&gt;"",$FO$252&lt;&gt;""),"E","")</f>
        <v/>
      </c>
      <c r="FP19" s="29" t="str">
        <f>IF(OR($A$8&lt;&gt;"",$A$2&lt;&gt;"",$FP$252&lt;&gt;""),"E","")</f>
        <v/>
      </c>
      <c r="FQ19" s="29" t="str">
        <f>IF(OR($A$8&lt;&gt;"",$A$2&lt;&gt;"",$FQ$252&lt;&gt;""),"E","")</f>
        <v/>
      </c>
      <c r="FR19" s="29" t="str">
        <f>IF(OR($A$8&lt;&gt;"",$A$2&lt;&gt;"",$FR$252&lt;&gt;""),"E","")</f>
        <v/>
      </c>
      <c r="FS19" s="29" t="str">
        <f>IF(OR($A$8&lt;&gt;"",$A$2&lt;&gt;"",$FS$252&lt;&gt;""),"E","")</f>
        <v/>
      </c>
      <c r="FT19" s="29" t="str">
        <f>IF(OR($A$8&lt;&gt;"",$A$2&lt;&gt;"",$FT$252&lt;&gt;""),"E","")</f>
        <v/>
      </c>
      <c r="FU19" s="29" t="str">
        <f>IF(OR($A$8&lt;&gt;"",$A$2&lt;&gt;"",$FU$252&lt;&gt;""),"E","")</f>
        <v/>
      </c>
      <c r="FV19" s="29" t="str">
        <f>IF(OR($A$8&lt;&gt;"",$A$2&lt;&gt;"",$FV$252&lt;&gt;""),"E","")</f>
        <v/>
      </c>
      <c r="FW19" s="29" t="str">
        <f>IF(OR($A$8&lt;&gt;"",$A$2&lt;&gt;"",$FW$252&lt;&gt;""),"E","")</f>
        <v/>
      </c>
      <c r="FX19" s="29" t="str">
        <f>IF(OR($A$8&lt;&gt;"",$A$2&lt;&gt;"",$FX$252&lt;&gt;""),"E","")</f>
        <v/>
      </c>
      <c r="FY19" s="29" t="str">
        <f>IF(OR($A$8&lt;&gt;"",$A$2&lt;&gt;"",$FY$252&lt;&gt;""),"E","")</f>
        <v/>
      </c>
      <c r="FZ19" s="29" t="str">
        <f>IF(OR($A$8&lt;&gt;"",$A$2&lt;&gt;"",$FZ$252&lt;&gt;""),"E","")</f>
        <v/>
      </c>
      <c r="GA19" s="29" t="str">
        <f>IF(OR($A$8&lt;&gt;"",$A$2&lt;&gt;"",$GA$252&lt;&gt;""),"E","")</f>
        <v/>
      </c>
      <c r="GB19" s="58"/>
      <c r="GC19" s="57"/>
      <c r="GD19" s="33" t="str">
        <f>IF(OR($A$8&lt;&gt;"",$A$2&lt;&gt;"",$GD$252&lt;&gt;""),"E","")</f>
        <v/>
      </c>
      <c r="GE19" s="77"/>
      <c r="GF19" s="72"/>
      <c r="GG19" s="29" t="str">
        <f>IF(OR($A$8&lt;&gt;"",$A$2&lt;&gt;"",$GG$252&lt;&gt;""),"E","")</f>
        <v/>
      </c>
      <c r="GH19" s="29" t="str">
        <f>IF(OR($A$8&lt;&gt;"",$A$2&lt;&gt;"",$GH$252&lt;&gt;""),"E","")</f>
        <v/>
      </c>
      <c r="GI19" s="29" t="str">
        <f>IF(OR($A$8&lt;&gt;"",$A$2&lt;&gt;"",$GI$252&lt;&gt;""),"E","")</f>
        <v/>
      </c>
      <c r="GJ19" s="29" t="str">
        <f>IF(OR($A$8&lt;&gt;"",$A$2&lt;&gt;"",$GJ$252&lt;&gt;""),"E","")</f>
        <v/>
      </c>
      <c r="GK19" s="29" t="str">
        <f>IF(OR($A$8&lt;&gt;"",$A$2&lt;&gt;"",$GK$252&lt;&gt;""),"E","")</f>
        <v/>
      </c>
      <c r="GL19" s="29" t="str">
        <f>IF(OR($A$8&lt;&gt;"",$A$2&lt;&gt;"",$GL$252&lt;&gt;""),"E","")</f>
        <v/>
      </c>
      <c r="GM19" s="29" t="str">
        <f>IF(OR($A$8&lt;&gt;"",$A$2&lt;&gt;"",$GM$252&lt;&gt;""),"E","")</f>
        <v/>
      </c>
      <c r="GN19" s="29" t="str">
        <f>IF(OR($A$8&lt;&gt;"",$A$2&lt;&gt;"",$GN$252&lt;&gt;""),"E","")</f>
        <v/>
      </c>
      <c r="GO19" s="29" t="str">
        <f>IF(OR($A$8&lt;&gt;"",$A$2&lt;&gt;"",$GO$252&lt;&gt;""),"E","")</f>
        <v/>
      </c>
      <c r="GP19" s="29" t="str">
        <f>IF(OR($A$8&lt;&gt;"",$A$2&lt;&gt;"",$GP$252&lt;&gt;""),"E","")</f>
        <v/>
      </c>
      <c r="GQ19" s="29" t="str">
        <f>IF(OR($A$8&lt;&gt;"",$A$2&lt;&gt;"",$GQ$252&lt;&gt;""),"E","")</f>
        <v/>
      </c>
      <c r="GR19" s="29" t="str">
        <f>IF(OR($A$8&lt;&gt;"",$A$2&lt;&gt;"",$GR$252&lt;&gt;""),"E","")</f>
        <v/>
      </c>
      <c r="GS19" s="29" t="str">
        <f>IF(OR($A$8&lt;&gt;"",$A$2&lt;&gt;"",$GS$252&lt;&gt;""),"E","")</f>
        <v/>
      </c>
      <c r="GT19" s="29" t="str">
        <f>IF(OR($A$8&lt;&gt;"",$A$2&lt;&gt;"",$GT$252&lt;&gt;""),"E","")</f>
        <v/>
      </c>
      <c r="GU19" s="29" t="str">
        <f>IF(OR($A$8&lt;&gt;"",$A$2&lt;&gt;"",$GU$252&lt;&gt;""),"E","")</f>
        <v/>
      </c>
      <c r="GV19" s="29" t="str">
        <f>IF(OR($A$8&lt;&gt;"",$A$2&lt;&gt;"",$GV$252&lt;&gt;""),"E","")</f>
        <v/>
      </c>
      <c r="GW19" s="29" t="str">
        <f>IF(OR($A$8&lt;&gt;"",$A$2&lt;&gt;"",$GW$252&lt;&gt;""),"E","")</f>
        <v/>
      </c>
      <c r="GX19" s="29" t="str">
        <f>IF(OR($A$8&lt;&gt;"",$A$2&lt;&gt;"",$GX$252&lt;&gt;""),"E","")</f>
        <v/>
      </c>
      <c r="GY19" s="26" t="str">
        <f>IF(OR($A$8&lt;&gt;"",$A$2&lt;&gt;"",$GY$252&lt;&gt;""),"E","")</f>
        <v/>
      </c>
      <c r="GZ19" s="29" t="str">
        <f>IF(OR($A$8&lt;&gt;"",$A$2&lt;&gt;"",$GZ$252&lt;&gt;""),"E","")</f>
        <v/>
      </c>
      <c r="HA19" s="29" t="str">
        <f>IF(OR($A$8&lt;&gt;"",$A$2&lt;&gt;"",$HA$252&lt;&gt;""),"E","")</f>
        <v/>
      </c>
      <c r="HB19" s="29" t="str">
        <f>IF(OR($A$8&lt;&gt;"",$A$2&lt;&gt;"",$HB$252&lt;&gt;""),"E","")</f>
        <v/>
      </c>
      <c r="HC19" s="29" t="str">
        <f>IF(OR($A$8&lt;&gt;"",$A$2&lt;&gt;"",$HC$252&lt;&gt;""),"E","")</f>
        <v/>
      </c>
      <c r="HD19" s="29" t="str">
        <f>IF(OR($A$8&lt;&gt;"",$A$2&lt;&gt;"",$HD$252&lt;&gt;""),"E","")</f>
        <v/>
      </c>
      <c r="HE19" s="29" t="str">
        <f>IF(OR($A$8&lt;&gt;"",$A$2&lt;&gt;"",$HE$252&lt;&gt;""),"E","")</f>
        <v/>
      </c>
      <c r="HF19" s="29" t="str">
        <f>IF(OR($A$8&lt;&gt;"",$A$2&lt;&gt;"",$HF$252&lt;&gt;""),"E","")</f>
        <v/>
      </c>
      <c r="HG19" s="29" t="str">
        <f>IF(OR($A$8&lt;&gt;"",$A$2&lt;&gt;"",$HG$252&lt;&gt;""),"E","")</f>
        <v/>
      </c>
      <c r="HH19" s="81"/>
      <c r="HI19" s="72"/>
      <c r="HJ19" s="29" t="str">
        <f>IF(OR($A$8&lt;&gt;"",$A$2&lt;&gt;"",$HJ$252&lt;&gt;""),"E","")</f>
        <v/>
      </c>
      <c r="HK19" s="29" t="str">
        <f>IF(OR($A$8&lt;&gt;"",$A$2&lt;&gt;"",$HK$252&lt;&gt;""),"E","")</f>
        <v/>
      </c>
      <c r="HL19" s="29" t="str">
        <f>IF(OR($A$8&lt;&gt;"",$A$2&lt;&gt;"",$HL$252&lt;&gt;""),"E","")</f>
        <v/>
      </c>
      <c r="HM19" s="29" t="str">
        <f>IF(OR($A$8&lt;&gt;"",$A$2&lt;&gt;"",$HM$252&lt;&gt;""),"E","")</f>
        <v/>
      </c>
      <c r="HN19" s="29" t="str">
        <f>IF(OR($A$8&lt;&gt;"",$A$2&lt;&gt;"",$HN$252&lt;&gt;""),"E","")</f>
        <v/>
      </c>
      <c r="HO19" s="29" t="str">
        <f>IF(OR($A$8&lt;&gt;"",$A$2&lt;&gt;"",$HO$252&lt;&gt;""),"E","")</f>
        <v/>
      </c>
      <c r="HP19" s="29" t="str">
        <f>IF(OR($A$8&lt;&gt;"",$A$2&lt;&gt;"",$HP$252&lt;&gt;""),"E","")</f>
        <v/>
      </c>
      <c r="HQ19" s="219"/>
      <c r="HR19" s="6"/>
      <c r="HS19" s="131">
        <f t="shared" si="0"/>
        <v>0</v>
      </c>
      <c r="HT19" s="132"/>
    </row>
    <row r="20" spans="1:228" ht="39" customHeight="1" x14ac:dyDescent="0.2">
      <c r="A20" s="220" t="s">
        <v>26</v>
      </c>
      <c r="B20" s="221"/>
      <c r="C20" s="221"/>
      <c r="D20" s="221"/>
      <c r="E20" s="221"/>
      <c r="F20" s="221"/>
      <c r="G20" s="221"/>
      <c r="H20" s="221"/>
      <c r="I20" s="221"/>
      <c r="J20" s="221"/>
      <c r="K20" s="221"/>
      <c r="L20" s="222"/>
      <c r="M20" s="223" t="s">
        <v>1</v>
      </c>
      <c r="N20" s="224"/>
      <c r="O20" s="224"/>
      <c r="P20" s="224"/>
      <c r="Q20" s="224"/>
      <c r="R20" s="224"/>
      <c r="S20" s="224"/>
      <c r="T20" s="224"/>
      <c r="U20" s="225"/>
      <c r="V20" s="175"/>
      <c r="W20" s="45">
        <v>3</v>
      </c>
      <c r="X20" s="204">
        <v>3</v>
      </c>
      <c r="Y20" s="84" t="s">
        <v>1126</v>
      </c>
      <c r="Z20" s="178"/>
      <c r="AA20" s="212"/>
      <c r="AB20" s="152">
        <v>60</v>
      </c>
      <c r="AC20" s="299"/>
      <c r="AD20" s="152">
        <v>60</v>
      </c>
      <c r="AE20" s="299"/>
      <c r="AF20" s="152">
        <v>60</v>
      </c>
      <c r="AG20" s="299"/>
      <c r="AH20" s="152">
        <v>40</v>
      </c>
      <c r="AI20" s="299"/>
      <c r="AJ20" s="152">
        <v>20</v>
      </c>
      <c r="AK20" s="299"/>
      <c r="AL20" s="152">
        <v>12</v>
      </c>
      <c r="AM20" s="299"/>
      <c r="AN20" s="152">
        <v>2</v>
      </c>
      <c r="AO20" s="299"/>
      <c r="AP20" s="152">
        <v>1</v>
      </c>
      <c r="AQ20" s="299"/>
      <c r="AR20" s="152">
        <v>1</v>
      </c>
      <c r="AS20" s="412"/>
      <c r="AT20" s="152"/>
      <c r="AU20" s="153"/>
      <c r="AV20" s="152"/>
      <c r="AW20" s="153"/>
      <c r="AX20" s="152"/>
      <c r="AY20" s="153"/>
      <c r="AZ20" s="152"/>
      <c r="BA20" s="153"/>
      <c r="BB20" s="152"/>
      <c r="BC20" s="153"/>
      <c r="BD20" s="152"/>
      <c r="BE20" s="153"/>
      <c r="BF20" s="152"/>
      <c r="BG20" s="422"/>
      <c r="BH20" s="179"/>
      <c r="BI20" s="179"/>
      <c r="BJ20" s="67" t="str">
        <f>IF($BJ$8="Saisie de numéro erronée !","Saisie de numéro erronée !",IF($BJ$9="","",VALUE(SUBSTITUTE(IF(COUNTIF(HS20,"* *"),TRIM(MID(Y20&amp;" ",(FIND(("NO"&amp;$BJ$9&amp;" "),Y20&amp;" "))-3,3)),HS20),"c",""))))</f>
        <v/>
      </c>
      <c r="BK20" s="180"/>
      <c r="BL20" s="213"/>
      <c r="BM20" s="29">
        <v>3</v>
      </c>
      <c r="BN20" s="29">
        <v>3</v>
      </c>
      <c r="BO20" s="29">
        <v>3</v>
      </c>
      <c r="BP20" s="29">
        <v>4</v>
      </c>
      <c r="BQ20" s="29">
        <v>4</v>
      </c>
      <c r="BR20" s="29">
        <v>4</v>
      </c>
      <c r="BS20" s="29">
        <v>5</v>
      </c>
      <c r="BT20" s="29">
        <v>5</v>
      </c>
      <c r="BU20" s="29">
        <v>5</v>
      </c>
      <c r="BV20" s="29">
        <v>6</v>
      </c>
      <c r="BW20" s="29">
        <v>6</v>
      </c>
      <c r="BX20" s="228">
        <v>1</v>
      </c>
      <c r="BY20" s="29">
        <v>10</v>
      </c>
      <c r="BZ20" s="29">
        <v>18</v>
      </c>
      <c r="CA20" s="29">
        <v>23</v>
      </c>
      <c r="CB20" s="226">
        <v>33</v>
      </c>
      <c r="CC20" s="181"/>
      <c r="CD20" s="181"/>
      <c r="CE20" s="395"/>
      <c r="CF20" s="182"/>
      <c r="CG20" s="182"/>
      <c r="CH20" s="395" t="s">
        <v>342</v>
      </c>
      <c r="CI20" s="183"/>
      <c r="CJ20" s="183"/>
      <c r="CK20" s="214">
        <v>9</v>
      </c>
      <c r="CL20" s="29" t="s">
        <v>473</v>
      </c>
      <c r="CM20" s="184"/>
      <c r="CN20" s="216"/>
      <c r="CO20" s="227" t="s">
        <v>37</v>
      </c>
      <c r="CP20" s="185"/>
      <c r="CQ20" s="185"/>
      <c r="CR20" s="44">
        <v>5</v>
      </c>
      <c r="CS20" s="44">
        <v>10</v>
      </c>
      <c r="CT20" s="186"/>
      <c r="CU20" s="186"/>
      <c r="CV20" s="395"/>
      <c r="CW20" s="218"/>
      <c r="CX20" s="218"/>
      <c r="CY20" s="227" t="s">
        <v>106</v>
      </c>
      <c r="CZ20" s="187"/>
      <c r="DA20" s="187"/>
      <c r="DB20" s="28" t="str">
        <f>IF(OR($A$8&lt;&gt;"",$A$2&lt;&gt;"",$DB$252&lt;&gt;""),"E","")</f>
        <v/>
      </c>
      <c r="DC20" s="29" t="str">
        <f>IF(OR($A$8&lt;&gt;"",$A$2&lt;&gt;"",$DC$252&lt;&gt;""),"E","")</f>
        <v/>
      </c>
      <c r="DD20" s="29" t="str">
        <f>IF(OR($A$8&lt;&gt;"",$A$2&lt;&gt;"",$DD$252&lt;&gt;""),"E","")</f>
        <v/>
      </c>
      <c r="DE20" s="29" t="str">
        <f>IF(OR($A$8&lt;&gt;"",$A$2&lt;&gt;"",$DE$252&lt;&gt;""),"E","")</f>
        <v/>
      </c>
      <c r="DF20" s="30" t="str">
        <f>IF(OR($A$8&lt;&gt;"",$A$2&lt;&gt;"",$DF$252&lt;&gt;""),"E",IF(OR(AND($B$4="X",$F$4="X"),AND($B$4="",$D$4="",$F$4="")),"X",""))</f>
        <v>X</v>
      </c>
      <c r="DG20" s="30" t="str">
        <f>IF(OR($A$8&lt;&gt;"",$A$2&lt;&gt;"",$DG$252&lt;&gt;""),"E",IF(OR(AND($B$4="X",$F$4="X"),AND($B$4="",$D$4="",$F$4="")),"X",""))</f>
        <v>X</v>
      </c>
      <c r="DH20" s="30" t="str">
        <f>IF(OR($A$8&lt;&gt;"",$A$2&lt;&gt;"",$DH$252&lt;&gt;""),"E",IF(OR(AND($B$4="X",$F$4="X"),AND($B$4="",$D$4="",$F$4="")),"X",""))</f>
        <v>X</v>
      </c>
      <c r="DI20" s="30" t="str">
        <f>IF(OR($A$8&lt;&gt;"",$A$2&lt;&gt;"",$DI$252&lt;&gt;""),"E",IF(OR(AND($B$4="X",$F$4="X"),AND($B$4="",$D$4="",$F$4="")),"X",""))</f>
        <v>X</v>
      </c>
      <c r="DJ20" s="30" t="str">
        <f>IF(OR($A$8&lt;&gt;"",$A$2&lt;&gt;"",$DJ$252&lt;&gt;""),"E",IF(OR(AND($B$4="X",$F$4="X"),AND($B$4="",$D$4="",$F$4="")),"X",""))</f>
        <v>X</v>
      </c>
      <c r="DK20" s="30" t="str">
        <f>IF(OR($A$8&lt;&gt;"",$A$2&lt;&gt;"",$DK$252&lt;&gt;""),"E",IF(OR(AND($B$4="X",$F$4="X"),AND($B$4="",$D$4="",$F$4="")),"X",""))</f>
        <v>X</v>
      </c>
      <c r="DL20" s="29" t="str">
        <f>IF(OR($A$8&lt;&gt;"",$A$2&lt;&gt;"",$DL$252&lt;&gt;""),"E","")</f>
        <v/>
      </c>
      <c r="DM20" s="29" t="str">
        <f>IF(OR($A$8&lt;&gt;"",$A$2&lt;&gt;"",$DM$252&lt;&gt;""),"E","")</f>
        <v/>
      </c>
      <c r="DN20" s="29" t="str">
        <f>IF(OR($A$8&lt;&gt;"",$A$2&lt;&gt;"",$DN$252&lt;&gt;""),"E","")</f>
        <v/>
      </c>
      <c r="DO20" s="29" t="str">
        <f>IF(OR($A$8&lt;&gt;"",$A$2&lt;&gt;"",$DO$252&lt;&gt;""),"E","")</f>
        <v/>
      </c>
      <c r="DP20" s="29" t="str">
        <f>IF(OR($A$8&lt;&gt;"",$A$2&lt;&gt;"",$DP$252&lt;&gt;""),"E","")</f>
        <v/>
      </c>
      <c r="DQ20" s="29" t="str">
        <f>IF(OR($A$8&lt;&gt;"",$A$2&lt;&gt;"",$DQ$252&lt;&gt;""),"E","")</f>
        <v/>
      </c>
      <c r="DR20" s="29" t="str">
        <f>IF(OR($A$8&lt;&gt;"",$A$2&lt;&gt;"",$DR$252&lt;&gt;""),"E","")</f>
        <v/>
      </c>
      <c r="DS20" s="29" t="str">
        <f>IF(OR($A$8&lt;&gt;"",$A$2&lt;&gt;"",$DS$252&lt;&gt;""),"E","")</f>
        <v/>
      </c>
      <c r="DT20" s="29" t="str">
        <f>IF(OR($A$8&lt;&gt;"",$A$2&lt;&gt;"",$DT$252&lt;&gt;""),"E","")</f>
        <v/>
      </c>
      <c r="DU20" s="29" t="str">
        <f>IF(OR($A$8&lt;&gt;"",$A$2&lt;&gt;"",$DU$252&lt;&gt;""),"E","")</f>
        <v/>
      </c>
      <c r="DV20" s="29" t="str">
        <f>IF(OR($A$8&lt;&gt;"",$A$2&lt;&gt;"",$DV$252&lt;&gt;""),"E","")</f>
        <v/>
      </c>
      <c r="DW20" s="29" t="str">
        <f>IF(OR($A$8&lt;&gt;"",$A$2&lt;&gt;"",$DW$252&lt;&gt;""),"E","")</f>
        <v/>
      </c>
      <c r="DX20" s="29" t="str">
        <f>IF(OR($A$8&lt;&gt;"",$A$2&lt;&gt;"",$DX$252&lt;&gt;""),"E","")</f>
        <v/>
      </c>
      <c r="DY20" s="29" t="str">
        <f>IF(OR($A$8&lt;&gt;"",$A$2&lt;&gt;"",$DY$252&lt;&gt;""),"E","")</f>
        <v/>
      </c>
      <c r="DZ20" s="29" t="str">
        <f>IF(OR($A$8&lt;&gt;"",$A$2&lt;&gt;"",$DZ$252&lt;&gt;""),"E","")</f>
        <v/>
      </c>
      <c r="EA20" s="31"/>
      <c r="EB20" s="2"/>
      <c r="EC20" s="29" t="str">
        <f>IF(OR($A$8&lt;&gt;"",$A$2&lt;&gt;"",$EC$252&lt;&gt;""),"E","")</f>
        <v/>
      </c>
      <c r="ED20" s="58"/>
      <c r="EE20" s="57"/>
      <c r="EF20" s="29" t="str">
        <f>IF(OR($A$8&lt;&gt;"",$A$2&lt;&gt;"",$EF$252&lt;&gt;""),"E","")</f>
        <v/>
      </c>
      <c r="EG20" s="29" t="str">
        <f>IF(OR($A$8&lt;&gt;"",$A$2&lt;&gt;"",$EG$252&lt;&gt;""),"E","")</f>
        <v/>
      </c>
      <c r="EH20" s="29" t="str">
        <f>IF(OR($A$8&lt;&gt;"",$A$2&lt;&gt;"",$EH$252&lt;&gt;""),"E","")</f>
        <v/>
      </c>
      <c r="EI20" s="29" t="str">
        <f>IF(OR($A$8&lt;&gt;"",$A$2&lt;&gt;"",$EI$252&lt;&gt;""),"E","")</f>
        <v/>
      </c>
      <c r="EJ20" s="29" t="str">
        <f>IF(OR($A$8&lt;&gt;"",$A$2&lt;&gt;"",$EJ$252&lt;&gt;""),"E","")</f>
        <v/>
      </c>
      <c r="EK20" s="29" t="str">
        <f>IF(OR($A$8&lt;&gt;"",$A$2&lt;&gt;"",$EK$252&lt;&gt;""),"E","")</f>
        <v/>
      </c>
      <c r="EL20" s="29" t="str">
        <f>IF(OR($A$8&lt;&gt;"",$A$2&lt;&gt;"",$EL$252&lt;&gt;""),"E","")</f>
        <v/>
      </c>
      <c r="EM20" s="29" t="str">
        <f>IF(OR($A$8&lt;&gt;"",$A$2&lt;&gt;"",$EM$252&lt;&gt;""),"E","")</f>
        <v/>
      </c>
      <c r="EN20" s="29" t="str">
        <f>IF(OR($A$8&lt;&gt;"",$A$2&lt;&gt;"",$EN$252&lt;&gt;""),"E","")</f>
        <v/>
      </c>
      <c r="EO20" s="29" t="str">
        <f>IF(OR($A$8&lt;&gt;"",$A$2&lt;&gt;"",$EO$252&lt;&gt;""),"E","")</f>
        <v/>
      </c>
      <c r="EP20" s="29" t="str">
        <f>IF(OR($A$8&lt;&gt;"",$A$2&lt;&gt;"",$EP$252&lt;&gt;""),"E","")</f>
        <v/>
      </c>
      <c r="EQ20" s="29" t="str">
        <f>IF(OR($A$8&lt;&gt;"",$A$2&lt;&gt;"",$EQ$252&lt;&gt;""),"E","")</f>
        <v/>
      </c>
      <c r="ER20" s="29" t="str">
        <f>IF(OR($A$8&lt;&gt;"",$A$2&lt;&gt;"",$ER$252&lt;&gt;""),"E","")</f>
        <v/>
      </c>
      <c r="ES20" s="29" t="str">
        <f>IF(OR($A$8&lt;&gt;"",$A$2&lt;&gt;"",$ES$252&lt;&gt;""),"E","")</f>
        <v/>
      </c>
      <c r="ET20" s="29" t="str">
        <f>IF(OR($A$8&lt;&gt;"",$A$2&lt;&gt;"",$ET$252&lt;&gt;""),"E","")</f>
        <v/>
      </c>
      <c r="EU20" s="29" t="str">
        <f>IF(OR($A$8&lt;&gt;"",$A$2&lt;&gt;"",$EU$252&lt;&gt;""),"E","")</f>
        <v/>
      </c>
      <c r="EV20" s="29" t="str">
        <f>IF(OR($A$8&lt;&gt;"",$A$2&lt;&gt;"",$EV$252&lt;&gt;""),"E","")</f>
        <v/>
      </c>
      <c r="EW20" s="29" t="str">
        <f>IF(OR($A$8&lt;&gt;"",$A$2&lt;&gt;"",$EW$252&lt;&gt;""),"E","")</f>
        <v/>
      </c>
      <c r="EX20" s="29" t="str">
        <f>IF(OR($A$8&lt;&gt;"",$A$2&lt;&gt;"",$EX$252&lt;&gt;""),"E","")</f>
        <v/>
      </c>
      <c r="EY20" s="29" t="str">
        <f>IF(OR($A$8&lt;&gt;"",$A$2&lt;&gt;"",$EY$252&lt;&gt;""),"E","")</f>
        <v/>
      </c>
      <c r="EZ20" s="29" t="str">
        <f>IF(OR($A$8&lt;&gt;"",$A$2&lt;&gt;"",$EZ$252&lt;&gt;""),"E","")</f>
        <v/>
      </c>
      <c r="FA20" s="29" t="str">
        <f>IF(OR($A$8&lt;&gt;"",$A$2&lt;&gt;"",$FA$252&lt;&gt;""),"E","")</f>
        <v/>
      </c>
      <c r="FB20" s="29" t="str">
        <f>IF(OR($A$8&lt;&gt;"",$A$2&lt;&gt;"",$FB$252&lt;&gt;""),"E","")</f>
        <v/>
      </c>
      <c r="FC20" s="29" t="str">
        <f>IF(OR($A$8&lt;&gt;"",$A$2&lt;&gt;"",$FC$252&lt;&gt;""),"E","")</f>
        <v/>
      </c>
      <c r="FD20" s="29" t="str">
        <f>IF(OR($A$8&lt;&gt;"",$A$2&lt;&gt;"",$FD$252&lt;&gt;""),"E","")</f>
        <v/>
      </c>
      <c r="FE20" s="29" t="str">
        <f>IF(OR($A$8&lt;&gt;"",$A$2&lt;&gt;"",$FE$252&lt;&gt;""),"E","")</f>
        <v/>
      </c>
      <c r="FF20" s="29" t="str">
        <f>IF(OR($A$8&lt;&gt;"",$A$2&lt;&gt;"",$FF$252&lt;&gt;""),"E","")</f>
        <v/>
      </c>
      <c r="FG20" s="29" t="str">
        <f>IF(OR($A$8&lt;&gt;"",$A$2&lt;&gt;"",$FG$252&lt;&gt;""),"E","")</f>
        <v/>
      </c>
      <c r="FH20" s="29" t="str">
        <f>IF(OR($A$8&lt;&gt;"",$A$2&lt;&gt;"",$FH$252&lt;&gt;""),"E","")</f>
        <v/>
      </c>
      <c r="FI20" s="29" t="str">
        <f>IF(OR($A$8&lt;&gt;"",$A$2&lt;&gt;"",$FI$252&lt;&gt;""),"E","")</f>
        <v/>
      </c>
      <c r="FJ20" s="29" t="str">
        <f>IF(OR($A$8&lt;&gt;"",$A$2&lt;&gt;"",$FJ$252&lt;&gt;""),"E","")</f>
        <v/>
      </c>
      <c r="FK20" s="29" t="str">
        <f>IF(OR($A$8&lt;&gt;"",$A$2&lt;&gt;"",$FK$252&lt;&gt;""),"E","")</f>
        <v/>
      </c>
      <c r="FL20" s="29" t="str">
        <f>IF(OR($A$8&lt;&gt;"",$A$2&lt;&gt;"",$FL$252&lt;&gt;""),"E","")</f>
        <v/>
      </c>
      <c r="FM20" s="29" t="str">
        <f>IF(OR($A$8&lt;&gt;"",$A$2&lt;&gt;"",$FM$252&lt;&gt;""),"E","")</f>
        <v/>
      </c>
      <c r="FN20" s="29" t="str">
        <f>IF(OR($A$8&lt;&gt;"",$A$2&lt;&gt;"",$FN$252&lt;&gt;""),"E","")</f>
        <v/>
      </c>
      <c r="FO20" s="29" t="str">
        <f>IF(OR($A$8&lt;&gt;"",$A$2&lt;&gt;"",$FO$252&lt;&gt;""),"E","")</f>
        <v/>
      </c>
      <c r="FP20" s="29" t="str">
        <f>IF(OR($A$8&lt;&gt;"",$A$2&lt;&gt;"",$FP$252&lt;&gt;""),"E","")</f>
        <v/>
      </c>
      <c r="FQ20" s="29" t="str">
        <f>IF(OR($A$8&lt;&gt;"",$A$2&lt;&gt;"",$FQ$252&lt;&gt;""),"E","")</f>
        <v/>
      </c>
      <c r="FR20" s="29" t="str">
        <f>IF(OR($A$8&lt;&gt;"",$A$2&lt;&gt;"",$FR$252&lt;&gt;""),"E","")</f>
        <v/>
      </c>
      <c r="FS20" s="29" t="str">
        <f>IF(OR($A$8&lt;&gt;"",$A$2&lt;&gt;"",$FS$252&lt;&gt;""),"E","")</f>
        <v/>
      </c>
      <c r="FT20" s="29" t="str">
        <f>IF(OR($A$8&lt;&gt;"",$A$2&lt;&gt;"",$FT$252&lt;&gt;""),"E","")</f>
        <v/>
      </c>
      <c r="FU20" s="29" t="str">
        <f>IF(OR($A$8&lt;&gt;"",$A$2&lt;&gt;"",$FU$252&lt;&gt;""),"E","")</f>
        <v/>
      </c>
      <c r="FV20" s="29" t="str">
        <f>IF(OR($A$8&lt;&gt;"",$A$2&lt;&gt;"",$FV$252&lt;&gt;""),"E","")</f>
        <v/>
      </c>
      <c r="FW20" s="29" t="str">
        <f>IF(OR($A$8&lt;&gt;"",$A$2&lt;&gt;"",$FW$252&lt;&gt;""),"E","")</f>
        <v/>
      </c>
      <c r="FX20" s="29" t="str">
        <f>IF(OR($A$8&lt;&gt;"",$A$2&lt;&gt;"",$FX$252&lt;&gt;""),"E","")</f>
        <v/>
      </c>
      <c r="FY20" s="29" t="str">
        <f>IF(OR($A$8&lt;&gt;"",$A$2&lt;&gt;"",$FY$252&lt;&gt;""),"E","")</f>
        <v/>
      </c>
      <c r="FZ20" s="29" t="str">
        <f>IF(OR($A$8&lt;&gt;"",$A$2&lt;&gt;"",$FZ$252&lt;&gt;""),"E","")</f>
        <v/>
      </c>
      <c r="GA20" s="29" t="str">
        <f>IF(OR($A$8&lt;&gt;"",$A$2&lt;&gt;"",$GA$252&lt;&gt;""),"E","")</f>
        <v/>
      </c>
      <c r="GB20" s="58"/>
      <c r="GC20" s="57"/>
      <c r="GD20" s="33" t="str">
        <f>IF(OR($A$8&lt;&gt;"",$A$2&lt;&gt;"",$GD$252&lt;&gt;""),"E","")</f>
        <v/>
      </c>
      <c r="GE20" s="77"/>
      <c r="GF20" s="72"/>
      <c r="GG20" s="29" t="str">
        <f>IF(OR($A$8&lt;&gt;"",$A$2&lt;&gt;"",$GG$252&lt;&gt;""),"E","")</f>
        <v/>
      </c>
      <c r="GH20" s="29" t="str">
        <f>IF(OR($A$8&lt;&gt;"",$A$2&lt;&gt;"",$GH$252&lt;&gt;""),"E","")</f>
        <v/>
      </c>
      <c r="GI20" s="29" t="str">
        <f>IF(OR($A$8&lt;&gt;"",$A$2&lt;&gt;"",$GI$252&lt;&gt;""),"E","")</f>
        <v/>
      </c>
      <c r="GJ20" s="29" t="str">
        <f>IF(OR($A$8&lt;&gt;"",$A$2&lt;&gt;"",$GJ$252&lt;&gt;""),"E","")</f>
        <v/>
      </c>
      <c r="GK20" s="29" t="str">
        <f>IF(OR($A$8&lt;&gt;"",$A$2&lt;&gt;"",$GK$252&lt;&gt;""),"E","")</f>
        <v/>
      </c>
      <c r="GL20" s="29" t="str">
        <f>IF(OR($A$8&lt;&gt;"",$A$2&lt;&gt;"",$GL$252&lt;&gt;""),"E","")</f>
        <v/>
      </c>
      <c r="GM20" s="29" t="str">
        <f>IF(OR($A$8&lt;&gt;"",$A$2&lt;&gt;"",$GM$252&lt;&gt;""),"E","")</f>
        <v/>
      </c>
      <c r="GN20" s="29" t="str">
        <f>IF(OR($A$8&lt;&gt;"",$A$2&lt;&gt;"",$GN$252&lt;&gt;""),"E","")</f>
        <v/>
      </c>
      <c r="GO20" s="29" t="str">
        <f>IF(OR($A$8&lt;&gt;"",$A$2&lt;&gt;"",$GO$252&lt;&gt;""),"E","")</f>
        <v/>
      </c>
      <c r="GP20" s="29" t="str">
        <f>IF(OR($A$8&lt;&gt;"",$A$2&lt;&gt;"",$GP$252&lt;&gt;""),"E","")</f>
        <v/>
      </c>
      <c r="GQ20" s="29" t="str">
        <f>IF(OR($A$8&lt;&gt;"",$A$2&lt;&gt;"",$GQ$252&lt;&gt;""),"E","")</f>
        <v/>
      </c>
      <c r="GR20" s="29" t="str">
        <f>IF(OR($A$8&lt;&gt;"",$A$2&lt;&gt;"",$GR$252&lt;&gt;""),"E","")</f>
        <v/>
      </c>
      <c r="GS20" s="29" t="str">
        <f>IF(OR($A$8&lt;&gt;"",$A$2&lt;&gt;"",$GS$252&lt;&gt;""),"E","")</f>
        <v/>
      </c>
      <c r="GT20" s="29" t="str">
        <f>IF(OR($A$8&lt;&gt;"",$A$2&lt;&gt;"",$GT$252&lt;&gt;""),"E","")</f>
        <v/>
      </c>
      <c r="GU20" s="29" t="str">
        <f>IF(OR($A$8&lt;&gt;"",$A$2&lt;&gt;"",$GU$252&lt;&gt;""),"E","")</f>
        <v/>
      </c>
      <c r="GV20" s="29" t="str">
        <f>IF(OR($A$8&lt;&gt;"",$A$2&lt;&gt;"",$GV$252&lt;&gt;""),"E","")</f>
        <v/>
      </c>
      <c r="GW20" s="29" t="str">
        <f>IF(OR($A$8&lt;&gt;"",$A$2&lt;&gt;"",$GW$252&lt;&gt;""),"E","")</f>
        <v/>
      </c>
      <c r="GX20" s="29" t="str">
        <f>IF(OR($A$8&lt;&gt;"",$A$2&lt;&gt;"",$GX$252&lt;&gt;""),"E","")</f>
        <v/>
      </c>
      <c r="GY20" s="26" t="str">
        <f>IF(OR($A$8&lt;&gt;"",$A$2&lt;&gt;"",$GY$252&lt;&gt;""),"E","")</f>
        <v/>
      </c>
      <c r="GZ20" s="29" t="str">
        <f>IF(OR($A$8&lt;&gt;"",$A$2&lt;&gt;"",$GZ$252&lt;&gt;""),"E","")</f>
        <v/>
      </c>
      <c r="HA20" s="29" t="str">
        <f>IF(OR($A$8&lt;&gt;"",$A$2&lt;&gt;"",$HA$252&lt;&gt;""),"E","")</f>
        <v/>
      </c>
      <c r="HB20" s="29" t="str">
        <f>IF(OR($A$8&lt;&gt;"",$A$2&lt;&gt;"",$HB$252&lt;&gt;""),"E","")</f>
        <v/>
      </c>
      <c r="HC20" s="29" t="str">
        <f>IF(OR($A$8&lt;&gt;"",$A$2&lt;&gt;"",$HC$252&lt;&gt;""),"E","")</f>
        <v/>
      </c>
      <c r="HD20" s="29" t="str">
        <f>IF(OR($A$8&lt;&gt;"",$A$2&lt;&gt;"",$HD$252&lt;&gt;""),"E","")</f>
        <v/>
      </c>
      <c r="HE20" s="29" t="str">
        <f>IF(OR($A$8&lt;&gt;"",$A$2&lt;&gt;"",$HE$252&lt;&gt;""),"E","")</f>
        <v/>
      </c>
      <c r="HF20" s="29" t="str">
        <f>IF(OR($A$8&lt;&gt;"",$A$2&lt;&gt;"",$HF$252&lt;&gt;""),"E","")</f>
        <v/>
      </c>
      <c r="HG20" s="29" t="str">
        <f>IF(OR($A$8&lt;&gt;"",$A$2&lt;&gt;"",$HG$252&lt;&gt;""),"E","")</f>
        <v/>
      </c>
      <c r="HH20" s="81"/>
      <c r="HI20" s="72"/>
      <c r="HJ20" s="29" t="str">
        <f>IF(OR($A$8&lt;&gt;"",$A$2&lt;&gt;"",$HJ$252&lt;&gt;""),"E","")</f>
        <v/>
      </c>
      <c r="HK20" s="29" t="str">
        <f>IF(OR($A$8&lt;&gt;"",$A$2&lt;&gt;"",$HK$252&lt;&gt;""),"E","")</f>
        <v/>
      </c>
      <c r="HL20" s="29" t="str">
        <f>IF(OR($A$8&lt;&gt;"",$A$2&lt;&gt;"",$HL$252&lt;&gt;""),"E","")</f>
        <v/>
      </c>
      <c r="HM20" s="29" t="str">
        <f>IF(OR($A$8&lt;&gt;"",$A$2&lt;&gt;"",$HM$252&lt;&gt;""),"E","")</f>
        <v/>
      </c>
      <c r="HN20" s="29" t="str">
        <f>IF(OR($A$8&lt;&gt;"",$A$2&lt;&gt;"",$HN$252&lt;&gt;""),"E","")</f>
        <v/>
      </c>
      <c r="HO20" s="29" t="str">
        <f>IF(OR($A$8&lt;&gt;"",$A$2&lt;&gt;"",$HO$252&lt;&gt;""),"E","")</f>
        <v/>
      </c>
      <c r="HP20" s="29" t="str">
        <f>IF(OR($A$8&lt;&gt;"",$A$2&lt;&gt;"",$HP$252&lt;&gt;""),"E","")</f>
        <v/>
      </c>
      <c r="HQ20" s="219"/>
      <c r="HR20" s="6"/>
      <c r="HS20" s="131">
        <f t="shared" si="0"/>
        <v>0</v>
      </c>
      <c r="HT20" s="132"/>
    </row>
    <row r="21" spans="1:228" ht="39" customHeight="1" x14ac:dyDescent="0.2">
      <c r="A21" s="220" t="s">
        <v>27</v>
      </c>
      <c r="B21" s="221"/>
      <c r="C21" s="221"/>
      <c r="D21" s="221"/>
      <c r="E21" s="221"/>
      <c r="F21" s="221"/>
      <c r="G21" s="221"/>
      <c r="H21" s="221"/>
      <c r="I21" s="221"/>
      <c r="J21" s="221"/>
      <c r="K21" s="221"/>
      <c r="L21" s="222"/>
      <c r="M21" s="220" t="s">
        <v>28</v>
      </c>
      <c r="N21" s="221"/>
      <c r="O21" s="221"/>
      <c r="P21" s="221"/>
      <c r="Q21" s="221"/>
      <c r="R21" s="221"/>
      <c r="S21" s="221"/>
      <c r="T21" s="221"/>
      <c r="U21" s="222"/>
      <c r="V21" s="175"/>
      <c r="W21" s="45">
        <v>3</v>
      </c>
      <c r="X21" s="205">
        <v>4</v>
      </c>
      <c r="Y21" s="84" t="s">
        <v>1126</v>
      </c>
      <c r="Z21" s="178"/>
      <c r="AA21" s="212"/>
      <c r="AB21" s="152">
        <v>60</v>
      </c>
      <c r="AC21" s="299"/>
      <c r="AD21" s="152">
        <v>60</v>
      </c>
      <c r="AE21" s="299"/>
      <c r="AF21" s="152">
        <v>60</v>
      </c>
      <c r="AG21" s="299"/>
      <c r="AH21" s="152">
        <v>40</v>
      </c>
      <c r="AI21" s="299"/>
      <c r="AJ21" s="152">
        <v>20</v>
      </c>
      <c r="AK21" s="299"/>
      <c r="AL21" s="152">
        <v>12</v>
      </c>
      <c r="AM21" s="299"/>
      <c r="AN21" s="152">
        <v>2</v>
      </c>
      <c r="AO21" s="299"/>
      <c r="AP21" s="152">
        <v>1</v>
      </c>
      <c r="AQ21" s="299"/>
      <c r="AR21" s="152">
        <v>1</v>
      </c>
      <c r="AS21" s="412"/>
      <c r="AT21" s="152"/>
      <c r="AU21" s="153"/>
      <c r="AV21" s="152"/>
      <c r="AW21" s="153"/>
      <c r="AX21" s="152"/>
      <c r="AY21" s="153"/>
      <c r="AZ21" s="152"/>
      <c r="BA21" s="153"/>
      <c r="BB21" s="152"/>
      <c r="BC21" s="153"/>
      <c r="BD21" s="152"/>
      <c r="BE21" s="153"/>
      <c r="BF21" s="152"/>
      <c r="BG21" s="422"/>
      <c r="BH21" s="179"/>
      <c r="BI21" s="179"/>
      <c r="BJ21" s="67" t="str">
        <f>IF($BJ$8="Saisie de numéro erronée !","Saisie de numéro erronée !",IF($BJ$9="","",VALUE(SUBSTITUTE(IF(COUNTIF(HS21,"* *"),TRIM(MID(Y21&amp;" ",(FIND(("NO"&amp;$BJ$9&amp;" "),Y21&amp;" "))-3,3)),HS21),"c",""))))</f>
        <v/>
      </c>
      <c r="BK21" s="180"/>
      <c r="BL21" s="213"/>
      <c r="BM21" s="29">
        <v>3</v>
      </c>
      <c r="BN21" s="29">
        <v>3</v>
      </c>
      <c r="BO21" s="29">
        <v>3</v>
      </c>
      <c r="BP21" s="29">
        <v>4</v>
      </c>
      <c r="BQ21" s="29">
        <v>4</v>
      </c>
      <c r="BR21" s="29">
        <v>4</v>
      </c>
      <c r="BS21" s="29">
        <v>5</v>
      </c>
      <c r="BT21" s="29">
        <v>5</v>
      </c>
      <c r="BU21" s="29">
        <v>5</v>
      </c>
      <c r="BV21" s="29">
        <v>6</v>
      </c>
      <c r="BW21" s="29">
        <v>6</v>
      </c>
      <c r="BX21" s="228">
        <v>1</v>
      </c>
      <c r="BY21" s="29">
        <v>10</v>
      </c>
      <c r="BZ21" s="29">
        <v>18</v>
      </c>
      <c r="CA21" s="29">
        <v>23</v>
      </c>
      <c r="CB21" s="226">
        <v>33</v>
      </c>
      <c r="CC21" s="181"/>
      <c r="CD21" s="181"/>
      <c r="CE21" s="395"/>
      <c r="CF21" s="182"/>
      <c r="CG21" s="182"/>
      <c r="CH21" s="395"/>
      <c r="CI21" s="183"/>
      <c r="CJ21" s="183"/>
      <c r="CK21" s="214">
        <v>10</v>
      </c>
      <c r="CL21" s="29" t="s">
        <v>474</v>
      </c>
      <c r="CM21" s="184"/>
      <c r="CN21" s="216"/>
      <c r="CO21" s="227" t="s">
        <v>37</v>
      </c>
      <c r="CP21" s="185"/>
      <c r="CQ21" s="185"/>
      <c r="CR21" s="44">
        <v>5</v>
      </c>
      <c r="CS21" s="44">
        <v>10</v>
      </c>
      <c r="CT21" s="186"/>
      <c r="CU21" s="186"/>
      <c r="CV21" s="395"/>
      <c r="CW21" s="218"/>
      <c r="CX21" s="218"/>
      <c r="CY21" s="227" t="s">
        <v>106</v>
      </c>
      <c r="CZ21" s="187"/>
      <c r="DA21" s="187"/>
      <c r="DB21" s="28" t="str">
        <f>IF(OR($A$8&lt;&gt;"",$A$2&lt;&gt;"",$DB$252&lt;&gt;""),"E","")</f>
        <v/>
      </c>
      <c r="DC21" s="29" t="str">
        <f>IF(OR($A$8&lt;&gt;"",$A$2&lt;&gt;"",$DC$252&lt;&gt;""),"E","")</f>
        <v/>
      </c>
      <c r="DD21" s="29" t="str">
        <f>IF(OR($A$8&lt;&gt;"",$A$2&lt;&gt;"",$DD$252&lt;&gt;""),"E","")</f>
        <v/>
      </c>
      <c r="DE21" s="29" t="str">
        <f>IF(OR($A$8&lt;&gt;"",$A$2&lt;&gt;"",$DE$252&lt;&gt;""),"E","")</f>
        <v/>
      </c>
      <c r="DF21" s="30" t="str">
        <f>IF(OR($A$8&lt;&gt;"",$A$2&lt;&gt;"",$DF$252&lt;&gt;""),"E",IF(OR(AND($B$4="X",$F$4="X"),AND($B$4="",$D$4="",$F$4="")),"X",""))</f>
        <v>X</v>
      </c>
      <c r="DG21" s="30" t="str">
        <f>IF(OR($A$8&lt;&gt;"",$A$2&lt;&gt;"",$DG$252&lt;&gt;""),"E",IF(OR(AND($B$4="X",$F$4="X"),AND($B$4="",$D$4="",$F$4="")),"X",""))</f>
        <v>X</v>
      </c>
      <c r="DH21" s="30" t="str">
        <f>IF(OR($A$8&lt;&gt;"",$A$2&lt;&gt;"",$DH$252&lt;&gt;""),"E",IF(OR(AND($B$4="X",$F$4="X"),AND($B$4="",$D$4="",$F$4="")),"X",""))</f>
        <v>X</v>
      </c>
      <c r="DI21" s="30" t="str">
        <f>IF(OR($A$8&lt;&gt;"",$A$2&lt;&gt;"",$DI$252&lt;&gt;""),"E",IF(OR(AND($B$4="X",$F$4="X"),AND($B$4="",$D$4="",$F$4="")),"X",""))</f>
        <v>X</v>
      </c>
      <c r="DJ21" s="30" t="str">
        <f>IF(OR($A$8&lt;&gt;"",$A$2&lt;&gt;"",$DJ$252&lt;&gt;""),"E",IF(OR(AND($B$4="X",$F$4="X"),AND($B$4="",$D$4="",$F$4="")),"X",""))</f>
        <v>X</v>
      </c>
      <c r="DK21" s="30" t="str">
        <f>IF(OR($A$8&lt;&gt;"",$A$2&lt;&gt;"",$DK$252&lt;&gt;""),"E",IF(OR(AND($B$4="X",$F$4="X"),AND($B$4="",$D$4="",$F$4="")),"X",""))</f>
        <v>X</v>
      </c>
      <c r="DL21" s="29" t="str">
        <f>IF(OR($A$8&lt;&gt;"",$A$2&lt;&gt;"",$DL$252&lt;&gt;""),"E","")</f>
        <v/>
      </c>
      <c r="DM21" s="29" t="str">
        <f>IF(OR($A$8&lt;&gt;"",$A$2&lt;&gt;"",$DM$252&lt;&gt;""),"E","")</f>
        <v/>
      </c>
      <c r="DN21" s="29" t="str">
        <f>IF(OR($A$8&lt;&gt;"",$A$2&lt;&gt;"",$DN$252&lt;&gt;""),"E","")</f>
        <v/>
      </c>
      <c r="DO21" s="29" t="str">
        <f>IF(OR($A$8&lt;&gt;"",$A$2&lt;&gt;"",$DO$252&lt;&gt;""),"E","")</f>
        <v/>
      </c>
      <c r="DP21" s="29" t="str">
        <f>IF(OR($A$8&lt;&gt;"",$A$2&lt;&gt;"",$DP$252&lt;&gt;""),"E","")</f>
        <v/>
      </c>
      <c r="DQ21" s="29" t="str">
        <f>IF(OR($A$8&lt;&gt;"",$A$2&lt;&gt;"",$DQ$252&lt;&gt;""),"E","")</f>
        <v/>
      </c>
      <c r="DR21" s="29" t="str">
        <f>IF(OR($A$8&lt;&gt;"",$A$2&lt;&gt;"",$DR$252&lt;&gt;""),"E","")</f>
        <v/>
      </c>
      <c r="DS21" s="29" t="str">
        <f>IF(OR($A$8&lt;&gt;"",$A$2&lt;&gt;"",$DS$252&lt;&gt;""),"E","")</f>
        <v/>
      </c>
      <c r="DT21" s="29" t="str">
        <f>IF(OR($A$8&lt;&gt;"",$A$2&lt;&gt;"",$DT$252&lt;&gt;""),"E","")</f>
        <v/>
      </c>
      <c r="DU21" s="29" t="str">
        <f>IF(OR($A$8&lt;&gt;"",$A$2&lt;&gt;"",$DU$252&lt;&gt;""),"E","")</f>
        <v/>
      </c>
      <c r="DV21" s="29" t="str">
        <f>IF(OR($A$8&lt;&gt;"",$A$2&lt;&gt;"",$DV$252&lt;&gt;""),"E","")</f>
        <v/>
      </c>
      <c r="DW21" s="29" t="str">
        <f>IF(OR($A$8&lt;&gt;"",$A$2&lt;&gt;"",$DW$252&lt;&gt;""),"E","")</f>
        <v/>
      </c>
      <c r="DX21" s="29" t="str">
        <f>IF(OR($A$8&lt;&gt;"",$A$2&lt;&gt;"",$DX$252&lt;&gt;""),"E","")</f>
        <v/>
      </c>
      <c r="DY21" s="29" t="str">
        <f>IF(OR($A$8&lt;&gt;"",$A$2&lt;&gt;"",$DY$252&lt;&gt;""),"E","")</f>
        <v/>
      </c>
      <c r="DZ21" s="29" t="str">
        <f>IF(OR($A$8&lt;&gt;"",$A$2&lt;&gt;"",$DZ$252&lt;&gt;""),"E","")</f>
        <v/>
      </c>
      <c r="EA21" s="31"/>
      <c r="EB21" s="2"/>
      <c r="EC21" s="29" t="str">
        <f>IF(OR($A$8&lt;&gt;"",$A$2&lt;&gt;"",$EC$252&lt;&gt;""),"E","")</f>
        <v/>
      </c>
      <c r="ED21" s="58"/>
      <c r="EE21" s="57"/>
      <c r="EF21" s="29" t="str">
        <f>IF(OR($A$8&lt;&gt;"",$A$2&lt;&gt;"",$EF$252&lt;&gt;""),"E","")</f>
        <v/>
      </c>
      <c r="EG21" s="29" t="str">
        <f>IF(OR($A$8&lt;&gt;"",$A$2&lt;&gt;"",$EG$252&lt;&gt;""),"E","")</f>
        <v/>
      </c>
      <c r="EH21" s="29" t="str">
        <f>IF(OR($A$8&lt;&gt;"",$A$2&lt;&gt;"",$EH$252&lt;&gt;""),"E","")</f>
        <v/>
      </c>
      <c r="EI21" s="29" t="str">
        <f>IF(OR($A$8&lt;&gt;"",$A$2&lt;&gt;"",$EI$252&lt;&gt;""),"E","")</f>
        <v/>
      </c>
      <c r="EJ21" s="29" t="str">
        <f>IF(OR($A$8&lt;&gt;"",$A$2&lt;&gt;"",$EJ$252&lt;&gt;""),"E","")</f>
        <v/>
      </c>
      <c r="EK21" s="29" t="str">
        <f>IF(OR($A$8&lt;&gt;"",$A$2&lt;&gt;"",$EK$252&lt;&gt;""),"E","")</f>
        <v/>
      </c>
      <c r="EL21" s="29" t="str">
        <f>IF(OR($A$8&lt;&gt;"",$A$2&lt;&gt;"",$EL$252&lt;&gt;""),"E","")</f>
        <v/>
      </c>
      <c r="EM21" s="29" t="str">
        <f>IF(OR($A$8&lt;&gt;"",$A$2&lt;&gt;"",$EM$252&lt;&gt;""),"E","")</f>
        <v/>
      </c>
      <c r="EN21" s="29" t="str">
        <f>IF(OR($A$8&lt;&gt;"",$A$2&lt;&gt;"",$EN$252&lt;&gt;""),"E","")</f>
        <v/>
      </c>
      <c r="EO21" s="29" t="str">
        <f>IF(OR($A$8&lt;&gt;"",$A$2&lt;&gt;"",$EO$252&lt;&gt;""),"E","")</f>
        <v/>
      </c>
      <c r="EP21" s="29" t="str">
        <f>IF(OR($A$8&lt;&gt;"",$A$2&lt;&gt;"",$EP$252&lt;&gt;""),"E","")</f>
        <v/>
      </c>
      <c r="EQ21" s="29" t="str">
        <f>IF(OR($A$8&lt;&gt;"",$A$2&lt;&gt;"",$EQ$252&lt;&gt;""),"E","")</f>
        <v/>
      </c>
      <c r="ER21" s="29" t="str">
        <f>IF(OR($A$8&lt;&gt;"",$A$2&lt;&gt;"",$ER$252&lt;&gt;""),"E","")</f>
        <v/>
      </c>
      <c r="ES21" s="29" t="str">
        <f>IF(OR($A$8&lt;&gt;"",$A$2&lt;&gt;"",$ES$252&lt;&gt;""),"E","")</f>
        <v/>
      </c>
      <c r="ET21" s="29" t="str">
        <f>IF(OR($A$8&lt;&gt;"",$A$2&lt;&gt;"",$ET$252&lt;&gt;""),"E","")</f>
        <v/>
      </c>
      <c r="EU21" s="29" t="str">
        <f>IF(OR($A$8&lt;&gt;"",$A$2&lt;&gt;"",$EU$252&lt;&gt;""),"E","")</f>
        <v/>
      </c>
      <c r="EV21" s="29" t="str">
        <f>IF(OR($A$8&lt;&gt;"",$A$2&lt;&gt;"",$EV$252&lt;&gt;""),"E","")</f>
        <v/>
      </c>
      <c r="EW21" s="29" t="str">
        <f>IF(OR($A$8&lt;&gt;"",$A$2&lt;&gt;"",$EW$252&lt;&gt;""),"E","")</f>
        <v/>
      </c>
      <c r="EX21" s="29" t="str">
        <f>IF(OR($A$8&lt;&gt;"",$A$2&lt;&gt;"",$EX$252&lt;&gt;""),"E","")</f>
        <v/>
      </c>
      <c r="EY21" s="29" t="str">
        <f>IF(OR($A$8&lt;&gt;"",$A$2&lt;&gt;"",$EY$252&lt;&gt;""),"E","")</f>
        <v/>
      </c>
      <c r="EZ21" s="29" t="str">
        <f>IF(OR($A$8&lt;&gt;"",$A$2&lt;&gt;"",$EZ$252&lt;&gt;""),"E","")</f>
        <v/>
      </c>
      <c r="FA21" s="29" t="str">
        <f>IF(OR($A$8&lt;&gt;"",$A$2&lt;&gt;"",$FA$252&lt;&gt;""),"E","")</f>
        <v/>
      </c>
      <c r="FB21" s="29" t="str">
        <f>IF(OR($A$8&lt;&gt;"",$A$2&lt;&gt;"",$FB$252&lt;&gt;""),"E","")</f>
        <v/>
      </c>
      <c r="FC21" s="29" t="str">
        <f>IF(OR($A$8&lt;&gt;"",$A$2&lt;&gt;"",$FC$252&lt;&gt;""),"E","")</f>
        <v/>
      </c>
      <c r="FD21" s="29" t="str">
        <f>IF(OR($A$8&lt;&gt;"",$A$2&lt;&gt;"",$FD$252&lt;&gt;""),"E","")</f>
        <v/>
      </c>
      <c r="FE21" s="29" t="str">
        <f>IF(OR($A$8&lt;&gt;"",$A$2&lt;&gt;"",$FE$252&lt;&gt;""),"E","")</f>
        <v/>
      </c>
      <c r="FF21" s="29" t="str">
        <f>IF(OR($A$8&lt;&gt;"",$A$2&lt;&gt;"",$FF$252&lt;&gt;""),"E","")</f>
        <v/>
      </c>
      <c r="FG21" s="29" t="str">
        <f>IF(OR($A$8&lt;&gt;"",$A$2&lt;&gt;"",$FG$252&lt;&gt;""),"E","")</f>
        <v/>
      </c>
      <c r="FH21" s="29" t="str">
        <f>IF(OR($A$8&lt;&gt;"",$A$2&lt;&gt;"",$FH$252&lt;&gt;""),"E","")</f>
        <v/>
      </c>
      <c r="FI21" s="29" t="str">
        <f>IF(OR($A$8&lt;&gt;"",$A$2&lt;&gt;"",$FI$252&lt;&gt;""),"E","")</f>
        <v/>
      </c>
      <c r="FJ21" s="29" t="str">
        <f>IF(OR($A$8&lt;&gt;"",$A$2&lt;&gt;"",$FJ$252&lt;&gt;""),"E","")</f>
        <v/>
      </c>
      <c r="FK21" s="29" t="str">
        <f>IF(OR($A$8&lt;&gt;"",$A$2&lt;&gt;"",$FK$252&lt;&gt;""),"E","")</f>
        <v/>
      </c>
      <c r="FL21" s="29" t="str">
        <f>IF(OR($A$8&lt;&gt;"",$A$2&lt;&gt;"",$FL$252&lt;&gt;""),"E","")</f>
        <v/>
      </c>
      <c r="FM21" s="29" t="str">
        <f>IF(OR($A$8&lt;&gt;"",$A$2&lt;&gt;"",$FM$252&lt;&gt;""),"E","")</f>
        <v/>
      </c>
      <c r="FN21" s="29" t="str">
        <f>IF(OR($A$8&lt;&gt;"",$A$2&lt;&gt;"",$FN$252&lt;&gt;""),"E","")</f>
        <v/>
      </c>
      <c r="FO21" s="29" t="str">
        <f>IF(OR($A$8&lt;&gt;"",$A$2&lt;&gt;"",$FO$252&lt;&gt;""),"E","")</f>
        <v/>
      </c>
      <c r="FP21" s="29" t="str">
        <f>IF(OR($A$8&lt;&gt;"",$A$2&lt;&gt;"",$FP$252&lt;&gt;""),"E","")</f>
        <v/>
      </c>
      <c r="FQ21" s="29" t="str">
        <f>IF(OR($A$8&lt;&gt;"",$A$2&lt;&gt;"",$FQ$252&lt;&gt;""),"E","")</f>
        <v/>
      </c>
      <c r="FR21" s="29" t="str">
        <f>IF(OR($A$8&lt;&gt;"",$A$2&lt;&gt;"",$FR$252&lt;&gt;""),"E","")</f>
        <v/>
      </c>
      <c r="FS21" s="29" t="str">
        <f>IF(OR($A$8&lt;&gt;"",$A$2&lt;&gt;"",$FS$252&lt;&gt;""),"E","")</f>
        <v/>
      </c>
      <c r="FT21" s="29" t="str">
        <f>IF(OR($A$8&lt;&gt;"",$A$2&lt;&gt;"",$FT$252&lt;&gt;""),"E","")</f>
        <v/>
      </c>
      <c r="FU21" s="29" t="str">
        <f>IF(OR($A$8&lt;&gt;"",$A$2&lt;&gt;"",$FU$252&lt;&gt;""),"E","")</f>
        <v/>
      </c>
      <c r="FV21" s="29" t="str">
        <f>IF(OR($A$8&lt;&gt;"",$A$2&lt;&gt;"",$FV$252&lt;&gt;""),"E","")</f>
        <v/>
      </c>
      <c r="FW21" s="29" t="str">
        <f>IF(OR($A$8&lt;&gt;"",$A$2&lt;&gt;"",$FW$252&lt;&gt;""),"E","")</f>
        <v/>
      </c>
      <c r="FX21" s="29" t="str">
        <f>IF(OR($A$8&lt;&gt;"",$A$2&lt;&gt;"",$FX$252&lt;&gt;""),"E","")</f>
        <v/>
      </c>
      <c r="FY21" s="29" t="str">
        <f>IF(OR($A$8&lt;&gt;"",$A$2&lt;&gt;"",$FY$252&lt;&gt;""),"E","")</f>
        <v/>
      </c>
      <c r="FZ21" s="29" t="str">
        <f>IF(OR($A$8&lt;&gt;"",$A$2&lt;&gt;"",$FZ$252&lt;&gt;""),"E","")</f>
        <v/>
      </c>
      <c r="GA21" s="29" t="str">
        <f>IF(OR($A$8&lt;&gt;"",$A$2&lt;&gt;"",$GA$252&lt;&gt;""),"E","")</f>
        <v/>
      </c>
      <c r="GB21" s="58"/>
      <c r="GC21" s="57"/>
      <c r="GD21" s="33" t="str">
        <f>IF(OR($A$8&lt;&gt;"",$A$2&lt;&gt;"",$GD$252&lt;&gt;""),"E","")</f>
        <v/>
      </c>
      <c r="GE21" s="77"/>
      <c r="GF21" s="72"/>
      <c r="GG21" s="29" t="str">
        <f>IF(OR($A$8&lt;&gt;"",$A$2&lt;&gt;"",$GG$252&lt;&gt;""),"E","")</f>
        <v/>
      </c>
      <c r="GH21" s="29" t="str">
        <f>IF(OR($A$8&lt;&gt;"",$A$2&lt;&gt;"",$GH$252&lt;&gt;""),"E","")</f>
        <v/>
      </c>
      <c r="GI21" s="29" t="str">
        <f>IF(OR($A$8&lt;&gt;"",$A$2&lt;&gt;"",$GI$252&lt;&gt;""),"E","")</f>
        <v/>
      </c>
      <c r="GJ21" s="29" t="str">
        <f>IF(OR($A$8&lt;&gt;"",$A$2&lt;&gt;"",$GJ$252&lt;&gt;""),"E","")</f>
        <v/>
      </c>
      <c r="GK21" s="29" t="str">
        <f>IF(OR($A$8&lt;&gt;"",$A$2&lt;&gt;"",$GK$252&lt;&gt;""),"E","")</f>
        <v/>
      </c>
      <c r="GL21" s="29" t="str">
        <f>IF(OR($A$8&lt;&gt;"",$A$2&lt;&gt;"",$GL$252&lt;&gt;""),"E","")</f>
        <v/>
      </c>
      <c r="GM21" s="29" t="str">
        <f>IF(OR($A$8&lt;&gt;"",$A$2&lt;&gt;"",$GM$252&lt;&gt;""),"E","")</f>
        <v/>
      </c>
      <c r="GN21" s="29" t="str">
        <f>IF(OR($A$8&lt;&gt;"",$A$2&lt;&gt;"",$GN$252&lt;&gt;""),"E","")</f>
        <v/>
      </c>
      <c r="GO21" s="29" t="str">
        <f>IF(OR($A$8&lt;&gt;"",$A$2&lt;&gt;"",$GO$252&lt;&gt;""),"E","")</f>
        <v/>
      </c>
      <c r="GP21" s="29" t="str">
        <f>IF(OR($A$8&lt;&gt;"",$A$2&lt;&gt;"",$GP$252&lt;&gt;""),"E","")</f>
        <v/>
      </c>
      <c r="GQ21" s="29" t="str">
        <f>IF(OR($A$8&lt;&gt;"",$A$2&lt;&gt;"",$GQ$252&lt;&gt;""),"E","")</f>
        <v/>
      </c>
      <c r="GR21" s="29" t="str">
        <f>IF(OR($A$8&lt;&gt;"",$A$2&lt;&gt;"",$GR$252&lt;&gt;""),"E","")</f>
        <v/>
      </c>
      <c r="GS21" s="29" t="str">
        <f>IF(OR($A$8&lt;&gt;"",$A$2&lt;&gt;"",$GS$252&lt;&gt;""),"E","")</f>
        <v/>
      </c>
      <c r="GT21" s="29" t="str">
        <f>IF(OR($A$8&lt;&gt;"",$A$2&lt;&gt;"",$GT$252&lt;&gt;""),"E","")</f>
        <v/>
      </c>
      <c r="GU21" s="29" t="str">
        <f>IF(OR($A$8&lt;&gt;"",$A$2&lt;&gt;"",$GU$252&lt;&gt;""),"E","")</f>
        <v/>
      </c>
      <c r="GV21" s="29" t="str">
        <f>IF(OR($A$8&lt;&gt;"",$A$2&lt;&gt;"",$GV$252&lt;&gt;""),"E","")</f>
        <v/>
      </c>
      <c r="GW21" s="29" t="str">
        <f>IF(OR($A$8&lt;&gt;"",$A$2&lt;&gt;"",$GW$252&lt;&gt;""),"E","")</f>
        <v/>
      </c>
      <c r="GX21" s="29" t="str">
        <f>IF(OR($A$8&lt;&gt;"",$A$2&lt;&gt;"",$GX$252&lt;&gt;""),"E","")</f>
        <v/>
      </c>
      <c r="GY21" s="26" t="str">
        <f>IF(OR($A$8&lt;&gt;"",$A$2&lt;&gt;"",$GY$252&lt;&gt;""),"E","")</f>
        <v/>
      </c>
      <c r="GZ21" s="29" t="str">
        <f>IF(OR($A$8&lt;&gt;"",$A$2&lt;&gt;"",$GZ$252&lt;&gt;""),"E","")</f>
        <v/>
      </c>
      <c r="HA21" s="29" t="str">
        <f>IF(OR($A$8&lt;&gt;"",$A$2&lt;&gt;"",$HA$252&lt;&gt;""),"E","")</f>
        <v/>
      </c>
      <c r="HB21" s="29" t="str">
        <f>IF(OR($A$8&lt;&gt;"",$A$2&lt;&gt;"",$HB$252&lt;&gt;""),"E","")</f>
        <v/>
      </c>
      <c r="HC21" s="29" t="str">
        <f>IF(OR($A$8&lt;&gt;"",$A$2&lt;&gt;"",$HC$252&lt;&gt;""),"E","")</f>
        <v/>
      </c>
      <c r="HD21" s="29" t="str">
        <f>IF(OR($A$8&lt;&gt;"",$A$2&lt;&gt;"",$HD$252&lt;&gt;""),"E","")</f>
        <v/>
      </c>
      <c r="HE21" s="29" t="str">
        <f>IF(OR($A$8&lt;&gt;"",$A$2&lt;&gt;"",$HE$252&lt;&gt;""),"E","")</f>
        <v/>
      </c>
      <c r="HF21" s="29" t="str">
        <f>IF(OR($A$8&lt;&gt;"",$A$2&lt;&gt;"",$HF$252&lt;&gt;""),"E","")</f>
        <v/>
      </c>
      <c r="HG21" s="29" t="str">
        <f>IF(OR($A$8&lt;&gt;"",$A$2&lt;&gt;"",$HG$252&lt;&gt;""),"E","")</f>
        <v/>
      </c>
      <c r="HH21" s="81"/>
      <c r="HI21" s="72"/>
      <c r="HJ21" s="29" t="str">
        <f>IF(OR($A$8&lt;&gt;"",$A$2&lt;&gt;"",$HJ$252&lt;&gt;""),"E","")</f>
        <v/>
      </c>
      <c r="HK21" s="29" t="str">
        <f>IF(OR($A$8&lt;&gt;"",$A$2&lt;&gt;"",$HK$252&lt;&gt;""),"E","")</f>
        <v/>
      </c>
      <c r="HL21" s="29" t="str">
        <f>IF(OR($A$8&lt;&gt;"",$A$2&lt;&gt;"",$HL$252&lt;&gt;""),"E","")</f>
        <v/>
      </c>
      <c r="HM21" s="29" t="str">
        <f>IF(OR($A$8&lt;&gt;"",$A$2&lt;&gt;"",$HM$252&lt;&gt;""),"E","")</f>
        <v/>
      </c>
      <c r="HN21" s="29" t="str">
        <f>IF(OR($A$8&lt;&gt;"",$A$2&lt;&gt;"",$HN$252&lt;&gt;""),"E","")</f>
        <v/>
      </c>
      <c r="HO21" s="29" t="str">
        <f>IF(OR($A$8&lt;&gt;"",$A$2&lt;&gt;"",$HO$252&lt;&gt;""),"E","")</f>
        <v/>
      </c>
      <c r="HP21" s="29" t="str">
        <f>IF(OR($A$8&lt;&gt;"",$A$2&lt;&gt;"",$HP$252&lt;&gt;""),"E","")</f>
        <v/>
      </c>
      <c r="HQ21" s="219"/>
      <c r="HR21" s="6"/>
      <c r="HS21" s="131">
        <f t="shared" si="0"/>
        <v>0</v>
      </c>
      <c r="HT21" s="132"/>
    </row>
    <row r="22" spans="1:228" ht="39" customHeight="1" x14ac:dyDescent="0.2">
      <c r="A22" s="220" t="s">
        <v>0</v>
      </c>
      <c r="B22" s="221"/>
      <c r="C22" s="221"/>
      <c r="D22" s="221"/>
      <c r="E22" s="221"/>
      <c r="F22" s="221"/>
      <c r="G22" s="221"/>
      <c r="H22" s="221"/>
      <c r="I22" s="221"/>
      <c r="J22" s="221"/>
      <c r="K22" s="221"/>
      <c r="L22" s="222"/>
      <c r="M22" s="223" t="s">
        <v>1</v>
      </c>
      <c r="N22" s="224"/>
      <c r="O22" s="224"/>
      <c r="P22" s="224"/>
      <c r="Q22" s="224"/>
      <c r="R22" s="224"/>
      <c r="S22" s="224"/>
      <c r="T22" s="224"/>
      <c r="U22" s="225"/>
      <c r="V22" s="174"/>
      <c r="W22" s="45">
        <v>4</v>
      </c>
      <c r="X22" s="204">
        <v>3</v>
      </c>
      <c r="Y22" s="84" t="s">
        <v>1128</v>
      </c>
      <c r="Z22" s="178"/>
      <c r="AA22" s="212"/>
      <c r="AB22" s="152">
        <v>60</v>
      </c>
      <c r="AC22" s="299"/>
      <c r="AD22" s="152">
        <v>60</v>
      </c>
      <c r="AE22" s="299"/>
      <c r="AF22" s="152">
        <v>60</v>
      </c>
      <c r="AG22" s="299"/>
      <c r="AH22" s="152">
        <v>40</v>
      </c>
      <c r="AI22" s="299"/>
      <c r="AJ22" s="152">
        <v>20</v>
      </c>
      <c r="AK22" s="299"/>
      <c r="AL22" s="152">
        <v>12</v>
      </c>
      <c r="AM22" s="299"/>
      <c r="AN22" s="152">
        <v>2</v>
      </c>
      <c r="AO22" s="299"/>
      <c r="AP22" s="152">
        <v>1</v>
      </c>
      <c r="AQ22" s="299"/>
      <c r="AR22" s="152">
        <v>1</v>
      </c>
      <c r="AS22" s="412"/>
      <c r="AT22" s="152"/>
      <c r="AU22" s="153"/>
      <c r="AV22" s="152"/>
      <c r="AW22" s="153"/>
      <c r="AX22" s="152"/>
      <c r="AY22" s="153"/>
      <c r="AZ22" s="152"/>
      <c r="BA22" s="153"/>
      <c r="BB22" s="152"/>
      <c r="BC22" s="153"/>
      <c r="BD22" s="152"/>
      <c r="BE22" s="153"/>
      <c r="BF22" s="152"/>
      <c r="BG22" s="422"/>
      <c r="BH22" s="179"/>
      <c r="BI22" s="179"/>
      <c r="BJ22" s="67" t="str">
        <f>IF($BJ$8="Saisie de numéro erronée !","Saisie de numéro erronée !",IF($BJ$9="","",VALUE(SUBSTITUTE(IF(COUNTIF(HS22,"* *"),TRIM(MID(Y22&amp;" ",(FIND(("NO"&amp;$BJ$9&amp;" "),Y22&amp;" "))-3,3)),HS22),"c",""))))</f>
        <v/>
      </c>
      <c r="BK22" s="180"/>
      <c r="BL22" s="213"/>
      <c r="BM22" s="29">
        <v>4</v>
      </c>
      <c r="BN22" s="29">
        <v>4</v>
      </c>
      <c r="BO22" s="29">
        <v>4</v>
      </c>
      <c r="BP22" s="29">
        <v>5</v>
      </c>
      <c r="BQ22" s="29">
        <v>5</v>
      </c>
      <c r="BR22" s="29">
        <v>5</v>
      </c>
      <c r="BS22" s="29">
        <v>6</v>
      </c>
      <c r="BT22" s="29">
        <v>6</v>
      </c>
      <c r="BU22" s="29">
        <v>6</v>
      </c>
      <c r="BV22" s="29">
        <v>7</v>
      </c>
      <c r="BW22" s="29">
        <v>7</v>
      </c>
      <c r="BX22" s="228">
        <v>1</v>
      </c>
      <c r="BY22" s="29">
        <v>11</v>
      </c>
      <c r="BZ22" s="29">
        <v>19</v>
      </c>
      <c r="CA22" s="29">
        <v>24</v>
      </c>
      <c r="CB22" s="226">
        <v>34</v>
      </c>
      <c r="CC22" s="181"/>
      <c r="CD22" s="181"/>
      <c r="CE22" s="395"/>
      <c r="CF22" s="182"/>
      <c r="CG22" s="182"/>
      <c r="CH22" s="395" t="s">
        <v>355</v>
      </c>
      <c r="CI22" s="183"/>
      <c r="CJ22" s="183"/>
      <c r="CK22" s="214">
        <v>11</v>
      </c>
      <c r="CL22" s="229" t="s">
        <v>731</v>
      </c>
      <c r="CM22" s="184"/>
      <c r="CN22" s="216"/>
      <c r="CO22" s="227" t="s">
        <v>37</v>
      </c>
      <c r="CP22" s="185"/>
      <c r="CQ22" s="185"/>
      <c r="CR22" s="44">
        <v>5</v>
      </c>
      <c r="CS22" s="44">
        <v>5</v>
      </c>
      <c r="CT22" s="186"/>
      <c r="CU22" s="186"/>
      <c r="CV22" s="395"/>
      <c r="CW22" s="218"/>
      <c r="CX22" s="218"/>
      <c r="CY22" s="227" t="s">
        <v>106</v>
      </c>
      <c r="CZ22" s="187"/>
      <c r="DA22" s="187"/>
      <c r="DB22" s="28" t="str">
        <f>IF(OR($A$8&lt;&gt;"",$A$2&lt;&gt;"",$DB$252&lt;&gt;""),"E","")</f>
        <v/>
      </c>
      <c r="DC22" s="29" t="str">
        <f>IF(OR($A$8&lt;&gt;"",$A$2&lt;&gt;"",$DC$252&lt;&gt;""),"E","")</f>
        <v/>
      </c>
      <c r="DD22" s="29" t="str">
        <f>IF(OR($A$8&lt;&gt;"",$A$2&lt;&gt;"",$DD$252&lt;&gt;""),"E","")</f>
        <v/>
      </c>
      <c r="DE22" s="29" t="str">
        <f>IF(OR($A$8&lt;&gt;"",$A$2&lt;&gt;"",$DE$252&lt;&gt;""),"E","")</f>
        <v/>
      </c>
      <c r="DF22" s="30" t="str">
        <f>IF(OR($A$8&lt;&gt;"",$A$2&lt;&gt;"",$DF$252&lt;&gt;""),"E",IF(OR(AND($B$4="X",$F$4="X"),AND($B$4="",$D$4="",$F$4="")),"X",""))</f>
        <v>X</v>
      </c>
      <c r="DG22" s="29" t="str">
        <f>IF(OR($A$8&lt;&gt;"",$A$2&lt;&gt;"",$DG$252&lt;&gt;""),"E","")</f>
        <v/>
      </c>
      <c r="DH22" s="29" t="str">
        <f>IF(OR($A$8&lt;&gt;"",$A$2&lt;&gt;"",$DH$252&lt;&gt;""),"E","")</f>
        <v/>
      </c>
      <c r="DI22" s="29" t="str">
        <f>IF(OR($A$8&lt;&gt;"",$A$2&lt;&gt;"",$DI$252&lt;&gt;""),"E","")</f>
        <v/>
      </c>
      <c r="DJ22" s="29" t="str">
        <f>IF(OR($A$8&lt;&gt;"",$A$2&lt;&gt;"",$DJ$252&lt;&gt;""),"E","")</f>
        <v/>
      </c>
      <c r="DK22" s="29" t="str">
        <f>IF(OR($A$8&lt;&gt;"",$A$2&lt;&gt;"",$DK$252&lt;&gt;""),"E","")</f>
        <v/>
      </c>
      <c r="DL22" s="29" t="str">
        <f>IF(OR($A$8&lt;&gt;"",$A$2&lt;&gt;"",$DL$252&lt;&gt;""),"E","")</f>
        <v/>
      </c>
      <c r="DM22" s="29" t="str">
        <f>IF(OR($A$8&lt;&gt;"",$A$2&lt;&gt;"",$DM$252&lt;&gt;""),"E","")</f>
        <v/>
      </c>
      <c r="DN22" s="29" t="str">
        <f>IF(OR($A$8&lt;&gt;"",$A$2&lt;&gt;"",$DN$252&lt;&gt;""),"E","")</f>
        <v/>
      </c>
      <c r="DO22" s="29" t="str">
        <f>IF(OR($A$8&lt;&gt;"",$A$2&lt;&gt;"",$DO$252&lt;&gt;""),"E","")</f>
        <v/>
      </c>
      <c r="DP22" s="29" t="str">
        <f>IF(OR($A$8&lt;&gt;"",$A$2&lt;&gt;"",$DP$252&lt;&gt;""),"E","")</f>
        <v/>
      </c>
      <c r="DQ22" s="29" t="str">
        <f>IF(OR($A$8&lt;&gt;"",$A$2&lt;&gt;"",$DQ$252&lt;&gt;""),"E","")</f>
        <v/>
      </c>
      <c r="DR22" s="29" t="str">
        <f>IF(OR($A$8&lt;&gt;"",$A$2&lt;&gt;"",$DR$252&lt;&gt;""),"E","")</f>
        <v/>
      </c>
      <c r="DS22" s="29" t="str">
        <f>IF(OR($A$8&lt;&gt;"",$A$2&lt;&gt;"",$DS$252&lt;&gt;""),"E","")</f>
        <v/>
      </c>
      <c r="DT22" s="29" t="str">
        <f>IF(OR($A$8&lt;&gt;"",$A$2&lt;&gt;"",$DT$252&lt;&gt;""),"E","")</f>
        <v/>
      </c>
      <c r="DU22" s="29" t="str">
        <f>IF(OR($A$8&lt;&gt;"",$A$2&lt;&gt;"",$DU$252&lt;&gt;""),"E","")</f>
        <v/>
      </c>
      <c r="DV22" s="29" t="str">
        <f>IF(OR($A$8&lt;&gt;"",$A$2&lt;&gt;"",$DV$252&lt;&gt;""),"E","")</f>
        <v/>
      </c>
      <c r="DW22" s="29" t="str">
        <f>IF(OR($A$8&lt;&gt;"",$A$2&lt;&gt;"",$DW$252&lt;&gt;""),"E","")</f>
        <v/>
      </c>
      <c r="DX22" s="29" t="str">
        <f>IF(OR($A$8&lt;&gt;"",$A$2&lt;&gt;"",$DX$252&lt;&gt;""),"E","")</f>
        <v/>
      </c>
      <c r="DY22" s="29" t="str">
        <f>IF(OR($A$8&lt;&gt;"",$A$2&lt;&gt;"",$DY$252&lt;&gt;""),"E","")</f>
        <v/>
      </c>
      <c r="DZ22" s="29" t="str">
        <f>IF(OR($A$8&lt;&gt;"",$A$2&lt;&gt;"",$DZ$252&lt;&gt;""),"E","")</f>
        <v/>
      </c>
      <c r="EA22" s="31"/>
      <c r="EB22" s="2"/>
      <c r="EC22" s="29" t="str">
        <f>IF(OR($A$8&lt;&gt;"",$A$2&lt;&gt;"",$EC$252&lt;&gt;""),"E","")</f>
        <v/>
      </c>
      <c r="ED22" s="58"/>
      <c r="EE22" s="57"/>
      <c r="EF22" s="29" t="str">
        <f>IF(OR($A$8&lt;&gt;"",$A$2&lt;&gt;"",$EF$252&lt;&gt;""),"E","")</f>
        <v/>
      </c>
      <c r="EG22" s="29" t="str">
        <f>IF(OR($A$8&lt;&gt;"",$A$2&lt;&gt;"",$EG$252&lt;&gt;""),"E","")</f>
        <v/>
      </c>
      <c r="EH22" s="29" t="str">
        <f>IF(OR($A$8&lt;&gt;"",$A$2&lt;&gt;"",$EH$252&lt;&gt;""),"E","")</f>
        <v/>
      </c>
      <c r="EI22" s="29" t="str">
        <f>IF(OR($A$8&lt;&gt;"",$A$2&lt;&gt;"",$EI$252&lt;&gt;""),"E","")</f>
        <v/>
      </c>
      <c r="EJ22" s="29" t="str">
        <f>IF(OR($A$8&lt;&gt;"",$A$2&lt;&gt;"",$EJ$252&lt;&gt;""),"E","")</f>
        <v/>
      </c>
      <c r="EK22" s="29" t="str">
        <f>IF(OR($A$8&lt;&gt;"",$A$2&lt;&gt;"",$EK$252&lt;&gt;""),"E","")</f>
        <v/>
      </c>
      <c r="EL22" s="29" t="str">
        <f>IF(OR($A$8&lt;&gt;"",$A$2&lt;&gt;"",$EL$252&lt;&gt;""),"E","")</f>
        <v/>
      </c>
      <c r="EM22" s="29" t="str">
        <f>IF(OR($A$8&lt;&gt;"",$A$2&lt;&gt;"",$EM$252&lt;&gt;""),"E","")</f>
        <v/>
      </c>
      <c r="EN22" s="29" t="str">
        <f>IF(OR($A$8&lt;&gt;"",$A$2&lt;&gt;"",$EN$252&lt;&gt;""),"E","")</f>
        <v/>
      </c>
      <c r="EO22" s="29" t="str">
        <f>IF(OR($A$8&lt;&gt;"",$A$2&lt;&gt;"",$EO$252&lt;&gt;""),"E","")</f>
        <v/>
      </c>
      <c r="EP22" s="29" t="str">
        <f>IF(OR($A$8&lt;&gt;"",$A$2&lt;&gt;"",$EP$252&lt;&gt;""),"E","")</f>
        <v/>
      </c>
      <c r="EQ22" s="29" t="str">
        <f>IF(OR($A$8&lt;&gt;"",$A$2&lt;&gt;"",$EQ$252&lt;&gt;""),"E","")</f>
        <v/>
      </c>
      <c r="ER22" s="29" t="str">
        <f>IF(OR($A$8&lt;&gt;"",$A$2&lt;&gt;"",$ER$252&lt;&gt;""),"E","")</f>
        <v/>
      </c>
      <c r="ES22" s="29" t="str">
        <f>IF(OR($A$8&lt;&gt;"",$A$2&lt;&gt;"",$ES$252&lt;&gt;""),"E","")</f>
        <v/>
      </c>
      <c r="ET22" s="29" t="str">
        <f>IF(OR($A$8&lt;&gt;"",$A$2&lt;&gt;"",$ET$252&lt;&gt;""),"E","")</f>
        <v/>
      </c>
      <c r="EU22" s="29" t="str">
        <f>IF(OR($A$8&lt;&gt;"",$A$2&lt;&gt;"",$EU$252&lt;&gt;""),"E","")</f>
        <v/>
      </c>
      <c r="EV22" s="29" t="str">
        <f>IF(OR($A$8&lt;&gt;"",$A$2&lt;&gt;"",$EV$252&lt;&gt;""),"E","")</f>
        <v/>
      </c>
      <c r="EW22" s="29" t="str">
        <f>IF(OR($A$8&lt;&gt;"",$A$2&lt;&gt;"",$EW$252&lt;&gt;""),"E","")</f>
        <v/>
      </c>
      <c r="EX22" s="29" t="str">
        <f>IF(OR($A$8&lt;&gt;"",$A$2&lt;&gt;"",$EX$252&lt;&gt;""),"E","")</f>
        <v/>
      </c>
      <c r="EY22" s="29" t="str">
        <f>IF(OR($A$8&lt;&gt;"",$A$2&lt;&gt;"",$EY$252&lt;&gt;""),"E","")</f>
        <v/>
      </c>
      <c r="EZ22" s="29" t="str">
        <f>IF(OR($A$8&lt;&gt;"",$A$2&lt;&gt;"",$EZ$252&lt;&gt;""),"E","")</f>
        <v/>
      </c>
      <c r="FA22" s="29" t="str">
        <f>IF(OR($A$8&lt;&gt;"",$A$2&lt;&gt;"",$FA$252&lt;&gt;""),"E","")</f>
        <v/>
      </c>
      <c r="FB22" s="29" t="str">
        <f>IF(OR($A$8&lt;&gt;"",$A$2&lt;&gt;"",$FB$252&lt;&gt;""),"E","")</f>
        <v/>
      </c>
      <c r="FC22" s="29" t="str">
        <f>IF(OR($A$8&lt;&gt;"",$A$2&lt;&gt;"",$FC$252&lt;&gt;""),"E","")</f>
        <v/>
      </c>
      <c r="FD22" s="29" t="str">
        <f>IF(OR($A$8&lt;&gt;"",$A$2&lt;&gt;"",$FD$252&lt;&gt;""),"E","")</f>
        <v/>
      </c>
      <c r="FE22" s="29" t="str">
        <f>IF(OR($A$8&lt;&gt;"",$A$2&lt;&gt;"",$FE$252&lt;&gt;""),"E","")</f>
        <v/>
      </c>
      <c r="FF22" s="29" t="str">
        <f>IF(OR($A$8&lt;&gt;"",$A$2&lt;&gt;"",$FF$252&lt;&gt;""),"E","")</f>
        <v/>
      </c>
      <c r="FG22" s="29" t="str">
        <f>IF(OR($A$8&lt;&gt;"",$A$2&lt;&gt;"",$FG$252&lt;&gt;""),"E","")</f>
        <v/>
      </c>
      <c r="FH22" s="29" t="str">
        <f>IF(OR($A$8&lt;&gt;"",$A$2&lt;&gt;"",$FH$252&lt;&gt;""),"E","")</f>
        <v/>
      </c>
      <c r="FI22" s="29" t="str">
        <f>IF(OR($A$8&lt;&gt;"",$A$2&lt;&gt;"",$FI$252&lt;&gt;""),"E","")</f>
        <v/>
      </c>
      <c r="FJ22" s="29" t="str">
        <f>IF(OR($A$8&lt;&gt;"",$A$2&lt;&gt;"",$FJ$252&lt;&gt;""),"E","")</f>
        <v/>
      </c>
      <c r="FK22" s="29" t="str">
        <f>IF(OR($A$8&lt;&gt;"",$A$2&lt;&gt;"",$FK$252&lt;&gt;""),"E","")</f>
        <v/>
      </c>
      <c r="FL22" s="29" t="str">
        <f>IF(OR($A$8&lt;&gt;"",$A$2&lt;&gt;"",$FL$252&lt;&gt;""),"E","")</f>
        <v/>
      </c>
      <c r="FM22" s="29" t="str">
        <f>IF(OR($A$8&lt;&gt;"",$A$2&lt;&gt;"",$FM$252&lt;&gt;""),"E","")</f>
        <v/>
      </c>
      <c r="FN22" s="29" t="str">
        <f>IF(OR($A$8&lt;&gt;"",$A$2&lt;&gt;"",$FN$252&lt;&gt;""),"E","")</f>
        <v/>
      </c>
      <c r="FO22" s="29" t="str">
        <f>IF(OR($A$8&lt;&gt;"",$A$2&lt;&gt;"",$FO$252&lt;&gt;""),"E","")</f>
        <v/>
      </c>
      <c r="FP22" s="29" t="str">
        <f>IF(OR($A$8&lt;&gt;"",$A$2&lt;&gt;"",$FP$252&lt;&gt;""),"E","")</f>
        <v/>
      </c>
      <c r="FQ22" s="29" t="str">
        <f>IF(OR($A$8&lt;&gt;"",$A$2&lt;&gt;"",$FQ$252&lt;&gt;""),"E","")</f>
        <v/>
      </c>
      <c r="FR22" s="29" t="str">
        <f>IF(OR($A$8&lt;&gt;"",$A$2&lt;&gt;"",$FR$252&lt;&gt;""),"E","")</f>
        <v/>
      </c>
      <c r="FS22" s="29" t="str">
        <f>IF(OR($A$8&lt;&gt;"",$A$2&lt;&gt;"",$FS$252&lt;&gt;""),"E","")</f>
        <v/>
      </c>
      <c r="FT22" s="29" t="str">
        <f>IF(OR($A$8&lt;&gt;"",$A$2&lt;&gt;"",$FT$252&lt;&gt;""),"E","")</f>
        <v/>
      </c>
      <c r="FU22" s="29" t="str">
        <f>IF(OR($A$8&lt;&gt;"",$A$2&lt;&gt;"",$FU$252&lt;&gt;""),"E","")</f>
        <v/>
      </c>
      <c r="FV22" s="29" t="str">
        <f>IF(OR($A$8&lt;&gt;"",$A$2&lt;&gt;"",$FV$252&lt;&gt;""),"E","")</f>
        <v/>
      </c>
      <c r="FW22" s="29" t="str">
        <f>IF(OR($A$8&lt;&gt;"",$A$2&lt;&gt;"",$FW$252&lt;&gt;""),"E","")</f>
        <v/>
      </c>
      <c r="FX22" s="29" t="str">
        <f>IF(OR($A$8&lt;&gt;"",$A$2&lt;&gt;"",$FX$252&lt;&gt;""),"E","")</f>
        <v/>
      </c>
      <c r="FY22" s="29" t="str">
        <f>IF(OR($A$8&lt;&gt;"",$A$2&lt;&gt;"",$FY$252&lt;&gt;""),"E","")</f>
        <v/>
      </c>
      <c r="FZ22" s="29" t="str">
        <f>IF(OR($A$8&lt;&gt;"",$A$2&lt;&gt;"",$FZ$252&lt;&gt;""),"E","")</f>
        <v/>
      </c>
      <c r="GA22" s="29" t="str">
        <f>IF(OR($A$8&lt;&gt;"",$A$2&lt;&gt;"",$GA$252&lt;&gt;""),"E","")</f>
        <v/>
      </c>
      <c r="GB22" s="58"/>
      <c r="GC22" s="57"/>
      <c r="GD22" s="33" t="str">
        <f>IF(OR($A$8&lt;&gt;"",$A$2&lt;&gt;"",$GD$252&lt;&gt;""),"E","")</f>
        <v/>
      </c>
      <c r="GE22" s="77"/>
      <c r="GF22" s="72"/>
      <c r="GG22" s="29" t="str">
        <f>IF(OR($A$8&lt;&gt;"",$A$2&lt;&gt;"",$GG$252&lt;&gt;""),"E","")</f>
        <v/>
      </c>
      <c r="GH22" s="29" t="str">
        <f>IF(OR($A$8&lt;&gt;"",$A$2&lt;&gt;"",$GH$252&lt;&gt;""),"E","")</f>
        <v/>
      </c>
      <c r="GI22" s="29" t="str">
        <f>IF(OR($A$8&lt;&gt;"",$A$2&lt;&gt;"",$GI$252&lt;&gt;""),"E","")</f>
        <v/>
      </c>
      <c r="GJ22" s="29" t="str">
        <f>IF(OR($A$8&lt;&gt;"",$A$2&lt;&gt;"",$GJ$252&lt;&gt;""),"E","")</f>
        <v/>
      </c>
      <c r="GK22" s="29" t="str">
        <f>IF(OR($A$8&lt;&gt;"",$A$2&lt;&gt;"",$GK$252&lt;&gt;""),"E","")</f>
        <v/>
      </c>
      <c r="GL22" s="29" t="str">
        <f>IF(OR($A$8&lt;&gt;"",$A$2&lt;&gt;"",$GL$252&lt;&gt;""),"E","")</f>
        <v/>
      </c>
      <c r="GM22" s="29" t="str">
        <f>IF(OR($A$8&lt;&gt;"",$A$2&lt;&gt;"",$GM$252&lt;&gt;""),"E","")</f>
        <v/>
      </c>
      <c r="GN22" s="29" t="str">
        <f>IF(OR($A$8&lt;&gt;"",$A$2&lt;&gt;"",$GN$252&lt;&gt;""),"E","")</f>
        <v/>
      </c>
      <c r="GO22" s="29" t="str">
        <f>IF(OR($A$8&lt;&gt;"",$A$2&lt;&gt;"",$GO$252&lt;&gt;""),"E","")</f>
        <v/>
      </c>
      <c r="GP22" s="29" t="str">
        <f>IF(OR($A$8&lt;&gt;"",$A$2&lt;&gt;"",$GP$252&lt;&gt;""),"E","")</f>
        <v/>
      </c>
      <c r="GQ22" s="29" t="str">
        <f>IF(OR($A$8&lt;&gt;"",$A$2&lt;&gt;"",$GQ$252&lt;&gt;""),"E","")</f>
        <v/>
      </c>
      <c r="GR22" s="29" t="str">
        <f>IF(OR($A$8&lt;&gt;"",$A$2&lt;&gt;"",$GR$252&lt;&gt;""),"E","")</f>
        <v/>
      </c>
      <c r="GS22" s="29" t="str">
        <f>IF(OR($A$8&lt;&gt;"",$A$2&lt;&gt;"",$GS$252&lt;&gt;""),"E","")</f>
        <v/>
      </c>
      <c r="GT22" s="29" t="str">
        <f>IF(OR($A$8&lt;&gt;"",$A$2&lt;&gt;"",$GT$252&lt;&gt;""),"E","")</f>
        <v/>
      </c>
      <c r="GU22" s="29" t="str">
        <f>IF(OR($A$8&lt;&gt;"",$A$2&lt;&gt;"",$GU$252&lt;&gt;""),"E","")</f>
        <v/>
      </c>
      <c r="GV22" s="29" t="str">
        <f>IF(OR($A$8&lt;&gt;"",$A$2&lt;&gt;"",$GV$252&lt;&gt;""),"E","")</f>
        <v/>
      </c>
      <c r="GW22" s="29" t="str">
        <f>IF(OR($A$8&lt;&gt;"",$A$2&lt;&gt;"",$GW$252&lt;&gt;""),"E","")</f>
        <v/>
      </c>
      <c r="GX22" s="29" t="str">
        <f>IF(OR($A$8&lt;&gt;"",$A$2&lt;&gt;"",$GX$252&lt;&gt;""),"E","")</f>
        <v/>
      </c>
      <c r="GY22" s="26" t="str">
        <f>IF(OR($A$8&lt;&gt;"",$A$2&lt;&gt;"",$GY$252&lt;&gt;""),"E","")</f>
        <v/>
      </c>
      <c r="GZ22" s="29" t="str">
        <f>IF(OR($A$8&lt;&gt;"",$A$2&lt;&gt;"",$GZ$252&lt;&gt;""),"E","")</f>
        <v/>
      </c>
      <c r="HA22" s="29" t="str">
        <f>IF(OR($A$8&lt;&gt;"",$A$2&lt;&gt;"",$HA$252&lt;&gt;""),"E","")</f>
        <v/>
      </c>
      <c r="HB22" s="29" t="str">
        <f>IF(OR($A$8&lt;&gt;"",$A$2&lt;&gt;"",$HB$252&lt;&gt;""),"E","")</f>
        <v/>
      </c>
      <c r="HC22" s="29" t="str">
        <f>IF(OR($A$8&lt;&gt;"",$A$2&lt;&gt;"",$HC$252&lt;&gt;""),"E","")</f>
        <v/>
      </c>
      <c r="HD22" s="29" t="str">
        <f>IF(OR($A$8&lt;&gt;"",$A$2&lt;&gt;"",$HD$252&lt;&gt;""),"E","")</f>
        <v/>
      </c>
      <c r="HE22" s="29" t="str">
        <f>IF(OR($A$8&lt;&gt;"",$A$2&lt;&gt;"",$HE$252&lt;&gt;""),"E","")</f>
        <v/>
      </c>
      <c r="HF22" s="29" t="str">
        <f>IF(OR($A$8&lt;&gt;"",$A$2&lt;&gt;"",$HF$252&lt;&gt;""),"E","")</f>
        <v/>
      </c>
      <c r="HG22" s="29" t="str">
        <f>IF(OR($A$8&lt;&gt;"",$A$2&lt;&gt;"",$HG$252&lt;&gt;""),"E","")</f>
        <v/>
      </c>
      <c r="HH22" s="81"/>
      <c r="HI22" s="72"/>
      <c r="HJ22" s="29" t="str">
        <f>IF(OR($A$8&lt;&gt;"",$A$2&lt;&gt;"",$HJ$252&lt;&gt;""),"E","")</f>
        <v/>
      </c>
      <c r="HK22" s="29" t="str">
        <f>IF(OR($A$8&lt;&gt;"",$A$2&lt;&gt;"",$HK$252&lt;&gt;""),"E","")</f>
        <v/>
      </c>
      <c r="HL22" s="29" t="str">
        <f>IF(OR($A$8&lt;&gt;"",$A$2&lt;&gt;"",$HL$252&lt;&gt;""),"E","")</f>
        <v/>
      </c>
      <c r="HM22" s="29" t="str">
        <f>IF(OR($A$8&lt;&gt;"",$A$2&lt;&gt;"",$HM$252&lt;&gt;""),"E","")</f>
        <v/>
      </c>
      <c r="HN22" s="29" t="str">
        <f>IF(OR($A$8&lt;&gt;"",$A$2&lt;&gt;"",$HN$252&lt;&gt;""),"E","")</f>
        <v/>
      </c>
      <c r="HO22" s="29" t="str">
        <f>IF(OR($A$8&lt;&gt;"",$A$2&lt;&gt;"",$HO$252&lt;&gt;""),"E","")</f>
        <v/>
      </c>
      <c r="HP22" s="29" t="str">
        <f>IF(OR($A$8&lt;&gt;"",$A$2&lt;&gt;"",$HP$252&lt;&gt;""),"E","")</f>
        <v/>
      </c>
      <c r="HQ22" s="219"/>
      <c r="HR22" s="6"/>
      <c r="HS22" s="131">
        <f t="shared" si="0"/>
        <v>0</v>
      </c>
      <c r="HT22" s="132"/>
    </row>
    <row r="23" spans="1:228" ht="39" customHeight="1" x14ac:dyDescent="0.2">
      <c r="A23" s="220" t="s">
        <v>8</v>
      </c>
      <c r="B23" s="221"/>
      <c r="C23" s="221"/>
      <c r="D23" s="221"/>
      <c r="E23" s="221"/>
      <c r="F23" s="221"/>
      <c r="G23" s="221"/>
      <c r="H23" s="221"/>
      <c r="I23" s="221"/>
      <c r="J23" s="221"/>
      <c r="K23" s="221"/>
      <c r="L23" s="222"/>
      <c r="M23" s="220" t="s">
        <v>5</v>
      </c>
      <c r="N23" s="221"/>
      <c r="O23" s="221"/>
      <c r="P23" s="221"/>
      <c r="Q23" s="221"/>
      <c r="R23" s="221"/>
      <c r="S23" s="221"/>
      <c r="T23" s="221"/>
      <c r="U23" s="222"/>
      <c r="V23" s="175"/>
      <c r="W23" s="43">
        <v>1</v>
      </c>
      <c r="X23" s="201">
        <v>1</v>
      </c>
      <c r="Y23" s="69" t="s">
        <v>1124</v>
      </c>
      <c r="Z23" s="178"/>
      <c r="AA23" s="212"/>
      <c r="AB23" s="152">
        <v>60</v>
      </c>
      <c r="AC23" s="299"/>
      <c r="AD23" s="152">
        <v>60</v>
      </c>
      <c r="AE23" s="299"/>
      <c r="AF23" s="152">
        <v>60</v>
      </c>
      <c r="AG23" s="299"/>
      <c r="AH23" s="152">
        <v>60</v>
      </c>
      <c r="AI23" s="299"/>
      <c r="AJ23" s="152">
        <v>12</v>
      </c>
      <c r="AK23" s="299"/>
      <c r="AL23" s="152">
        <v>2</v>
      </c>
      <c r="AM23" s="299"/>
      <c r="AN23" s="152">
        <v>1</v>
      </c>
      <c r="AO23" s="299"/>
      <c r="AP23" s="152">
        <v>1</v>
      </c>
      <c r="AQ23" s="299"/>
      <c r="AR23" s="152"/>
      <c r="AS23" s="153"/>
      <c r="AT23" s="152"/>
      <c r="AU23" s="153"/>
      <c r="AV23" s="152"/>
      <c r="AW23" s="153"/>
      <c r="AX23" s="152"/>
      <c r="AY23" s="153"/>
      <c r="AZ23" s="152"/>
      <c r="BA23" s="153"/>
      <c r="BB23" s="152"/>
      <c r="BC23" s="153"/>
      <c r="BD23" s="152"/>
      <c r="BE23" s="153"/>
      <c r="BF23" s="152"/>
      <c r="BG23" s="422"/>
      <c r="BH23" s="179"/>
      <c r="BI23" s="179"/>
      <c r="BJ23" s="67" t="str">
        <f>IF($BJ$8="Saisie de numéro erronée !","Saisie de numéro erronée !",IF($BJ$9="","",VALUE(SUBSTITUTE(IF(COUNTIF(HS23,"* *"),TRIM(MID(Y23&amp;" ",(FIND(("NO"&amp;$BJ$9&amp;" "),Y23&amp;" "))-3,3)),HS23),"c",""))))</f>
        <v/>
      </c>
      <c r="BK23" s="180"/>
      <c r="BL23" s="213"/>
      <c r="BM23" s="29">
        <v>1</v>
      </c>
      <c r="BN23" s="29">
        <v>1</v>
      </c>
      <c r="BO23" s="29">
        <v>1</v>
      </c>
      <c r="BP23" s="29">
        <v>2</v>
      </c>
      <c r="BQ23" s="29">
        <v>2</v>
      </c>
      <c r="BR23" s="29">
        <v>2</v>
      </c>
      <c r="BS23" s="29">
        <v>3</v>
      </c>
      <c r="BT23" s="29">
        <v>3</v>
      </c>
      <c r="BU23" s="29">
        <v>3</v>
      </c>
      <c r="BV23" s="29">
        <v>4</v>
      </c>
      <c r="BW23" s="29">
        <v>4</v>
      </c>
      <c r="BX23" s="29">
        <v>4</v>
      </c>
      <c r="BY23" s="29">
        <v>8</v>
      </c>
      <c r="BZ23" s="29">
        <v>16</v>
      </c>
      <c r="CA23" s="29">
        <v>21</v>
      </c>
      <c r="CB23" s="226">
        <v>31</v>
      </c>
      <c r="CC23" s="181"/>
      <c r="CD23" s="181"/>
      <c r="CE23" s="395"/>
      <c r="CF23" s="182"/>
      <c r="CG23" s="182"/>
      <c r="CH23" s="395"/>
      <c r="CI23" s="183"/>
      <c r="CJ23" s="183"/>
      <c r="CK23" s="214">
        <v>12</v>
      </c>
      <c r="CL23" s="29" t="s">
        <v>475</v>
      </c>
      <c r="CM23" s="184"/>
      <c r="CN23" s="216"/>
      <c r="CO23" s="227" t="s">
        <v>37</v>
      </c>
      <c r="CP23" s="185"/>
      <c r="CQ23" s="185"/>
      <c r="CR23" s="44">
        <v>6</v>
      </c>
      <c r="CS23" s="44">
        <v>10</v>
      </c>
      <c r="CT23" s="186"/>
      <c r="CU23" s="186"/>
      <c r="CV23" s="395"/>
      <c r="CW23" s="218"/>
      <c r="CX23" s="218"/>
      <c r="CY23" s="227" t="s">
        <v>106</v>
      </c>
      <c r="CZ23" s="187"/>
      <c r="DA23" s="187"/>
      <c r="DB23" s="28" t="str">
        <f>IF(OR($A$8&lt;&gt;"",$A$2&lt;&gt;"",$DB$252&lt;&gt;""),"E","")</f>
        <v/>
      </c>
      <c r="DC23" s="29" t="str">
        <f>IF(OR($A$8&lt;&gt;"",$A$2&lt;&gt;"",$DC$252&lt;&gt;""),"E","")</f>
        <v/>
      </c>
      <c r="DD23" s="29" t="str">
        <f>IF(OR($A$8&lt;&gt;"",$A$2&lt;&gt;"",$DD$252&lt;&gt;""),"E","")</f>
        <v/>
      </c>
      <c r="DE23" s="29" t="str">
        <f>IF(OR($A$8&lt;&gt;"",$A$2&lt;&gt;"",$DE$252&lt;&gt;""),"E","")</f>
        <v/>
      </c>
      <c r="DF23" s="29" t="str">
        <f>IF(OR($A$8&lt;&gt;"",$A$2&lt;&gt;"",$DF$252&lt;&gt;""),"E","")</f>
        <v/>
      </c>
      <c r="DG23" s="30" t="str">
        <f>IF(OR($A$8&lt;&gt;"",$A$2&lt;&gt;"",$DG$252&lt;&gt;""),"E",IF(OR(AND($B$4="X",$F$4="X"),AND($B$4="",$D$4="",$F$4="")),"X",""))</f>
        <v>X</v>
      </c>
      <c r="DH23" s="30" t="str">
        <f>IF(OR($A$8&lt;&gt;"",$A$2&lt;&gt;"",$DH$252&lt;&gt;""),"E",IF(OR(AND($B$4="X",$F$4="X"),AND($B$4="",$D$4="",$F$4="")),"X",""))</f>
        <v>X</v>
      </c>
      <c r="DI23" s="30" t="str">
        <f>IF(OR($A$8&lt;&gt;"",$A$2&lt;&gt;"",$DI$252&lt;&gt;""),"E",IF(OR(AND($B$4="X",$F$4="X"),AND($B$4="",$D$4="",$F$4="")),"X",""))</f>
        <v>X</v>
      </c>
      <c r="DJ23" s="30" t="str">
        <f>IF(OR($A$8&lt;&gt;"",$A$2&lt;&gt;"",$DJ$252&lt;&gt;""),"E",IF(OR(AND($B$4="X",$F$4="X"),AND($B$4="",$D$4="",$F$4="")),"X",""))</f>
        <v>X</v>
      </c>
      <c r="DK23" s="30" t="str">
        <f>IF(OR($A$8&lt;&gt;"",$A$2&lt;&gt;"",$DK$252&lt;&gt;""),"E",IF(OR(AND($B$4="X",$F$4="X"),AND($B$4="",$D$4="",$F$4="")),"X",""))</f>
        <v>X</v>
      </c>
      <c r="DL23" s="29" t="str">
        <f>IF(OR($A$8&lt;&gt;"",$A$2&lt;&gt;"",$DL$252&lt;&gt;""),"E","")</f>
        <v/>
      </c>
      <c r="DM23" s="29" t="str">
        <f>IF(OR($A$8&lt;&gt;"",$A$2&lt;&gt;"",$DM$252&lt;&gt;""),"E","")</f>
        <v/>
      </c>
      <c r="DN23" s="29" t="str">
        <f>IF(OR($A$8&lt;&gt;"",$A$2&lt;&gt;"",$DN$252&lt;&gt;""),"E","")</f>
        <v/>
      </c>
      <c r="DO23" s="29" t="str">
        <f>IF(OR($A$8&lt;&gt;"",$A$2&lt;&gt;"",$DO$252&lt;&gt;""),"E","")</f>
        <v/>
      </c>
      <c r="DP23" s="29" t="str">
        <f>IF(OR($A$8&lt;&gt;"",$A$2&lt;&gt;"",$DP$252&lt;&gt;""),"E","")</f>
        <v/>
      </c>
      <c r="DQ23" s="29" t="str">
        <f>IF(OR($A$8&lt;&gt;"",$A$2&lt;&gt;"",$DQ$252&lt;&gt;""),"E","")</f>
        <v/>
      </c>
      <c r="DR23" s="29" t="str">
        <f>IF(OR($A$8&lt;&gt;"",$A$2&lt;&gt;"",$DR$252&lt;&gt;""),"E","")</f>
        <v/>
      </c>
      <c r="DS23" s="29" t="str">
        <f>IF(OR($A$8&lt;&gt;"",$A$2&lt;&gt;"",$DS$252&lt;&gt;""),"E","")</f>
        <v/>
      </c>
      <c r="DT23" s="29" t="str">
        <f>IF(OR($A$8&lt;&gt;"",$A$2&lt;&gt;"",$DT$252&lt;&gt;""),"E","")</f>
        <v/>
      </c>
      <c r="DU23" s="29" t="str">
        <f>IF(OR($A$8&lt;&gt;"",$A$2&lt;&gt;"",$DU$252&lt;&gt;""),"E","")</f>
        <v/>
      </c>
      <c r="DV23" s="29" t="str">
        <f>IF(OR($A$8&lt;&gt;"",$A$2&lt;&gt;"",$DV$252&lt;&gt;""),"E","")</f>
        <v/>
      </c>
      <c r="DW23" s="29" t="str">
        <f>IF(OR($A$8&lt;&gt;"",$A$2&lt;&gt;"",$DW$252&lt;&gt;""),"E","")</f>
        <v/>
      </c>
      <c r="DX23" s="29" t="str">
        <f>IF(OR($A$8&lt;&gt;"",$A$2&lt;&gt;"",$DX$252&lt;&gt;""),"E","")</f>
        <v/>
      </c>
      <c r="DY23" s="29" t="str">
        <f>IF(OR($A$8&lt;&gt;"",$A$2&lt;&gt;"",$DY$252&lt;&gt;""),"E","")</f>
        <v/>
      </c>
      <c r="DZ23" s="29" t="str">
        <f>IF(OR($A$8&lt;&gt;"",$A$2&lt;&gt;"",$DZ$252&lt;&gt;""),"E","")</f>
        <v/>
      </c>
      <c r="EA23" s="31"/>
      <c r="EB23" s="2"/>
      <c r="EC23" s="29" t="str">
        <f>IF(OR($A$8&lt;&gt;"",$A$2&lt;&gt;"",$EC$252&lt;&gt;""),"E","")</f>
        <v/>
      </c>
      <c r="ED23" s="58"/>
      <c r="EE23" s="57"/>
      <c r="EF23" s="29" t="str">
        <f>IF(OR($A$8&lt;&gt;"",$A$2&lt;&gt;"",$EF$252&lt;&gt;""),"E","")</f>
        <v/>
      </c>
      <c r="EG23" s="29" t="str">
        <f>IF(OR($A$8&lt;&gt;"",$A$2&lt;&gt;"",$EG$252&lt;&gt;""),"E","")</f>
        <v/>
      </c>
      <c r="EH23" s="29" t="str">
        <f>IF(OR($A$8&lt;&gt;"",$A$2&lt;&gt;"",$EH$252&lt;&gt;""),"E","")</f>
        <v/>
      </c>
      <c r="EI23" s="29" t="str">
        <f>IF(OR($A$8&lt;&gt;"",$A$2&lt;&gt;"",$EI$252&lt;&gt;""),"E","")</f>
        <v/>
      </c>
      <c r="EJ23" s="29" t="str">
        <f>IF(OR($A$8&lt;&gt;"",$A$2&lt;&gt;"",$EJ$252&lt;&gt;""),"E","")</f>
        <v/>
      </c>
      <c r="EK23" s="29" t="str">
        <f>IF(OR($A$8&lt;&gt;"",$A$2&lt;&gt;"",$EK$252&lt;&gt;""),"E","")</f>
        <v/>
      </c>
      <c r="EL23" s="29" t="str">
        <f>IF(OR($A$8&lt;&gt;"",$A$2&lt;&gt;"",$EL$252&lt;&gt;""),"E","")</f>
        <v/>
      </c>
      <c r="EM23" s="29" t="str">
        <f>IF(OR($A$8&lt;&gt;"",$A$2&lt;&gt;"",$EM$252&lt;&gt;""),"E","")</f>
        <v/>
      </c>
      <c r="EN23" s="29" t="str">
        <f>IF(OR($A$8&lt;&gt;"",$A$2&lt;&gt;"",$EN$252&lt;&gt;""),"E","")</f>
        <v/>
      </c>
      <c r="EO23" s="29" t="str">
        <f>IF(OR($A$8&lt;&gt;"",$A$2&lt;&gt;"",$EO$252&lt;&gt;""),"E","")</f>
        <v/>
      </c>
      <c r="EP23" s="29" t="str">
        <f>IF(OR($A$8&lt;&gt;"",$A$2&lt;&gt;"",$EP$252&lt;&gt;""),"E","")</f>
        <v/>
      </c>
      <c r="EQ23" s="29" t="str">
        <f>IF(OR($A$8&lt;&gt;"",$A$2&lt;&gt;"",$EQ$252&lt;&gt;""),"E","")</f>
        <v/>
      </c>
      <c r="ER23" s="29" t="str">
        <f>IF(OR($A$8&lt;&gt;"",$A$2&lt;&gt;"",$ER$252&lt;&gt;""),"E","")</f>
        <v/>
      </c>
      <c r="ES23" s="29" t="str">
        <f>IF(OR($A$8&lt;&gt;"",$A$2&lt;&gt;"",$ES$252&lt;&gt;""),"E","")</f>
        <v/>
      </c>
      <c r="ET23" s="29" t="str">
        <f>IF(OR($A$8&lt;&gt;"",$A$2&lt;&gt;"",$ET$252&lt;&gt;""),"E","")</f>
        <v/>
      </c>
      <c r="EU23" s="29" t="str">
        <f>IF(OR($A$8&lt;&gt;"",$A$2&lt;&gt;"",$EU$252&lt;&gt;""),"E","")</f>
        <v/>
      </c>
      <c r="EV23" s="29" t="str">
        <f>IF(OR($A$8&lt;&gt;"",$A$2&lt;&gt;"",$EV$252&lt;&gt;""),"E","")</f>
        <v/>
      </c>
      <c r="EW23" s="29" t="str">
        <f>IF(OR($A$8&lt;&gt;"",$A$2&lt;&gt;"",$EW$252&lt;&gt;""),"E","")</f>
        <v/>
      </c>
      <c r="EX23" s="29" t="str">
        <f>IF(OR($A$8&lt;&gt;"",$A$2&lt;&gt;"",$EX$252&lt;&gt;""),"E","")</f>
        <v/>
      </c>
      <c r="EY23" s="29" t="str">
        <f>IF(OR($A$8&lt;&gt;"",$A$2&lt;&gt;"",$EY$252&lt;&gt;""),"E","")</f>
        <v/>
      </c>
      <c r="EZ23" s="29" t="str">
        <f>IF(OR($A$8&lt;&gt;"",$A$2&lt;&gt;"",$EZ$252&lt;&gt;""),"E","")</f>
        <v/>
      </c>
      <c r="FA23" s="29" t="str">
        <f>IF(OR($A$8&lt;&gt;"",$A$2&lt;&gt;"",$FA$252&lt;&gt;""),"E","")</f>
        <v/>
      </c>
      <c r="FB23" s="29" t="str">
        <f>IF(OR($A$8&lt;&gt;"",$A$2&lt;&gt;"",$FB$252&lt;&gt;""),"E","")</f>
        <v/>
      </c>
      <c r="FC23" s="29" t="str">
        <f>IF(OR($A$8&lt;&gt;"",$A$2&lt;&gt;"",$FC$252&lt;&gt;""),"E","")</f>
        <v/>
      </c>
      <c r="FD23" s="29" t="str">
        <f>IF(OR($A$8&lt;&gt;"",$A$2&lt;&gt;"",$FD$252&lt;&gt;""),"E","")</f>
        <v/>
      </c>
      <c r="FE23" s="29" t="str">
        <f>IF(OR($A$8&lt;&gt;"",$A$2&lt;&gt;"",$FE$252&lt;&gt;""),"E","")</f>
        <v/>
      </c>
      <c r="FF23" s="29" t="str">
        <f>IF(OR($A$8&lt;&gt;"",$A$2&lt;&gt;"",$FF$252&lt;&gt;""),"E","")</f>
        <v/>
      </c>
      <c r="FG23" s="29" t="str">
        <f>IF(OR($A$8&lt;&gt;"",$A$2&lt;&gt;"",$FG$252&lt;&gt;""),"E","")</f>
        <v/>
      </c>
      <c r="FH23" s="29" t="str">
        <f>IF(OR($A$8&lt;&gt;"",$A$2&lt;&gt;"",$FH$252&lt;&gt;""),"E","")</f>
        <v/>
      </c>
      <c r="FI23" s="29" t="str">
        <f>IF(OR($A$8&lt;&gt;"",$A$2&lt;&gt;"",$FI$252&lt;&gt;""),"E","")</f>
        <v/>
      </c>
      <c r="FJ23" s="29" t="str">
        <f>IF(OR($A$8&lt;&gt;"",$A$2&lt;&gt;"",$FJ$252&lt;&gt;""),"E","")</f>
        <v/>
      </c>
      <c r="FK23" s="29" t="str">
        <f>IF(OR($A$8&lt;&gt;"",$A$2&lt;&gt;"",$FK$252&lt;&gt;""),"E","")</f>
        <v/>
      </c>
      <c r="FL23" s="29" t="str">
        <f>IF(OR($A$8&lt;&gt;"",$A$2&lt;&gt;"",$FL$252&lt;&gt;""),"E","")</f>
        <v/>
      </c>
      <c r="FM23" s="29" t="str">
        <f>IF(OR($A$8&lt;&gt;"",$A$2&lt;&gt;"",$FM$252&lt;&gt;""),"E","")</f>
        <v/>
      </c>
      <c r="FN23" s="29" t="str">
        <f>IF(OR($A$8&lt;&gt;"",$A$2&lt;&gt;"",$FN$252&lt;&gt;""),"E","")</f>
        <v/>
      </c>
      <c r="FO23" s="29" t="str">
        <f>IF(OR($A$8&lt;&gt;"",$A$2&lt;&gt;"",$FO$252&lt;&gt;""),"E","")</f>
        <v/>
      </c>
      <c r="FP23" s="29" t="str">
        <f>IF(OR($A$8&lt;&gt;"",$A$2&lt;&gt;"",$FP$252&lt;&gt;""),"E","")</f>
        <v/>
      </c>
      <c r="FQ23" s="29" t="str">
        <f>IF(OR($A$8&lt;&gt;"",$A$2&lt;&gt;"",$FQ$252&lt;&gt;""),"E","")</f>
        <v/>
      </c>
      <c r="FR23" s="29" t="str">
        <f>IF(OR($A$8&lt;&gt;"",$A$2&lt;&gt;"",$FR$252&lt;&gt;""),"E","")</f>
        <v/>
      </c>
      <c r="FS23" s="29" t="str">
        <f>IF(OR($A$8&lt;&gt;"",$A$2&lt;&gt;"",$FS$252&lt;&gt;""),"E","")</f>
        <v/>
      </c>
      <c r="FT23" s="29" t="str">
        <f>IF(OR($A$8&lt;&gt;"",$A$2&lt;&gt;"",$FT$252&lt;&gt;""),"E","")</f>
        <v/>
      </c>
      <c r="FU23" s="29" t="str">
        <f>IF(OR($A$8&lt;&gt;"",$A$2&lt;&gt;"",$FU$252&lt;&gt;""),"E","")</f>
        <v/>
      </c>
      <c r="FV23" s="29" t="str">
        <f>IF(OR($A$8&lt;&gt;"",$A$2&lt;&gt;"",$FV$252&lt;&gt;""),"E","")</f>
        <v/>
      </c>
      <c r="FW23" s="29" t="str">
        <f>IF(OR($A$8&lt;&gt;"",$A$2&lt;&gt;"",$FW$252&lt;&gt;""),"E","")</f>
        <v/>
      </c>
      <c r="FX23" s="29" t="str">
        <f>IF(OR($A$8&lt;&gt;"",$A$2&lt;&gt;"",$FX$252&lt;&gt;""),"E","")</f>
        <v/>
      </c>
      <c r="FY23" s="29" t="str">
        <f>IF(OR($A$8&lt;&gt;"",$A$2&lt;&gt;"",$FY$252&lt;&gt;""),"E","")</f>
        <v/>
      </c>
      <c r="FZ23" s="29" t="str">
        <f>IF(OR($A$8&lt;&gt;"",$A$2&lt;&gt;"",$FZ$252&lt;&gt;""),"E","")</f>
        <v/>
      </c>
      <c r="GA23" s="29" t="str">
        <f>IF(OR($A$8&lt;&gt;"",$A$2&lt;&gt;"",$GA$252&lt;&gt;""),"E","")</f>
        <v/>
      </c>
      <c r="GB23" s="58"/>
      <c r="GC23" s="57"/>
      <c r="GD23" s="33" t="str">
        <f>IF(OR($A$8&lt;&gt;"",$A$2&lt;&gt;"",$GD$252&lt;&gt;""),"E","")</f>
        <v/>
      </c>
      <c r="GE23" s="77"/>
      <c r="GF23" s="72"/>
      <c r="GG23" s="29" t="str">
        <f>IF(OR($A$8&lt;&gt;"",$A$2&lt;&gt;"",$GG$252&lt;&gt;""),"E","")</f>
        <v/>
      </c>
      <c r="GH23" s="29" t="str">
        <f>IF(OR($A$8&lt;&gt;"",$A$2&lt;&gt;"",$GH$252&lt;&gt;""),"E","")</f>
        <v/>
      </c>
      <c r="GI23" s="29" t="str">
        <f>IF(OR($A$8&lt;&gt;"",$A$2&lt;&gt;"",$GI$252&lt;&gt;""),"E","")</f>
        <v/>
      </c>
      <c r="GJ23" s="29" t="str">
        <f>IF(OR($A$8&lt;&gt;"",$A$2&lt;&gt;"",$GJ$252&lt;&gt;""),"E","")</f>
        <v/>
      </c>
      <c r="GK23" s="29" t="str">
        <f>IF(OR($A$8&lt;&gt;"",$A$2&lt;&gt;"",$GK$252&lt;&gt;""),"E","")</f>
        <v/>
      </c>
      <c r="GL23" s="29" t="str">
        <f>IF(OR($A$8&lt;&gt;"",$A$2&lt;&gt;"",$GL$252&lt;&gt;""),"E","")</f>
        <v/>
      </c>
      <c r="GM23" s="29" t="str">
        <f>IF(OR($A$8&lt;&gt;"",$A$2&lt;&gt;"",$GM$252&lt;&gt;""),"E","")</f>
        <v/>
      </c>
      <c r="GN23" s="29" t="str">
        <f>IF(OR($A$8&lt;&gt;"",$A$2&lt;&gt;"",$GN$252&lt;&gt;""),"E","")</f>
        <v/>
      </c>
      <c r="GO23" s="29" t="str">
        <f>IF(OR($A$8&lt;&gt;"",$A$2&lt;&gt;"",$GO$252&lt;&gt;""),"E","")</f>
        <v/>
      </c>
      <c r="GP23" s="29" t="str">
        <f>IF(OR($A$8&lt;&gt;"",$A$2&lt;&gt;"",$GP$252&lt;&gt;""),"E","")</f>
        <v/>
      </c>
      <c r="GQ23" s="29" t="str">
        <f>IF(OR($A$8&lt;&gt;"",$A$2&lt;&gt;"",$GQ$252&lt;&gt;""),"E","")</f>
        <v/>
      </c>
      <c r="GR23" s="29" t="str">
        <f>IF(OR($A$8&lt;&gt;"",$A$2&lt;&gt;"",$GR$252&lt;&gt;""),"E","")</f>
        <v/>
      </c>
      <c r="GS23" s="29" t="str">
        <f>IF(OR($A$8&lt;&gt;"",$A$2&lt;&gt;"",$GS$252&lt;&gt;""),"E","")</f>
        <v/>
      </c>
      <c r="GT23" s="29" t="str">
        <f>IF(OR($A$8&lt;&gt;"",$A$2&lt;&gt;"",$GT$252&lt;&gt;""),"E","")</f>
        <v/>
      </c>
      <c r="GU23" s="29" t="str">
        <f>IF(OR($A$8&lt;&gt;"",$A$2&lt;&gt;"",$GU$252&lt;&gt;""),"E","")</f>
        <v/>
      </c>
      <c r="GV23" s="29" t="str">
        <f>IF(OR($A$8&lt;&gt;"",$A$2&lt;&gt;"",$GV$252&lt;&gt;""),"E","")</f>
        <v/>
      </c>
      <c r="GW23" s="29" t="str">
        <f>IF(OR($A$8&lt;&gt;"",$A$2&lt;&gt;"",$GW$252&lt;&gt;""),"E","")</f>
        <v/>
      </c>
      <c r="GX23" s="29" t="str">
        <f>IF(OR($A$8&lt;&gt;"",$A$2&lt;&gt;"",$GX$252&lt;&gt;""),"E","")</f>
        <v/>
      </c>
      <c r="GY23" s="26" t="str">
        <f>IF(OR($A$8&lt;&gt;"",$A$2&lt;&gt;"",$GY$252&lt;&gt;""),"E","")</f>
        <v/>
      </c>
      <c r="GZ23" s="29" t="str">
        <f>IF(OR($A$8&lt;&gt;"",$A$2&lt;&gt;"",$GZ$252&lt;&gt;""),"E","")</f>
        <v/>
      </c>
      <c r="HA23" s="29" t="str">
        <f>IF(OR($A$8&lt;&gt;"",$A$2&lt;&gt;"",$HA$252&lt;&gt;""),"E","")</f>
        <v/>
      </c>
      <c r="HB23" s="29" t="str">
        <f>IF(OR($A$8&lt;&gt;"",$A$2&lt;&gt;"",$HB$252&lt;&gt;""),"E","")</f>
        <v/>
      </c>
      <c r="HC23" s="29" t="str">
        <f>IF(OR($A$8&lt;&gt;"",$A$2&lt;&gt;"",$HC$252&lt;&gt;""),"E","")</f>
        <v/>
      </c>
      <c r="HD23" s="29" t="str">
        <f>IF(OR($A$8&lt;&gt;"",$A$2&lt;&gt;"",$HD$252&lt;&gt;""),"E","")</f>
        <v/>
      </c>
      <c r="HE23" s="29" t="str">
        <f>IF(OR($A$8&lt;&gt;"",$A$2&lt;&gt;"",$HE$252&lt;&gt;""),"E","")</f>
        <v/>
      </c>
      <c r="HF23" s="29" t="str">
        <f>IF(OR($A$8&lt;&gt;"",$A$2&lt;&gt;"",$HF$252&lt;&gt;""),"E","")</f>
        <v/>
      </c>
      <c r="HG23" s="29" t="str">
        <f>IF(OR($A$8&lt;&gt;"",$A$2&lt;&gt;"",$HG$252&lt;&gt;""),"E","")</f>
        <v/>
      </c>
      <c r="HH23" s="81"/>
      <c r="HI23" s="72"/>
      <c r="HJ23" s="29" t="str">
        <f>IF(OR($A$8&lt;&gt;"",$A$2&lt;&gt;"",$HJ$252&lt;&gt;""),"E","")</f>
        <v/>
      </c>
      <c r="HK23" s="29" t="str">
        <f>IF(OR($A$8&lt;&gt;"",$A$2&lt;&gt;"",$HK$252&lt;&gt;""),"E","")</f>
        <v/>
      </c>
      <c r="HL23" s="29" t="str">
        <f>IF(OR($A$8&lt;&gt;"",$A$2&lt;&gt;"",$HL$252&lt;&gt;""),"E","")</f>
        <v/>
      </c>
      <c r="HM23" s="29" t="str">
        <f>IF(OR($A$8&lt;&gt;"",$A$2&lt;&gt;"",$HM$252&lt;&gt;""),"E","")</f>
        <v/>
      </c>
      <c r="HN23" s="29" t="str">
        <f>IF(OR($A$8&lt;&gt;"",$A$2&lt;&gt;"",$HN$252&lt;&gt;""),"E","")</f>
        <v/>
      </c>
      <c r="HO23" s="29" t="str">
        <f>IF(OR($A$8&lt;&gt;"",$A$2&lt;&gt;"",$HO$252&lt;&gt;""),"E","")</f>
        <v/>
      </c>
      <c r="HP23" s="29" t="str">
        <f>IF(OR($A$8&lt;&gt;"",$A$2&lt;&gt;"",$HP$252&lt;&gt;""),"E","")</f>
        <v/>
      </c>
      <c r="HQ23" s="219"/>
      <c r="HR23" s="6"/>
      <c r="HS23" s="131">
        <f t="shared" si="0"/>
        <v>0</v>
      </c>
      <c r="HT23" s="132"/>
    </row>
    <row r="24" spans="1:228" ht="39" customHeight="1" x14ac:dyDescent="0.2">
      <c r="A24" s="220" t="s">
        <v>9</v>
      </c>
      <c r="B24" s="221"/>
      <c r="C24" s="221"/>
      <c r="D24" s="221"/>
      <c r="E24" s="221"/>
      <c r="F24" s="221"/>
      <c r="G24" s="221"/>
      <c r="H24" s="221"/>
      <c r="I24" s="221"/>
      <c r="J24" s="221"/>
      <c r="K24" s="221"/>
      <c r="L24" s="222"/>
      <c r="M24" s="220" t="s">
        <v>5</v>
      </c>
      <c r="N24" s="221"/>
      <c r="O24" s="221"/>
      <c r="P24" s="221"/>
      <c r="Q24" s="221"/>
      <c r="R24" s="221"/>
      <c r="S24" s="221"/>
      <c r="T24" s="221"/>
      <c r="U24" s="222"/>
      <c r="V24" s="175"/>
      <c r="W24" s="43">
        <v>1</v>
      </c>
      <c r="X24" s="202">
        <v>2</v>
      </c>
      <c r="Y24" s="69" t="s">
        <v>1124</v>
      </c>
      <c r="Z24" s="178"/>
      <c r="AA24" s="212"/>
      <c r="AB24" s="152">
        <v>60</v>
      </c>
      <c r="AC24" s="299"/>
      <c r="AD24" s="152">
        <v>60</v>
      </c>
      <c r="AE24" s="299"/>
      <c r="AF24" s="152">
        <v>60</v>
      </c>
      <c r="AG24" s="299"/>
      <c r="AH24" s="152">
        <v>60</v>
      </c>
      <c r="AI24" s="299"/>
      <c r="AJ24" s="152">
        <v>12</v>
      </c>
      <c r="AK24" s="299"/>
      <c r="AL24" s="152">
        <v>2</v>
      </c>
      <c r="AM24" s="299"/>
      <c r="AN24" s="152">
        <v>1</v>
      </c>
      <c r="AO24" s="299"/>
      <c r="AP24" s="152">
        <v>1</v>
      </c>
      <c r="AQ24" s="299"/>
      <c r="AR24" s="152"/>
      <c r="AS24" s="153"/>
      <c r="AT24" s="152"/>
      <c r="AU24" s="153"/>
      <c r="AV24" s="152"/>
      <c r="AW24" s="153"/>
      <c r="AX24" s="152"/>
      <c r="AY24" s="153"/>
      <c r="AZ24" s="152"/>
      <c r="BA24" s="153"/>
      <c r="BB24" s="152"/>
      <c r="BC24" s="153"/>
      <c r="BD24" s="152"/>
      <c r="BE24" s="153"/>
      <c r="BF24" s="152"/>
      <c r="BG24" s="422"/>
      <c r="BH24" s="179"/>
      <c r="BI24" s="179"/>
      <c r="BJ24" s="67" t="str">
        <f>IF($BJ$8="Saisie de numéro erronée !","Saisie de numéro erronée !",IF($BJ$9="","",VALUE(SUBSTITUTE(IF(COUNTIF(HS24,"* *"),TRIM(MID(Y24&amp;" ",(FIND(("NO"&amp;$BJ$9&amp;" "),Y24&amp;" "))-3,3)),HS24),"c",""))))</f>
        <v/>
      </c>
      <c r="BK24" s="180"/>
      <c r="BL24" s="213"/>
      <c r="BM24" s="29">
        <v>1</v>
      </c>
      <c r="BN24" s="29">
        <v>1</v>
      </c>
      <c r="BO24" s="29">
        <v>1</v>
      </c>
      <c r="BP24" s="29">
        <v>2</v>
      </c>
      <c r="BQ24" s="29">
        <v>2</v>
      </c>
      <c r="BR24" s="29">
        <v>2</v>
      </c>
      <c r="BS24" s="29">
        <v>3</v>
      </c>
      <c r="BT24" s="29">
        <v>3</v>
      </c>
      <c r="BU24" s="29">
        <v>3</v>
      </c>
      <c r="BV24" s="29">
        <v>4</v>
      </c>
      <c r="BW24" s="29">
        <v>4</v>
      </c>
      <c r="BX24" s="29">
        <v>4</v>
      </c>
      <c r="BY24" s="29">
        <v>8</v>
      </c>
      <c r="BZ24" s="29">
        <v>16</v>
      </c>
      <c r="CA24" s="29">
        <v>21</v>
      </c>
      <c r="CB24" s="226">
        <v>31</v>
      </c>
      <c r="CC24" s="181"/>
      <c r="CD24" s="181"/>
      <c r="CE24" s="395"/>
      <c r="CF24" s="182"/>
      <c r="CG24" s="182"/>
      <c r="CH24" s="395"/>
      <c r="CI24" s="183"/>
      <c r="CJ24" s="183"/>
      <c r="CK24" s="214">
        <v>13</v>
      </c>
      <c r="CL24" s="29" t="s">
        <v>476</v>
      </c>
      <c r="CM24" s="184"/>
      <c r="CN24" s="216"/>
      <c r="CO24" s="227" t="s">
        <v>37</v>
      </c>
      <c r="CP24" s="185"/>
      <c r="CQ24" s="185"/>
      <c r="CR24" s="44">
        <v>6</v>
      </c>
      <c r="CS24" s="44">
        <v>10</v>
      </c>
      <c r="CT24" s="186"/>
      <c r="CU24" s="186"/>
      <c r="CV24" s="395"/>
      <c r="CW24" s="218"/>
      <c r="CX24" s="218"/>
      <c r="CY24" s="227" t="s">
        <v>106</v>
      </c>
      <c r="CZ24" s="187"/>
      <c r="DA24" s="187"/>
      <c r="DB24" s="28" t="str">
        <f>IF(OR($A$8&lt;&gt;"",$A$2&lt;&gt;"",$DB$252&lt;&gt;""),"E","")</f>
        <v/>
      </c>
      <c r="DC24" s="29" t="str">
        <f>IF(OR($A$8&lt;&gt;"",$A$2&lt;&gt;"",$DC$252&lt;&gt;""),"E","")</f>
        <v/>
      </c>
      <c r="DD24" s="29" t="str">
        <f>IF(OR($A$8&lt;&gt;"",$A$2&lt;&gt;"",$DD$252&lt;&gt;""),"E","")</f>
        <v/>
      </c>
      <c r="DE24" s="29" t="str">
        <f>IF(OR($A$8&lt;&gt;"",$A$2&lt;&gt;"",$DE$252&lt;&gt;""),"E","")</f>
        <v/>
      </c>
      <c r="DF24" s="29" t="str">
        <f>IF(OR($A$8&lt;&gt;"",$A$2&lt;&gt;"",$DF$252&lt;&gt;""),"E","")</f>
        <v/>
      </c>
      <c r="DG24" s="30" t="str">
        <f>IF(OR($A$8&lt;&gt;"",$A$2&lt;&gt;"",$DG$252&lt;&gt;""),"E",IF(OR(AND($B$4="X",$F$4="X"),AND($B$4="",$D$4="",$F$4="")),"X",""))</f>
        <v>X</v>
      </c>
      <c r="DH24" s="30" t="str">
        <f>IF(OR($A$8&lt;&gt;"",$A$2&lt;&gt;"",$DH$252&lt;&gt;""),"E",IF(OR(AND($B$4="X",$F$4="X"),AND($B$4="",$D$4="",$F$4="")),"X",""))</f>
        <v>X</v>
      </c>
      <c r="DI24" s="30" t="str">
        <f>IF(OR($A$8&lt;&gt;"",$A$2&lt;&gt;"",$DI$252&lt;&gt;""),"E",IF(OR(AND($B$4="X",$F$4="X"),AND($B$4="",$D$4="",$F$4="")),"X",""))</f>
        <v>X</v>
      </c>
      <c r="DJ24" s="30" t="str">
        <f>IF(OR($A$8&lt;&gt;"",$A$2&lt;&gt;"",$DJ$252&lt;&gt;""),"E",IF(OR(AND($B$4="X",$F$4="X"),AND($B$4="",$D$4="",$F$4="")),"X",""))</f>
        <v>X</v>
      </c>
      <c r="DK24" s="30" t="str">
        <f>IF(OR($A$8&lt;&gt;"",$A$2&lt;&gt;"",$DK$252&lt;&gt;""),"E",IF(OR(AND($B$4="X",$F$4="X"),AND($B$4="",$D$4="",$F$4="")),"X",""))</f>
        <v>X</v>
      </c>
      <c r="DL24" s="29" t="str">
        <f>IF(OR($A$8&lt;&gt;"",$A$2&lt;&gt;"",$DL$252&lt;&gt;""),"E","")</f>
        <v/>
      </c>
      <c r="DM24" s="29" t="str">
        <f>IF(OR($A$8&lt;&gt;"",$A$2&lt;&gt;"",$DM$252&lt;&gt;""),"E","")</f>
        <v/>
      </c>
      <c r="DN24" s="29" t="str">
        <f>IF(OR($A$8&lt;&gt;"",$A$2&lt;&gt;"",$DN$252&lt;&gt;""),"E","")</f>
        <v/>
      </c>
      <c r="DO24" s="29" t="str">
        <f>IF(OR($A$8&lt;&gt;"",$A$2&lt;&gt;"",$DO$252&lt;&gt;""),"E","")</f>
        <v/>
      </c>
      <c r="DP24" s="29" t="str">
        <f>IF(OR($A$8&lt;&gt;"",$A$2&lt;&gt;"",$DP$252&lt;&gt;""),"E","")</f>
        <v/>
      </c>
      <c r="DQ24" s="29" t="str">
        <f>IF(OR($A$8&lt;&gt;"",$A$2&lt;&gt;"",$DQ$252&lt;&gt;""),"E","")</f>
        <v/>
      </c>
      <c r="DR24" s="29" t="str">
        <f>IF(OR($A$8&lt;&gt;"",$A$2&lt;&gt;"",$DR$252&lt;&gt;""),"E","")</f>
        <v/>
      </c>
      <c r="DS24" s="29" t="str">
        <f>IF(OR($A$8&lt;&gt;"",$A$2&lt;&gt;"",$DS$252&lt;&gt;""),"E","")</f>
        <v/>
      </c>
      <c r="DT24" s="29" t="str">
        <f>IF(OR($A$8&lt;&gt;"",$A$2&lt;&gt;"",$DT$252&lt;&gt;""),"E","")</f>
        <v/>
      </c>
      <c r="DU24" s="29" t="str">
        <f>IF(OR($A$8&lt;&gt;"",$A$2&lt;&gt;"",$DU$252&lt;&gt;""),"E","")</f>
        <v/>
      </c>
      <c r="DV24" s="29" t="str">
        <f>IF(OR($A$8&lt;&gt;"",$A$2&lt;&gt;"",$DV$252&lt;&gt;""),"E","")</f>
        <v/>
      </c>
      <c r="DW24" s="29" t="str">
        <f>IF(OR($A$8&lt;&gt;"",$A$2&lt;&gt;"",$DW$252&lt;&gt;""),"E","")</f>
        <v/>
      </c>
      <c r="DX24" s="29" t="str">
        <f>IF(OR($A$8&lt;&gt;"",$A$2&lt;&gt;"",$DX$252&lt;&gt;""),"E","")</f>
        <v/>
      </c>
      <c r="DY24" s="29" t="str">
        <f>IF(OR($A$8&lt;&gt;"",$A$2&lt;&gt;"",$DY$252&lt;&gt;""),"E","")</f>
        <v/>
      </c>
      <c r="DZ24" s="29" t="str">
        <f>IF(OR($A$8&lt;&gt;"",$A$2&lt;&gt;"",$DZ$252&lt;&gt;""),"E","")</f>
        <v/>
      </c>
      <c r="EA24" s="31"/>
      <c r="EB24" s="2"/>
      <c r="EC24" s="29" t="str">
        <f>IF(OR($A$8&lt;&gt;"",$A$2&lt;&gt;"",$EC$252&lt;&gt;""),"E","")</f>
        <v/>
      </c>
      <c r="ED24" s="58"/>
      <c r="EE24" s="57"/>
      <c r="EF24" s="29" t="str">
        <f>IF(OR($A$8&lt;&gt;"",$A$2&lt;&gt;"",$EF$252&lt;&gt;""),"E","")</f>
        <v/>
      </c>
      <c r="EG24" s="29" t="str">
        <f>IF(OR($A$8&lt;&gt;"",$A$2&lt;&gt;"",$EG$252&lt;&gt;""),"E","")</f>
        <v/>
      </c>
      <c r="EH24" s="29" t="str">
        <f>IF(OR($A$8&lt;&gt;"",$A$2&lt;&gt;"",$EH$252&lt;&gt;""),"E","")</f>
        <v/>
      </c>
      <c r="EI24" s="29" t="str">
        <f>IF(OR($A$8&lt;&gt;"",$A$2&lt;&gt;"",$EI$252&lt;&gt;""),"E","")</f>
        <v/>
      </c>
      <c r="EJ24" s="29" t="str">
        <f>IF(OR($A$8&lt;&gt;"",$A$2&lt;&gt;"",$EJ$252&lt;&gt;""),"E","")</f>
        <v/>
      </c>
      <c r="EK24" s="29" t="str">
        <f>IF(OR($A$8&lt;&gt;"",$A$2&lt;&gt;"",$EK$252&lt;&gt;""),"E","")</f>
        <v/>
      </c>
      <c r="EL24" s="29" t="str">
        <f>IF(OR($A$8&lt;&gt;"",$A$2&lt;&gt;"",$EL$252&lt;&gt;""),"E","")</f>
        <v/>
      </c>
      <c r="EM24" s="29" t="str">
        <f>IF(OR($A$8&lt;&gt;"",$A$2&lt;&gt;"",$EM$252&lt;&gt;""),"E","")</f>
        <v/>
      </c>
      <c r="EN24" s="29" t="str">
        <f>IF(OR($A$8&lt;&gt;"",$A$2&lt;&gt;"",$EN$252&lt;&gt;""),"E","")</f>
        <v/>
      </c>
      <c r="EO24" s="29" t="str">
        <f>IF(OR($A$8&lt;&gt;"",$A$2&lt;&gt;"",$EO$252&lt;&gt;""),"E","")</f>
        <v/>
      </c>
      <c r="EP24" s="29" t="str">
        <f>IF(OR($A$8&lt;&gt;"",$A$2&lt;&gt;"",$EP$252&lt;&gt;""),"E","")</f>
        <v/>
      </c>
      <c r="EQ24" s="29" t="str">
        <f>IF(OR($A$8&lt;&gt;"",$A$2&lt;&gt;"",$EQ$252&lt;&gt;""),"E","")</f>
        <v/>
      </c>
      <c r="ER24" s="29" t="str">
        <f>IF(OR($A$8&lt;&gt;"",$A$2&lt;&gt;"",$ER$252&lt;&gt;""),"E","")</f>
        <v/>
      </c>
      <c r="ES24" s="29" t="str">
        <f>IF(OR($A$8&lt;&gt;"",$A$2&lt;&gt;"",$ES$252&lt;&gt;""),"E","")</f>
        <v/>
      </c>
      <c r="ET24" s="29" t="str">
        <f>IF(OR($A$8&lt;&gt;"",$A$2&lt;&gt;"",$ET$252&lt;&gt;""),"E","")</f>
        <v/>
      </c>
      <c r="EU24" s="29" t="str">
        <f>IF(OR($A$8&lt;&gt;"",$A$2&lt;&gt;"",$EU$252&lt;&gt;""),"E","")</f>
        <v/>
      </c>
      <c r="EV24" s="29" t="str">
        <f>IF(OR($A$8&lt;&gt;"",$A$2&lt;&gt;"",$EV$252&lt;&gt;""),"E","")</f>
        <v/>
      </c>
      <c r="EW24" s="29" t="str">
        <f>IF(OR($A$8&lt;&gt;"",$A$2&lt;&gt;"",$EW$252&lt;&gt;""),"E","")</f>
        <v/>
      </c>
      <c r="EX24" s="29" t="str">
        <f>IF(OR($A$8&lt;&gt;"",$A$2&lt;&gt;"",$EX$252&lt;&gt;""),"E","")</f>
        <v/>
      </c>
      <c r="EY24" s="29" t="str">
        <f>IF(OR($A$8&lt;&gt;"",$A$2&lt;&gt;"",$EY$252&lt;&gt;""),"E","")</f>
        <v/>
      </c>
      <c r="EZ24" s="29" t="str">
        <f>IF(OR($A$8&lt;&gt;"",$A$2&lt;&gt;"",$EZ$252&lt;&gt;""),"E","")</f>
        <v/>
      </c>
      <c r="FA24" s="29" t="str">
        <f>IF(OR($A$8&lt;&gt;"",$A$2&lt;&gt;"",$FA$252&lt;&gt;""),"E","")</f>
        <v/>
      </c>
      <c r="FB24" s="29" t="str">
        <f>IF(OR($A$8&lt;&gt;"",$A$2&lt;&gt;"",$FB$252&lt;&gt;""),"E","")</f>
        <v/>
      </c>
      <c r="FC24" s="29" t="str">
        <f>IF(OR($A$8&lt;&gt;"",$A$2&lt;&gt;"",$FC$252&lt;&gt;""),"E","")</f>
        <v/>
      </c>
      <c r="FD24" s="29" t="str">
        <f>IF(OR($A$8&lt;&gt;"",$A$2&lt;&gt;"",$FD$252&lt;&gt;""),"E","")</f>
        <v/>
      </c>
      <c r="FE24" s="29" t="str">
        <f>IF(OR($A$8&lt;&gt;"",$A$2&lt;&gt;"",$FE$252&lt;&gt;""),"E","")</f>
        <v/>
      </c>
      <c r="FF24" s="29" t="str">
        <f>IF(OR($A$8&lt;&gt;"",$A$2&lt;&gt;"",$FF$252&lt;&gt;""),"E","")</f>
        <v/>
      </c>
      <c r="FG24" s="29" t="str">
        <f>IF(OR($A$8&lt;&gt;"",$A$2&lt;&gt;"",$FG$252&lt;&gt;""),"E","")</f>
        <v/>
      </c>
      <c r="FH24" s="29" t="str">
        <f>IF(OR($A$8&lt;&gt;"",$A$2&lt;&gt;"",$FH$252&lt;&gt;""),"E","")</f>
        <v/>
      </c>
      <c r="FI24" s="29" t="str">
        <f>IF(OR($A$8&lt;&gt;"",$A$2&lt;&gt;"",$FI$252&lt;&gt;""),"E","")</f>
        <v/>
      </c>
      <c r="FJ24" s="29" t="str">
        <f>IF(OR($A$8&lt;&gt;"",$A$2&lt;&gt;"",$FJ$252&lt;&gt;""),"E","")</f>
        <v/>
      </c>
      <c r="FK24" s="29" t="str">
        <f>IF(OR($A$8&lt;&gt;"",$A$2&lt;&gt;"",$FK$252&lt;&gt;""),"E","")</f>
        <v/>
      </c>
      <c r="FL24" s="29" t="str">
        <f>IF(OR($A$8&lt;&gt;"",$A$2&lt;&gt;"",$FL$252&lt;&gt;""),"E","")</f>
        <v/>
      </c>
      <c r="FM24" s="29" t="str">
        <f>IF(OR($A$8&lt;&gt;"",$A$2&lt;&gt;"",$FM$252&lt;&gt;""),"E","")</f>
        <v/>
      </c>
      <c r="FN24" s="29" t="str">
        <f>IF(OR($A$8&lt;&gt;"",$A$2&lt;&gt;"",$FN$252&lt;&gt;""),"E","")</f>
        <v/>
      </c>
      <c r="FO24" s="29" t="str">
        <f>IF(OR($A$8&lt;&gt;"",$A$2&lt;&gt;"",$FO$252&lt;&gt;""),"E","")</f>
        <v/>
      </c>
      <c r="FP24" s="29" t="str">
        <f>IF(OR($A$8&lt;&gt;"",$A$2&lt;&gt;"",$FP$252&lt;&gt;""),"E","")</f>
        <v/>
      </c>
      <c r="FQ24" s="29" t="str">
        <f>IF(OR($A$8&lt;&gt;"",$A$2&lt;&gt;"",$FQ$252&lt;&gt;""),"E","")</f>
        <v/>
      </c>
      <c r="FR24" s="29" t="str">
        <f>IF(OR($A$8&lt;&gt;"",$A$2&lt;&gt;"",$FR$252&lt;&gt;""),"E","")</f>
        <v/>
      </c>
      <c r="FS24" s="29" t="str">
        <f>IF(OR($A$8&lt;&gt;"",$A$2&lt;&gt;"",$FS$252&lt;&gt;""),"E","")</f>
        <v/>
      </c>
      <c r="FT24" s="29" t="str">
        <f>IF(OR($A$8&lt;&gt;"",$A$2&lt;&gt;"",$FT$252&lt;&gt;""),"E","")</f>
        <v/>
      </c>
      <c r="FU24" s="29" t="str">
        <f>IF(OR($A$8&lt;&gt;"",$A$2&lt;&gt;"",$FU$252&lt;&gt;""),"E","")</f>
        <v/>
      </c>
      <c r="FV24" s="29" t="str">
        <f>IF(OR($A$8&lt;&gt;"",$A$2&lt;&gt;"",$FV$252&lt;&gt;""),"E","")</f>
        <v/>
      </c>
      <c r="FW24" s="29" t="str">
        <f>IF(OR($A$8&lt;&gt;"",$A$2&lt;&gt;"",$FW$252&lt;&gt;""),"E","")</f>
        <v/>
      </c>
      <c r="FX24" s="29" t="str">
        <f>IF(OR($A$8&lt;&gt;"",$A$2&lt;&gt;"",$FX$252&lt;&gt;""),"E","")</f>
        <v/>
      </c>
      <c r="FY24" s="29" t="str">
        <f>IF(OR($A$8&lt;&gt;"",$A$2&lt;&gt;"",$FY$252&lt;&gt;""),"E","")</f>
        <v/>
      </c>
      <c r="FZ24" s="29" t="str">
        <f>IF(OR($A$8&lt;&gt;"",$A$2&lt;&gt;"",$FZ$252&lt;&gt;""),"E","")</f>
        <v/>
      </c>
      <c r="GA24" s="29" t="str">
        <f>IF(OR($A$8&lt;&gt;"",$A$2&lt;&gt;"",$GA$252&lt;&gt;""),"E","")</f>
        <v/>
      </c>
      <c r="GB24" s="58"/>
      <c r="GC24" s="57"/>
      <c r="GD24" s="33" t="str">
        <f>IF(OR($A$8&lt;&gt;"",$A$2&lt;&gt;"",$GD$252&lt;&gt;""),"E","")</f>
        <v/>
      </c>
      <c r="GE24" s="77"/>
      <c r="GF24" s="72"/>
      <c r="GG24" s="29" t="str">
        <f>IF(OR($A$8&lt;&gt;"",$A$2&lt;&gt;"",$GG$252&lt;&gt;""),"E","")</f>
        <v/>
      </c>
      <c r="GH24" s="29" t="str">
        <f>IF(OR($A$8&lt;&gt;"",$A$2&lt;&gt;"",$GH$252&lt;&gt;""),"E","")</f>
        <v/>
      </c>
      <c r="GI24" s="29" t="str">
        <f>IF(OR($A$8&lt;&gt;"",$A$2&lt;&gt;"",$GI$252&lt;&gt;""),"E","")</f>
        <v/>
      </c>
      <c r="GJ24" s="29" t="str">
        <f>IF(OR($A$8&lt;&gt;"",$A$2&lt;&gt;"",$GJ$252&lt;&gt;""),"E","")</f>
        <v/>
      </c>
      <c r="GK24" s="29" t="str">
        <f>IF(OR($A$8&lt;&gt;"",$A$2&lt;&gt;"",$GK$252&lt;&gt;""),"E","")</f>
        <v/>
      </c>
      <c r="GL24" s="29" t="str">
        <f>IF(OR($A$8&lt;&gt;"",$A$2&lt;&gt;"",$GL$252&lt;&gt;""),"E","")</f>
        <v/>
      </c>
      <c r="GM24" s="29" t="str">
        <f>IF(OR($A$8&lt;&gt;"",$A$2&lt;&gt;"",$GM$252&lt;&gt;""),"E","")</f>
        <v/>
      </c>
      <c r="GN24" s="29" t="str">
        <f>IF(OR($A$8&lt;&gt;"",$A$2&lt;&gt;"",$GN$252&lt;&gt;""),"E","")</f>
        <v/>
      </c>
      <c r="GO24" s="29" t="str">
        <f>IF(OR($A$8&lt;&gt;"",$A$2&lt;&gt;"",$GO$252&lt;&gt;""),"E","")</f>
        <v/>
      </c>
      <c r="GP24" s="29" t="str">
        <f>IF(OR($A$8&lt;&gt;"",$A$2&lt;&gt;"",$GP$252&lt;&gt;""),"E","")</f>
        <v/>
      </c>
      <c r="GQ24" s="29" t="str">
        <f>IF(OR($A$8&lt;&gt;"",$A$2&lt;&gt;"",$GQ$252&lt;&gt;""),"E","")</f>
        <v/>
      </c>
      <c r="GR24" s="29" t="str">
        <f>IF(OR($A$8&lt;&gt;"",$A$2&lt;&gt;"",$GR$252&lt;&gt;""),"E","")</f>
        <v/>
      </c>
      <c r="GS24" s="29" t="str">
        <f>IF(OR($A$8&lt;&gt;"",$A$2&lt;&gt;"",$GS$252&lt;&gt;""),"E","")</f>
        <v/>
      </c>
      <c r="GT24" s="29" t="str">
        <f>IF(OR($A$8&lt;&gt;"",$A$2&lt;&gt;"",$GT$252&lt;&gt;""),"E","")</f>
        <v/>
      </c>
      <c r="GU24" s="29" t="str">
        <f>IF(OR($A$8&lt;&gt;"",$A$2&lt;&gt;"",$GU$252&lt;&gt;""),"E","")</f>
        <v/>
      </c>
      <c r="GV24" s="29" t="str">
        <f>IF(OR($A$8&lt;&gt;"",$A$2&lt;&gt;"",$GV$252&lt;&gt;""),"E","")</f>
        <v/>
      </c>
      <c r="GW24" s="29" t="str">
        <f>IF(OR($A$8&lt;&gt;"",$A$2&lt;&gt;"",$GW$252&lt;&gt;""),"E","")</f>
        <v/>
      </c>
      <c r="GX24" s="29" t="str">
        <f>IF(OR($A$8&lt;&gt;"",$A$2&lt;&gt;"",$GX$252&lt;&gt;""),"E","")</f>
        <v/>
      </c>
      <c r="GY24" s="26" t="str">
        <f>IF(OR($A$8&lt;&gt;"",$A$2&lt;&gt;"",$GY$252&lt;&gt;""),"E","")</f>
        <v/>
      </c>
      <c r="GZ24" s="29" t="str">
        <f>IF(OR($A$8&lt;&gt;"",$A$2&lt;&gt;"",$GZ$252&lt;&gt;""),"E","")</f>
        <v/>
      </c>
      <c r="HA24" s="29" t="str">
        <f>IF(OR($A$8&lt;&gt;"",$A$2&lt;&gt;"",$HA$252&lt;&gt;""),"E","")</f>
        <v/>
      </c>
      <c r="HB24" s="29" t="str">
        <f>IF(OR($A$8&lt;&gt;"",$A$2&lt;&gt;"",$HB$252&lt;&gt;""),"E","")</f>
        <v/>
      </c>
      <c r="HC24" s="29" t="str">
        <f>IF(OR($A$8&lt;&gt;"",$A$2&lt;&gt;"",$HC$252&lt;&gt;""),"E","")</f>
        <v/>
      </c>
      <c r="HD24" s="29" t="str">
        <f>IF(OR($A$8&lt;&gt;"",$A$2&lt;&gt;"",$HD$252&lt;&gt;""),"E","")</f>
        <v/>
      </c>
      <c r="HE24" s="29" t="str">
        <f>IF(OR($A$8&lt;&gt;"",$A$2&lt;&gt;"",$HE$252&lt;&gt;""),"E","")</f>
        <v/>
      </c>
      <c r="HF24" s="29" t="str">
        <f>IF(OR($A$8&lt;&gt;"",$A$2&lt;&gt;"",$HF$252&lt;&gt;""),"E","")</f>
        <v/>
      </c>
      <c r="HG24" s="29" t="str">
        <f>IF(OR($A$8&lt;&gt;"",$A$2&lt;&gt;"",$HG$252&lt;&gt;""),"E","")</f>
        <v/>
      </c>
      <c r="HH24" s="81"/>
      <c r="HI24" s="72"/>
      <c r="HJ24" s="29" t="str">
        <f>IF(OR($A$8&lt;&gt;"",$A$2&lt;&gt;"",$HJ$252&lt;&gt;""),"E","")</f>
        <v/>
      </c>
      <c r="HK24" s="29" t="str">
        <f>IF(OR($A$8&lt;&gt;"",$A$2&lt;&gt;"",$HK$252&lt;&gt;""),"E","")</f>
        <v/>
      </c>
      <c r="HL24" s="29" t="str">
        <f>IF(OR($A$8&lt;&gt;"",$A$2&lt;&gt;"",$HL$252&lt;&gt;""),"E","")</f>
        <v/>
      </c>
      <c r="HM24" s="29" t="str">
        <f>IF(OR($A$8&lt;&gt;"",$A$2&lt;&gt;"",$HM$252&lt;&gt;""),"E","")</f>
        <v/>
      </c>
      <c r="HN24" s="29" t="str">
        <f>IF(OR($A$8&lt;&gt;"",$A$2&lt;&gt;"",$HN$252&lt;&gt;""),"E","")</f>
        <v/>
      </c>
      <c r="HO24" s="29" t="str">
        <f>IF(OR($A$8&lt;&gt;"",$A$2&lt;&gt;"",$HO$252&lt;&gt;""),"E","")</f>
        <v/>
      </c>
      <c r="HP24" s="29" t="str">
        <f>IF(OR($A$8&lt;&gt;"",$A$2&lt;&gt;"",$HP$252&lt;&gt;""),"E","")</f>
        <v/>
      </c>
      <c r="HQ24" s="219"/>
      <c r="HR24" s="6"/>
      <c r="HS24" s="131">
        <f t="shared" si="0"/>
        <v>0</v>
      </c>
      <c r="HT24" s="132"/>
    </row>
    <row r="25" spans="1:228" ht="39" customHeight="1" x14ac:dyDescent="0.2">
      <c r="A25" s="220" t="s">
        <v>10</v>
      </c>
      <c r="B25" s="221"/>
      <c r="C25" s="221"/>
      <c r="D25" s="221"/>
      <c r="E25" s="221"/>
      <c r="F25" s="221"/>
      <c r="G25" s="221"/>
      <c r="H25" s="221"/>
      <c r="I25" s="221"/>
      <c r="J25" s="221"/>
      <c r="K25" s="221"/>
      <c r="L25" s="222"/>
      <c r="M25" s="223" t="s">
        <v>2</v>
      </c>
      <c r="N25" s="224"/>
      <c r="O25" s="224"/>
      <c r="P25" s="224"/>
      <c r="Q25" s="224"/>
      <c r="R25" s="224"/>
      <c r="S25" s="224"/>
      <c r="T25" s="224"/>
      <c r="U25" s="225"/>
      <c r="V25" s="174"/>
      <c r="W25" s="43">
        <v>1</v>
      </c>
      <c r="X25" s="204">
        <v>3</v>
      </c>
      <c r="Y25" s="69" t="s">
        <v>1124</v>
      </c>
      <c r="Z25" s="178"/>
      <c r="AA25" s="212"/>
      <c r="AB25" s="152">
        <v>60</v>
      </c>
      <c r="AC25" s="299"/>
      <c r="AD25" s="152">
        <v>60</v>
      </c>
      <c r="AE25" s="299"/>
      <c r="AF25" s="152">
        <v>60</v>
      </c>
      <c r="AG25" s="299"/>
      <c r="AH25" s="152">
        <v>60</v>
      </c>
      <c r="AI25" s="299"/>
      <c r="AJ25" s="152">
        <v>12</v>
      </c>
      <c r="AK25" s="299"/>
      <c r="AL25" s="152">
        <v>2</v>
      </c>
      <c r="AM25" s="299"/>
      <c r="AN25" s="152">
        <v>1</v>
      </c>
      <c r="AO25" s="299"/>
      <c r="AP25" s="152">
        <v>1</v>
      </c>
      <c r="AQ25" s="299"/>
      <c r="AR25" s="152"/>
      <c r="AS25" s="153"/>
      <c r="AT25" s="152"/>
      <c r="AU25" s="153"/>
      <c r="AV25" s="152"/>
      <c r="AW25" s="153"/>
      <c r="AX25" s="152"/>
      <c r="AY25" s="153"/>
      <c r="AZ25" s="152"/>
      <c r="BA25" s="153"/>
      <c r="BB25" s="152"/>
      <c r="BC25" s="153"/>
      <c r="BD25" s="152"/>
      <c r="BE25" s="153"/>
      <c r="BF25" s="152"/>
      <c r="BG25" s="422"/>
      <c r="BH25" s="179"/>
      <c r="BI25" s="179"/>
      <c r="BJ25" s="67" t="str">
        <f>IF($BJ$8="Saisie de numéro erronée !","Saisie de numéro erronée !",IF($BJ$9="","",VALUE(SUBSTITUTE(IF(COUNTIF(HS25,"* *"),TRIM(MID(Y25&amp;" ",(FIND(("NO"&amp;$BJ$9&amp;" "),Y25&amp;" "))-3,3)),HS25),"c",""))))</f>
        <v/>
      </c>
      <c r="BK25" s="180"/>
      <c r="BL25" s="213"/>
      <c r="BM25" s="29">
        <v>1</v>
      </c>
      <c r="BN25" s="29">
        <v>1</v>
      </c>
      <c r="BO25" s="29">
        <v>1</v>
      </c>
      <c r="BP25" s="29">
        <v>2</v>
      </c>
      <c r="BQ25" s="29">
        <v>2</v>
      </c>
      <c r="BR25" s="29">
        <v>2</v>
      </c>
      <c r="BS25" s="29">
        <v>3</v>
      </c>
      <c r="BT25" s="29">
        <v>3</v>
      </c>
      <c r="BU25" s="29">
        <v>3</v>
      </c>
      <c r="BV25" s="29">
        <v>4</v>
      </c>
      <c r="BW25" s="29">
        <v>4</v>
      </c>
      <c r="BX25" s="29">
        <v>4</v>
      </c>
      <c r="BY25" s="29">
        <v>8</v>
      </c>
      <c r="BZ25" s="29">
        <v>16</v>
      </c>
      <c r="CA25" s="29">
        <v>21</v>
      </c>
      <c r="CB25" s="226">
        <v>31</v>
      </c>
      <c r="CC25" s="181"/>
      <c r="CD25" s="181"/>
      <c r="CE25" s="395"/>
      <c r="CF25" s="182"/>
      <c r="CG25" s="182"/>
      <c r="CH25" s="395" t="s">
        <v>810</v>
      </c>
      <c r="CI25" s="183"/>
      <c r="CJ25" s="183"/>
      <c r="CK25" s="214">
        <v>14</v>
      </c>
      <c r="CL25" s="29" t="s">
        <v>477</v>
      </c>
      <c r="CM25" s="184"/>
      <c r="CN25" s="216"/>
      <c r="CO25" s="227" t="s">
        <v>37</v>
      </c>
      <c r="CP25" s="185"/>
      <c r="CQ25" s="185"/>
      <c r="CR25" s="44">
        <v>6</v>
      </c>
      <c r="CS25" s="44">
        <v>10</v>
      </c>
      <c r="CT25" s="186"/>
      <c r="CU25" s="186"/>
      <c r="CV25" s="395"/>
      <c r="CW25" s="218"/>
      <c r="CX25" s="218"/>
      <c r="CY25" s="227" t="s">
        <v>106</v>
      </c>
      <c r="CZ25" s="187"/>
      <c r="DA25" s="187"/>
      <c r="DB25" s="28" t="str">
        <f>IF(OR($A$8&lt;&gt;"",$A$2&lt;&gt;"",$DB$252&lt;&gt;""),"E","")</f>
        <v/>
      </c>
      <c r="DC25" s="29" t="str">
        <f>IF(OR($A$8&lt;&gt;"",$A$2&lt;&gt;"",$DC$252&lt;&gt;""),"E","")</f>
        <v/>
      </c>
      <c r="DD25" s="29" t="str">
        <f>IF(OR($A$8&lt;&gt;"",$A$2&lt;&gt;"",$DD$252&lt;&gt;""),"E","")</f>
        <v/>
      </c>
      <c r="DE25" s="29" t="str">
        <f>IF(OR($A$8&lt;&gt;"",$A$2&lt;&gt;"",$DE$252&lt;&gt;""),"E","")</f>
        <v/>
      </c>
      <c r="DF25" s="29" t="str">
        <f>IF(OR($A$8&lt;&gt;"",$A$2&lt;&gt;"",$DF$252&lt;&gt;""),"E","")</f>
        <v/>
      </c>
      <c r="DG25" s="30" t="str">
        <f>IF(OR($A$8&lt;&gt;"",$A$2&lt;&gt;"",$DG$252&lt;&gt;""),"E",IF(OR(AND($B$4="X",$F$4="X"),AND($B$4="",$D$4="",$F$4="")),"X",""))</f>
        <v>X</v>
      </c>
      <c r="DH25" s="30" t="str">
        <f>IF(OR($A$8&lt;&gt;"",$A$2&lt;&gt;"",$DH$252&lt;&gt;""),"E",IF(OR(AND($B$4="X",$F$4="X"),AND($B$4="",$D$4="",$F$4="")),"X",""))</f>
        <v>X</v>
      </c>
      <c r="DI25" s="30" t="str">
        <f>IF(OR($A$8&lt;&gt;"",$A$2&lt;&gt;"",$DI$252&lt;&gt;""),"E",IF(OR(AND($B$4="X",$F$4="X"),AND($B$4="",$D$4="",$F$4="")),"X",""))</f>
        <v>X</v>
      </c>
      <c r="DJ25" s="30" t="str">
        <f>IF(OR($A$8&lt;&gt;"",$A$2&lt;&gt;"",$DJ$252&lt;&gt;""),"E",IF(OR(AND($B$4="X",$F$4="X"),AND($B$4="",$D$4="",$F$4="")),"X",""))</f>
        <v>X</v>
      </c>
      <c r="DK25" s="30" t="str">
        <f>IF(OR($A$8&lt;&gt;"",$A$2&lt;&gt;"",$DK$252&lt;&gt;""),"E",IF(OR(AND($B$4="X",$F$4="X"),AND($B$4="",$D$4="",$F$4="")),"X",""))</f>
        <v>X</v>
      </c>
      <c r="DL25" s="29" t="str">
        <f>IF(OR($A$8&lt;&gt;"",$A$2&lt;&gt;"",$DL$252&lt;&gt;""),"E","")</f>
        <v/>
      </c>
      <c r="DM25" s="29" t="str">
        <f>IF(OR($A$8&lt;&gt;"",$A$2&lt;&gt;"",$DM$252&lt;&gt;""),"E","")</f>
        <v/>
      </c>
      <c r="DN25" s="29" t="str">
        <f>IF(OR($A$8&lt;&gt;"",$A$2&lt;&gt;"",$DN$252&lt;&gt;""),"E","")</f>
        <v/>
      </c>
      <c r="DO25" s="29" t="str">
        <f>IF(OR($A$8&lt;&gt;"",$A$2&lt;&gt;"",$DO$252&lt;&gt;""),"E","")</f>
        <v/>
      </c>
      <c r="DP25" s="29" t="str">
        <f>IF(OR($A$8&lt;&gt;"",$A$2&lt;&gt;"",$DP$252&lt;&gt;""),"E","")</f>
        <v/>
      </c>
      <c r="DQ25" s="29" t="str">
        <f>IF(OR($A$8&lt;&gt;"",$A$2&lt;&gt;"",$DQ$252&lt;&gt;""),"E","")</f>
        <v/>
      </c>
      <c r="DR25" s="29" t="str">
        <f>IF(OR($A$8&lt;&gt;"",$A$2&lt;&gt;"",$DR$252&lt;&gt;""),"E","")</f>
        <v/>
      </c>
      <c r="DS25" s="29" t="str">
        <f>IF(OR($A$8&lt;&gt;"",$A$2&lt;&gt;"",$DS$252&lt;&gt;""),"E","")</f>
        <v/>
      </c>
      <c r="DT25" s="29" t="str">
        <f>IF(OR($A$8&lt;&gt;"",$A$2&lt;&gt;"",$DT$252&lt;&gt;""),"E","")</f>
        <v/>
      </c>
      <c r="DU25" s="29" t="str">
        <f>IF(OR($A$8&lt;&gt;"",$A$2&lt;&gt;"",$DU$252&lt;&gt;""),"E","")</f>
        <v/>
      </c>
      <c r="DV25" s="29" t="str">
        <f>IF(OR($A$8&lt;&gt;"",$A$2&lt;&gt;"",$DV$252&lt;&gt;""),"E","")</f>
        <v/>
      </c>
      <c r="DW25" s="29" t="str">
        <f>IF(OR($A$8&lt;&gt;"",$A$2&lt;&gt;"",$DW$252&lt;&gt;""),"E","")</f>
        <v/>
      </c>
      <c r="DX25" s="29" t="str">
        <f>IF(OR($A$8&lt;&gt;"",$A$2&lt;&gt;"",$DX$252&lt;&gt;""),"E","")</f>
        <v/>
      </c>
      <c r="DY25" s="29" t="str">
        <f>IF(OR($A$8&lt;&gt;"",$A$2&lt;&gt;"",$DY$252&lt;&gt;""),"E","")</f>
        <v/>
      </c>
      <c r="DZ25" s="29" t="str">
        <f>IF(OR($A$8&lt;&gt;"",$A$2&lt;&gt;"",$DZ$252&lt;&gt;""),"E","")</f>
        <v/>
      </c>
      <c r="EA25" s="31"/>
      <c r="EB25" s="2"/>
      <c r="EC25" s="29" t="str">
        <f>IF(OR($A$8&lt;&gt;"",$A$2&lt;&gt;"",$EC$252&lt;&gt;""),"E","")</f>
        <v/>
      </c>
      <c r="ED25" s="58"/>
      <c r="EE25" s="57"/>
      <c r="EF25" s="29" t="str">
        <f>IF(OR($A$8&lt;&gt;"",$A$2&lt;&gt;"",$EF$252&lt;&gt;""),"E","")</f>
        <v/>
      </c>
      <c r="EG25" s="29" t="str">
        <f>IF(OR($A$8&lt;&gt;"",$A$2&lt;&gt;"",$EG$252&lt;&gt;""),"E","")</f>
        <v/>
      </c>
      <c r="EH25" s="29" t="str">
        <f>IF(OR($A$8&lt;&gt;"",$A$2&lt;&gt;"",$EH$252&lt;&gt;""),"E","")</f>
        <v/>
      </c>
      <c r="EI25" s="29" t="str">
        <f>IF(OR($A$8&lt;&gt;"",$A$2&lt;&gt;"",$EI$252&lt;&gt;""),"E","")</f>
        <v/>
      </c>
      <c r="EJ25" s="29" t="str">
        <f>IF(OR($A$8&lt;&gt;"",$A$2&lt;&gt;"",$EJ$252&lt;&gt;""),"E","")</f>
        <v/>
      </c>
      <c r="EK25" s="29" t="str">
        <f>IF(OR($A$8&lt;&gt;"",$A$2&lt;&gt;"",$EK$252&lt;&gt;""),"E","")</f>
        <v/>
      </c>
      <c r="EL25" s="29" t="str">
        <f>IF(OR($A$8&lt;&gt;"",$A$2&lt;&gt;"",$EL$252&lt;&gt;""),"E","")</f>
        <v/>
      </c>
      <c r="EM25" s="29" t="str">
        <f>IF(OR($A$8&lt;&gt;"",$A$2&lt;&gt;"",$EM$252&lt;&gt;""),"E","")</f>
        <v/>
      </c>
      <c r="EN25" s="29" t="str">
        <f>IF(OR($A$8&lt;&gt;"",$A$2&lt;&gt;"",$EN$252&lt;&gt;""),"E","")</f>
        <v/>
      </c>
      <c r="EO25" s="29" t="str">
        <f>IF(OR($A$8&lt;&gt;"",$A$2&lt;&gt;"",$EO$252&lt;&gt;""),"E","")</f>
        <v/>
      </c>
      <c r="EP25" s="29" t="str">
        <f>IF(OR($A$8&lt;&gt;"",$A$2&lt;&gt;"",$EP$252&lt;&gt;""),"E","")</f>
        <v/>
      </c>
      <c r="EQ25" s="29" t="str">
        <f>IF(OR($A$8&lt;&gt;"",$A$2&lt;&gt;"",$EQ$252&lt;&gt;""),"E","")</f>
        <v/>
      </c>
      <c r="ER25" s="29" t="str">
        <f>IF(OR($A$8&lt;&gt;"",$A$2&lt;&gt;"",$ER$252&lt;&gt;""),"E","")</f>
        <v/>
      </c>
      <c r="ES25" s="29" t="str">
        <f>IF(OR($A$8&lt;&gt;"",$A$2&lt;&gt;"",$ES$252&lt;&gt;""),"E","")</f>
        <v/>
      </c>
      <c r="ET25" s="29" t="str">
        <f>IF(OR($A$8&lt;&gt;"",$A$2&lt;&gt;"",$ET$252&lt;&gt;""),"E","")</f>
        <v/>
      </c>
      <c r="EU25" s="29" t="str">
        <f>IF(OR($A$8&lt;&gt;"",$A$2&lt;&gt;"",$EU$252&lt;&gt;""),"E","")</f>
        <v/>
      </c>
      <c r="EV25" s="29" t="str">
        <f>IF(OR($A$8&lt;&gt;"",$A$2&lt;&gt;"",$EV$252&lt;&gt;""),"E","")</f>
        <v/>
      </c>
      <c r="EW25" s="29" t="str">
        <f>IF(OR($A$8&lt;&gt;"",$A$2&lt;&gt;"",$EW$252&lt;&gt;""),"E","")</f>
        <v/>
      </c>
      <c r="EX25" s="29" t="str">
        <f>IF(OR($A$8&lt;&gt;"",$A$2&lt;&gt;"",$EX$252&lt;&gt;""),"E","")</f>
        <v/>
      </c>
      <c r="EY25" s="29" t="str">
        <f>IF(OR($A$8&lt;&gt;"",$A$2&lt;&gt;"",$EY$252&lt;&gt;""),"E","")</f>
        <v/>
      </c>
      <c r="EZ25" s="29" t="str">
        <f>IF(OR($A$8&lt;&gt;"",$A$2&lt;&gt;"",$EZ$252&lt;&gt;""),"E","")</f>
        <v/>
      </c>
      <c r="FA25" s="29" t="str">
        <f>IF(OR($A$8&lt;&gt;"",$A$2&lt;&gt;"",$FA$252&lt;&gt;""),"E","")</f>
        <v/>
      </c>
      <c r="FB25" s="29" t="str">
        <f>IF(OR($A$8&lt;&gt;"",$A$2&lt;&gt;"",$FB$252&lt;&gt;""),"E","")</f>
        <v/>
      </c>
      <c r="FC25" s="29" t="str">
        <f>IF(OR($A$8&lt;&gt;"",$A$2&lt;&gt;"",$FC$252&lt;&gt;""),"E","")</f>
        <v/>
      </c>
      <c r="FD25" s="29" t="str">
        <f>IF(OR($A$8&lt;&gt;"",$A$2&lt;&gt;"",$FD$252&lt;&gt;""),"E","")</f>
        <v/>
      </c>
      <c r="FE25" s="29" t="str">
        <f>IF(OR($A$8&lt;&gt;"",$A$2&lt;&gt;"",$FE$252&lt;&gt;""),"E","")</f>
        <v/>
      </c>
      <c r="FF25" s="29" t="str">
        <f>IF(OR($A$8&lt;&gt;"",$A$2&lt;&gt;"",$FF$252&lt;&gt;""),"E","")</f>
        <v/>
      </c>
      <c r="FG25" s="29" t="str">
        <f>IF(OR($A$8&lt;&gt;"",$A$2&lt;&gt;"",$FG$252&lt;&gt;""),"E","")</f>
        <v/>
      </c>
      <c r="FH25" s="29" t="str">
        <f>IF(OR($A$8&lt;&gt;"",$A$2&lt;&gt;"",$FH$252&lt;&gt;""),"E","")</f>
        <v/>
      </c>
      <c r="FI25" s="29" t="str">
        <f>IF(OR($A$8&lt;&gt;"",$A$2&lt;&gt;"",$FI$252&lt;&gt;""),"E","")</f>
        <v/>
      </c>
      <c r="FJ25" s="29" t="str">
        <f>IF(OR($A$8&lt;&gt;"",$A$2&lt;&gt;"",$FJ$252&lt;&gt;""),"E","")</f>
        <v/>
      </c>
      <c r="FK25" s="29" t="str">
        <f>IF(OR($A$8&lt;&gt;"",$A$2&lt;&gt;"",$FK$252&lt;&gt;""),"E","")</f>
        <v/>
      </c>
      <c r="FL25" s="29" t="str">
        <f>IF(OR($A$8&lt;&gt;"",$A$2&lt;&gt;"",$FL$252&lt;&gt;""),"E","")</f>
        <v/>
      </c>
      <c r="FM25" s="29" t="str">
        <f>IF(OR($A$8&lt;&gt;"",$A$2&lt;&gt;"",$FM$252&lt;&gt;""),"E","")</f>
        <v/>
      </c>
      <c r="FN25" s="29" t="str">
        <f>IF(OR($A$8&lt;&gt;"",$A$2&lt;&gt;"",$FN$252&lt;&gt;""),"E","")</f>
        <v/>
      </c>
      <c r="FO25" s="29" t="str">
        <f>IF(OR($A$8&lt;&gt;"",$A$2&lt;&gt;"",$FO$252&lt;&gt;""),"E","")</f>
        <v/>
      </c>
      <c r="FP25" s="29" t="str">
        <f>IF(OR($A$8&lt;&gt;"",$A$2&lt;&gt;"",$FP$252&lt;&gt;""),"E","")</f>
        <v/>
      </c>
      <c r="FQ25" s="29" t="str">
        <f>IF(OR($A$8&lt;&gt;"",$A$2&lt;&gt;"",$FQ$252&lt;&gt;""),"E","")</f>
        <v/>
      </c>
      <c r="FR25" s="29" t="str">
        <f>IF(OR($A$8&lt;&gt;"",$A$2&lt;&gt;"",$FR$252&lt;&gt;""),"E","")</f>
        <v/>
      </c>
      <c r="FS25" s="29" t="str">
        <f>IF(OR($A$8&lt;&gt;"",$A$2&lt;&gt;"",$FS$252&lt;&gt;""),"E","")</f>
        <v/>
      </c>
      <c r="FT25" s="29" t="str">
        <f>IF(OR($A$8&lt;&gt;"",$A$2&lt;&gt;"",$FT$252&lt;&gt;""),"E","")</f>
        <v/>
      </c>
      <c r="FU25" s="29" t="str">
        <f>IF(OR($A$8&lt;&gt;"",$A$2&lt;&gt;"",$FU$252&lt;&gt;""),"E","")</f>
        <v/>
      </c>
      <c r="FV25" s="29" t="str">
        <f>IF(OR($A$8&lt;&gt;"",$A$2&lt;&gt;"",$FV$252&lt;&gt;""),"E","")</f>
        <v/>
      </c>
      <c r="FW25" s="29" t="str">
        <f>IF(OR($A$8&lt;&gt;"",$A$2&lt;&gt;"",$FW$252&lt;&gt;""),"E","")</f>
        <v/>
      </c>
      <c r="FX25" s="29" t="str">
        <f>IF(OR($A$8&lt;&gt;"",$A$2&lt;&gt;"",$FX$252&lt;&gt;""),"E","")</f>
        <v/>
      </c>
      <c r="FY25" s="29" t="str">
        <f>IF(OR($A$8&lt;&gt;"",$A$2&lt;&gt;"",$FY$252&lt;&gt;""),"E","")</f>
        <v/>
      </c>
      <c r="FZ25" s="29" t="str">
        <f>IF(OR($A$8&lt;&gt;"",$A$2&lt;&gt;"",$FZ$252&lt;&gt;""),"E","")</f>
        <v/>
      </c>
      <c r="GA25" s="29" t="str">
        <f>IF(OR($A$8&lt;&gt;"",$A$2&lt;&gt;"",$GA$252&lt;&gt;""),"E","")</f>
        <v/>
      </c>
      <c r="GB25" s="58"/>
      <c r="GC25" s="57"/>
      <c r="GD25" s="33" t="str">
        <f>IF(OR($A$8&lt;&gt;"",$A$2&lt;&gt;"",$GD$252&lt;&gt;""),"E","")</f>
        <v/>
      </c>
      <c r="GE25" s="77"/>
      <c r="GF25" s="72"/>
      <c r="GG25" s="29" t="str">
        <f>IF(OR($A$8&lt;&gt;"",$A$2&lt;&gt;"",$GG$252&lt;&gt;""),"E","")</f>
        <v/>
      </c>
      <c r="GH25" s="29" t="str">
        <f>IF(OR($A$8&lt;&gt;"",$A$2&lt;&gt;"",$GH$252&lt;&gt;""),"E","")</f>
        <v/>
      </c>
      <c r="GI25" s="29" t="str">
        <f>IF(OR($A$8&lt;&gt;"",$A$2&lt;&gt;"",$GI$252&lt;&gt;""),"E","")</f>
        <v/>
      </c>
      <c r="GJ25" s="29" t="str">
        <f>IF(OR($A$8&lt;&gt;"",$A$2&lt;&gt;"",$GJ$252&lt;&gt;""),"E","")</f>
        <v/>
      </c>
      <c r="GK25" s="29" t="str">
        <f>IF(OR($A$8&lt;&gt;"",$A$2&lt;&gt;"",$GK$252&lt;&gt;""),"E","")</f>
        <v/>
      </c>
      <c r="GL25" s="29" t="str">
        <f>IF(OR($A$8&lt;&gt;"",$A$2&lt;&gt;"",$GL$252&lt;&gt;""),"E","")</f>
        <v/>
      </c>
      <c r="GM25" s="29" t="str">
        <f>IF(OR($A$8&lt;&gt;"",$A$2&lt;&gt;"",$GM$252&lt;&gt;""),"E","")</f>
        <v/>
      </c>
      <c r="GN25" s="29" t="str">
        <f>IF(OR($A$8&lt;&gt;"",$A$2&lt;&gt;"",$GN$252&lt;&gt;""),"E","")</f>
        <v/>
      </c>
      <c r="GO25" s="29" t="str">
        <f>IF(OR($A$8&lt;&gt;"",$A$2&lt;&gt;"",$GO$252&lt;&gt;""),"E","")</f>
        <v/>
      </c>
      <c r="GP25" s="29" t="str">
        <f>IF(OR($A$8&lt;&gt;"",$A$2&lt;&gt;"",$GP$252&lt;&gt;""),"E","")</f>
        <v/>
      </c>
      <c r="GQ25" s="29" t="str">
        <f>IF(OR($A$8&lt;&gt;"",$A$2&lt;&gt;"",$GQ$252&lt;&gt;""),"E","")</f>
        <v/>
      </c>
      <c r="GR25" s="29" t="str">
        <f>IF(OR($A$8&lt;&gt;"",$A$2&lt;&gt;"",$GR$252&lt;&gt;""),"E","")</f>
        <v/>
      </c>
      <c r="GS25" s="29" t="str">
        <f>IF(OR($A$8&lt;&gt;"",$A$2&lt;&gt;"",$GS$252&lt;&gt;""),"E","")</f>
        <v/>
      </c>
      <c r="GT25" s="29" t="str">
        <f>IF(OR($A$8&lt;&gt;"",$A$2&lt;&gt;"",$GT$252&lt;&gt;""),"E","")</f>
        <v/>
      </c>
      <c r="GU25" s="29" t="str">
        <f>IF(OR($A$8&lt;&gt;"",$A$2&lt;&gt;"",$GU$252&lt;&gt;""),"E","")</f>
        <v/>
      </c>
      <c r="GV25" s="29" t="str">
        <f>IF(OR($A$8&lt;&gt;"",$A$2&lt;&gt;"",$GV$252&lt;&gt;""),"E","")</f>
        <v/>
      </c>
      <c r="GW25" s="29" t="str">
        <f>IF(OR($A$8&lt;&gt;"",$A$2&lt;&gt;"",$GW$252&lt;&gt;""),"E","")</f>
        <v/>
      </c>
      <c r="GX25" s="29" t="str">
        <f>IF(OR($A$8&lt;&gt;"",$A$2&lt;&gt;"",$GX$252&lt;&gt;""),"E","")</f>
        <v/>
      </c>
      <c r="GY25" s="26" t="str">
        <f>IF(OR($A$8&lt;&gt;"",$A$2&lt;&gt;"",$GY$252&lt;&gt;""),"E","")</f>
        <v/>
      </c>
      <c r="GZ25" s="29" t="str">
        <f>IF(OR($A$8&lt;&gt;"",$A$2&lt;&gt;"",$GZ$252&lt;&gt;""),"E","")</f>
        <v/>
      </c>
      <c r="HA25" s="29" t="str">
        <f>IF(OR($A$8&lt;&gt;"",$A$2&lt;&gt;"",$HA$252&lt;&gt;""),"E","")</f>
        <v/>
      </c>
      <c r="HB25" s="29" t="str">
        <f>IF(OR($A$8&lt;&gt;"",$A$2&lt;&gt;"",$HB$252&lt;&gt;""),"E","")</f>
        <v/>
      </c>
      <c r="HC25" s="29" t="str">
        <f>IF(OR($A$8&lt;&gt;"",$A$2&lt;&gt;"",$HC$252&lt;&gt;""),"E","")</f>
        <v/>
      </c>
      <c r="HD25" s="29" t="str">
        <f>IF(OR($A$8&lt;&gt;"",$A$2&lt;&gt;"",$HD$252&lt;&gt;""),"E","")</f>
        <v/>
      </c>
      <c r="HE25" s="29" t="str">
        <f>IF(OR($A$8&lt;&gt;"",$A$2&lt;&gt;"",$HE$252&lt;&gt;""),"E","")</f>
        <v/>
      </c>
      <c r="HF25" s="29" t="str">
        <f>IF(OR($A$8&lt;&gt;"",$A$2&lt;&gt;"",$HF$252&lt;&gt;""),"E","")</f>
        <v/>
      </c>
      <c r="HG25" s="29" t="str">
        <f>IF(OR($A$8&lt;&gt;"",$A$2&lt;&gt;"",$HG$252&lt;&gt;""),"E","")</f>
        <v/>
      </c>
      <c r="HH25" s="81"/>
      <c r="HI25" s="72"/>
      <c r="HJ25" s="29" t="str">
        <f>IF(OR($A$8&lt;&gt;"",$A$2&lt;&gt;"",$HJ$252&lt;&gt;""),"E","")</f>
        <v/>
      </c>
      <c r="HK25" s="29" t="str">
        <f>IF(OR($A$8&lt;&gt;"",$A$2&lt;&gt;"",$HK$252&lt;&gt;""),"E","")</f>
        <v/>
      </c>
      <c r="HL25" s="29" t="str">
        <f>IF(OR($A$8&lt;&gt;"",$A$2&lt;&gt;"",$HL$252&lt;&gt;""),"E","")</f>
        <v/>
      </c>
      <c r="HM25" s="29" t="str">
        <f>IF(OR($A$8&lt;&gt;"",$A$2&lt;&gt;"",$HM$252&lt;&gt;""),"E","")</f>
        <v/>
      </c>
      <c r="HN25" s="29" t="str">
        <f>IF(OR($A$8&lt;&gt;"",$A$2&lt;&gt;"",$HN$252&lt;&gt;""),"E","")</f>
        <v/>
      </c>
      <c r="HO25" s="29" t="str">
        <f>IF(OR($A$8&lt;&gt;"",$A$2&lt;&gt;"",$HO$252&lt;&gt;""),"E","")</f>
        <v/>
      </c>
      <c r="HP25" s="29" t="str">
        <f>IF(OR($A$8&lt;&gt;"",$A$2&lt;&gt;"",$HP$252&lt;&gt;""),"E","")</f>
        <v/>
      </c>
      <c r="HQ25" s="219"/>
      <c r="HR25" s="6"/>
      <c r="HS25" s="131">
        <f t="shared" si="0"/>
        <v>0</v>
      </c>
      <c r="HT25" s="132"/>
    </row>
    <row r="26" spans="1:228" ht="39" customHeight="1" x14ac:dyDescent="0.2">
      <c r="A26" s="220" t="s">
        <v>11</v>
      </c>
      <c r="B26" s="221"/>
      <c r="C26" s="221"/>
      <c r="D26" s="221"/>
      <c r="E26" s="221"/>
      <c r="F26" s="221"/>
      <c r="G26" s="221"/>
      <c r="H26" s="221"/>
      <c r="I26" s="221"/>
      <c r="J26" s="221"/>
      <c r="K26" s="221"/>
      <c r="L26" s="222"/>
      <c r="M26" s="223" t="s">
        <v>13</v>
      </c>
      <c r="N26" s="224"/>
      <c r="O26" s="224"/>
      <c r="P26" s="224"/>
      <c r="Q26" s="224"/>
      <c r="R26" s="224"/>
      <c r="S26" s="224"/>
      <c r="T26" s="224"/>
      <c r="U26" s="225"/>
      <c r="V26" s="174"/>
      <c r="W26" s="43">
        <v>1</v>
      </c>
      <c r="X26" s="204">
        <v>3</v>
      </c>
      <c r="Y26" s="69" t="s">
        <v>1124</v>
      </c>
      <c r="Z26" s="178"/>
      <c r="AA26" s="212"/>
      <c r="AB26" s="155">
        <v>60</v>
      </c>
      <c r="AC26" s="299"/>
      <c r="AD26" s="155">
        <v>60</v>
      </c>
      <c r="AE26" s="299"/>
      <c r="AF26" s="155">
        <v>60</v>
      </c>
      <c r="AG26" s="299"/>
      <c r="AH26" s="155">
        <v>60</v>
      </c>
      <c r="AI26" s="299"/>
      <c r="AJ26" s="155">
        <v>12</v>
      </c>
      <c r="AK26" s="399"/>
      <c r="AL26" s="155">
        <v>2</v>
      </c>
      <c r="AM26" s="299"/>
      <c r="AN26" s="155">
        <v>1</v>
      </c>
      <c r="AO26" s="299"/>
      <c r="AP26" s="155">
        <v>1</v>
      </c>
      <c r="AQ26" s="299"/>
      <c r="AR26" s="155"/>
      <c r="AS26" s="418"/>
      <c r="AT26" s="152"/>
      <c r="AU26" s="153"/>
      <c r="AV26" s="152"/>
      <c r="AW26" s="153"/>
      <c r="AX26" s="152"/>
      <c r="AY26" s="153"/>
      <c r="AZ26" s="152"/>
      <c r="BA26" s="153"/>
      <c r="BB26" s="152"/>
      <c r="BC26" s="153"/>
      <c r="BD26" s="152"/>
      <c r="BE26" s="153"/>
      <c r="BF26" s="152"/>
      <c r="BG26" s="422"/>
      <c r="BH26" s="179"/>
      <c r="BI26" s="179"/>
      <c r="BJ26" s="67" t="str">
        <f>IF($BJ$8="Saisie de numéro erronée !","Saisie de numéro erronée !",IF($BJ$9="","",VALUE(SUBSTITUTE(IF(COUNTIF(HS26,"* *"),TRIM(MID(Y26&amp;" ",(FIND(("NO"&amp;$BJ$9&amp;" "),Y26&amp;" "))-3,3)),HS26),"c",""))))</f>
        <v/>
      </c>
      <c r="BK26" s="180"/>
      <c r="BL26" s="213"/>
      <c r="BM26" s="29">
        <v>1</v>
      </c>
      <c r="BN26" s="29">
        <v>1</v>
      </c>
      <c r="BO26" s="29">
        <v>1</v>
      </c>
      <c r="BP26" s="29">
        <v>2</v>
      </c>
      <c r="BQ26" s="29">
        <v>2</v>
      </c>
      <c r="BR26" s="29">
        <v>2</v>
      </c>
      <c r="BS26" s="29">
        <v>3</v>
      </c>
      <c r="BT26" s="29">
        <v>3</v>
      </c>
      <c r="BU26" s="29">
        <v>3</v>
      </c>
      <c r="BV26" s="29">
        <v>4</v>
      </c>
      <c r="BW26" s="29">
        <v>4</v>
      </c>
      <c r="BX26" s="29">
        <v>4</v>
      </c>
      <c r="BY26" s="29">
        <v>8</v>
      </c>
      <c r="BZ26" s="29">
        <v>16</v>
      </c>
      <c r="CA26" s="29">
        <v>21</v>
      </c>
      <c r="CB26" s="226">
        <v>31</v>
      </c>
      <c r="CC26" s="181"/>
      <c r="CD26" s="181"/>
      <c r="CE26" s="395"/>
      <c r="CF26" s="182"/>
      <c r="CG26" s="182"/>
      <c r="CH26" s="395" t="s">
        <v>335</v>
      </c>
      <c r="CI26" s="183"/>
      <c r="CJ26" s="183"/>
      <c r="CK26" s="214">
        <v>15</v>
      </c>
      <c r="CL26" s="29" t="s">
        <v>478</v>
      </c>
      <c r="CM26" s="184"/>
      <c r="CN26" s="216"/>
      <c r="CO26" s="227" t="s">
        <v>37</v>
      </c>
      <c r="CP26" s="185"/>
      <c r="CQ26" s="185"/>
      <c r="CR26" s="44">
        <v>6</v>
      </c>
      <c r="CS26" s="44">
        <v>10</v>
      </c>
      <c r="CT26" s="186"/>
      <c r="CU26" s="186"/>
      <c r="CV26" s="395"/>
      <c r="CW26" s="218"/>
      <c r="CX26" s="218"/>
      <c r="CY26" s="227" t="s">
        <v>106</v>
      </c>
      <c r="CZ26" s="187"/>
      <c r="DA26" s="187"/>
      <c r="DB26" s="28" t="str">
        <f>IF(OR($A$8&lt;&gt;"",$A$2&lt;&gt;"",$DB$252&lt;&gt;""),"E","")</f>
        <v/>
      </c>
      <c r="DC26" s="29" t="str">
        <f>IF(OR($A$8&lt;&gt;"",$A$2&lt;&gt;"",$DC$252&lt;&gt;""),"E","")</f>
        <v/>
      </c>
      <c r="DD26" s="29" t="str">
        <f>IF(OR($A$8&lt;&gt;"",$A$2&lt;&gt;"",$DD$252&lt;&gt;""),"E","")</f>
        <v/>
      </c>
      <c r="DE26" s="29" t="str">
        <f>IF(OR($A$8&lt;&gt;"",$A$2&lt;&gt;"",$DE$252&lt;&gt;""),"E","")</f>
        <v/>
      </c>
      <c r="DF26" s="29" t="str">
        <f>IF(OR($A$8&lt;&gt;"",$A$2&lt;&gt;"",$DF$252&lt;&gt;""),"E","")</f>
        <v/>
      </c>
      <c r="DG26" s="30" t="str">
        <f>IF(OR($A$8&lt;&gt;"",$A$2&lt;&gt;"",$DG$252&lt;&gt;""),"E",IF(AND(OR(AND($B$4="X",$F$4="X"),AND($B$4="",$D$4="",$F$4="")),$H$4="X"),"X",""))</f>
        <v/>
      </c>
      <c r="DH26" s="30" t="str">
        <f>IF(OR($A$8&lt;&gt;"",$A$2&lt;&gt;"",$DH$252&lt;&gt;""),"E",IF(AND(OR(AND($B$4="X",$F$4="X"),AND($B$4="",$D$4="",$F$4="")),$H$4="X"),"X",""))</f>
        <v/>
      </c>
      <c r="DI26" s="30" t="str">
        <f>IF(OR($A$8&lt;&gt;"",$A$2&lt;&gt;"",$DI$252&lt;&gt;""),"E",IF(AND(OR(AND($B$4="X",$F$4="X"),AND($B$4="",$D$4="",$F$4="")),$H$4="X"),"X",""))</f>
        <v/>
      </c>
      <c r="DJ26" s="30" t="str">
        <f>IF(OR($A$8&lt;&gt;"",$A$2&lt;&gt;"",$DJ$252&lt;&gt;""),"E",IF(AND(OR(AND($B$4="X",$F$4="X"),AND($B$4="",$D$4="",$F$4="")),$H$4="X"),"X",""))</f>
        <v/>
      </c>
      <c r="DK26" s="30" t="str">
        <f>IF(OR($A$8&lt;&gt;"",$A$2&lt;&gt;"",$DK$252&lt;&gt;""),"E",IF(AND(OR(AND($B$4="X",$F$4="X"),AND($B$4="",$D$4="",$F$4="")),$H$4="X"),"X",""))</f>
        <v/>
      </c>
      <c r="DL26" s="29" t="str">
        <f>IF(OR($A$8&lt;&gt;"",$A$2&lt;&gt;"",$DL$252&lt;&gt;""),"E","")</f>
        <v/>
      </c>
      <c r="DM26" s="29" t="str">
        <f>IF(OR($A$8&lt;&gt;"",$A$2&lt;&gt;"",$DM$252&lt;&gt;""),"E","")</f>
        <v/>
      </c>
      <c r="DN26" s="29" t="str">
        <f>IF(OR($A$8&lt;&gt;"",$A$2&lt;&gt;"",$DN$252&lt;&gt;""),"E","")</f>
        <v/>
      </c>
      <c r="DO26" s="29" t="str">
        <f>IF(OR($A$8&lt;&gt;"",$A$2&lt;&gt;"",$DO$252&lt;&gt;""),"E","")</f>
        <v/>
      </c>
      <c r="DP26" s="29" t="str">
        <f>IF(OR($A$8&lt;&gt;"",$A$2&lt;&gt;"",$DP$252&lt;&gt;""),"E","")</f>
        <v/>
      </c>
      <c r="DQ26" s="29" t="str">
        <f>IF(OR($A$8&lt;&gt;"",$A$2&lt;&gt;"",$DQ$252&lt;&gt;""),"E","")</f>
        <v/>
      </c>
      <c r="DR26" s="29" t="str">
        <f>IF(OR($A$8&lt;&gt;"",$A$2&lt;&gt;"",$DR$252&lt;&gt;""),"E","")</f>
        <v/>
      </c>
      <c r="DS26" s="29" t="str">
        <f>IF(OR($A$8&lt;&gt;"",$A$2&lt;&gt;"",$DS$252&lt;&gt;""),"E","")</f>
        <v/>
      </c>
      <c r="DT26" s="29" t="str">
        <f>IF(OR($A$8&lt;&gt;"",$A$2&lt;&gt;"",$DT$252&lt;&gt;""),"E","")</f>
        <v/>
      </c>
      <c r="DU26" s="29" t="str">
        <f>IF(OR($A$8&lt;&gt;"",$A$2&lt;&gt;"",$DU$252&lt;&gt;""),"E","")</f>
        <v/>
      </c>
      <c r="DV26" s="29" t="str">
        <f>IF(OR($A$8&lt;&gt;"",$A$2&lt;&gt;"",$DV$252&lt;&gt;""),"E","")</f>
        <v/>
      </c>
      <c r="DW26" s="29" t="str">
        <f>IF(OR($A$8&lt;&gt;"",$A$2&lt;&gt;"",$DW$252&lt;&gt;""),"E","")</f>
        <v/>
      </c>
      <c r="DX26" s="29" t="str">
        <f>IF(OR($A$8&lt;&gt;"",$A$2&lt;&gt;"",$DX$252&lt;&gt;""),"E","")</f>
        <v/>
      </c>
      <c r="DY26" s="29" t="str">
        <f>IF(OR($A$8&lt;&gt;"",$A$2&lt;&gt;"",$DY$252&lt;&gt;""),"E","")</f>
        <v/>
      </c>
      <c r="DZ26" s="29" t="str">
        <f>IF(OR($A$8&lt;&gt;"",$A$2&lt;&gt;"",$DZ$252&lt;&gt;""),"E","")</f>
        <v/>
      </c>
      <c r="EA26" s="31"/>
      <c r="EB26" s="2"/>
      <c r="EC26" s="29" t="str">
        <f>IF(OR($A$8&lt;&gt;"",$A$2&lt;&gt;"",$EC$252&lt;&gt;""),"E","")</f>
        <v/>
      </c>
      <c r="ED26" s="58"/>
      <c r="EE26" s="57"/>
      <c r="EF26" s="29" t="str">
        <f>IF(OR($A$8&lt;&gt;"",$A$2&lt;&gt;"",$EF$252&lt;&gt;""),"E","")</f>
        <v/>
      </c>
      <c r="EG26" s="29" t="str">
        <f>IF(OR($A$8&lt;&gt;"",$A$2&lt;&gt;"",$EG$252&lt;&gt;""),"E","")</f>
        <v/>
      </c>
      <c r="EH26" s="29" t="str">
        <f>IF(OR($A$8&lt;&gt;"",$A$2&lt;&gt;"",$EH$252&lt;&gt;""),"E","")</f>
        <v/>
      </c>
      <c r="EI26" s="29" t="str">
        <f>IF(OR($A$8&lt;&gt;"",$A$2&lt;&gt;"",$EI$252&lt;&gt;""),"E","")</f>
        <v/>
      </c>
      <c r="EJ26" s="29" t="str">
        <f>IF(OR($A$8&lt;&gt;"",$A$2&lt;&gt;"",$EJ$252&lt;&gt;""),"E","")</f>
        <v/>
      </c>
      <c r="EK26" s="29" t="str">
        <f>IF(OR($A$8&lt;&gt;"",$A$2&lt;&gt;"",$EK$252&lt;&gt;""),"E","")</f>
        <v/>
      </c>
      <c r="EL26" s="29" t="str">
        <f>IF(OR($A$8&lt;&gt;"",$A$2&lt;&gt;"",$EL$252&lt;&gt;""),"E","")</f>
        <v/>
      </c>
      <c r="EM26" s="29" t="str">
        <f>IF(OR($A$8&lt;&gt;"",$A$2&lt;&gt;"",$EM$252&lt;&gt;""),"E","")</f>
        <v/>
      </c>
      <c r="EN26" s="29" t="str">
        <f>IF(OR($A$8&lt;&gt;"",$A$2&lt;&gt;"",$EN$252&lt;&gt;""),"E","")</f>
        <v/>
      </c>
      <c r="EO26" s="29" t="str">
        <f>IF(OR($A$8&lt;&gt;"",$A$2&lt;&gt;"",$EO$252&lt;&gt;""),"E","")</f>
        <v/>
      </c>
      <c r="EP26" s="29" t="str">
        <f>IF(OR($A$8&lt;&gt;"",$A$2&lt;&gt;"",$EP$252&lt;&gt;""),"E","")</f>
        <v/>
      </c>
      <c r="EQ26" s="29" t="str">
        <f>IF(OR($A$8&lt;&gt;"",$A$2&lt;&gt;"",$EQ$252&lt;&gt;""),"E","")</f>
        <v/>
      </c>
      <c r="ER26" s="29" t="str">
        <f>IF(OR($A$8&lt;&gt;"",$A$2&lt;&gt;"",$ER$252&lt;&gt;""),"E","")</f>
        <v/>
      </c>
      <c r="ES26" s="29" t="str">
        <f>IF(OR($A$8&lt;&gt;"",$A$2&lt;&gt;"",$ES$252&lt;&gt;""),"E","")</f>
        <v/>
      </c>
      <c r="ET26" s="29" t="str">
        <f>IF(OR($A$8&lt;&gt;"",$A$2&lt;&gt;"",$ET$252&lt;&gt;""),"E","")</f>
        <v/>
      </c>
      <c r="EU26" s="29" t="str">
        <f>IF(OR($A$8&lt;&gt;"",$A$2&lt;&gt;"",$EU$252&lt;&gt;""),"E","")</f>
        <v/>
      </c>
      <c r="EV26" s="29" t="str">
        <f>IF(OR($A$8&lt;&gt;"",$A$2&lt;&gt;"",$EV$252&lt;&gt;""),"E","")</f>
        <v/>
      </c>
      <c r="EW26" s="29" t="str">
        <f>IF(OR($A$8&lt;&gt;"",$A$2&lt;&gt;"",$EW$252&lt;&gt;""),"E","")</f>
        <v/>
      </c>
      <c r="EX26" s="29" t="str">
        <f>IF(OR($A$8&lt;&gt;"",$A$2&lt;&gt;"",$EX$252&lt;&gt;""),"E","")</f>
        <v/>
      </c>
      <c r="EY26" s="29" t="str">
        <f>IF(OR($A$8&lt;&gt;"",$A$2&lt;&gt;"",$EY$252&lt;&gt;""),"E","")</f>
        <v/>
      </c>
      <c r="EZ26" s="29" t="str">
        <f>IF(OR($A$8&lt;&gt;"",$A$2&lt;&gt;"",$EZ$252&lt;&gt;""),"E","")</f>
        <v/>
      </c>
      <c r="FA26" s="29" t="str">
        <f>IF(OR($A$8&lt;&gt;"",$A$2&lt;&gt;"",$FA$252&lt;&gt;""),"E","")</f>
        <v/>
      </c>
      <c r="FB26" s="29" t="str">
        <f>IF(OR($A$8&lt;&gt;"",$A$2&lt;&gt;"",$FB$252&lt;&gt;""),"E","")</f>
        <v/>
      </c>
      <c r="FC26" s="29" t="str">
        <f>IF(OR($A$8&lt;&gt;"",$A$2&lt;&gt;"",$FC$252&lt;&gt;""),"E","")</f>
        <v/>
      </c>
      <c r="FD26" s="29" t="str">
        <f>IF(OR($A$8&lt;&gt;"",$A$2&lt;&gt;"",$FD$252&lt;&gt;""),"E","")</f>
        <v/>
      </c>
      <c r="FE26" s="29" t="str">
        <f>IF(OR($A$8&lt;&gt;"",$A$2&lt;&gt;"",$FE$252&lt;&gt;""),"E","")</f>
        <v/>
      </c>
      <c r="FF26" s="29" t="str">
        <f>IF(OR($A$8&lt;&gt;"",$A$2&lt;&gt;"",$FF$252&lt;&gt;""),"E","")</f>
        <v/>
      </c>
      <c r="FG26" s="29" t="str">
        <f>IF(OR($A$8&lt;&gt;"",$A$2&lt;&gt;"",$FG$252&lt;&gt;""),"E","")</f>
        <v/>
      </c>
      <c r="FH26" s="29" t="str">
        <f>IF(OR($A$8&lt;&gt;"",$A$2&lt;&gt;"",$FH$252&lt;&gt;""),"E","")</f>
        <v/>
      </c>
      <c r="FI26" s="29" t="str">
        <f>IF(OR($A$8&lt;&gt;"",$A$2&lt;&gt;"",$FI$252&lt;&gt;""),"E","")</f>
        <v/>
      </c>
      <c r="FJ26" s="29" t="str">
        <f>IF(OR($A$8&lt;&gt;"",$A$2&lt;&gt;"",$FJ$252&lt;&gt;""),"E","")</f>
        <v/>
      </c>
      <c r="FK26" s="29" t="str">
        <f>IF(OR($A$8&lt;&gt;"",$A$2&lt;&gt;"",$FK$252&lt;&gt;""),"E","")</f>
        <v/>
      </c>
      <c r="FL26" s="29" t="str">
        <f>IF(OR($A$8&lt;&gt;"",$A$2&lt;&gt;"",$FL$252&lt;&gt;""),"E","")</f>
        <v/>
      </c>
      <c r="FM26" s="29" t="str">
        <f>IF(OR($A$8&lt;&gt;"",$A$2&lt;&gt;"",$FM$252&lt;&gt;""),"E","")</f>
        <v/>
      </c>
      <c r="FN26" s="29" t="str">
        <f>IF(OR($A$8&lt;&gt;"",$A$2&lt;&gt;"",$FN$252&lt;&gt;""),"E","")</f>
        <v/>
      </c>
      <c r="FO26" s="29" t="str">
        <f>IF(OR($A$8&lt;&gt;"",$A$2&lt;&gt;"",$FO$252&lt;&gt;""),"E","")</f>
        <v/>
      </c>
      <c r="FP26" s="29" t="str">
        <f>IF(OR($A$8&lt;&gt;"",$A$2&lt;&gt;"",$FP$252&lt;&gt;""),"E","")</f>
        <v/>
      </c>
      <c r="FQ26" s="29" t="str">
        <f>IF(OR($A$8&lt;&gt;"",$A$2&lt;&gt;"",$FQ$252&lt;&gt;""),"E","")</f>
        <v/>
      </c>
      <c r="FR26" s="29" t="str">
        <f>IF(OR($A$8&lt;&gt;"",$A$2&lt;&gt;"",$FR$252&lt;&gt;""),"E","")</f>
        <v/>
      </c>
      <c r="FS26" s="29" t="str">
        <f>IF(OR($A$8&lt;&gt;"",$A$2&lt;&gt;"",$FS$252&lt;&gt;""),"E","")</f>
        <v/>
      </c>
      <c r="FT26" s="29" t="str">
        <f>IF(OR($A$8&lt;&gt;"",$A$2&lt;&gt;"",$FT$252&lt;&gt;""),"E","")</f>
        <v/>
      </c>
      <c r="FU26" s="29" t="str">
        <f>IF(OR($A$8&lt;&gt;"",$A$2&lt;&gt;"",$FU$252&lt;&gt;""),"E","")</f>
        <v/>
      </c>
      <c r="FV26" s="29" t="str">
        <f>IF(OR($A$8&lt;&gt;"",$A$2&lt;&gt;"",$FV$252&lt;&gt;""),"E","")</f>
        <v/>
      </c>
      <c r="FW26" s="29" t="str">
        <f>IF(OR($A$8&lt;&gt;"",$A$2&lt;&gt;"",$FW$252&lt;&gt;""),"E","")</f>
        <v/>
      </c>
      <c r="FX26" s="29" t="str">
        <f>IF(OR($A$8&lt;&gt;"",$A$2&lt;&gt;"",$FX$252&lt;&gt;""),"E","")</f>
        <v/>
      </c>
      <c r="FY26" s="29" t="str">
        <f>IF(OR($A$8&lt;&gt;"",$A$2&lt;&gt;"",$FY$252&lt;&gt;""),"E","")</f>
        <v/>
      </c>
      <c r="FZ26" s="29" t="str">
        <f>IF(OR($A$8&lt;&gt;"",$A$2&lt;&gt;"",$FZ$252&lt;&gt;""),"E","")</f>
        <v/>
      </c>
      <c r="GA26" s="29" t="str">
        <f>IF(OR($A$8&lt;&gt;"",$A$2&lt;&gt;"",$GA$252&lt;&gt;""),"E","")</f>
        <v/>
      </c>
      <c r="GB26" s="58"/>
      <c r="GC26" s="57"/>
      <c r="GD26" s="33" t="str">
        <f>IF(OR($A$8&lt;&gt;"",$A$2&lt;&gt;"",$GD$252&lt;&gt;""),"E","")</f>
        <v/>
      </c>
      <c r="GE26" s="77"/>
      <c r="GF26" s="72"/>
      <c r="GG26" s="29" t="str">
        <f>IF(OR($A$8&lt;&gt;"",$A$2&lt;&gt;"",$GG$252&lt;&gt;""),"E","")</f>
        <v/>
      </c>
      <c r="GH26" s="29" t="str">
        <f>IF(OR($A$8&lt;&gt;"",$A$2&lt;&gt;"",$GH$252&lt;&gt;""),"E","")</f>
        <v/>
      </c>
      <c r="GI26" s="29" t="str">
        <f>IF(OR($A$8&lt;&gt;"",$A$2&lt;&gt;"",$GI$252&lt;&gt;""),"E","")</f>
        <v/>
      </c>
      <c r="GJ26" s="29" t="str">
        <f>IF(OR($A$8&lt;&gt;"",$A$2&lt;&gt;"",$GJ$252&lt;&gt;""),"E","")</f>
        <v/>
      </c>
      <c r="GK26" s="29" t="str">
        <f>IF(OR($A$8&lt;&gt;"",$A$2&lt;&gt;"",$GK$252&lt;&gt;""),"E","")</f>
        <v/>
      </c>
      <c r="GL26" s="29" t="str">
        <f>IF(OR($A$8&lt;&gt;"",$A$2&lt;&gt;"",$GL$252&lt;&gt;""),"E","")</f>
        <v/>
      </c>
      <c r="GM26" s="29" t="str">
        <f>IF(OR($A$8&lt;&gt;"",$A$2&lt;&gt;"",$GM$252&lt;&gt;""),"E","")</f>
        <v/>
      </c>
      <c r="GN26" s="29" t="str">
        <f>IF(OR($A$8&lt;&gt;"",$A$2&lt;&gt;"",$GN$252&lt;&gt;""),"E","")</f>
        <v/>
      </c>
      <c r="GO26" s="29" t="str">
        <f>IF(OR($A$8&lt;&gt;"",$A$2&lt;&gt;"",$GO$252&lt;&gt;""),"E","")</f>
        <v/>
      </c>
      <c r="GP26" s="29" t="str">
        <f>IF(OR($A$8&lt;&gt;"",$A$2&lt;&gt;"",$GP$252&lt;&gt;""),"E","")</f>
        <v/>
      </c>
      <c r="GQ26" s="29" t="str">
        <f>IF(OR($A$8&lt;&gt;"",$A$2&lt;&gt;"",$GQ$252&lt;&gt;""),"E","")</f>
        <v/>
      </c>
      <c r="GR26" s="29" t="str">
        <f>IF(OR($A$8&lt;&gt;"",$A$2&lt;&gt;"",$GR$252&lt;&gt;""),"E","")</f>
        <v/>
      </c>
      <c r="GS26" s="29" t="str">
        <f>IF(OR($A$8&lt;&gt;"",$A$2&lt;&gt;"",$GS$252&lt;&gt;""),"E","")</f>
        <v/>
      </c>
      <c r="GT26" s="29" t="str">
        <f>IF(OR($A$8&lt;&gt;"",$A$2&lt;&gt;"",$GT$252&lt;&gt;""),"E","")</f>
        <v/>
      </c>
      <c r="GU26" s="29" t="str">
        <f>IF(OR($A$8&lt;&gt;"",$A$2&lt;&gt;"",$GU$252&lt;&gt;""),"E","")</f>
        <v/>
      </c>
      <c r="GV26" s="29" t="str">
        <f>IF(OR($A$8&lt;&gt;"",$A$2&lt;&gt;"",$GV$252&lt;&gt;""),"E","")</f>
        <v/>
      </c>
      <c r="GW26" s="29" t="str">
        <f>IF(OR($A$8&lt;&gt;"",$A$2&lt;&gt;"",$GW$252&lt;&gt;""),"E","")</f>
        <v/>
      </c>
      <c r="GX26" s="29" t="str">
        <f>IF(OR($A$8&lt;&gt;"",$A$2&lt;&gt;"",$GX$252&lt;&gt;""),"E","")</f>
        <v/>
      </c>
      <c r="GY26" s="26" t="str">
        <f>IF(OR($A$8&lt;&gt;"",$A$2&lt;&gt;"",$GY$252&lt;&gt;""),"E","")</f>
        <v/>
      </c>
      <c r="GZ26" s="29" t="str">
        <f>IF(OR($A$8&lt;&gt;"",$A$2&lt;&gt;"",$GZ$252&lt;&gt;""),"E","")</f>
        <v/>
      </c>
      <c r="HA26" s="29" t="str">
        <f>IF(OR($A$8&lt;&gt;"",$A$2&lt;&gt;"",$HA$252&lt;&gt;""),"E","")</f>
        <v/>
      </c>
      <c r="HB26" s="29" t="str">
        <f>IF(OR($A$8&lt;&gt;"",$A$2&lt;&gt;"",$HB$252&lt;&gt;""),"E","")</f>
        <v/>
      </c>
      <c r="HC26" s="29" t="str">
        <f>IF(OR($A$8&lt;&gt;"",$A$2&lt;&gt;"",$HC$252&lt;&gt;""),"E","")</f>
        <v/>
      </c>
      <c r="HD26" s="29" t="str">
        <f>IF(OR($A$8&lt;&gt;"",$A$2&lt;&gt;"",$HD$252&lt;&gt;""),"E","")</f>
        <v/>
      </c>
      <c r="HE26" s="29" t="str">
        <f>IF(OR($A$8&lt;&gt;"",$A$2&lt;&gt;"",$HE$252&lt;&gt;""),"E","")</f>
        <v/>
      </c>
      <c r="HF26" s="29" t="str">
        <f>IF(OR($A$8&lt;&gt;"",$A$2&lt;&gt;"",$HF$252&lt;&gt;""),"E","")</f>
        <v/>
      </c>
      <c r="HG26" s="29" t="str">
        <f>IF(OR($A$8&lt;&gt;"",$A$2&lt;&gt;"",$HG$252&lt;&gt;""),"E","")</f>
        <v/>
      </c>
      <c r="HH26" s="81"/>
      <c r="HI26" s="72"/>
      <c r="HJ26" s="29" t="str">
        <f>IF(OR($A$8&lt;&gt;"",$A$2&lt;&gt;"",$HJ$252&lt;&gt;""),"E","")</f>
        <v/>
      </c>
      <c r="HK26" s="29" t="str">
        <f>IF(OR($A$8&lt;&gt;"",$A$2&lt;&gt;"",$HK$252&lt;&gt;""),"E","")</f>
        <v/>
      </c>
      <c r="HL26" s="29" t="str">
        <f>IF(OR($A$8&lt;&gt;"",$A$2&lt;&gt;"",$HL$252&lt;&gt;""),"E","")</f>
        <v/>
      </c>
      <c r="HM26" s="29" t="str">
        <f>IF(OR($A$8&lt;&gt;"",$A$2&lt;&gt;"",$HM$252&lt;&gt;""),"E","")</f>
        <v/>
      </c>
      <c r="HN26" s="29" t="str">
        <f>IF(OR($A$8&lt;&gt;"",$A$2&lt;&gt;"",$HN$252&lt;&gt;""),"E","")</f>
        <v/>
      </c>
      <c r="HO26" s="29" t="str">
        <f>IF(OR($A$8&lt;&gt;"",$A$2&lt;&gt;"",$HO$252&lt;&gt;""),"E","")</f>
        <v/>
      </c>
      <c r="HP26" s="29" t="str">
        <f>IF(OR($A$8&lt;&gt;"",$A$2&lt;&gt;"",$HP$252&lt;&gt;""),"E","")</f>
        <v/>
      </c>
      <c r="HQ26" s="219"/>
      <c r="HR26" s="6"/>
      <c r="HS26" s="131">
        <f t="shared" si="0"/>
        <v>0</v>
      </c>
      <c r="HT26" s="132"/>
    </row>
    <row r="27" spans="1:228" ht="39" customHeight="1" x14ac:dyDescent="0.2">
      <c r="A27" s="220" t="s">
        <v>14</v>
      </c>
      <c r="B27" s="221"/>
      <c r="C27" s="221"/>
      <c r="D27" s="221"/>
      <c r="E27" s="221"/>
      <c r="F27" s="221"/>
      <c r="G27" s="221"/>
      <c r="H27" s="221"/>
      <c r="I27" s="221"/>
      <c r="J27" s="221"/>
      <c r="K27" s="221"/>
      <c r="L27" s="222"/>
      <c r="M27" s="223" t="s">
        <v>13</v>
      </c>
      <c r="N27" s="224"/>
      <c r="O27" s="224"/>
      <c r="P27" s="224"/>
      <c r="Q27" s="224"/>
      <c r="R27" s="224"/>
      <c r="S27" s="224"/>
      <c r="T27" s="224"/>
      <c r="U27" s="225"/>
      <c r="V27" s="174"/>
      <c r="W27" s="43">
        <v>1</v>
      </c>
      <c r="X27" s="205">
        <v>4</v>
      </c>
      <c r="Y27" s="69" t="s">
        <v>1124</v>
      </c>
      <c r="Z27" s="178"/>
      <c r="AA27" s="212"/>
      <c r="AB27" s="155">
        <v>60</v>
      </c>
      <c r="AC27" s="299"/>
      <c r="AD27" s="155">
        <v>60</v>
      </c>
      <c r="AE27" s="299"/>
      <c r="AF27" s="155">
        <v>60</v>
      </c>
      <c r="AG27" s="299"/>
      <c r="AH27" s="155">
        <v>60</v>
      </c>
      <c r="AI27" s="299"/>
      <c r="AJ27" s="155">
        <v>12</v>
      </c>
      <c r="AK27" s="399"/>
      <c r="AL27" s="155">
        <v>2</v>
      </c>
      <c r="AM27" s="299"/>
      <c r="AN27" s="155">
        <v>1</v>
      </c>
      <c r="AO27" s="299"/>
      <c r="AP27" s="155">
        <v>1</v>
      </c>
      <c r="AQ27" s="299"/>
      <c r="AR27" s="155"/>
      <c r="AS27" s="418"/>
      <c r="AT27" s="152"/>
      <c r="AU27" s="153"/>
      <c r="AV27" s="152"/>
      <c r="AW27" s="153"/>
      <c r="AX27" s="152"/>
      <c r="AY27" s="153"/>
      <c r="AZ27" s="152"/>
      <c r="BA27" s="153"/>
      <c r="BB27" s="152"/>
      <c r="BC27" s="153"/>
      <c r="BD27" s="152"/>
      <c r="BE27" s="153"/>
      <c r="BF27" s="152"/>
      <c r="BG27" s="422"/>
      <c r="BH27" s="179"/>
      <c r="BI27" s="179"/>
      <c r="BJ27" s="67" t="str">
        <f>IF($BJ$8="Saisie de numéro erronée !","Saisie de numéro erronée !",IF($BJ$9="","",VALUE(SUBSTITUTE(IF(COUNTIF(HS27,"* *"),TRIM(MID(Y27&amp;" ",(FIND(("NO"&amp;$BJ$9&amp;" "),Y27&amp;" "))-3,3)),HS27),"c",""))))</f>
        <v/>
      </c>
      <c r="BK27" s="180"/>
      <c r="BL27" s="213"/>
      <c r="BM27" s="29">
        <v>1</v>
      </c>
      <c r="BN27" s="29">
        <v>1</v>
      </c>
      <c r="BO27" s="29">
        <v>1</v>
      </c>
      <c r="BP27" s="29">
        <v>2</v>
      </c>
      <c r="BQ27" s="29">
        <v>2</v>
      </c>
      <c r="BR27" s="29">
        <v>2</v>
      </c>
      <c r="BS27" s="29">
        <v>3</v>
      </c>
      <c r="BT27" s="29">
        <v>3</v>
      </c>
      <c r="BU27" s="29">
        <v>3</v>
      </c>
      <c r="BV27" s="29">
        <v>4</v>
      </c>
      <c r="BW27" s="29">
        <v>4</v>
      </c>
      <c r="BX27" s="29">
        <v>4</v>
      </c>
      <c r="BY27" s="29">
        <v>8</v>
      </c>
      <c r="BZ27" s="29">
        <v>16</v>
      </c>
      <c r="CA27" s="29">
        <v>21</v>
      </c>
      <c r="CB27" s="226">
        <v>31</v>
      </c>
      <c r="CC27" s="181"/>
      <c r="CD27" s="181"/>
      <c r="CE27" s="395"/>
      <c r="CF27" s="182"/>
      <c r="CG27" s="182"/>
      <c r="CH27" s="395" t="s">
        <v>335</v>
      </c>
      <c r="CI27" s="183"/>
      <c r="CJ27" s="183"/>
      <c r="CK27" s="214">
        <v>16</v>
      </c>
      <c r="CL27" s="29" t="s">
        <v>479</v>
      </c>
      <c r="CM27" s="184"/>
      <c r="CN27" s="216"/>
      <c r="CO27" s="227" t="s">
        <v>37</v>
      </c>
      <c r="CP27" s="185"/>
      <c r="CQ27" s="185"/>
      <c r="CR27" s="44">
        <v>6</v>
      </c>
      <c r="CS27" s="44">
        <v>10</v>
      </c>
      <c r="CT27" s="186"/>
      <c r="CU27" s="186"/>
      <c r="CV27" s="395"/>
      <c r="CW27" s="218"/>
      <c r="CX27" s="218"/>
      <c r="CY27" s="227" t="s">
        <v>106</v>
      </c>
      <c r="CZ27" s="187"/>
      <c r="DA27" s="187"/>
      <c r="DB27" s="28" t="str">
        <f>IF(OR($A$8&lt;&gt;"",$A$2&lt;&gt;"",$DB$252&lt;&gt;""),"E","")</f>
        <v/>
      </c>
      <c r="DC27" s="29" t="str">
        <f>IF(OR($A$8&lt;&gt;"",$A$2&lt;&gt;"",$DC$252&lt;&gt;""),"E","")</f>
        <v/>
      </c>
      <c r="DD27" s="29" t="str">
        <f>IF(OR($A$8&lt;&gt;"",$A$2&lt;&gt;"",$DD$252&lt;&gt;""),"E","")</f>
        <v/>
      </c>
      <c r="DE27" s="29" t="str">
        <f>IF(OR($A$8&lt;&gt;"",$A$2&lt;&gt;"",$DE$252&lt;&gt;""),"E","")</f>
        <v/>
      </c>
      <c r="DF27" s="29" t="str">
        <f>IF(OR($A$8&lt;&gt;"",$A$2&lt;&gt;"",$DF$252&lt;&gt;""),"E","")</f>
        <v/>
      </c>
      <c r="DG27" s="30" t="str">
        <f>IF(OR($A$8&lt;&gt;"",$A$2&lt;&gt;"",$DG$252&lt;&gt;""),"E",IF(AND(OR(AND($B$4="X",$F$4="X"),AND($B$4="",$D$4="",$F$4="")),$H$4="X"),"X",""))</f>
        <v/>
      </c>
      <c r="DH27" s="30" t="str">
        <f>IF(OR($A$8&lt;&gt;"",$A$2&lt;&gt;"",$DH$252&lt;&gt;""),"E",IF(AND(OR(AND($B$4="X",$F$4="X"),AND($B$4="",$D$4="",$F$4="")),$H$4="X"),"X",""))</f>
        <v/>
      </c>
      <c r="DI27" s="30" t="str">
        <f>IF(OR($A$8&lt;&gt;"",$A$2&lt;&gt;"",$DI$252&lt;&gt;""),"E",IF(AND(OR(AND($B$4="X",$F$4="X"),AND($B$4="",$D$4="",$F$4="")),$H$4="X"),"X",""))</f>
        <v/>
      </c>
      <c r="DJ27" s="30" t="str">
        <f>IF(OR($A$8&lt;&gt;"",$A$2&lt;&gt;"",$DJ$252&lt;&gt;""),"E",IF(AND(OR(AND($B$4="X",$F$4="X"),AND($B$4="",$D$4="",$F$4="")),$H$4="X"),"X",""))</f>
        <v/>
      </c>
      <c r="DK27" s="30" t="str">
        <f>IF(OR($A$8&lt;&gt;"",$A$2&lt;&gt;"",$DK$252&lt;&gt;""),"E",IF(AND(OR(AND($B$4="X",$F$4="X"),AND($B$4="",$D$4="",$F$4="")),$H$4="X"),"X",""))</f>
        <v/>
      </c>
      <c r="DL27" s="29" t="str">
        <f>IF(OR($A$8&lt;&gt;"",$A$2&lt;&gt;"",$DL$252&lt;&gt;""),"E","")</f>
        <v/>
      </c>
      <c r="DM27" s="29" t="str">
        <f>IF(OR($A$8&lt;&gt;"",$A$2&lt;&gt;"",$DM$252&lt;&gt;""),"E","")</f>
        <v/>
      </c>
      <c r="DN27" s="29" t="str">
        <f>IF(OR($A$8&lt;&gt;"",$A$2&lt;&gt;"",$DN$252&lt;&gt;""),"E","")</f>
        <v/>
      </c>
      <c r="DO27" s="29" t="str">
        <f>IF(OR($A$8&lt;&gt;"",$A$2&lt;&gt;"",$DO$252&lt;&gt;""),"E","")</f>
        <v/>
      </c>
      <c r="DP27" s="29" t="str">
        <f>IF(OR($A$8&lt;&gt;"",$A$2&lt;&gt;"",$DP$252&lt;&gt;""),"E","")</f>
        <v/>
      </c>
      <c r="DQ27" s="29" t="str">
        <f>IF(OR($A$8&lt;&gt;"",$A$2&lt;&gt;"",$DQ$252&lt;&gt;""),"E","")</f>
        <v/>
      </c>
      <c r="DR27" s="29" t="str">
        <f>IF(OR($A$8&lt;&gt;"",$A$2&lt;&gt;"",$DR$252&lt;&gt;""),"E","")</f>
        <v/>
      </c>
      <c r="DS27" s="29" t="str">
        <f>IF(OR($A$8&lt;&gt;"",$A$2&lt;&gt;"",$DS$252&lt;&gt;""),"E","")</f>
        <v/>
      </c>
      <c r="DT27" s="29" t="str">
        <f>IF(OR($A$8&lt;&gt;"",$A$2&lt;&gt;"",$DT$252&lt;&gt;""),"E","")</f>
        <v/>
      </c>
      <c r="DU27" s="29" t="str">
        <f>IF(OR($A$8&lt;&gt;"",$A$2&lt;&gt;"",$DU$252&lt;&gt;""),"E","")</f>
        <v/>
      </c>
      <c r="DV27" s="29" t="str">
        <f>IF(OR($A$8&lt;&gt;"",$A$2&lt;&gt;"",$DV$252&lt;&gt;""),"E","")</f>
        <v/>
      </c>
      <c r="DW27" s="29" t="str">
        <f>IF(OR($A$8&lt;&gt;"",$A$2&lt;&gt;"",$DW$252&lt;&gt;""),"E","")</f>
        <v/>
      </c>
      <c r="DX27" s="29" t="str">
        <f>IF(OR($A$8&lt;&gt;"",$A$2&lt;&gt;"",$DX$252&lt;&gt;""),"E","")</f>
        <v/>
      </c>
      <c r="DY27" s="29" t="str">
        <f>IF(OR($A$8&lt;&gt;"",$A$2&lt;&gt;"",$DY$252&lt;&gt;""),"E","")</f>
        <v/>
      </c>
      <c r="DZ27" s="29" t="str">
        <f>IF(OR($A$8&lt;&gt;"",$A$2&lt;&gt;"",$DZ$252&lt;&gt;""),"E","")</f>
        <v/>
      </c>
      <c r="EA27" s="31"/>
      <c r="EB27" s="2"/>
      <c r="EC27" s="29" t="str">
        <f>IF(OR($A$8&lt;&gt;"",$A$2&lt;&gt;"",$EC$252&lt;&gt;""),"E","")</f>
        <v/>
      </c>
      <c r="ED27" s="58"/>
      <c r="EE27" s="57"/>
      <c r="EF27" s="29" t="str">
        <f>IF(OR($A$8&lt;&gt;"",$A$2&lt;&gt;"",$EF$252&lt;&gt;""),"E","")</f>
        <v/>
      </c>
      <c r="EG27" s="29" t="str">
        <f>IF(OR($A$8&lt;&gt;"",$A$2&lt;&gt;"",$EG$252&lt;&gt;""),"E","")</f>
        <v/>
      </c>
      <c r="EH27" s="29" t="str">
        <f>IF(OR($A$8&lt;&gt;"",$A$2&lt;&gt;"",$EH$252&lt;&gt;""),"E","")</f>
        <v/>
      </c>
      <c r="EI27" s="29" t="str">
        <f>IF(OR($A$8&lt;&gt;"",$A$2&lt;&gt;"",$EI$252&lt;&gt;""),"E","")</f>
        <v/>
      </c>
      <c r="EJ27" s="29" t="str">
        <f>IF(OR($A$8&lt;&gt;"",$A$2&lt;&gt;"",$EJ$252&lt;&gt;""),"E","")</f>
        <v/>
      </c>
      <c r="EK27" s="29" t="str">
        <f>IF(OR($A$8&lt;&gt;"",$A$2&lt;&gt;"",$EK$252&lt;&gt;""),"E","")</f>
        <v/>
      </c>
      <c r="EL27" s="29" t="str">
        <f>IF(OR($A$8&lt;&gt;"",$A$2&lt;&gt;"",$EL$252&lt;&gt;""),"E","")</f>
        <v/>
      </c>
      <c r="EM27" s="29" t="str">
        <f>IF(OR($A$8&lt;&gt;"",$A$2&lt;&gt;"",$EM$252&lt;&gt;""),"E","")</f>
        <v/>
      </c>
      <c r="EN27" s="29" t="str">
        <f>IF(OR($A$8&lt;&gt;"",$A$2&lt;&gt;"",$EN$252&lt;&gt;""),"E","")</f>
        <v/>
      </c>
      <c r="EO27" s="29" t="str">
        <f>IF(OR($A$8&lt;&gt;"",$A$2&lt;&gt;"",$EO$252&lt;&gt;""),"E","")</f>
        <v/>
      </c>
      <c r="EP27" s="29" t="str">
        <f>IF(OR($A$8&lt;&gt;"",$A$2&lt;&gt;"",$EP$252&lt;&gt;""),"E","")</f>
        <v/>
      </c>
      <c r="EQ27" s="29" t="str">
        <f>IF(OR($A$8&lt;&gt;"",$A$2&lt;&gt;"",$EQ$252&lt;&gt;""),"E","")</f>
        <v/>
      </c>
      <c r="ER27" s="29" t="str">
        <f>IF(OR($A$8&lt;&gt;"",$A$2&lt;&gt;"",$ER$252&lt;&gt;""),"E","")</f>
        <v/>
      </c>
      <c r="ES27" s="29" t="str">
        <f>IF(OR($A$8&lt;&gt;"",$A$2&lt;&gt;"",$ES$252&lt;&gt;""),"E","")</f>
        <v/>
      </c>
      <c r="ET27" s="29" t="str">
        <f>IF(OR($A$8&lt;&gt;"",$A$2&lt;&gt;"",$ET$252&lt;&gt;""),"E","")</f>
        <v/>
      </c>
      <c r="EU27" s="29" t="str">
        <f>IF(OR($A$8&lt;&gt;"",$A$2&lt;&gt;"",$EU$252&lt;&gt;""),"E","")</f>
        <v/>
      </c>
      <c r="EV27" s="29" t="str">
        <f>IF(OR($A$8&lt;&gt;"",$A$2&lt;&gt;"",$EV$252&lt;&gt;""),"E","")</f>
        <v/>
      </c>
      <c r="EW27" s="29" t="str">
        <f>IF(OR($A$8&lt;&gt;"",$A$2&lt;&gt;"",$EW$252&lt;&gt;""),"E","")</f>
        <v/>
      </c>
      <c r="EX27" s="29" t="str">
        <f>IF(OR($A$8&lt;&gt;"",$A$2&lt;&gt;"",$EX$252&lt;&gt;""),"E","")</f>
        <v/>
      </c>
      <c r="EY27" s="29" t="str">
        <f>IF(OR($A$8&lt;&gt;"",$A$2&lt;&gt;"",$EY$252&lt;&gt;""),"E","")</f>
        <v/>
      </c>
      <c r="EZ27" s="29" t="str">
        <f>IF(OR($A$8&lt;&gt;"",$A$2&lt;&gt;"",$EZ$252&lt;&gt;""),"E","")</f>
        <v/>
      </c>
      <c r="FA27" s="29" t="str">
        <f>IF(OR($A$8&lt;&gt;"",$A$2&lt;&gt;"",$FA$252&lt;&gt;""),"E","")</f>
        <v/>
      </c>
      <c r="FB27" s="29" t="str">
        <f>IF(OR($A$8&lt;&gt;"",$A$2&lt;&gt;"",$FB$252&lt;&gt;""),"E","")</f>
        <v/>
      </c>
      <c r="FC27" s="29" t="str">
        <f>IF(OR($A$8&lt;&gt;"",$A$2&lt;&gt;"",$FC$252&lt;&gt;""),"E","")</f>
        <v/>
      </c>
      <c r="FD27" s="29" t="str">
        <f>IF(OR($A$8&lt;&gt;"",$A$2&lt;&gt;"",$FD$252&lt;&gt;""),"E","")</f>
        <v/>
      </c>
      <c r="FE27" s="29" t="str">
        <f>IF(OR($A$8&lt;&gt;"",$A$2&lt;&gt;"",$FE$252&lt;&gt;""),"E","")</f>
        <v/>
      </c>
      <c r="FF27" s="29" t="str">
        <f>IF(OR($A$8&lt;&gt;"",$A$2&lt;&gt;"",$FF$252&lt;&gt;""),"E","")</f>
        <v/>
      </c>
      <c r="FG27" s="29" t="str">
        <f>IF(OR($A$8&lt;&gt;"",$A$2&lt;&gt;"",$FG$252&lt;&gt;""),"E","")</f>
        <v/>
      </c>
      <c r="FH27" s="29" t="str">
        <f>IF(OR($A$8&lt;&gt;"",$A$2&lt;&gt;"",$FH$252&lt;&gt;""),"E","")</f>
        <v/>
      </c>
      <c r="FI27" s="29" t="str">
        <f>IF(OR($A$8&lt;&gt;"",$A$2&lt;&gt;"",$FI$252&lt;&gt;""),"E","")</f>
        <v/>
      </c>
      <c r="FJ27" s="29" t="str">
        <f>IF(OR($A$8&lt;&gt;"",$A$2&lt;&gt;"",$FJ$252&lt;&gt;""),"E","")</f>
        <v/>
      </c>
      <c r="FK27" s="29" t="str">
        <f>IF(OR($A$8&lt;&gt;"",$A$2&lt;&gt;"",$FK$252&lt;&gt;""),"E","")</f>
        <v/>
      </c>
      <c r="FL27" s="29" t="str">
        <f>IF(OR($A$8&lt;&gt;"",$A$2&lt;&gt;"",$FL$252&lt;&gt;""),"E","")</f>
        <v/>
      </c>
      <c r="FM27" s="29" t="str">
        <f>IF(OR($A$8&lt;&gt;"",$A$2&lt;&gt;"",$FM$252&lt;&gt;""),"E","")</f>
        <v/>
      </c>
      <c r="FN27" s="29" t="str">
        <f>IF(OR($A$8&lt;&gt;"",$A$2&lt;&gt;"",$FN$252&lt;&gt;""),"E","")</f>
        <v/>
      </c>
      <c r="FO27" s="29" t="str">
        <f>IF(OR($A$8&lt;&gt;"",$A$2&lt;&gt;"",$FO$252&lt;&gt;""),"E","")</f>
        <v/>
      </c>
      <c r="FP27" s="29" t="str">
        <f>IF(OR($A$8&lt;&gt;"",$A$2&lt;&gt;"",$FP$252&lt;&gt;""),"E","")</f>
        <v/>
      </c>
      <c r="FQ27" s="29" t="str">
        <f>IF(OR($A$8&lt;&gt;"",$A$2&lt;&gt;"",$FQ$252&lt;&gt;""),"E","")</f>
        <v/>
      </c>
      <c r="FR27" s="29" t="str">
        <f>IF(OR($A$8&lt;&gt;"",$A$2&lt;&gt;"",$FR$252&lt;&gt;""),"E","")</f>
        <v/>
      </c>
      <c r="FS27" s="29" t="str">
        <f>IF(OR($A$8&lt;&gt;"",$A$2&lt;&gt;"",$FS$252&lt;&gt;""),"E","")</f>
        <v/>
      </c>
      <c r="FT27" s="29" t="str">
        <f>IF(OR($A$8&lt;&gt;"",$A$2&lt;&gt;"",$FT$252&lt;&gt;""),"E","")</f>
        <v/>
      </c>
      <c r="FU27" s="29" t="str">
        <f>IF(OR($A$8&lt;&gt;"",$A$2&lt;&gt;"",$FU$252&lt;&gt;""),"E","")</f>
        <v/>
      </c>
      <c r="FV27" s="29" t="str">
        <f>IF(OR($A$8&lt;&gt;"",$A$2&lt;&gt;"",$FV$252&lt;&gt;""),"E","")</f>
        <v/>
      </c>
      <c r="FW27" s="29" t="str">
        <f>IF(OR($A$8&lt;&gt;"",$A$2&lt;&gt;"",$FW$252&lt;&gt;""),"E","")</f>
        <v/>
      </c>
      <c r="FX27" s="29" t="str">
        <f>IF(OR($A$8&lt;&gt;"",$A$2&lt;&gt;"",$FX$252&lt;&gt;""),"E","")</f>
        <v/>
      </c>
      <c r="FY27" s="29" t="str">
        <f>IF(OR($A$8&lt;&gt;"",$A$2&lt;&gt;"",$FY$252&lt;&gt;""),"E","")</f>
        <v/>
      </c>
      <c r="FZ27" s="29" t="str">
        <f>IF(OR($A$8&lt;&gt;"",$A$2&lt;&gt;"",$FZ$252&lt;&gt;""),"E","")</f>
        <v/>
      </c>
      <c r="GA27" s="29" t="str">
        <f>IF(OR($A$8&lt;&gt;"",$A$2&lt;&gt;"",$GA$252&lt;&gt;""),"E","")</f>
        <v/>
      </c>
      <c r="GB27" s="58"/>
      <c r="GC27" s="57"/>
      <c r="GD27" s="33" t="str">
        <f>IF(OR($A$8&lt;&gt;"",$A$2&lt;&gt;"",$GD$252&lt;&gt;""),"E","")</f>
        <v/>
      </c>
      <c r="GE27" s="77"/>
      <c r="GF27" s="72"/>
      <c r="GG27" s="29" t="str">
        <f>IF(OR($A$8&lt;&gt;"",$A$2&lt;&gt;"",$GG$252&lt;&gt;""),"E","")</f>
        <v/>
      </c>
      <c r="GH27" s="29" t="str">
        <f>IF(OR($A$8&lt;&gt;"",$A$2&lt;&gt;"",$GH$252&lt;&gt;""),"E","")</f>
        <v/>
      </c>
      <c r="GI27" s="29" t="str">
        <f>IF(OR($A$8&lt;&gt;"",$A$2&lt;&gt;"",$GI$252&lt;&gt;""),"E","")</f>
        <v/>
      </c>
      <c r="GJ27" s="29" t="str">
        <f>IF(OR($A$8&lt;&gt;"",$A$2&lt;&gt;"",$GJ$252&lt;&gt;""),"E","")</f>
        <v/>
      </c>
      <c r="GK27" s="29" t="str">
        <f>IF(OR($A$8&lt;&gt;"",$A$2&lt;&gt;"",$GK$252&lt;&gt;""),"E","")</f>
        <v/>
      </c>
      <c r="GL27" s="29" t="str">
        <f>IF(OR($A$8&lt;&gt;"",$A$2&lt;&gt;"",$GL$252&lt;&gt;""),"E","")</f>
        <v/>
      </c>
      <c r="GM27" s="29" t="str">
        <f>IF(OR($A$8&lt;&gt;"",$A$2&lt;&gt;"",$GM$252&lt;&gt;""),"E","")</f>
        <v/>
      </c>
      <c r="GN27" s="29" t="str">
        <f>IF(OR($A$8&lt;&gt;"",$A$2&lt;&gt;"",$GN$252&lt;&gt;""),"E","")</f>
        <v/>
      </c>
      <c r="GO27" s="29" t="str">
        <f>IF(OR($A$8&lt;&gt;"",$A$2&lt;&gt;"",$GO$252&lt;&gt;""),"E","")</f>
        <v/>
      </c>
      <c r="GP27" s="29" t="str">
        <f>IF(OR($A$8&lt;&gt;"",$A$2&lt;&gt;"",$GP$252&lt;&gt;""),"E","")</f>
        <v/>
      </c>
      <c r="GQ27" s="29" t="str">
        <f>IF(OR($A$8&lt;&gt;"",$A$2&lt;&gt;"",$GQ$252&lt;&gt;""),"E","")</f>
        <v/>
      </c>
      <c r="GR27" s="29" t="str">
        <f>IF(OR($A$8&lt;&gt;"",$A$2&lt;&gt;"",$GR$252&lt;&gt;""),"E","")</f>
        <v/>
      </c>
      <c r="GS27" s="29" t="str">
        <f>IF(OR($A$8&lt;&gt;"",$A$2&lt;&gt;"",$GS$252&lt;&gt;""),"E","")</f>
        <v/>
      </c>
      <c r="GT27" s="29" t="str">
        <f>IF(OR($A$8&lt;&gt;"",$A$2&lt;&gt;"",$GT$252&lt;&gt;""),"E","")</f>
        <v/>
      </c>
      <c r="GU27" s="29" t="str">
        <f>IF(OR($A$8&lt;&gt;"",$A$2&lt;&gt;"",$GU$252&lt;&gt;""),"E","")</f>
        <v/>
      </c>
      <c r="GV27" s="29" t="str">
        <f>IF(OR($A$8&lt;&gt;"",$A$2&lt;&gt;"",$GV$252&lt;&gt;""),"E","")</f>
        <v/>
      </c>
      <c r="GW27" s="29" t="str">
        <f>IF(OR($A$8&lt;&gt;"",$A$2&lt;&gt;"",$GW$252&lt;&gt;""),"E","")</f>
        <v/>
      </c>
      <c r="GX27" s="29" t="str">
        <f>IF(OR($A$8&lt;&gt;"",$A$2&lt;&gt;"",$GX$252&lt;&gt;""),"E","")</f>
        <v/>
      </c>
      <c r="GY27" s="26" t="str">
        <f>IF(OR($A$8&lt;&gt;"",$A$2&lt;&gt;"",$GY$252&lt;&gt;""),"E","")</f>
        <v/>
      </c>
      <c r="GZ27" s="29" t="str">
        <f>IF(OR($A$8&lt;&gt;"",$A$2&lt;&gt;"",$GZ$252&lt;&gt;""),"E","")</f>
        <v/>
      </c>
      <c r="HA27" s="29" t="str">
        <f>IF(OR($A$8&lt;&gt;"",$A$2&lt;&gt;"",$HA$252&lt;&gt;""),"E","")</f>
        <v/>
      </c>
      <c r="HB27" s="29" t="str">
        <f>IF(OR($A$8&lt;&gt;"",$A$2&lt;&gt;"",$HB$252&lt;&gt;""),"E","")</f>
        <v/>
      </c>
      <c r="HC27" s="29" t="str">
        <f>IF(OR($A$8&lt;&gt;"",$A$2&lt;&gt;"",$HC$252&lt;&gt;""),"E","")</f>
        <v/>
      </c>
      <c r="HD27" s="29" t="str">
        <f>IF(OR($A$8&lt;&gt;"",$A$2&lt;&gt;"",$HD$252&lt;&gt;""),"E","")</f>
        <v/>
      </c>
      <c r="HE27" s="29" t="str">
        <f>IF(OR($A$8&lt;&gt;"",$A$2&lt;&gt;"",$HE$252&lt;&gt;""),"E","")</f>
        <v/>
      </c>
      <c r="HF27" s="29" t="str">
        <f>IF(OR($A$8&lt;&gt;"",$A$2&lt;&gt;"",$HF$252&lt;&gt;""),"E","")</f>
        <v/>
      </c>
      <c r="HG27" s="29" t="str">
        <f>IF(OR($A$8&lt;&gt;"",$A$2&lt;&gt;"",$HG$252&lt;&gt;""),"E","")</f>
        <v/>
      </c>
      <c r="HH27" s="81"/>
      <c r="HI27" s="72"/>
      <c r="HJ27" s="29" t="str">
        <f>IF(OR($A$8&lt;&gt;"",$A$2&lt;&gt;"",$HJ$252&lt;&gt;""),"E","")</f>
        <v/>
      </c>
      <c r="HK27" s="29" t="str">
        <f>IF(OR($A$8&lt;&gt;"",$A$2&lt;&gt;"",$HK$252&lt;&gt;""),"E","")</f>
        <v/>
      </c>
      <c r="HL27" s="29" t="str">
        <f>IF(OR($A$8&lt;&gt;"",$A$2&lt;&gt;"",$HL$252&lt;&gt;""),"E","")</f>
        <v/>
      </c>
      <c r="HM27" s="29" t="str">
        <f>IF(OR($A$8&lt;&gt;"",$A$2&lt;&gt;"",$HM$252&lt;&gt;""),"E","")</f>
        <v/>
      </c>
      <c r="HN27" s="29" t="str">
        <f>IF(OR($A$8&lt;&gt;"",$A$2&lt;&gt;"",$HN$252&lt;&gt;""),"E","")</f>
        <v/>
      </c>
      <c r="HO27" s="29" t="str">
        <f>IF(OR($A$8&lt;&gt;"",$A$2&lt;&gt;"",$HO$252&lt;&gt;""),"E","")</f>
        <v/>
      </c>
      <c r="HP27" s="29" t="str">
        <f>IF(OR($A$8&lt;&gt;"",$A$2&lt;&gt;"",$HP$252&lt;&gt;""),"E","")</f>
        <v/>
      </c>
      <c r="HQ27" s="219"/>
      <c r="HR27" s="6"/>
      <c r="HS27" s="131">
        <f t="shared" si="0"/>
        <v>0</v>
      </c>
      <c r="HT27" s="132"/>
    </row>
    <row r="28" spans="1:228" ht="39" customHeight="1" x14ac:dyDescent="0.2">
      <c r="A28" s="220" t="s">
        <v>12</v>
      </c>
      <c r="B28" s="221"/>
      <c r="C28" s="221"/>
      <c r="D28" s="221"/>
      <c r="E28" s="221"/>
      <c r="F28" s="221"/>
      <c r="G28" s="221"/>
      <c r="H28" s="221"/>
      <c r="I28" s="221"/>
      <c r="J28" s="221"/>
      <c r="K28" s="221"/>
      <c r="L28" s="222"/>
      <c r="M28" s="223" t="s">
        <v>2</v>
      </c>
      <c r="N28" s="224"/>
      <c r="O28" s="224"/>
      <c r="P28" s="224"/>
      <c r="Q28" s="224"/>
      <c r="R28" s="224"/>
      <c r="S28" s="224"/>
      <c r="T28" s="224"/>
      <c r="U28" s="225"/>
      <c r="V28" s="174"/>
      <c r="W28" s="43">
        <v>1</v>
      </c>
      <c r="X28" s="205">
        <v>4</v>
      </c>
      <c r="Y28" s="69" t="s">
        <v>1124</v>
      </c>
      <c r="Z28" s="178"/>
      <c r="AA28" s="212"/>
      <c r="AB28" s="155">
        <v>60</v>
      </c>
      <c r="AC28" s="299"/>
      <c r="AD28" s="155">
        <v>60</v>
      </c>
      <c r="AE28" s="299"/>
      <c r="AF28" s="155">
        <v>60</v>
      </c>
      <c r="AG28" s="299"/>
      <c r="AH28" s="155">
        <v>60</v>
      </c>
      <c r="AI28" s="299"/>
      <c r="AJ28" s="155">
        <v>12</v>
      </c>
      <c r="AK28" s="399"/>
      <c r="AL28" s="155">
        <v>2</v>
      </c>
      <c r="AM28" s="299"/>
      <c r="AN28" s="155">
        <v>1</v>
      </c>
      <c r="AO28" s="299"/>
      <c r="AP28" s="155">
        <v>1</v>
      </c>
      <c r="AQ28" s="299"/>
      <c r="AR28" s="155"/>
      <c r="AS28" s="418"/>
      <c r="AT28" s="152"/>
      <c r="AU28" s="153"/>
      <c r="AV28" s="152"/>
      <c r="AW28" s="153"/>
      <c r="AX28" s="152"/>
      <c r="AY28" s="153"/>
      <c r="AZ28" s="152"/>
      <c r="BA28" s="153"/>
      <c r="BB28" s="152"/>
      <c r="BC28" s="153"/>
      <c r="BD28" s="152"/>
      <c r="BE28" s="153"/>
      <c r="BF28" s="152"/>
      <c r="BG28" s="422"/>
      <c r="BH28" s="179"/>
      <c r="BI28" s="179"/>
      <c r="BJ28" s="67" t="str">
        <f>IF($BJ$8="Saisie de numéro erronée !","Saisie de numéro erronée !",IF($BJ$9="","",VALUE(SUBSTITUTE(IF(COUNTIF(HS28,"* *"),TRIM(MID(Y28&amp;" ",(FIND(("NO"&amp;$BJ$9&amp;" "),Y28&amp;" "))-3,3)),HS28),"c",""))))</f>
        <v/>
      </c>
      <c r="BK28" s="180"/>
      <c r="BL28" s="213"/>
      <c r="BM28" s="29">
        <v>1</v>
      </c>
      <c r="BN28" s="29">
        <v>1</v>
      </c>
      <c r="BO28" s="29">
        <v>1</v>
      </c>
      <c r="BP28" s="29">
        <v>2</v>
      </c>
      <c r="BQ28" s="29">
        <v>2</v>
      </c>
      <c r="BR28" s="29">
        <v>2</v>
      </c>
      <c r="BS28" s="29">
        <v>3</v>
      </c>
      <c r="BT28" s="29">
        <v>3</v>
      </c>
      <c r="BU28" s="29">
        <v>3</v>
      </c>
      <c r="BV28" s="29">
        <v>4</v>
      </c>
      <c r="BW28" s="29">
        <v>4</v>
      </c>
      <c r="BX28" s="29">
        <v>4</v>
      </c>
      <c r="BY28" s="29">
        <v>8</v>
      </c>
      <c r="BZ28" s="29">
        <v>16</v>
      </c>
      <c r="CA28" s="29">
        <v>21</v>
      </c>
      <c r="CB28" s="226">
        <v>31</v>
      </c>
      <c r="CC28" s="181"/>
      <c r="CD28" s="181"/>
      <c r="CE28" s="395"/>
      <c r="CF28" s="182"/>
      <c r="CG28" s="182"/>
      <c r="CH28" s="395" t="s">
        <v>810</v>
      </c>
      <c r="CI28" s="183"/>
      <c r="CJ28" s="183"/>
      <c r="CK28" s="214">
        <v>17</v>
      </c>
      <c r="CL28" s="29" t="s">
        <v>480</v>
      </c>
      <c r="CM28" s="184"/>
      <c r="CN28" s="216"/>
      <c r="CO28" s="227" t="s">
        <v>37</v>
      </c>
      <c r="CP28" s="185"/>
      <c r="CQ28" s="185"/>
      <c r="CR28" s="44">
        <v>6</v>
      </c>
      <c r="CS28" s="44">
        <v>10</v>
      </c>
      <c r="CT28" s="186"/>
      <c r="CU28" s="186"/>
      <c r="CV28" s="395"/>
      <c r="CW28" s="218"/>
      <c r="CX28" s="218"/>
      <c r="CY28" s="227" t="s">
        <v>106</v>
      </c>
      <c r="CZ28" s="187"/>
      <c r="DA28" s="187"/>
      <c r="DB28" s="28" t="str">
        <f>IF(OR($A$8&lt;&gt;"",$A$2&lt;&gt;"",$DB$252&lt;&gt;""),"E","")</f>
        <v/>
      </c>
      <c r="DC28" s="29" t="str">
        <f>IF(OR($A$8&lt;&gt;"",$A$2&lt;&gt;"",$DC$252&lt;&gt;""),"E","")</f>
        <v/>
      </c>
      <c r="DD28" s="29" t="str">
        <f>IF(OR($A$8&lt;&gt;"",$A$2&lt;&gt;"",$DD$252&lt;&gt;""),"E","")</f>
        <v/>
      </c>
      <c r="DE28" s="29" t="str">
        <f>IF(OR($A$8&lt;&gt;"",$A$2&lt;&gt;"",$DE$252&lt;&gt;""),"E","")</f>
        <v/>
      </c>
      <c r="DF28" s="29" t="str">
        <f>IF(OR($A$8&lt;&gt;"",$A$2&lt;&gt;"",$DF$252&lt;&gt;""),"E","")</f>
        <v/>
      </c>
      <c r="DG28" s="30" t="str">
        <f>IF(OR($A$8&lt;&gt;"",$A$2&lt;&gt;"",$DG$252&lt;&gt;""),"E",IF(OR(AND($B$4="X",$F$4="X"),AND($B$4="",$D$4="",$F$4="")),"X",""))</f>
        <v>X</v>
      </c>
      <c r="DH28" s="30" t="str">
        <f>IF(OR($A$8&lt;&gt;"",$A$2&lt;&gt;"",$DH$252&lt;&gt;""),"E",IF(OR(AND($B$4="X",$F$4="X"),AND($B$4="",$D$4="",$F$4="")),"X",""))</f>
        <v>X</v>
      </c>
      <c r="DI28" s="30" t="str">
        <f>IF(OR($A$8&lt;&gt;"",$A$2&lt;&gt;"",$DI$252&lt;&gt;""),"E",IF(OR(AND($B$4="X",$F$4="X"),AND($B$4="",$D$4="",$F$4="")),"X",""))</f>
        <v>X</v>
      </c>
      <c r="DJ28" s="30" t="str">
        <f>IF(OR($A$8&lt;&gt;"",$A$2&lt;&gt;"",$DJ$252&lt;&gt;""),"E",IF(OR(AND($B$4="X",$F$4="X"),AND($B$4="",$D$4="",$F$4="")),"X",""))</f>
        <v>X</v>
      </c>
      <c r="DK28" s="30" t="str">
        <f>IF(OR($A$8&lt;&gt;"",$A$2&lt;&gt;"",$DK$252&lt;&gt;""),"E",IF(OR(AND($B$4="X",$F$4="X"),AND($B$4="",$D$4="",$F$4="")),"X",""))</f>
        <v>X</v>
      </c>
      <c r="DL28" s="29" t="str">
        <f>IF(OR($A$8&lt;&gt;"",$A$2&lt;&gt;"",$DL$252&lt;&gt;""),"E","")</f>
        <v/>
      </c>
      <c r="DM28" s="29" t="str">
        <f>IF(OR($A$8&lt;&gt;"",$A$2&lt;&gt;"",$DM$252&lt;&gt;""),"E","")</f>
        <v/>
      </c>
      <c r="DN28" s="29" t="str">
        <f>IF(OR($A$8&lt;&gt;"",$A$2&lt;&gt;"",$DN$252&lt;&gt;""),"E","")</f>
        <v/>
      </c>
      <c r="DO28" s="29" t="str">
        <f>IF(OR($A$8&lt;&gt;"",$A$2&lt;&gt;"",$DO$252&lt;&gt;""),"E","")</f>
        <v/>
      </c>
      <c r="DP28" s="29" t="str">
        <f>IF(OR($A$8&lt;&gt;"",$A$2&lt;&gt;"",$DP$252&lt;&gt;""),"E","")</f>
        <v/>
      </c>
      <c r="DQ28" s="29" t="str">
        <f>IF(OR($A$8&lt;&gt;"",$A$2&lt;&gt;"",$DQ$252&lt;&gt;""),"E","")</f>
        <v/>
      </c>
      <c r="DR28" s="29" t="str">
        <f>IF(OR($A$8&lt;&gt;"",$A$2&lt;&gt;"",$DR$252&lt;&gt;""),"E","")</f>
        <v/>
      </c>
      <c r="DS28" s="29" t="str">
        <f>IF(OR($A$8&lt;&gt;"",$A$2&lt;&gt;"",$DS$252&lt;&gt;""),"E","")</f>
        <v/>
      </c>
      <c r="DT28" s="29" t="str">
        <f>IF(OR($A$8&lt;&gt;"",$A$2&lt;&gt;"",$DT$252&lt;&gt;""),"E","")</f>
        <v/>
      </c>
      <c r="DU28" s="29" t="str">
        <f>IF(OR($A$8&lt;&gt;"",$A$2&lt;&gt;"",$DU$252&lt;&gt;""),"E","")</f>
        <v/>
      </c>
      <c r="DV28" s="29" t="str">
        <f>IF(OR($A$8&lt;&gt;"",$A$2&lt;&gt;"",$DV$252&lt;&gt;""),"E","")</f>
        <v/>
      </c>
      <c r="DW28" s="29" t="str">
        <f>IF(OR($A$8&lt;&gt;"",$A$2&lt;&gt;"",$DW$252&lt;&gt;""),"E","")</f>
        <v/>
      </c>
      <c r="DX28" s="29" t="str">
        <f>IF(OR($A$8&lt;&gt;"",$A$2&lt;&gt;"",$DX$252&lt;&gt;""),"E","")</f>
        <v/>
      </c>
      <c r="DY28" s="29" t="str">
        <f>IF(OR($A$8&lt;&gt;"",$A$2&lt;&gt;"",$DY$252&lt;&gt;""),"E","")</f>
        <v/>
      </c>
      <c r="DZ28" s="29" t="str">
        <f>IF(OR($A$8&lt;&gt;"",$A$2&lt;&gt;"",$DZ$252&lt;&gt;""),"E","")</f>
        <v/>
      </c>
      <c r="EA28" s="31"/>
      <c r="EB28" s="2"/>
      <c r="EC28" s="29" t="str">
        <f>IF(OR($A$8&lt;&gt;"",$A$2&lt;&gt;"",$EC$252&lt;&gt;""),"E","")</f>
        <v/>
      </c>
      <c r="ED28" s="58"/>
      <c r="EE28" s="57"/>
      <c r="EF28" s="29" t="str">
        <f>IF(OR($A$8&lt;&gt;"",$A$2&lt;&gt;"",$EF$252&lt;&gt;""),"E","")</f>
        <v/>
      </c>
      <c r="EG28" s="29" t="str">
        <f>IF(OR($A$8&lt;&gt;"",$A$2&lt;&gt;"",$EG$252&lt;&gt;""),"E","")</f>
        <v/>
      </c>
      <c r="EH28" s="29" t="str">
        <f>IF(OR($A$8&lt;&gt;"",$A$2&lt;&gt;"",$EH$252&lt;&gt;""),"E","")</f>
        <v/>
      </c>
      <c r="EI28" s="29" t="str">
        <f>IF(OR($A$8&lt;&gt;"",$A$2&lt;&gt;"",$EI$252&lt;&gt;""),"E","")</f>
        <v/>
      </c>
      <c r="EJ28" s="29" t="str">
        <f>IF(OR($A$8&lt;&gt;"",$A$2&lt;&gt;"",$EJ$252&lt;&gt;""),"E","")</f>
        <v/>
      </c>
      <c r="EK28" s="29" t="str">
        <f>IF(OR($A$8&lt;&gt;"",$A$2&lt;&gt;"",$EK$252&lt;&gt;""),"E","")</f>
        <v/>
      </c>
      <c r="EL28" s="29" t="str">
        <f>IF(OR($A$8&lt;&gt;"",$A$2&lt;&gt;"",$EL$252&lt;&gt;""),"E","")</f>
        <v/>
      </c>
      <c r="EM28" s="29" t="str">
        <f>IF(OR($A$8&lt;&gt;"",$A$2&lt;&gt;"",$EM$252&lt;&gt;""),"E","")</f>
        <v/>
      </c>
      <c r="EN28" s="29" t="str">
        <f>IF(OR($A$8&lt;&gt;"",$A$2&lt;&gt;"",$EN$252&lt;&gt;""),"E","")</f>
        <v/>
      </c>
      <c r="EO28" s="29" t="str">
        <f>IF(OR($A$8&lt;&gt;"",$A$2&lt;&gt;"",$EO$252&lt;&gt;""),"E","")</f>
        <v/>
      </c>
      <c r="EP28" s="29" t="str">
        <f>IF(OR($A$8&lt;&gt;"",$A$2&lt;&gt;"",$EP$252&lt;&gt;""),"E","")</f>
        <v/>
      </c>
      <c r="EQ28" s="29" t="str">
        <f>IF(OR($A$8&lt;&gt;"",$A$2&lt;&gt;"",$EQ$252&lt;&gt;""),"E","")</f>
        <v/>
      </c>
      <c r="ER28" s="29" t="str">
        <f>IF(OR($A$8&lt;&gt;"",$A$2&lt;&gt;"",$ER$252&lt;&gt;""),"E","")</f>
        <v/>
      </c>
      <c r="ES28" s="29" t="str">
        <f>IF(OR($A$8&lt;&gt;"",$A$2&lt;&gt;"",$ES$252&lt;&gt;""),"E","")</f>
        <v/>
      </c>
      <c r="ET28" s="29" t="str">
        <f>IF(OR($A$8&lt;&gt;"",$A$2&lt;&gt;"",$ET$252&lt;&gt;""),"E","")</f>
        <v/>
      </c>
      <c r="EU28" s="29" t="str">
        <f>IF(OR($A$8&lt;&gt;"",$A$2&lt;&gt;"",$EU$252&lt;&gt;""),"E","")</f>
        <v/>
      </c>
      <c r="EV28" s="29" t="str">
        <f>IF(OR($A$8&lt;&gt;"",$A$2&lt;&gt;"",$EV$252&lt;&gt;""),"E","")</f>
        <v/>
      </c>
      <c r="EW28" s="29" t="str">
        <f>IF(OR($A$8&lt;&gt;"",$A$2&lt;&gt;"",$EW$252&lt;&gt;""),"E","")</f>
        <v/>
      </c>
      <c r="EX28" s="29" t="str">
        <f>IF(OR($A$8&lt;&gt;"",$A$2&lt;&gt;"",$EX$252&lt;&gt;""),"E","")</f>
        <v/>
      </c>
      <c r="EY28" s="29" t="str">
        <f>IF(OR($A$8&lt;&gt;"",$A$2&lt;&gt;"",$EY$252&lt;&gt;""),"E","")</f>
        <v/>
      </c>
      <c r="EZ28" s="29" t="str">
        <f>IF(OR($A$8&lt;&gt;"",$A$2&lt;&gt;"",$EZ$252&lt;&gt;""),"E","")</f>
        <v/>
      </c>
      <c r="FA28" s="29" t="str">
        <f>IF(OR($A$8&lt;&gt;"",$A$2&lt;&gt;"",$FA$252&lt;&gt;""),"E","")</f>
        <v/>
      </c>
      <c r="FB28" s="29" t="str">
        <f>IF(OR($A$8&lt;&gt;"",$A$2&lt;&gt;"",$FB$252&lt;&gt;""),"E","")</f>
        <v/>
      </c>
      <c r="FC28" s="29" t="str">
        <f>IF(OR($A$8&lt;&gt;"",$A$2&lt;&gt;"",$FC$252&lt;&gt;""),"E","")</f>
        <v/>
      </c>
      <c r="FD28" s="29" t="str">
        <f>IF(OR($A$8&lt;&gt;"",$A$2&lt;&gt;"",$FD$252&lt;&gt;""),"E","")</f>
        <v/>
      </c>
      <c r="FE28" s="29" t="str">
        <f>IF(OR($A$8&lt;&gt;"",$A$2&lt;&gt;"",$FE$252&lt;&gt;""),"E","")</f>
        <v/>
      </c>
      <c r="FF28" s="29" t="str">
        <f>IF(OR($A$8&lt;&gt;"",$A$2&lt;&gt;"",$FF$252&lt;&gt;""),"E","")</f>
        <v/>
      </c>
      <c r="FG28" s="29" t="str">
        <f>IF(OR($A$8&lt;&gt;"",$A$2&lt;&gt;"",$FG$252&lt;&gt;""),"E","")</f>
        <v/>
      </c>
      <c r="FH28" s="29" t="str">
        <f>IF(OR($A$8&lt;&gt;"",$A$2&lt;&gt;"",$FH$252&lt;&gt;""),"E","")</f>
        <v/>
      </c>
      <c r="FI28" s="29" t="str">
        <f>IF(OR($A$8&lt;&gt;"",$A$2&lt;&gt;"",$FI$252&lt;&gt;""),"E","")</f>
        <v/>
      </c>
      <c r="FJ28" s="29" t="str">
        <f>IF(OR($A$8&lt;&gt;"",$A$2&lt;&gt;"",$FJ$252&lt;&gt;""),"E","")</f>
        <v/>
      </c>
      <c r="FK28" s="29" t="str">
        <f>IF(OR($A$8&lt;&gt;"",$A$2&lt;&gt;"",$FK$252&lt;&gt;""),"E","")</f>
        <v/>
      </c>
      <c r="FL28" s="29" t="str">
        <f>IF(OR($A$8&lt;&gt;"",$A$2&lt;&gt;"",$FL$252&lt;&gt;""),"E","")</f>
        <v/>
      </c>
      <c r="FM28" s="29" t="str">
        <f>IF(OR($A$8&lt;&gt;"",$A$2&lt;&gt;"",$FM$252&lt;&gt;""),"E","")</f>
        <v/>
      </c>
      <c r="FN28" s="29" t="str">
        <f>IF(OR($A$8&lt;&gt;"",$A$2&lt;&gt;"",$FN$252&lt;&gt;""),"E","")</f>
        <v/>
      </c>
      <c r="FO28" s="29" t="str">
        <f>IF(OR($A$8&lt;&gt;"",$A$2&lt;&gt;"",$FO$252&lt;&gt;""),"E","")</f>
        <v/>
      </c>
      <c r="FP28" s="29" t="str">
        <f>IF(OR($A$8&lt;&gt;"",$A$2&lt;&gt;"",$FP$252&lt;&gt;""),"E","")</f>
        <v/>
      </c>
      <c r="FQ28" s="29" t="str">
        <f>IF(OR($A$8&lt;&gt;"",$A$2&lt;&gt;"",$FQ$252&lt;&gt;""),"E","")</f>
        <v/>
      </c>
      <c r="FR28" s="29" t="str">
        <f>IF(OR($A$8&lt;&gt;"",$A$2&lt;&gt;"",$FR$252&lt;&gt;""),"E","")</f>
        <v/>
      </c>
      <c r="FS28" s="29" t="str">
        <f>IF(OR($A$8&lt;&gt;"",$A$2&lt;&gt;"",$FS$252&lt;&gt;""),"E","")</f>
        <v/>
      </c>
      <c r="FT28" s="29" t="str">
        <f>IF(OR($A$8&lt;&gt;"",$A$2&lt;&gt;"",$FT$252&lt;&gt;""),"E","")</f>
        <v/>
      </c>
      <c r="FU28" s="29" t="str">
        <f>IF(OR($A$8&lt;&gt;"",$A$2&lt;&gt;"",$FU$252&lt;&gt;""),"E","")</f>
        <v/>
      </c>
      <c r="FV28" s="29" t="str">
        <f>IF(OR($A$8&lt;&gt;"",$A$2&lt;&gt;"",$FV$252&lt;&gt;""),"E","")</f>
        <v/>
      </c>
      <c r="FW28" s="29" t="str">
        <f>IF(OR($A$8&lt;&gt;"",$A$2&lt;&gt;"",$FW$252&lt;&gt;""),"E","")</f>
        <v/>
      </c>
      <c r="FX28" s="29" t="str">
        <f>IF(OR($A$8&lt;&gt;"",$A$2&lt;&gt;"",$FX$252&lt;&gt;""),"E","")</f>
        <v/>
      </c>
      <c r="FY28" s="29" t="str">
        <f>IF(OR($A$8&lt;&gt;"",$A$2&lt;&gt;"",$FY$252&lt;&gt;""),"E","")</f>
        <v/>
      </c>
      <c r="FZ28" s="29" t="str">
        <f>IF(OR($A$8&lt;&gt;"",$A$2&lt;&gt;"",$FZ$252&lt;&gt;""),"E","")</f>
        <v/>
      </c>
      <c r="GA28" s="29" t="str">
        <f>IF(OR($A$8&lt;&gt;"",$A$2&lt;&gt;"",$GA$252&lt;&gt;""),"E","")</f>
        <v/>
      </c>
      <c r="GB28" s="58"/>
      <c r="GC28" s="57"/>
      <c r="GD28" s="33" t="str">
        <f>IF(OR($A$8&lt;&gt;"",$A$2&lt;&gt;"",$GD$252&lt;&gt;""),"E","")</f>
        <v/>
      </c>
      <c r="GE28" s="77"/>
      <c r="GF28" s="72"/>
      <c r="GG28" s="29" t="str">
        <f>IF(OR($A$8&lt;&gt;"",$A$2&lt;&gt;"",$GG$252&lt;&gt;""),"E","")</f>
        <v/>
      </c>
      <c r="GH28" s="29" t="str">
        <f>IF(OR($A$8&lt;&gt;"",$A$2&lt;&gt;"",$GH$252&lt;&gt;""),"E","")</f>
        <v/>
      </c>
      <c r="GI28" s="29" t="str">
        <f>IF(OR($A$8&lt;&gt;"",$A$2&lt;&gt;"",$GI$252&lt;&gt;""),"E","")</f>
        <v/>
      </c>
      <c r="GJ28" s="29" t="str">
        <f>IF(OR($A$8&lt;&gt;"",$A$2&lt;&gt;"",$GJ$252&lt;&gt;""),"E","")</f>
        <v/>
      </c>
      <c r="GK28" s="29" t="str">
        <f>IF(OR($A$8&lt;&gt;"",$A$2&lt;&gt;"",$GK$252&lt;&gt;""),"E","")</f>
        <v/>
      </c>
      <c r="GL28" s="29" t="str">
        <f>IF(OR($A$8&lt;&gt;"",$A$2&lt;&gt;"",$GL$252&lt;&gt;""),"E","")</f>
        <v/>
      </c>
      <c r="GM28" s="29" t="str">
        <f>IF(OR($A$8&lt;&gt;"",$A$2&lt;&gt;"",$GM$252&lt;&gt;""),"E","")</f>
        <v/>
      </c>
      <c r="GN28" s="29" t="str">
        <f>IF(OR($A$8&lt;&gt;"",$A$2&lt;&gt;"",$GN$252&lt;&gt;""),"E","")</f>
        <v/>
      </c>
      <c r="GO28" s="29" t="str">
        <f>IF(OR($A$8&lt;&gt;"",$A$2&lt;&gt;"",$GO$252&lt;&gt;""),"E","")</f>
        <v/>
      </c>
      <c r="GP28" s="29" t="str">
        <f>IF(OR($A$8&lt;&gt;"",$A$2&lt;&gt;"",$GP$252&lt;&gt;""),"E","")</f>
        <v/>
      </c>
      <c r="GQ28" s="29" t="str">
        <f>IF(OR($A$8&lt;&gt;"",$A$2&lt;&gt;"",$GQ$252&lt;&gt;""),"E","")</f>
        <v/>
      </c>
      <c r="GR28" s="29" t="str">
        <f>IF(OR($A$8&lt;&gt;"",$A$2&lt;&gt;"",$GR$252&lt;&gt;""),"E","")</f>
        <v/>
      </c>
      <c r="GS28" s="29" t="str">
        <f>IF(OR($A$8&lt;&gt;"",$A$2&lt;&gt;"",$GS$252&lt;&gt;""),"E","")</f>
        <v/>
      </c>
      <c r="GT28" s="29" t="str">
        <f>IF(OR($A$8&lt;&gt;"",$A$2&lt;&gt;"",$GT$252&lt;&gt;""),"E","")</f>
        <v/>
      </c>
      <c r="GU28" s="29" t="str">
        <f>IF(OR($A$8&lt;&gt;"",$A$2&lt;&gt;"",$GU$252&lt;&gt;""),"E","")</f>
        <v/>
      </c>
      <c r="GV28" s="29" t="str">
        <f>IF(OR($A$8&lt;&gt;"",$A$2&lt;&gt;"",$GV$252&lt;&gt;""),"E","")</f>
        <v/>
      </c>
      <c r="GW28" s="29" t="str">
        <f>IF(OR($A$8&lt;&gt;"",$A$2&lt;&gt;"",$GW$252&lt;&gt;""),"E","")</f>
        <v/>
      </c>
      <c r="GX28" s="29" t="str">
        <f>IF(OR($A$8&lt;&gt;"",$A$2&lt;&gt;"",$GX$252&lt;&gt;""),"E","")</f>
        <v/>
      </c>
      <c r="GY28" s="26" t="str">
        <f>IF(OR($A$8&lt;&gt;"",$A$2&lt;&gt;"",$GY$252&lt;&gt;""),"E","")</f>
        <v/>
      </c>
      <c r="GZ28" s="29" t="str">
        <f>IF(OR($A$8&lt;&gt;"",$A$2&lt;&gt;"",$GZ$252&lt;&gt;""),"E","")</f>
        <v/>
      </c>
      <c r="HA28" s="29" t="str">
        <f>IF(OR($A$8&lt;&gt;"",$A$2&lt;&gt;"",$HA$252&lt;&gt;""),"E","")</f>
        <v/>
      </c>
      <c r="HB28" s="29" t="str">
        <f>IF(OR($A$8&lt;&gt;"",$A$2&lt;&gt;"",$HB$252&lt;&gt;""),"E","")</f>
        <v/>
      </c>
      <c r="HC28" s="29" t="str">
        <f>IF(OR($A$8&lt;&gt;"",$A$2&lt;&gt;"",$HC$252&lt;&gt;""),"E","")</f>
        <v/>
      </c>
      <c r="HD28" s="29" t="str">
        <f>IF(OR($A$8&lt;&gt;"",$A$2&lt;&gt;"",$HD$252&lt;&gt;""),"E","")</f>
        <v/>
      </c>
      <c r="HE28" s="29" t="str">
        <f>IF(OR($A$8&lt;&gt;"",$A$2&lt;&gt;"",$HE$252&lt;&gt;""),"E","")</f>
        <v/>
      </c>
      <c r="HF28" s="29" t="str">
        <f>IF(OR($A$8&lt;&gt;"",$A$2&lt;&gt;"",$HF$252&lt;&gt;""),"E","")</f>
        <v/>
      </c>
      <c r="HG28" s="29" t="str">
        <f>IF(OR($A$8&lt;&gt;"",$A$2&lt;&gt;"",$HG$252&lt;&gt;""),"E","")</f>
        <v/>
      </c>
      <c r="HH28" s="81"/>
      <c r="HI28" s="72"/>
      <c r="HJ28" s="29" t="str">
        <f>IF(OR($A$8&lt;&gt;"",$A$2&lt;&gt;"",$HJ$252&lt;&gt;""),"E","")</f>
        <v/>
      </c>
      <c r="HK28" s="29" t="str">
        <f>IF(OR($A$8&lt;&gt;"",$A$2&lt;&gt;"",$HK$252&lt;&gt;""),"E","")</f>
        <v/>
      </c>
      <c r="HL28" s="29" t="str">
        <f>IF(OR($A$8&lt;&gt;"",$A$2&lt;&gt;"",$HL$252&lt;&gt;""),"E","")</f>
        <v/>
      </c>
      <c r="HM28" s="29" t="str">
        <f>IF(OR($A$8&lt;&gt;"",$A$2&lt;&gt;"",$HM$252&lt;&gt;""),"E","")</f>
        <v/>
      </c>
      <c r="HN28" s="29" t="str">
        <f>IF(OR($A$8&lt;&gt;"",$A$2&lt;&gt;"",$HN$252&lt;&gt;""),"E","")</f>
        <v/>
      </c>
      <c r="HO28" s="29" t="str">
        <f>IF(OR($A$8&lt;&gt;"",$A$2&lt;&gt;"",$HO$252&lt;&gt;""),"E","")</f>
        <v/>
      </c>
      <c r="HP28" s="29" t="str">
        <f>IF(OR($A$8&lt;&gt;"",$A$2&lt;&gt;"",$HP$252&lt;&gt;""),"E","")</f>
        <v/>
      </c>
      <c r="HQ28" s="219"/>
      <c r="HR28" s="6"/>
      <c r="HS28" s="131">
        <f t="shared" si="0"/>
        <v>0</v>
      </c>
      <c r="HT28" s="132"/>
    </row>
    <row r="29" spans="1:228" ht="39" customHeight="1" x14ac:dyDescent="0.2">
      <c r="A29" s="220" t="s">
        <v>17</v>
      </c>
      <c r="B29" s="221"/>
      <c r="C29" s="221"/>
      <c r="D29" s="221"/>
      <c r="E29" s="221"/>
      <c r="F29" s="221"/>
      <c r="G29" s="221"/>
      <c r="H29" s="221"/>
      <c r="I29" s="221"/>
      <c r="J29" s="221"/>
      <c r="K29" s="221"/>
      <c r="L29" s="222"/>
      <c r="M29" s="223" t="s">
        <v>2</v>
      </c>
      <c r="N29" s="224"/>
      <c r="O29" s="224"/>
      <c r="P29" s="224"/>
      <c r="Q29" s="224"/>
      <c r="R29" s="224"/>
      <c r="S29" s="224"/>
      <c r="T29" s="224"/>
      <c r="U29" s="225"/>
      <c r="V29" s="174"/>
      <c r="W29" s="45">
        <v>2</v>
      </c>
      <c r="X29" s="201">
        <v>1</v>
      </c>
      <c r="Y29" s="84" t="s">
        <v>1125</v>
      </c>
      <c r="Z29" s="178"/>
      <c r="AA29" s="212"/>
      <c r="AB29" s="155">
        <v>60</v>
      </c>
      <c r="AC29" s="299"/>
      <c r="AD29" s="155">
        <v>60</v>
      </c>
      <c r="AE29" s="299"/>
      <c r="AF29" s="155">
        <v>60</v>
      </c>
      <c r="AG29" s="299"/>
      <c r="AH29" s="155">
        <v>40</v>
      </c>
      <c r="AI29" s="299"/>
      <c r="AJ29" s="155">
        <v>20</v>
      </c>
      <c r="AK29" s="399"/>
      <c r="AL29" s="155">
        <v>12</v>
      </c>
      <c r="AM29" s="299"/>
      <c r="AN29" s="155">
        <v>2</v>
      </c>
      <c r="AO29" s="299"/>
      <c r="AP29" s="155">
        <v>1</v>
      </c>
      <c r="AQ29" s="299"/>
      <c r="AR29" s="155">
        <v>1</v>
      </c>
      <c r="AS29" s="299"/>
      <c r="AT29" s="152"/>
      <c r="AU29" s="153"/>
      <c r="AV29" s="152"/>
      <c r="AW29" s="153"/>
      <c r="AX29" s="152"/>
      <c r="AY29" s="153"/>
      <c r="AZ29" s="152"/>
      <c r="BA29" s="153"/>
      <c r="BB29" s="152"/>
      <c r="BC29" s="153"/>
      <c r="BD29" s="152"/>
      <c r="BE29" s="153"/>
      <c r="BF29" s="152"/>
      <c r="BG29" s="422"/>
      <c r="BH29" s="179"/>
      <c r="BI29" s="179"/>
      <c r="BJ29" s="67" t="str">
        <f>IF($BJ$8="Saisie de numéro erronée !","Saisie de numéro erronée !",IF($BJ$9="","",VALUE(SUBSTITUTE(IF(COUNTIF(HS29,"* *"),TRIM(MID(Y29&amp;" ",(FIND(("NO"&amp;$BJ$9&amp;" "),Y29&amp;" "))-3,3)),HS29),"c",""))))</f>
        <v/>
      </c>
      <c r="BK29" s="180"/>
      <c r="BL29" s="213"/>
      <c r="BM29" s="29">
        <v>2</v>
      </c>
      <c r="BN29" s="29">
        <v>2</v>
      </c>
      <c r="BO29" s="29">
        <v>2</v>
      </c>
      <c r="BP29" s="29">
        <v>3</v>
      </c>
      <c r="BQ29" s="29">
        <v>3</v>
      </c>
      <c r="BR29" s="29">
        <v>3</v>
      </c>
      <c r="BS29" s="29">
        <v>4</v>
      </c>
      <c r="BT29" s="29">
        <v>4</v>
      </c>
      <c r="BU29" s="29">
        <v>4</v>
      </c>
      <c r="BV29" s="29">
        <v>5</v>
      </c>
      <c r="BW29" s="29">
        <v>5</v>
      </c>
      <c r="BX29" s="228">
        <v>1</v>
      </c>
      <c r="BY29" s="29">
        <v>9</v>
      </c>
      <c r="BZ29" s="29">
        <v>17</v>
      </c>
      <c r="CA29" s="29">
        <v>22</v>
      </c>
      <c r="CB29" s="226">
        <v>32</v>
      </c>
      <c r="CC29" s="181"/>
      <c r="CD29" s="181"/>
      <c r="CE29" s="395"/>
      <c r="CF29" s="182"/>
      <c r="CG29" s="182"/>
      <c r="CH29" s="395" t="s">
        <v>810</v>
      </c>
      <c r="CI29" s="183"/>
      <c r="CJ29" s="183"/>
      <c r="CK29" s="214">
        <v>18</v>
      </c>
      <c r="CL29" s="29" t="s">
        <v>481</v>
      </c>
      <c r="CM29" s="184"/>
      <c r="CN29" s="216"/>
      <c r="CO29" s="227" t="s">
        <v>37</v>
      </c>
      <c r="CP29" s="185"/>
      <c r="CQ29" s="185"/>
      <c r="CR29" s="44">
        <v>6</v>
      </c>
      <c r="CS29" s="44">
        <v>10</v>
      </c>
      <c r="CT29" s="186"/>
      <c r="CU29" s="186"/>
      <c r="CV29" s="395"/>
      <c r="CW29" s="218"/>
      <c r="CX29" s="218"/>
      <c r="CY29" s="227" t="s">
        <v>106</v>
      </c>
      <c r="CZ29" s="187"/>
      <c r="DA29" s="187"/>
      <c r="DB29" s="28" t="str">
        <f>IF(OR($A$8&lt;&gt;"",$A$2&lt;&gt;"",$DB$252&lt;&gt;""),"E","")</f>
        <v/>
      </c>
      <c r="DC29" s="29" t="str">
        <f>IF(OR($A$8&lt;&gt;"",$A$2&lt;&gt;"",$DC$252&lt;&gt;""),"E","")</f>
        <v/>
      </c>
      <c r="DD29" s="29" t="str">
        <f>IF(OR($A$8&lt;&gt;"",$A$2&lt;&gt;"",$DD$252&lt;&gt;""),"E","")</f>
        <v/>
      </c>
      <c r="DE29" s="29" t="str">
        <f>IF(OR($A$8&lt;&gt;"",$A$2&lt;&gt;"",$DE$252&lt;&gt;""),"E","")</f>
        <v/>
      </c>
      <c r="DF29" s="29" t="str">
        <f>IF(OR($A$8&lt;&gt;"",$A$2&lt;&gt;"",$DF$252&lt;&gt;""),"E","")</f>
        <v/>
      </c>
      <c r="DG29" s="30" t="str">
        <f>IF(OR($A$8&lt;&gt;"",$A$2&lt;&gt;"",$DG$252&lt;&gt;""),"E",IF(OR(AND($B$4="X",$F$4="X"),AND($B$4="",$D$4="",$F$4="")),"X",""))</f>
        <v>X</v>
      </c>
      <c r="DH29" s="30" t="str">
        <f>IF(OR($A$8&lt;&gt;"",$A$2&lt;&gt;"",$DH$252&lt;&gt;""),"E",IF(OR(AND($B$4="X",$F$4="X"),AND($B$4="",$D$4="",$F$4="")),"X",""))</f>
        <v>X</v>
      </c>
      <c r="DI29" s="30" t="str">
        <f>IF(OR($A$8&lt;&gt;"",$A$2&lt;&gt;"",$DI$252&lt;&gt;""),"E",IF(OR(AND($B$4="X",$F$4="X"),AND($B$4="",$D$4="",$F$4="")),"X",""))</f>
        <v>X</v>
      </c>
      <c r="DJ29" s="30" t="str">
        <f>IF(OR($A$8&lt;&gt;"",$A$2&lt;&gt;"",$DJ$252&lt;&gt;""),"E",IF(OR(AND($B$4="X",$F$4="X"),AND($B$4="",$D$4="",$F$4="")),"X",""))</f>
        <v>X</v>
      </c>
      <c r="DK29" s="30" t="str">
        <f>IF(OR($A$8&lt;&gt;"",$A$2&lt;&gt;"",$DK$252&lt;&gt;""),"E",IF(OR(AND($B$4="X",$F$4="X"),AND($B$4="",$D$4="",$F$4="")),"X",""))</f>
        <v>X</v>
      </c>
      <c r="DL29" s="29" t="str">
        <f>IF(OR($A$8&lt;&gt;"",$A$2&lt;&gt;"",$DL$252&lt;&gt;""),"E","")</f>
        <v/>
      </c>
      <c r="DM29" s="29" t="str">
        <f>IF(OR($A$8&lt;&gt;"",$A$2&lt;&gt;"",$DM$252&lt;&gt;""),"E","")</f>
        <v/>
      </c>
      <c r="DN29" s="29" t="str">
        <f>IF(OR($A$8&lt;&gt;"",$A$2&lt;&gt;"",$DN$252&lt;&gt;""),"E","")</f>
        <v/>
      </c>
      <c r="DO29" s="29" t="str">
        <f>IF(OR($A$8&lt;&gt;"",$A$2&lt;&gt;"",$DO$252&lt;&gt;""),"E","")</f>
        <v/>
      </c>
      <c r="DP29" s="29" t="str">
        <f>IF(OR($A$8&lt;&gt;"",$A$2&lt;&gt;"",$DP$252&lt;&gt;""),"E","")</f>
        <v/>
      </c>
      <c r="DQ29" s="29" t="str">
        <f>IF(OR($A$8&lt;&gt;"",$A$2&lt;&gt;"",$DQ$252&lt;&gt;""),"E","")</f>
        <v/>
      </c>
      <c r="DR29" s="29" t="str">
        <f>IF(OR($A$8&lt;&gt;"",$A$2&lt;&gt;"",$DR$252&lt;&gt;""),"E","")</f>
        <v/>
      </c>
      <c r="DS29" s="29" t="str">
        <f>IF(OR($A$8&lt;&gt;"",$A$2&lt;&gt;"",$DS$252&lt;&gt;""),"E","")</f>
        <v/>
      </c>
      <c r="DT29" s="29" t="str">
        <f>IF(OR($A$8&lt;&gt;"",$A$2&lt;&gt;"",$DT$252&lt;&gt;""),"E","")</f>
        <v/>
      </c>
      <c r="DU29" s="29" t="str">
        <f>IF(OR($A$8&lt;&gt;"",$A$2&lt;&gt;"",$DU$252&lt;&gt;""),"E","")</f>
        <v/>
      </c>
      <c r="DV29" s="29" t="str">
        <f>IF(OR($A$8&lt;&gt;"",$A$2&lt;&gt;"",$DV$252&lt;&gt;""),"E","")</f>
        <v/>
      </c>
      <c r="DW29" s="29" t="str">
        <f>IF(OR($A$8&lt;&gt;"",$A$2&lt;&gt;"",$DW$252&lt;&gt;""),"E","")</f>
        <v/>
      </c>
      <c r="DX29" s="29" t="str">
        <f>IF(OR($A$8&lt;&gt;"",$A$2&lt;&gt;"",$DX$252&lt;&gt;""),"E","")</f>
        <v/>
      </c>
      <c r="DY29" s="29" t="str">
        <f>IF(OR($A$8&lt;&gt;"",$A$2&lt;&gt;"",$DY$252&lt;&gt;""),"E","")</f>
        <v/>
      </c>
      <c r="DZ29" s="29" t="str">
        <f>IF(OR($A$8&lt;&gt;"",$A$2&lt;&gt;"",$DZ$252&lt;&gt;""),"E","")</f>
        <v/>
      </c>
      <c r="EA29" s="31"/>
      <c r="EB29" s="2"/>
      <c r="EC29" s="29" t="str">
        <f>IF(OR($A$8&lt;&gt;"",$A$2&lt;&gt;"",$EC$252&lt;&gt;""),"E","")</f>
        <v/>
      </c>
      <c r="ED29" s="58"/>
      <c r="EE29" s="57"/>
      <c r="EF29" s="29" t="str">
        <f>IF(OR($A$8&lt;&gt;"",$A$2&lt;&gt;"",$EF$252&lt;&gt;""),"E","")</f>
        <v/>
      </c>
      <c r="EG29" s="29" t="str">
        <f>IF(OR($A$8&lt;&gt;"",$A$2&lt;&gt;"",$EG$252&lt;&gt;""),"E","")</f>
        <v/>
      </c>
      <c r="EH29" s="29" t="str">
        <f>IF(OR($A$8&lt;&gt;"",$A$2&lt;&gt;"",$EH$252&lt;&gt;""),"E","")</f>
        <v/>
      </c>
      <c r="EI29" s="29" t="str">
        <f>IF(OR($A$8&lt;&gt;"",$A$2&lt;&gt;"",$EI$252&lt;&gt;""),"E","")</f>
        <v/>
      </c>
      <c r="EJ29" s="29" t="str">
        <f>IF(OR($A$8&lt;&gt;"",$A$2&lt;&gt;"",$EJ$252&lt;&gt;""),"E","")</f>
        <v/>
      </c>
      <c r="EK29" s="29" t="str">
        <f>IF(OR($A$8&lt;&gt;"",$A$2&lt;&gt;"",$EK$252&lt;&gt;""),"E","")</f>
        <v/>
      </c>
      <c r="EL29" s="29" t="str">
        <f>IF(OR($A$8&lt;&gt;"",$A$2&lt;&gt;"",$EL$252&lt;&gt;""),"E","")</f>
        <v/>
      </c>
      <c r="EM29" s="29" t="str">
        <f>IF(OR($A$8&lt;&gt;"",$A$2&lt;&gt;"",$EM$252&lt;&gt;""),"E","")</f>
        <v/>
      </c>
      <c r="EN29" s="29" t="str">
        <f>IF(OR($A$8&lt;&gt;"",$A$2&lt;&gt;"",$EN$252&lt;&gt;""),"E","")</f>
        <v/>
      </c>
      <c r="EO29" s="29" t="str">
        <f>IF(OR($A$8&lt;&gt;"",$A$2&lt;&gt;"",$EO$252&lt;&gt;""),"E","")</f>
        <v/>
      </c>
      <c r="EP29" s="29" t="str">
        <f>IF(OR($A$8&lt;&gt;"",$A$2&lt;&gt;"",$EP$252&lt;&gt;""),"E","")</f>
        <v/>
      </c>
      <c r="EQ29" s="29" t="str">
        <f>IF(OR($A$8&lt;&gt;"",$A$2&lt;&gt;"",$EQ$252&lt;&gt;""),"E","")</f>
        <v/>
      </c>
      <c r="ER29" s="29" t="str">
        <f>IF(OR($A$8&lt;&gt;"",$A$2&lt;&gt;"",$ER$252&lt;&gt;""),"E","")</f>
        <v/>
      </c>
      <c r="ES29" s="29" t="str">
        <f>IF(OR($A$8&lt;&gt;"",$A$2&lt;&gt;"",$ES$252&lt;&gt;""),"E","")</f>
        <v/>
      </c>
      <c r="ET29" s="29" t="str">
        <f>IF(OR($A$8&lt;&gt;"",$A$2&lt;&gt;"",$ET$252&lt;&gt;""),"E","")</f>
        <v/>
      </c>
      <c r="EU29" s="29" t="str">
        <f>IF(OR($A$8&lt;&gt;"",$A$2&lt;&gt;"",$EU$252&lt;&gt;""),"E","")</f>
        <v/>
      </c>
      <c r="EV29" s="29" t="str">
        <f>IF(OR($A$8&lt;&gt;"",$A$2&lt;&gt;"",$EV$252&lt;&gt;""),"E","")</f>
        <v/>
      </c>
      <c r="EW29" s="29" t="str">
        <f>IF(OR($A$8&lt;&gt;"",$A$2&lt;&gt;"",$EW$252&lt;&gt;""),"E","")</f>
        <v/>
      </c>
      <c r="EX29" s="29" t="str">
        <f>IF(OR($A$8&lt;&gt;"",$A$2&lt;&gt;"",$EX$252&lt;&gt;""),"E","")</f>
        <v/>
      </c>
      <c r="EY29" s="29" t="str">
        <f>IF(OR($A$8&lt;&gt;"",$A$2&lt;&gt;"",$EY$252&lt;&gt;""),"E","")</f>
        <v/>
      </c>
      <c r="EZ29" s="29" t="str">
        <f>IF(OR($A$8&lt;&gt;"",$A$2&lt;&gt;"",$EZ$252&lt;&gt;""),"E","")</f>
        <v/>
      </c>
      <c r="FA29" s="29" t="str">
        <f>IF(OR($A$8&lt;&gt;"",$A$2&lt;&gt;"",$FA$252&lt;&gt;""),"E","")</f>
        <v/>
      </c>
      <c r="FB29" s="29" t="str">
        <f>IF(OR($A$8&lt;&gt;"",$A$2&lt;&gt;"",$FB$252&lt;&gt;""),"E","")</f>
        <v/>
      </c>
      <c r="FC29" s="29" t="str">
        <f>IF(OR($A$8&lt;&gt;"",$A$2&lt;&gt;"",$FC$252&lt;&gt;""),"E","")</f>
        <v/>
      </c>
      <c r="FD29" s="29" t="str">
        <f>IF(OR($A$8&lt;&gt;"",$A$2&lt;&gt;"",$FD$252&lt;&gt;""),"E","")</f>
        <v/>
      </c>
      <c r="FE29" s="29" t="str">
        <f>IF(OR($A$8&lt;&gt;"",$A$2&lt;&gt;"",$FE$252&lt;&gt;""),"E","")</f>
        <v/>
      </c>
      <c r="FF29" s="29" t="str">
        <f>IF(OR($A$8&lt;&gt;"",$A$2&lt;&gt;"",$FF$252&lt;&gt;""),"E","")</f>
        <v/>
      </c>
      <c r="FG29" s="29" t="str">
        <f>IF(OR($A$8&lt;&gt;"",$A$2&lt;&gt;"",$FG$252&lt;&gt;""),"E","")</f>
        <v/>
      </c>
      <c r="FH29" s="29" t="str">
        <f>IF(OR($A$8&lt;&gt;"",$A$2&lt;&gt;"",$FH$252&lt;&gt;""),"E","")</f>
        <v/>
      </c>
      <c r="FI29" s="29" t="str">
        <f>IF(OR($A$8&lt;&gt;"",$A$2&lt;&gt;"",$FI$252&lt;&gt;""),"E","")</f>
        <v/>
      </c>
      <c r="FJ29" s="29" t="str">
        <f>IF(OR($A$8&lt;&gt;"",$A$2&lt;&gt;"",$FJ$252&lt;&gt;""),"E","")</f>
        <v/>
      </c>
      <c r="FK29" s="29" t="str">
        <f>IF(OR($A$8&lt;&gt;"",$A$2&lt;&gt;"",$FK$252&lt;&gt;""),"E","")</f>
        <v/>
      </c>
      <c r="FL29" s="29" t="str">
        <f>IF(OR($A$8&lt;&gt;"",$A$2&lt;&gt;"",$FL$252&lt;&gt;""),"E","")</f>
        <v/>
      </c>
      <c r="FM29" s="29" t="str">
        <f>IF(OR($A$8&lt;&gt;"",$A$2&lt;&gt;"",$FM$252&lt;&gt;""),"E","")</f>
        <v/>
      </c>
      <c r="FN29" s="29" t="str">
        <f>IF(OR($A$8&lt;&gt;"",$A$2&lt;&gt;"",$FN$252&lt;&gt;""),"E","")</f>
        <v/>
      </c>
      <c r="FO29" s="29" t="str">
        <f>IF(OR($A$8&lt;&gt;"",$A$2&lt;&gt;"",$FO$252&lt;&gt;""),"E","")</f>
        <v/>
      </c>
      <c r="FP29" s="29" t="str">
        <f>IF(OR($A$8&lt;&gt;"",$A$2&lt;&gt;"",$FP$252&lt;&gt;""),"E","")</f>
        <v/>
      </c>
      <c r="FQ29" s="29" t="str">
        <f>IF(OR($A$8&lt;&gt;"",$A$2&lt;&gt;"",$FQ$252&lt;&gt;""),"E","")</f>
        <v/>
      </c>
      <c r="FR29" s="29" t="str">
        <f>IF(OR($A$8&lt;&gt;"",$A$2&lt;&gt;"",$FR$252&lt;&gt;""),"E","")</f>
        <v/>
      </c>
      <c r="FS29" s="29" t="str">
        <f>IF(OR($A$8&lt;&gt;"",$A$2&lt;&gt;"",$FS$252&lt;&gt;""),"E","")</f>
        <v/>
      </c>
      <c r="FT29" s="29" t="str">
        <f>IF(OR($A$8&lt;&gt;"",$A$2&lt;&gt;"",$FT$252&lt;&gt;""),"E","")</f>
        <v/>
      </c>
      <c r="FU29" s="29" t="str">
        <f>IF(OR($A$8&lt;&gt;"",$A$2&lt;&gt;"",$FU$252&lt;&gt;""),"E","")</f>
        <v/>
      </c>
      <c r="FV29" s="29" t="str">
        <f>IF(OR($A$8&lt;&gt;"",$A$2&lt;&gt;"",$FV$252&lt;&gt;""),"E","")</f>
        <v/>
      </c>
      <c r="FW29" s="29" t="str">
        <f>IF(OR($A$8&lt;&gt;"",$A$2&lt;&gt;"",$FW$252&lt;&gt;""),"E","")</f>
        <v/>
      </c>
      <c r="FX29" s="29" t="str">
        <f>IF(OR($A$8&lt;&gt;"",$A$2&lt;&gt;"",$FX$252&lt;&gt;""),"E","")</f>
        <v/>
      </c>
      <c r="FY29" s="29" t="str">
        <f>IF(OR($A$8&lt;&gt;"",$A$2&lt;&gt;"",$FY$252&lt;&gt;""),"E","")</f>
        <v/>
      </c>
      <c r="FZ29" s="29" t="str">
        <f>IF(OR($A$8&lt;&gt;"",$A$2&lt;&gt;"",$FZ$252&lt;&gt;""),"E","")</f>
        <v/>
      </c>
      <c r="GA29" s="29" t="str">
        <f>IF(OR($A$8&lt;&gt;"",$A$2&lt;&gt;"",$GA$252&lt;&gt;""),"E","")</f>
        <v/>
      </c>
      <c r="GB29" s="58"/>
      <c r="GC29" s="57"/>
      <c r="GD29" s="33" t="str">
        <f>IF(OR($A$8&lt;&gt;"",$A$2&lt;&gt;"",$GD$252&lt;&gt;""),"E","")</f>
        <v/>
      </c>
      <c r="GE29" s="77"/>
      <c r="GF29" s="72"/>
      <c r="GG29" s="29" t="str">
        <f>IF(OR($A$8&lt;&gt;"",$A$2&lt;&gt;"",$GG$252&lt;&gt;""),"E","")</f>
        <v/>
      </c>
      <c r="GH29" s="29" t="str">
        <f>IF(OR($A$8&lt;&gt;"",$A$2&lt;&gt;"",$GH$252&lt;&gt;""),"E","")</f>
        <v/>
      </c>
      <c r="GI29" s="29" t="str">
        <f>IF(OR($A$8&lt;&gt;"",$A$2&lt;&gt;"",$GI$252&lt;&gt;""),"E","")</f>
        <v/>
      </c>
      <c r="GJ29" s="29" t="str">
        <f>IF(OR($A$8&lt;&gt;"",$A$2&lt;&gt;"",$GJ$252&lt;&gt;""),"E","")</f>
        <v/>
      </c>
      <c r="GK29" s="29" t="str">
        <f>IF(OR($A$8&lt;&gt;"",$A$2&lt;&gt;"",$GK$252&lt;&gt;""),"E","")</f>
        <v/>
      </c>
      <c r="GL29" s="29" t="str">
        <f>IF(OR($A$8&lt;&gt;"",$A$2&lt;&gt;"",$GL$252&lt;&gt;""),"E","")</f>
        <v/>
      </c>
      <c r="GM29" s="29" t="str">
        <f>IF(OR($A$8&lt;&gt;"",$A$2&lt;&gt;"",$GM$252&lt;&gt;""),"E","")</f>
        <v/>
      </c>
      <c r="GN29" s="29" t="str">
        <f>IF(OR($A$8&lt;&gt;"",$A$2&lt;&gt;"",$GN$252&lt;&gt;""),"E","")</f>
        <v/>
      </c>
      <c r="GO29" s="29" t="str">
        <f>IF(OR($A$8&lt;&gt;"",$A$2&lt;&gt;"",$GO$252&lt;&gt;""),"E","")</f>
        <v/>
      </c>
      <c r="GP29" s="29" t="str">
        <f>IF(OR($A$8&lt;&gt;"",$A$2&lt;&gt;"",$GP$252&lt;&gt;""),"E","")</f>
        <v/>
      </c>
      <c r="GQ29" s="29" t="str">
        <f>IF(OR($A$8&lt;&gt;"",$A$2&lt;&gt;"",$GQ$252&lt;&gt;""),"E","")</f>
        <v/>
      </c>
      <c r="GR29" s="29" t="str">
        <f>IF(OR($A$8&lt;&gt;"",$A$2&lt;&gt;"",$GR$252&lt;&gt;""),"E","")</f>
        <v/>
      </c>
      <c r="GS29" s="29" t="str">
        <f>IF(OR($A$8&lt;&gt;"",$A$2&lt;&gt;"",$GS$252&lt;&gt;""),"E","")</f>
        <v/>
      </c>
      <c r="GT29" s="29" t="str">
        <f>IF(OR($A$8&lt;&gt;"",$A$2&lt;&gt;"",$GT$252&lt;&gt;""),"E","")</f>
        <v/>
      </c>
      <c r="GU29" s="29" t="str">
        <f>IF(OR($A$8&lt;&gt;"",$A$2&lt;&gt;"",$GU$252&lt;&gt;""),"E","")</f>
        <v/>
      </c>
      <c r="GV29" s="29" t="str">
        <f>IF(OR($A$8&lt;&gt;"",$A$2&lt;&gt;"",$GV$252&lt;&gt;""),"E","")</f>
        <v/>
      </c>
      <c r="GW29" s="29" t="str">
        <f>IF(OR($A$8&lt;&gt;"",$A$2&lt;&gt;"",$GW$252&lt;&gt;""),"E","")</f>
        <v/>
      </c>
      <c r="GX29" s="29" t="str">
        <f>IF(OR($A$8&lt;&gt;"",$A$2&lt;&gt;"",$GX$252&lt;&gt;""),"E","")</f>
        <v/>
      </c>
      <c r="GY29" s="26" t="str">
        <f>IF(OR($A$8&lt;&gt;"",$A$2&lt;&gt;"",$GY$252&lt;&gt;""),"E","")</f>
        <v/>
      </c>
      <c r="GZ29" s="29" t="str">
        <f>IF(OR($A$8&lt;&gt;"",$A$2&lt;&gt;"",$GZ$252&lt;&gt;""),"E","")</f>
        <v/>
      </c>
      <c r="HA29" s="29" t="str">
        <f>IF(OR($A$8&lt;&gt;"",$A$2&lt;&gt;"",$HA$252&lt;&gt;""),"E","")</f>
        <v/>
      </c>
      <c r="HB29" s="29" t="str">
        <f>IF(OR($A$8&lt;&gt;"",$A$2&lt;&gt;"",$HB$252&lt;&gt;""),"E","")</f>
        <v/>
      </c>
      <c r="HC29" s="29" t="str">
        <f>IF(OR($A$8&lt;&gt;"",$A$2&lt;&gt;"",$HC$252&lt;&gt;""),"E","")</f>
        <v/>
      </c>
      <c r="HD29" s="29" t="str">
        <f>IF(OR($A$8&lt;&gt;"",$A$2&lt;&gt;"",$HD$252&lt;&gt;""),"E","")</f>
        <v/>
      </c>
      <c r="HE29" s="29" t="str">
        <f>IF(OR($A$8&lt;&gt;"",$A$2&lt;&gt;"",$HE$252&lt;&gt;""),"E","")</f>
        <v/>
      </c>
      <c r="HF29" s="29" t="str">
        <f>IF(OR($A$8&lt;&gt;"",$A$2&lt;&gt;"",$HF$252&lt;&gt;""),"E","")</f>
        <v/>
      </c>
      <c r="HG29" s="29" t="str">
        <f>IF(OR($A$8&lt;&gt;"",$A$2&lt;&gt;"",$HG$252&lt;&gt;""),"E","")</f>
        <v/>
      </c>
      <c r="HH29" s="81"/>
      <c r="HI29" s="72"/>
      <c r="HJ29" s="29" t="str">
        <f>IF(OR($A$8&lt;&gt;"",$A$2&lt;&gt;"",$HJ$252&lt;&gt;""),"E","")</f>
        <v/>
      </c>
      <c r="HK29" s="29" t="str">
        <f>IF(OR($A$8&lt;&gt;"",$A$2&lt;&gt;"",$HK$252&lt;&gt;""),"E","")</f>
        <v/>
      </c>
      <c r="HL29" s="29" t="str">
        <f>IF(OR($A$8&lt;&gt;"",$A$2&lt;&gt;"",$HL$252&lt;&gt;""),"E","")</f>
        <v/>
      </c>
      <c r="HM29" s="29" t="str">
        <f>IF(OR($A$8&lt;&gt;"",$A$2&lt;&gt;"",$HM$252&lt;&gt;""),"E","")</f>
        <v/>
      </c>
      <c r="HN29" s="29" t="str">
        <f>IF(OR($A$8&lt;&gt;"",$A$2&lt;&gt;"",$HN$252&lt;&gt;""),"E","")</f>
        <v/>
      </c>
      <c r="HO29" s="29" t="str">
        <f>IF(OR($A$8&lt;&gt;"",$A$2&lt;&gt;"",$HO$252&lt;&gt;""),"E","")</f>
        <v/>
      </c>
      <c r="HP29" s="29" t="str">
        <f>IF(OR($A$8&lt;&gt;"",$A$2&lt;&gt;"",$HP$252&lt;&gt;""),"E","")</f>
        <v/>
      </c>
      <c r="HQ29" s="219"/>
      <c r="HR29" s="6"/>
      <c r="HS29" s="131">
        <f t="shared" si="0"/>
        <v>0</v>
      </c>
      <c r="HT29" s="132"/>
    </row>
    <row r="30" spans="1:228" ht="39" customHeight="1" x14ac:dyDescent="0.2">
      <c r="A30" s="220" t="s">
        <v>19</v>
      </c>
      <c r="B30" s="221"/>
      <c r="C30" s="221"/>
      <c r="D30" s="221"/>
      <c r="E30" s="221"/>
      <c r="F30" s="221"/>
      <c r="G30" s="221"/>
      <c r="H30" s="221"/>
      <c r="I30" s="221"/>
      <c r="J30" s="221"/>
      <c r="K30" s="221"/>
      <c r="L30" s="222"/>
      <c r="M30" s="223" t="s">
        <v>20</v>
      </c>
      <c r="N30" s="224"/>
      <c r="O30" s="224"/>
      <c r="P30" s="224"/>
      <c r="Q30" s="224"/>
      <c r="R30" s="224"/>
      <c r="S30" s="224"/>
      <c r="T30" s="224"/>
      <c r="U30" s="225"/>
      <c r="V30" s="174"/>
      <c r="W30" s="45">
        <v>2</v>
      </c>
      <c r="X30" s="202">
        <v>2</v>
      </c>
      <c r="Y30" s="84" t="s">
        <v>1125</v>
      </c>
      <c r="Z30" s="178"/>
      <c r="AA30" s="212"/>
      <c r="AB30" s="155">
        <v>60</v>
      </c>
      <c r="AC30" s="299"/>
      <c r="AD30" s="155">
        <v>60</v>
      </c>
      <c r="AE30" s="299"/>
      <c r="AF30" s="155">
        <v>60</v>
      </c>
      <c r="AG30" s="299"/>
      <c r="AH30" s="155">
        <v>40</v>
      </c>
      <c r="AI30" s="299"/>
      <c r="AJ30" s="155">
        <v>20</v>
      </c>
      <c r="AK30" s="399"/>
      <c r="AL30" s="155">
        <v>12</v>
      </c>
      <c r="AM30" s="299"/>
      <c r="AN30" s="155">
        <v>2</v>
      </c>
      <c r="AO30" s="299"/>
      <c r="AP30" s="155">
        <v>1</v>
      </c>
      <c r="AQ30" s="299"/>
      <c r="AR30" s="155">
        <v>1</v>
      </c>
      <c r="AS30" s="299"/>
      <c r="AT30" s="152"/>
      <c r="AU30" s="153"/>
      <c r="AV30" s="152"/>
      <c r="AW30" s="153"/>
      <c r="AX30" s="152"/>
      <c r="AY30" s="153"/>
      <c r="AZ30" s="152"/>
      <c r="BA30" s="153"/>
      <c r="BB30" s="152"/>
      <c r="BC30" s="153"/>
      <c r="BD30" s="152"/>
      <c r="BE30" s="153"/>
      <c r="BF30" s="152"/>
      <c r="BG30" s="422"/>
      <c r="BH30" s="179"/>
      <c r="BI30" s="179"/>
      <c r="BJ30" s="67" t="str">
        <f>IF($BJ$8="Saisie de numéro erronée !","Saisie de numéro erronée !",IF($BJ$9="","",VALUE(SUBSTITUTE(IF(COUNTIF(HS30,"* *"),TRIM(MID(Y30&amp;" ",(FIND(("NO"&amp;$BJ$9&amp;" "),Y30&amp;" "))-3,3)),HS30),"c",""))))</f>
        <v/>
      </c>
      <c r="BK30" s="180"/>
      <c r="BL30" s="213"/>
      <c r="BM30" s="29">
        <v>2</v>
      </c>
      <c r="BN30" s="29">
        <v>2</v>
      </c>
      <c r="BO30" s="29">
        <v>2</v>
      </c>
      <c r="BP30" s="29">
        <v>3</v>
      </c>
      <c r="BQ30" s="29">
        <v>3</v>
      </c>
      <c r="BR30" s="29">
        <v>3</v>
      </c>
      <c r="BS30" s="29">
        <v>4</v>
      </c>
      <c r="BT30" s="29">
        <v>4</v>
      </c>
      <c r="BU30" s="29">
        <v>4</v>
      </c>
      <c r="BV30" s="29">
        <v>5</v>
      </c>
      <c r="BW30" s="29">
        <v>5</v>
      </c>
      <c r="BX30" s="228">
        <v>1</v>
      </c>
      <c r="BY30" s="29">
        <v>9</v>
      </c>
      <c r="BZ30" s="29">
        <v>17</v>
      </c>
      <c r="CA30" s="29">
        <v>22</v>
      </c>
      <c r="CB30" s="226">
        <v>32</v>
      </c>
      <c r="CC30" s="181"/>
      <c r="CD30" s="181"/>
      <c r="CE30" s="395"/>
      <c r="CF30" s="182"/>
      <c r="CG30" s="182"/>
      <c r="CH30" s="395" t="s">
        <v>335</v>
      </c>
      <c r="CI30" s="183"/>
      <c r="CJ30" s="183"/>
      <c r="CK30" s="214">
        <v>19</v>
      </c>
      <c r="CL30" s="29" t="s">
        <v>482</v>
      </c>
      <c r="CM30" s="184"/>
      <c r="CN30" s="216"/>
      <c r="CO30" s="227" t="s">
        <v>37</v>
      </c>
      <c r="CP30" s="185"/>
      <c r="CQ30" s="185"/>
      <c r="CR30" s="44">
        <v>6</v>
      </c>
      <c r="CS30" s="44">
        <v>10</v>
      </c>
      <c r="CT30" s="186"/>
      <c r="CU30" s="186"/>
      <c r="CV30" s="395"/>
      <c r="CW30" s="218"/>
      <c r="CX30" s="218"/>
      <c r="CY30" s="227" t="s">
        <v>106</v>
      </c>
      <c r="CZ30" s="187"/>
      <c r="DA30" s="187"/>
      <c r="DB30" s="28" t="str">
        <f>IF(OR($A$8&lt;&gt;"",$A$2&lt;&gt;"",$DB$252&lt;&gt;""),"E","")</f>
        <v/>
      </c>
      <c r="DC30" s="29" t="str">
        <f>IF(OR($A$8&lt;&gt;"",$A$2&lt;&gt;"",$DC$252&lt;&gt;""),"E","")</f>
        <v/>
      </c>
      <c r="DD30" s="29" t="str">
        <f>IF(OR($A$8&lt;&gt;"",$A$2&lt;&gt;"",$DD$252&lt;&gt;""),"E","")</f>
        <v/>
      </c>
      <c r="DE30" s="29" t="str">
        <f>IF(OR($A$8&lt;&gt;"",$A$2&lt;&gt;"",$DE$252&lt;&gt;""),"E","")</f>
        <v/>
      </c>
      <c r="DF30" s="29" t="str">
        <f>IF(OR($A$8&lt;&gt;"",$A$2&lt;&gt;"",$DF$252&lt;&gt;""),"E","")</f>
        <v/>
      </c>
      <c r="DG30" s="30" t="str">
        <f>IF(OR($A$8&lt;&gt;"",$A$2&lt;&gt;"",$DG$252&lt;&gt;""),"E",IF(OR(AND($B$4="X",$F$4="X"),AND($B$4="",$D$4="",$F$4="")),"X",""))</f>
        <v>X</v>
      </c>
      <c r="DH30" s="29" t="str">
        <f>IF(OR($A$8&lt;&gt;"",$A$2&lt;&gt;"",$DH$252&lt;&gt;""),"E","")</f>
        <v/>
      </c>
      <c r="DI30" s="30" t="str">
        <f>IF(OR($A$8&lt;&gt;"",$A$2&lt;&gt;"",$DI$252&lt;&gt;""),"E",IF(OR(AND($B$4="X",$F$4="X"),AND($B$4="",$D$4="",$F$4="")),"X",""))</f>
        <v>X</v>
      </c>
      <c r="DJ30" s="29" t="str">
        <f>IF(OR($A$8&lt;&gt;"",$A$2&lt;&gt;"",$DJ$252&lt;&gt;""),"E","")</f>
        <v/>
      </c>
      <c r="DK30" s="30" t="str">
        <f>IF(OR($A$8&lt;&gt;"",$A$2&lt;&gt;"",$DK$252&lt;&gt;""),"E",IF(OR(AND($B$4="X",$F$4="X"),AND($B$4="",$D$4="",$F$4="")),"X",""))</f>
        <v>X</v>
      </c>
      <c r="DL30" s="29" t="str">
        <f>IF(OR($A$8&lt;&gt;"",$A$2&lt;&gt;"",$DL$252&lt;&gt;""),"E","")</f>
        <v/>
      </c>
      <c r="DM30" s="29" t="str">
        <f>IF(OR($A$8&lt;&gt;"",$A$2&lt;&gt;"",$DM$252&lt;&gt;""),"E","")</f>
        <v/>
      </c>
      <c r="DN30" s="29" t="str">
        <f>IF(OR($A$8&lt;&gt;"",$A$2&lt;&gt;"",$DN$252&lt;&gt;""),"E","")</f>
        <v/>
      </c>
      <c r="DO30" s="29" t="str">
        <f>IF(OR($A$8&lt;&gt;"",$A$2&lt;&gt;"",$DO$252&lt;&gt;""),"E","")</f>
        <v/>
      </c>
      <c r="DP30" s="29" t="str">
        <f>IF(OR($A$8&lt;&gt;"",$A$2&lt;&gt;"",$DP$252&lt;&gt;""),"E","")</f>
        <v/>
      </c>
      <c r="DQ30" s="29" t="str">
        <f>IF(OR($A$8&lt;&gt;"",$A$2&lt;&gt;"",$DQ$252&lt;&gt;""),"E","")</f>
        <v/>
      </c>
      <c r="DR30" s="29" t="str">
        <f>IF(OR($A$8&lt;&gt;"",$A$2&lt;&gt;"",$DR$252&lt;&gt;""),"E","")</f>
        <v/>
      </c>
      <c r="DS30" s="29" t="str">
        <f>IF(OR($A$8&lt;&gt;"",$A$2&lt;&gt;"",$DS$252&lt;&gt;""),"E","")</f>
        <v/>
      </c>
      <c r="DT30" s="29" t="str">
        <f>IF(OR($A$8&lt;&gt;"",$A$2&lt;&gt;"",$DT$252&lt;&gt;""),"E","")</f>
        <v/>
      </c>
      <c r="DU30" s="29" t="str">
        <f>IF(OR($A$8&lt;&gt;"",$A$2&lt;&gt;"",$DU$252&lt;&gt;""),"E","")</f>
        <v/>
      </c>
      <c r="DV30" s="29" t="str">
        <f>IF(OR($A$8&lt;&gt;"",$A$2&lt;&gt;"",$DV$252&lt;&gt;""),"E","")</f>
        <v/>
      </c>
      <c r="DW30" s="29" t="str">
        <f>IF(OR($A$8&lt;&gt;"",$A$2&lt;&gt;"",$DW$252&lt;&gt;""),"E","")</f>
        <v/>
      </c>
      <c r="DX30" s="29" t="str">
        <f>IF(OR($A$8&lt;&gt;"",$A$2&lt;&gt;"",$DX$252&lt;&gt;""),"E","")</f>
        <v/>
      </c>
      <c r="DY30" s="29" t="str">
        <f>IF(OR($A$8&lt;&gt;"",$A$2&lt;&gt;"",$DY$252&lt;&gt;""),"E","")</f>
        <v/>
      </c>
      <c r="DZ30" s="29" t="str">
        <f>IF(OR($A$8&lt;&gt;"",$A$2&lt;&gt;"",$DZ$252&lt;&gt;""),"E","")</f>
        <v/>
      </c>
      <c r="EA30" s="31"/>
      <c r="EB30" s="2"/>
      <c r="EC30" s="29" t="str">
        <f>IF(OR($A$8&lt;&gt;"",$A$2&lt;&gt;"",$EC$252&lt;&gt;""),"E","")</f>
        <v/>
      </c>
      <c r="ED30" s="58"/>
      <c r="EE30" s="57"/>
      <c r="EF30" s="29" t="str">
        <f>IF(OR($A$8&lt;&gt;"",$A$2&lt;&gt;"",$EF$252&lt;&gt;""),"E","")</f>
        <v/>
      </c>
      <c r="EG30" s="29" t="str">
        <f>IF(OR($A$8&lt;&gt;"",$A$2&lt;&gt;"",$EG$252&lt;&gt;""),"E","")</f>
        <v/>
      </c>
      <c r="EH30" s="29" t="str">
        <f>IF(OR($A$8&lt;&gt;"",$A$2&lt;&gt;"",$EH$252&lt;&gt;""),"E","")</f>
        <v/>
      </c>
      <c r="EI30" s="29" t="str">
        <f>IF(OR($A$8&lt;&gt;"",$A$2&lt;&gt;"",$EI$252&lt;&gt;""),"E","")</f>
        <v/>
      </c>
      <c r="EJ30" s="29" t="str">
        <f>IF(OR($A$8&lt;&gt;"",$A$2&lt;&gt;"",$EJ$252&lt;&gt;""),"E","")</f>
        <v/>
      </c>
      <c r="EK30" s="29" t="str">
        <f>IF(OR($A$8&lt;&gt;"",$A$2&lt;&gt;"",$EK$252&lt;&gt;""),"E","")</f>
        <v/>
      </c>
      <c r="EL30" s="29" t="str">
        <f>IF(OR($A$8&lt;&gt;"",$A$2&lt;&gt;"",$EL$252&lt;&gt;""),"E","")</f>
        <v/>
      </c>
      <c r="EM30" s="29" t="str">
        <f>IF(OR($A$8&lt;&gt;"",$A$2&lt;&gt;"",$EM$252&lt;&gt;""),"E","")</f>
        <v/>
      </c>
      <c r="EN30" s="29" t="str">
        <f>IF(OR($A$8&lt;&gt;"",$A$2&lt;&gt;"",$EN$252&lt;&gt;""),"E","")</f>
        <v/>
      </c>
      <c r="EO30" s="29" t="str">
        <f>IF(OR($A$8&lt;&gt;"",$A$2&lt;&gt;"",$EO$252&lt;&gt;""),"E","")</f>
        <v/>
      </c>
      <c r="EP30" s="29" t="str">
        <f>IF(OR($A$8&lt;&gt;"",$A$2&lt;&gt;"",$EP$252&lt;&gt;""),"E","")</f>
        <v/>
      </c>
      <c r="EQ30" s="29" t="str">
        <f>IF(OR($A$8&lt;&gt;"",$A$2&lt;&gt;"",$EQ$252&lt;&gt;""),"E","")</f>
        <v/>
      </c>
      <c r="ER30" s="29" t="str">
        <f>IF(OR($A$8&lt;&gt;"",$A$2&lt;&gt;"",$ER$252&lt;&gt;""),"E","")</f>
        <v/>
      </c>
      <c r="ES30" s="29" t="str">
        <f>IF(OR($A$8&lt;&gt;"",$A$2&lt;&gt;"",$ES$252&lt;&gt;""),"E","")</f>
        <v/>
      </c>
      <c r="ET30" s="29" t="str">
        <f>IF(OR($A$8&lt;&gt;"",$A$2&lt;&gt;"",$ET$252&lt;&gt;""),"E","")</f>
        <v/>
      </c>
      <c r="EU30" s="29" t="str">
        <f>IF(OR($A$8&lt;&gt;"",$A$2&lt;&gt;"",$EU$252&lt;&gt;""),"E","")</f>
        <v/>
      </c>
      <c r="EV30" s="29" t="str">
        <f>IF(OR($A$8&lt;&gt;"",$A$2&lt;&gt;"",$EV$252&lt;&gt;""),"E","")</f>
        <v/>
      </c>
      <c r="EW30" s="29" t="str">
        <f>IF(OR($A$8&lt;&gt;"",$A$2&lt;&gt;"",$EW$252&lt;&gt;""),"E","")</f>
        <v/>
      </c>
      <c r="EX30" s="29" t="str">
        <f>IF(OR($A$8&lt;&gt;"",$A$2&lt;&gt;"",$EX$252&lt;&gt;""),"E","")</f>
        <v/>
      </c>
      <c r="EY30" s="29" t="str">
        <f>IF(OR($A$8&lt;&gt;"",$A$2&lt;&gt;"",$EY$252&lt;&gt;""),"E","")</f>
        <v/>
      </c>
      <c r="EZ30" s="29" t="str">
        <f>IF(OR($A$8&lt;&gt;"",$A$2&lt;&gt;"",$EZ$252&lt;&gt;""),"E","")</f>
        <v/>
      </c>
      <c r="FA30" s="29" t="str">
        <f>IF(OR($A$8&lt;&gt;"",$A$2&lt;&gt;"",$FA$252&lt;&gt;""),"E","")</f>
        <v/>
      </c>
      <c r="FB30" s="29" t="str">
        <f>IF(OR($A$8&lt;&gt;"",$A$2&lt;&gt;"",$FB$252&lt;&gt;""),"E","")</f>
        <v/>
      </c>
      <c r="FC30" s="29" t="str">
        <f>IF(OR($A$8&lt;&gt;"",$A$2&lt;&gt;"",$FC$252&lt;&gt;""),"E","")</f>
        <v/>
      </c>
      <c r="FD30" s="29" t="str">
        <f>IF(OR($A$8&lt;&gt;"",$A$2&lt;&gt;"",$FD$252&lt;&gt;""),"E","")</f>
        <v/>
      </c>
      <c r="FE30" s="29" t="str">
        <f>IF(OR($A$8&lt;&gt;"",$A$2&lt;&gt;"",$FE$252&lt;&gt;""),"E","")</f>
        <v/>
      </c>
      <c r="FF30" s="29" t="str">
        <f>IF(OR($A$8&lt;&gt;"",$A$2&lt;&gt;"",$FF$252&lt;&gt;""),"E","")</f>
        <v/>
      </c>
      <c r="FG30" s="29" t="str">
        <f>IF(OR($A$8&lt;&gt;"",$A$2&lt;&gt;"",$FG$252&lt;&gt;""),"E","")</f>
        <v/>
      </c>
      <c r="FH30" s="29" t="str">
        <f>IF(OR($A$8&lt;&gt;"",$A$2&lt;&gt;"",$FH$252&lt;&gt;""),"E","")</f>
        <v/>
      </c>
      <c r="FI30" s="29" t="str">
        <f>IF(OR($A$8&lt;&gt;"",$A$2&lt;&gt;"",$FI$252&lt;&gt;""),"E","")</f>
        <v/>
      </c>
      <c r="FJ30" s="29" t="str">
        <f>IF(OR($A$8&lt;&gt;"",$A$2&lt;&gt;"",$FJ$252&lt;&gt;""),"E","")</f>
        <v/>
      </c>
      <c r="FK30" s="29" t="str">
        <f>IF(OR($A$8&lt;&gt;"",$A$2&lt;&gt;"",$FK$252&lt;&gt;""),"E","")</f>
        <v/>
      </c>
      <c r="FL30" s="29" t="str">
        <f>IF(OR($A$8&lt;&gt;"",$A$2&lt;&gt;"",$FL$252&lt;&gt;""),"E","")</f>
        <v/>
      </c>
      <c r="FM30" s="29" t="str">
        <f>IF(OR($A$8&lt;&gt;"",$A$2&lt;&gt;"",$FM$252&lt;&gt;""),"E","")</f>
        <v/>
      </c>
      <c r="FN30" s="29" t="str">
        <f>IF(OR($A$8&lt;&gt;"",$A$2&lt;&gt;"",$FN$252&lt;&gt;""),"E","")</f>
        <v/>
      </c>
      <c r="FO30" s="29" t="str">
        <f>IF(OR($A$8&lt;&gt;"",$A$2&lt;&gt;"",$FO$252&lt;&gt;""),"E","")</f>
        <v/>
      </c>
      <c r="FP30" s="29" t="str">
        <f>IF(OR($A$8&lt;&gt;"",$A$2&lt;&gt;"",$FP$252&lt;&gt;""),"E","")</f>
        <v/>
      </c>
      <c r="FQ30" s="29" t="str">
        <f>IF(OR($A$8&lt;&gt;"",$A$2&lt;&gt;"",$FQ$252&lt;&gt;""),"E","")</f>
        <v/>
      </c>
      <c r="FR30" s="29" t="str">
        <f>IF(OR($A$8&lt;&gt;"",$A$2&lt;&gt;"",$FR$252&lt;&gt;""),"E","")</f>
        <v/>
      </c>
      <c r="FS30" s="29" t="str">
        <f>IF(OR($A$8&lt;&gt;"",$A$2&lt;&gt;"",$FS$252&lt;&gt;""),"E","")</f>
        <v/>
      </c>
      <c r="FT30" s="29" t="str">
        <f>IF(OR($A$8&lt;&gt;"",$A$2&lt;&gt;"",$FT$252&lt;&gt;""),"E","")</f>
        <v/>
      </c>
      <c r="FU30" s="29" t="str">
        <f>IF(OR($A$8&lt;&gt;"",$A$2&lt;&gt;"",$FU$252&lt;&gt;""),"E","")</f>
        <v/>
      </c>
      <c r="FV30" s="29" t="str">
        <f>IF(OR($A$8&lt;&gt;"",$A$2&lt;&gt;"",$FV$252&lt;&gt;""),"E","")</f>
        <v/>
      </c>
      <c r="FW30" s="29" t="str">
        <f>IF(OR($A$8&lt;&gt;"",$A$2&lt;&gt;"",$FW$252&lt;&gt;""),"E","")</f>
        <v/>
      </c>
      <c r="FX30" s="29" t="str">
        <f>IF(OR($A$8&lt;&gt;"",$A$2&lt;&gt;"",$FX$252&lt;&gt;""),"E","")</f>
        <v/>
      </c>
      <c r="FY30" s="29" t="str">
        <f>IF(OR($A$8&lt;&gt;"",$A$2&lt;&gt;"",$FY$252&lt;&gt;""),"E","")</f>
        <v/>
      </c>
      <c r="FZ30" s="29" t="str">
        <f>IF(OR($A$8&lt;&gt;"",$A$2&lt;&gt;"",$FZ$252&lt;&gt;""),"E","")</f>
        <v/>
      </c>
      <c r="GA30" s="29" t="str">
        <f>IF(OR($A$8&lt;&gt;"",$A$2&lt;&gt;"",$GA$252&lt;&gt;""),"E","")</f>
        <v/>
      </c>
      <c r="GB30" s="58"/>
      <c r="GC30" s="57"/>
      <c r="GD30" s="33" t="str">
        <f>IF(OR($A$8&lt;&gt;"",$A$2&lt;&gt;"",$GD$252&lt;&gt;""),"E","")</f>
        <v/>
      </c>
      <c r="GE30" s="77"/>
      <c r="GF30" s="72"/>
      <c r="GG30" s="29" t="str">
        <f>IF(OR($A$8&lt;&gt;"",$A$2&lt;&gt;"",$GG$252&lt;&gt;""),"E","")</f>
        <v/>
      </c>
      <c r="GH30" s="29" t="str">
        <f>IF(OR($A$8&lt;&gt;"",$A$2&lt;&gt;"",$GH$252&lt;&gt;""),"E","")</f>
        <v/>
      </c>
      <c r="GI30" s="29" t="str">
        <f>IF(OR($A$8&lt;&gt;"",$A$2&lt;&gt;"",$GI$252&lt;&gt;""),"E","")</f>
        <v/>
      </c>
      <c r="GJ30" s="29" t="str">
        <f>IF(OR($A$8&lt;&gt;"",$A$2&lt;&gt;"",$GJ$252&lt;&gt;""),"E","")</f>
        <v/>
      </c>
      <c r="GK30" s="29" t="str">
        <f>IF(OR($A$8&lt;&gt;"",$A$2&lt;&gt;"",$GK$252&lt;&gt;""),"E","")</f>
        <v/>
      </c>
      <c r="GL30" s="29" t="str">
        <f>IF(OR($A$8&lt;&gt;"",$A$2&lt;&gt;"",$GL$252&lt;&gt;""),"E","")</f>
        <v/>
      </c>
      <c r="GM30" s="29" t="str">
        <f>IF(OR($A$8&lt;&gt;"",$A$2&lt;&gt;"",$GM$252&lt;&gt;""),"E","")</f>
        <v/>
      </c>
      <c r="GN30" s="29" t="str">
        <f>IF(OR($A$8&lt;&gt;"",$A$2&lt;&gt;"",$GN$252&lt;&gt;""),"E","")</f>
        <v/>
      </c>
      <c r="GO30" s="29" t="str">
        <f>IF(OR($A$8&lt;&gt;"",$A$2&lt;&gt;"",$GO$252&lt;&gt;""),"E","")</f>
        <v/>
      </c>
      <c r="GP30" s="29" t="str">
        <f>IF(OR($A$8&lt;&gt;"",$A$2&lt;&gt;"",$GP$252&lt;&gt;""),"E","")</f>
        <v/>
      </c>
      <c r="GQ30" s="29" t="str">
        <f>IF(OR($A$8&lt;&gt;"",$A$2&lt;&gt;"",$GQ$252&lt;&gt;""),"E","")</f>
        <v/>
      </c>
      <c r="GR30" s="29" t="str">
        <f>IF(OR($A$8&lt;&gt;"",$A$2&lt;&gt;"",$GR$252&lt;&gt;""),"E","")</f>
        <v/>
      </c>
      <c r="GS30" s="29" t="str">
        <f>IF(OR($A$8&lt;&gt;"",$A$2&lt;&gt;"",$GS$252&lt;&gt;""),"E","")</f>
        <v/>
      </c>
      <c r="GT30" s="29" t="str">
        <f>IF(OR($A$8&lt;&gt;"",$A$2&lt;&gt;"",$GT$252&lt;&gt;""),"E","")</f>
        <v/>
      </c>
      <c r="GU30" s="29" t="str">
        <f>IF(OR($A$8&lt;&gt;"",$A$2&lt;&gt;"",$GU$252&lt;&gt;""),"E","")</f>
        <v/>
      </c>
      <c r="GV30" s="29" t="str">
        <f>IF(OR($A$8&lt;&gt;"",$A$2&lt;&gt;"",$GV$252&lt;&gt;""),"E","")</f>
        <v/>
      </c>
      <c r="GW30" s="29" t="str">
        <f>IF(OR($A$8&lt;&gt;"",$A$2&lt;&gt;"",$GW$252&lt;&gt;""),"E","")</f>
        <v/>
      </c>
      <c r="GX30" s="29" t="str">
        <f>IF(OR($A$8&lt;&gt;"",$A$2&lt;&gt;"",$GX$252&lt;&gt;""),"E","")</f>
        <v/>
      </c>
      <c r="GY30" s="26" t="str">
        <f>IF(OR($A$8&lt;&gt;"",$A$2&lt;&gt;"",$GY$252&lt;&gt;""),"E","")</f>
        <v/>
      </c>
      <c r="GZ30" s="29" t="str">
        <f>IF(OR($A$8&lt;&gt;"",$A$2&lt;&gt;"",$GZ$252&lt;&gt;""),"E","")</f>
        <v/>
      </c>
      <c r="HA30" s="29" t="str">
        <f>IF(OR($A$8&lt;&gt;"",$A$2&lt;&gt;"",$HA$252&lt;&gt;""),"E","")</f>
        <v/>
      </c>
      <c r="HB30" s="29" t="str">
        <f>IF(OR($A$8&lt;&gt;"",$A$2&lt;&gt;"",$HB$252&lt;&gt;""),"E","")</f>
        <v/>
      </c>
      <c r="HC30" s="29" t="str">
        <f>IF(OR($A$8&lt;&gt;"",$A$2&lt;&gt;"",$HC$252&lt;&gt;""),"E","")</f>
        <v/>
      </c>
      <c r="HD30" s="29" t="str">
        <f>IF(OR($A$8&lt;&gt;"",$A$2&lt;&gt;"",$HD$252&lt;&gt;""),"E","")</f>
        <v/>
      </c>
      <c r="HE30" s="29" t="str">
        <f>IF(OR($A$8&lt;&gt;"",$A$2&lt;&gt;"",$HE$252&lt;&gt;""),"E","")</f>
        <v/>
      </c>
      <c r="HF30" s="29" t="str">
        <f>IF(OR($A$8&lt;&gt;"",$A$2&lt;&gt;"",$HF$252&lt;&gt;""),"E","")</f>
        <v/>
      </c>
      <c r="HG30" s="29" t="str">
        <f>IF(OR($A$8&lt;&gt;"",$A$2&lt;&gt;"",$HG$252&lt;&gt;""),"E","")</f>
        <v/>
      </c>
      <c r="HH30" s="81"/>
      <c r="HI30" s="72"/>
      <c r="HJ30" s="29" t="str">
        <f>IF(OR($A$8&lt;&gt;"",$A$2&lt;&gt;"",$HJ$252&lt;&gt;""),"E","")</f>
        <v/>
      </c>
      <c r="HK30" s="29" t="str">
        <f>IF(OR($A$8&lt;&gt;"",$A$2&lt;&gt;"",$HK$252&lt;&gt;""),"E","")</f>
        <v/>
      </c>
      <c r="HL30" s="29" t="str">
        <f>IF(OR($A$8&lt;&gt;"",$A$2&lt;&gt;"",$HL$252&lt;&gt;""),"E","")</f>
        <v/>
      </c>
      <c r="HM30" s="29" t="str">
        <f>IF(OR($A$8&lt;&gt;"",$A$2&lt;&gt;"",$HM$252&lt;&gt;""),"E","")</f>
        <v/>
      </c>
      <c r="HN30" s="29" t="str">
        <f>IF(OR($A$8&lt;&gt;"",$A$2&lt;&gt;"",$HN$252&lt;&gt;""),"E","")</f>
        <v/>
      </c>
      <c r="HO30" s="29" t="str">
        <f>IF(OR($A$8&lt;&gt;"",$A$2&lt;&gt;"",$HO$252&lt;&gt;""),"E","")</f>
        <v/>
      </c>
      <c r="HP30" s="29" t="str">
        <f>IF(OR($A$8&lt;&gt;"",$A$2&lt;&gt;"",$HP$252&lt;&gt;""),"E","")</f>
        <v/>
      </c>
      <c r="HQ30" s="219"/>
      <c r="HR30" s="6"/>
      <c r="HS30" s="131">
        <f t="shared" si="0"/>
        <v>0</v>
      </c>
      <c r="HT30" s="132"/>
    </row>
    <row r="31" spans="1:228" ht="39" customHeight="1" x14ac:dyDescent="0.2">
      <c r="A31" s="220" t="s">
        <v>22</v>
      </c>
      <c r="B31" s="221"/>
      <c r="C31" s="221"/>
      <c r="D31" s="221"/>
      <c r="E31" s="221"/>
      <c r="F31" s="221"/>
      <c r="G31" s="221"/>
      <c r="H31" s="221"/>
      <c r="I31" s="221"/>
      <c r="J31" s="221"/>
      <c r="K31" s="221"/>
      <c r="L31" s="222"/>
      <c r="M31" s="223" t="s">
        <v>20</v>
      </c>
      <c r="N31" s="224"/>
      <c r="O31" s="224"/>
      <c r="P31" s="224"/>
      <c r="Q31" s="224"/>
      <c r="R31" s="224"/>
      <c r="S31" s="224"/>
      <c r="T31" s="224"/>
      <c r="U31" s="225"/>
      <c r="V31" s="174"/>
      <c r="W31" s="45">
        <v>2</v>
      </c>
      <c r="X31" s="204">
        <v>3</v>
      </c>
      <c r="Y31" s="84" t="s">
        <v>1125</v>
      </c>
      <c r="Z31" s="178"/>
      <c r="AA31" s="212"/>
      <c r="AB31" s="155">
        <v>60</v>
      </c>
      <c r="AC31" s="299"/>
      <c r="AD31" s="155">
        <v>60</v>
      </c>
      <c r="AE31" s="299"/>
      <c r="AF31" s="155">
        <v>60</v>
      </c>
      <c r="AG31" s="299"/>
      <c r="AH31" s="155">
        <v>40</v>
      </c>
      <c r="AI31" s="299"/>
      <c r="AJ31" s="155">
        <v>20</v>
      </c>
      <c r="AK31" s="399"/>
      <c r="AL31" s="155">
        <v>12</v>
      </c>
      <c r="AM31" s="299"/>
      <c r="AN31" s="155">
        <v>2</v>
      </c>
      <c r="AO31" s="299"/>
      <c r="AP31" s="155">
        <v>1</v>
      </c>
      <c r="AQ31" s="299"/>
      <c r="AR31" s="155">
        <v>1</v>
      </c>
      <c r="AS31" s="299"/>
      <c r="AT31" s="152"/>
      <c r="AU31" s="153"/>
      <c r="AV31" s="152"/>
      <c r="AW31" s="153"/>
      <c r="AX31" s="152"/>
      <c r="AY31" s="153"/>
      <c r="AZ31" s="152"/>
      <c r="BA31" s="153"/>
      <c r="BB31" s="152"/>
      <c r="BC31" s="153"/>
      <c r="BD31" s="152"/>
      <c r="BE31" s="153"/>
      <c r="BF31" s="152"/>
      <c r="BG31" s="422"/>
      <c r="BH31" s="179"/>
      <c r="BI31" s="179"/>
      <c r="BJ31" s="67" t="str">
        <f>IF($BJ$8="Saisie de numéro erronée !","Saisie de numéro erronée !",IF($BJ$9="","",VALUE(SUBSTITUTE(IF(COUNTIF(HS31,"* *"),TRIM(MID(Y31&amp;" ",(FIND(("NO"&amp;$BJ$9&amp;" "),Y31&amp;" "))-3,3)),HS31),"c",""))))</f>
        <v/>
      </c>
      <c r="BK31" s="180"/>
      <c r="BL31" s="213"/>
      <c r="BM31" s="29">
        <v>2</v>
      </c>
      <c r="BN31" s="29">
        <v>2</v>
      </c>
      <c r="BO31" s="29">
        <v>2</v>
      </c>
      <c r="BP31" s="29">
        <v>3</v>
      </c>
      <c r="BQ31" s="29">
        <v>3</v>
      </c>
      <c r="BR31" s="29">
        <v>3</v>
      </c>
      <c r="BS31" s="29">
        <v>4</v>
      </c>
      <c r="BT31" s="29">
        <v>4</v>
      </c>
      <c r="BU31" s="29">
        <v>4</v>
      </c>
      <c r="BV31" s="29">
        <v>5</v>
      </c>
      <c r="BW31" s="29">
        <v>5</v>
      </c>
      <c r="BX31" s="228">
        <v>1</v>
      </c>
      <c r="BY31" s="29">
        <v>9</v>
      </c>
      <c r="BZ31" s="29">
        <v>17</v>
      </c>
      <c r="CA31" s="29">
        <v>22</v>
      </c>
      <c r="CB31" s="226">
        <v>32</v>
      </c>
      <c r="CC31" s="181"/>
      <c r="CD31" s="181"/>
      <c r="CE31" s="395"/>
      <c r="CF31" s="182"/>
      <c r="CG31" s="182"/>
      <c r="CH31" s="395" t="s">
        <v>335</v>
      </c>
      <c r="CI31" s="183"/>
      <c r="CJ31" s="183"/>
      <c r="CK31" s="214">
        <v>20</v>
      </c>
      <c r="CL31" s="29" t="s">
        <v>483</v>
      </c>
      <c r="CM31" s="184"/>
      <c r="CN31" s="216"/>
      <c r="CO31" s="227" t="s">
        <v>37</v>
      </c>
      <c r="CP31" s="185"/>
      <c r="CQ31" s="185"/>
      <c r="CR31" s="44">
        <v>6</v>
      </c>
      <c r="CS31" s="44">
        <v>10</v>
      </c>
      <c r="CT31" s="186"/>
      <c r="CU31" s="186"/>
      <c r="CV31" s="395"/>
      <c r="CW31" s="218"/>
      <c r="CX31" s="218"/>
      <c r="CY31" s="227" t="s">
        <v>106</v>
      </c>
      <c r="CZ31" s="187"/>
      <c r="DA31" s="187"/>
      <c r="DB31" s="28" t="str">
        <f>IF(OR($A$8&lt;&gt;"",$A$2&lt;&gt;"",$DB$252&lt;&gt;""),"E","")</f>
        <v/>
      </c>
      <c r="DC31" s="29" t="str">
        <f>IF(OR($A$8&lt;&gt;"",$A$2&lt;&gt;"",$DC$252&lt;&gt;""),"E","")</f>
        <v/>
      </c>
      <c r="DD31" s="29" t="str">
        <f>IF(OR($A$8&lt;&gt;"",$A$2&lt;&gt;"",$DD$252&lt;&gt;""),"E","")</f>
        <v/>
      </c>
      <c r="DE31" s="29" t="str">
        <f>IF(OR($A$8&lt;&gt;"",$A$2&lt;&gt;"",$DE$252&lt;&gt;""),"E","")</f>
        <v/>
      </c>
      <c r="DF31" s="29" t="str">
        <f>IF(OR($A$8&lt;&gt;"",$A$2&lt;&gt;"",$DF$252&lt;&gt;""),"E","")</f>
        <v/>
      </c>
      <c r="DG31" s="30" t="str">
        <f>IF(OR($A$8&lt;&gt;"",$A$2&lt;&gt;"",$DG$252&lt;&gt;""),"E",IF(OR(AND($B$4="X",$F$4="X"),AND($B$4="",$D$4="",$F$4="")),"X",""))</f>
        <v>X</v>
      </c>
      <c r="DH31" s="29" t="str">
        <f>IF(OR($A$8&lt;&gt;"",$A$2&lt;&gt;"",$DH$252&lt;&gt;""),"E","")</f>
        <v/>
      </c>
      <c r="DI31" s="30" t="str">
        <f>IF(OR($A$8&lt;&gt;"",$A$2&lt;&gt;"",$DI$252&lt;&gt;""),"E",IF(OR(AND($B$4="X",$F$4="X"),AND($B$4="",$D$4="",$F$4="")),"X",""))</f>
        <v>X</v>
      </c>
      <c r="DJ31" s="29" t="str">
        <f>IF(OR($A$8&lt;&gt;"",$A$2&lt;&gt;"",$DJ$252&lt;&gt;""),"E","")</f>
        <v/>
      </c>
      <c r="DK31" s="30" t="str">
        <f>IF(OR($A$8&lt;&gt;"",$A$2&lt;&gt;"",$DK$252&lt;&gt;""),"E",IF(OR(AND($B$4="X",$F$4="X"),AND($B$4="",$D$4="",$F$4="")),"X",""))</f>
        <v>X</v>
      </c>
      <c r="DL31" s="29" t="str">
        <f>IF(OR($A$8&lt;&gt;"",$A$2&lt;&gt;"",$DL$252&lt;&gt;""),"E","")</f>
        <v/>
      </c>
      <c r="DM31" s="29" t="str">
        <f>IF(OR($A$8&lt;&gt;"",$A$2&lt;&gt;"",$DM$252&lt;&gt;""),"E","")</f>
        <v/>
      </c>
      <c r="DN31" s="29" t="str">
        <f>IF(OR($A$8&lt;&gt;"",$A$2&lt;&gt;"",$DN$252&lt;&gt;""),"E","")</f>
        <v/>
      </c>
      <c r="DO31" s="29" t="str">
        <f>IF(OR($A$8&lt;&gt;"",$A$2&lt;&gt;"",$DO$252&lt;&gt;""),"E","")</f>
        <v/>
      </c>
      <c r="DP31" s="29" t="str">
        <f>IF(OR($A$8&lt;&gt;"",$A$2&lt;&gt;"",$DP$252&lt;&gt;""),"E","")</f>
        <v/>
      </c>
      <c r="DQ31" s="29" t="str">
        <f>IF(OR($A$8&lt;&gt;"",$A$2&lt;&gt;"",$DQ$252&lt;&gt;""),"E","")</f>
        <v/>
      </c>
      <c r="DR31" s="29" t="str">
        <f>IF(OR($A$8&lt;&gt;"",$A$2&lt;&gt;"",$DR$252&lt;&gt;""),"E","")</f>
        <v/>
      </c>
      <c r="DS31" s="29" t="str">
        <f>IF(OR($A$8&lt;&gt;"",$A$2&lt;&gt;"",$DS$252&lt;&gt;""),"E","")</f>
        <v/>
      </c>
      <c r="DT31" s="29" t="str">
        <f>IF(OR($A$8&lt;&gt;"",$A$2&lt;&gt;"",$DT$252&lt;&gt;""),"E","")</f>
        <v/>
      </c>
      <c r="DU31" s="29" t="str">
        <f>IF(OR($A$8&lt;&gt;"",$A$2&lt;&gt;"",$DU$252&lt;&gt;""),"E","")</f>
        <v/>
      </c>
      <c r="DV31" s="29" t="str">
        <f>IF(OR($A$8&lt;&gt;"",$A$2&lt;&gt;"",$DV$252&lt;&gt;""),"E","")</f>
        <v/>
      </c>
      <c r="DW31" s="29" t="str">
        <f>IF(OR($A$8&lt;&gt;"",$A$2&lt;&gt;"",$DW$252&lt;&gt;""),"E","")</f>
        <v/>
      </c>
      <c r="DX31" s="29" t="str">
        <f>IF(OR($A$8&lt;&gt;"",$A$2&lt;&gt;"",$DX$252&lt;&gt;""),"E","")</f>
        <v/>
      </c>
      <c r="DY31" s="29" t="str">
        <f>IF(OR($A$8&lt;&gt;"",$A$2&lt;&gt;"",$DY$252&lt;&gt;""),"E","")</f>
        <v/>
      </c>
      <c r="DZ31" s="29" t="str">
        <f>IF(OR($A$8&lt;&gt;"",$A$2&lt;&gt;"",$DZ$252&lt;&gt;""),"E","")</f>
        <v/>
      </c>
      <c r="EA31" s="31"/>
      <c r="EB31" s="2"/>
      <c r="EC31" s="29" t="str">
        <f>IF(OR($A$8&lt;&gt;"",$A$2&lt;&gt;"",$EC$252&lt;&gt;""),"E","")</f>
        <v/>
      </c>
      <c r="ED31" s="58"/>
      <c r="EE31" s="57"/>
      <c r="EF31" s="29" t="str">
        <f>IF(OR($A$8&lt;&gt;"",$A$2&lt;&gt;"",$EF$252&lt;&gt;""),"E","")</f>
        <v/>
      </c>
      <c r="EG31" s="29" t="str">
        <f>IF(OR($A$8&lt;&gt;"",$A$2&lt;&gt;"",$EG$252&lt;&gt;""),"E","")</f>
        <v/>
      </c>
      <c r="EH31" s="29" t="str">
        <f>IF(OR($A$8&lt;&gt;"",$A$2&lt;&gt;"",$EH$252&lt;&gt;""),"E","")</f>
        <v/>
      </c>
      <c r="EI31" s="29" t="str">
        <f>IF(OR($A$8&lt;&gt;"",$A$2&lt;&gt;"",$EI$252&lt;&gt;""),"E","")</f>
        <v/>
      </c>
      <c r="EJ31" s="29" t="str">
        <f>IF(OR($A$8&lt;&gt;"",$A$2&lt;&gt;"",$EJ$252&lt;&gt;""),"E","")</f>
        <v/>
      </c>
      <c r="EK31" s="29" t="str">
        <f>IF(OR($A$8&lt;&gt;"",$A$2&lt;&gt;"",$EK$252&lt;&gt;""),"E","")</f>
        <v/>
      </c>
      <c r="EL31" s="29" t="str">
        <f>IF(OR($A$8&lt;&gt;"",$A$2&lt;&gt;"",$EL$252&lt;&gt;""),"E","")</f>
        <v/>
      </c>
      <c r="EM31" s="29" t="str">
        <f>IF(OR($A$8&lt;&gt;"",$A$2&lt;&gt;"",$EM$252&lt;&gt;""),"E","")</f>
        <v/>
      </c>
      <c r="EN31" s="29" t="str">
        <f>IF(OR($A$8&lt;&gt;"",$A$2&lt;&gt;"",$EN$252&lt;&gt;""),"E","")</f>
        <v/>
      </c>
      <c r="EO31" s="29" t="str">
        <f>IF(OR($A$8&lt;&gt;"",$A$2&lt;&gt;"",$EO$252&lt;&gt;""),"E","")</f>
        <v/>
      </c>
      <c r="EP31" s="29" t="str">
        <f>IF(OR($A$8&lt;&gt;"",$A$2&lt;&gt;"",$EP$252&lt;&gt;""),"E","")</f>
        <v/>
      </c>
      <c r="EQ31" s="29" t="str">
        <f>IF(OR($A$8&lt;&gt;"",$A$2&lt;&gt;"",$EQ$252&lt;&gt;""),"E","")</f>
        <v/>
      </c>
      <c r="ER31" s="29" t="str">
        <f>IF(OR($A$8&lt;&gt;"",$A$2&lt;&gt;"",$ER$252&lt;&gt;""),"E","")</f>
        <v/>
      </c>
      <c r="ES31" s="29" t="str">
        <f>IF(OR($A$8&lt;&gt;"",$A$2&lt;&gt;"",$ES$252&lt;&gt;""),"E","")</f>
        <v/>
      </c>
      <c r="ET31" s="29" t="str">
        <f>IF(OR($A$8&lt;&gt;"",$A$2&lt;&gt;"",$ET$252&lt;&gt;""),"E","")</f>
        <v/>
      </c>
      <c r="EU31" s="29" t="str">
        <f>IF(OR($A$8&lt;&gt;"",$A$2&lt;&gt;"",$EU$252&lt;&gt;""),"E","")</f>
        <v/>
      </c>
      <c r="EV31" s="29" t="str">
        <f>IF(OR($A$8&lt;&gt;"",$A$2&lt;&gt;"",$EV$252&lt;&gt;""),"E","")</f>
        <v/>
      </c>
      <c r="EW31" s="29" t="str">
        <f>IF(OR($A$8&lt;&gt;"",$A$2&lt;&gt;"",$EW$252&lt;&gt;""),"E","")</f>
        <v/>
      </c>
      <c r="EX31" s="29" t="str">
        <f>IF(OR($A$8&lt;&gt;"",$A$2&lt;&gt;"",$EX$252&lt;&gt;""),"E","")</f>
        <v/>
      </c>
      <c r="EY31" s="29" t="str">
        <f>IF(OR($A$8&lt;&gt;"",$A$2&lt;&gt;"",$EY$252&lt;&gt;""),"E","")</f>
        <v/>
      </c>
      <c r="EZ31" s="29" t="str">
        <f>IF(OR($A$8&lt;&gt;"",$A$2&lt;&gt;"",$EZ$252&lt;&gt;""),"E","")</f>
        <v/>
      </c>
      <c r="FA31" s="29" t="str">
        <f>IF(OR($A$8&lt;&gt;"",$A$2&lt;&gt;"",$FA$252&lt;&gt;""),"E","")</f>
        <v/>
      </c>
      <c r="FB31" s="29" t="str">
        <f>IF(OR($A$8&lt;&gt;"",$A$2&lt;&gt;"",$FB$252&lt;&gt;""),"E","")</f>
        <v/>
      </c>
      <c r="FC31" s="29" t="str">
        <f>IF(OR($A$8&lt;&gt;"",$A$2&lt;&gt;"",$FC$252&lt;&gt;""),"E","")</f>
        <v/>
      </c>
      <c r="FD31" s="29" t="str">
        <f>IF(OR($A$8&lt;&gt;"",$A$2&lt;&gt;"",$FD$252&lt;&gt;""),"E","")</f>
        <v/>
      </c>
      <c r="FE31" s="29" t="str">
        <f>IF(OR($A$8&lt;&gt;"",$A$2&lt;&gt;"",$FE$252&lt;&gt;""),"E","")</f>
        <v/>
      </c>
      <c r="FF31" s="29" t="str">
        <f>IF(OR($A$8&lt;&gt;"",$A$2&lt;&gt;"",$FF$252&lt;&gt;""),"E","")</f>
        <v/>
      </c>
      <c r="FG31" s="29" t="str">
        <f>IF(OR($A$8&lt;&gt;"",$A$2&lt;&gt;"",$FG$252&lt;&gt;""),"E","")</f>
        <v/>
      </c>
      <c r="FH31" s="29" t="str">
        <f>IF(OR($A$8&lt;&gt;"",$A$2&lt;&gt;"",$FH$252&lt;&gt;""),"E","")</f>
        <v/>
      </c>
      <c r="FI31" s="29" t="str">
        <f>IF(OR($A$8&lt;&gt;"",$A$2&lt;&gt;"",$FI$252&lt;&gt;""),"E","")</f>
        <v/>
      </c>
      <c r="FJ31" s="29" t="str">
        <f>IF(OR($A$8&lt;&gt;"",$A$2&lt;&gt;"",$FJ$252&lt;&gt;""),"E","")</f>
        <v/>
      </c>
      <c r="FK31" s="29" t="str">
        <f>IF(OR($A$8&lt;&gt;"",$A$2&lt;&gt;"",$FK$252&lt;&gt;""),"E","")</f>
        <v/>
      </c>
      <c r="FL31" s="29" t="str">
        <f>IF(OR($A$8&lt;&gt;"",$A$2&lt;&gt;"",$FL$252&lt;&gt;""),"E","")</f>
        <v/>
      </c>
      <c r="FM31" s="29" t="str">
        <f>IF(OR($A$8&lt;&gt;"",$A$2&lt;&gt;"",$FM$252&lt;&gt;""),"E","")</f>
        <v/>
      </c>
      <c r="FN31" s="29" t="str">
        <f>IF(OR($A$8&lt;&gt;"",$A$2&lt;&gt;"",$FN$252&lt;&gt;""),"E","")</f>
        <v/>
      </c>
      <c r="FO31" s="29" t="str">
        <f>IF(OR($A$8&lt;&gt;"",$A$2&lt;&gt;"",$FO$252&lt;&gt;""),"E","")</f>
        <v/>
      </c>
      <c r="FP31" s="29" t="str">
        <f>IF(OR($A$8&lt;&gt;"",$A$2&lt;&gt;"",$FP$252&lt;&gt;""),"E","")</f>
        <v/>
      </c>
      <c r="FQ31" s="29" t="str">
        <f>IF(OR($A$8&lt;&gt;"",$A$2&lt;&gt;"",$FQ$252&lt;&gt;""),"E","")</f>
        <v/>
      </c>
      <c r="FR31" s="29" t="str">
        <f>IF(OR($A$8&lt;&gt;"",$A$2&lt;&gt;"",$FR$252&lt;&gt;""),"E","")</f>
        <v/>
      </c>
      <c r="FS31" s="29" t="str">
        <f>IF(OR($A$8&lt;&gt;"",$A$2&lt;&gt;"",$FS$252&lt;&gt;""),"E","")</f>
        <v/>
      </c>
      <c r="FT31" s="29" t="str">
        <f>IF(OR($A$8&lt;&gt;"",$A$2&lt;&gt;"",$FT$252&lt;&gt;""),"E","")</f>
        <v/>
      </c>
      <c r="FU31" s="29" t="str">
        <f>IF(OR($A$8&lt;&gt;"",$A$2&lt;&gt;"",$FU$252&lt;&gt;""),"E","")</f>
        <v/>
      </c>
      <c r="FV31" s="29" t="str">
        <f>IF(OR($A$8&lt;&gt;"",$A$2&lt;&gt;"",$FV$252&lt;&gt;""),"E","")</f>
        <v/>
      </c>
      <c r="FW31" s="29" t="str">
        <f>IF(OR($A$8&lt;&gt;"",$A$2&lt;&gt;"",$FW$252&lt;&gt;""),"E","")</f>
        <v/>
      </c>
      <c r="FX31" s="29" t="str">
        <f>IF(OR($A$8&lt;&gt;"",$A$2&lt;&gt;"",$FX$252&lt;&gt;""),"E","")</f>
        <v/>
      </c>
      <c r="FY31" s="29" t="str">
        <f>IF(OR($A$8&lt;&gt;"",$A$2&lt;&gt;"",$FY$252&lt;&gt;""),"E","")</f>
        <v/>
      </c>
      <c r="FZ31" s="29" t="str">
        <f>IF(OR($A$8&lt;&gt;"",$A$2&lt;&gt;"",$FZ$252&lt;&gt;""),"E","")</f>
        <v/>
      </c>
      <c r="GA31" s="29" t="str">
        <f>IF(OR($A$8&lt;&gt;"",$A$2&lt;&gt;"",$GA$252&lt;&gt;""),"E","")</f>
        <v/>
      </c>
      <c r="GB31" s="58"/>
      <c r="GC31" s="57"/>
      <c r="GD31" s="33" t="str">
        <f>IF(OR($A$8&lt;&gt;"",$A$2&lt;&gt;"",$GD$252&lt;&gt;""),"E","")</f>
        <v/>
      </c>
      <c r="GE31" s="77"/>
      <c r="GF31" s="72"/>
      <c r="GG31" s="29" t="str">
        <f>IF(OR($A$8&lt;&gt;"",$A$2&lt;&gt;"",$GG$252&lt;&gt;""),"E","")</f>
        <v/>
      </c>
      <c r="GH31" s="29" t="str">
        <f>IF(OR($A$8&lt;&gt;"",$A$2&lt;&gt;"",$GH$252&lt;&gt;""),"E","")</f>
        <v/>
      </c>
      <c r="GI31" s="29" t="str">
        <f>IF(OR($A$8&lt;&gt;"",$A$2&lt;&gt;"",$GI$252&lt;&gt;""),"E","")</f>
        <v/>
      </c>
      <c r="GJ31" s="29" t="str">
        <f>IF(OR($A$8&lt;&gt;"",$A$2&lt;&gt;"",$GJ$252&lt;&gt;""),"E","")</f>
        <v/>
      </c>
      <c r="GK31" s="29" t="str">
        <f>IF(OR($A$8&lt;&gt;"",$A$2&lt;&gt;"",$GK$252&lt;&gt;""),"E","")</f>
        <v/>
      </c>
      <c r="GL31" s="29" t="str">
        <f>IF(OR($A$8&lt;&gt;"",$A$2&lt;&gt;"",$GL$252&lt;&gt;""),"E","")</f>
        <v/>
      </c>
      <c r="GM31" s="29" t="str">
        <f>IF(OR($A$8&lt;&gt;"",$A$2&lt;&gt;"",$GM$252&lt;&gt;""),"E","")</f>
        <v/>
      </c>
      <c r="GN31" s="29" t="str">
        <f>IF(OR($A$8&lt;&gt;"",$A$2&lt;&gt;"",$GN$252&lt;&gt;""),"E","")</f>
        <v/>
      </c>
      <c r="GO31" s="29" t="str">
        <f>IF(OR($A$8&lt;&gt;"",$A$2&lt;&gt;"",$GO$252&lt;&gt;""),"E","")</f>
        <v/>
      </c>
      <c r="GP31" s="29" t="str">
        <f>IF(OR($A$8&lt;&gt;"",$A$2&lt;&gt;"",$GP$252&lt;&gt;""),"E","")</f>
        <v/>
      </c>
      <c r="GQ31" s="29" t="str">
        <f>IF(OR($A$8&lt;&gt;"",$A$2&lt;&gt;"",$GQ$252&lt;&gt;""),"E","")</f>
        <v/>
      </c>
      <c r="GR31" s="29" t="str">
        <f>IF(OR($A$8&lt;&gt;"",$A$2&lt;&gt;"",$GR$252&lt;&gt;""),"E","")</f>
        <v/>
      </c>
      <c r="GS31" s="29" t="str">
        <f>IF(OR($A$8&lt;&gt;"",$A$2&lt;&gt;"",$GS$252&lt;&gt;""),"E","")</f>
        <v/>
      </c>
      <c r="GT31" s="29" t="str">
        <f>IF(OR($A$8&lt;&gt;"",$A$2&lt;&gt;"",$GT$252&lt;&gt;""),"E","")</f>
        <v/>
      </c>
      <c r="GU31" s="29" t="str">
        <f>IF(OR($A$8&lt;&gt;"",$A$2&lt;&gt;"",$GU$252&lt;&gt;""),"E","")</f>
        <v/>
      </c>
      <c r="GV31" s="29" t="str">
        <f>IF(OR($A$8&lt;&gt;"",$A$2&lt;&gt;"",$GV$252&lt;&gt;""),"E","")</f>
        <v/>
      </c>
      <c r="GW31" s="29" t="str">
        <f>IF(OR($A$8&lt;&gt;"",$A$2&lt;&gt;"",$GW$252&lt;&gt;""),"E","")</f>
        <v/>
      </c>
      <c r="GX31" s="29" t="str">
        <f>IF(OR($A$8&lt;&gt;"",$A$2&lt;&gt;"",$GX$252&lt;&gt;""),"E","")</f>
        <v/>
      </c>
      <c r="GY31" s="26" t="str">
        <f>IF(OR($A$8&lt;&gt;"",$A$2&lt;&gt;"",$GY$252&lt;&gt;""),"E","")</f>
        <v/>
      </c>
      <c r="GZ31" s="29" t="str">
        <f>IF(OR($A$8&lt;&gt;"",$A$2&lt;&gt;"",$GZ$252&lt;&gt;""),"E","")</f>
        <v/>
      </c>
      <c r="HA31" s="29" t="str">
        <f>IF(OR($A$8&lt;&gt;"",$A$2&lt;&gt;"",$HA$252&lt;&gt;""),"E","")</f>
        <v/>
      </c>
      <c r="HB31" s="29" t="str">
        <f>IF(OR($A$8&lt;&gt;"",$A$2&lt;&gt;"",$HB$252&lt;&gt;""),"E","")</f>
        <v/>
      </c>
      <c r="HC31" s="29" t="str">
        <f>IF(OR($A$8&lt;&gt;"",$A$2&lt;&gt;"",$HC$252&lt;&gt;""),"E","")</f>
        <v/>
      </c>
      <c r="HD31" s="29" t="str">
        <f>IF(OR($A$8&lt;&gt;"",$A$2&lt;&gt;"",$HD$252&lt;&gt;""),"E","")</f>
        <v/>
      </c>
      <c r="HE31" s="29" t="str">
        <f>IF(OR($A$8&lt;&gt;"",$A$2&lt;&gt;"",$HE$252&lt;&gt;""),"E","")</f>
        <v/>
      </c>
      <c r="HF31" s="29" t="str">
        <f>IF(OR($A$8&lt;&gt;"",$A$2&lt;&gt;"",$HF$252&lt;&gt;""),"E","")</f>
        <v/>
      </c>
      <c r="HG31" s="29" t="str">
        <f>IF(OR($A$8&lt;&gt;"",$A$2&lt;&gt;"",$HG$252&lt;&gt;""),"E","")</f>
        <v/>
      </c>
      <c r="HH31" s="81"/>
      <c r="HI31" s="72"/>
      <c r="HJ31" s="29" t="str">
        <f>IF(OR($A$8&lt;&gt;"",$A$2&lt;&gt;"",$HJ$252&lt;&gt;""),"E","")</f>
        <v/>
      </c>
      <c r="HK31" s="29" t="str">
        <f>IF(OR($A$8&lt;&gt;"",$A$2&lt;&gt;"",$HK$252&lt;&gt;""),"E","")</f>
        <v/>
      </c>
      <c r="HL31" s="29" t="str">
        <f>IF(OR($A$8&lt;&gt;"",$A$2&lt;&gt;"",$HL$252&lt;&gt;""),"E","")</f>
        <v/>
      </c>
      <c r="HM31" s="29" t="str">
        <f>IF(OR($A$8&lt;&gt;"",$A$2&lt;&gt;"",$HM$252&lt;&gt;""),"E","")</f>
        <v/>
      </c>
      <c r="HN31" s="29" t="str">
        <f>IF(OR($A$8&lt;&gt;"",$A$2&lt;&gt;"",$HN$252&lt;&gt;""),"E","")</f>
        <v/>
      </c>
      <c r="HO31" s="29" t="str">
        <f>IF(OR($A$8&lt;&gt;"",$A$2&lt;&gt;"",$HO$252&lt;&gt;""),"E","")</f>
        <v/>
      </c>
      <c r="HP31" s="29" t="str">
        <f>IF(OR($A$8&lt;&gt;"",$A$2&lt;&gt;"",$HP$252&lt;&gt;""),"E","")</f>
        <v/>
      </c>
      <c r="HQ31" s="219"/>
      <c r="HR31" s="6"/>
      <c r="HS31" s="131">
        <f t="shared" si="0"/>
        <v>0</v>
      </c>
      <c r="HT31" s="132"/>
    </row>
    <row r="32" spans="1:228" ht="39" customHeight="1" x14ac:dyDescent="0.2">
      <c r="A32" s="220" t="s">
        <v>24</v>
      </c>
      <c r="B32" s="221"/>
      <c r="C32" s="221"/>
      <c r="D32" s="221"/>
      <c r="E32" s="221"/>
      <c r="F32" s="221"/>
      <c r="G32" s="221"/>
      <c r="H32" s="221"/>
      <c r="I32" s="221"/>
      <c r="J32" s="221"/>
      <c r="K32" s="221"/>
      <c r="L32" s="222"/>
      <c r="M32" s="223" t="s">
        <v>20</v>
      </c>
      <c r="N32" s="224"/>
      <c r="O32" s="224"/>
      <c r="P32" s="224"/>
      <c r="Q32" s="224"/>
      <c r="R32" s="224"/>
      <c r="S32" s="224"/>
      <c r="T32" s="224"/>
      <c r="U32" s="225"/>
      <c r="V32" s="174"/>
      <c r="W32" s="45">
        <v>2</v>
      </c>
      <c r="X32" s="205">
        <v>4</v>
      </c>
      <c r="Y32" s="84" t="s">
        <v>1125</v>
      </c>
      <c r="Z32" s="178"/>
      <c r="AA32" s="212"/>
      <c r="AB32" s="155">
        <v>60</v>
      </c>
      <c r="AC32" s="299"/>
      <c r="AD32" s="155">
        <v>60</v>
      </c>
      <c r="AE32" s="299"/>
      <c r="AF32" s="155">
        <v>60</v>
      </c>
      <c r="AG32" s="299"/>
      <c r="AH32" s="155">
        <v>40</v>
      </c>
      <c r="AI32" s="299"/>
      <c r="AJ32" s="155">
        <v>20</v>
      </c>
      <c r="AK32" s="399"/>
      <c r="AL32" s="155">
        <v>12</v>
      </c>
      <c r="AM32" s="299"/>
      <c r="AN32" s="155">
        <v>2</v>
      </c>
      <c r="AO32" s="299"/>
      <c r="AP32" s="155">
        <v>1</v>
      </c>
      <c r="AQ32" s="299"/>
      <c r="AR32" s="155">
        <v>1</v>
      </c>
      <c r="AS32" s="299"/>
      <c r="AT32" s="152"/>
      <c r="AU32" s="153"/>
      <c r="AV32" s="152"/>
      <c r="AW32" s="153"/>
      <c r="AX32" s="152"/>
      <c r="AY32" s="153"/>
      <c r="AZ32" s="152"/>
      <c r="BA32" s="153"/>
      <c r="BB32" s="152"/>
      <c r="BC32" s="153"/>
      <c r="BD32" s="152"/>
      <c r="BE32" s="153"/>
      <c r="BF32" s="152"/>
      <c r="BG32" s="422"/>
      <c r="BH32" s="179"/>
      <c r="BI32" s="179"/>
      <c r="BJ32" s="67" t="str">
        <f>IF($BJ$8="Saisie de numéro erronée !","Saisie de numéro erronée !",IF($BJ$9="","",VALUE(SUBSTITUTE(IF(COUNTIF(HS32,"* *"),TRIM(MID(Y32&amp;" ",(FIND(("NO"&amp;$BJ$9&amp;" "),Y32&amp;" "))-3,3)),HS32),"c",""))))</f>
        <v/>
      </c>
      <c r="BK32" s="180"/>
      <c r="BL32" s="213"/>
      <c r="BM32" s="29">
        <v>2</v>
      </c>
      <c r="BN32" s="29">
        <v>2</v>
      </c>
      <c r="BO32" s="29">
        <v>2</v>
      </c>
      <c r="BP32" s="29">
        <v>3</v>
      </c>
      <c r="BQ32" s="29">
        <v>3</v>
      </c>
      <c r="BR32" s="29">
        <v>3</v>
      </c>
      <c r="BS32" s="29">
        <v>4</v>
      </c>
      <c r="BT32" s="29">
        <v>4</v>
      </c>
      <c r="BU32" s="29">
        <v>4</v>
      </c>
      <c r="BV32" s="29">
        <v>5</v>
      </c>
      <c r="BW32" s="29">
        <v>5</v>
      </c>
      <c r="BX32" s="228">
        <v>1</v>
      </c>
      <c r="BY32" s="29">
        <v>9</v>
      </c>
      <c r="BZ32" s="29">
        <v>17</v>
      </c>
      <c r="CA32" s="29">
        <v>22</v>
      </c>
      <c r="CB32" s="226">
        <v>32</v>
      </c>
      <c r="CC32" s="181"/>
      <c r="CD32" s="181"/>
      <c r="CE32" s="395"/>
      <c r="CF32" s="182"/>
      <c r="CG32" s="182"/>
      <c r="CH32" s="395" t="s">
        <v>335</v>
      </c>
      <c r="CI32" s="183"/>
      <c r="CJ32" s="183"/>
      <c r="CK32" s="214">
        <v>21</v>
      </c>
      <c r="CL32" s="29" t="s">
        <v>484</v>
      </c>
      <c r="CM32" s="184"/>
      <c r="CN32" s="216"/>
      <c r="CO32" s="227" t="s">
        <v>37</v>
      </c>
      <c r="CP32" s="185"/>
      <c r="CQ32" s="185"/>
      <c r="CR32" s="44">
        <v>6</v>
      </c>
      <c r="CS32" s="44">
        <v>10</v>
      </c>
      <c r="CT32" s="186"/>
      <c r="CU32" s="186"/>
      <c r="CV32" s="395"/>
      <c r="CW32" s="218"/>
      <c r="CX32" s="218"/>
      <c r="CY32" s="227" t="s">
        <v>106</v>
      </c>
      <c r="CZ32" s="187"/>
      <c r="DA32" s="187"/>
      <c r="DB32" s="28" t="str">
        <f>IF(OR($A$8&lt;&gt;"",$A$2&lt;&gt;"",$DB$252&lt;&gt;""),"E","")</f>
        <v/>
      </c>
      <c r="DC32" s="29" t="str">
        <f>IF(OR($A$8&lt;&gt;"",$A$2&lt;&gt;"",$DC$252&lt;&gt;""),"E","")</f>
        <v/>
      </c>
      <c r="DD32" s="29" t="str">
        <f>IF(OR($A$8&lt;&gt;"",$A$2&lt;&gt;"",$DD$252&lt;&gt;""),"E","")</f>
        <v/>
      </c>
      <c r="DE32" s="29" t="str">
        <f>IF(OR($A$8&lt;&gt;"",$A$2&lt;&gt;"",$DE$252&lt;&gt;""),"E","")</f>
        <v/>
      </c>
      <c r="DF32" s="29" t="str">
        <f>IF(OR($A$8&lt;&gt;"",$A$2&lt;&gt;"",$DF$252&lt;&gt;""),"E","")</f>
        <v/>
      </c>
      <c r="DG32" s="30" t="str">
        <f>IF(OR($A$8&lt;&gt;"",$A$2&lt;&gt;"",$DG$252&lt;&gt;""),"E",IF(OR(AND($B$4="X",$F$4="X"),AND($B$4="",$D$4="",$F$4="")),"X",""))</f>
        <v>X</v>
      </c>
      <c r="DH32" s="29" t="str">
        <f>IF(OR($A$8&lt;&gt;"",$A$2&lt;&gt;"",$DH$252&lt;&gt;""),"E","")</f>
        <v/>
      </c>
      <c r="DI32" s="30" t="str">
        <f>IF(OR($A$8&lt;&gt;"",$A$2&lt;&gt;"",$DI$252&lt;&gt;""),"E",IF(OR(AND($B$4="X",$F$4="X"),AND($B$4="",$D$4="",$F$4="")),"X",""))</f>
        <v>X</v>
      </c>
      <c r="DJ32" s="29" t="str">
        <f>IF(OR($A$8&lt;&gt;"",$A$2&lt;&gt;"",$DJ$252&lt;&gt;""),"E","")</f>
        <v/>
      </c>
      <c r="DK32" s="30" t="str">
        <f>IF(OR($A$8&lt;&gt;"",$A$2&lt;&gt;"",$DK$252&lt;&gt;""),"E",IF(OR(AND($B$4="X",$F$4="X"),AND($B$4="",$D$4="",$F$4="")),"X",""))</f>
        <v>X</v>
      </c>
      <c r="DL32" s="29" t="str">
        <f>IF(OR($A$8&lt;&gt;"",$A$2&lt;&gt;"",$DL$252&lt;&gt;""),"E","")</f>
        <v/>
      </c>
      <c r="DM32" s="29" t="str">
        <f>IF(OR($A$8&lt;&gt;"",$A$2&lt;&gt;"",$DM$252&lt;&gt;""),"E","")</f>
        <v/>
      </c>
      <c r="DN32" s="29" t="str">
        <f>IF(OR($A$8&lt;&gt;"",$A$2&lt;&gt;"",$DN$252&lt;&gt;""),"E","")</f>
        <v/>
      </c>
      <c r="DO32" s="29" t="str">
        <f>IF(OR($A$8&lt;&gt;"",$A$2&lt;&gt;"",$DO$252&lt;&gt;""),"E","")</f>
        <v/>
      </c>
      <c r="DP32" s="29" t="str">
        <f>IF(OR($A$8&lt;&gt;"",$A$2&lt;&gt;"",$DP$252&lt;&gt;""),"E","")</f>
        <v/>
      </c>
      <c r="DQ32" s="29" t="str">
        <f>IF(OR($A$8&lt;&gt;"",$A$2&lt;&gt;"",$DQ$252&lt;&gt;""),"E","")</f>
        <v/>
      </c>
      <c r="DR32" s="29" t="str">
        <f>IF(OR($A$8&lt;&gt;"",$A$2&lt;&gt;"",$DR$252&lt;&gt;""),"E","")</f>
        <v/>
      </c>
      <c r="DS32" s="29" t="str">
        <f>IF(OR($A$8&lt;&gt;"",$A$2&lt;&gt;"",$DS$252&lt;&gt;""),"E","")</f>
        <v/>
      </c>
      <c r="DT32" s="29" t="str">
        <f>IF(OR($A$8&lt;&gt;"",$A$2&lt;&gt;"",$DT$252&lt;&gt;""),"E","")</f>
        <v/>
      </c>
      <c r="DU32" s="29" t="str">
        <f>IF(OR($A$8&lt;&gt;"",$A$2&lt;&gt;"",$DU$252&lt;&gt;""),"E","")</f>
        <v/>
      </c>
      <c r="DV32" s="29" t="str">
        <f>IF(OR($A$8&lt;&gt;"",$A$2&lt;&gt;"",$DV$252&lt;&gt;""),"E","")</f>
        <v/>
      </c>
      <c r="DW32" s="29" t="str">
        <f>IF(OR($A$8&lt;&gt;"",$A$2&lt;&gt;"",$DW$252&lt;&gt;""),"E","")</f>
        <v/>
      </c>
      <c r="DX32" s="29" t="str">
        <f>IF(OR($A$8&lt;&gt;"",$A$2&lt;&gt;"",$DX$252&lt;&gt;""),"E","")</f>
        <v/>
      </c>
      <c r="DY32" s="29" t="str">
        <f>IF(OR($A$8&lt;&gt;"",$A$2&lt;&gt;"",$DY$252&lt;&gt;""),"E","")</f>
        <v/>
      </c>
      <c r="DZ32" s="29" t="str">
        <f>IF(OR($A$8&lt;&gt;"",$A$2&lt;&gt;"",$DZ$252&lt;&gt;""),"E","")</f>
        <v/>
      </c>
      <c r="EA32" s="31"/>
      <c r="EB32" s="2"/>
      <c r="EC32" s="29" t="str">
        <f>IF(OR($A$8&lt;&gt;"",$A$2&lt;&gt;"",$EC$252&lt;&gt;""),"E","")</f>
        <v/>
      </c>
      <c r="ED32" s="58"/>
      <c r="EE32" s="57"/>
      <c r="EF32" s="29" t="str">
        <f>IF(OR($A$8&lt;&gt;"",$A$2&lt;&gt;"",$EF$252&lt;&gt;""),"E","")</f>
        <v/>
      </c>
      <c r="EG32" s="29" t="str">
        <f>IF(OR($A$8&lt;&gt;"",$A$2&lt;&gt;"",$EG$252&lt;&gt;""),"E","")</f>
        <v/>
      </c>
      <c r="EH32" s="29" t="str">
        <f>IF(OR($A$8&lt;&gt;"",$A$2&lt;&gt;"",$EH$252&lt;&gt;""),"E","")</f>
        <v/>
      </c>
      <c r="EI32" s="29" t="str">
        <f>IF(OR($A$8&lt;&gt;"",$A$2&lt;&gt;"",$EI$252&lt;&gt;""),"E","")</f>
        <v/>
      </c>
      <c r="EJ32" s="29" t="str">
        <f>IF(OR($A$8&lt;&gt;"",$A$2&lt;&gt;"",$EJ$252&lt;&gt;""),"E","")</f>
        <v/>
      </c>
      <c r="EK32" s="29" t="str">
        <f>IF(OR($A$8&lt;&gt;"",$A$2&lt;&gt;"",$EK$252&lt;&gt;""),"E","")</f>
        <v/>
      </c>
      <c r="EL32" s="29" t="str">
        <f>IF(OR($A$8&lt;&gt;"",$A$2&lt;&gt;"",$EL$252&lt;&gt;""),"E","")</f>
        <v/>
      </c>
      <c r="EM32" s="29" t="str">
        <f>IF(OR($A$8&lt;&gt;"",$A$2&lt;&gt;"",$EM$252&lt;&gt;""),"E","")</f>
        <v/>
      </c>
      <c r="EN32" s="29" t="str">
        <f>IF(OR($A$8&lt;&gt;"",$A$2&lt;&gt;"",$EN$252&lt;&gt;""),"E","")</f>
        <v/>
      </c>
      <c r="EO32" s="29" t="str">
        <f>IF(OR($A$8&lt;&gt;"",$A$2&lt;&gt;"",$EO$252&lt;&gt;""),"E","")</f>
        <v/>
      </c>
      <c r="EP32" s="29" t="str">
        <f>IF(OR($A$8&lt;&gt;"",$A$2&lt;&gt;"",$EP$252&lt;&gt;""),"E","")</f>
        <v/>
      </c>
      <c r="EQ32" s="29" t="str">
        <f>IF(OR($A$8&lt;&gt;"",$A$2&lt;&gt;"",$EQ$252&lt;&gt;""),"E","")</f>
        <v/>
      </c>
      <c r="ER32" s="29" t="str">
        <f>IF(OR($A$8&lt;&gt;"",$A$2&lt;&gt;"",$ER$252&lt;&gt;""),"E","")</f>
        <v/>
      </c>
      <c r="ES32" s="29" t="str">
        <f>IF(OR($A$8&lt;&gt;"",$A$2&lt;&gt;"",$ES$252&lt;&gt;""),"E","")</f>
        <v/>
      </c>
      <c r="ET32" s="29" t="str">
        <f>IF(OR($A$8&lt;&gt;"",$A$2&lt;&gt;"",$ET$252&lt;&gt;""),"E","")</f>
        <v/>
      </c>
      <c r="EU32" s="29" t="str">
        <f>IF(OR($A$8&lt;&gt;"",$A$2&lt;&gt;"",$EU$252&lt;&gt;""),"E","")</f>
        <v/>
      </c>
      <c r="EV32" s="29" t="str">
        <f>IF(OR($A$8&lt;&gt;"",$A$2&lt;&gt;"",$EV$252&lt;&gt;""),"E","")</f>
        <v/>
      </c>
      <c r="EW32" s="29" t="str">
        <f>IF(OR($A$8&lt;&gt;"",$A$2&lt;&gt;"",$EW$252&lt;&gt;""),"E","")</f>
        <v/>
      </c>
      <c r="EX32" s="29" t="str">
        <f>IF(OR($A$8&lt;&gt;"",$A$2&lt;&gt;"",$EX$252&lt;&gt;""),"E","")</f>
        <v/>
      </c>
      <c r="EY32" s="29" t="str">
        <f>IF(OR($A$8&lt;&gt;"",$A$2&lt;&gt;"",$EY$252&lt;&gt;""),"E","")</f>
        <v/>
      </c>
      <c r="EZ32" s="29" t="str">
        <f>IF(OR($A$8&lt;&gt;"",$A$2&lt;&gt;"",$EZ$252&lt;&gt;""),"E","")</f>
        <v/>
      </c>
      <c r="FA32" s="29" t="str">
        <f>IF(OR($A$8&lt;&gt;"",$A$2&lt;&gt;"",$FA$252&lt;&gt;""),"E","")</f>
        <v/>
      </c>
      <c r="FB32" s="29" t="str">
        <f>IF(OR($A$8&lt;&gt;"",$A$2&lt;&gt;"",$FB$252&lt;&gt;""),"E","")</f>
        <v/>
      </c>
      <c r="FC32" s="29" t="str">
        <f>IF(OR($A$8&lt;&gt;"",$A$2&lt;&gt;"",$FC$252&lt;&gt;""),"E","")</f>
        <v/>
      </c>
      <c r="FD32" s="29" t="str">
        <f>IF(OR($A$8&lt;&gt;"",$A$2&lt;&gt;"",$FD$252&lt;&gt;""),"E","")</f>
        <v/>
      </c>
      <c r="FE32" s="29" t="str">
        <f>IF(OR($A$8&lt;&gt;"",$A$2&lt;&gt;"",$FE$252&lt;&gt;""),"E","")</f>
        <v/>
      </c>
      <c r="FF32" s="29" t="str">
        <f>IF(OR($A$8&lt;&gt;"",$A$2&lt;&gt;"",$FF$252&lt;&gt;""),"E","")</f>
        <v/>
      </c>
      <c r="FG32" s="29" t="str">
        <f>IF(OR($A$8&lt;&gt;"",$A$2&lt;&gt;"",$FG$252&lt;&gt;""),"E","")</f>
        <v/>
      </c>
      <c r="FH32" s="29" t="str">
        <f>IF(OR($A$8&lt;&gt;"",$A$2&lt;&gt;"",$FH$252&lt;&gt;""),"E","")</f>
        <v/>
      </c>
      <c r="FI32" s="29" t="str">
        <f>IF(OR($A$8&lt;&gt;"",$A$2&lt;&gt;"",$FI$252&lt;&gt;""),"E","")</f>
        <v/>
      </c>
      <c r="FJ32" s="29" t="str">
        <f>IF(OR($A$8&lt;&gt;"",$A$2&lt;&gt;"",$FJ$252&lt;&gt;""),"E","")</f>
        <v/>
      </c>
      <c r="FK32" s="29" t="str">
        <f>IF(OR($A$8&lt;&gt;"",$A$2&lt;&gt;"",$FK$252&lt;&gt;""),"E","")</f>
        <v/>
      </c>
      <c r="FL32" s="29" t="str">
        <f>IF(OR($A$8&lt;&gt;"",$A$2&lt;&gt;"",$FL$252&lt;&gt;""),"E","")</f>
        <v/>
      </c>
      <c r="FM32" s="29" t="str">
        <f>IF(OR($A$8&lt;&gt;"",$A$2&lt;&gt;"",$FM$252&lt;&gt;""),"E","")</f>
        <v/>
      </c>
      <c r="FN32" s="29" t="str">
        <f>IF(OR($A$8&lt;&gt;"",$A$2&lt;&gt;"",$FN$252&lt;&gt;""),"E","")</f>
        <v/>
      </c>
      <c r="FO32" s="29" t="str">
        <f>IF(OR($A$8&lt;&gt;"",$A$2&lt;&gt;"",$FO$252&lt;&gt;""),"E","")</f>
        <v/>
      </c>
      <c r="FP32" s="29" t="str">
        <f>IF(OR($A$8&lt;&gt;"",$A$2&lt;&gt;"",$FP$252&lt;&gt;""),"E","")</f>
        <v/>
      </c>
      <c r="FQ32" s="29" t="str">
        <f>IF(OR($A$8&lt;&gt;"",$A$2&lt;&gt;"",$FQ$252&lt;&gt;""),"E","")</f>
        <v/>
      </c>
      <c r="FR32" s="29" t="str">
        <f>IF(OR($A$8&lt;&gt;"",$A$2&lt;&gt;"",$FR$252&lt;&gt;""),"E","")</f>
        <v/>
      </c>
      <c r="FS32" s="29" t="str">
        <f>IF(OR($A$8&lt;&gt;"",$A$2&lt;&gt;"",$FS$252&lt;&gt;""),"E","")</f>
        <v/>
      </c>
      <c r="FT32" s="29" t="str">
        <f>IF(OR($A$8&lt;&gt;"",$A$2&lt;&gt;"",$FT$252&lt;&gt;""),"E","")</f>
        <v/>
      </c>
      <c r="FU32" s="29" t="str">
        <f>IF(OR($A$8&lt;&gt;"",$A$2&lt;&gt;"",$FU$252&lt;&gt;""),"E","")</f>
        <v/>
      </c>
      <c r="FV32" s="29" t="str">
        <f>IF(OR($A$8&lt;&gt;"",$A$2&lt;&gt;"",$FV$252&lt;&gt;""),"E","")</f>
        <v/>
      </c>
      <c r="FW32" s="29" t="str">
        <f>IF(OR($A$8&lt;&gt;"",$A$2&lt;&gt;"",$FW$252&lt;&gt;""),"E","")</f>
        <v/>
      </c>
      <c r="FX32" s="29" t="str">
        <f>IF(OR($A$8&lt;&gt;"",$A$2&lt;&gt;"",$FX$252&lt;&gt;""),"E","")</f>
        <v/>
      </c>
      <c r="FY32" s="29" t="str">
        <f>IF(OR($A$8&lt;&gt;"",$A$2&lt;&gt;"",$FY$252&lt;&gt;""),"E","")</f>
        <v/>
      </c>
      <c r="FZ32" s="29" t="str">
        <f>IF(OR($A$8&lt;&gt;"",$A$2&lt;&gt;"",$FZ$252&lt;&gt;""),"E","")</f>
        <v/>
      </c>
      <c r="GA32" s="29" t="str">
        <f>IF(OR($A$8&lt;&gt;"",$A$2&lt;&gt;"",$GA$252&lt;&gt;""),"E","")</f>
        <v/>
      </c>
      <c r="GB32" s="58"/>
      <c r="GC32" s="57"/>
      <c r="GD32" s="33" t="str">
        <f>IF(OR($A$8&lt;&gt;"",$A$2&lt;&gt;"",$GD$252&lt;&gt;""),"E","")</f>
        <v/>
      </c>
      <c r="GE32" s="77"/>
      <c r="GF32" s="72"/>
      <c r="GG32" s="29" t="str">
        <f>IF(OR($A$8&lt;&gt;"",$A$2&lt;&gt;"",$GG$252&lt;&gt;""),"E","")</f>
        <v/>
      </c>
      <c r="GH32" s="29" t="str">
        <f>IF(OR($A$8&lt;&gt;"",$A$2&lt;&gt;"",$GH$252&lt;&gt;""),"E","")</f>
        <v/>
      </c>
      <c r="GI32" s="29" t="str">
        <f>IF(OR($A$8&lt;&gt;"",$A$2&lt;&gt;"",$GI$252&lt;&gt;""),"E","")</f>
        <v/>
      </c>
      <c r="GJ32" s="29" t="str">
        <f>IF(OR($A$8&lt;&gt;"",$A$2&lt;&gt;"",$GJ$252&lt;&gt;""),"E","")</f>
        <v/>
      </c>
      <c r="GK32" s="29" t="str">
        <f>IF(OR($A$8&lt;&gt;"",$A$2&lt;&gt;"",$GK$252&lt;&gt;""),"E","")</f>
        <v/>
      </c>
      <c r="GL32" s="29" t="str">
        <f>IF(OR($A$8&lt;&gt;"",$A$2&lt;&gt;"",$GL$252&lt;&gt;""),"E","")</f>
        <v/>
      </c>
      <c r="GM32" s="29" t="str">
        <f>IF(OR($A$8&lt;&gt;"",$A$2&lt;&gt;"",$GM$252&lt;&gt;""),"E","")</f>
        <v/>
      </c>
      <c r="GN32" s="29" t="str">
        <f>IF(OR($A$8&lt;&gt;"",$A$2&lt;&gt;"",$GN$252&lt;&gt;""),"E","")</f>
        <v/>
      </c>
      <c r="GO32" s="29" t="str">
        <f>IF(OR($A$8&lt;&gt;"",$A$2&lt;&gt;"",$GO$252&lt;&gt;""),"E","")</f>
        <v/>
      </c>
      <c r="GP32" s="29" t="str">
        <f>IF(OR($A$8&lt;&gt;"",$A$2&lt;&gt;"",$GP$252&lt;&gt;""),"E","")</f>
        <v/>
      </c>
      <c r="GQ32" s="29" t="str">
        <f>IF(OR($A$8&lt;&gt;"",$A$2&lt;&gt;"",$GQ$252&lt;&gt;""),"E","")</f>
        <v/>
      </c>
      <c r="GR32" s="29" t="str">
        <f>IF(OR($A$8&lt;&gt;"",$A$2&lt;&gt;"",$GR$252&lt;&gt;""),"E","")</f>
        <v/>
      </c>
      <c r="GS32" s="29" t="str">
        <f>IF(OR($A$8&lt;&gt;"",$A$2&lt;&gt;"",$GS$252&lt;&gt;""),"E","")</f>
        <v/>
      </c>
      <c r="GT32" s="29" t="str">
        <f>IF(OR($A$8&lt;&gt;"",$A$2&lt;&gt;"",$GT$252&lt;&gt;""),"E","")</f>
        <v/>
      </c>
      <c r="GU32" s="29" t="str">
        <f>IF(OR($A$8&lt;&gt;"",$A$2&lt;&gt;"",$GU$252&lt;&gt;""),"E","")</f>
        <v/>
      </c>
      <c r="GV32" s="29" t="str">
        <f>IF(OR($A$8&lt;&gt;"",$A$2&lt;&gt;"",$GV$252&lt;&gt;""),"E","")</f>
        <v/>
      </c>
      <c r="GW32" s="29" t="str">
        <f>IF(OR($A$8&lt;&gt;"",$A$2&lt;&gt;"",$GW$252&lt;&gt;""),"E","")</f>
        <v/>
      </c>
      <c r="GX32" s="29" t="str">
        <f>IF(OR($A$8&lt;&gt;"",$A$2&lt;&gt;"",$GX$252&lt;&gt;""),"E","")</f>
        <v/>
      </c>
      <c r="GY32" s="26" t="str">
        <f>IF(OR($A$8&lt;&gt;"",$A$2&lt;&gt;"",$GY$252&lt;&gt;""),"E","")</f>
        <v/>
      </c>
      <c r="GZ32" s="29" t="str">
        <f>IF(OR($A$8&lt;&gt;"",$A$2&lt;&gt;"",$GZ$252&lt;&gt;""),"E","")</f>
        <v/>
      </c>
      <c r="HA32" s="29" t="str">
        <f>IF(OR($A$8&lt;&gt;"",$A$2&lt;&gt;"",$HA$252&lt;&gt;""),"E","")</f>
        <v/>
      </c>
      <c r="HB32" s="29" t="str">
        <f>IF(OR($A$8&lt;&gt;"",$A$2&lt;&gt;"",$HB$252&lt;&gt;""),"E","")</f>
        <v/>
      </c>
      <c r="HC32" s="29" t="str">
        <f>IF(OR($A$8&lt;&gt;"",$A$2&lt;&gt;"",$HC$252&lt;&gt;""),"E","")</f>
        <v/>
      </c>
      <c r="HD32" s="29" t="str">
        <f>IF(OR($A$8&lt;&gt;"",$A$2&lt;&gt;"",$HD$252&lt;&gt;""),"E","")</f>
        <v/>
      </c>
      <c r="HE32" s="29" t="str">
        <f>IF(OR($A$8&lt;&gt;"",$A$2&lt;&gt;"",$HE$252&lt;&gt;""),"E","")</f>
        <v/>
      </c>
      <c r="HF32" s="29" t="str">
        <f>IF(OR($A$8&lt;&gt;"",$A$2&lt;&gt;"",$HF$252&lt;&gt;""),"E","")</f>
        <v/>
      </c>
      <c r="HG32" s="29" t="str">
        <f>IF(OR($A$8&lt;&gt;"",$A$2&lt;&gt;"",$HG$252&lt;&gt;""),"E","")</f>
        <v/>
      </c>
      <c r="HH32" s="81"/>
      <c r="HI32" s="72"/>
      <c r="HJ32" s="29" t="str">
        <f>IF(OR($A$8&lt;&gt;"",$A$2&lt;&gt;"",$HJ$252&lt;&gt;""),"E","")</f>
        <v/>
      </c>
      <c r="HK32" s="29" t="str">
        <f>IF(OR($A$8&lt;&gt;"",$A$2&lt;&gt;"",$HK$252&lt;&gt;""),"E","")</f>
        <v/>
      </c>
      <c r="HL32" s="29" t="str">
        <f>IF(OR($A$8&lt;&gt;"",$A$2&lt;&gt;"",$HL$252&lt;&gt;""),"E","")</f>
        <v/>
      </c>
      <c r="HM32" s="29" t="str">
        <f>IF(OR($A$8&lt;&gt;"",$A$2&lt;&gt;"",$HM$252&lt;&gt;""),"E","")</f>
        <v/>
      </c>
      <c r="HN32" s="29" t="str">
        <f>IF(OR($A$8&lt;&gt;"",$A$2&lt;&gt;"",$HN$252&lt;&gt;""),"E","")</f>
        <v/>
      </c>
      <c r="HO32" s="29" t="str">
        <f>IF(OR($A$8&lt;&gt;"",$A$2&lt;&gt;"",$HO$252&lt;&gt;""),"E","")</f>
        <v/>
      </c>
      <c r="HP32" s="29" t="str">
        <f>IF(OR($A$8&lt;&gt;"",$A$2&lt;&gt;"",$HP$252&lt;&gt;""),"E","")</f>
        <v/>
      </c>
      <c r="HQ32" s="219"/>
      <c r="HR32" s="6"/>
      <c r="HS32" s="131">
        <f t="shared" si="0"/>
        <v>0</v>
      </c>
      <c r="HT32" s="132"/>
    </row>
    <row r="33" spans="1:228" ht="39" customHeight="1" x14ac:dyDescent="0.2">
      <c r="A33" s="436" t="s">
        <v>25</v>
      </c>
      <c r="B33" s="437"/>
      <c r="C33" s="437"/>
      <c r="D33" s="437"/>
      <c r="E33" s="437"/>
      <c r="F33" s="437"/>
      <c r="G33" s="437"/>
      <c r="H33" s="437"/>
      <c r="I33" s="437"/>
      <c r="J33" s="437"/>
      <c r="K33" s="437"/>
      <c r="L33" s="438"/>
      <c r="M33" s="223" t="s">
        <v>20</v>
      </c>
      <c r="N33" s="224"/>
      <c r="O33" s="224"/>
      <c r="P33" s="224"/>
      <c r="Q33" s="224"/>
      <c r="R33" s="224"/>
      <c r="S33" s="224"/>
      <c r="T33" s="224"/>
      <c r="U33" s="225"/>
      <c r="V33" s="174"/>
      <c r="W33" s="45">
        <v>3</v>
      </c>
      <c r="X33" s="201">
        <v>1</v>
      </c>
      <c r="Y33" s="84" t="s">
        <v>1126</v>
      </c>
      <c r="Z33" s="178"/>
      <c r="AA33" s="212"/>
      <c r="AB33" s="155">
        <v>60</v>
      </c>
      <c r="AC33" s="299"/>
      <c r="AD33" s="155">
        <v>60</v>
      </c>
      <c r="AE33" s="299"/>
      <c r="AF33" s="155">
        <v>60</v>
      </c>
      <c r="AG33" s="299"/>
      <c r="AH33" s="155">
        <v>40</v>
      </c>
      <c r="AI33" s="299"/>
      <c r="AJ33" s="155">
        <v>20</v>
      </c>
      <c r="AK33" s="399"/>
      <c r="AL33" s="155">
        <v>12</v>
      </c>
      <c r="AM33" s="299"/>
      <c r="AN33" s="155">
        <v>2</v>
      </c>
      <c r="AO33" s="299"/>
      <c r="AP33" s="155">
        <v>1</v>
      </c>
      <c r="AQ33" s="299"/>
      <c r="AR33" s="155">
        <v>1</v>
      </c>
      <c r="AS33" s="299"/>
      <c r="AT33" s="152"/>
      <c r="AU33" s="153"/>
      <c r="AV33" s="152"/>
      <c r="AW33" s="153"/>
      <c r="AX33" s="152"/>
      <c r="AY33" s="153"/>
      <c r="AZ33" s="152"/>
      <c r="BA33" s="153"/>
      <c r="BB33" s="152"/>
      <c r="BC33" s="153"/>
      <c r="BD33" s="152"/>
      <c r="BE33" s="153"/>
      <c r="BF33" s="152"/>
      <c r="BG33" s="422"/>
      <c r="BH33" s="179"/>
      <c r="BI33" s="179"/>
      <c r="BJ33" s="67" t="str">
        <f>IF($BJ$8="Saisie de numéro erronée !","Saisie de numéro erronée !",IF($BJ$9="","",VALUE(SUBSTITUTE(IF(COUNTIF(HS33,"* *"),TRIM(MID(Y33&amp;" ",(FIND(("NO"&amp;$BJ$9&amp;" "),Y33&amp;" "))-3,3)),HS33),"c",""))))</f>
        <v/>
      </c>
      <c r="BK33" s="180"/>
      <c r="BL33" s="213"/>
      <c r="BM33" s="29">
        <v>3</v>
      </c>
      <c r="BN33" s="29">
        <v>3</v>
      </c>
      <c r="BO33" s="29">
        <v>3</v>
      </c>
      <c r="BP33" s="29">
        <v>4</v>
      </c>
      <c r="BQ33" s="29">
        <v>4</v>
      </c>
      <c r="BR33" s="29">
        <v>4</v>
      </c>
      <c r="BS33" s="29">
        <v>5</v>
      </c>
      <c r="BT33" s="29">
        <v>5</v>
      </c>
      <c r="BU33" s="29">
        <v>5</v>
      </c>
      <c r="BV33" s="29">
        <v>6</v>
      </c>
      <c r="BW33" s="29">
        <v>6</v>
      </c>
      <c r="BX33" s="228">
        <v>1</v>
      </c>
      <c r="BY33" s="29">
        <v>10</v>
      </c>
      <c r="BZ33" s="29">
        <v>18</v>
      </c>
      <c r="CA33" s="29">
        <v>23</v>
      </c>
      <c r="CB33" s="226">
        <v>33</v>
      </c>
      <c r="CC33" s="181"/>
      <c r="CD33" s="181"/>
      <c r="CE33" s="395"/>
      <c r="CF33" s="182"/>
      <c r="CG33" s="182"/>
      <c r="CH33" s="395" t="s">
        <v>335</v>
      </c>
      <c r="CI33" s="183"/>
      <c r="CJ33" s="183"/>
      <c r="CK33" s="214">
        <v>22</v>
      </c>
      <c r="CL33" s="229" t="s">
        <v>730</v>
      </c>
      <c r="CM33" s="184"/>
      <c r="CN33" s="216"/>
      <c r="CO33" s="227" t="s">
        <v>37</v>
      </c>
      <c r="CP33" s="185"/>
      <c r="CQ33" s="185"/>
      <c r="CR33" s="44">
        <v>6</v>
      </c>
      <c r="CS33" s="44">
        <v>10</v>
      </c>
      <c r="CT33" s="186"/>
      <c r="CU33" s="186"/>
      <c r="CV33" s="395" t="s">
        <v>692</v>
      </c>
      <c r="CW33" s="218"/>
      <c r="CX33" s="218"/>
      <c r="CY33" s="227" t="s">
        <v>735</v>
      </c>
      <c r="CZ33" s="187"/>
      <c r="DA33" s="187"/>
      <c r="DB33" s="28" t="str">
        <f>IF(OR($A$8&lt;&gt;"",$A$2&lt;&gt;"",$DB$252&lt;&gt;""),"E","")</f>
        <v/>
      </c>
      <c r="DC33" s="29" t="str">
        <f>IF(OR($A$8&lt;&gt;"",$A$2&lt;&gt;"",$DC$252&lt;&gt;""),"E","")</f>
        <v/>
      </c>
      <c r="DD33" s="29" t="str">
        <f>IF(OR($A$8&lt;&gt;"",$A$2&lt;&gt;"",$DD$252&lt;&gt;""),"E","")</f>
        <v/>
      </c>
      <c r="DE33" s="29" t="str">
        <f>IF(OR($A$8&lt;&gt;"",$A$2&lt;&gt;"",$DE$252&lt;&gt;""),"E","")</f>
        <v/>
      </c>
      <c r="DF33" s="29" t="str">
        <f>IF(OR($A$8&lt;&gt;"",$A$2&lt;&gt;"",$DF$252&lt;&gt;""),"E","")</f>
        <v/>
      </c>
      <c r="DG33" s="30" t="str">
        <f>IF(OR($A$8&lt;&gt;"",$A$2&lt;&gt;"",$DG$252&lt;&gt;""),"E",IF(OR(AND($B$4="X",$F$4="X"),AND($B$4="",$D$4="",$F$4="")),"X",""))</f>
        <v>X</v>
      </c>
      <c r="DH33" s="29" t="str">
        <f>IF(OR($A$8&lt;&gt;"",$A$2&lt;&gt;"",$DH$252&lt;&gt;""),"E","")</f>
        <v/>
      </c>
      <c r="DI33" s="30" t="str">
        <f>IF(OR($A$8&lt;&gt;"",$A$2&lt;&gt;"",$DI$252&lt;&gt;""),"E",IF(OR(AND($B$4="X",$F$4="X"),AND($B$4="",$D$4="",$F$4="")),"X",""))</f>
        <v>X</v>
      </c>
      <c r="DJ33" s="29" t="str">
        <f>IF(OR($A$8&lt;&gt;"",$A$2&lt;&gt;"",$DJ$252&lt;&gt;""),"E","")</f>
        <v/>
      </c>
      <c r="DK33" s="30" t="str">
        <f>IF(OR($A$8&lt;&gt;"",$A$2&lt;&gt;"",$DK$252&lt;&gt;""),"E",IF(OR(AND($B$4="X",$F$4="X"),AND($B$4="",$D$4="",$F$4="")),"X",""))</f>
        <v>X</v>
      </c>
      <c r="DL33" s="29" t="str">
        <f>IF(OR($A$8&lt;&gt;"",$A$2&lt;&gt;"",$DL$252&lt;&gt;""),"E","")</f>
        <v/>
      </c>
      <c r="DM33" s="29" t="str">
        <f>IF(OR($A$8&lt;&gt;"",$A$2&lt;&gt;"",$DM$252&lt;&gt;""),"E","")</f>
        <v/>
      </c>
      <c r="DN33" s="29" t="str">
        <f>IF(OR($A$8&lt;&gt;"",$A$2&lt;&gt;"",$DN$252&lt;&gt;""),"E","")</f>
        <v/>
      </c>
      <c r="DO33" s="29" t="str">
        <f>IF(OR($A$8&lt;&gt;"",$A$2&lt;&gt;"",$DO$252&lt;&gt;""),"E","")</f>
        <v/>
      </c>
      <c r="DP33" s="29" t="str">
        <f>IF(OR($A$8&lt;&gt;"",$A$2&lt;&gt;"",$DP$252&lt;&gt;""),"E","")</f>
        <v/>
      </c>
      <c r="DQ33" s="29" t="str">
        <f>IF(OR($A$8&lt;&gt;"",$A$2&lt;&gt;"",$DQ$252&lt;&gt;""),"E","")</f>
        <v/>
      </c>
      <c r="DR33" s="29" t="str">
        <f>IF(OR($A$8&lt;&gt;"",$A$2&lt;&gt;"",$DR$252&lt;&gt;""),"E","")</f>
        <v/>
      </c>
      <c r="DS33" s="29" t="str">
        <f>IF(OR($A$8&lt;&gt;"",$A$2&lt;&gt;"",$DS$252&lt;&gt;""),"E","")</f>
        <v/>
      </c>
      <c r="DT33" s="29" t="str">
        <f>IF(OR($A$8&lt;&gt;"",$A$2&lt;&gt;"",$DT$252&lt;&gt;""),"E","")</f>
        <v/>
      </c>
      <c r="DU33" s="29" t="str">
        <f>IF(OR($A$8&lt;&gt;"",$A$2&lt;&gt;"",$DU$252&lt;&gt;""),"E","")</f>
        <v/>
      </c>
      <c r="DV33" s="29" t="str">
        <f>IF(OR($A$8&lt;&gt;"",$A$2&lt;&gt;"",$DV$252&lt;&gt;""),"E","")</f>
        <v/>
      </c>
      <c r="DW33" s="29" t="str">
        <f>IF(OR($A$8&lt;&gt;"",$A$2&lt;&gt;"",$DW$252&lt;&gt;""),"E","")</f>
        <v/>
      </c>
      <c r="DX33" s="29" t="str">
        <f>IF(OR($A$8&lt;&gt;"",$A$2&lt;&gt;"",$DX$252&lt;&gt;""),"E","")</f>
        <v/>
      </c>
      <c r="DY33" s="29" t="str">
        <f>IF(OR($A$8&lt;&gt;"",$A$2&lt;&gt;"",$DY$252&lt;&gt;""),"E","")</f>
        <v/>
      </c>
      <c r="DZ33" s="29" t="str">
        <f>IF(OR($A$8&lt;&gt;"",$A$2&lt;&gt;"",$DZ$252&lt;&gt;""),"E","")</f>
        <v/>
      </c>
      <c r="EA33" s="31"/>
      <c r="EB33" s="2"/>
      <c r="EC33" s="29" t="str">
        <f>IF(OR($A$8&lt;&gt;"",$A$2&lt;&gt;"",$EC$252&lt;&gt;""),"E","")</f>
        <v/>
      </c>
      <c r="ED33" s="58"/>
      <c r="EE33" s="57"/>
      <c r="EF33" s="29" t="str">
        <f>IF(OR($A$8&lt;&gt;"",$A$2&lt;&gt;"",$EF$252&lt;&gt;""),"E","")</f>
        <v/>
      </c>
      <c r="EG33" s="29" t="str">
        <f>IF(OR($A$8&lt;&gt;"",$A$2&lt;&gt;"",$EG$252&lt;&gt;""),"E","")</f>
        <v/>
      </c>
      <c r="EH33" s="29" t="str">
        <f>IF(OR($A$8&lt;&gt;"",$A$2&lt;&gt;"",$EH$252&lt;&gt;""),"E","")</f>
        <v/>
      </c>
      <c r="EI33" s="29" t="str">
        <f>IF(OR($A$8&lt;&gt;"",$A$2&lt;&gt;"",$EI$252&lt;&gt;""),"E","")</f>
        <v/>
      </c>
      <c r="EJ33" s="29" t="str">
        <f>IF(OR($A$8&lt;&gt;"",$A$2&lt;&gt;"",$EJ$252&lt;&gt;""),"E","")</f>
        <v/>
      </c>
      <c r="EK33" s="29" t="str">
        <f>IF(OR($A$8&lt;&gt;"",$A$2&lt;&gt;"",$EK$252&lt;&gt;""),"E","")</f>
        <v/>
      </c>
      <c r="EL33" s="29" t="str">
        <f>IF(OR($A$8&lt;&gt;"",$A$2&lt;&gt;"",$EL$252&lt;&gt;""),"E","")</f>
        <v/>
      </c>
      <c r="EM33" s="29" t="str">
        <f>IF(OR($A$8&lt;&gt;"",$A$2&lt;&gt;"",$EM$252&lt;&gt;""),"E","")</f>
        <v/>
      </c>
      <c r="EN33" s="29" t="str">
        <f>IF(OR($A$8&lt;&gt;"",$A$2&lt;&gt;"",$EN$252&lt;&gt;""),"E","")</f>
        <v/>
      </c>
      <c r="EO33" s="29" t="str">
        <f>IF(OR($A$8&lt;&gt;"",$A$2&lt;&gt;"",$EO$252&lt;&gt;""),"E","")</f>
        <v/>
      </c>
      <c r="EP33" s="29" t="str">
        <f>IF(OR($A$8&lt;&gt;"",$A$2&lt;&gt;"",$EP$252&lt;&gt;""),"E","")</f>
        <v/>
      </c>
      <c r="EQ33" s="29" t="str">
        <f>IF(OR($A$8&lt;&gt;"",$A$2&lt;&gt;"",$EQ$252&lt;&gt;""),"E","")</f>
        <v/>
      </c>
      <c r="ER33" s="29" t="str">
        <f>IF(OR($A$8&lt;&gt;"",$A$2&lt;&gt;"",$ER$252&lt;&gt;""),"E","")</f>
        <v/>
      </c>
      <c r="ES33" s="29" t="str">
        <f>IF(OR($A$8&lt;&gt;"",$A$2&lt;&gt;"",$ES$252&lt;&gt;""),"E","")</f>
        <v/>
      </c>
      <c r="ET33" s="29" t="str">
        <f>IF(OR($A$8&lt;&gt;"",$A$2&lt;&gt;"",$ET$252&lt;&gt;""),"E","")</f>
        <v/>
      </c>
      <c r="EU33" s="29" t="str">
        <f>IF(OR($A$8&lt;&gt;"",$A$2&lt;&gt;"",$EU$252&lt;&gt;""),"E","")</f>
        <v/>
      </c>
      <c r="EV33" s="29" t="str">
        <f>IF(OR($A$8&lt;&gt;"",$A$2&lt;&gt;"",$EV$252&lt;&gt;""),"E","")</f>
        <v/>
      </c>
      <c r="EW33" s="29" t="str">
        <f>IF(OR($A$8&lt;&gt;"",$A$2&lt;&gt;"",$EW$252&lt;&gt;""),"E","")</f>
        <v/>
      </c>
      <c r="EX33" s="29" t="str">
        <f>IF(OR($A$8&lt;&gt;"",$A$2&lt;&gt;"",$EX$252&lt;&gt;""),"E","")</f>
        <v/>
      </c>
      <c r="EY33" s="29" t="str">
        <f>IF(OR($A$8&lt;&gt;"",$A$2&lt;&gt;"",$EY$252&lt;&gt;""),"E","")</f>
        <v/>
      </c>
      <c r="EZ33" s="29" t="str">
        <f>IF(OR($A$8&lt;&gt;"",$A$2&lt;&gt;"",$EZ$252&lt;&gt;""),"E","")</f>
        <v/>
      </c>
      <c r="FA33" s="29" t="str">
        <f>IF(OR($A$8&lt;&gt;"",$A$2&lt;&gt;"",$FA$252&lt;&gt;""),"E","")</f>
        <v/>
      </c>
      <c r="FB33" s="29" t="str">
        <f>IF(OR($A$8&lt;&gt;"",$A$2&lt;&gt;"",$FB$252&lt;&gt;""),"E","")</f>
        <v/>
      </c>
      <c r="FC33" s="29" t="str">
        <f>IF(OR($A$8&lt;&gt;"",$A$2&lt;&gt;"",$FC$252&lt;&gt;""),"E","")</f>
        <v/>
      </c>
      <c r="FD33" s="29" t="str">
        <f>IF(OR($A$8&lt;&gt;"",$A$2&lt;&gt;"",$FD$252&lt;&gt;""),"E","")</f>
        <v/>
      </c>
      <c r="FE33" s="29" t="str">
        <f>IF(OR($A$8&lt;&gt;"",$A$2&lt;&gt;"",$FE$252&lt;&gt;""),"E","")</f>
        <v/>
      </c>
      <c r="FF33" s="29" t="str">
        <f>IF(OR($A$8&lt;&gt;"",$A$2&lt;&gt;"",$FF$252&lt;&gt;""),"E","")</f>
        <v/>
      </c>
      <c r="FG33" s="29" t="str">
        <f>IF(OR($A$8&lt;&gt;"",$A$2&lt;&gt;"",$FG$252&lt;&gt;""),"E","")</f>
        <v/>
      </c>
      <c r="FH33" s="29" t="str">
        <f>IF(OR($A$8&lt;&gt;"",$A$2&lt;&gt;"",$FH$252&lt;&gt;""),"E","")</f>
        <v/>
      </c>
      <c r="FI33" s="29" t="str">
        <f>IF(OR($A$8&lt;&gt;"",$A$2&lt;&gt;"",$FI$252&lt;&gt;""),"E","")</f>
        <v/>
      </c>
      <c r="FJ33" s="29" t="str">
        <f>IF(OR($A$8&lt;&gt;"",$A$2&lt;&gt;"",$FJ$252&lt;&gt;""),"E","")</f>
        <v/>
      </c>
      <c r="FK33" s="29" t="str">
        <f>IF(OR($A$8&lt;&gt;"",$A$2&lt;&gt;"",$FK$252&lt;&gt;""),"E","")</f>
        <v/>
      </c>
      <c r="FL33" s="29" t="str">
        <f>IF(OR($A$8&lt;&gt;"",$A$2&lt;&gt;"",$FL$252&lt;&gt;""),"E","")</f>
        <v/>
      </c>
      <c r="FM33" s="29" t="str">
        <f>IF(OR($A$8&lt;&gt;"",$A$2&lt;&gt;"",$FM$252&lt;&gt;""),"E","")</f>
        <v/>
      </c>
      <c r="FN33" s="29" t="str">
        <f>IF(OR($A$8&lt;&gt;"",$A$2&lt;&gt;"",$FN$252&lt;&gt;""),"E","")</f>
        <v/>
      </c>
      <c r="FO33" s="29" t="str">
        <f>IF(OR($A$8&lt;&gt;"",$A$2&lt;&gt;"",$FO$252&lt;&gt;""),"E","")</f>
        <v/>
      </c>
      <c r="FP33" s="29" t="str">
        <f>IF(OR($A$8&lt;&gt;"",$A$2&lt;&gt;"",$FP$252&lt;&gt;""),"E","")</f>
        <v/>
      </c>
      <c r="FQ33" s="29" t="str">
        <f>IF(OR($A$8&lt;&gt;"",$A$2&lt;&gt;"",$FQ$252&lt;&gt;""),"E","")</f>
        <v/>
      </c>
      <c r="FR33" s="29" t="str">
        <f>IF(OR($A$8&lt;&gt;"",$A$2&lt;&gt;"",$FR$252&lt;&gt;""),"E","")</f>
        <v/>
      </c>
      <c r="FS33" s="29" t="str">
        <f>IF(OR($A$8&lt;&gt;"",$A$2&lt;&gt;"",$FS$252&lt;&gt;""),"E","")</f>
        <v/>
      </c>
      <c r="FT33" s="29" t="str">
        <f>IF(OR($A$8&lt;&gt;"",$A$2&lt;&gt;"",$FT$252&lt;&gt;""),"E","")</f>
        <v/>
      </c>
      <c r="FU33" s="29" t="str">
        <f>IF(OR($A$8&lt;&gt;"",$A$2&lt;&gt;"",$FU$252&lt;&gt;""),"E","")</f>
        <v/>
      </c>
      <c r="FV33" s="29" t="str">
        <f>IF(OR($A$8&lt;&gt;"",$A$2&lt;&gt;"",$FV$252&lt;&gt;""),"E","")</f>
        <v/>
      </c>
      <c r="FW33" s="29" t="str">
        <f>IF(OR($A$8&lt;&gt;"",$A$2&lt;&gt;"",$FW$252&lt;&gt;""),"E","")</f>
        <v/>
      </c>
      <c r="FX33" s="29" t="str">
        <f>IF(OR($A$8&lt;&gt;"",$A$2&lt;&gt;"",$FX$252&lt;&gt;""),"E","")</f>
        <v/>
      </c>
      <c r="FY33" s="29" t="str">
        <f>IF(OR($A$8&lt;&gt;"",$A$2&lt;&gt;"",$FY$252&lt;&gt;""),"E","")</f>
        <v/>
      </c>
      <c r="FZ33" s="29" t="str">
        <f>IF(OR($A$8&lt;&gt;"",$A$2&lt;&gt;"",$FZ$252&lt;&gt;""),"E","")</f>
        <v/>
      </c>
      <c r="GA33" s="29" t="str">
        <f>IF(OR($A$8&lt;&gt;"",$A$2&lt;&gt;"",$GA$252&lt;&gt;""),"E","")</f>
        <v/>
      </c>
      <c r="GB33" s="58"/>
      <c r="GC33" s="57"/>
      <c r="GD33" s="33" t="str">
        <f>IF(OR($A$8&lt;&gt;"",$A$2&lt;&gt;"",$GD$252&lt;&gt;""),"E","")</f>
        <v/>
      </c>
      <c r="GE33" s="77"/>
      <c r="GF33" s="72"/>
      <c r="GG33" s="29" t="str">
        <f>IF(OR($A$8&lt;&gt;"",$A$2&lt;&gt;"",$GG$252&lt;&gt;""),"E","")</f>
        <v/>
      </c>
      <c r="GH33" s="29" t="str">
        <f>IF(OR($A$8&lt;&gt;"",$A$2&lt;&gt;"",$GH$252&lt;&gt;""),"E","")</f>
        <v/>
      </c>
      <c r="GI33" s="29" t="str">
        <f>IF(OR($A$8&lt;&gt;"",$A$2&lt;&gt;"",$GI$252&lt;&gt;""),"E","")</f>
        <v/>
      </c>
      <c r="GJ33" s="29" t="str">
        <f>IF(OR($A$8&lt;&gt;"",$A$2&lt;&gt;"",$GJ$252&lt;&gt;""),"E","")</f>
        <v/>
      </c>
      <c r="GK33" s="29" t="str">
        <f>IF(OR($A$8&lt;&gt;"",$A$2&lt;&gt;"",$GK$252&lt;&gt;""),"E","")</f>
        <v/>
      </c>
      <c r="GL33" s="29" t="str">
        <f>IF(OR($A$8&lt;&gt;"",$A$2&lt;&gt;"",$GL$252&lt;&gt;""),"E","")</f>
        <v/>
      </c>
      <c r="GM33" s="29" t="str">
        <f>IF(OR($A$8&lt;&gt;"",$A$2&lt;&gt;"",$GM$252&lt;&gt;""),"E","")</f>
        <v/>
      </c>
      <c r="GN33" s="29" t="str">
        <f>IF(OR($A$8&lt;&gt;"",$A$2&lt;&gt;"",$GN$252&lt;&gt;""),"E","")</f>
        <v/>
      </c>
      <c r="GO33" s="29" t="str">
        <f>IF(OR($A$8&lt;&gt;"",$A$2&lt;&gt;"",$GO$252&lt;&gt;""),"E","")</f>
        <v/>
      </c>
      <c r="GP33" s="29" t="str">
        <f>IF(OR($A$8&lt;&gt;"",$A$2&lt;&gt;"",$GP$252&lt;&gt;""),"E","")</f>
        <v/>
      </c>
      <c r="GQ33" s="29" t="str">
        <f>IF(OR($A$8&lt;&gt;"",$A$2&lt;&gt;"",$GQ$252&lt;&gt;""),"E","")</f>
        <v/>
      </c>
      <c r="GR33" s="29" t="str">
        <f>IF(OR($A$8&lt;&gt;"",$A$2&lt;&gt;"",$GR$252&lt;&gt;""),"E","")</f>
        <v/>
      </c>
      <c r="GS33" s="29" t="str">
        <f>IF(OR($A$8&lt;&gt;"",$A$2&lt;&gt;"",$GS$252&lt;&gt;""),"E","")</f>
        <v/>
      </c>
      <c r="GT33" s="29" t="str">
        <f>IF(OR($A$8&lt;&gt;"",$A$2&lt;&gt;"",$GT$252&lt;&gt;""),"E","")</f>
        <v/>
      </c>
      <c r="GU33" s="29" t="str">
        <f>IF(OR($A$8&lt;&gt;"",$A$2&lt;&gt;"",$GU$252&lt;&gt;""),"E","")</f>
        <v/>
      </c>
      <c r="GV33" s="29" t="str">
        <f>IF(OR($A$8&lt;&gt;"",$A$2&lt;&gt;"",$GV$252&lt;&gt;""),"E","")</f>
        <v/>
      </c>
      <c r="GW33" s="29" t="str">
        <f>IF(OR($A$8&lt;&gt;"",$A$2&lt;&gt;"",$GW$252&lt;&gt;""),"E","")</f>
        <v/>
      </c>
      <c r="GX33" s="29" t="str">
        <f>IF(OR($A$8&lt;&gt;"",$A$2&lt;&gt;"",$GX$252&lt;&gt;""),"E","")</f>
        <v/>
      </c>
      <c r="GY33" s="26" t="str">
        <f>IF(OR($A$8&lt;&gt;"",$A$2&lt;&gt;"",$GY$252&lt;&gt;""),"E","")</f>
        <v/>
      </c>
      <c r="GZ33" s="29" t="str">
        <f>IF(OR($A$8&lt;&gt;"",$A$2&lt;&gt;"",$GZ$252&lt;&gt;""),"E","")</f>
        <v/>
      </c>
      <c r="HA33" s="29" t="str">
        <f>IF(OR($A$8&lt;&gt;"",$A$2&lt;&gt;"",$HA$252&lt;&gt;""),"E","")</f>
        <v/>
      </c>
      <c r="HB33" s="29" t="str">
        <f>IF(OR($A$8&lt;&gt;"",$A$2&lt;&gt;"",$HB$252&lt;&gt;""),"E","")</f>
        <v/>
      </c>
      <c r="HC33" s="29" t="str">
        <f>IF(OR($A$8&lt;&gt;"",$A$2&lt;&gt;"",$HC$252&lt;&gt;""),"E","")</f>
        <v/>
      </c>
      <c r="HD33" s="29" t="str">
        <f>IF(OR($A$8&lt;&gt;"",$A$2&lt;&gt;"",$HD$252&lt;&gt;""),"E","")</f>
        <v/>
      </c>
      <c r="HE33" s="29" t="str">
        <f>IF(OR($A$8&lt;&gt;"",$A$2&lt;&gt;"",$HE$252&lt;&gt;""),"E","")</f>
        <v/>
      </c>
      <c r="HF33" s="29" t="str">
        <f>IF(OR($A$8&lt;&gt;"",$A$2&lt;&gt;"",$HF$252&lt;&gt;""),"E","")</f>
        <v/>
      </c>
      <c r="HG33" s="29" t="str">
        <f>IF(OR($A$8&lt;&gt;"",$A$2&lt;&gt;"",$HG$252&lt;&gt;""),"E","")</f>
        <v/>
      </c>
      <c r="HH33" s="81"/>
      <c r="HI33" s="72"/>
      <c r="HJ33" s="29" t="str">
        <f>IF(OR($A$8&lt;&gt;"",$A$2&lt;&gt;"",$HJ$252&lt;&gt;""),"E","")</f>
        <v/>
      </c>
      <c r="HK33" s="29" t="str">
        <f>IF(OR($A$8&lt;&gt;"",$A$2&lt;&gt;"",$HK$252&lt;&gt;""),"E","")</f>
        <v/>
      </c>
      <c r="HL33" s="29" t="str">
        <f>IF(OR($A$8&lt;&gt;"",$A$2&lt;&gt;"",$HL$252&lt;&gt;""),"E","")</f>
        <v/>
      </c>
      <c r="HM33" s="29" t="str">
        <f>IF(OR($A$8&lt;&gt;"",$A$2&lt;&gt;"",$HM$252&lt;&gt;""),"E","")</f>
        <v/>
      </c>
      <c r="HN33" s="29" t="str">
        <f>IF(OR($A$8&lt;&gt;"",$A$2&lt;&gt;"",$HN$252&lt;&gt;""),"E","")</f>
        <v/>
      </c>
      <c r="HO33" s="29" t="str">
        <f>IF(OR($A$8&lt;&gt;"",$A$2&lt;&gt;"",$HO$252&lt;&gt;""),"E","")</f>
        <v/>
      </c>
      <c r="HP33" s="29" t="str">
        <f>IF(OR($A$8&lt;&gt;"",$A$2&lt;&gt;"",$HP$252&lt;&gt;""),"E","")</f>
        <v/>
      </c>
      <c r="HQ33" s="219"/>
      <c r="HR33" s="6"/>
      <c r="HS33" s="131">
        <f t="shared" si="0"/>
        <v>0</v>
      </c>
      <c r="HT33" s="132"/>
    </row>
    <row r="34" spans="1:228" ht="39" customHeight="1" x14ac:dyDescent="0.2">
      <c r="A34" s="436" t="s">
        <v>25</v>
      </c>
      <c r="B34" s="437"/>
      <c r="C34" s="437"/>
      <c r="D34" s="437"/>
      <c r="E34" s="437"/>
      <c r="F34" s="437"/>
      <c r="G34" s="437"/>
      <c r="H34" s="437"/>
      <c r="I34" s="437"/>
      <c r="J34" s="437"/>
      <c r="K34" s="437"/>
      <c r="L34" s="438"/>
      <c r="M34" s="223" t="s">
        <v>4</v>
      </c>
      <c r="N34" s="224"/>
      <c r="O34" s="224"/>
      <c r="P34" s="224"/>
      <c r="Q34" s="224"/>
      <c r="R34" s="224"/>
      <c r="S34" s="224"/>
      <c r="T34" s="224"/>
      <c r="U34" s="225"/>
      <c r="V34" s="174"/>
      <c r="W34" s="45">
        <v>3</v>
      </c>
      <c r="X34" s="201">
        <v>1</v>
      </c>
      <c r="Y34" s="84" t="s">
        <v>1126</v>
      </c>
      <c r="Z34" s="178"/>
      <c r="AA34" s="212"/>
      <c r="AB34" s="155">
        <v>60</v>
      </c>
      <c r="AC34" s="299"/>
      <c r="AD34" s="155">
        <v>60</v>
      </c>
      <c r="AE34" s="299"/>
      <c r="AF34" s="155">
        <v>60</v>
      </c>
      <c r="AG34" s="299"/>
      <c r="AH34" s="155">
        <v>40</v>
      </c>
      <c r="AI34" s="299"/>
      <c r="AJ34" s="155">
        <v>20</v>
      </c>
      <c r="AK34" s="399"/>
      <c r="AL34" s="155">
        <v>12</v>
      </c>
      <c r="AM34" s="299"/>
      <c r="AN34" s="155">
        <v>2</v>
      </c>
      <c r="AO34" s="299"/>
      <c r="AP34" s="155">
        <v>1</v>
      </c>
      <c r="AQ34" s="299"/>
      <c r="AR34" s="155">
        <v>1</v>
      </c>
      <c r="AS34" s="299"/>
      <c r="AT34" s="152"/>
      <c r="AU34" s="153"/>
      <c r="AV34" s="152"/>
      <c r="AW34" s="153"/>
      <c r="AX34" s="152"/>
      <c r="AY34" s="153"/>
      <c r="AZ34" s="152"/>
      <c r="BA34" s="153"/>
      <c r="BB34" s="152"/>
      <c r="BC34" s="153"/>
      <c r="BD34" s="152"/>
      <c r="BE34" s="153"/>
      <c r="BF34" s="152"/>
      <c r="BG34" s="422"/>
      <c r="BH34" s="179"/>
      <c r="BI34" s="179"/>
      <c r="BJ34" s="67" t="str">
        <f>IF($BJ$8="Saisie de numéro erronée !","Saisie de numéro erronée !",IF($BJ$9="","",VALUE(SUBSTITUTE(IF(COUNTIF(HS34,"* *"),TRIM(MID(Y34&amp;" ",(FIND(("NO"&amp;$BJ$9&amp;" "),Y34&amp;" "))-3,3)),HS34),"c",""))))</f>
        <v/>
      </c>
      <c r="BK34" s="180"/>
      <c r="BL34" s="213"/>
      <c r="BM34" s="29">
        <v>3</v>
      </c>
      <c r="BN34" s="29">
        <v>3</v>
      </c>
      <c r="BO34" s="29">
        <v>3</v>
      </c>
      <c r="BP34" s="29">
        <v>4</v>
      </c>
      <c r="BQ34" s="29">
        <v>4</v>
      </c>
      <c r="BR34" s="29">
        <v>4</v>
      </c>
      <c r="BS34" s="29">
        <v>5</v>
      </c>
      <c r="BT34" s="29">
        <v>5</v>
      </c>
      <c r="BU34" s="29">
        <v>5</v>
      </c>
      <c r="BV34" s="29">
        <v>6</v>
      </c>
      <c r="BW34" s="29">
        <v>6</v>
      </c>
      <c r="BX34" s="228">
        <v>1</v>
      </c>
      <c r="BY34" s="29">
        <v>10</v>
      </c>
      <c r="BZ34" s="29">
        <v>18</v>
      </c>
      <c r="CA34" s="29">
        <v>23</v>
      </c>
      <c r="CB34" s="226">
        <v>33</v>
      </c>
      <c r="CC34" s="181"/>
      <c r="CD34" s="181"/>
      <c r="CE34" s="395"/>
      <c r="CF34" s="182"/>
      <c r="CG34" s="182"/>
      <c r="CH34" s="395" t="s">
        <v>343</v>
      </c>
      <c r="CI34" s="183"/>
      <c r="CJ34" s="183"/>
      <c r="CK34" s="214">
        <v>23</v>
      </c>
      <c r="CL34" s="229" t="s">
        <v>730</v>
      </c>
      <c r="CM34" s="184"/>
      <c r="CN34" s="216"/>
      <c r="CO34" s="227" t="s">
        <v>37</v>
      </c>
      <c r="CP34" s="185"/>
      <c r="CQ34" s="185"/>
      <c r="CR34" s="44">
        <v>6</v>
      </c>
      <c r="CS34" s="44">
        <v>10</v>
      </c>
      <c r="CT34" s="186"/>
      <c r="CU34" s="186"/>
      <c r="CV34" s="395" t="s">
        <v>692</v>
      </c>
      <c r="CW34" s="218"/>
      <c r="CX34" s="218"/>
      <c r="CY34" s="227" t="s">
        <v>106</v>
      </c>
      <c r="CZ34" s="187"/>
      <c r="DA34" s="187"/>
      <c r="DB34" s="28" t="str">
        <f>IF(OR($A$8&lt;&gt;"",$A$2&lt;&gt;"",$DB$252&lt;&gt;""),"E","")</f>
        <v/>
      </c>
      <c r="DC34" s="29" t="str">
        <f>IF(OR($A$8&lt;&gt;"",$A$2&lt;&gt;"",$DC$252&lt;&gt;""),"E","")</f>
        <v/>
      </c>
      <c r="DD34" s="29" t="str">
        <f>IF(OR($A$8&lt;&gt;"",$A$2&lt;&gt;"",$DD$252&lt;&gt;""),"E","")</f>
        <v/>
      </c>
      <c r="DE34" s="29" t="str">
        <f>IF(OR($A$8&lt;&gt;"",$A$2&lt;&gt;"",$DE$252&lt;&gt;""),"E","")</f>
        <v/>
      </c>
      <c r="DF34" s="29" t="str">
        <f>IF(OR($A$8&lt;&gt;"",$A$2&lt;&gt;"",$DF$252&lt;&gt;""),"E","")</f>
        <v/>
      </c>
      <c r="DG34" s="30" t="str">
        <f>IF(OR($A$8&lt;&gt;"",$A$2&lt;&gt;"",$DG$252&lt;&gt;""),"E",IF(OR(AND($B$4="X",$F$4="X"),AND($B$4="",$D$4="",$F$4="")),"X",""))</f>
        <v>X</v>
      </c>
      <c r="DH34" s="29" t="str">
        <f>IF(OR($A$8&lt;&gt;"",$A$2&lt;&gt;"",$DH$252&lt;&gt;""),"E","")</f>
        <v/>
      </c>
      <c r="DI34" s="30" t="str">
        <f>IF(OR($A$8&lt;&gt;"",$A$2&lt;&gt;"",$DI$252&lt;&gt;""),"E",IF(OR(AND($B$4="X",$F$4="X"),AND($B$4="",$D$4="",$F$4="")),"X",""))</f>
        <v>X</v>
      </c>
      <c r="DJ34" s="29" t="str">
        <f>IF(OR($A$8&lt;&gt;"",$A$2&lt;&gt;"",$DJ$252&lt;&gt;""),"E","")</f>
        <v/>
      </c>
      <c r="DK34" s="30" t="str">
        <f>IF(OR($A$8&lt;&gt;"",$A$2&lt;&gt;"",$DK$252&lt;&gt;""),"E",IF(OR(AND($B$4="X",$F$4="X"),AND($B$4="",$D$4="",$F$4="")),"X",""))</f>
        <v>X</v>
      </c>
      <c r="DL34" s="29" t="str">
        <f>IF(OR($A$8&lt;&gt;"",$A$2&lt;&gt;"",$DL$252&lt;&gt;""),"E","")</f>
        <v/>
      </c>
      <c r="DM34" s="29" t="str">
        <f>IF(OR($A$8&lt;&gt;"",$A$2&lt;&gt;"",$DM$252&lt;&gt;""),"E","")</f>
        <v/>
      </c>
      <c r="DN34" s="29" t="str">
        <f>IF(OR($A$8&lt;&gt;"",$A$2&lt;&gt;"",$DN$252&lt;&gt;""),"E","")</f>
        <v/>
      </c>
      <c r="DO34" s="29" t="str">
        <f>IF(OR($A$8&lt;&gt;"",$A$2&lt;&gt;"",$DO$252&lt;&gt;""),"E","")</f>
        <v/>
      </c>
      <c r="DP34" s="29" t="str">
        <f>IF(OR($A$8&lt;&gt;"",$A$2&lt;&gt;"",$DP$252&lt;&gt;""),"E","")</f>
        <v/>
      </c>
      <c r="DQ34" s="29" t="str">
        <f>IF(OR($A$8&lt;&gt;"",$A$2&lt;&gt;"",$DQ$252&lt;&gt;""),"E","")</f>
        <v/>
      </c>
      <c r="DR34" s="29" t="str">
        <f>IF(OR($A$8&lt;&gt;"",$A$2&lt;&gt;"",$DR$252&lt;&gt;""),"E","")</f>
        <v/>
      </c>
      <c r="DS34" s="29" t="str">
        <f>IF(OR($A$8&lt;&gt;"",$A$2&lt;&gt;"",$DS$252&lt;&gt;""),"E","")</f>
        <v/>
      </c>
      <c r="DT34" s="29" t="str">
        <f>IF(OR($A$8&lt;&gt;"",$A$2&lt;&gt;"",$DT$252&lt;&gt;""),"E","")</f>
        <v/>
      </c>
      <c r="DU34" s="29" t="str">
        <f>IF(OR($A$8&lt;&gt;"",$A$2&lt;&gt;"",$DU$252&lt;&gt;""),"E","")</f>
        <v/>
      </c>
      <c r="DV34" s="29" t="str">
        <f>IF(OR($A$8&lt;&gt;"",$A$2&lt;&gt;"",$DV$252&lt;&gt;""),"E","")</f>
        <v/>
      </c>
      <c r="DW34" s="29" t="str">
        <f>IF(OR($A$8&lt;&gt;"",$A$2&lt;&gt;"",$DW$252&lt;&gt;""),"E","")</f>
        <v/>
      </c>
      <c r="DX34" s="29" t="str">
        <f>IF(OR($A$8&lt;&gt;"",$A$2&lt;&gt;"",$DX$252&lt;&gt;""),"E","")</f>
        <v/>
      </c>
      <c r="DY34" s="29" t="str">
        <f>IF(OR($A$8&lt;&gt;"",$A$2&lt;&gt;"",$DY$252&lt;&gt;""),"E","")</f>
        <v/>
      </c>
      <c r="DZ34" s="29" t="str">
        <f>IF(OR($A$8&lt;&gt;"",$A$2&lt;&gt;"",$DZ$252&lt;&gt;""),"E","")</f>
        <v/>
      </c>
      <c r="EA34" s="31"/>
      <c r="EB34" s="2"/>
      <c r="EC34" s="29" t="str">
        <f>IF(OR($A$8&lt;&gt;"",$A$2&lt;&gt;"",$EC$252&lt;&gt;""),"E","")</f>
        <v/>
      </c>
      <c r="ED34" s="58"/>
      <c r="EE34" s="57"/>
      <c r="EF34" s="29" t="str">
        <f>IF(OR($A$8&lt;&gt;"",$A$2&lt;&gt;"",$EF$252&lt;&gt;""),"E","")</f>
        <v/>
      </c>
      <c r="EG34" s="29" t="str">
        <f>IF(OR($A$8&lt;&gt;"",$A$2&lt;&gt;"",$EG$252&lt;&gt;""),"E","")</f>
        <v/>
      </c>
      <c r="EH34" s="29" t="str">
        <f>IF(OR($A$8&lt;&gt;"",$A$2&lt;&gt;"",$EH$252&lt;&gt;""),"E","")</f>
        <v/>
      </c>
      <c r="EI34" s="29" t="str">
        <f>IF(OR($A$8&lt;&gt;"",$A$2&lt;&gt;"",$EI$252&lt;&gt;""),"E","")</f>
        <v/>
      </c>
      <c r="EJ34" s="29" t="str">
        <f>IF(OR($A$8&lt;&gt;"",$A$2&lt;&gt;"",$EJ$252&lt;&gt;""),"E","")</f>
        <v/>
      </c>
      <c r="EK34" s="29" t="str">
        <f>IF(OR($A$8&lt;&gt;"",$A$2&lt;&gt;"",$EK$252&lt;&gt;""),"E","")</f>
        <v/>
      </c>
      <c r="EL34" s="29" t="str">
        <f>IF(OR($A$8&lt;&gt;"",$A$2&lt;&gt;"",$EL$252&lt;&gt;""),"E","")</f>
        <v/>
      </c>
      <c r="EM34" s="29" t="str">
        <f>IF(OR($A$8&lt;&gt;"",$A$2&lt;&gt;"",$EM$252&lt;&gt;""),"E","")</f>
        <v/>
      </c>
      <c r="EN34" s="29" t="str">
        <f>IF(OR($A$8&lt;&gt;"",$A$2&lt;&gt;"",$EN$252&lt;&gt;""),"E","")</f>
        <v/>
      </c>
      <c r="EO34" s="29" t="str">
        <f>IF(OR($A$8&lt;&gt;"",$A$2&lt;&gt;"",$EO$252&lt;&gt;""),"E","")</f>
        <v/>
      </c>
      <c r="EP34" s="29" t="str">
        <f>IF(OR($A$8&lt;&gt;"",$A$2&lt;&gt;"",$EP$252&lt;&gt;""),"E","")</f>
        <v/>
      </c>
      <c r="EQ34" s="29" t="str">
        <f>IF(OR($A$8&lt;&gt;"",$A$2&lt;&gt;"",$EQ$252&lt;&gt;""),"E","")</f>
        <v/>
      </c>
      <c r="ER34" s="29" t="str">
        <f>IF(OR($A$8&lt;&gt;"",$A$2&lt;&gt;"",$ER$252&lt;&gt;""),"E","")</f>
        <v/>
      </c>
      <c r="ES34" s="29" t="str">
        <f>IF(OR($A$8&lt;&gt;"",$A$2&lt;&gt;"",$ES$252&lt;&gt;""),"E","")</f>
        <v/>
      </c>
      <c r="ET34" s="29" t="str">
        <f>IF(OR($A$8&lt;&gt;"",$A$2&lt;&gt;"",$ET$252&lt;&gt;""),"E","")</f>
        <v/>
      </c>
      <c r="EU34" s="29" t="str">
        <f>IF(OR($A$8&lt;&gt;"",$A$2&lt;&gt;"",$EU$252&lt;&gt;""),"E","")</f>
        <v/>
      </c>
      <c r="EV34" s="29" t="str">
        <f>IF(OR($A$8&lt;&gt;"",$A$2&lt;&gt;"",$EV$252&lt;&gt;""),"E","")</f>
        <v/>
      </c>
      <c r="EW34" s="29" t="str">
        <f>IF(OR($A$8&lt;&gt;"",$A$2&lt;&gt;"",$EW$252&lt;&gt;""),"E","")</f>
        <v/>
      </c>
      <c r="EX34" s="29" t="str">
        <f>IF(OR($A$8&lt;&gt;"",$A$2&lt;&gt;"",$EX$252&lt;&gt;""),"E","")</f>
        <v/>
      </c>
      <c r="EY34" s="29" t="str">
        <f>IF(OR($A$8&lt;&gt;"",$A$2&lt;&gt;"",$EY$252&lt;&gt;""),"E","")</f>
        <v/>
      </c>
      <c r="EZ34" s="29" t="str">
        <f>IF(OR($A$8&lt;&gt;"",$A$2&lt;&gt;"",$EZ$252&lt;&gt;""),"E","")</f>
        <v/>
      </c>
      <c r="FA34" s="29" t="str">
        <f>IF(OR($A$8&lt;&gt;"",$A$2&lt;&gt;"",$FA$252&lt;&gt;""),"E","")</f>
        <v/>
      </c>
      <c r="FB34" s="29" t="str">
        <f>IF(OR($A$8&lt;&gt;"",$A$2&lt;&gt;"",$FB$252&lt;&gt;""),"E","")</f>
        <v/>
      </c>
      <c r="FC34" s="29" t="str">
        <f>IF(OR($A$8&lt;&gt;"",$A$2&lt;&gt;"",$FC$252&lt;&gt;""),"E","")</f>
        <v/>
      </c>
      <c r="FD34" s="29" t="str">
        <f>IF(OR($A$8&lt;&gt;"",$A$2&lt;&gt;"",$FD$252&lt;&gt;""),"E","")</f>
        <v/>
      </c>
      <c r="FE34" s="29" t="str">
        <f>IF(OR($A$8&lt;&gt;"",$A$2&lt;&gt;"",$FE$252&lt;&gt;""),"E","")</f>
        <v/>
      </c>
      <c r="FF34" s="29" t="str">
        <f>IF(OR($A$8&lt;&gt;"",$A$2&lt;&gt;"",$FF$252&lt;&gt;""),"E","")</f>
        <v/>
      </c>
      <c r="FG34" s="29" t="str">
        <f>IF(OR($A$8&lt;&gt;"",$A$2&lt;&gt;"",$FG$252&lt;&gt;""),"E","")</f>
        <v/>
      </c>
      <c r="FH34" s="29" t="str">
        <f>IF(OR($A$8&lt;&gt;"",$A$2&lt;&gt;"",$FH$252&lt;&gt;""),"E","")</f>
        <v/>
      </c>
      <c r="FI34" s="29" t="str">
        <f>IF(OR($A$8&lt;&gt;"",$A$2&lt;&gt;"",$FI$252&lt;&gt;""),"E","")</f>
        <v/>
      </c>
      <c r="FJ34" s="29" t="str">
        <f>IF(OR($A$8&lt;&gt;"",$A$2&lt;&gt;"",$FJ$252&lt;&gt;""),"E","")</f>
        <v/>
      </c>
      <c r="FK34" s="29" t="str">
        <f>IF(OR($A$8&lt;&gt;"",$A$2&lt;&gt;"",$FK$252&lt;&gt;""),"E","")</f>
        <v/>
      </c>
      <c r="FL34" s="29" t="str">
        <f>IF(OR($A$8&lt;&gt;"",$A$2&lt;&gt;"",$FL$252&lt;&gt;""),"E","")</f>
        <v/>
      </c>
      <c r="FM34" s="29" t="str">
        <f>IF(OR($A$8&lt;&gt;"",$A$2&lt;&gt;"",$FM$252&lt;&gt;""),"E","")</f>
        <v/>
      </c>
      <c r="FN34" s="29" t="str">
        <f>IF(OR($A$8&lt;&gt;"",$A$2&lt;&gt;"",$FN$252&lt;&gt;""),"E","")</f>
        <v/>
      </c>
      <c r="FO34" s="29" t="str">
        <f>IF(OR($A$8&lt;&gt;"",$A$2&lt;&gt;"",$FO$252&lt;&gt;""),"E","")</f>
        <v/>
      </c>
      <c r="FP34" s="29" t="str">
        <f>IF(OR($A$8&lt;&gt;"",$A$2&lt;&gt;"",$FP$252&lt;&gt;""),"E","")</f>
        <v/>
      </c>
      <c r="FQ34" s="29" t="str">
        <f>IF(OR($A$8&lt;&gt;"",$A$2&lt;&gt;"",$FQ$252&lt;&gt;""),"E","")</f>
        <v/>
      </c>
      <c r="FR34" s="29" t="str">
        <f>IF(OR($A$8&lt;&gt;"",$A$2&lt;&gt;"",$FR$252&lt;&gt;""),"E","")</f>
        <v/>
      </c>
      <c r="FS34" s="29" t="str">
        <f>IF(OR($A$8&lt;&gt;"",$A$2&lt;&gt;"",$FS$252&lt;&gt;""),"E","")</f>
        <v/>
      </c>
      <c r="FT34" s="29" t="str">
        <f>IF(OR($A$8&lt;&gt;"",$A$2&lt;&gt;"",$FT$252&lt;&gt;""),"E","")</f>
        <v/>
      </c>
      <c r="FU34" s="29" t="str">
        <f>IF(OR($A$8&lt;&gt;"",$A$2&lt;&gt;"",$FU$252&lt;&gt;""),"E","")</f>
        <v/>
      </c>
      <c r="FV34" s="29" t="str">
        <f>IF(OR($A$8&lt;&gt;"",$A$2&lt;&gt;"",$FV$252&lt;&gt;""),"E","")</f>
        <v/>
      </c>
      <c r="FW34" s="29" t="str">
        <f>IF(OR($A$8&lt;&gt;"",$A$2&lt;&gt;"",$FW$252&lt;&gt;""),"E","")</f>
        <v/>
      </c>
      <c r="FX34" s="29" t="str">
        <f>IF(OR($A$8&lt;&gt;"",$A$2&lt;&gt;"",$FX$252&lt;&gt;""),"E","")</f>
        <v/>
      </c>
      <c r="FY34" s="29" t="str">
        <f>IF(OR($A$8&lt;&gt;"",$A$2&lt;&gt;"",$FY$252&lt;&gt;""),"E","")</f>
        <v/>
      </c>
      <c r="FZ34" s="29" t="str">
        <f>IF(OR($A$8&lt;&gt;"",$A$2&lt;&gt;"",$FZ$252&lt;&gt;""),"E","")</f>
        <v/>
      </c>
      <c r="GA34" s="29" t="str">
        <f>IF(OR($A$8&lt;&gt;"",$A$2&lt;&gt;"",$GA$252&lt;&gt;""),"E","")</f>
        <v/>
      </c>
      <c r="GB34" s="58"/>
      <c r="GC34" s="57"/>
      <c r="GD34" s="33" t="str">
        <f>IF(OR($A$8&lt;&gt;"",$A$2&lt;&gt;"",$GD$252&lt;&gt;""),"E","")</f>
        <v/>
      </c>
      <c r="GE34" s="77"/>
      <c r="GF34" s="72"/>
      <c r="GG34" s="29" t="str">
        <f>IF(OR($A$8&lt;&gt;"",$A$2&lt;&gt;"",$GG$252&lt;&gt;""),"E","")</f>
        <v/>
      </c>
      <c r="GH34" s="29" t="str">
        <f>IF(OR($A$8&lt;&gt;"",$A$2&lt;&gt;"",$GH$252&lt;&gt;""),"E","")</f>
        <v/>
      </c>
      <c r="GI34" s="29" t="str">
        <f>IF(OR($A$8&lt;&gt;"",$A$2&lt;&gt;"",$GI$252&lt;&gt;""),"E","")</f>
        <v/>
      </c>
      <c r="GJ34" s="29" t="str">
        <f>IF(OR($A$8&lt;&gt;"",$A$2&lt;&gt;"",$GJ$252&lt;&gt;""),"E","")</f>
        <v/>
      </c>
      <c r="GK34" s="29" t="str">
        <f>IF(OR($A$8&lt;&gt;"",$A$2&lt;&gt;"",$GK$252&lt;&gt;""),"E","")</f>
        <v/>
      </c>
      <c r="GL34" s="29" t="str">
        <f>IF(OR($A$8&lt;&gt;"",$A$2&lt;&gt;"",$GL$252&lt;&gt;""),"E","")</f>
        <v/>
      </c>
      <c r="GM34" s="29" t="str">
        <f>IF(OR($A$8&lt;&gt;"",$A$2&lt;&gt;"",$GM$252&lt;&gt;""),"E","")</f>
        <v/>
      </c>
      <c r="GN34" s="29" t="str">
        <f>IF(OR($A$8&lt;&gt;"",$A$2&lt;&gt;"",$GN$252&lt;&gt;""),"E","")</f>
        <v/>
      </c>
      <c r="GO34" s="29" t="str">
        <f>IF(OR($A$8&lt;&gt;"",$A$2&lt;&gt;"",$GO$252&lt;&gt;""),"E","")</f>
        <v/>
      </c>
      <c r="GP34" s="29" t="str">
        <f>IF(OR($A$8&lt;&gt;"",$A$2&lt;&gt;"",$GP$252&lt;&gt;""),"E","")</f>
        <v/>
      </c>
      <c r="GQ34" s="29" t="str">
        <f>IF(OR($A$8&lt;&gt;"",$A$2&lt;&gt;"",$GQ$252&lt;&gt;""),"E","")</f>
        <v/>
      </c>
      <c r="GR34" s="29" t="str">
        <f>IF(OR($A$8&lt;&gt;"",$A$2&lt;&gt;"",$GR$252&lt;&gt;""),"E","")</f>
        <v/>
      </c>
      <c r="GS34" s="29" t="str">
        <f>IF(OR($A$8&lt;&gt;"",$A$2&lt;&gt;"",$GS$252&lt;&gt;""),"E","")</f>
        <v/>
      </c>
      <c r="GT34" s="29" t="str">
        <f>IF(OR($A$8&lt;&gt;"",$A$2&lt;&gt;"",$GT$252&lt;&gt;""),"E","")</f>
        <v/>
      </c>
      <c r="GU34" s="29" t="str">
        <f>IF(OR($A$8&lt;&gt;"",$A$2&lt;&gt;"",$GU$252&lt;&gt;""),"E","")</f>
        <v/>
      </c>
      <c r="GV34" s="29" t="str">
        <f>IF(OR($A$8&lt;&gt;"",$A$2&lt;&gt;"",$GV$252&lt;&gt;""),"E","")</f>
        <v/>
      </c>
      <c r="GW34" s="29" t="str">
        <f>IF(OR($A$8&lt;&gt;"",$A$2&lt;&gt;"",$GW$252&lt;&gt;""),"E","")</f>
        <v/>
      </c>
      <c r="GX34" s="29" t="str">
        <f>IF(OR($A$8&lt;&gt;"",$A$2&lt;&gt;"",$GX$252&lt;&gt;""),"E","")</f>
        <v/>
      </c>
      <c r="GY34" s="26" t="str">
        <f>IF(OR($A$8&lt;&gt;"",$A$2&lt;&gt;"",$GY$252&lt;&gt;""),"E","")</f>
        <v/>
      </c>
      <c r="GZ34" s="29" t="str">
        <f>IF(OR($A$8&lt;&gt;"",$A$2&lt;&gt;"",$GZ$252&lt;&gt;""),"E","")</f>
        <v/>
      </c>
      <c r="HA34" s="29" t="str">
        <f>IF(OR($A$8&lt;&gt;"",$A$2&lt;&gt;"",$HA$252&lt;&gt;""),"E","")</f>
        <v/>
      </c>
      <c r="HB34" s="29" t="str">
        <f>IF(OR($A$8&lt;&gt;"",$A$2&lt;&gt;"",$HB$252&lt;&gt;""),"E","")</f>
        <v/>
      </c>
      <c r="HC34" s="29" t="str">
        <f>IF(OR($A$8&lt;&gt;"",$A$2&lt;&gt;"",$HC$252&lt;&gt;""),"E","")</f>
        <v/>
      </c>
      <c r="HD34" s="29" t="str">
        <f>IF(OR($A$8&lt;&gt;"",$A$2&lt;&gt;"",$HD$252&lt;&gt;""),"E","")</f>
        <v/>
      </c>
      <c r="HE34" s="29" t="str">
        <f>IF(OR($A$8&lt;&gt;"",$A$2&lt;&gt;"",$HE$252&lt;&gt;""),"E","")</f>
        <v/>
      </c>
      <c r="HF34" s="29" t="str">
        <f>IF(OR($A$8&lt;&gt;"",$A$2&lt;&gt;"",$HF$252&lt;&gt;""),"E","")</f>
        <v/>
      </c>
      <c r="HG34" s="29" t="str">
        <f>IF(OR($A$8&lt;&gt;"",$A$2&lt;&gt;"",$HG$252&lt;&gt;""),"E","")</f>
        <v/>
      </c>
      <c r="HH34" s="81"/>
      <c r="HI34" s="72"/>
      <c r="HJ34" s="29" t="str">
        <f>IF(OR($A$8&lt;&gt;"",$A$2&lt;&gt;"",$HJ$252&lt;&gt;""),"E","")</f>
        <v/>
      </c>
      <c r="HK34" s="29" t="str">
        <f>IF(OR($A$8&lt;&gt;"",$A$2&lt;&gt;"",$HK$252&lt;&gt;""),"E","")</f>
        <v/>
      </c>
      <c r="HL34" s="29" t="str">
        <f>IF(OR($A$8&lt;&gt;"",$A$2&lt;&gt;"",$HL$252&lt;&gt;""),"E","")</f>
        <v/>
      </c>
      <c r="HM34" s="29" t="str">
        <f>IF(OR($A$8&lt;&gt;"",$A$2&lt;&gt;"",$HM$252&lt;&gt;""),"E","")</f>
        <v/>
      </c>
      <c r="HN34" s="29" t="str">
        <f>IF(OR($A$8&lt;&gt;"",$A$2&lt;&gt;"",$HN$252&lt;&gt;""),"E","")</f>
        <v/>
      </c>
      <c r="HO34" s="29" t="str">
        <f>IF(OR($A$8&lt;&gt;"",$A$2&lt;&gt;"",$HO$252&lt;&gt;""),"E","")</f>
        <v/>
      </c>
      <c r="HP34" s="29" t="str">
        <f>IF(OR($A$8&lt;&gt;"",$A$2&lt;&gt;"",$HP$252&lt;&gt;""),"E","")</f>
        <v/>
      </c>
      <c r="HQ34" s="219"/>
      <c r="HR34" s="6"/>
      <c r="HS34" s="131">
        <f t="shared" si="0"/>
        <v>0</v>
      </c>
      <c r="HT34" s="132"/>
    </row>
    <row r="35" spans="1:228" ht="39" customHeight="1" x14ac:dyDescent="0.2">
      <c r="A35" s="220" t="s">
        <v>29</v>
      </c>
      <c r="B35" s="221"/>
      <c r="C35" s="221"/>
      <c r="D35" s="221"/>
      <c r="E35" s="221"/>
      <c r="F35" s="221"/>
      <c r="G35" s="221"/>
      <c r="H35" s="221"/>
      <c r="I35" s="221"/>
      <c r="J35" s="221"/>
      <c r="K35" s="221"/>
      <c r="L35" s="222"/>
      <c r="M35" s="220" t="s">
        <v>30</v>
      </c>
      <c r="N35" s="221"/>
      <c r="O35" s="221"/>
      <c r="P35" s="221"/>
      <c r="Q35" s="221"/>
      <c r="R35" s="221"/>
      <c r="S35" s="221"/>
      <c r="T35" s="221"/>
      <c r="U35" s="222"/>
      <c r="V35" s="174"/>
      <c r="W35" s="45">
        <v>4</v>
      </c>
      <c r="X35" s="201">
        <v>1</v>
      </c>
      <c r="Y35" s="84" t="s">
        <v>1128</v>
      </c>
      <c r="Z35" s="178"/>
      <c r="AA35" s="212"/>
      <c r="AB35" s="155">
        <v>60</v>
      </c>
      <c r="AC35" s="299"/>
      <c r="AD35" s="155">
        <v>60</v>
      </c>
      <c r="AE35" s="299"/>
      <c r="AF35" s="155">
        <v>60</v>
      </c>
      <c r="AG35" s="299"/>
      <c r="AH35" s="155">
        <v>40</v>
      </c>
      <c r="AI35" s="299"/>
      <c r="AJ35" s="155">
        <v>20</v>
      </c>
      <c r="AK35" s="399"/>
      <c r="AL35" s="155">
        <v>12</v>
      </c>
      <c r="AM35" s="299"/>
      <c r="AN35" s="155">
        <v>2</v>
      </c>
      <c r="AO35" s="299"/>
      <c r="AP35" s="155">
        <v>1</v>
      </c>
      <c r="AQ35" s="299"/>
      <c r="AR35" s="155">
        <v>1</v>
      </c>
      <c r="AS35" s="299"/>
      <c r="AT35" s="152"/>
      <c r="AU35" s="153"/>
      <c r="AV35" s="152"/>
      <c r="AW35" s="153"/>
      <c r="AX35" s="152"/>
      <c r="AY35" s="153"/>
      <c r="AZ35" s="152"/>
      <c r="BA35" s="153"/>
      <c r="BB35" s="152"/>
      <c r="BC35" s="153"/>
      <c r="BD35" s="152"/>
      <c r="BE35" s="153"/>
      <c r="BF35" s="152"/>
      <c r="BG35" s="422"/>
      <c r="BH35" s="179"/>
      <c r="BI35" s="179"/>
      <c r="BJ35" s="67" t="str">
        <f>IF($BJ$8="Saisie de numéro erronée !","Saisie de numéro erronée !",IF($BJ$9="","",VALUE(SUBSTITUTE(IF(COUNTIF(HS35,"* *"),TRIM(MID(Y35&amp;" ",(FIND(("NO"&amp;$BJ$9&amp;" "),Y35&amp;" "))-3,3)),HS35),"c",""))))</f>
        <v/>
      </c>
      <c r="BK35" s="180"/>
      <c r="BL35" s="213"/>
      <c r="BM35" s="29">
        <v>4</v>
      </c>
      <c r="BN35" s="29">
        <v>4</v>
      </c>
      <c r="BO35" s="29">
        <v>4</v>
      </c>
      <c r="BP35" s="29">
        <v>5</v>
      </c>
      <c r="BQ35" s="29">
        <v>5</v>
      </c>
      <c r="BR35" s="29">
        <v>5</v>
      </c>
      <c r="BS35" s="29">
        <v>6</v>
      </c>
      <c r="BT35" s="29">
        <v>6</v>
      </c>
      <c r="BU35" s="29">
        <v>6</v>
      </c>
      <c r="BV35" s="29">
        <v>7</v>
      </c>
      <c r="BW35" s="29">
        <v>7</v>
      </c>
      <c r="BX35" s="228">
        <v>1</v>
      </c>
      <c r="BY35" s="29">
        <v>11</v>
      </c>
      <c r="BZ35" s="29">
        <v>19</v>
      </c>
      <c r="CA35" s="29">
        <v>24</v>
      </c>
      <c r="CB35" s="226">
        <v>34</v>
      </c>
      <c r="CC35" s="181"/>
      <c r="CD35" s="181"/>
      <c r="CE35" s="395"/>
      <c r="CF35" s="182"/>
      <c r="CG35" s="182"/>
      <c r="CH35" s="395"/>
      <c r="CI35" s="183"/>
      <c r="CJ35" s="183"/>
      <c r="CK35" s="214">
        <v>24</v>
      </c>
      <c r="CL35" s="44" t="s">
        <v>485</v>
      </c>
      <c r="CM35" s="184"/>
      <c r="CN35" s="216"/>
      <c r="CO35" s="227" t="s">
        <v>37</v>
      </c>
      <c r="CP35" s="185"/>
      <c r="CQ35" s="185"/>
      <c r="CR35" s="44">
        <v>6</v>
      </c>
      <c r="CS35" s="44">
        <v>10</v>
      </c>
      <c r="CT35" s="186"/>
      <c r="CU35" s="186"/>
      <c r="CV35" s="395"/>
      <c r="CW35" s="218"/>
      <c r="CX35" s="218"/>
      <c r="CY35" s="227" t="s">
        <v>106</v>
      </c>
      <c r="CZ35" s="187"/>
      <c r="DA35" s="187"/>
      <c r="DB35" s="28" t="str">
        <f>IF(OR($A$8&lt;&gt;"",$A$2&lt;&gt;"",$DB$252&lt;&gt;""),"E","")</f>
        <v/>
      </c>
      <c r="DC35" s="29" t="str">
        <f>IF(OR($A$8&lt;&gt;"",$A$2&lt;&gt;"",$DC$252&lt;&gt;""),"E","")</f>
        <v/>
      </c>
      <c r="DD35" s="29" t="str">
        <f>IF(OR($A$8&lt;&gt;"",$A$2&lt;&gt;"",$DD$252&lt;&gt;""),"E","")</f>
        <v/>
      </c>
      <c r="DE35" s="29" t="str">
        <f>IF(OR($A$8&lt;&gt;"",$A$2&lt;&gt;"",$DE$252&lt;&gt;""),"E","")</f>
        <v/>
      </c>
      <c r="DF35" s="29" t="str">
        <f>IF(OR($A$8&lt;&gt;"",$A$2&lt;&gt;"",$DF$252&lt;&gt;""),"E","")</f>
        <v/>
      </c>
      <c r="DG35" s="30" t="str">
        <f>IF(OR($A$8&lt;&gt;"",$A$2&lt;&gt;"",$DG$252&lt;&gt;""),"E",IF(OR(AND($B$4="X",$F$4="X"),AND($B$4="",$D$4="",$F$4="")),"X",""))</f>
        <v>X</v>
      </c>
      <c r="DH35" s="30" t="str">
        <f>IF(OR($A$8&lt;&gt;"",$A$2&lt;&gt;"",$DH$252&lt;&gt;""),"E",IF(OR(AND($B$4="X",$F$4="X"),AND($B$4="",$D$4="",$F$4="")),"X",""))</f>
        <v>X</v>
      </c>
      <c r="DI35" s="30" t="str">
        <f>IF(OR($A$8&lt;&gt;"",$A$2&lt;&gt;"",$DI$252&lt;&gt;""),"E",IF(OR(AND($B$4="X",$F$4="X"),AND($B$4="",$D$4="",$F$4="")),"X",""))</f>
        <v>X</v>
      </c>
      <c r="DJ35" s="30" t="str">
        <f>IF(OR($A$8&lt;&gt;"",$A$2&lt;&gt;"",$DJ$252&lt;&gt;""),"E",IF(OR(AND($B$4="X",$F$4="X"),AND($B$4="",$D$4="",$F$4="")),"X",""))</f>
        <v>X</v>
      </c>
      <c r="DK35" s="30" t="str">
        <f>IF(OR($A$8&lt;&gt;"",$A$2&lt;&gt;"",$DK$252&lt;&gt;""),"E",IF(OR(AND($B$4="X",$F$4="X"),AND($B$4="",$D$4="",$F$4="")),"X",""))</f>
        <v>X</v>
      </c>
      <c r="DL35" s="29" t="str">
        <f>IF(OR($A$8&lt;&gt;"",$A$2&lt;&gt;"",$DL$252&lt;&gt;""),"E","")</f>
        <v/>
      </c>
      <c r="DM35" s="29" t="str">
        <f>IF(OR($A$8&lt;&gt;"",$A$2&lt;&gt;"",$DM$252&lt;&gt;""),"E","")</f>
        <v/>
      </c>
      <c r="DN35" s="29" t="str">
        <f>IF(OR($A$8&lt;&gt;"",$A$2&lt;&gt;"",$DN$252&lt;&gt;""),"E","")</f>
        <v/>
      </c>
      <c r="DO35" s="29" t="str">
        <f>IF(OR($A$8&lt;&gt;"",$A$2&lt;&gt;"",$DO$252&lt;&gt;""),"E","")</f>
        <v/>
      </c>
      <c r="DP35" s="29" t="str">
        <f>IF(OR($A$8&lt;&gt;"",$A$2&lt;&gt;"",$DP$252&lt;&gt;""),"E","")</f>
        <v/>
      </c>
      <c r="DQ35" s="29" t="str">
        <f>IF(OR($A$8&lt;&gt;"",$A$2&lt;&gt;"",$DQ$252&lt;&gt;""),"E","")</f>
        <v/>
      </c>
      <c r="DR35" s="29" t="str">
        <f>IF(OR($A$8&lt;&gt;"",$A$2&lt;&gt;"",$DR$252&lt;&gt;""),"E","")</f>
        <v/>
      </c>
      <c r="DS35" s="29" t="str">
        <f>IF(OR($A$8&lt;&gt;"",$A$2&lt;&gt;"",$DS$252&lt;&gt;""),"E","")</f>
        <v/>
      </c>
      <c r="DT35" s="29" t="str">
        <f>IF(OR($A$8&lt;&gt;"",$A$2&lt;&gt;"",$DT$252&lt;&gt;""),"E","")</f>
        <v/>
      </c>
      <c r="DU35" s="29" t="str">
        <f>IF(OR($A$8&lt;&gt;"",$A$2&lt;&gt;"",$DU$252&lt;&gt;""),"E","")</f>
        <v/>
      </c>
      <c r="DV35" s="29" t="str">
        <f>IF(OR($A$8&lt;&gt;"",$A$2&lt;&gt;"",$DV$252&lt;&gt;""),"E","")</f>
        <v/>
      </c>
      <c r="DW35" s="29" t="str">
        <f>IF(OR($A$8&lt;&gt;"",$A$2&lt;&gt;"",$DW$252&lt;&gt;""),"E","")</f>
        <v/>
      </c>
      <c r="DX35" s="29" t="str">
        <f>IF(OR($A$8&lt;&gt;"",$A$2&lt;&gt;"",$DX$252&lt;&gt;""),"E","")</f>
        <v/>
      </c>
      <c r="DY35" s="29" t="str">
        <f>IF(OR($A$8&lt;&gt;"",$A$2&lt;&gt;"",$DY$252&lt;&gt;""),"E","")</f>
        <v/>
      </c>
      <c r="DZ35" s="29" t="str">
        <f>IF(OR($A$8&lt;&gt;"",$A$2&lt;&gt;"",$DZ$252&lt;&gt;""),"E","")</f>
        <v/>
      </c>
      <c r="EA35" s="31"/>
      <c r="EB35" s="2"/>
      <c r="EC35" s="29" t="str">
        <f>IF(OR($A$8&lt;&gt;"",$A$2&lt;&gt;"",$EC$252&lt;&gt;""),"E","")</f>
        <v/>
      </c>
      <c r="ED35" s="58"/>
      <c r="EE35" s="57"/>
      <c r="EF35" s="29" t="str">
        <f>IF(OR($A$8&lt;&gt;"",$A$2&lt;&gt;"",$EF$252&lt;&gt;""),"E","")</f>
        <v/>
      </c>
      <c r="EG35" s="29" t="str">
        <f>IF(OR($A$8&lt;&gt;"",$A$2&lt;&gt;"",$EG$252&lt;&gt;""),"E","")</f>
        <v/>
      </c>
      <c r="EH35" s="29" t="str">
        <f>IF(OR($A$8&lt;&gt;"",$A$2&lt;&gt;"",$EH$252&lt;&gt;""),"E","")</f>
        <v/>
      </c>
      <c r="EI35" s="29" t="str">
        <f>IF(OR($A$8&lt;&gt;"",$A$2&lt;&gt;"",$EI$252&lt;&gt;""),"E","")</f>
        <v/>
      </c>
      <c r="EJ35" s="29" t="str">
        <f>IF(OR($A$8&lt;&gt;"",$A$2&lt;&gt;"",$EJ$252&lt;&gt;""),"E","")</f>
        <v/>
      </c>
      <c r="EK35" s="29" t="str">
        <f>IF(OR($A$8&lt;&gt;"",$A$2&lt;&gt;"",$EK$252&lt;&gt;""),"E","")</f>
        <v/>
      </c>
      <c r="EL35" s="29" t="str">
        <f>IF(OR($A$8&lt;&gt;"",$A$2&lt;&gt;"",$EL$252&lt;&gt;""),"E","")</f>
        <v/>
      </c>
      <c r="EM35" s="29" t="str">
        <f>IF(OR($A$8&lt;&gt;"",$A$2&lt;&gt;"",$EM$252&lt;&gt;""),"E","")</f>
        <v/>
      </c>
      <c r="EN35" s="29" t="str">
        <f>IF(OR($A$8&lt;&gt;"",$A$2&lt;&gt;"",$EN$252&lt;&gt;""),"E","")</f>
        <v/>
      </c>
      <c r="EO35" s="29" t="str">
        <f>IF(OR($A$8&lt;&gt;"",$A$2&lt;&gt;"",$EO$252&lt;&gt;""),"E","")</f>
        <v/>
      </c>
      <c r="EP35" s="29" t="str">
        <f>IF(OR($A$8&lt;&gt;"",$A$2&lt;&gt;"",$EP$252&lt;&gt;""),"E","")</f>
        <v/>
      </c>
      <c r="EQ35" s="29" t="str">
        <f>IF(OR($A$8&lt;&gt;"",$A$2&lt;&gt;"",$EQ$252&lt;&gt;""),"E","")</f>
        <v/>
      </c>
      <c r="ER35" s="29" t="str">
        <f>IF(OR($A$8&lt;&gt;"",$A$2&lt;&gt;"",$ER$252&lt;&gt;""),"E","")</f>
        <v/>
      </c>
      <c r="ES35" s="29" t="str">
        <f>IF(OR($A$8&lt;&gt;"",$A$2&lt;&gt;"",$ES$252&lt;&gt;""),"E","")</f>
        <v/>
      </c>
      <c r="ET35" s="29" t="str">
        <f>IF(OR($A$8&lt;&gt;"",$A$2&lt;&gt;"",$ET$252&lt;&gt;""),"E","")</f>
        <v/>
      </c>
      <c r="EU35" s="29" t="str">
        <f>IF(OR($A$8&lt;&gt;"",$A$2&lt;&gt;"",$EU$252&lt;&gt;""),"E","")</f>
        <v/>
      </c>
      <c r="EV35" s="29" t="str">
        <f>IF(OR($A$8&lt;&gt;"",$A$2&lt;&gt;"",$EV$252&lt;&gt;""),"E","")</f>
        <v/>
      </c>
      <c r="EW35" s="29" t="str">
        <f>IF(OR($A$8&lt;&gt;"",$A$2&lt;&gt;"",$EW$252&lt;&gt;""),"E","")</f>
        <v/>
      </c>
      <c r="EX35" s="29" t="str">
        <f>IF(OR($A$8&lt;&gt;"",$A$2&lt;&gt;"",$EX$252&lt;&gt;""),"E","")</f>
        <v/>
      </c>
      <c r="EY35" s="29" t="str">
        <f>IF(OR($A$8&lt;&gt;"",$A$2&lt;&gt;"",$EY$252&lt;&gt;""),"E","")</f>
        <v/>
      </c>
      <c r="EZ35" s="29" t="str">
        <f>IF(OR($A$8&lt;&gt;"",$A$2&lt;&gt;"",$EZ$252&lt;&gt;""),"E","")</f>
        <v/>
      </c>
      <c r="FA35" s="29" t="str">
        <f>IF(OR($A$8&lt;&gt;"",$A$2&lt;&gt;"",$FA$252&lt;&gt;""),"E","")</f>
        <v/>
      </c>
      <c r="FB35" s="29" t="str">
        <f>IF(OR($A$8&lt;&gt;"",$A$2&lt;&gt;"",$FB$252&lt;&gt;""),"E","")</f>
        <v/>
      </c>
      <c r="FC35" s="29" t="str">
        <f>IF(OR($A$8&lt;&gt;"",$A$2&lt;&gt;"",$FC$252&lt;&gt;""),"E","")</f>
        <v/>
      </c>
      <c r="FD35" s="29" t="str">
        <f>IF(OR($A$8&lt;&gt;"",$A$2&lt;&gt;"",$FD$252&lt;&gt;""),"E","")</f>
        <v/>
      </c>
      <c r="FE35" s="29" t="str">
        <f>IF(OR($A$8&lt;&gt;"",$A$2&lt;&gt;"",$FE$252&lt;&gt;""),"E","")</f>
        <v/>
      </c>
      <c r="FF35" s="29" t="str">
        <f>IF(OR($A$8&lt;&gt;"",$A$2&lt;&gt;"",$FF$252&lt;&gt;""),"E","")</f>
        <v/>
      </c>
      <c r="FG35" s="29" t="str">
        <f>IF(OR($A$8&lt;&gt;"",$A$2&lt;&gt;"",$FG$252&lt;&gt;""),"E","")</f>
        <v/>
      </c>
      <c r="FH35" s="29" t="str">
        <f>IF(OR($A$8&lt;&gt;"",$A$2&lt;&gt;"",$FH$252&lt;&gt;""),"E","")</f>
        <v/>
      </c>
      <c r="FI35" s="29" t="str">
        <f>IF(OR($A$8&lt;&gt;"",$A$2&lt;&gt;"",$FI$252&lt;&gt;""),"E","")</f>
        <v/>
      </c>
      <c r="FJ35" s="29" t="str">
        <f>IF(OR($A$8&lt;&gt;"",$A$2&lt;&gt;"",$FJ$252&lt;&gt;""),"E","")</f>
        <v/>
      </c>
      <c r="FK35" s="29" t="str">
        <f>IF(OR($A$8&lt;&gt;"",$A$2&lt;&gt;"",$FK$252&lt;&gt;""),"E","")</f>
        <v/>
      </c>
      <c r="FL35" s="29" t="str">
        <f>IF(OR($A$8&lt;&gt;"",$A$2&lt;&gt;"",$FL$252&lt;&gt;""),"E","")</f>
        <v/>
      </c>
      <c r="FM35" s="29" t="str">
        <f>IF(OR($A$8&lt;&gt;"",$A$2&lt;&gt;"",$FM$252&lt;&gt;""),"E","")</f>
        <v/>
      </c>
      <c r="FN35" s="29" t="str">
        <f>IF(OR($A$8&lt;&gt;"",$A$2&lt;&gt;"",$FN$252&lt;&gt;""),"E","")</f>
        <v/>
      </c>
      <c r="FO35" s="29" t="str">
        <f>IF(OR($A$8&lt;&gt;"",$A$2&lt;&gt;"",$FO$252&lt;&gt;""),"E","")</f>
        <v/>
      </c>
      <c r="FP35" s="29" t="str">
        <f>IF(OR($A$8&lt;&gt;"",$A$2&lt;&gt;"",$FP$252&lt;&gt;""),"E","")</f>
        <v/>
      </c>
      <c r="FQ35" s="29" t="str">
        <f>IF(OR($A$8&lt;&gt;"",$A$2&lt;&gt;"",$FQ$252&lt;&gt;""),"E","")</f>
        <v/>
      </c>
      <c r="FR35" s="29" t="str">
        <f>IF(OR($A$8&lt;&gt;"",$A$2&lt;&gt;"",$FR$252&lt;&gt;""),"E","")</f>
        <v/>
      </c>
      <c r="FS35" s="29" t="str">
        <f>IF(OR($A$8&lt;&gt;"",$A$2&lt;&gt;"",$FS$252&lt;&gt;""),"E","")</f>
        <v/>
      </c>
      <c r="FT35" s="29" t="str">
        <f>IF(OR($A$8&lt;&gt;"",$A$2&lt;&gt;"",$FT$252&lt;&gt;""),"E","")</f>
        <v/>
      </c>
      <c r="FU35" s="29" t="str">
        <f>IF(OR($A$8&lt;&gt;"",$A$2&lt;&gt;"",$FU$252&lt;&gt;""),"E","")</f>
        <v/>
      </c>
      <c r="FV35" s="29" t="str">
        <f>IF(OR($A$8&lt;&gt;"",$A$2&lt;&gt;"",$FV$252&lt;&gt;""),"E","")</f>
        <v/>
      </c>
      <c r="FW35" s="29" t="str">
        <f>IF(OR($A$8&lt;&gt;"",$A$2&lt;&gt;"",$FW$252&lt;&gt;""),"E","")</f>
        <v/>
      </c>
      <c r="FX35" s="29" t="str">
        <f>IF(OR($A$8&lt;&gt;"",$A$2&lt;&gt;"",$FX$252&lt;&gt;""),"E","")</f>
        <v/>
      </c>
      <c r="FY35" s="29" t="str">
        <f>IF(OR($A$8&lt;&gt;"",$A$2&lt;&gt;"",$FY$252&lt;&gt;""),"E","")</f>
        <v/>
      </c>
      <c r="FZ35" s="29" t="str">
        <f>IF(OR($A$8&lt;&gt;"",$A$2&lt;&gt;"",$FZ$252&lt;&gt;""),"E","")</f>
        <v/>
      </c>
      <c r="GA35" s="29" t="str">
        <f>IF(OR($A$8&lt;&gt;"",$A$2&lt;&gt;"",$GA$252&lt;&gt;""),"E","")</f>
        <v/>
      </c>
      <c r="GB35" s="58"/>
      <c r="GC35" s="57"/>
      <c r="GD35" s="33" t="str">
        <f>IF(OR($A$8&lt;&gt;"",$A$2&lt;&gt;"",$GD$252&lt;&gt;""),"E","")</f>
        <v/>
      </c>
      <c r="GE35" s="77"/>
      <c r="GF35" s="72"/>
      <c r="GG35" s="29" t="str">
        <f>IF(OR($A$8&lt;&gt;"",$A$2&lt;&gt;"",$GG$252&lt;&gt;""),"E","")</f>
        <v/>
      </c>
      <c r="GH35" s="29" t="str">
        <f>IF(OR($A$8&lt;&gt;"",$A$2&lt;&gt;"",$GH$252&lt;&gt;""),"E","")</f>
        <v/>
      </c>
      <c r="GI35" s="29" t="str">
        <f>IF(OR($A$8&lt;&gt;"",$A$2&lt;&gt;"",$GI$252&lt;&gt;""),"E","")</f>
        <v/>
      </c>
      <c r="GJ35" s="29" t="str">
        <f>IF(OR($A$8&lt;&gt;"",$A$2&lt;&gt;"",$GJ$252&lt;&gt;""),"E","")</f>
        <v/>
      </c>
      <c r="GK35" s="29" t="str">
        <f>IF(OR($A$8&lt;&gt;"",$A$2&lt;&gt;"",$GK$252&lt;&gt;""),"E","")</f>
        <v/>
      </c>
      <c r="GL35" s="29" t="str">
        <f>IF(OR($A$8&lt;&gt;"",$A$2&lt;&gt;"",$GL$252&lt;&gt;""),"E","")</f>
        <v/>
      </c>
      <c r="GM35" s="29" t="str">
        <f>IF(OR($A$8&lt;&gt;"",$A$2&lt;&gt;"",$GM$252&lt;&gt;""),"E","")</f>
        <v/>
      </c>
      <c r="GN35" s="29" t="str">
        <f>IF(OR($A$8&lt;&gt;"",$A$2&lt;&gt;"",$GN$252&lt;&gt;""),"E","")</f>
        <v/>
      </c>
      <c r="GO35" s="29" t="str">
        <f>IF(OR($A$8&lt;&gt;"",$A$2&lt;&gt;"",$GO$252&lt;&gt;""),"E","")</f>
        <v/>
      </c>
      <c r="GP35" s="29" t="str">
        <f>IF(OR($A$8&lt;&gt;"",$A$2&lt;&gt;"",$GP$252&lt;&gt;""),"E","")</f>
        <v/>
      </c>
      <c r="GQ35" s="29" t="str">
        <f>IF(OR($A$8&lt;&gt;"",$A$2&lt;&gt;"",$GQ$252&lt;&gt;""),"E","")</f>
        <v/>
      </c>
      <c r="GR35" s="29" t="str">
        <f>IF(OR($A$8&lt;&gt;"",$A$2&lt;&gt;"",$GR$252&lt;&gt;""),"E","")</f>
        <v/>
      </c>
      <c r="GS35" s="29" t="str">
        <f>IF(OR($A$8&lt;&gt;"",$A$2&lt;&gt;"",$GS$252&lt;&gt;""),"E","")</f>
        <v/>
      </c>
      <c r="GT35" s="29" t="str">
        <f>IF(OR($A$8&lt;&gt;"",$A$2&lt;&gt;"",$GT$252&lt;&gt;""),"E","")</f>
        <v/>
      </c>
      <c r="GU35" s="29" t="str">
        <f>IF(OR($A$8&lt;&gt;"",$A$2&lt;&gt;"",$GU$252&lt;&gt;""),"E","")</f>
        <v/>
      </c>
      <c r="GV35" s="29" t="str">
        <f>IF(OR($A$8&lt;&gt;"",$A$2&lt;&gt;"",$GV$252&lt;&gt;""),"E","")</f>
        <v/>
      </c>
      <c r="GW35" s="29" t="str">
        <f>IF(OR($A$8&lt;&gt;"",$A$2&lt;&gt;"",$GW$252&lt;&gt;""),"E","")</f>
        <v/>
      </c>
      <c r="GX35" s="29" t="str">
        <f>IF(OR($A$8&lt;&gt;"",$A$2&lt;&gt;"",$GX$252&lt;&gt;""),"E","")</f>
        <v/>
      </c>
      <c r="GY35" s="26" t="str">
        <f>IF(OR($A$8&lt;&gt;"",$A$2&lt;&gt;"",$GY$252&lt;&gt;""),"E","")</f>
        <v/>
      </c>
      <c r="GZ35" s="29" t="str">
        <f>IF(OR($A$8&lt;&gt;"",$A$2&lt;&gt;"",$GZ$252&lt;&gt;""),"E","")</f>
        <v/>
      </c>
      <c r="HA35" s="29" t="str">
        <f>IF(OR($A$8&lt;&gt;"",$A$2&lt;&gt;"",$HA$252&lt;&gt;""),"E","")</f>
        <v/>
      </c>
      <c r="HB35" s="29" t="str">
        <f>IF(OR($A$8&lt;&gt;"",$A$2&lt;&gt;"",$HB$252&lt;&gt;""),"E","")</f>
        <v/>
      </c>
      <c r="HC35" s="29" t="str">
        <f>IF(OR($A$8&lt;&gt;"",$A$2&lt;&gt;"",$HC$252&lt;&gt;""),"E","")</f>
        <v/>
      </c>
      <c r="HD35" s="29" t="str">
        <f>IF(OR($A$8&lt;&gt;"",$A$2&lt;&gt;"",$HD$252&lt;&gt;""),"E","")</f>
        <v/>
      </c>
      <c r="HE35" s="29" t="str">
        <f>IF(OR($A$8&lt;&gt;"",$A$2&lt;&gt;"",$HE$252&lt;&gt;""),"E","")</f>
        <v/>
      </c>
      <c r="HF35" s="29" t="str">
        <f>IF(OR($A$8&lt;&gt;"",$A$2&lt;&gt;"",$HF$252&lt;&gt;""),"E","")</f>
        <v/>
      </c>
      <c r="HG35" s="29" t="str">
        <f>IF(OR($A$8&lt;&gt;"",$A$2&lt;&gt;"",$HG$252&lt;&gt;""),"E","")</f>
        <v/>
      </c>
      <c r="HH35" s="81"/>
      <c r="HI35" s="72"/>
      <c r="HJ35" s="29" t="str">
        <f>IF(OR($A$8&lt;&gt;"",$A$2&lt;&gt;"",$HJ$252&lt;&gt;""),"E","")</f>
        <v/>
      </c>
      <c r="HK35" s="29" t="str">
        <f>IF(OR($A$8&lt;&gt;"",$A$2&lt;&gt;"",$HK$252&lt;&gt;""),"E","")</f>
        <v/>
      </c>
      <c r="HL35" s="29" t="str">
        <f>IF(OR($A$8&lt;&gt;"",$A$2&lt;&gt;"",$HL$252&lt;&gt;""),"E","")</f>
        <v/>
      </c>
      <c r="HM35" s="29" t="str">
        <f>IF(OR($A$8&lt;&gt;"",$A$2&lt;&gt;"",$HM$252&lt;&gt;""),"E","")</f>
        <v/>
      </c>
      <c r="HN35" s="29" t="str">
        <f>IF(OR($A$8&lt;&gt;"",$A$2&lt;&gt;"",$HN$252&lt;&gt;""),"E","")</f>
        <v/>
      </c>
      <c r="HO35" s="29" t="str">
        <f>IF(OR($A$8&lt;&gt;"",$A$2&lt;&gt;"",$HO$252&lt;&gt;""),"E","")</f>
        <v/>
      </c>
      <c r="HP35" s="29" t="str">
        <f>IF(OR($A$8&lt;&gt;"",$A$2&lt;&gt;"",$HP$252&lt;&gt;""),"E","")</f>
        <v/>
      </c>
      <c r="HQ35" s="219"/>
      <c r="HR35" s="6"/>
      <c r="HS35" s="131">
        <f t="shared" si="0"/>
        <v>0</v>
      </c>
      <c r="HT35" s="132"/>
    </row>
    <row r="36" spans="1:228" ht="39" customHeight="1" x14ac:dyDescent="0.2">
      <c r="A36" s="220" t="s">
        <v>31</v>
      </c>
      <c r="B36" s="221"/>
      <c r="C36" s="221"/>
      <c r="D36" s="221"/>
      <c r="E36" s="221"/>
      <c r="F36" s="221"/>
      <c r="G36" s="221"/>
      <c r="H36" s="221"/>
      <c r="I36" s="221"/>
      <c r="J36" s="221"/>
      <c r="K36" s="221"/>
      <c r="L36" s="222"/>
      <c r="M36" s="220" t="s">
        <v>30</v>
      </c>
      <c r="N36" s="221"/>
      <c r="O36" s="221"/>
      <c r="P36" s="221"/>
      <c r="Q36" s="221"/>
      <c r="R36" s="221"/>
      <c r="S36" s="221"/>
      <c r="T36" s="221"/>
      <c r="U36" s="222"/>
      <c r="V36" s="174"/>
      <c r="W36" s="45">
        <v>4</v>
      </c>
      <c r="X36" s="202">
        <v>2</v>
      </c>
      <c r="Y36" s="84" t="s">
        <v>1128</v>
      </c>
      <c r="Z36" s="178"/>
      <c r="AA36" s="212"/>
      <c r="AB36" s="155">
        <v>60</v>
      </c>
      <c r="AC36" s="299"/>
      <c r="AD36" s="155">
        <v>60</v>
      </c>
      <c r="AE36" s="299"/>
      <c r="AF36" s="155">
        <v>60</v>
      </c>
      <c r="AG36" s="299"/>
      <c r="AH36" s="155">
        <v>40</v>
      </c>
      <c r="AI36" s="299"/>
      <c r="AJ36" s="155">
        <v>20</v>
      </c>
      <c r="AK36" s="399"/>
      <c r="AL36" s="155">
        <v>12</v>
      </c>
      <c r="AM36" s="299"/>
      <c r="AN36" s="155">
        <v>2</v>
      </c>
      <c r="AO36" s="299"/>
      <c r="AP36" s="155">
        <v>1</v>
      </c>
      <c r="AQ36" s="299"/>
      <c r="AR36" s="155">
        <v>1</v>
      </c>
      <c r="AS36" s="299"/>
      <c r="AT36" s="152"/>
      <c r="AU36" s="153"/>
      <c r="AV36" s="152"/>
      <c r="AW36" s="153"/>
      <c r="AX36" s="152"/>
      <c r="AY36" s="153"/>
      <c r="AZ36" s="152"/>
      <c r="BA36" s="153"/>
      <c r="BB36" s="152"/>
      <c r="BC36" s="153"/>
      <c r="BD36" s="152"/>
      <c r="BE36" s="153"/>
      <c r="BF36" s="152"/>
      <c r="BG36" s="422"/>
      <c r="BH36" s="179"/>
      <c r="BI36" s="179"/>
      <c r="BJ36" s="67" t="str">
        <f>IF($BJ$8="Saisie de numéro erronée !","Saisie de numéro erronée !",IF($BJ$9="","",VALUE(SUBSTITUTE(IF(COUNTIF(HS36,"* *"),TRIM(MID(Y36&amp;" ",(FIND(("NO"&amp;$BJ$9&amp;" "),Y36&amp;" "))-3,3)),HS36),"c",""))))</f>
        <v/>
      </c>
      <c r="BK36" s="180"/>
      <c r="BL36" s="213"/>
      <c r="BM36" s="29">
        <v>4</v>
      </c>
      <c r="BN36" s="29">
        <v>4</v>
      </c>
      <c r="BO36" s="29">
        <v>4</v>
      </c>
      <c r="BP36" s="29">
        <v>5</v>
      </c>
      <c r="BQ36" s="29">
        <v>5</v>
      </c>
      <c r="BR36" s="29">
        <v>5</v>
      </c>
      <c r="BS36" s="29">
        <v>6</v>
      </c>
      <c r="BT36" s="29">
        <v>6</v>
      </c>
      <c r="BU36" s="29">
        <v>6</v>
      </c>
      <c r="BV36" s="29">
        <v>7</v>
      </c>
      <c r="BW36" s="29">
        <v>7</v>
      </c>
      <c r="BX36" s="228">
        <v>1</v>
      </c>
      <c r="BY36" s="29">
        <v>11</v>
      </c>
      <c r="BZ36" s="29">
        <v>19</v>
      </c>
      <c r="CA36" s="29">
        <v>24</v>
      </c>
      <c r="CB36" s="226">
        <v>34</v>
      </c>
      <c r="CC36" s="181"/>
      <c r="CD36" s="181"/>
      <c r="CE36" s="395"/>
      <c r="CF36" s="182"/>
      <c r="CG36" s="182"/>
      <c r="CH36" s="395"/>
      <c r="CI36" s="183"/>
      <c r="CJ36" s="183"/>
      <c r="CK36" s="214">
        <v>25</v>
      </c>
      <c r="CL36" s="44" t="s">
        <v>486</v>
      </c>
      <c r="CM36" s="184"/>
      <c r="CN36" s="216"/>
      <c r="CO36" s="227" t="s">
        <v>37</v>
      </c>
      <c r="CP36" s="185"/>
      <c r="CQ36" s="185"/>
      <c r="CR36" s="44">
        <v>6</v>
      </c>
      <c r="CS36" s="44">
        <v>10</v>
      </c>
      <c r="CT36" s="186"/>
      <c r="CU36" s="186"/>
      <c r="CV36" s="395"/>
      <c r="CW36" s="218"/>
      <c r="CX36" s="218"/>
      <c r="CY36" s="227" t="s">
        <v>106</v>
      </c>
      <c r="CZ36" s="187"/>
      <c r="DA36" s="187"/>
      <c r="DB36" s="28" t="str">
        <f>IF(OR($A$8&lt;&gt;"",$A$2&lt;&gt;"",$DB$252&lt;&gt;""),"E","")</f>
        <v/>
      </c>
      <c r="DC36" s="29" t="str">
        <f>IF(OR($A$8&lt;&gt;"",$A$2&lt;&gt;"",$DC$252&lt;&gt;""),"E","")</f>
        <v/>
      </c>
      <c r="DD36" s="29" t="str">
        <f>IF(OR($A$8&lt;&gt;"",$A$2&lt;&gt;"",$DD$252&lt;&gt;""),"E","")</f>
        <v/>
      </c>
      <c r="DE36" s="29" t="str">
        <f>IF(OR($A$8&lt;&gt;"",$A$2&lt;&gt;"",$DE$252&lt;&gt;""),"E","")</f>
        <v/>
      </c>
      <c r="DF36" s="29" t="str">
        <f>IF(OR($A$8&lt;&gt;"",$A$2&lt;&gt;"",$DF$252&lt;&gt;""),"E","")</f>
        <v/>
      </c>
      <c r="DG36" s="30" t="str">
        <f>IF(OR($A$8&lt;&gt;"",$A$2&lt;&gt;"",$DG$252&lt;&gt;""),"E",IF(OR(AND($B$4="X",$F$4="X"),AND($B$4="",$D$4="",$F$4="")),"X",""))</f>
        <v>X</v>
      </c>
      <c r="DH36" s="30" t="str">
        <f>IF(OR($A$8&lt;&gt;"",$A$2&lt;&gt;"",$DH$252&lt;&gt;""),"E",IF(OR(AND($B$4="X",$F$4="X"),AND($B$4="",$D$4="",$F$4="")),"X",""))</f>
        <v>X</v>
      </c>
      <c r="DI36" s="30" t="str">
        <f>IF(OR($A$8&lt;&gt;"",$A$2&lt;&gt;"",$DI$252&lt;&gt;""),"E",IF(OR(AND($B$4="X",$F$4="X"),AND($B$4="",$D$4="",$F$4="")),"X",""))</f>
        <v>X</v>
      </c>
      <c r="DJ36" s="30" t="str">
        <f>IF(OR($A$8&lt;&gt;"",$A$2&lt;&gt;"",$DJ$252&lt;&gt;""),"E",IF(OR(AND($B$4="X",$F$4="X"),AND($B$4="",$D$4="",$F$4="")),"X",""))</f>
        <v>X</v>
      </c>
      <c r="DK36" s="30" t="str">
        <f>IF(OR($A$8&lt;&gt;"",$A$2&lt;&gt;"",$DK$252&lt;&gt;""),"E",IF(OR(AND($B$4="X",$F$4="X"),AND($B$4="",$D$4="",$F$4="")),"X",""))</f>
        <v>X</v>
      </c>
      <c r="DL36" s="29" t="str">
        <f>IF(OR($A$8&lt;&gt;"",$A$2&lt;&gt;"",$DL$252&lt;&gt;""),"E","")</f>
        <v/>
      </c>
      <c r="DM36" s="29" t="str">
        <f>IF(OR($A$8&lt;&gt;"",$A$2&lt;&gt;"",$DM$252&lt;&gt;""),"E","")</f>
        <v/>
      </c>
      <c r="DN36" s="29" t="str">
        <f>IF(OR($A$8&lt;&gt;"",$A$2&lt;&gt;"",$DN$252&lt;&gt;""),"E","")</f>
        <v/>
      </c>
      <c r="DO36" s="29" t="str">
        <f>IF(OR($A$8&lt;&gt;"",$A$2&lt;&gt;"",$DO$252&lt;&gt;""),"E","")</f>
        <v/>
      </c>
      <c r="DP36" s="29" t="str">
        <f>IF(OR($A$8&lt;&gt;"",$A$2&lt;&gt;"",$DP$252&lt;&gt;""),"E","")</f>
        <v/>
      </c>
      <c r="DQ36" s="29" t="str">
        <f>IF(OR($A$8&lt;&gt;"",$A$2&lt;&gt;"",$DQ$252&lt;&gt;""),"E","")</f>
        <v/>
      </c>
      <c r="DR36" s="29" t="str">
        <f>IF(OR($A$8&lt;&gt;"",$A$2&lt;&gt;"",$DR$252&lt;&gt;""),"E","")</f>
        <v/>
      </c>
      <c r="DS36" s="29" t="str">
        <f>IF(OR($A$8&lt;&gt;"",$A$2&lt;&gt;"",$DS$252&lt;&gt;""),"E","")</f>
        <v/>
      </c>
      <c r="DT36" s="29" t="str">
        <f>IF(OR($A$8&lt;&gt;"",$A$2&lt;&gt;"",$DT$252&lt;&gt;""),"E","")</f>
        <v/>
      </c>
      <c r="DU36" s="29" t="str">
        <f>IF(OR($A$8&lt;&gt;"",$A$2&lt;&gt;"",$DU$252&lt;&gt;""),"E","")</f>
        <v/>
      </c>
      <c r="DV36" s="29" t="str">
        <f>IF(OR($A$8&lt;&gt;"",$A$2&lt;&gt;"",$DV$252&lt;&gt;""),"E","")</f>
        <v/>
      </c>
      <c r="DW36" s="29" t="str">
        <f>IF(OR($A$8&lt;&gt;"",$A$2&lt;&gt;"",$DW$252&lt;&gt;""),"E","")</f>
        <v/>
      </c>
      <c r="DX36" s="29" t="str">
        <f>IF(OR($A$8&lt;&gt;"",$A$2&lt;&gt;"",$DX$252&lt;&gt;""),"E","")</f>
        <v/>
      </c>
      <c r="DY36" s="29" t="str">
        <f>IF(OR($A$8&lt;&gt;"",$A$2&lt;&gt;"",$DY$252&lt;&gt;""),"E","")</f>
        <v/>
      </c>
      <c r="DZ36" s="29" t="str">
        <f>IF(OR($A$8&lt;&gt;"",$A$2&lt;&gt;"",$DZ$252&lt;&gt;""),"E","")</f>
        <v/>
      </c>
      <c r="EA36" s="31"/>
      <c r="EB36" s="2"/>
      <c r="EC36" s="29" t="str">
        <f>IF(OR($A$8&lt;&gt;"",$A$2&lt;&gt;"",$EC$252&lt;&gt;""),"E","")</f>
        <v/>
      </c>
      <c r="ED36" s="58"/>
      <c r="EE36" s="57"/>
      <c r="EF36" s="29" t="str">
        <f>IF(OR($A$8&lt;&gt;"",$A$2&lt;&gt;"",$EF$252&lt;&gt;""),"E","")</f>
        <v/>
      </c>
      <c r="EG36" s="29" t="str">
        <f>IF(OR($A$8&lt;&gt;"",$A$2&lt;&gt;"",$EG$252&lt;&gt;""),"E","")</f>
        <v/>
      </c>
      <c r="EH36" s="29" t="str">
        <f>IF(OR($A$8&lt;&gt;"",$A$2&lt;&gt;"",$EH$252&lt;&gt;""),"E","")</f>
        <v/>
      </c>
      <c r="EI36" s="29" t="str">
        <f>IF(OR($A$8&lt;&gt;"",$A$2&lt;&gt;"",$EI$252&lt;&gt;""),"E","")</f>
        <v/>
      </c>
      <c r="EJ36" s="29" t="str">
        <f>IF(OR($A$8&lt;&gt;"",$A$2&lt;&gt;"",$EJ$252&lt;&gt;""),"E","")</f>
        <v/>
      </c>
      <c r="EK36" s="29" t="str">
        <f>IF(OR($A$8&lt;&gt;"",$A$2&lt;&gt;"",$EK$252&lt;&gt;""),"E","")</f>
        <v/>
      </c>
      <c r="EL36" s="29" t="str">
        <f>IF(OR($A$8&lt;&gt;"",$A$2&lt;&gt;"",$EL$252&lt;&gt;""),"E","")</f>
        <v/>
      </c>
      <c r="EM36" s="29" t="str">
        <f>IF(OR($A$8&lt;&gt;"",$A$2&lt;&gt;"",$EM$252&lt;&gt;""),"E","")</f>
        <v/>
      </c>
      <c r="EN36" s="29" t="str">
        <f>IF(OR($A$8&lt;&gt;"",$A$2&lt;&gt;"",$EN$252&lt;&gt;""),"E","")</f>
        <v/>
      </c>
      <c r="EO36" s="29" t="str">
        <f>IF(OR($A$8&lt;&gt;"",$A$2&lt;&gt;"",$EO$252&lt;&gt;""),"E","")</f>
        <v/>
      </c>
      <c r="EP36" s="29" t="str">
        <f>IF(OR($A$8&lt;&gt;"",$A$2&lt;&gt;"",$EP$252&lt;&gt;""),"E","")</f>
        <v/>
      </c>
      <c r="EQ36" s="29" t="str">
        <f>IF(OR($A$8&lt;&gt;"",$A$2&lt;&gt;"",$EQ$252&lt;&gt;""),"E","")</f>
        <v/>
      </c>
      <c r="ER36" s="29" t="str">
        <f>IF(OR($A$8&lt;&gt;"",$A$2&lt;&gt;"",$ER$252&lt;&gt;""),"E","")</f>
        <v/>
      </c>
      <c r="ES36" s="29" t="str">
        <f>IF(OR($A$8&lt;&gt;"",$A$2&lt;&gt;"",$ES$252&lt;&gt;""),"E","")</f>
        <v/>
      </c>
      <c r="ET36" s="29" t="str">
        <f>IF(OR($A$8&lt;&gt;"",$A$2&lt;&gt;"",$ET$252&lt;&gt;""),"E","")</f>
        <v/>
      </c>
      <c r="EU36" s="29" t="str">
        <f>IF(OR($A$8&lt;&gt;"",$A$2&lt;&gt;"",$EU$252&lt;&gt;""),"E","")</f>
        <v/>
      </c>
      <c r="EV36" s="29" t="str">
        <f>IF(OR($A$8&lt;&gt;"",$A$2&lt;&gt;"",$EV$252&lt;&gt;""),"E","")</f>
        <v/>
      </c>
      <c r="EW36" s="29" t="str">
        <f>IF(OR($A$8&lt;&gt;"",$A$2&lt;&gt;"",$EW$252&lt;&gt;""),"E","")</f>
        <v/>
      </c>
      <c r="EX36" s="29" t="str">
        <f>IF(OR($A$8&lt;&gt;"",$A$2&lt;&gt;"",$EX$252&lt;&gt;""),"E","")</f>
        <v/>
      </c>
      <c r="EY36" s="29" t="str">
        <f>IF(OR($A$8&lt;&gt;"",$A$2&lt;&gt;"",$EY$252&lt;&gt;""),"E","")</f>
        <v/>
      </c>
      <c r="EZ36" s="29" t="str">
        <f>IF(OR($A$8&lt;&gt;"",$A$2&lt;&gt;"",$EZ$252&lt;&gt;""),"E","")</f>
        <v/>
      </c>
      <c r="FA36" s="29" t="str">
        <f>IF(OR($A$8&lt;&gt;"",$A$2&lt;&gt;"",$FA$252&lt;&gt;""),"E","")</f>
        <v/>
      </c>
      <c r="FB36" s="29" t="str">
        <f>IF(OR($A$8&lt;&gt;"",$A$2&lt;&gt;"",$FB$252&lt;&gt;""),"E","")</f>
        <v/>
      </c>
      <c r="FC36" s="29" t="str">
        <f>IF(OR($A$8&lt;&gt;"",$A$2&lt;&gt;"",$FC$252&lt;&gt;""),"E","")</f>
        <v/>
      </c>
      <c r="FD36" s="29" t="str">
        <f>IF(OR($A$8&lt;&gt;"",$A$2&lt;&gt;"",$FD$252&lt;&gt;""),"E","")</f>
        <v/>
      </c>
      <c r="FE36" s="29" t="str">
        <f>IF(OR($A$8&lt;&gt;"",$A$2&lt;&gt;"",$FE$252&lt;&gt;""),"E","")</f>
        <v/>
      </c>
      <c r="FF36" s="29" t="str">
        <f>IF(OR($A$8&lt;&gt;"",$A$2&lt;&gt;"",$FF$252&lt;&gt;""),"E","")</f>
        <v/>
      </c>
      <c r="FG36" s="29" t="str">
        <f>IF(OR($A$8&lt;&gt;"",$A$2&lt;&gt;"",$FG$252&lt;&gt;""),"E","")</f>
        <v/>
      </c>
      <c r="FH36" s="29" t="str">
        <f>IF(OR($A$8&lt;&gt;"",$A$2&lt;&gt;"",$FH$252&lt;&gt;""),"E","")</f>
        <v/>
      </c>
      <c r="FI36" s="29" t="str">
        <f>IF(OR($A$8&lt;&gt;"",$A$2&lt;&gt;"",$FI$252&lt;&gt;""),"E","")</f>
        <v/>
      </c>
      <c r="FJ36" s="29" t="str">
        <f>IF(OR($A$8&lt;&gt;"",$A$2&lt;&gt;"",$FJ$252&lt;&gt;""),"E","")</f>
        <v/>
      </c>
      <c r="FK36" s="29" t="str">
        <f>IF(OR($A$8&lt;&gt;"",$A$2&lt;&gt;"",$FK$252&lt;&gt;""),"E","")</f>
        <v/>
      </c>
      <c r="FL36" s="29" t="str">
        <f>IF(OR($A$8&lt;&gt;"",$A$2&lt;&gt;"",$FL$252&lt;&gt;""),"E","")</f>
        <v/>
      </c>
      <c r="FM36" s="29" t="str">
        <f>IF(OR($A$8&lt;&gt;"",$A$2&lt;&gt;"",$FM$252&lt;&gt;""),"E","")</f>
        <v/>
      </c>
      <c r="FN36" s="29" t="str">
        <f>IF(OR($A$8&lt;&gt;"",$A$2&lt;&gt;"",$FN$252&lt;&gt;""),"E","")</f>
        <v/>
      </c>
      <c r="FO36" s="29" t="str">
        <f>IF(OR($A$8&lt;&gt;"",$A$2&lt;&gt;"",$FO$252&lt;&gt;""),"E","")</f>
        <v/>
      </c>
      <c r="FP36" s="29" t="str">
        <f>IF(OR($A$8&lt;&gt;"",$A$2&lt;&gt;"",$FP$252&lt;&gt;""),"E","")</f>
        <v/>
      </c>
      <c r="FQ36" s="29" t="str">
        <f>IF(OR($A$8&lt;&gt;"",$A$2&lt;&gt;"",$FQ$252&lt;&gt;""),"E","")</f>
        <v/>
      </c>
      <c r="FR36" s="29" t="str">
        <f>IF(OR($A$8&lt;&gt;"",$A$2&lt;&gt;"",$FR$252&lt;&gt;""),"E","")</f>
        <v/>
      </c>
      <c r="FS36" s="29" t="str">
        <f>IF(OR($A$8&lt;&gt;"",$A$2&lt;&gt;"",$FS$252&lt;&gt;""),"E","")</f>
        <v/>
      </c>
      <c r="FT36" s="29" t="str">
        <f>IF(OR($A$8&lt;&gt;"",$A$2&lt;&gt;"",$FT$252&lt;&gt;""),"E","")</f>
        <v/>
      </c>
      <c r="FU36" s="29" t="str">
        <f>IF(OR($A$8&lt;&gt;"",$A$2&lt;&gt;"",$FU$252&lt;&gt;""),"E","")</f>
        <v/>
      </c>
      <c r="FV36" s="29" t="str">
        <f>IF(OR($A$8&lt;&gt;"",$A$2&lt;&gt;"",$FV$252&lt;&gt;""),"E","")</f>
        <v/>
      </c>
      <c r="FW36" s="29" t="str">
        <f>IF(OR($A$8&lt;&gt;"",$A$2&lt;&gt;"",$FW$252&lt;&gt;""),"E","")</f>
        <v/>
      </c>
      <c r="FX36" s="29" t="str">
        <f>IF(OR($A$8&lt;&gt;"",$A$2&lt;&gt;"",$FX$252&lt;&gt;""),"E","")</f>
        <v/>
      </c>
      <c r="FY36" s="29" t="str">
        <f>IF(OR($A$8&lt;&gt;"",$A$2&lt;&gt;"",$FY$252&lt;&gt;""),"E","")</f>
        <v/>
      </c>
      <c r="FZ36" s="29" t="str">
        <f>IF(OR($A$8&lt;&gt;"",$A$2&lt;&gt;"",$FZ$252&lt;&gt;""),"E","")</f>
        <v/>
      </c>
      <c r="GA36" s="29" t="str">
        <f>IF(OR($A$8&lt;&gt;"",$A$2&lt;&gt;"",$GA$252&lt;&gt;""),"E","")</f>
        <v/>
      </c>
      <c r="GB36" s="58"/>
      <c r="GC36" s="57"/>
      <c r="GD36" s="33" t="str">
        <f>IF(OR($A$8&lt;&gt;"",$A$2&lt;&gt;"",$GD$252&lt;&gt;""),"E","")</f>
        <v/>
      </c>
      <c r="GE36" s="77"/>
      <c r="GF36" s="72"/>
      <c r="GG36" s="29" t="str">
        <f>IF(OR($A$8&lt;&gt;"",$A$2&lt;&gt;"",$GG$252&lt;&gt;""),"E","")</f>
        <v/>
      </c>
      <c r="GH36" s="29" t="str">
        <f>IF(OR($A$8&lt;&gt;"",$A$2&lt;&gt;"",$GH$252&lt;&gt;""),"E","")</f>
        <v/>
      </c>
      <c r="GI36" s="29" t="str">
        <f>IF(OR($A$8&lt;&gt;"",$A$2&lt;&gt;"",$GI$252&lt;&gt;""),"E","")</f>
        <v/>
      </c>
      <c r="GJ36" s="29" t="str">
        <f>IF(OR($A$8&lt;&gt;"",$A$2&lt;&gt;"",$GJ$252&lt;&gt;""),"E","")</f>
        <v/>
      </c>
      <c r="GK36" s="29" t="str">
        <f>IF(OR($A$8&lt;&gt;"",$A$2&lt;&gt;"",$GK$252&lt;&gt;""),"E","")</f>
        <v/>
      </c>
      <c r="GL36" s="29" t="str">
        <f>IF(OR($A$8&lt;&gt;"",$A$2&lt;&gt;"",$GL$252&lt;&gt;""),"E","")</f>
        <v/>
      </c>
      <c r="GM36" s="29" t="str">
        <f>IF(OR($A$8&lt;&gt;"",$A$2&lt;&gt;"",$GM$252&lt;&gt;""),"E","")</f>
        <v/>
      </c>
      <c r="GN36" s="29" t="str">
        <f>IF(OR($A$8&lt;&gt;"",$A$2&lt;&gt;"",$GN$252&lt;&gt;""),"E","")</f>
        <v/>
      </c>
      <c r="GO36" s="29" t="str">
        <f>IF(OR($A$8&lt;&gt;"",$A$2&lt;&gt;"",$GO$252&lt;&gt;""),"E","")</f>
        <v/>
      </c>
      <c r="GP36" s="29" t="str">
        <f>IF(OR($A$8&lt;&gt;"",$A$2&lt;&gt;"",$GP$252&lt;&gt;""),"E","")</f>
        <v/>
      </c>
      <c r="GQ36" s="29" t="str">
        <f>IF(OR($A$8&lt;&gt;"",$A$2&lt;&gt;"",$GQ$252&lt;&gt;""),"E","")</f>
        <v/>
      </c>
      <c r="GR36" s="29" t="str">
        <f>IF(OR($A$8&lt;&gt;"",$A$2&lt;&gt;"",$GR$252&lt;&gt;""),"E","")</f>
        <v/>
      </c>
      <c r="GS36" s="29" t="str">
        <f>IF(OR($A$8&lt;&gt;"",$A$2&lt;&gt;"",$GS$252&lt;&gt;""),"E","")</f>
        <v/>
      </c>
      <c r="GT36" s="29" t="str">
        <f>IF(OR($A$8&lt;&gt;"",$A$2&lt;&gt;"",$GT$252&lt;&gt;""),"E","")</f>
        <v/>
      </c>
      <c r="GU36" s="29" t="str">
        <f>IF(OR($A$8&lt;&gt;"",$A$2&lt;&gt;"",$GU$252&lt;&gt;""),"E","")</f>
        <v/>
      </c>
      <c r="GV36" s="29" t="str">
        <f>IF(OR($A$8&lt;&gt;"",$A$2&lt;&gt;"",$GV$252&lt;&gt;""),"E","")</f>
        <v/>
      </c>
      <c r="GW36" s="29" t="str">
        <f>IF(OR($A$8&lt;&gt;"",$A$2&lt;&gt;"",$GW$252&lt;&gt;""),"E","")</f>
        <v/>
      </c>
      <c r="GX36" s="29" t="str">
        <f>IF(OR($A$8&lt;&gt;"",$A$2&lt;&gt;"",$GX$252&lt;&gt;""),"E","")</f>
        <v/>
      </c>
      <c r="GY36" s="26" t="str">
        <f>IF(OR($A$8&lt;&gt;"",$A$2&lt;&gt;"",$GY$252&lt;&gt;""),"E","")</f>
        <v/>
      </c>
      <c r="GZ36" s="29" t="str">
        <f>IF(OR($A$8&lt;&gt;"",$A$2&lt;&gt;"",$GZ$252&lt;&gt;""),"E","")</f>
        <v/>
      </c>
      <c r="HA36" s="29" t="str">
        <f>IF(OR($A$8&lt;&gt;"",$A$2&lt;&gt;"",$HA$252&lt;&gt;""),"E","")</f>
        <v/>
      </c>
      <c r="HB36" s="29" t="str">
        <f>IF(OR($A$8&lt;&gt;"",$A$2&lt;&gt;"",$HB$252&lt;&gt;""),"E","")</f>
        <v/>
      </c>
      <c r="HC36" s="29" t="str">
        <f>IF(OR($A$8&lt;&gt;"",$A$2&lt;&gt;"",$HC$252&lt;&gt;""),"E","")</f>
        <v/>
      </c>
      <c r="HD36" s="29" t="str">
        <f>IF(OR($A$8&lt;&gt;"",$A$2&lt;&gt;"",$HD$252&lt;&gt;""),"E","")</f>
        <v/>
      </c>
      <c r="HE36" s="29" t="str">
        <f>IF(OR($A$8&lt;&gt;"",$A$2&lt;&gt;"",$HE$252&lt;&gt;""),"E","")</f>
        <v/>
      </c>
      <c r="HF36" s="29" t="str">
        <f>IF(OR($A$8&lt;&gt;"",$A$2&lt;&gt;"",$HF$252&lt;&gt;""),"E","")</f>
        <v/>
      </c>
      <c r="HG36" s="29" t="str">
        <f>IF(OR($A$8&lt;&gt;"",$A$2&lt;&gt;"",$HG$252&lt;&gt;""),"E","")</f>
        <v/>
      </c>
      <c r="HH36" s="81"/>
      <c r="HI36" s="72"/>
      <c r="HJ36" s="29" t="str">
        <f>IF(OR($A$8&lt;&gt;"",$A$2&lt;&gt;"",$HJ$252&lt;&gt;""),"E","")</f>
        <v/>
      </c>
      <c r="HK36" s="29" t="str">
        <f>IF(OR($A$8&lt;&gt;"",$A$2&lt;&gt;"",$HK$252&lt;&gt;""),"E","")</f>
        <v/>
      </c>
      <c r="HL36" s="29" t="str">
        <f>IF(OR($A$8&lt;&gt;"",$A$2&lt;&gt;"",$HL$252&lt;&gt;""),"E","")</f>
        <v/>
      </c>
      <c r="HM36" s="29" t="str">
        <f>IF(OR($A$8&lt;&gt;"",$A$2&lt;&gt;"",$HM$252&lt;&gt;""),"E","")</f>
        <v/>
      </c>
      <c r="HN36" s="29" t="str">
        <f>IF(OR($A$8&lt;&gt;"",$A$2&lt;&gt;"",$HN$252&lt;&gt;""),"E","")</f>
        <v/>
      </c>
      <c r="HO36" s="29" t="str">
        <f>IF(OR($A$8&lt;&gt;"",$A$2&lt;&gt;"",$HO$252&lt;&gt;""),"E","")</f>
        <v/>
      </c>
      <c r="HP36" s="29" t="str">
        <f>IF(OR($A$8&lt;&gt;"",$A$2&lt;&gt;"",$HP$252&lt;&gt;""),"E","")</f>
        <v/>
      </c>
      <c r="HQ36" s="219"/>
      <c r="HR36" s="6"/>
      <c r="HS36" s="131">
        <f t="shared" si="0"/>
        <v>0</v>
      </c>
      <c r="HT36" s="132"/>
    </row>
    <row r="37" spans="1:228" ht="39" customHeight="1" x14ac:dyDescent="0.2">
      <c r="A37" s="220" t="s">
        <v>0</v>
      </c>
      <c r="B37" s="221"/>
      <c r="C37" s="221"/>
      <c r="D37" s="221"/>
      <c r="E37" s="221"/>
      <c r="F37" s="221"/>
      <c r="G37" s="221"/>
      <c r="H37" s="221"/>
      <c r="I37" s="221"/>
      <c r="J37" s="221"/>
      <c r="K37" s="221"/>
      <c r="L37" s="222"/>
      <c r="M37" s="223" t="s">
        <v>2</v>
      </c>
      <c r="N37" s="224"/>
      <c r="O37" s="224"/>
      <c r="P37" s="224"/>
      <c r="Q37" s="224"/>
      <c r="R37" s="224"/>
      <c r="S37" s="224"/>
      <c r="T37" s="224"/>
      <c r="U37" s="225"/>
      <c r="V37" s="174"/>
      <c r="W37" s="45">
        <v>4</v>
      </c>
      <c r="X37" s="204">
        <v>3</v>
      </c>
      <c r="Y37" s="84" t="s">
        <v>1128</v>
      </c>
      <c r="Z37" s="178"/>
      <c r="AA37" s="212"/>
      <c r="AB37" s="155">
        <v>60</v>
      </c>
      <c r="AC37" s="299"/>
      <c r="AD37" s="155">
        <v>60</v>
      </c>
      <c r="AE37" s="299"/>
      <c r="AF37" s="155">
        <v>60</v>
      </c>
      <c r="AG37" s="299"/>
      <c r="AH37" s="155">
        <v>40</v>
      </c>
      <c r="AI37" s="299"/>
      <c r="AJ37" s="155">
        <v>20</v>
      </c>
      <c r="AK37" s="399"/>
      <c r="AL37" s="155">
        <v>12</v>
      </c>
      <c r="AM37" s="299"/>
      <c r="AN37" s="155">
        <v>2</v>
      </c>
      <c r="AO37" s="299"/>
      <c r="AP37" s="155">
        <v>1</v>
      </c>
      <c r="AQ37" s="299"/>
      <c r="AR37" s="155">
        <v>1</v>
      </c>
      <c r="AS37" s="299"/>
      <c r="AT37" s="152"/>
      <c r="AU37" s="153"/>
      <c r="AV37" s="152"/>
      <c r="AW37" s="153"/>
      <c r="AX37" s="152"/>
      <c r="AY37" s="153"/>
      <c r="AZ37" s="152"/>
      <c r="BA37" s="153"/>
      <c r="BB37" s="152"/>
      <c r="BC37" s="153"/>
      <c r="BD37" s="152"/>
      <c r="BE37" s="153"/>
      <c r="BF37" s="152"/>
      <c r="BG37" s="422"/>
      <c r="BH37" s="179"/>
      <c r="BI37" s="179"/>
      <c r="BJ37" s="67" t="str">
        <f>IF($BJ$8="Saisie de numéro erronée !","Saisie de numéro erronée !",IF($BJ$9="","",VALUE(SUBSTITUTE(IF(COUNTIF(HS37,"* *"),TRIM(MID(Y37&amp;" ",(FIND(("NO"&amp;$BJ$9&amp;" "),Y37&amp;" "))-3,3)),HS37),"c",""))))</f>
        <v/>
      </c>
      <c r="BK37" s="180"/>
      <c r="BL37" s="213"/>
      <c r="BM37" s="29">
        <v>4</v>
      </c>
      <c r="BN37" s="29">
        <v>4</v>
      </c>
      <c r="BO37" s="29">
        <v>4</v>
      </c>
      <c r="BP37" s="29">
        <v>5</v>
      </c>
      <c r="BQ37" s="29">
        <v>5</v>
      </c>
      <c r="BR37" s="29">
        <v>5</v>
      </c>
      <c r="BS37" s="29">
        <v>6</v>
      </c>
      <c r="BT37" s="29">
        <v>6</v>
      </c>
      <c r="BU37" s="29">
        <v>6</v>
      </c>
      <c r="BV37" s="29">
        <v>7</v>
      </c>
      <c r="BW37" s="29">
        <v>7</v>
      </c>
      <c r="BX37" s="228">
        <v>1</v>
      </c>
      <c r="BY37" s="29">
        <v>11</v>
      </c>
      <c r="BZ37" s="29">
        <v>19</v>
      </c>
      <c r="CA37" s="29">
        <v>24</v>
      </c>
      <c r="CB37" s="226">
        <v>34</v>
      </c>
      <c r="CC37" s="181"/>
      <c r="CD37" s="181"/>
      <c r="CE37" s="395"/>
      <c r="CF37" s="182"/>
      <c r="CG37" s="182"/>
      <c r="CH37" s="395" t="s">
        <v>810</v>
      </c>
      <c r="CI37" s="183"/>
      <c r="CJ37" s="183"/>
      <c r="CK37" s="214">
        <v>26</v>
      </c>
      <c r="CL37" s="229" t="s">
        <v>731</v>
      </c>
      <c r="CM37" s="184"/>
      <c r="CN37" s="216"/>
      <c r="CO37" s="227" t="s">
        <v>37</v>
      </c>
      <c r="CP37" s="185"/>
      <c r="CQ37" s="185"/>
      <c r="CR37" s="44">
        <v>6</v>
      </c>
      <c r="CS37" s="44">
        <v>8</v>
      </c>
      <c r="CT37" s="186"/>
      <c r="CU37" s="186"/>
      <c r="CV37" s="395"/>
      <c r="CW37" s="218"/>
      <c r="CX37" s="218"/>
      <c r="CY37" s="227" t="s">
        <v>106</v>
      </c>
      <c r="CZ37" s="187"/>
      <c r="DA37" s="187"/>
      <c r="DB37" s="28" t="str">
        <f>IF(OR($A$8&lt;&gt;"",$A$2&lt;&gt;"",$DB$252&lt;&gt;""),"E","")</f>
        <v/>
      </c>
      <c r="DC37" s="29" t="str">
        <f>IF(OR($A$8&lt;&gt;"",$A$2&lt;&gt;"",$DC$252&lt;&gt;""),"E","")</f>
        <v/>
      </c>
      <c r="DD37" s="29" t="str">
        <f>IF(OR($A$8&lt;&gt;"",$A$2&lt;&gt;"",$DD$252&lt;&gt;""),"E","")</f>
        <v/>
      </c>
      <c r="DE37" s="29" t="str">
        <f>IF(OR($A$8&lt;&gt;"",$A$2&lt;&gt;"",$DE$252&lt;&gt;""),"E","")</f>
        <v/>
      </c>
      <c r="DF37" s="29" t="str">
        <f>IF(OR($A$8&lt;&gt;"",$A$2&lt;&gt;"",$DF$252&lt;&gt;""),"E","")</f>
        <v/>
      </c>
      <c r="DG37" s="30" t="str">
        <f>IF(OR($A$8&lt;&gt;"",$A$2&lt;&gt;"",$DG$252&lt;&gt;""),"E",IF(AND(OR(AND($B$4="X",$F$4="X"),AND($B$4="",$D$4="",$F$4="")),$J$4=""),"X",""))</f>
        <v>X</v>
      </c>
      <c r="DH37" s="30" t="str">
        <f>IF(OR($A$8&lt;&gt;"",$A$2&lt;&gt;"",$DH$252&lt;&gt;""),"E",IF(AND(OR(AND($B$4="X",$F$4="X"),AND($B$4="",$D$4="",$F$4="")),$J$4=""),"X",""))</f>
        <v>X</v>
      </c>
      <c r="DI37" s="30" t="str">
        <f>IF(OR($A$8&lt;&gt;"",$A$2&lt;&gt;"",$DI$252&lt;&gt;""),"E",IF(AND(OR(AND($B$4="X",$F$4="X"),AND($B$4="",$D$4="",$F$4="")),$J$4=""),"X",""))</f>
        <v>X</v>
      </c>
      <c r="DJ37" s="29" t="str">
        <f>IF(OR($A$8&lt;&gt;"",$A$2&lt;&gt;"",$DJ$252&lt;&gt;""),"E","")</f>
        <v/>
      </c>
      <c r="DK37" s="29" t="str">
        <f>IF(OR($A$8&lt;&gt;"",$A$2&lt;&gt;"",$DK$252&lt;&gt;""),"E","")</f>
        <v/>
      </c>
      <c r="DL37" s="29" t="str">
        <f>IF(OR($A$8&lt;&gt;"",$A$2&lt;&gt;"",$DL$252&lt;&gt;""),"E","")</f>
        <v/>
      </c>
      <c r="DM37" s="29" t="str">
        <f>IF(OR($A$8&lt;&gt;"",$A$2&lt;&gt;"",$DM$252&lt;&gt;""),"E","")</f>
        <v/>
      </c>
      <c r="DN37" s="29" t="str">
        <f>IF(OR($A$8&lt;&gt;"",$A$2&lt;&gt;"",$DN$252&lt;&gt;""),"E","")</f>
        <v/>
      </c>
      <c r="DO37" s="29" t="str">
        <f>IF(OR($A$8&lt;&gt;"",$A$2&lt;&gt;"",$DO$252&lt;&gt;""),"E","")</f>
        <v/>
      </c>
      <c r="DP37" s="29" t="str">
        <f>IF(OR($A$8&lt;&gt;"",$A$2&lt;&gt;"",$DP$252&lt;&gt;""),"E","")</f>
        <v/>
      </c>
      <c r="DQ37" s="29" t="str">
        <f>IF(OR($A$8&lt;&gt;"",$A$2&lt;&gt;"",$DQ$252&lt;&gt;""),"E","")</f>
        <v/>
      </c>
      <c r="DR37" s="29" t="str">
        <f>IF(OR($A$8&lt;&gt;"",$A$2&lt;&gt;"",$DR$252&lt;&gt;""),"E","")</f>
        <v/>
      </c>
      <c r="DS37" s="29" t="str">
        <f>IF(OR($A$8&lt;&gt;"",$A$2&lt;&gt;"",$DS$252&lt;&gt;""),"E","")</f>
        <v/>
      </c>
      <c r="DT37" s="29" t="str">
        <f>IF(OR($A$8&lt;&gt;"",$A$2&lt;&gt;"",$DT$252&lt;&gt;""),"E","")</f>
        <v/>
      </c>
      <c r="DU37" s="29" t="str">
        <f>IF(OR($A$8&lt;&gt;"",$A$2&lt;&gt;"",$DU$252&lt;&gt;""),"E","")</f>
        <v/>
      </c>
      <c r="DV37" s="29" t="str">
        <f>IF(OR($A$8&lt;&gt;"",$A$2&lt;&gt;"",$DV$252&lt;&gt;""),"E","")</f>
        <v/>
      </c>
      <c r="DW37" s="29" t="str">
        <f>IF(OR($A$8&lt;&gt;"",$A$2&lt;&gt;"",$DW$252&lt;&gt;""),"E","")</f>
        <v/>
      </c>
      <c r="DX37" s="29" t="str">
        <f>IF(OR($A$8&lt;&gt;"",$A$2&lt;&gt;"",$DX$252&lt;&gt;""),"E","")</f>
        <v/>
      </c>
      <c r="DY37" s="29" t="str">
        <f>IF(OR($A$8&lt;&gt;"",$A$2&lt;&gt;"",$DY$252&lt;&gt;""),"E","")</f>
        <v/>
      </c>
      <c r="DZ37" s="29" t="str">
        <f>IF(OR($A$8&lt;&gt;"",$A$2&lt;&gt;"",$DZ$252&lt;&gt;""),"E","")</f>
        <v/>
      </c>
      <c r="EA37" s="31"/>
      <c r="EB37" s="2"/>
      <c r="EC37" s="29" t="str">
        <f>IF(OR($A$8&lt;&gt;"",$A$2&lt;&gt;"",$EC$252&lt;&gt;""),"E","")</f>
        <v/>
      </c>
      <c r="ED37" s="58"/>
      <c r="EE37" s="57"/>
      <c r="EF37" s="29" t="str">
        <f>IF(OR($A$8&lt;&gt;"",$A$2&lt;&gt;"",$EF$252&lt;&gt;""),"E","")</f>
        <v/>
      </c>
      <c r="EG37" s="29" t="str">
        <f>IF(OR($A$8&lt;&gt;"",$A$2&lt;&gt;"",$EG$252&lt;&gt;""),"E","")</f>
        <v/>
      </c>
      <c r="EH37" s="29" t="str">
        <f>IF(OR($A$8&lt;&gt;"",$A$2&lt;&gt;"",$EH$252&lt;&gt;""),"E","")</f>
        <v/>
      </c>
      <c r="EI37" s="29" t="str">
        <f>IF(OR($A$8&lt;&gt;"",$A$2&lt;&gt;"",$EI$252&lt;&gt;""),"E","")</f>
        <v/>
      </c>
      <c r="EJ37" s="29" t="str">
        <f>IF(OR($A$8&lt;&gt;"",$A$2&lt;&gt;"",$EJ$252&lt;&gt;""),"E","")</f>
        <v/>
      </c>
      <c r="EK37" s="29" t="str">
        <f>IF(OR($A$8&lt;&gt;"",$A$2&lt;&gt;"",$EK$252&lt;&gt;""),"E","")</f>
        <v/>
      </c>
      <c r="EL37" s="29" t="str">
        <f>IF(OR($A$8&lt;&gt;"",$A$2&lt;&gt;"",$EL$252&lt;&gt;""),"E","")</f>
        <v/>
      </c>
      <c r="EM37" s="29" t="str">
        <f>IF(OR($A$8&lt;&gt;"",$A$2&lt;&gt;"",$EM$252&lt;&gt;""),"E","")</f>
        <v/>
      </c>
      <c r="EN37" s="29" t="str">
        <f>IF(OR($A$8&lt;&gt;"",$A$2&lt;&gt;"",$EN$252&lt;&gt;""),"E","")</f>
        <v/>
      </c>
      <c r="EO37" s="29" t="str">
        <f>IF(OR($A$8&lt;&gt;"",$A$2&lt;&gt;"",$EO$252&lt;&gt;""),"E","")</f>
        <v/>
      </c>
      <c r="EP37" s="29" t="str">
        <f>IF(OR($A$8&lt;&gt;"",$A$2&lt;&gt;"",$EP$252&lt;&gt;""),"E","")</f>
        <v/>
      </c>
      <c r="EQ37" s="29" t="str">
        <f>IF(OR($A$8&lt;&gt;"",$A$2&lt;&gt;"",$EQ$252&lt;&gt;""),"E","")</f>
        <v/>
      </c>
      <c r="ER37" s="29" t="str">
        <f>IF(OR($A$8&lt;&gt;"",$A$2&lt;&gt;"",$ER$252&lt;&gt;""),"E","")</f>
        <v/>
      </c>
      <c r="ES37" s="29" t="str">
        <f>IF(OR($A$8&lt;&gt;"",$A$2&lt;&gt;"",$ES$252&lt;&gt;""),"E","")</f>
        <v/>
      </c>
      <c r="ET37" s="29" t="str">
        <f>IF(OR($A$8&lt;&gt;"",$A$2&lt;&gt;"",$ET$252&lt;&gt;""),"E","")</f>
        <v/>
      </c>
      <c r="EU37" s="29" t="str">
        <f>IF(OR($A$8&lt;&gt;"",$A$2&lt;&gt;"",$EU$252&lt;&gt;""),"E","")</f>
        <v/>
      </c>
      <c r="EV37" s="29" t="str">
        <f>IF(OR($A$8&lt;&gt;"",$A$2&lt;&gt;"",$EV$252&lt;&gt;""),"E","")</f>
        <v/>
      </c>
      <c r="EW37" s="29" t="str">
        <f>IF(OR($A$8&lt;&gt;"",$A$2&lt;&gt;"",$EW$252&lt;&gt;""),"E","")</f>
        <v/>
      </c>
      <c r="EX37" s="29" t="str">
        <f>IF(OR($A$8&lt;&gt;"",$A$2&lt;&gt;"",$EX$252&lt;&gt;""),"E","")</f>
        <v/>
      </c>
      <c r="EY37" s="29" t="str">
        <f>IF(OR($A$8&lt;&gt;"",$A$2&lt;&gt;"",$EY$252&lt;&gt;""),"E","")</f>
        <v/>
      </c>
      <c r="EZ37" s="29" t="str">
        <f>IF(OR($A$8&lt;&gt;"",$A$2&lt;&gt;"",$EZ$252&lt;&gt;""),"E","")</f>
        <v/>
      </c>
      <c r="FA37" s="29" t="str">
        <f>IF(OR($A$8&lt;&gt;"",$A$2&lt;&gt;"",$FA$252&lt;&gt;""),"E","")</f>
        <v/>
      </c>
      <c r="FB37" s="29" t="str">
        <f>IF(OR($A$8&lt;&gt;"",$A$2&lt;&gt;"",$FB$252&lt;&gt;""),"E","")</f>
        <v/>
      </c>
      <c r="FC37" s="29" t="str">
        <f>IF(OR($A$8&lt;&gt;"",$A$2&lt;&gt;"",$FC$252&lt;&gt;""),"E","")</f>
        <v/>
      </c>
      <c r="FD37" s="29" t="str">
        <f>IF(OR($A$8&lt;&gt;"",$A$2&lt;&gt;"",$FD$252&lt;&gt;""),"E","")</f>
        <v/>
      </c>
      <c r="FE37" s="29" t="str">
        <f>IF(OR($A$8&lt;&gt;"",$A$2&lt;&gt;"",$FE$252&lt;&gt;""),"E","")</f>
        <v/>
      </c>
      <c r="FF37" s="29" t="str">
        <f>IF(OR($A$8&lt;&gt;"",$A$2&lt;&gt;"",$FF$252&lt;&gt;""),"E","")</f>
        <v/>
      </c>
      <c r="FG37" s="29" t="str">
        <f>IF(OR($A$8&lt;&gt;"",$A$2&lt;&gt;"",$FG$252&lt;&gt;""),"E","")</f>
        <v/>
      </c>
      <c r="FH37" s="29" t="str">
        <f>IF(OR($A$8&lt;&gt;"",$A$2&lt;&gt;"",$FH$252&lt;&gt;""),"E","")</f>
        <v/>
      </c>
      <c r="FI37" s="29" t="str">
        <f>IF(OR($A$8&lt;&gt;"",$A$2&lt;&gt;"",$FI$252&lt;&gt;""),"E","")</f>
        <v/>
      </c>
      <c r="FJ37" s="29" t="str">
        <f>IF(OR($A$8&lt;&gt;"",$A$2&lt;&gt;"",$FJ$252&lt;&gt;""),"E","")</f>
        <v/>
      </c>
      <c r="FK37" s="29" t="str">
        <f>IF(OR($A$8&lt;&gt;"",$A$2&lt;&gt;"",$FK$252&lt;&gt;""),"E","")</f>
        <v/>
      </c>
      <c r="FL37" s="29" t="str">
        <f>IF(OR($A$8&lt;&gt;"",$A$2&lt;&gt;"",$FL$252&lt;&gt;""),"E","")</f>
        <v/>
      </c>
      <c r="FM37" s="29" t="str">
        <f>IF(OR($A$8&lt;&gt;"",$A$2&lt;&gt;"",$FM$252&lt;&gt;""),"E","")</f>
        <v/>
      </c>
      <c r="FN37" s="29" t="str">
        <f>IF(OR($A$8&lt;&gt;"",$A$2&lt;&gt;"",$FN$252&lt;&gt;""),"E","")</f>
        <v/>
      </c>
      <c r="FO37" s="29" t="str">
        <f>IF(OR($A$8&lt;&gt;"",$A$2&lt;&gt;"",$FO$252&lt;&gt;""),"E","")</f>
        <v/>
      </c>
      <c r="FP37" s="29" t="str">
        <f>IF(OR($A$8&lt;&gt;"",$A$2&lt;&gt;"",$FP$252&lt;&gt;""),"E","")</f>
        <v/>
      </c>
      <c r="FQ37" s="29" t="str">
        <f>IF(OR($A$8&lt;&gt;"",$A$2&lt;&gt;"",$FQ$252&lt;&gt;""),"E","")</f>
        <v/>
      </c>
      <c r="FR37" s="29" t="str">
        <f>IF(OR($A$8&lt;&gt;"",$A$2&lt;&gt;"",$FR$252&lt;&gt;""),"E","")</f>
        <v/>
      </c>
      <c r="FS37" s="29" t="str">
        <f>IF(OR($A$8&lt;&gt;"",$A$2&lt;&gt;"",$FS$252&lt;&gt;""),"E","")</f>
        <v/>
      </c>
      <c r="FT37" s="29" t="str">
        <f>IF(OR($A$8&lt;&gt;"",$A$2&lt;&gt;"",$FT$252&lt;&gt;""),"E","")</f>
        <v/>
      </c>
      <c r="FU37" s="29" t="str">
        <f>IF(OR($A$8&lt;&gt;"",$A$2&lt;&gt;"",$FU$252&lt;&gt;""),"E","")</f>
        <v/>
      </c>
      <c r="FV37" s="29" t="str">
        <f>IF(OR($A$8&lt;&gt;"",$A$2&lt;&gt;"",$FV$252&lt;&gt;""),"E","")</f>
        <v/>
      </c>
      <c r="FW37" s="29" t="str">
        <f>IF(OR($A$8&lt;&gt;"",$A$2&lt;&gt;"",$FW$252&lt;&gt;""),"E","")</f>
        <v/>
      </c>
      <c r="FX37" s="29" t="str">
        <f>IF(OR($A$8&lt;&gt;"",$A$2&lt;&gt;"",$FX$252&lt;&gt;""),"E","")</f>
        <v/>
      </c>
      <c r="FY37" s="29" t="str">
        <f>IF(OR($A$8&lt;&gt;"",$A$2&lt;&gt;"",$FY$252&lt;&gt;""),"E","")</f>
        <v/>
      </c>
      <c r="FZ37" s="29" t="str">
        <f>IF(OR($A$8&lt;&gt;"",$A$2&lt;&gt;"",$FZ$252&lt;&gt;""),"E","")</f>
        <v/>
      </c>
      <c r="GA37" s="29" t="str">
        <f>IF(OR($A$8&lt;&gt;"",$A$2&lt;&gt;"",$GA$252&lt;&gt;""),"E","")</f>
        <v/>
      </c>
      <c r="GB37" s="58"/>
      <c r="GC37" s="57"/>
      <c r="GD37" s="33" t="str">
        <f>IF(OR($A$8&lt;&gt;"",$A$2&lt;&gt;"",$GD$252&lt;&gt;""),"E","")</f>
        <v/>
      </c>
      <c r="GE37" s="77"/>
      <c r="GF37" s="72"/>
      <c r="GG37" s="29" t="str">
        <f>IF(OR($A$8&lt;&gt;"",$A$2&lt;&gt;"",$GG$252&lt;&gt;""),"E","")</f>
        <v/>
      </c>
      <c r="GH37" s="29" t="str">
        <f>IF(OR($A$8&lt;&gt;"",$A$2&lt;&gt;"",$GH$252&lt;&gt;""),"E","")</f>
        <v/>
      </c>
      <c r="GI37" s="29" t="str">
        <f>IF(OR($A$8&lt;&gt;"",$A$2&lt;&gt;"",$GI$252&lt;&gt;""),"E","")</f>
        <v/>
      </c>
      <c r="GJ37" s="29" t="str">
        <f>IF(OR($A$8&lt;&gt;"",$A$2&lt;&gt;"",$GJ$252&lt;&gt;""),"E","")</f>
        <v/>
      </c>
      <c r="GK37" s="29" t="str">
        <f>IF(OR($A$8&lt;&gt;"",$A$2&lt;&gt;"",$GK$252&lt;&gt;""),"E","")</f>
        <v/>
      </c>
      <c r="GL37" s="29" t="str">
        <f>IF(OR($A$8&lt;&gt;"",$A$2&lt;&gt;"",$GL$252&lt;&gt;""),"E","")</f>
        <v/>
      </c>
      <c r="GM37" s="29" t="str">
        <f>IF(OR($A$8&lt;&gt;"",$A$2&lt;&gt;"",$GM$252&lt;&gt;""),"E","")</f>
        <v/>
      </c>
      <c r="GN37" s="29" t="str">
        <f>IF(OR($A$8&lt;&gt;"",$A$2&lt;&gt;"",$GN$252&lt;&gt;""),"E","")</f>
        <v/>
      </c>
      <c r="GO37" s="29" t="str">
        <f>IF(OR($A$8&lt;&gt;"",$A$2&lt;&gt;"",$GO$252&lt;&gt;""),"E","")</f>
        <v/>
      </c>
      <c r="GP37" s="29" t="str">
        <f>IF(OR($A$8&lt;&gt;"",$A$2&lt;&gt;"",$GP$252&lt;&gt;""),"E","")</f>
        <v/>
      </c>
      <c r="GQ37" s="29" t="str">
        <f>IF(OR($A$8&lt;&gt;"",$A$2&lt;&gt;"",$GQ$252&lt;&gt;""),"E","")</f>
        <v/>
      </c>
      <c r="GR37" s="29" t="str">
        <f>IF(OR($A$8&lt;&gt;"",$A$2&lt;&gt;"",$GR$252&lt;&gt;""),"E","")</f>
        <v/>
      </c>
      <c r="GS37" s="29" t="str">
        <f>IF(OR($A$8&lt;&gt;"",$A$2&lt;&gt;"",$GS$252&lt;&gt;""),"E","")</f>
        <v/>
      </c>
      <c r="GT37" s="29" t="str">
        <f>IF(OR($A$8&lt;&gt;"",$A$2&lt;&gt;"",$GT$252&lt;&gt;""),"E","")</f>
        <v/>
      </c>
      <c r="GU37" s="29" t="str">
        <f>IF(OR($A$8&lt;&gt;"",$A$2&lt;&gt;"",$GU$252&lt;&gt;""),"E","")</f>
        <v/>
      </c>
      <c r="GV37" s="29" t="str">
        <f>IF(OR($A$8&lt;&gt;"",$A$2&lt;&gt;"",$GV$252&lt;&gt;""),"E","")</f>
        <v/>
      </c>
      <c r="GW37" s="29" t="str">
        <f>IF(OR($A$8&lt;&gt;"",$A$2&lt;&gt;"",$GW$252&lt;&gt;""),"E","")</f>
        <v/>
      </c>
      <c r="GX37" s="29" t="str">
        <f>IF(OR($A$8&lt;&gt;"",$A$2&lt;&gt;"",$GX$252&lt;&gt;""),"E","")</f>
        <v/>
      </c>
      <c r="GY37" s="26" t="str">
        <f>IF(OR($A$8&lt;&gt;"",$A$2&lt;&gt;"",$GY$252&lt;&gt;""),"E","")</f>
        <v/>
      </c>
      <c r="GZ37" s="29" t="str">
        <f>IF(OR($A$8&lt;&gt;"",$A$2&lt;&gt;"",$GZ$252&lt;&gt;""),"E","")</f>
        <v/>
      </c>
      <c r="HA37" s="29" t="str">
        <f>IF(OR($A$8&lt;&gt;"",$A$2&lt;&gt;"",$HA$252&lt;&gt;""),"E","")</f>
        <v/>
      </c>
      <c r="HB37" s="29" t="str">
        <f>IF(OR($A$8&lt;&gt;"",$A$2&lt;&gt;"",$HB$252&lt;&gt;""),"E","")</f>
        <v/>
      </c>
      <c r="HC37" s="29" t="str">
        <f>IF(OR($A$8&lt;&gt;"",$A$2&lt;&gt;"",$HC$252&lt;&gt;""),"E","")</f>
        <v/>
      </c>
      <c r="HD37" s="29" t="str">
        <f>IF(OR($A$8&lt;&gt;"",$A$2&lt;&gt;"",$HD$252&lt;&gt;""),"E","")</f>
        <v/>
      </c>
      <c r="HE37" s="29" t="str">
        <f>IF(OR($A$8&lt;&gt;"",$A$2&lt;&gt;"",$HE$252&lt;&gt;""),"E","")</f>
        <v/>
      </c>
      <c r="HF37" s="29" t="str">
        <f>IF(OR($A$8&lt;&gt;"",$A$2&lt;&gt;"",$HF$252&lt;&gt;""),"E","")</f>
        <v/>
      </c>
      <c r="HG37" s="29" t="str">
        <f>IF(OR($A$8&lt;&gt;"",$A$2&lt;&gt;"",$HG$252&lt;&gt;""),"E","")</f>
        <v/>
      </c>
      <c r="HH37" s="81"/>
      <c r="HI37" s="72"/>
      <c r="HJ37" s="29" t="str">
        <f>IF(OR($A$8&lt;&gt;"",$A$2&lt;&gt;"",$HJ$252&lt;&gt;""),"E","")</f>
        <v/>
      </c>
      <c r="HK37" s="29" t="str">
        <f>IF(OR($A$8&lt;&gt;"",$A$2&lt;&gt;"",$HK$252&lt;&gt;""),"E","")</f>
        <v/>
      </c>
      <c r="HL37" s="29" t="str">
        <f>IF(OR($A$8&lt;&gt;"",$A$2&lt;&gt;"",$HL$252&lt;&gt;""),"E","")</f>
        <v/>
      </c>
      <c r="HM37" s="29" t="str">
        <f>IF(OR($A$8&lt;&gt;"",$A$2&lt;&gt;"",$HM$252&lt;&gt;""),"E","")</f>
        <v/>
      </c>
      <c r="HN37" s="29" t="str">
        <f>IF(OR($A$8&lt;&gt;"",$A$2&lt;&gt;"",$HN$252&lt;&gt;""),"E","")</f>
        <v/>
      </c>
      <c r="HO37" s="29" t="str">
        <f>IF(OR($A$8&lt;&gt;"",$A$2&lt;&gt;"",$HO$252&lt;&gt;""),"E","")</f>
        <v/>
      </c>
      <c r="HP37" s="29" t="str">
        <f>IF(OR($A$8&lt;&gt;"",$A$2&lt;&gt;"",$HP$252&lt;&gt;""),"E","")</f>
        <v/>
      </c>
      <c r="HQ37" s="219"/>
      <c r="HR37" s="6"/>
      <c r="HS37" s="131">
        <f t="shared" si="0"/>
        <v>0</v>
      </c>
      <c r="HT37" s="132"/>
    </row>
    <row r="38" spans="1:228" ht="39" customHeight="1" x14ac:dyDescent="0.2">
      <c r="A38" s="220" t="s">
        <v>0</v>
      </c>
      <c r="B38" s="221"/>
      <c r="C38" s="221"/>
      <c r="D38" s="221"/>
      <c r="E38" s="221"/>
      <c r="F38" s="221"/>
      <c r="G38" s="221"/>
      <c r="H38" s="221"/>
      <c r="I38" s="221"/>
      <c r="J38" s="221"/>
      <c r="K38" s="221"/>
      <c r="L38" s="222"/>
      <c r="M38" s="223" t="s">
        <v>13</v>
      </c>
      <c r="N38" s="224"/>
      <c r="O38" s="224"/>
      <c r="P38" s="224"/>
      <c r="Q38" s="224"/>
      <c r="R38" s="224"/>
      <c r="S38" s="224"/>
      <c r="T38" s="224"/>
      <c r="U38" s="225"/>
      <c r="V38" s="174"/>
      <c r="W38" s="45">
        <v>4</v>
      </c>
      <c r="X38" s="204">
        <v>3</v>
      </c>
      <c r="Y38" s="84" t="s">
        <v>1128</v>
      </c>
      <c r="Z38" s="178"/>
      <c r="AA38" s="212"/>
      <c r="AB38" s="155">
        <v>60</v>
      </c>
      <c r="AC38" s="299"/>
      <c r="AD38" s="155">
        <v>60</v>
      </c>
      <c r="AE38" s="299"/>
      <c r="AF38" s="155">
        <v>60</v>
      </c>
      <c r="AG38" s="299"/>
      <c r="AH38" s="155">
        <v>40</v>
      </c>
      <c r="AI38" s="299"/>
      <c r="AJ38" s="155">
        <v>20</v>
      </c>
      <c r="AK38" s="399"/>
      <c r="AL38" s="155">
        <v>12</v>
      </c>
      <c r="AM38" s="299"/>
      <c r="AN38" s="155">
        <v>2</v>
      </c>
      <c r="AO38" s="299"/>
      <c r="AP38" s="155">
        <v>1</v>
      </c>
      <c r="AQ38" s="299"/>
      <c r="AR38" s="155">
        <v>1</v>
      </c>
      <c r="AS38" s="299"/>
      <c r="AT38" s="152"/>
      <c r="AU38" s="153"/>
      <c r="AV38" s="152"/>
      <c r="AW38" s="153"/>
      <c r="AX38" s="152"/>
      <c r="AY38" s="153"/>
      <c r="AZ38" s="152"/>
      <c r="BA38" s="153"/>
      <c r="BB38" s="152"/>
      <c r="BC38" s="153"/>
      <c r="BD38" s="152"/>
      <c r="BE38" s="153"/>
      <c r="BF38" s="152"/>
      <c r="BG38" s="422"/>
      <c r="BH38" s="179"/>
      <c r="BI38" s="179"/>
      <c r="BJ38" s="67" t="str">
        <f>IF($BJ$8="Saisie de numéro erronée !","Saisie de numéro erronée !",IF($BJ$9="","",VALUE(SUBSTITUTE(IF(COUNTIF(HS38,"* *"),TRIM(MID(Y38&amp;" ",(FIND(("NO"&amp;$BJ$9&amp;" "),Y38&amp;" "))-3,3)),HS38),"c",""))))</f>
        <v/>
      </c>
      <c r="BK38" s="180"/>
      <c r="BL38" s="213"/>
      <c r="BM38" s="29">
        <v>4</v>
      </c>
      <c r="BN38" s="29">
        <v>4</v>
      </c>
      <c r="BO38" s="29">
        <v>4</v>
      </c>
      <c r="BP38" s="29">
        <v>5</v>
      </c>
      <c r="BQ38" s="29">
        <v>5</v>
      </c>
      <c r="BR38" s="29">
        <v>5</v>
      </c>
      <c r="BS38" s="29">
        <v>6</v>
      </c>
      <c r="BT38" s="29">
        <v>6</v>
      </c>
      <c r="BU38" s="29">
        <v>6</v>
      </c>
      <c r="BV38" s="29">
        <v>7</v>
      </c>
      <c r="BW38" s="29">
        <v>7</v>
      </c>
      <c r="BX38" s="228">
        <v>1</v>
      </c>
      <c r="BY38" s="29">
        <v>11</v>
      </c>
      <c r="BZ38" s="29">
        <v>19</v>
      </c>
      <c r="CA38" s="29">
        <v>24</v>
      </c>
      <c r="CB38" s="226">
        <v>34</v>
      </c>
      <c r="CC38" s="181"/>
      <c r="CD38" s="181"/>
      <c r="CE38" s="395"/>
      <c r="CF38" s="182"/>
      <c r="CG38" s="182"/>
      <c r="CH38" s="395" t="s">
        <v>335</v>
      </c>
      <c r="CI38" s="183"/>
      <c r="CJ38" s="183"/>
      <c r="CK38" s="214">
        <v>27</v>
      </c>
      <c r="CL38" s="229" t="s">
        <v>731</v>
      </c>
      <c r="CM38" s="184"/>
      <c r="CN38" s="216"/>
      <c r="CO38" s="227" t="s">
        <v>37</v>
      </c>
      <c r="CP38" s="185"/>
      <c r="CQ38" s="185"/>
      <c r="CR38" s="44">
        <v>6</v>
      </c>
      <c r="CS38" s="44">
        <v>10</v>
      </c>
      <c r="CT38" s="186"/>
      <c r="CU38" s="186"/>
      <c r="CV38" s="395"/>
      <c r="CW38" s="218"/>
      <c r="CX38" s="218"/>
      <c r="CY38" s="227" t="s">
        <v>106</v>
      </c>
      <c r="CZ38" s="187"/>
      <c r="DA38" s="187"/>
      <c r="DB38" s="28" t="str">
        <f>IF(OR($A$8&lt;&gt;"",$A$2&lt;&gt;"",$DB$252&lt;&gt;""),"E","")</f>
        <v/>
      </c>
      <c r="DC38" s="29" t="str">
        <f>IF(OR($A$8&lt;&gt;"",$A$2&lt;&gt;"",$DC$252&lt;&gt;""),"E","")</f>
        <v/>
      </c>
      <c r="DD38" s="29" t="str">
        <f>IF(OR($A$8&lt;&gt;"",$A$2&lt;&gt;"",$DD$252&lt;&gt;""),"E","")</f>
        <v/>
      </c>
      <c r="DE38" s="29" t="str">
        <f>IF(OR($A$8&lt;&gt;"",$A$2&lt;&gt;"",$DE$252&lt;&gt;""),"E","")</f>
        <v/>
      </c>
      <c r="DF38" s="29" t="str">
        <f>IF(OR($A$8&lt;&gt;"",$A$2&lt;&gt;"",$DF$252&lt;&gt;""),"E","")</f>
        <v/>
      </c>
      <c r="DG38" s="30" t="str">
        <f>IF(OR($A$8&lt;&gt;"",$A$2&lt;&gt;"",$DG$252&lt;&gt;""),"E",IF(AND(OR(AND($B$4="X",$F$4="X"),AND($B$4="",$D$4="",$F$4="")),$J$4="X"),"X",""))</f>
        <v/>
      </c>
      <c r="DH38" s="30" t="str">
        <f>IF(OR($A$8&lt;&gt;"",$A$2&lt;&gt;"",$DH$252&lt;&gt;""),"E",IF(AND(OR(AND($B$4="X",$F$4="X"),AND($B$4="",$D$4="",$F$4="")),$J$4="X"),"X",""))</f>
        <v/>
      </c>
      <c r="DI38" s="30" t="str">
        <f>IF(OR($A$8&lt;&gt;"",$A$2&lt;&gt;"",$DI$252&lt;&gt;""),"E",IF(AND(OR(AND($B$4="X",$F$4="X"),AND($B$4="",$D$4="",$F$4="")),$J$4="X"),"X",""))</f>
        <v/>
      </c>
      <c r="DJ38" s="30" t="str">
        <f>IF(OR($A$8&lt;&gt;"",$A$2&lt;&gt;"",$DJ$252&lt;&gt;""),"E",IF(OR(AND($B$4="X",$F$4="X"),AND($B$4="",$D$4="",$F$4="")),"X",""))</f>
        <v>X</v>
      </c>
      <c r="DK38" s="30" t="str">
        <f>IF(OR($A$8&lt;&gt;"",$A$2&lt;&gt;"",$DK$252&lt;&gt;""),"E",IF(OR(AND($B$4="X",$F$4="X"),AND($B$4="",$D$4="",$F$4="")),"X",""))</f>
        <v>X</v>
      </c>
      <c r="DL38" s="29" t="str">
        <f>IF(OR($A$8&lt;&gt;"",$A$2&lt;&gt;"",$DL$252&lt;&gt;""),"E","")</f>
        <v/>
      </c>
      <c r="DM38" s="29" t="str">
        <f>IF(OR($A$8&lt;&gt;"",$A$2&lt;&gt;"",$DM$252&lt;&gt;""),"E","")</f>
        <v/>
      </c>
      <c r="DN38" s="29" t="str">
        <f>IF(OR($A$8&lt;&gt;"",$A$2&lt;&gt;"",$DN$252&lt;&gt;""),"E","")</f>
        <v/>
      </c>
      <c r="DO38" s="29" t="str">
        <f>IF(OR($A$8&lt;&gt;"",$A$2&lt;&gt;"",$DO$252&lt;&gt;""),"E","")</f>
        <v/>
      </c>
      <c r="DP38" s="29" t="str">
        <f>IF(OR($A$8&lt;&gt;"",$A$2&lt;&gt;"",$DP$252&lt;&gt;""),"E","")</f>
        <v/>
      </c>
      <c r="DQ38" s="29" t="str">
        <f>IF(OR($A$8&lt;&gt;"",$A$2&lt;&gt;"",$DQ$252&lt;&gt;""),"E","")</f>
        <v/>
      </c>
      <c r="DR38" s="29" t="str">
        <f>IF(OR($A$8&lt;&gt;"",$A$2&lt;&gt;"",$DR$252&lt;&gt;""),"E","")</f>
        <v/>
      </c>
      <c r="DS38" s="29" t="str">
        <f>IF(OR($A$8&lt;&gt;"",$A$2&lt;&gt;"",$DS$252&lt;&gt;""),"E","")</f>
        <v/>
      </c>
      <c r="DT38" s="29" t="str">
        <f>IF(OR($A$8&lt;&gt;"",$A$2&lt;&gt;"",$DT$252&lt;&gt;""),"E","")</f>
        <v/>
      </c>
      <c r="DU38" s="29" t="str">
        <f>IF(OR($A$8&lt;&gt;"",$A$2&lt;&gt;"",$DU$252&lt;&gt;""),"E","")</f>
        <v/>
      </c>
      <c r="DV38" s="29" t="str">
        <f>IF(OR($A$8&lt;&gt;"",$A$2&lt;&gt;"",$DV$252&lt;&gt;""),"E","")</f>
        <v/>
      </c>
      <c r="DW38" s="29" t="str">
        <f>IF(OR($A$8&lt;&gt;"",$A$2&lt;&gt;"",$DW$252&lt;&gt;""),"E","")</f>
        <v/>
      </c>
      <c r="DX38" s="29" t="str">
        <f>IF(OR($A$8&lt;&gt;"",$A$2&lt;&gt;"",$DX$252&lt;&gt;""),"E","")</f>
        <v/>
      </c>
      <c r="DY38" s="29" t="str">
        <f>IF(OR($A$8&lt;&gt;"",$A$2&lt;&gt;"",$DY$252&lt;&gt;""),"E","")</f>
        <v/>
      </c>
      <c r="DZ38" s="29" t="str">
        <f>IF(OR($A$8&lt;&gt;"",$A$2&lt;&gt;"",$DZ$252&lt;&gt;""),"E","")</f>
        <v/>
      </c>
      <c r="EA38" s="31"/>
      <c r="EB38" s="2"/>
      <c r="EC38" s="29" t="str">
        <f>IF(OR($A$8&lt;&gt;"",$A$2&lt;&gt;"",$EC$252&lt;&gt;""),"E","")</f>
        <v/>
      </c>
      <c r="ED38" s="58"/>
      <c r="EE38" s="57"/>
      <c r="EF38" s="29" t="str">
        <f>IF(OR($A$8&lt;&gt;"",$A$2&lt;&gt;"",$EF$252&lt;&gt;""),"E","")</f>
        <v/>
      </c>
      <c r="EG38" s="29" t="str">
        <f>IF(OR($A$8&lt;&gt;"",$A$2&lt;&gt;"",$EG$252&lt;&gt;""),"E","")</f>
        <v/>
      </c>
      <c r="EH38" s="29" t="str">
        <f>IF(OR($A$8&lt;&gt;"",$A$2&lt;&gt;"",$EH$252&lt;&gt;""),"E","")</f>
        <v/>
      </c>
      <c r="EI38" s="29" t="str">
        <f>IF(OR($A$8&lt;&gt;"",$A$2&lt;&gt;"",$EI$252&lt;&gt;""),"E","")</f>
        <v/>
      </c>
      <c r="EJ38" s="29" t="str">
        <f>IF(OR($A$8&lt;&gt;"",$A$2&lt;&gt;"",$EJ$252&lt;&gt;""),"E","")</f>
        <v/>
      </c>
      <c r="EK38" s="29" t="str">
        <f>IF(OR($A$8&lt;&gt;"",$A$2&lt;&gt;"",$EK$252&lt;&gt;""),"E","")</f>
        <v/>
      </c>
      <c r="EL38" s="29" t="str">
        <f>IF(OR($A$8&lt;&gt;"",$A$2&lt;&gt;"",$EL$252&lt;&gt;""),"E","")</f>
        <v/>
      </c>
      <c r="EM38" s="29" t="str">
        <f>IF(OR($A$8&lt;&gt;"",$A$2&lt;&gt;"",$EM$252&lt;&gt;""),"E","")</f>
        <v/>
      </c>
      <c r="EN38" s="29" t="str">
        <f>IF(OR($A$8&lt;&gt;"",$A$2&lt;&gt;"",$EN$252&lt;&gt;""),"E","")</f>
        <v/>
      </c>
      <c r="EO38" s="29" t="str">
        <f>IF(OR($A$8&lt;&gt;"",$A$2&lt;&gt;"",$EO$252&lt;&gt;""),"E","")</f>
        <v/>
      </c>
      <c r="EP38" s="29" t="str">
        <f>IF(OR($A$8&lt;&gt;"",$A$2&lt;&gt;"",$EP$252&lt;&gt;""),"E","")</f>
        <v/>
      </c>
      <c r="EQ38" s="29" t="str">
        <f>IF(OR($A$8&lt;&gt;"",$A$2&lt;&gt;"",$EQ$252&lt;&gt;""),"E","")</f>
        <v/>
      </c>
      <c r="ER38" s="29" t="str">
        <f>IF(OR($A$8&lt;&gt;"",$A$2&lt;&gt;"",$ER$252&lt;&gt;""),"E","")</f>
        <v/>
      </c>
      <c r="ES38" s="29" t="str">
        <f>IF(OR($A$8&lt;&gt;"",$A$2&lt;&gt;"",$ES$252&lt;&gt;""),"E","")</f>
        <v/>
      </c>
      <c r="ET38" s="29" t="str">
        <f>IF(OR($A$8&lt;&gt;"",$A$2&lt;&gt;"",$ET$252&lt;&gt;""),"E","")</f>
        <v/>
      </c>
      <c r="EU38" s="29" t="str">
        <f>IF(OR($A$8&lt;&gt;"",$A$2&lt;&gt;"",$EU$252&lt;&gt;""),"E","")</f>
        <v/>
      </c>
      <c r="EV38" s="29" t="str">
        <f>IF(OR($A$8&lt;&gt;"",$A$2&lt;&gt;"",$EV$252&lt;&gt;""),"E","")</f>
        <v/>
      </c>
      <c r="EW38" s="29" t="str">
        <f>IF(OR($A$8&lt;&gt;"",$A$2&lt;&gt;"",$EW$252&lt;&gt;""),"E","")</f>
        <v/>
      </c>
      <c r="EX38" s="29" t="str">
        <f>IF(OR($A$8&lt;&gt;"",$A$2&lt;&gt;"",$EX$252&lt;&gt;""),"E","")</f>
        <v/>
      </c>
      <c r="EY38" s="29" t="str">
        <f>IF(OR($A$8&lt;&gt;"",$A$2&lt;&gt;"",$EY$252&lt;&gt;""),"E","")</f>
        <v/>
      </c>
      <c r="EZ38" s="29" t="str">
        <f>IF(OR($A$8&lt;&gt;"",$A$2&lt;&gt;"",$EZ$252&lt;&gt;""),"E","")</f>
        <v/>
      </c>
      <c r="FA38" s="29" t="str">
        <f>IF(OR($A$8&lt;&gt;"",$A$2&lt;&gt;"",$FA$252&lt;&gt;""),"E","")</f>
        <v/>
      </c>
      <c r="FB38" s="29" t="str">
        <f>IF(OR($A$8&lt;&gt;"",$A$2&lt;&gt;"",$FB$252&lt;&gt;""),"E","")</f>
        <v/>
      </c>
      <c r="FC38" s="29" t="str">
        <f>IF(OR($A$8&lt;&gt;"",$A$2&lt;&gt;"",$FC$252&lt;&gt;""),"E","")</f>
        <v/>
      </c>
      <c r="FD38" s="29" t="str">
        <f>IF(OR($A$8&lt;&gt;"",$A$2&lt;&gt;"",$FD$252&lt;&gt;""),"E","")</f>
        <v/>
      </c>
      <c r="FE38" s="29" t="str">
        <f>IF(OR($A$8&lt;&gt;"",$A$2&lt;&gt;"",$FE$252&lt;&gt;""),"E","")</f>
        <v/>
      </c>
      <c r="FF38" s="29" t="str">
        <f>IF(OR($A$8&lt;&gt;"",$A$2&lt;&gt;"",$FF$252&lt;&gt;""),"E","")</f>
        <v/>
      </c>
      <c r="FG38" s="29" t="str">
        <f>IF(OR($A$8&lt;&gt;"",$A$2&lt;&gt;"",$FG$252&lt;&gt;""),"E","")</f>
        <v/>
      </c>
      <c r="FH38" s="29" t="str">
        <f>IF(OR($A$8&lt;&gt;"",$A$2&lt;&gt;"",$FH$252&lt;&gt;""),"E","")</f>
        <v/>
      </c>
      <c r="FI38" s="29" t="str">
        <f>IF(OR($A$8&lt;&gt;"",$A$2&lt;&gt;"",$FI$252&lt;&gt;""),"E","")</f>
        <v/>
      </c>
      <c r="FJ38" s="29" t="str">
        <f>IF(OR($A$8&lt;&gt;"",$A$2&lt;&gt;"",$FJ$252&lt;&gt;""),"E","")</f>
        <v/>
      </c>
      <c r="FK38" s="29" t="str">
        <f>IF(OR($A$8&lt;&gt;"",$A$2&lt;&gt;"",$FK$252&lt;&gt;""),"E","")</f>
        <v/>
      </c>
      <c r="FL38" s="29" t="str">
        <f>IF(OR($A$8&lt;&gt;"",$A$2&lt;&gt;"",$FL$252&lt;&gt;""),"E","")</f>
        <v/>
      </c>
      <c r="FM38" s="29" t="str">
        <f>IF(OR($A$8&lt;&gt;"",$A$2&lt;&gt;"",$FM$252&lt;&gt;""),"E","")</f>
        <v/>
      </c>
      <c r="FN38" s="29" t="str">
        <f>IF(OR($A$8&lt;&gt;"",$A$2&lt;&gt;"",$FN$252&lt;&gt;""),"E","")</f>
        <v/>
      </c>
      <c r="FO38" s="29" t="str">
        <f>IF(OR($A$8&lt;&gt;"",$A$2&lt;&gt;"",$FO$252&lt;&gt;""),"E","")</f>
        <v/>
      </c>
      <c r="FP38" s="29" t="str">
        <f>IF(OR($A$8&lt;&gt;"",$A$2&lt;&gt;"",$FP$252&lt;&gt;""),"E","")</f>
        <v/>
      </c>
      <c r="FQ38" s="29" t="str">
        <f>IF(OR($A$8&lt;&gt;"",$A$2&lt;&gt;"",$FQ$252&lt;&gt;""),"E","")</f>
        <v/>
      </c>
      <c r="FR38" s="29" t="str">
        <f>IF(OR($A$8&lt;&gt;"",$A$2&lt;&gt;"",$FR$252&lt;&gt;""),"E","")</f>
        <v/>
      </c>
      <c r="FS38" s="29" t="str">
        <f>IF(OR($A$8&lt;&gt;"",$A$2&lt;&gt;"",$FS$252&lt;&gt;""),"E","")</f>
        <v/>
      </c>
      <c r="FT38" s="29" t="str">
        <f>IF(OR($A$8&lt;&gt;"",$A$2&lt;&gt;"",$FT$252&lt;&gt;""),"E","")</f>
        <v/>
      </c>
      <c r="FU38" s="29" t="str">
        <f>IF(OR($A$8&lt;&gt;"",$A$2&lt;&gt;"",$FU$252&lt;&gt;""),"E","")</f>
        <v/>
      </c>
      <c r="FV38" s="29" t="str">
        <f>IF(OR($A$8&lt;&gt;"",$A$2&lt;&gt;"",$FV$252&lt;&gt;""),"E","")</f>
        <v/>
      </c>
      <c r="FW38" s="29" t="str">
        <f>IF(OR($A$8&lt;&gt;"",$A$2&lt;&gt;"",$FW$252&lt;&gt;""),"E","")</f>
        <v/>
      </c>
      <c r="FX38" s="29" t="str">
        <f>IF(OR($A$8&lt;&gt;"",$A$2&lt;&gt;"",$FX$252&lt;&gt;""),"E","")</f>
        <v/>
      </c>
      <c r="FY38" s="29" t="str">
        <f>IF(OR($A$8&lt;&gt;"",$A$2&lt;&gt;"",$FY$252&lt;&gt;""),"E","")</f>
        <v/>
      </c>
      <c r="FZ38" s="29" t="str">
        <f>IF(OR($A$8&lt;&gt;"",$A$2&lt;&gt;"",$FZ$252&lt;&gt;""),"E","")</f>
        <v/>
      </c>
      <c r="GA38" s="29" t="str">
        <f>IF(OR($A$8&lt;&gt;"",$A$2&lt;&gt;"",$GA$252&lt;&gt;""),"E","")</f>
        <v/>
      </c>
      <c r="GB38" s="58"/>
      <c r="GC38" s="57"/>
      <c r="GD38" s="33" t="str">
        <f>IF(OR($A$8&lt;&gt;"",$A$2&lt;&gt;"",$GD$252&lt;&gt;""),"E","")</f>
        <v/>
      </c>
      <c r="GE38" s="77"/>
      <c r="GF38" s="72"/>
      <c r="GG38" s="29" t="str">
        <f>IF(OR($A$8&lt;&gt;"",$A$2&lt;&gt;"",$GG$252&lt;&gt;""),"E","")</f>
        <v/>
      </c>
      <c r="GH38" s="29" t="str">
        <f>IF(OR($A$8&lt;&gt;"",$A$2&lt;&gt;"",$GH$252&lt;&gt;""),"E","")</f>
        <v/>
      </c>
      <c r="GI38" s="29" t="str">
        <f>IF(OR($A$8&lt;&gt;"",$A$2&lt;&gt;"",$GI$252&lt;&gt;""),"E","")</f>
        <v/>
      </c>
      <c r="GJ38" s="29" t="str">
        <f>IF(OR($A$8&lt;&gt;"",$A$2&lt;&gt;"",$GJ$252&lt;&gt;""),"E","")</f>
        <v/>
      </c>
      <c r="GK38" s="29" t="str">
        <f>IF(OR($A$8&lt;&gt;"",$A$2&lt;&gt;"",$GK$252&lt;&gt;""),"E","")</f>
        <v/>
      </c>
      <c r="GL38" s="29" t="str">
        <f>IF(OR($A$8&lt;&gt;"",$A$2&lt;&gt;"",$GL$252&lt;&gt;""),"E","")</f>
        <v/>
      </c>
      <c r="GM38" s="29" t="str">
        <f>IF(OR($A$8&lt;&gt;"",$A$2&lt;&gt;"",$GM$252&lt;&gt;""),"E","")</f>
        <v/>
      </c>
      <c r="GN38" s="29" t="str">
        <f>IF(OR($A$8&lt;&gt;"",$A$2&lt;&gt;"",$GN$252&lt;&gt;""),"E","")</f>
        <v/>
      </c>
      <c r="GO38" s="29" t="str">
        <f>IF(OR($A$8&lt;&gt;"",$A$2&lt;&gt;"",$GO$252&lt;&gt;""),"E","")</f>
        <v/>
      </c>
      <c r="GP38" s="29" t="str">
        <f>IF(OR($A$8&lt;&gt;"",$A$2&lt;&gt;"",$GP$252&lt;&gt;""),"E","")</f>
        <v/>
      </c>
      <c r="GQ38" s="29" t="str">
        <f>IF(OR($A$8&lt;&gt;"",$A$2&lt;&gt;"",$GQ$252&lt;&gt;""),"E","")</f>
        <v/>
      </c>
      <c r="GR38" s="29" t="str">
        <f>IF(OR($A$8&lt;&gt;"",$A$2&lt;&gt;"",$GR$252&lt;&gt;""),"E","")</f>
        <v/>
      </c>
      <c r="GS38" s="29" t="str">
        <f>IF(OR($A$8&lt;&gt;"",$A$2&lt;&gt;"",$GS$252&lt;&gt;""),"E","")</f>
        <v/>
      </c>
      <c r="GT38" s="29" t="str">
        <f>IF(OR($A$8&lt;&gt;"",$A$2&lt;&gt;"",$GT$252&lt;&gt;""),"E","")</f>
        <v/>
      </c>
      <c r="GU38" s="29" t="str">
        <f>IF(OR($A$8&lt;&gt;"",$A$2&lt;&gt;"",$GU$252&lt;&gt;""),"E","")</f>
        <v/>
      </c>
      <c r="GV38" s="29" t="str">
        <f>IF(OR($A$8&lt;&gt;"",$A$2&lt;&gt;"",$GV$252&lt;&gt;""),"E","")</f>
        <v/>
      </c>
      <c r="GW38" s="29" t="str">
        <f>IF(OR($A$8&lt;&gt;"",$A$2&lt;&gt;"",$GW$252&lt;&gt;""),"E","")</f>
        <v/>
      </c>
      <c r="GX38" s="29" t="str">
        <f>IF(OR($A$8&lt;&gt;"",$A$2&lt;&gt;"",$GX$252&lt;&gt;""),"E","")</f>
        <v/>
      </c>
      <c r="GY38" s="26" t="str">
        <f>IF(OR($A$8&lt;&gt;"",$A$2&lt;&gt;"",$GY$252&lt;&gt;""),"E","")</f>
        <v/>
      </c>
      <c r="GZ38" s="29" t="str">
        <f>IF(OR($A$8&lt;&gt;"",$A$2&lt;&gt;"",$GZ$252&lt;&gt;""),"E","")</f>
        <v/>
      </c>
      <c r="HA38" s="29" t="str">
        <f>IF(OR($A$8&lt;&gt;"",$A$2&lt;&gt;"",$HA$252&lt;&gt;""),"E","")</f>
        <v/>
      </c>
      <c r="HB38" s="29" t="str">
        <f>IF(OR($A$8&lt;&gt;"",$A$2&lt;&gt;"",$HB$252&lt;&gt;""),"E","")</f>
        <v/>
      </c>
      <c r="HC38" s="29" t="str">
        <f>IF(OR($A$8&lt;&gt;"",$A$2&lt;&gt;"",$HC$252&lt;&gt;""),"E","")</f>
        <v/>
      </c>
      <c r="HD38" s="29" t="str">
        <f>IF(OR($A$8&lt;&gt;"",$A$2&lt;&gt;"",$HD$252&lt;&gt;""),"E","")</f>
        <v/>
      </c>
      <c r="HE38" s="29" t="str">
        <f>IF(OR($A$8&lt;&gt;"",$A$2&lt;&gt;"",$HE$252&lt;&gt;""),"E","")</f>
        <v/>
      </c>
      <c r="HF38" s="29" t="str">
        <f>IF(OR($A$8&lt;&gt;"",$A$2&lt;&gt;"",$HF$252&lt;&gt;""),"E","")</f>
        <v/>
      </c>
      <c r="HG38" s="29" t="str">
        <f>IF(OR($A$8&lt;&gt;"",$A$2&lt;&gt;"",$HG$252&lt;&gt;""),"E","")</f>
        <v/>
      </c>
      <c r="HH38" s="81"/>
      <c r="HI38" s="72"/>
      <c r="HJ38" s="29" t="str">
        <f>IF(OR($A$8&lt;&gt;"",$A$2&lt;&gt;"",$HJ$252&lt;&gt;""),"E","")</f>
        <v/>
      </c>
      <c r="HK38" s="29" t="str">
        <f>IF(OR($A$8&lt;&gt;"",$A$2&lt;&gt;"",$HK$252&lt;&gt;""),"E","")</f>
        <v/>
      </c>
      <c r="HL38" s="29" t="str">
        <f>IF(OR($A$8&lt;&gt;"",$A$2&lt;&gt;"",$HL$252&lt;&gt;""),"E","")</f>
        <v/>
      </c>
      <c r="HM38" s="29" t="str">
        <f>IF(OR($A$8&lt;&gt;"",$A$2&lt;&gt;"",$HM$252&lt;&gt;""),"E","")</f>
        <v/>
      </c>
      <c r="HN38" s="29" t="str">
        <f>IF(OR($A$8&lt;&gt;"",$A$2&lt;&gt;"",$HN$252&lt;&gt;""),"E","")</f>
        <v/>
      </c>
      <c r="HO38" s="29" t="str">
        <f>IF(OR($A$8&lt;&gt;"",$A$2&lt;&gt;"",$HO$252&lt;&gt;""),"E","")</f>
        <v/>
      </c>
      <c r="HP38" s="29" t="str">
        <f>IF(OR($A$8&lt;&gt;"",$A$2&lt;&gt;"",$HP$252&lt;&gt;""),"E","")</f>
        <v/>
      </c>
      <c r="HQ38" s="219"/>
      <c r="HR38" s="6"/>
      <c r="HS38" s="131">
        <f t="shared" si="0"/>
        <v>0</v>
      </c>
      <c r="HT38" s="132"/>
    </row>
    <row r="39" spans="1:228" ht="39" customHeight="1" x14ac:dyDescent="0.2">
      <c r="A39" s="220" t="s">
        <v>21</v>
      </c>
      <c r="B39" s="221"/>
      <c r="C39" s="221"/>
      <c r="D39" s="221"/>
      <c r="E39" s="221"/>
      <c r="F39" s="221"/>
      <c r="G39" s="221"/>
      <c r="H39" s="221"/>
      <c r="I39" s="221"/>
      <c r="J39" s="221"/>
      <c r="K39" s="221"/>
      <c r="L39" s="222"/>
      <c r="M39" s="220" t="s">
        <v>16</v>
      </c>
      <c r="N39" s="221"/>
      <c r="O39" s="221"/>
      <c r="P39" s="221"/>
      <c r="Q39" s="221"/>
      <c r="R39" s="221"/>
      <c r="S39" s="221"/>
      <c r="T39" s="221"/>
      <c r="U39" s="222"/>
      <c r="V39" s="175"/>
      <c r="W39" s="45">
        <v>2</v>
      </c>
      <c r="X39" s="204">
        <v>3</v>
      </c>
      <c r="Y39" s="84" t="s">
        <v>1125</v>
      </c>
      <c r="Z39" s="178"/>
      <c r="AA39" s="212"/>
      <c r="AB39" s="155">
        <v>60</v>
      </c>
      <c r="AC39" s="299"/>
      <c r="AD39" s="155">
        <v>60</v>
      </c>
      <c r="AE39" s="299"/>
      <c r="AF39" s="155">
        <v>60</v>
      </c>
      <c r="AG39" s="299"/>
      <c r="AH39" s="155">
        <v>40</v>
      </c>
      <c r="AI39" s="299"/>
      <c r="AJ39" s="155">
        <v>20</v>
      </c>
      <c r="AK39" s="399"/>
      <c r="AL39" s="155">
        <v>12</v>
      </c>
      <c r="AM39" s="299"/>
      <c r="AN39" s="155">
        <v>2</v>
      </c>
      <c r="AO39" s="299"/>
      <c r="AP39" s="155">
        <v>1</v>
      </c>
      <c r="AQ39" s="299"/>
      <c r="AR39" s="155">
        <v>1</v>
      </c>
      <c r="AS39" s="299"/>
      <c r="AT39" s="152"/>
      <c r="AU39" s="153"/>
      <c r="AV39" s="152"/>
      <c r="AW39" s="153"/>
      <c r="AX39" s="152"/>
      <c r="AY39" s="153"/>
      <c r="AZ39" s="152"/>
      <c r="BA39" s="153"/>
      <c r="BB39" s="152"/>
      <c r="BC39" s="153"/>
      <c r="BD39" s="152"/>
      <c r="BE39" s="153"/>
      <c r="BF39" s="152"/>
      <c r="BG39" s="422"/>
      <c r="BH39" s="179"/>
      <c r="BI39" s="179"/>
      <c r="BJ39" s="67" t="str">
        <f>IF($BJ$8="Saisie de numéro erronée !","Saisie de numéro erronée !",IF($BJ$9="","",VALUE(SUBSTITUTE(IF(COUNTIF(HS39,"* *"),TRIM(MID(Y39&amp;" ",(FIND(("NO"&amp;$BJ$9&amp;" "),Y39&amp;" "))-3,3)),HS39),"c",""))))</f>
        <v/>
      </c>
      <c r="BK39" s="180"/>
      <c r="BL39" s="213"/>
      <c r="BM39" s="29">
        <v>2</v>
      </c>
      <c r="BN39" s="29">
        <v>2</v>
      </c>
      <c r="BO39" s="29">
        <v>2</v>
      </c>
      <c r="BP39" s="29">
        <v>3</v>
      </c>
      <c r="BQ39" s="29">
        <v>3</v>
      </c>
      <c r="BR39" s="29">
        <v>3</v>
      </c>
      <c r="BS39" s="29">
        <v>4</v>
      </c>
      <c r="BT39" s="29">
        <v>4</v>
      </c>
      <c r="BU39" s="29">
        <v>4</v>
      </c>
      <c r="BV39" s="29">
        <v>5</v>
      </c>
      <c r="BW39" s="29">
        <v>5</v>
      </c>
      <c r="BX39" s="228">
        <v>1</v>
      </c>
      <c r="BY39" s="29">
        <v>9</v>
      </c>
      <c r="BZ39" s="29">
        <v>17</v>
      </c>
      <c r="CA39" s="29">
        <v>22</v>
      </c>
      <c r="CB39" s="226">
        <v>32</v>
      </c>
      <c r="CC39" s="181"/>
      <c r="CD39" s="181"/>
      <c r="CE39" s="395"/>
      <c r="CF39" s="182"/>
      <c r="CG39" s="182"/>
      <c r="CH39" s="395"/>
      <c r="CI39" s="183"/>
      <c r="CJ39" s="183"/>
      <c r="CK39" s="214">
        <v>28</v>
      </c>
      <c r="CL39" s="44" t="s">
        <v>487</v>
      </c>
      <c r="CM39" s="184"/>
      <c r="CN39" s="216"/>
      <c r="CO39" s="227" t="s">
        <v>37</v>
      </c>
      <c r="CP39" s="185"/>
      <c r="CQ39" s="185"/>
      <c r="CR39" s="44">
        <v>8</v>
      </c>
      <c r="CS39" s="44">
        <v>10</v>
      </c>
      <c r="CT39" s="186"/>
      <c r="CU39" s="186"/>
      <c r="CV39" s="395"/>
      <c r="CW39" s="218"/>
      <c r="CX39" s="218"/>
      <c r="CY39" s="227" t="s">
        <v>106</v>
      </c>
      <c r="CZ39" s="187"/>
      <c r="DA39" s="187"/>
      <c r="DB39" s="28" t="str">
        <f>IF(OR($A$8&lt;&gt;"",$A$2&lt;&gt;"",$DB$252&lt;&gt;""),"E","")</f>
        <v/>
      </c>
      <c r="DC39" s="29" t="str">
        <f>IF(OR($A$8&lt;&gt;"",$A$2&lt;&gt;"",$DC$252&lt;&gt;""),"E","")</f>
        <v/>
      </c>
      <c r="DD39" s="29" t="str">
        <f>IF(OR($A$8&lt;&gt;"",$A$2&lt;&gt;"",$DD$252&lt;&gt;""),"E","")</f>
        <v/>
      </c>
      <c r="DE39" s="29" t="str">
        <f>IF(OR($A$8&lt;&gt;"",$A$2&lt;&gt;"",$DE$252&lt;&gt;""),"E","")</f>
        <v/>
      </c>
      <c r="DF39" s="29" t="str">
        <f>IF(OR($A$8&lt;&gt;"",$A$2&lt;&gt;"",$DF$252&lt;&gt;""),"E","")</f>
        <v/>
      </c>
      <c r="DG39" s="29" t="str">
        <f>IF(OR($A$8&lt;&gt;"",$A$2&lt;&gt;"",$DG$252&lt;&gt;""),"E","")</f>
        <v/>
      </c>
      <c r="DH39" s="29" t="str">
        <f>IF(OR($A$8&lt;&gt;"",$A$2&lt;&gt;"",$DH$252&lt;&gt;""),"E","")</f>
        <v/>
      </c>
      <c r="DI39" s="30" t="str">
        <f>IF(OR($A$8&lt;&gt;"",$A$2&lt;&gt;"",$DI$252&lt;&gt;""),"E",IF(OR(AND($B$4="X",$F$4="X"),AND($B$4="",$D$4="",$F$4="")),"X",""))</f>
        <v>X</v>
      </c>
      <c r="DJ39" s="30" t="str">
        <f>IF(OR($A$8&lt;&gt;"",$A$2&lt;&gt;"",$DJ$252&lt;&gt;""),"E",IF(OR(AND($B$4="X",$F$4="X"),AND($B$4="",$D$4="",$F$4="")),"X",""))</f>
        <v>X</v>
      </c>
      <c r="DK39" s="30" t="str">
        <f>IF(OR($A$8&lt;&gt;"",$A$2&lt;&gt;"",$DK$252&lt;&gt;""),"E",IF(OR(AND($B$4="X",$F$4="X"),AND($B$4="",$D$4="",$F$4="")),"X",""))</f>
        <v>X</v>
      </c>
      <c r="DL39" s="29" t="str">
        <f>IF(OR($A$8&lt;&gt;"",$A$2&lt;&gt;"",$DL$252&lt;&gt;""),"E","")</f>
        <v/>
      </c>
      <c r="DM39" s="29" t="str">
        <f>IF(OR($A$8&lt;&gt;"",$A$2&lt;&gt;"",$DM$252&lt;&gt;""),"E","")</f>
        <v/>
      </c>
      <c r="DN39" s="29" t="str">
        <f>IF(OR($A$8&lt;&gt;"",$A$2&lt;&gt;"",$DN$252&lt;&gt;""),"E","")</f>
        <v/>
      </c>
      <c r="DO39" s="29" t="str">
        <f>IF(OR($A$8&lt;&gt;"",$A$2&lt;&gt;"",$DO$252&lt;&gt;""),"E","")</f>
        <v/>
      </c>
      <c r="DP39" s="29" t="str">
        <f>IF(OR($A$8&lt;&gt;"",$A$2&lt;&gt;"",$DP$252&lt;&gt;""),"E","")</f>
        <v/>
      </c>
      <c r="DQ39" s="29" t="str">
        <f>IF(OR($A$8&lt;&gt;"",$A$2&lt;&gt;"",$DQ$252&lt;&gt;""),"E","")</f>
        <v/>
      </c>
      <c r="DR39" s="29" t="str">
        <f>IF(OR($A$8&lt;&gt;"",$A$2&lt;&gt;"",$DR$252&lt;&gt;""),"E","")</f>
        <v/>
      </c>
      <c r="DS39" s="29" t="str">
        <f>IF(OR($A$8&lt;&gt;"",$A$2&lt;&gt;"",$DS$252&lt;&gt;""),"E","")</f>
        <v/>
      </c>
      <c r="DT39" s="29" t="str">
        <f>IF(OR($A$8&lt;&gt;"",$A$2&lt;&gt;"",$DT$252&lt;&gt;""),"E","")</f>
        <v/>
      </c>
      <c r="DU39" s="29" t="str">
        <f>IF(OR($A$8&lt;&gt;"",$A$2&lt;&gt;"",$DU$252&lt;&gt;""),"E","")</f>
        <v/>
      </c>
      <c r="DV39" s="29" t="str">
        <f>IF(OR($A$8&lt;&gt;"",$A$2&lt;&gt;"",$DV$252&lt;&gt;""),"E","")</f>
        <v/>
      </c>
      <c r="DW39" s="29" t="str">
        <f>IF(OR($A$8&lt;&gt;"",$A$2&lt;&gt;"",$DW$252&lt;&gt;""),"E","")</f>
        <v/>
      </c>
      <c r="DX39" s="29" t="str">
        <f>IF(OR($A$8&lt;&gt;"",$A$2&lt;&gt;"",$DX$252&lt;&gt;""),"E","")</f>
        <v/>
      </c>
      <c r="DY39" s="29" t="str">
        <f>IF(OR($A$8&lt;&gt;"",$A$2&lt;&gt;"",$DY$252&lt;&gt;""),"E","")</f>
        <v/>
      </c>
      <c r="DZ39" s="29" t="str">
        <f>IF(OR($A$8&lt;&gt;"",$A$2&lt;&gt;"",$DZ$252&lt;&gt;""),"E","")</f>
        <v/>
      </c>
      <c r="EA39" s="31"/>
      <c r="EB39" s="2"/>
      <c r="EC39" s="29" t="str">
        <f>IF(OR($A$8&lt;&gt;"",$A$2&lt;&gt;"",$EC$252&lt;&gt;""),"E","")</f>
        <v/>
      </c>
      <c r="ED39" s="58"/>
      <c r="EE39" s="57"/>
      <c r="EF39" s="29" t="str">
        <f>IF(OR($A$8&lt;&gt;"",$A$2&lt;&gt;"",$EF$252&lt;&gt;""),"E","")</f>
        <v/>
      </c>
      <c r="EG39" s="29" t="str">
        <f>IF(OR($A$8&lt;&gt;"",$A$2&lt;&gt;"",$EG$252&lt;&gt;""),"E","")</f>
        <v/>
      </c>
      <c r="EH39" s="29" t="str">
        <f>IF(OR($A$8&lt;&gt;"",$A$2&lt;&gt;"",$EH$252&lt;&gt;""),"E","")</f>
        <v/>
      </c>
      <c r="EI39" s="29" t="str">
        <f>IF(OR($A$8&lt;&gt;"",$A$2&lt;&gt;"",$EI$252&lt;&gt;""),"E","")</f>
        <v/>
      </c>
      <c r="EJ39" s="29" t="str">
        <f>IF(OR($A$8&lt;&gt;"",$A$2&lt;&gt;"",$EJ$252&lt;&gt;""),"E","")</f>
        <v/>
      </c>
      <c r="EK39" s="29" t="str">
        <f>IF(OR($A$8&lt;&gt;"",$A$2&lt;&gt;"",$EK$252&lt;&gt;""),"E","")</f>
        <v/>
      </c>
      <c r="EL39" s="29" t="str">
        <f>IF(OR($A$8&lt;&gt;"",$A$2&lt;&gt;"",$EL$252&lt;&gt;""),"E","")</f>
        <v/>
      </c>
      <c r="EM39" s="29" t="str">
        <f>IF(OR($A$8&lt;&gt;"",$A$2&lt;&gt;"",$EM$252&lt;&gt;""),"E","")</f>
        <v/>
      </c>
      <c r="EN39" s="29" t="str">
        <f>IF(OR($A$8&lt;&gt;"",$A$2&lt;&gt;"",$EN$252&lt;&gt;""),"E","")</f>
        <v/>
      </c>
      <c r="EO39" s="29" t="str">
        <f>IF(OR($A$8&lt;&gt;"",$A$2&lt;&gt;"",$EO$252&lt;&gt;""),"E","")</f>
        <v/>
      </c>
      <c r="EP39" s="29" t="str">
        <f>IF(OR($A$8&lt;&gt;"",$A$2&lt;&gt;"",$EP$252&lt;&gt;""),"E","")</f>
        <v/>
      </c>
      <c r="EQ39" s="29" t="str">
        <f>IF(OR($A$8&lt;&gt;"",$A$2&lt;&gt;"",$EQ$252&lt;&gt;""),"E","")</f>
        <v/>
      </c>
      <c r="ER39" s="29" t="str">
        <f>IF(OR($A$8&lt;&gt;"",$A$2&lt;&gt;"",$ER$252&lt;&gt;""),"E","")</f>
        <v/>
      </c>
      <c r="ES39" s="29" t="str">
        <f>IF(OR($A$8&lt;&gt;"",$A$2&lt;&gt;"",$ES$252&lt;&gt;""),"E","")</f>
        <v/>
      </c>
      <c r="ET39" s="29" t="str">
        <f>IF(OR($A$8&lt;&gt;"",$A$2&lt;&gt;"",$ET$252&lt;&gt;""),"E","")</f>
        <v/>
      </c>
      <c r="EU39" s="29" t="str">
        <f>IF(OR($A$8&lt;&gt;"",$A$2&lt;&gt;"",$EU$252&lt;&gt;""),"E","")</f>
        <v/>
      </c>
      <c r="EV39" s="29" t="str">
        <f>IF(OR($A$8&lt;&gt;"",$A$2&lt;&gt;"",$EV$252&lt;&gt;""),"E","")</f>
        <v/>
      </c>
      <c r="EW39" s="29" t="str">
        <f>IF(OR($A$8&lt;&gt;"",$A$2&lt;&gt;"",$EW$252&lt;&gt;""),"E","")</f>
        <v/>
      </c>
      <c r="EX39" s="29" t="str">
        <f>IF(OR($A$8&lt;&gt;"",$A$2&lt;&gt;"",$EX$252&lt;&gt;""),"E","")</f>
        <v/>
      </c>
      <c r="EY39" s="29" t="str">
        <f>IF(OR($A$8&lt;&gt;"",$A$2&lt;&gt;"",$EY$252&lt;&gt;""),"E","")</f>
        <v/>
      </c>
      <c r="EZ39" s="29" t="str">
        <f>IF(OR($A$8&lt;&gt;"",$A$2&lt;&gt;"",$EZ$252&lt;&gt;""),"E","")</f>
        <v/>
      </c>
      <c r="FA39" s="29" t="str">
        <f>IF(OR($A$8&lt;&gt;"",$A$2&lt;&gt;"",$FA$252&lt;&gt;""),"E","")</f>
        <v/>
      </c>
      <c r="FB39" s="29" t="str">
        <f>IF(OR($A$8&lt;&gt;"",$A$2&lt;&gt;"",$FB$252&lt;&gt;""),"E","")</f>
        <v/>
      </c>
      <c r="FC39" s="29" t="str">
        <f>IF(OR($A$8&lt;&gt;"",$A$2&lt;&gt;"",$FC$252&lt;&gt;""),"E","")</f>
        <v/>
      </c>
      <c r="FD39" s="29" t="str">
        <f>IF(OR($A$8&lt;&gt;"",$A$2&lt;&gt;"",$FD$252&lt;&gt;""),"E","")</f>
        <v/>
      </c>
      <c r="FE39" s="29" t="str">
        <f>IF(OR($A$8&lt;&gt;"",$A$2&lt;&gt;"",$FE$252&lt;&gt;""),"E","")</f>
        <v/>
      </c>
      <c r="FF39" s="29" t="str">
        <f>IF(OR($A$8&lt;&gt;"",$A$2&lt;&gt;"",$FF$252&lt;&gt;""),"E","")</f>
        <v/>
      </c>
      <c r="FG39" s="29" t="str">
        <f>IF(OR($A$8&lt;&gt;"",$A$2&lt;&gt;"",$FG$252&lt;&gt;""),"E","")</f>
        <v/>
      </c>
      <c r="FH39" s="29" t="str">
        <f>IF(OR($A$8&lt;&gt;"",$A$2&lt;&gt;"",$FH$252&lt;&gt;""),"E","")</f>
        <v/>
      </c>
      <c r="FI39" s="29" t="str">
        <f>IF(OR($A$8&lt;&gt;"",$A$2&lt;&gt;"",$FI$252&lt;&gt;""),"E","")</f>
        <v/>
      </c>
      <c r="FJ39" s="29" t="str">
        <f>IF(OR($A$8&lt;&gt;"",$A$2&lt;&gt;"",$FJ$252&lt;&gt;""),"E","")</f>
        <v/>
      </c>
      <c r="FK39" s="29" t="str">
        <f>IF(OR($A$8&lt;&gt;"",$A$2&lt;&gt;"",$FK$252&lt;&gt;""),"E","")</f>
        <v/>
      </c>
      <c r="FL39" s="29" t="str">
        <f>IF(OR($A$8&lt;&gt;"",$A$2&lt;&gt;"",$FL$252&lt;&gt;""),"E","")</f>
        <v/>
      </c>
      <c r="FM39" s="29" t="str">
        <f>IF(OR($A$8&lt;&gt;"",$A$2&lt;&gt;"",$FM$252&lt;&gt;""),"E","")</f>
        <v/>
      </c>
      <c r="FN39" s="29" t="str">
        <f>IF(OR($A$8&lt;&gt;"",$A$2&lt;&gt;"",$FN$252&lt;&gt;""),"E","")</f>
        <v/>
      </c>
      <c r="FO39" s="29" t="str">
        <f>IF(OR($A$8&lt;&gt;"",$A$2&lt;&gt;"",$FO$252&lt;&gt;""),"E","")</f>
        <v/>
      </c>
      <c r="FP39" s="29" t="str">
        <f>IF(OR($A$8&lt;&gt;"",$A$2&lt;&gt;"",$FP$252&lt;&gt;""),"E","")</f>
        <v/>
      </c>
      <c r="FQ39" s="29" t="str">
        <f>IF(OR($A$8&lt;&gt;"",$A$2&lt;&gt;"",$FQ$252&lt;&gt;""),"E","")</f>
        <v/>
      </c>
      <c r="FR39" s="29" t="str">
        <f>IF(OR($A$8&lt;&gt;"",$A$2&lt;&gt;"",$FR$252&lt;&gt;""),"E","")</f>
        <v/>
      </c>
      <c r="FS39" s="29" t="str">
        <f>IF(OR($A$8&lt;&gt;"",$A$2&lt;&gt;"",$FS$252&lt;&gt;""),"E","")</f>
        <v/>
      </c>
      <c r="FT39" s="29" t="str">
        <f>IF(OR($A$8&lt;&gt;"",$A$2&lt;&gt;"",$FT$252&lt;&gt;""),"E","")</f>
        <v/>
      </c>
      <c r="FU39" s="29" t="str">
        <f>IF(OR($A$8&lt;&gt;"",$A$2&lt;&gt;"",$FU$252&lt;&gt;""),"E","")</f>
        <v/>
      </c>
      <c r="FV39" s="29" t="str">
        <f>IF(OR($A$8&lt;&gt;"",$A$2&lt;&gt;"",$FV$252&lt;&gt;""),"E","")</f>
        <v/>
      </c>
      <c r="FW39" s="29" t="str">
        <f>IF(OR($A$8&lt;&gt;"",$A$2&lt;&gt;"",$FW$252&lt;&gt;""),"E","")</f>
        <v/>
      </c>
      <c r="FX39" s="29" t="str">
        <f>IF(OR($A$8&lt;&gt;"",$A$2&lt;&gt;"",$FX$252&lt;&gt;""),"E","")</f>
        <v/>
      </c>
      <c r="FY39" s="29" t="str">
        <f>IF(OR($A$8&lt;&gt;"",$A$2&lt;&gt;"",$FY$252&lt;&gt;""),"E","")</f>
        <v/>
      </c>
      <c r="FZ39" s="29" t="str">
        <f>IF(OR($A$8&lt;&gt;"",$A$2&lt;&gt;"",$FZ$252&lt;&gt;""),"E","")</f>
        <v/>
      </c>
      <c r="GA39" s="29" t="str">
        <f>IF(OR($A$8&lt;&gt;"",$A$2&lt;&gt;"",$GA$252&lt;&gt;""),"E","")</f>
        <v/>
      </c>
      <c r="GB39" s="58"/>
      <c r="GC39" s="57"/>
      <c r="GD39" s="33" t="str">
        <f>IF(OR($A$8&lt;&gt;"",$A$2&lt;&gt;"",$GD$252&lt;&gt;""),"E","")</f>
        <v/>
      </c>
      <c r="GE39" s="77"/>
      <c r="GF39" s="72"/>
      <c r="GG39" s="29" t="str">
        <f>IF(OR($A$8&lt;&gt;"",$A$2&lt;&gt;"",$GG$252&lt;&gt;""),"E","")</f>
        <v/>
      </c>
      <c r="GH39" s="29" t="str">
        <f>IF(OR($A$8&lt;&gt;"",$A$2&lt;&gt;"",$GH$252&lt;&gt;""),"E","")</f>
        <v/>
      </c>
      <c r="GI39" s="29" t="str">
        <f>IF(OR($A$8&lt;&gt;"",$A$2&lt;&gt;"",$GI$252&lt;&gt;""),"E","")</f>
        <v/>
      </c>
      <c r="GJ39" s="29" t="str">
        <f>IF(OR($A$8&lt;&gt;"",$A$2&lt;&gt;"",$GJ$252&lt;&gt;""),"E","")</f>
        <v/>
      </c>
      <c r="GK39" s="29" t="str">
        <f>IF(OR($A$8&lt;&gt;"",$A$2&lt;&gt;"",$GK$252&lt;&gt;""),"E","")</f>
        <v/>
      </c>
      <c r="GL39" s="29" t="str">
        <f>IF(OR($A$8&lt;&gt;"",$A$2&lt;&gt;"",$GL$252&lt;&gt;""),"E","")</f>
        <v/>
      </c>
      <c r="GM39" s="29" t="str">
        <f>IF(OR($A$8&lt;&gt;"",$A$2&lt;&gt;"",$GM$252&lt;&gt;""),"E","")</f>
        <v/>
      </c>
      <c r="GN39" s="29" t="str">
        <f>IF(OR($A$8&lt;&gt;"",$A$2&lt;&gt;"",$GN$252&lt;&gt;""),"E","")</f>
        <v/>
      </c>
      <c r="GO39" s="29" t="str">
        <f>IF(OR($A$8&lt;&gt;"",$A$2&lt;&gt;"",$GO$252&lt;&gt;""),"E","")</f>
        <v/>
      </c>
      <c r="GP39" s="29" t="str">
        <f>IF(OR($A$8&lt;&gt;"",$A$2&lt;&gt;"",$GP$252&lt;&gt;""),"E","")</f>
        <v/>
      </c>
      <c r="GQ39" s="29" t="str">
        <f>IF(OR($A$8&lt;&gt;"",$A$2&lt;&gt;"",$GQ$252&lt;&gt;""),"E","")</f>
        <v/>
      </c>
      <c r="GR39" s="29" t="str">
        <f>IF(OR($A$8&lt;&gt;"",$A$2&lt;&gt;"",$GR$252&lt;&gt;""),"E","")</f>
        <v/>
      </c>
      <c r="GS39" s="29" t="str">
        <f>IF(OR($A$8&lt;&gt;"",$A$2&lt;&gt;"",$GS$252&lt;&gt;""),"E","")</f>
        <v/>
      </c>
      <c r="GT39" s="29" t="str">
        <f>IF(OR($A$8&lt;&gt;"",$A$2&lt;&gt;"",$GT$252&lt;&gt;""),"E","")</f>
        <v/>
      </c>
      <c r="GU39" s="29" t="str">
        <f>IF(OR($A$8&lt;&gt;"",$A$2&lt;&gt;"",$GU$252&lt;&gt;""),"E","")</f>
        <v/>
      </c>
      <c r="GV39" s="29" t="str">
        <f>IF(OR($A$8&lt;&gt;"",$A$2&lt;&gt;"",$GV$252&lt;&gt;""),"E","")</f>
        <v/>
      </c>
      <c r="GW39" s="29" t="str">
        <f>IF(OR($A$8&lt;&gt;"",$A$2&lt;&gt;"",$GW$252&lt;&gt;""),"E","")</f>
        <v/>
      </c>
      <c r="GX39" s="29" t="str">
        <f>IF(OR($A$8&lt;&gt;"",$A$2&lt;&gt;"",$GX$252&lt;&gt;""),"E","")</f>
        <v/>
      </c>
      <c r="GY39" s="26" t="str">
        <f>IF(OR($A$8&lt;&gt;"",$A$2&lt;&gt;"",$GY$252&lt;&gt;""),"E","")</f>
        <v/>
      </c>
      <c r="GZ39" s="29" t="str">
        <f>IF(OR($A$8&lt;&gt;"",$A$2&lt;&gt;"",$GZ$252&lt;&gt;""),"E","")</f>
        <v/>
      </c>
      <c r="HA39" s="29" t="str">
        <f>IF(OR($A$8&lt;&gt;"",$A$2&lt;&gt;"",$HA$252&lt;&gt;""),"E","")</f>
        <v/>
      </c>
      <c r="HB39" s="29" t="str">
        <f>IF(OR($A$8&lt;&gt;"",$A$2&lt;&gt;"",$HB$252&lt;&gt;""),"E","")</f>
        <v/>
      </c>
      <c r="HC39" s="29" t="str">
        <f>IF(OR($A$8&lt;&gt;"",$A$2&lt;&gt;"",$HC$252&lt;&gt;""),"E","")</f>
        <v/>
      </c>
      <c r="HD39" s="29" t="str">
        <f>IF(OR($A$8&lt;&gt;"",$A$2&lt;&gt;"",$HD$252&lt;&gt;""),"E","")</f>
        <v/>
      </c>
      <c r="HE39" s="29" t="str">
        <f>IF(OR($A$8&lt;&gt;"",$A$2&lt;&gt;"",$HE$252&lt;&gt;""),"E","")</f>
        <v/>
      </c>
      <c r="HF39" s="29" t="str">
        <f>IF(OR($A$8&lt;&gt;"",$A$2&lt;&gt;"",$HF$252&lt;&gt;""),"E","")</f>
        <v/>
      </c>
      <c r="HG39" s="29" t="str">
        <f>IF(OR($A$8&lt;&gt;"",$A$2&lt;&gt;"",$HG$252&lt;&gt;""),"E","")</f>
        <v/>
      </c>
      <c r="HH39" s="81"/>
      <c r="HI39" s="72"/>
      <c r="HJ39" s="29" t="str">
        <f>IF(OR($A$8&lt;&gt;"",$A$2&lt;&gt;"",$HJ$252&lt;&gt;""),"E","")</f>
        <v/>
      </c>
      <c r="HK39" s="29" t="str">
        <f>IF(OR($A$8&lt;&gt;"",$A$2&lt;&gt;"",$HK$252&lt;&gt;""),"E","")</f>
        <v/>
      </c>
      <c r="HL39" s="29" t="str">
        <f>IF(OR($A$8&lt;&gt;"",$A$2&lt;&gt;"",$HL$252&lt;&gt;""),"E","")</f>
        <v/>
      </c>
      <c r="HM39" s="29" t="str">
        <f>IF(OR($A$8&lt;&gt;"",$A$2&lt;&gt;"",$HM$252&lt;&gt;""),"E","")</f>
        <v/>
      </c>
      <c r="HN39" s="29" t="str">
        <f>IF(OR($A$8&lt;&gt;"",$A$2&lt;&gt;"",$HN$252&lt;&gt;""),"E","")</f>
        <v/>
      </c>
      <c r="HO39" s="29" t="str">
        <f>IF(OR($A$8&lt;&gt;"",$A$2&lt;&gt;"",$HO$252&lt;&gt;""),"E","")</f>
        <v/>
      </c>
      <c r="HP39" s="29" t="str">
        <f>IF(OR($A$8&lt;&gt;"",$A$2&lt;&gt;"",$HP$252&lt;&gt;""),"E","")</f>
        <v/>
      </c>
      <c r="HQ39" s="219"/>
      <c r="HR39" s="6"/>
      <c r="HS39" s="131">
        <f t="shared" si="0"/>
        <v>0</v>
      </c>
      <c r="HT39" s="132"/>
    </row>
    <row r="40" spans="1:228" ht="39" customHeight="1" x14ac:dyDescent="0.2">
      <c r="A40" s="220" t="s">
        <v>32</v>
      </c>
      <c r="B40" s="221"/>
      <c r="C40" s="221"/>
      <c r="D40" s="221"/>
      <c r="E40" s="221"/>
      <c r="F40" s="221"/>
      <c r="G40" s="221"/>
      <c r="H40" s="221"/>
      <c r="I40" s="221"/>
      <c r="J40" s="221"/>
      <c r="K40" s="221"/>
      <c r="L40" s="222"/>
      <c r="M40" s="220" t="s">
        <v>16</v>
      </c>
      <c r="N40" s="221"/>
      <c r="O40" s="221"/>
      <c r="P40" s="221"/>
      <c r="Q40" s="221"/>
      <c r="R40" s="221"/>
      <c r="S40" s="221"/>
      <c r="T40" s="221"/>
      <c r="U40" s="222"/>
      <c r="V40" s="175"/>
      <c r="W40" s="45">
        <v>4</v>
      </c>
      <c r="X40" s="205">
        <v>4</v>
      </c>
      <c r="Y40" s="84" t="s">
        <v>1128</v>
      </c>
      <c r="Z40" s="178"/>
      <c r="AA40" s="212"/>
      <c r="AB40" s="155">
        <v>60</v>
      </c>
      <c r="AC40" s="299"/>
      <c r="AD40" s="155">
        <v>60</v>
      </c>
      <c r="AE40" s="399"/>
      <c r="AF40" s="155">
        <v>60</v>
      </c>
      <c r="AG40" s="299"/>
      <c r="AH40" s="155">
        <v>40</v>
      </c>
      <c r="AI40" s="299"/>
      <c r="AJ40" s="155">
        <v>20</v>
      </c>
      <c r="AK40" s="299"/>
      <c r="AL40" s="155">
        <v>12</v>
      </c>
      <c r="AM40" s="299"/>
      <c r="AN40" s="155">
        <v>2</v>
      </c>
      <c r="AO40" s="299"/>
      <c r="AP40" s="155">
        <v>1</v>
      </c>
      <c r="AQ40" s="299"/>
      <c r="AR40" s="155">
        <v>1</v>
      </c>
      <c r="AS40" s="299"/>
      <c r="AT40" s="152"/>
      <c r="AU40" s="153"/>
      <c r="AV40" s="152"/>
      <c r="AW40" s="153"/>
      <c r="AX40" s="152"/>
      <c r="AY40" s="153"/>
      <c r="AZ40" s="152"/>
      <c r="BA40" s="153"/>
      <c r="BB40" s="152"/>
      <c r="BC40" s="153"/>
      <c r="BD40" s="152"/>
      <c r="BE40" s="153"/>
      <c r="BF40" s="152"/>
      <c r="BG40" s="422"/>
      <c r="BH40" s="179"/>
      <c r="BI40" s="179"/>
      <c r="BJ40" s="67" t="str">
        <f>IF($BJ$8="Saisie de numéro erronée !","Saisie de numéro erronée !",IF($BJ$9="","",VALUE(SUBSTITUTE(IF(COUNTIF(HS40,"* *"),TRIM(MID(Y40&amp;" ",(FIND(("NO"&amp;$BJ$9&amp;" "),Y40&amp;" "))-3,3)),HS40),"c",""))))</f>
        <v/>
      </c>
      <c r="BK40" s="180"/>
      <c r="BL40" s="213"/>
      <c r="BM40" s="29">
        <v>4</v>
      </c>
      <c r="BN40" s="29">
        <v>4</v>
      </c>
      <c r="BO40" s="29">
        <v>4</v>
      </c>
      <c r="BP40" s="29">
        <v>5</v>
      </c>
      <c r="BQ40" s="29">
        <v>5</v>
      </c>
      <c r="BR40" s="29">
        <v>5</v>
      </c>
      <c r="BS40" s="29">
        <v>6</v>
      </c>
      <c r="BT40" s="29">
        <v>6</v>
      </c>
      <c r="BU40" s="29">
        <v>6</v>
      </c>
      <c r="BV40" s="29">
        <v>7</v>
      </c>
      <c r="BW40" s="29">
        <v>7</v>
      </c>
      <c r="BX40" s="228">
        <v>1</v>
      </c>
      <c r="BY40" s="29">
        <v>11</v>
      </c>
      <c r="BZ40" s="29">
        <v>19</v>
      </c>
      <c r="CA40" s="29">
        <v>24</v>
      </c>
      <c r="CB40" s="226">
        <v>34</v>
      </c>
      <c r="CC40" s="181"/>
      <c r="CD40" s="181"/>
      <c r="CE40" s="395"/>
      <c r="CF40" s="182"/>
      <c r="CG40" s="182"/>
      <c r="CH40" s="395"/>
      <c r="CI40" s="183"/>
      <c r="CJ40" s="183"/>
      <c r="CK40" s="214">
        <v>29</v>
      </c>
      <c r="CL40" s="44" t="s">
        <v>488</v>
      </c>
      <c r="CM40" s="184"/>
      <c r="CN40" s="216"/>
      <c r="CO40" s="227" t="s">
        <v>37</v>
      </c>
      <c r="CP40" s="185"/>
      <c r="CQ40" s="185"/>
      <c r="CR40" s="44">
        <v>9</v>
      </c>
      <c r="CS40" s="44">
        <v>10</v>
      </c>
      <c r="CT40" s="186"/>
      <c r="CU40" s="186"/>
      <c r="CV40" s="395"/>
      <c r="CW40" s="218"/>
      <c r="CX40" s="218"/>
      <c r="CY40" s="227" t="s">
        <v>106</v>
      </c>
      <c r="CZ40" s="187"/>
      <c r="DA40" s="187"/>
      <c r="DB40" s="28" t="str">
        <f>IF(OR($A$8&lt;&gt;"",$A$2&lt;&gt;"",$DB$252&lt;&gt;""),"E","")</f>
        <v/>
      </c>
      <c r="DC40" s="29" t="str">
        <f>IF(OR($A$8&lt;&gt;"",$A$2&lt;&gt;"",$DC$252&lt;&gt;""),"E","")</f>
        <v/>
      </c>
      <c r="DD40" s="29" t="str">
        <f>IF(OR($A$8&lt;&gt;"",$A$2&lt;&gt;"",$DD$252&lt;&gt;""),"E","")</f>
        <v/>
      </c>
      <c r="DE40" s="29" t="str">
        <f>IF(OR($A$8&lt;&gt;"",$A$2&lt;&gt;"",$DE$252&lt;&gt;""),"E","")</f>
        <v/>
      </c>
      <c r="DF40" s="29" t="str">
        <f>IF(OR($A$8&lt;&gt;"",$A$2&lt;&gt;"",$DF$252&lt;&gt;""),"E","")</f>
        <v/>
      </c>
      <c r="DG40" s="29" t="str">
        <f>IF(OR($A$8&lt;&gt;"",$A$2&lt;&gt;"",$DG$252&lt;&gt;""),"E","")</f>
        <v/>
      </c>
      <c r="DH40" s="29" t="str">
        <f>IF(OR($A$8&lt;&gt;"",$A$2&lt;&gt;"",$DH$252&lt;&gt;""),"E","")</f>
        <v/>
      </c>
      <c r="DI40" s="29" t="str">
        <f>IF(OR($A$8&lt;&gt;"",$A$2&lt;&gt;"",$DI$252&lt;&gt;""),"E","")</f>
        <v/>
      </c>
      <c r="DJ40" s="30" t="str">
        <f>IF(OR($A$8&lt;&gt;"",$A$2&lt;&gt;"",$DJ$252&lt;&gt;""),"E",IF(AND(OR(AND($B$4="X",$F$4="X"),AND($B$4="",$D$4="",$F$4="")),$L$4="X"),"X",""))</f>
        <v/>
      </c>
      <c r="DK40" s="30" t="str">
        <f>IF(OR($A$8&lt;&gt;"",$A$2&lt;&gt;"",$DK$252&lt;&gt;""),"E",IF(AND(OR(AND($B$4="X",$F$4="X"),AND($B$4="",$D$4="",$F$4="")),$L$4="X"),"X",""))</f>
        <v/>
      </c>
      <c r="DL40" s="29" t="str">
        <f>IF(OR($A$8&lt;&gt;"",$A$2&lt;&gt;"",$DL$252&lt;&gt;""),"E","")</f>
        <v/>
      </c>
      <c r="DM40" s="29" t="str">
        <f>IF(OR($A$8&lt;&gt;"",$A$2&lt;&gt;"",$DM$252&lt;&gt;""),"E","")</f>
        <v/>
      </c>
      <c r="DN40" s="29" t="str">
        <f>IF(OR($A$8&lt;&gt;"",$A$2&lt;&gt;"",$DN$252&lt;&gt;""),"E","")</f>
        <v/>
      </c>
      <c r="DO40" s="29" t="str">
        <f>IF(OR($A$8&lt;&gt;"",$A$2&lt;&gt;"",$DO$252&lt;&gt;""),"E","")</f>
        <v/>
      </c>
      <c r="DP40" s="29" t="str">
        <f>IF(OR($A$8&lt;&gt;"",$A$2&lt;&gt;"",$DP$252&lt;&gt;""),"E","")</f>
        <v/>
      </c>
      <c r="DQ40" s="29" t="str">
        <f>IF(OR($A$8&lt;&gt;"",$A$2&lt;&gt;"",$DQ$252&lt;&gt;""),"E","")</f>
        <v/>
      </c>
      <c r="DR40" s="29" t="str">
        <f>IF(OR($A$8&lt;&gt;"",$A$2&lt;&gt;"",$DR$252&lt;&gt;""),"E","")</f>
        <v/>
      </c>
      <c r="DS40" s="29" t="str">
        <f>IF(OR($A$8&lt;&gt;"",$A$2&lt;&gt;"",$DS$252&lt;&gt;""),"E","")</f>
        <v/>
      </c>
      <c r="DT40" s="29" t="str">
        <f>IF(OR($A$8&lt;&gt;"",$A$2&lt;&gt;"",$DT$252&lt;&gt;""),"E","")</f>
        <v/>
      </c>
      <c r="DU40" s="29" t="str">
        <f>IF(OR($A$8&lt;&gt;"",$A$2&lt;&gt;"",$DU$252&lt;&gt;""),"E","")</f>
        <v/>
      </c>
      <c r="DV40" s="29" t="str">
        <f>IF(OR($A$8&lt;&gt;"",$A$2&lt;&gt;"",$DV$252&lt;&gt;""),"E","")</f>
        <v/>
      </c>
      <c r="DW40" s="29" t="str">
        <f>IF(OR($A$8&lt;&gt;"",$A$2&lt;&gt;"",$DW$252&lt;&gt;""),"E","")</f>
        <v/>
      </c>
      <c r="DX40" s="29" t="str">
        <f>IF(OR($A$8&lt;&gt;"",$A$2&lt;&gt;"",$DX$252&lt;&gt;""),"E","")</f>
        <v/>
      </c>
      <c r="DY40" s="29" t="str">
        <f>IF(OR($A$8&lt;&gt;"",$A$2&lt;&gt;"",$DY$252&lt;&gt;""),"E","")</f>
        <v/>
      </c>
      <c r="DZ40" s="29" t="str">
        <f>IF(OR($A$8&lt;&gt;"",$A$2&lt;&gt;"",$DZ$252&lt;&gt;""),"E","")</f>
        <v/>
      </c>
      <c r="EA40" s="31"/>
      <c r="EB40" s="2"/>
      <c r="EC40" s="29" t="str">
        <f>IF(OR($A$8&lt;&gt;"",$A$2&lt;&gt;"",$EC$252&lt;&gt;""),"E","")</f>
        <v/>
      </c>
      <c r="ED40" s="58"/>
      <c r="EE40" s="57"/>
      <c r="EF40" s="29" t="str">
        <f>IF(OR($A$8&lt;&gt;"",$A$2&lt;&gt;"",$EF$252&lt;&gt;""),"E","")</f>
        <v/>
      </c>
      <c r="EG40" s="29" t="str">
        <f>IF(OR($A$8&lt;&gt;"",$A$2&lt;&gt;"",$EG$252&lt;&gt;""),"E","")</f>
        <v/>
      </c>
      <c r="EH40" s="29" t="str">
        <f>IF(OR($A$8&lt;&gt;"",$A$2&lt;&gt;"",$EH$252&lt;&gt;""),"E","")</f>
        <v/>
      </c>
      <c r="EI40" s="29" t="str">
        <f>IF(OR($A$8&lt;&gt;"",$A$2&lt;&gt;"",$EI$252&lt;&gt;""),"E","")</f>
        <v/>
      </c>
      <c r="EJ40" s="29" t="str">
        <f>IF(OR($A$8&lt;&gt;"",$A$2&lt;&gt;"",$EJ$252&lt;&gt;""),"E","")</f>
        <v/>
      </c>
      <c r="EK40" s="29" t="str">
        <f>IF(OR($A$8&lt;&gt;"",$A$2&lt;&gt;"",$EK$252&lt;&gt;""),"E","")</f>
        <v/>
      </c>
      <c r="EL40" s="29" t="str">
        <f>IF(OR($A$8&lt;&gt;"",$A$2&lt;&gt;"",$EL$252&lt;&gt;""),"E","")</f>
        <v/>
      </c>
      <c r="EM40" s="29" t="str">
        <f>IF(OR($A$8&lt;&gt;"",$A$2&lt;&gt;"",$EM$252&lt;&gt;""),"E","")</f>
        <v/>
      </c>
      <c r="EN40" s="29" t="str">
        <f>IF(OR($A$8&lt;&gt;"",$A$2&lt;&gt;"",$EN$252&lt;&gt;""),"E","")</f>
        <v/>
      </c>
      <c r="EO40" s="29" t="str">
        <f>IF(OR($A$8&lt;&gt;"",$A$2&lt;&gt;"",$EO$252&lt;&gt;""),"E","")</f>
        <v/>
      </c>
      <c r="EP40" s="29" t="str">
        <f>IF(OR($A$8&lt;&gt;"",$A$2&lt;&gt;"",$EP$252&lt;&gt;""),"E","")</f>
        <v/>
      </c>
      <c r="EQ40" s="29" t="str">
        <f>IF(OR($A$8&lt;&gt;"",$A$2&lt;&gt;"",$EQ$252&lt;&gt;""),"E","")</f>
        <v/>
      </c>
      <c r="ER40" s="29" t="str">
        <f>IF(OR($A$8&lt;&gt;"",$A$2&lt;&gt;"",$ER$252&lt;&gt;""),"E","")</f>
        <v/>
      </c>
      <c r="ES40" s="29" t="str">
        <f>IF(OR($A$8&lt;&gt;"",$A$2&lt;&gt;"",$ES$252&lt;&gt;""),"E","")</f>
        <v/>
      </c>
      <c r="ET40" s="29" t="str">
        <f>IF(OR($A$8&lt;&gt;"",$A$2&lt;&gt;"",$ET$252&lt;&gt;""),"E","")</f>
        <v/>
      </c>
      <c r="EU40" s="29" t="str">
        <f>IF(OR($A$8&lt;&gt;"",$A$2&lt;&gt;"",$EU$252&lt;&gt;""),"E","")</f>
        <v/>
      </c>
      <c r="EV40" s="29" t="str">
        <f>IF(OR($A$8&lt;&gt;"",$A$2&lt;&gt;"",$EV$252&lt;&gt;""),"E","")</f>
        <v/>
      </c>
      <c r="EW40" s="29" t="str">
        <f>IF(OR($A$8&lt;&gt;"",$A$2&lt;&gt;"",$EW$252&lt;&gt;""),"E","")</f>
        <v/>
      </c>
      <c r="EX40" s="29" t="str">
        <f>IF(OR($A$8&lt;&gt;"",$A$2&lt;&gt;"",$EX$252&lt;&gt;""),"E","")</f>
        <v/>
      </c>
      <c r="EY40" s="29" t="str">
        <f>IF(OR($A$8&lt;&gt;"",$A$2&lt;&gt;"",$EY$252&lt;&gt;""),"E","")</f>
        <v/>
      </c>
      <c r="EZ40" s="29" t="str">
        <f>IF(OR($A$8&lt;&gt;"",$A$2&lt;&gt;"",$EZ$252&lt;&gt;""),"E","")</f>
        <v/>
      </c>
      <c r="FA40" s="29" t="str">
        <f>IF(OR($A$8&lt;&gt;"",$A$2&lt;&gt;"",$FA$252&lt;&gt;""),"E","")</f>
        <v/>
      </c>
      <c r="FB40" s="29" t="str">
        <f>IF(OR($A$8&lt;&gt;"",$A$2&lt;&gt;"",$FB$252&lt;&gt;""),"E","")</f>
        <v/>
      </c>
      <c r="FC40" s="29" t="str">
        <f>IF(OR($A$8&lt;&gt;"",$A$2&lt;&gt;"",$FC$252&lt;&gt;""),"E","")</f>
        <v/>
      </c>
      <c r="FD40" s="29" t="str">
        <f>IF(OR($A$8&lt;&gt;"",$A$2&lt;&gt;"",$FD$252&lt;&gt;""),"E","")</f>
        <v/>
      </c>
      <c r="FE40" s="29" t="str">
        <f>IF(OR($A$8&lt;&gt;"",$A$2&lt;&gt;"",$FE$252&lt;&gt;""),"E","")</f>
        <v/>
      </c>
      <c r="FF40" s="29" t="str">
        <f>IF(OR($A$8&lt;&gt;"",$A$2&lt;&gt;"",$FF$252&lt;&gt;""),"E","")</f>
        <v/>
      </c>
      <c r="FG40" s="29" t="str">
        <f>IF(OR($A$8&lt;&gt;"",$A$2&lt;&gt;"",$FG$252&lt;&gt;""),"E","")</f>
        <v/>
      </c>
      <c r="FH40" s="29" t="str">
        <f>IF(OR($A$8&lt;&gt;"",$A$2&lt;&gt;"",$FH$252&lt;&gt;""),"E","")</f>
        <v/>
      </c>
      <c r="FI40" s="29" t="str">
        <f>IF(OR($A$8&lt;&gt;"",$A$2&lt;&gt;"",$FI$252&lt;&gt;""),"E","")</f>
        <v/>
      </c>
      <c r="FJ40" s="29" t="str">
        <f>IF(OR($A$8&lt;&gt;"",$A$2&lt;&gt;"",$FJ$252&lt;&gt;""),"E","")</f>
        <v/>
      </c>
      <c r="FK40" s="29" t="str">
        <f>IF(OR($A$8&lt;&gt;"",$A$2&lt;&gt;"",$FK$252&lt;&gt;""),"E","")</f>
        <v/>
      </c>
      <c r="FL40" s="29" t="str">
        <f>IF(OR($A$8&lt;&gt;"",$A$2&lt;&gt;"",$FL$252&lt;&gt;""),"E","")</f>
        <v/>
      </c>
      <c r="FM40" s="29" t="str">
        <f>IF(OR($A$8&lt;&gt;"",$A$2&lt;&gt;"",$FM$252&lt;&gt;""),"E","")</f>
        <v/>
      </c>
      <c r="FN40" s="29" t="str">
        <f>IF(OR($A$8&lt;&gt;"",$A$2&lt;&gt;"",$FN$252&lt;&gt;""),"E","")</f>
        <v/>
      </c>
      <c r="FO40" s="29" t="str">
        <f>IF(OR($A$8&lt;&gt;"",$A$2&lt;&gt;"",$FO$252&lt;&gt;""),"E","")</f>
        <v/>
      </c>
      <c r="FP40" s="29" t="str">
        <f>IF(OR($A$8&lt;&gt;"",$A$2&lt;&gt;"",$FP$252&lt;&gt;""),"E","")</f>
        <v/>
      </c>
      <c r="FQ40" s="29" t="str">
        <f>IF(OR($A$8&lt;&gt;"",$A$2&lt;&gt;"",$FQ$252&lt;&gt;""),"E","")</f>
        <v/>
      </c>
      <c r="FR40" s="29" t="str">
        <f>IF(OR($A$8&lt;&gt;"",$A$2&lt;&gt;"",$FR$252&lt;&gt;""),"E","")</f>
        <v/>
      </c>
      <c r="FS40" s="29" t="str">
        <f>IF(OR($A$8&lt;&gt;"",$A$2&lt;&gt;"",$FS$252&lt;&gt;""),"E","")</f>
        <v/>
      </c>
      <c r="FT40" s="29" t="str">
        <f>IF(OR($A$8&lt;&gt;"",$A$2&lt;&gt;"",$FT$252&lt;&gt;""),"E","")</f>
        <v/>
      </c>
      <c r="FU40" s="29" t="str">
        <f>IF(OR($A$8&lt;&gt;"",$A$2&lt;&gt;"",$FU$252&lt;&gt;""),"E","")</f>
        <v/>
      </c>
      <c r="FV40" s="29" t="str">
        <f>IF(OR($A$8&lt;&gt;"",$A$2&lt;&gt;"",$FV$252&lt;&gt;""),"E","")</f>
        <v/>
      </c>
      <c r="FW40" s="29" t="str">
        <f>IF(OR($A$8&lt;&gt;"",$A$2&lt;&gt;"",$FW$252&lt;&gt;""),"E","")</f>
        <v/>
      </c>
      <c r="FX40" s="29" t="str">
        <f>IF(OR($A$8&lt;&gt;"",$A$2&lt;&gt;"",$FX$252&lt;&gt;""),"E","")</f>
        <v/>
      </c>
      <c r="FY40" s="29" t="str">
        <f>IF(OR($A$8&lt;&gt;"",$A$2&lt;&gt;"",$FY$252&lt;&gt;""),"E","")</f>
        <v/>
      </c>
      <c r="FZ40" s="29" t="str">
        <f>IF(OR($A$8&lt;&gt;"",$A$2&lt;&gt;"",$FZ$252&lt;&gt;""),"E","")</f>
        <v/>
      </c>
      <c r="GA40" s="29" t="str">
        <f>IF(OR($A$8&lt;&gt;"",$A$2&lt;&gt;"",$GA$252&lt;&gt;""),"E","")</f>
        <v/>
      </c>
      <c r="GB40" s="58"/>
      <c r="GC40" s="57"/>
      <c r="GD40" s="33" t="str">
        <f>IF(OR($A$8&lt;&gt;"",$A$2&lt;&gt;"",$GD$252&lt;&gt;""),"E","")</f>
        <v/>
      </c>
      <c r="GE40" s="77"/>
      <c r="GF40" s="72"/>
      <c r="GG40" s="29" t="str">
        <f>IF(OR($A$8&lt;&gt;"",$A$2&lt;&gt;"",$GG$252&lt;&gt;""),"E","")</f>
        <v/>
      </c>
      <c r="GH40" s="29" t="str">
        <f>IF(OR($A$8&lt;&gt;"",$A$2&lt;&gt;"",$GH$252&lt;&gt;""),"E","")</f>
        <v/>
      </c>
      <c r="GI40" s="29" t="str">
        <f>IF(OR($A$8&lt;&gt;"",$A$2&lt;&gt;"",$GI$252&lt;&gt;""),"E","")</f>
        <v/>
      </c>
      <c r="GJ40" s="29" t="str">
        <f>IF(OR($A$8&lt;&gt;"",$A$2&lt;&gt;"",$GJ$252&lt;&gt;""),"E","")</f>
        <v/>
      </c>
      <c r="GK40" s="29" t="str">
        <f>IF(OR($A$8&lt;&gt;"",$A$2&lt;&gt;"",$GK$252&lt;&gt;""),"E","")</f>
        <v/>
      </c>
      <c r="GL40" s="29" t="str">
        <f>IF(OR($A$8&lt;&gt;"",$A$2&lt;&gt;"",$GL$252&lt;&gt;""),"E","")</f>
        <v/>
      </c>
      <c r="GM40" s="29" t="str">
        <f>IF(OR($A$8&lt;&gt;"",$A$2&lt;&gt;"",$GM$252&lt;&gt;""),"E","")</f>
        <v/>
      </c>
      <c r="GN40" s="29" t="str">
        <f>IF(OR($A$8&lt;&gt;"",$A$2&lt;&gt;"",$GN$252&lt;&gt;""),"E","")</f>
        <v/>
      </c>
      <c r="GO40" s="29" t="str">
        <f>IF(OR($A$8&lt;&gt;"",$A$2&lt;&gt;"",$GO$252&lt;&gt;""),"E","")</f>
        <v/>
      </c>
      <c r="GP40" s="29" t="str">
        <f>IF(OR($A$8&lt;&gt;"",$A$2&lt;&gt;"",$GP$252&lt;&gt;""),"E","")</f>
        <v/>
      </c>
      <c r="GQ40" s="29" t="str">
        <f>IF(OR($A$8&lt;&gt;"",$A$2&lt;&gt;"",$GQ$252&lt;&gt;""),"E","")</f>
        <v/>
      </c>
      <c r="GR40" s="29" t="str">
        <f>IF(OR($A$8&lt;&gt;"",$A$2&lt;&gt;"",$GR$252&lt;&gt;""),"E","")</f>
        <v/>
      </c>
      <c r="GS40" s="29" t="str">
        <f>IF(OR($A$8&lt;&gt;"",$A$2&lt;&gt;"",$GS$252&lt;&gt;""),"E","")</f>
        <v/>
      </c>
      <c r="GT40" s="29" t="str">
        <f>IF(OR($A$8&lt;&gt;"",$A$2&lt;&gt;"",$GT$252&lt;&gt;""),"E","")</f>
        <v/>
      </c>
      <c r="GU40" s="29" t="str">
        <f>IF(OR($A$8&lt;&gt;"",$A$2&lt;&gt;"",$GU$252&lt;&gt;""),"E","")</f>
        <v/>
      </c>
      <c r="GV40" s="29" t="str">
        <f>IF(OR($A$8&lt;&gt;"",$A$2&lt;&gt;"",$GV$252&lt;&gt;""),"E","")</f>
        <v/>
      </c>
      <c r="GW40" s="29" t="str">
        <f>IF(OR($A$8&lt;&gt;"",$A$2&lt;&gt;"",$GW$252&lt;&gt;""),"E","")</f>
        <v/>
      </c>
      <c r="GX40" s="29" t="str">
        <f>IF(OR($A$8&lt;&gt;"",$A$2&lt;&gt;"",$GX$252&lt;&gt;""),"E","")</f>
        <v/>
      </c>
      <c r="GY40" s="26" t="str">
        <f>IF(OR($A$8&lt;&gt;"",$A$2&lt;&gt;"",$GY$252&lt;&gt;""),"E","")</f>
        <v/>
      </c>
      <c r="GZ40" s="29" t="str">
        <f>IF(OR($A$8&lt;&gt;"",$A$2&lt;&gt;"",$GZ$252&lt;&gt;""),"E","")</f>
        <v/>
      </c>
      <c r="HA40" s="29" t="str">
        <f>IF(OR($A$8&lt;&gt;"",$A$2&lt;&gt;"",$HA$252&lt;&gt;""),"E","")</f>
        <v/>
      </c>
      <c r="HB40" s="29" t="str">
        <f>IF(OR($A$8&lt;&gt;"",$A$2&lt;&gt;"",$HB$252&lt;&gt;""),"E","")</f>
        <v/>
      </c>
      <c r="HC40" s="29" t="str">
        <f>IF(OR($A$8&lt;&gt;"",$A$2&lt;&gt;"",$HC$252&lt;&gt;""),"E","")</f>
        <v/>
      </c>
      <c r="HD40" s="29" t="str">
        <f>IF(OR($A$8&lt;&gt;"",$A$2&lt;&gt;"",$HD$252&lt;&gt;""),"E","")</f>
        <v/>
      </c>
      <c r="HE40" s="29" t="str">
        <f>IF(OR($A$8&lt;&gt;"",$A$2&lt;&gt;"",$HE$252&lt;&gt;""),"E","")</f>
        <v/>
      </c>
      <c r="HF40" s="29" t="str">
        <f>IF(OR($A$8&lt;&gt;"",$A$2&lt;&gt;"",$HF$252&lt;&gt;""),"E","")</f>
        <v/>
      </c>
      <c r="HG40" s="29" t="str">
        <f>IF(OR($A$8&lt;&gt;"",$A$2&lt;&gt;"",$HG$252&lt;&gt;""),"E","")</f>
        <v/>
      </c>
      <c r="HH40" s="81"/>
      <c r="HI40" s="72"/>
      <c r="HJ40" s="29" t="str">
        <f>IF(OR($A$8&lt;&gt;"",$A$2&lt;&gt;"",$HJ$252&lt;&gt;""),"E","")</f>
        <v/>
      </c>
      <c r="HK40" s="29" t="str">
        <f>IF(OR($A$8&lt;&gt;"",$A$2&lt;&gt;"",$HK$252&lt;&gt;""),"E","")</f>
        <v/>
      </c>
      <c r="HL40" s="29" t="str">
        <f>IF(OR($A$8&lt;&gt;"",$A$2&lt;&gt;"",$HL$252&lt;&gt;""),"E","")</f>
        <v/>
      </c>
      <c r="HM40" s="29" t="str">
        <f>IF(OR($A$8&lt;&gt;"",$A$2&lt;&gt;"",$HM$252&lt;&gt;""),"E","")</f>
        <v/>
      </c>
      <c r="HN40" s="29" t="str">
        <f>IF(OR($A$8&lt;&gt;"",$A$2&lt;&gt;"",$HN$252&lt;&gt;""),"E","")</f>
        <v/>
      </c>
      <c r="HO40" s="29" t="str">
        <f>IF(OR($A$8&lt;&gt;"",$A$2&lt;&gt;"",$HO$252&lt;&gt;""),"E","")</f>
        <v/>
      </c>
      <c r="HP40" s="29" t="str">
        <f>IF(OR($A$8&lt;&gt;"",$A$2&lt;&gt;"",$HP$252&lt;&gt;""),"E","")</f>
        <v/>
      </c>
      <c r="HQ40" s="219"/>
      <c r="HR40" s="6"/>
      <c r="HS40" s="131">
        <f t="shared" si="0"/>
        <v>0</v>
      </c>
      <c r="HT40" s="132"/>
    </row>
    <row r="41" spans="1:228" ht="39" customHeight="1" x14ac:dyDescent="0.2">
      <c r="A41" s="220" t="s">
        <v>36</v>
      </c>
      <c r="B41" s="221"/>
      <c r="C41" s="221"/>
      <c r="D41" s="221"/>
      <c r="E41" s="221"/>
      <c r="F41" s="221"/>
      <c r="G41" s="221"/>
      <c r="H41" s="221"/>
      <c r="I41" s="221"/>
      <c r="J41" s="221"/>
      <c r="K41" s="221"/>
      <c r="L41" s="222"/>
      <c r="M41" s="220" t="s">
        <v>34</v>
      </c>
      <c r="N41" s="221"/>
      <c r="O41" s="221"/>
      <c r="P41" s="221"/>
      <c r="Q41" s="221"/>
      <c r="R41" s="221"/>
      <c r="S41" s="221"/>
      <c r="T41" s="221"/>
      <c r="U41" s="222"/>
      <c r="V41" s="174"/>
      <c r="W41" s="45">
        <v>3</v>
      </c>
      <c r="X41" s="205">
        <v>4</v>
      </c>
      <c r="Y41" s="84" t="s">
        <v>1126</v>
      </c>
      <c r="Z41" s="178"/>
      <c r="AA41" s="212"/>
      <c r="AB41" s="155">
        <v>60</v>
      </c>
      <c r="AC41" s="299"/>
      <c r="AD41" s="155">
        <v>60</v>
      </c>
      <c r="AE41" s="399"/>
      <c r="AF41" s="155">
        <v>60</v>
      </c>
      <c r="AG41" s="299"/>
      <c r="AH41" s="155">
        <v>40</v>
      </c>
      <c r="AI41" s="299"/>
      <c r="AJ41" s="155">
        <v>20</v>
      </c>
      <c r="AK41" s="299"/>
      <c r="AL41" s="155">
        <v>12</v>
      </c>
      <c r="AM41" s="299"/>
      <c r="AN41" s="155">
        <v>2</v>
      </c>
      <c r="AO41" s="299"/>
      <c r="AP41" s="155">
        <v>1</v>
      </c>
      <c r="AQ41" s="299"/>
      <c r="AR41" s="155">
        <v>1</v>
      </c>
      <c r="AS41" s="299"/>
      <c r="AT41" s="152"/>
      <c r="AU41" s="153"/>
      <c r="AV41" s="152"/>
      <c r="AW41" s="153"/>
      <c r="AX41" s="152"/>
      <c r="AY41" s="153"/>
      <c r="AZ41" s="152"/>
      <c r="BA41" s="153"/>
      <c r="BB41" s="152"/>
      <c r="BC41" s="153"/>
      <c r="BD41" s="152"/>
      <c r="BE41" s="153"/>
      <c r="BF41" s="152"/>
      <c r="BG41" s="422"/>
      <c r="BH41" s="179"/>
      <c r="BI41" s="179"/>
      <c r="BJ41" s="67" t="str">
        <f>IF($BJ$8="Saisie de numéro erronée !","Saisie de numéro erronée !",IF($BJ$9="","",VALUE(SUBSTITUTE(IF(COUNTIF(HS41,"* *"),TRIM(MID(Y41&amp;" ",(FIND(("NO"&amp;$BJ$9&amp;" "),Y41&amp;" "))-3,3)),HS41),"c",""))))</f>
        <v/>
      </c>
      <c r="BK41" s="180"/>
      <c r="BL41" s="213"/>
      <c r="BM41" s="29">
        <v>3</v>
      </c>
      <c r="BN41" s="29">
        <v>3</v>
      </c>
      <c r="BO41" s="29">
        <v>3</v>
      </c>
      <c r="BP41" s="29">
        <v>4</v>
      </c>
      <c r="BQ41" s="29">
        <v>4</v>
      </c>
      <c r="BR41" s="29">
        <v>4</v>
      </c>
      <c r="BS41" s="29">
        <v>5</v>
      </c>
      <c r="BT41" s="29">
        <v>5</v>
      </c>
      <c r="BU41" s="29">
        <v>5</v>
      </c>
      <c r="BV41" s="29">
        <v>6</v>
      </c>
      <c r="BW41" s="29">
        <v>6</v>
      </c>
      <c r="BX41" s="228">
        <v>1</v>
      </c>
      <c r="BY41" s="29">
        <v>10</v>
      </c>
      <c r="BZ41" s="29">
        <v>18</v>
      </c>
      <c r="CA41" s="29">
        <v>23</v>
      </c>
      <c r="CB41" s="226">
        <v>33</v>
      </c>
      <c r="CC41" s="181"/>
      <c r="CD41" s="181"/>
      <c r="CE41" s="395"/>
      <c r="CF41" s="182"/>
      <c r="CG41" s="182"/>
      <c r="CH41" s="395"/>
      <c r="CI41" s="183"/>
      <c r="CJ41" s="183"/>
      <c r="CK41" s="214">
        <v>30</v>
      </c>
      <c r="CL41" s="44" t="s">
        <v>489</v>
      </c>
      <c r="CM41" s="184"/>
      <c r="CN41" s="216"/>
      <c r="CO41" s="227" t="s">
        <v>38</v>
      </c>
      <c r="CP41" s="185"/>
      <c r="CQ41" s="185"/>
      <c r="CR41" s="44">
        <v>12</v>
      </c>
      <c r="CS41" s="44">
        <v>42</v>
      </c>
      <c r="CT41" s="186"/>
      <c r="CU41" s="186"/>
      <c r="CV41" s="395"/>
      <c r="CW41" s="218"/>
      <c r="CX41" s="218"/>
      <c r="CY41" s="227" t="s">
        <v>106</v>
      </c>
      <c r="CZ41" s="187"/>
      <c r="DA41" s="187"/>
      <c r="DB41" s="28" t="str">
        <f>IF(OR($A$8&lt;&gt;"",$A$2&lt;&gt;"",$DB$252&lt;&gt;""),"E","")</f>
        <v/>
      </c>
      <c r="DC41" s="29" t="str">
        <f>IF(OR($A$8&lt;&gt;"",$A$2&lt;&gt;"",$DC$252&lt;&gt;""),"E","")</f>
        <v/>
      </c>
      <c r="DD41" s="29" t="str">
        <f>IF(OR($A$8&lt;&gt;"",$A$2&lt;&gt;"",$DD$252&lt;&gt;""),"E","")</f>
        <v/>
      </c>
      <c r="DE41" s="29" t="str">
        <f>IF(OR($A$8&lt;&gt;"",$A$2&lt;&gt;"",$DE$252&lt;&gt;""),"E","")</f>
        <v/>
      </c>
      <c r="DF41" s="29" t="str">
        <f>IF(OR($A$8&lt;&gt;"",$A$2&lt;&gt;"",$DF$252&lt;&gt;""),"E","")</f>
        <v/>
      </c>
      <c r="DG41" s="29" t="str">
        <f>IF(OR($A$8&lt;&gt;"",$A$2&lt;&gt;"",$DG$252&lt;&gt;""),"E","")</f>
        <v/>
      </c>
      <c r="DH41" s="29" t="str">
        <f>IF(OR($A$8&lt;&gt;"",$A$2&lt;&gt;"",$DH$252&lt;&gt;""),"E","")</f>
        <v/>
      </c>
      <c r="DI41" s="29" t="str">
        <f>IF(OR($A$8&lt;&gt;"",$A$2&lt;&gt;"",$DI$252&lt;&gt;""),"E","")</f>
        <v/>
      </c>
      <c r="DJ41" s="29" t="str">
        <f>IF(OR($A$8&lt;&gt;"",$A$2&lt;&gt;"",$DJ$252&lt;&gt;""),"E","")</f>
        <v/>
      </c>
      <c r="DK41" s="29" t="str">
        <f>IF(OR($A$8&lt;&gt;"",$A$2&lt;&gt;"",$DK$252&lt;&gt;""),"E","")</f>
        <v/>
      </c>
      <c r="DL41" s="29" t="str">
        <f>IF(OR($A$8&lt;&gt;"",$A$2&lt;&gt;"",$DL$252&lt;&gt;""),"E","")</f>
        <v/>
      </c>
      <c r="DM41" s="30" t="str">
        <f>IF(OR($A$8&lt;&gt;"",$A$2&lt;&gt;"",$DM$252&lt;&gt;""),"E","X")</f>
        <v>X</v>
      </c>
      <c r="DN41" s="29" t="str">
        <f>IF(OR($A$8&lt;&gt;"",$A$2&lt;&gt;"",$DN$252&lt;&gt;""),"E","")</f>
        <v/>
      </c>
      <c r="DO41" s="29" t="str">
        <f>IF(OR($A$8&lt;&gt;"",$A$2&lt;&gt;"",$DO$252&lt;&gt;""),"E","")</f>
        <v/>
      </c>
      <c r="DP41" s="29" t="str">
        <f>IF(OR($A$8&lt;&gt;"",$A$2&lt;&gt;"",$DP$252&lt;&gt;""),"E","")</f>
        <v/>
      </c>
      <c r="DQ41" s="30" t="str">
        <f>IF(OR($A$8&lt;&gt;"",$A$2&lt;&gt;"",$DQ$252&lt;&gt;""),"E","X")</f>
        <v>X</v>
      </c>
      <c r="DR41" s="29" t="str">
        <f>IF(OR($A$8&lt;&gt;"",$A$2&lt;&gt;"",$DR$252&lt;&gt;""),"E","")</f>
        <v/>
      </c>
      <c r="DS41" s="29" t="str">
        <f>IF(OR($A$8&lt;&gt;"",$A$2&lt;&gt;"",$DS$252&lt;&gt;""),"E","")</f>
        <v/>
      </c>
      <c r="DT41" s="30" t="str">
        <f>IF(OR($A$8&lt;&gt;"",$A$2&lt;&gt;"",$DT$252&lt;&gt;""),"E","X")</f>
        <v>X</v>
      </c>
      <c r="DU41" s="30" t="str">
        <f>IF(OR($A$8&lt;&gt;"",$A$2&lt;&gt;"",$DU$252&lt;&gt;""),"E","X")</f>
        <v>X</v>
      </c>
      <c r="DV41" s="29" t="str">
        <f>IF(OR($A$8&lt;&gt;"",$A$2&lt;&gt;"",$DV$252&lt;&gt;""),"E","")</f>
        <v/>
      </c>
      <c r="DW41" s="29" t="str">
        <f>IF(OR($A$8&lt;&gt;"",$A$2&lt;&gt;"",$DW$252&lt;&gt;""),"E","")</f>
        <v/>
      </c>
      <c r="DX41" s="29" t="str">
        <f>IF(OR($A$8&lt;&gt;"",$A$2&lt;&gt;"",$DX$252&lt;&gt;""),"E","")</f>
        <v/>
      </c>
      <c r="DY41" s="29" t="str">
        <f>IF(OR($A$8&lt;&gt;"",$A$2&lt;&gt;"",$DY$252&lt;&gt;""),"E","")</f>
        <v/>
      </c>
      <c r="DZ41" s="29" t="str">
        <f>IF(OR($A$8&lt;&gt;"",$A$2&lt;&gt;"",$DZ$252&lt;&gt;""),"E","")</f>
        <v/>
      </c>
      <c r="EA41" s="31"/>
      <c r="EB41" s="2"/>
      <c r="EC41" s="29" t="str">
        <f>IF(OR($A$8&lt;&gt;"",$A$2&lt;&gt;"",$EC$252&lt;&gt;""),"E","")</f>
        <v/>
      </c>
      <c r="ED41" s="58"/>
      <c r="EE41" s="57"/>
      <c r="EF41" s="29" t="str">
        <f>IF(OR($A$8&lt;&gt;"",$A$2&lt;&gt;"",$EF$252&lt;&gt;""),"E","")</f>
        <v/>
      </c>
      <c r="EG41" s="29" t="str">
        <f>IF(OR($A$8&lt;&gt;"",$A$2&lt;&gt;"",$EG$252&lt;&gt;""),"E","")</f>
        <v/>
      </c>
      <c r="EH41" s="29" t="str">
        <f>IF(OR($A$8&lt;&gt;"",$A$2&lt;&gt;"",$EH$252&lt;&gt;""),"E","")</f>
        <v/>
      </c>
      <c r="EI41" s="29" t="str">
        <f>IF(OR($A$8&lt;&gt;"",$A$2&lt;&gt;"",$EI$252&lt;&gt;""),"E","")</f>
        <v/>
      </c>
      <c r="EJ41" s="29" t="str">
        <f>IF(OR($A$8&lt;&gt;"",$A$2&lt;&gt;"",$EJ$252&lt;&gt;""),"E","")</f>
        <v/>
      </c>
      <c r="EK41" s="30" t="str">
        <f>IF(OR($A$8&lt;&gt;"",$A$2&lt;&gt;"",$EK$252&lt;&gt;""),"E","X")</f>
        <v>X</v>
      </c>
      <c r="EL41" s="30" t="str">
        <f>IF(OR($A$8&lt;&gt;"",$A$2&lt;&gt;"",$EL$252&lt;&gt;""),"E","X")</f>
        <v>X</v>
      </c>
      <c r="EM41" s="29" t="str">
        <f>IF(OR($A$8&lt;&gt;"",$A$2&lt;&gt;"",$EM$252&lt;&gt;""),"E","")</f>
        <v/>
      </c>
      <c r="EN41" s="29" t="str">
        <f>IF(OR($A$8&lt;&gt;"",$A$2&lt;&gt;"",$EN$252&lt;&gt;""),"E","")</f>
        <v/>
      </c>
      <c r="EO41" s="29" t="str">
        <f>IF(OR($A$8&lt;&gt;"",$A$2&lt;&gt;"",$EO$252&lt;&gt;""),"E","")</f>
        <v/>
      </c>
      <c r="EP41" s="30" t="str">
        <f>IF(OR($A$8&lt;&gt;"",$A$2&lt;&gt;"",$EP$252&lt;&gt;""),"E",IF(AND($B$5="X",$D$5=""),"","X"))</f>
        <v>X</v>
      </c>
      <c r="EQ41" s="29" t="str">
        <f>IF(OR($A$8&lt;&gt;"",$A$2&lt;&gt;"",$EQ$252&lt;&gt;""),"E","")</f>
        <v/>
      </c>
      <c r="ER41" s="30" t="str">
        <f>IF(OR($A$8&lt;&gt;"",$A$2&lt;&gt;"",$ER$252&lt;&gt;""),"E",IF(AND($B$5="X",$D$5=""),"","X"))</f>
        <v>X</v>
      </c>
      <c r="ES41" s="29" t="str">
        <f>IF(OR($A$8&lt;&gt;"",$A$2&lt;&gt;"",$ES$252&lt;&gt;""),"E","")</f>
        <v/>
      </c>
      <c r="ET41" s="30" t="str">
        <f>IF(OR($A$8&lt;&gt;"",$A$2&lt;&gt;"",$ET$252&lt;&gt;""),"E",IF(OR(AND($B$5="X",$D$5=""),$F$5=""),"","X"))</f>
        <v/>
      </c>
      <c r="EU41" s="30" t="str">
        <f>IF(OR($A$8&lt;&gt;"",$A$2&lt;&gt;"",$EU$252&lt;&gt;""),"E",IF(AND($B$5="X",$D$5=""),"","X"))</f>
        <v>X</v>
      </c>
      <c r="EV41" s="29" t="str">
        <f>IF(OR($A$8&lt;&gt;"",$A$2&lt;&gt;"",$EV$252&lt;&gt;""),"E","")</f>
        <v/>
      </c>
      <c r="EW41" s="29" t="str">
        <f>IF(OR($A$8&lt;&gt;"",$A$2&lt;&gt;"",$EW$252&lt;&gt;""),"E","")</f>
        <v/>
      </c>
      <c r="EX41" s="29" t="str">
        <f>IF(OR($A$8&lt;&gt;"",$A$2&lt;&gt;"",$EX$252&lt;&gt;""),"E","")</f>
        <v/>
      </c>
      <c r="EY41" s="29" t="str">
        <f>IF(OR($A$8&lt;&gt;"",$A$2&lt;&gt;"",$EY$252&lt;&gt;""),"E","")</f>
        <v/>
      </c>
      <c r="EZ41" s="29" t="str">
        <f>IF(OR($A$8&lt;&gt;"",$A$2&lt;&gt;"",$EZ$252&lt;&gt;""),"E","")</f>
        <v/>
      </c>
      <c r="FA41" s="29" t="str">
        <f>IF(OR($A$8&lt;&gt;"",$A$2&lt;&gt;"",$FA$252&lt;&gt;""),"E","")</f>
        <v/>
      </c>
      <c r="FB41" s="29" t="str">
        <f>IF(OR($A$8&lt;&gt;"",$A$2&lt;&gt;"",$FB$252&lt;&gt;""),"E","")</f>
        <v/>
      </c>
      <c r="FC41" s="29" t="str">
        <f>IF(OR($A$8&lt;&gt;"",$A$2&lt;&gt;"",$FC$252&lt;&gt;""),"E","")</f>
        <v/>
      </c>
      <c r="FD41" s="29" t="str">
        <f>IF(OR($A$8&lt;&gt;"",$A$2&lt;&gt;"",$FD$252&lt;&gt;""),"E","")</f>
        <v/>
      </c>
      <c r="FE41" s="29" t="str">
        <f>IF(OR($A$8&lt;&gt;"",$A$2&lt;&gt;"",$FE$252&lt;&gt;""),"E","")</f>
        <v/>
      </c>
      <c r="FF41" s="29" t="str">
        <f>IF(OR($A$8&lt;&gt;"",$A$2&lt;&gt;"",$FF$252&lt;&gt;""),"E","")</f>
        <v/>
      </c>
      <c r="FG41" s="29" t="str">
        <f>IF(OR($A$8&lt;&gt;"",$A$2&lt;&gt;"",$FG$252&lt;&gt;""),"E","")</f>
        <v/>
      </c>
      <c r="FH41" s="29" t="str">
        <f>IF(OR($A$8&lt;&gt;"",$A$2&lt;&gt;"",$FH$252&lt;&gt;""),"E","")</f>
        <v/>
      </c>
      <c r="FI41" s="29" t="str">
        <f>IF(OR($A$8&lt;&gt;"",$A$2&lt;&gt;"",$FI$252&lt;&gt;""),"E","")</f>
        <v/>
      </c>
      <c r="FJ41" s="29" t="str">
        <f>IF(OR($A$8&lt;&gt;"",$A$2&lt;&gt;"",$FJ$252&lt;&gt;""),"E","")</f>
        <v/>
      </c>
      <c r="FK41" s="29" t="str">
        <f>IF(OR($A$8&lt;&gt;"",$A$2&lt;&gt;"",$FK$252&lt;&gt;""),"E","")</f>
        <v/>
      </c>
      <c r="FL41" s="29" t="str">
        <f>IF(OR($A$8&lt;&gt;"",$A$2&lt;&gt;"",$FL$252&lt;&gt;""),"E","")</f>
        <v/>
      </c>
      <c r="FM41" s="29" t="str">
        <f>IF(OR($A$8&lt;&gt;"",$A$2&lt;&gt;"",$FM$252&lt;&gt;""),"E","")</f>
        <v/>
      </c>
      <c r="FN41" s="29" t="str">
        <f>IF(OR($A$8&lt;&gt;"",$A$2&lt;&gt;"",$FN$252&lt;&gt;""),"E","")</f>
        <v/>
      </c>
      <c r="FO41" s="29" t="str">
        <f>IF(OR($A$8&lt;&gt;"",$A$2&lt;&gt;"",$FO$252&lt;&gt;""),"E","")</f>
        <v/>
      </c>
      <c r="FP41" s="29" t="str">
        <f>IF(OR($A$8&lt;&gt;"",$A$2&lt;&gt;"",$FP$252&lt;&gt;""),"E","")</f>
        <v/>
      </c>
      <c r="FQ41" s="29" t="str">
        <f>IF(OR($A$8&lt;&gt;"",$A$2&lt;&gt;"",$FQ$252&lt;&gt;""),"E","")</f>
        <v/>
      </c>
      <c r="FR41" s="29" t="str">
        <f>IF(OR($A$8&lt;&gt;"",$A$2&lt;&gt;"",$FR$252&lt;&gt;""),"E","")</f>
        <v/>
      </c>
      <c r="FS41" s="29" t="str">
        <f>IF(OR($A$8&lt;&gt;"",$A$2&lt;&gt;"",$FS$252&lt;&gt;""),"E","")</f>
        <v/>
      </c>
      <c r="FT41" s="29" t="str">
        <f>IF(OR($A$8&lt;&gt;"",$A$2&lt;&gt;"",$FT$252&lt;&gt;""),"E","")</f>
        <v/>
      </c>
      <c r="FU41" s="29" t="str">
        <f>IF(OR($A$8&lt;&gt;"",$A$2&lt;&gt;"",$FU$252&lt;&gt;""),"E","")</f>
        <v/>
      </c>
      <c r="FV41" s="29" t="str">
        <f>IF(OR($A$8&lt;&gt;"",$A$2&lt;&gt;"",$FV$252&lt;&gt;""),"E","")</f>
        <v/>
      </c>
      <c r="FW41" s="29" t="str">
        <f>IF(OR($A$8&lt;&gt;"",$A$2&lt;&gt;"",$FW$252&lt;&gt;""),"E","")</f>
        <v/>
      </c>
      <c r="FX41" s="29" t="str">
        <f>IF(OR($A$8&lt;&gt;"",$A$2&lt;&gt;"",$FX$252&lt;&gt;""),"E","")</f>
        <v/>
      </c>
      <c r="FY41" s="29" t="str">
        <f>IF(OR($A$8&lt;&gt;"",$A$2&lt;&gt;"",$FY$252&lt;&gt;""),"E","")</f>
        <v/>
      </c>
      <c r="FZ41" s="29" t="str">
        <f>IF(OR($A$8&lt;&gt;"",$A$2&lt;&gt;"",$FZ$252&lt;&gt;""),"E","")</f>
        <v/>
      </c>
      <c r="GA41" s="29" t="str">
        <f>IF(OR($A$8&lt;&gt;"",$A$2&lt;&gt;"",$GA$252&lt;&gt;""),"E","")</f>
        <v/>
      </c>
      <c r="GB41" s="58"/>
      <c r="GC41" s="57"/>
      <c r="GD41" s="33" t="str">
        <f>IF(OR($A$8&lt;&gt;"",$A$2&lt;&gt;"",$GD$252&lt;&gt;""),"E","")</f>
        <v/>
      </c>
      <c r="GE41" s="77"/>
      <c r="GF41" s="72"/>
      <c r="GG41" s="29" t="str">
        <f>IF(OR($A$8&lt;&gt;"",$A$2&lt;&gt;"",$GG$252&lt;&gt;""),"E","")</f>
        <v/>
      </c>
      <c r="GH41" s="29" t="str">
        <f>IF(OR($A$8&lt;&gt;"",$A$2&lt;&gt;"",$GH$252&lt;&gt;""),"E","")</f>
        <v/>
      </c>
      <c r="GI41" s="29" t="str">
        <f>IF(OR($A$8&lt;&gt;"",$A$2&lt;&gt;"",$GI$252&lt;&gt;""),"E","")</f>
        <v/>
      </c>
      <c r="GJ41" s="29" t="str">
        <f>IF(OR($A$8&lt;&gt;"",$A$2&lt;&gt;"",$GJ$252&lt;&gt;""),"E","")</f>
        <v/>
      </c>
      <c r="GK41" s="29" t="str">
        <f>IF(OR($A$8&lt;&gt;"",$A$2&lt;&gt;"",$GK$252&lt;&gt;""),"E","")</f>
        <v/>
      </c>
      <c r="GL41" s="29" t="str">
        <f>IF(OR($A$8&lt;&gt;"",$A$2&lt;&gt;"",$GL$252&lt;&gt;""),"E","")</f>
        <v/>
      </c>
      <c r="GM41" s="29" t="str">
        <f>IF(OR($A$8&lt;&gt;"",$A$2&lt;&gt;"",$GM$252&lt;&gt;""),"E","")</f>
        <v/>
      </c>
      <c r="GN41" s="29" t="str">
        <f>IF(OR($A$8&lt;&gt;"",$A$2&lt;&gt;"",$GN$252&lt;&gt;""),"E","")</f>
        <v/>
      </c>
      <c r="GO41" s="29" t="str">
        <f>IF(OR($A$8&lt;&gt;"",$A$2&lt;&gt;"",$GO$252&lt;&gt;""),"E","")</f>
        <v/>
      </c>
      <c r="GP41" s="29" t="str">
        <f>IF(OR($A$8&lt;&gt;"",$A$2&lt;&gt;"",$GP$252&lt;&gt;""),"E","")</f>
        <v/>
      </c>
      <c r="GQ41" s="29" t="str">
        <f>IF(OR($A$8&lt;&gt;"",$A$2&lt;&gt;"",$GQ$252&lt;&gt;""),"E","")</f>
        <v/>
      </c>
      <c r="GR41" s="29" t="str">
        <f>IF(OR($A$8&lt;&gt;"",$A$2&lt;&gt;"",$GR$252&lt;&gt;""),"E","")</f>
        <v/>
      </c>
      <c r="GS41" s="29" t="str">
        <f>IF(OR($A$8&lt;&gt;"",$A$2&lt;&gt;"",$GS$252&lt;&gt;""),"E","")</f>
        <v/>
      </c>
      <c r="GT41" s="29" t="str">
        <f>IF(OR($A$8&lt;&gt;"",$A$2&lt;&gt;"",$GT$252&lt;&gt;""),"E","")</f>
        <v/>
      </c>
      <c r="GU41" s="29" t="str">
        <f>IF(OR($A$8&lt;&gt;"",$A$2&lt;&gt;"",$GU$252&lt;&gt;""),"E","")</f>
        <v/>
      </c>
      <c r="GV41" s="29" t="str">
        <f>IF(OR($A$8&lt;&gt;"",$A$2&lt;&gt;"",$GV$252&lt;&gt;""),"E","")</f>
        <v/>
      </c>
      <c r="GW41" s="29" t="str">
        <f>IF(OR($A$8&lt;&gt;"",$A$2&lt;&gt;"",$GW$252&lt;&gt;""),"E","")</f>
        <v/>
      </c>
      <c r="GX41" s="29" t="str">
        <f>IF(OR($A$8&lt;&gt;"",$A$2&lt;&gt;"",$GX$252&lt;&gt;""),"E","")</f>
        <v/>
      </c>
      <c r="GY41" s="26" t="str">
        <f>IF(OR($A$8&lt;&gt;"",$A$2&lt;&gt;"",$GY$252&lt;&gt;""),"E","")</f>
        <v/>
      </c>
      <c r="GZ41" s="29" t="str">
        <f>IF(OR($A$8&lt;&gt;"",$A$2&lt;&gt;"",$GZ$252&lt;&gt;""),"E","")</f>
        <v/>
      </c>
      <c r="HA41" s="29" t="str">
        <f>IF(OR($A$8&lt;&gt;"",$A$2&lt;&gt;"",$HA$252&lt;&gt;""),"E","")</f>
        <v/>
      </c>
      <c r="HB41" s="29" t="str">
        <f>IF(OR($A$8&lt;&gt;"",$A$2&lt;&gt;"",$HB$252&lt;&gt;""),"E","")</f>
        <v/>
      </c>
      <c r="HC41" s="29" t="str">
        <f>IF(OR($A$8&lt;&gt;"",$A$2&lt;&gt;"",$HC$252&lt;&gt;""),"E","")</f>
        <v/>
      </c>
      <c r="HD41" s="29" t="str">
        <f>IF(OR($A$8&lt;&gt;"",$A$2&lt;&gt;"",$HD$252&lt;&gt;""),"E","")</f>
        <v/>
      </c>
      <c r="HE41" s="29" t="str">
        <f>IF(OR($A$8&lt;&gt;"",$A$2&lt;&gt;"",$HE$252&lt;&gt;""),"E","")</f>
        <v/>
      </c>
      <c r="HF41" s="29" t="str">
        <f>IF(OR($A$8&lt;&gt;"",$A$2&lt;&gt;"",$HF$252&lt;&gt;""),"E","")</f>
        <v/>
      </c>
      <c r="HG41" s="29" t="str">
        <f>IF(OR($A$8&lt;&gt;"",$A$2&lt;&gt;"",$HG$252&lt;&gt;""),"E","")</f>
        <v/>
      </c>
      <c r="HH41" s="81"/>
      <c r="HI41" s="72"/>
      <c r="HJ41" s="29" t="str">
        <f>IF(OR($A$8&lt;&gt;"",$A$2&lt;&gt;"",$HJ$252&lt;&gt;""),"E","")</f>
        <v/>
      </c>
      <c r="HK41" s="29" t="str">
        <f>IF(OR($A$8&lt;&gt;"",$A$2&lt;&gt;"",$HK$252&lt;&gt;""),"E","")</f>
        <v/>
      </c>
      <c r="HL41" s="29" t="str">
        <f>IF(OR($A$8&lt;&gt;"",$A$2&lt;&gt;"",$HL$252&lt;&gt;""),"E","")</f>
        <v/>
      </c>
      <c r="HM41" s="29" t="str">
        <f>IF(OR($A$8&lt;&gt;"",$A$2&lt;&gt;"",$HM$252&lt;&gt;""),"E","")</f>
        <v/>
      </c>
      <c r="HN41" s="29" t="str">
        <f>IF(OR($A$8&lt;&gt;"",$A$2&lt;&gt;"",$HN$252&lt;&gt;""),"E","")</f>
        <v/>
      </c>
      <c r="HO41" s="29" t="str">
        <f>IF(OR($A$8&lt;&gt;"",$A$2&lt;&gt;"",$HO$252&lt;&gt;""),"E","")</f>
        <v/>
      </c>
      <c r="HP41" s="29" t="str">
        <f>IF(OR($A$8&lt;&gt;"",$A$2&lt;&gt;"",$HP$252&lt;&gt;""),"E","")</f>
        <v/>
      </c>
      <c r="HQ41" s="219"/>
      <c r="HR41" s="6"/>
      <c r="HS41" s="131">
        <f t="shared" si="0"/>
        <v>0</v>
      </c>
      <c r="HT41" s="132"/>
    </row>
    <row r="42" spans="1:228" ht="39" customHeight="1" x14ac:dyDescent="0.2">
      <c r="A42" s="220" t="s">
        <v>35</v>
      </c>
      <c r="B42" s="221"/>
      <c r="C42" s="221"/>
      <c r="D42" s="221"/>
      <c r="E42" s="221"/>
      <c r="F42" s="221"/>
      <c r="G42" s="221"/>
      <c r="H42" s="221"/>
      <c r="I42" s="221"/>
      <c r="J42" s="221"/>
      <c r="K42" s="221"/>
      <c r="L42" s="222"/>
      <c r="M42" s="220" t="s">
        <v>33</v>
      </c>
      <c r="N42" s="221"/>
      <c r="O42" s="221"/>
      <c r="P42" s="221"/>
      <c r="Q42" s="221"/>
      <c r="R42" s="221"/>
      <c r="S42" s="221"/>
      <c r="T42" s="221"/>
      <c r="U42" s="222"/>
      <c r="V42" s="175"/>
      <c r="W42" s="45">
        <v>4</v>
      </c>
      <c r="X42" s="201">
        <v>1</v>
      </c>
      <c r="Y42" s="84" t="s">
        <v>1128</v>
      </c>
      <c r="Z42" s="178"/>
      <c r="AA42" s="212"/>
      <c r="AB42" s="155">
        <v>60</v>
      </c>
      <c r="AC42" s="299"/>
      <c r="AD42" s="155">
        <v>60</v>
      </c>
      <c r="AE42" s="399"/>
      <c r="AF42" s="155">
        <v>60</v>
      </c>
      <c r="AG42" s="299"/>
      <c r="AH42" s="155">
        <v>40</v>
      </c>
      <c r="AI42" s="299"/>
      <c r="AJ42" s="155">
        <v>20</v>
      </c>
      <c r="AK42" s="299"/>
      <c r="AL42" s="155">
        <v>12</v>
      </c>
      <c r="AM42" s="299"/>
      <c r="AN42" s="155">
        <v>2</v>
      </c>
      <c r="AO42" s="299"/>
      <c r="AP42" s="155">
        <v>1</v>
      </c>
      <c r="AQ42" s="299"/>
      <c r="AR42" s="155">
        <v>1</v>
      </c>
      <c r="AS42" s="299"/>
      <c r="AT42" s="152"/>
      <c r="AU42" s="153"/>
      <c r="AV42" s="152"/>
      <c r="AW42" s="153"/>
      <c r="AX42" s="152"/>
      <c r="AY42" s="153"/>
      <c r="AZ42" s="152"/>
      <c r="BA42" s="153"/>
      <c r="BB42" s="152"/>
      <c r="BC42" s="153"/>
      <c r="BD42" s="152"/>
      <c r="BE42" s="153"/>
      <c r="BF42" s="152"/>
      <c r="BG42" s="422"/>
      <c r="BH42" s="179"/>
      <c r="BI42" s="179"/>
      <c r="BJ42" s="67" t="str">
        <f>IF($BJ$8="Saisie de numéro erronée !","Saisie de numéro erronée !",IF($BJ$9="","",VALUE(SUBSTITUTE(IF(COUNTIF(HS42,"* *"),TRIM(MID(Y42&amp;" ",(FIND(("NO"&amp;$BJ$9&amp;" "),Y42&amp;" "))-3,3)),HS42),"c",""))))</f>
        <v/>
      </c>
      <c r="BK42" s="180"/>
      <c r="BL42" s="213"/>
      <c r="BM42" s="29">
        <v>4</v>
      </c>
      <c r="BN42" s="29">
        <v>4</v>
      </c>
      <c r="BO42" s="29">
        <v>4</v>
      </c>
      <c r="BP42" s="29">
        <v>5</v>
      </c>
      <c r="BQ42" s="29">
        <v>5</v>
      </c>
      <c r="BR42" s="29">
        <v>5</v>
      </c>
      <c r="BS42" s="29">
        <v>6</v>
      </c>
      <c r="BT42" s="29">
        <v>6</v>
      </c>
      <c r="BU42" s="29">
        <v>6</v>
      </c>
      <c r="BV42" s="29">
        <v>7</v>
      </c>
      <c r="BW42" s="29">
        <v>7</v>
      </c>
      <c r="BX42" s="228">
        <v>1</v>
      </c>
      <c r="BY42" s="29">
        <v>11</v>
      </c>
      <c r="BZ42" s="29">
        <v>19</v>
      </c>
      <c r="CA42" s="29">
        <v>24</v>
      </c>
      <c r="CB42" s="226">
        <v>34</v>
      </c>
      <c r="CC42" s="181"/>
      <c r="CD42" s="181"/>
      <c r="CE42" s="395"/>
      <c r="CF42" s="182"/>
      <c r="CG42" s="182"/>
      <c r="CH42" s="395"/>
      <c r="CI42" s="183"/>
      <c r="CJ42" s="183"/>
      <c r="CK42" s="214">
        <v>31</v>
      </c>
      <c r="CL42" s="44" t="s">
        <v>490</v>
      </c>
      <c r="CM42" s="184"/>
      <c r="CN42" s="216"/>
      <c r="CO42" s="227" t="s">
        <v>39</v>
      </c>
      <c r="CP42" s="185"/>
      <c r="CQ42" s="185"/>
      <c r="CR42" s="44">
        <v>13</v>
      </c>
      <c r="CS42" s="44">
        <v>101</v>
      </c>
      <c r="CT42" s="186"/>
      <c r="CU42" s="186"/>
      <c r="CV42" s="395"/>
      <c r="CW42" s="218"/>
      <c r="CX42" s="218"/>
      <c r="CY42" s="227" t="s">
        <v>106</v>
      </c>
      <c r="CZ42" s="187"/>
      <c r="DA42" s="187"/>
      <c r="DB42" s="28" t="str">
        <f>IF(OR($A$8&lt;&gt;"",$A$2&lt;&gt;"",$DB$252&lt;&gt;""),"E","")</f>
        <v/>
      </c>
      <c r="DC42" s="29" t="str">
        <f>IF(OR($A$8&lt;&gt;"",$A$2&lt;&gt;"",$DC$252&lt;&gt;""),"E","")</f>
        <v/>
      </c>
      <c r="DD42" s="29" t="str">
        <f>IF(OR($A$8&lt;&gt;"",$A$2&lt;&gt;"",$DD$252&lt;&gt;""),"E","")</f>
        <v/>
      </c>
      <c r="DE42" s="29" t="str">
        <f>IF(OR($A$8&lt;&gt;"",$A$2&lt;&gt;"",$DE$252&lt;&gt;""),"E","")</f>
        <v/>
      </c>
      <c r="DF42" s="29" t="str">
        <f>IF(OR($A$8&lt;&gt;"",$A$2&lt;&gt;"",$DF$252&lt;&gt;""),"E","")</f>
        <v/>
      </c>
      <c r="DG42" s="29" t="str">
        <f>IF(OR($A$8&lt;&gt;"",$A$2&lt;&gt;"",$DG$252&lt;&gt;""),"E","")</f>
        <v/>
      </c>
      <c r="DH42" s="29" t="str">
        <f>IF(OR($A$8&lt;&gt;"",$A$2&lt;&gt;"",$DH$252&lt;&gt;""),"E","")</f>
        <v/>
      </c>
      <c r="DI42" s="29" t="str">
        <f>IF(OR($A$8&lt;&gt;"",$A$2&lt;&gt;"",$DI$252&lt;&gt;""),"E","")</f>
        <v/>
      </c>
      <c r="DJ42" s="29" t="str">
        <f>IF(OR($A$8&lt;&gt;"",$A$2&lt;&gt;"",$DJ$252&lt;&gt;""),"E","")</f>
        <v/>
      </c>
      <c r="DK42" s="29" t="str">
        <f>IF(OR($A$8&lt;&gt;"",$A$2&lt;&gt;"",$DK$252&lt;&gt;""),"E","")</f>
        <v/>
      </c>
      <c r="DL42" s="29" t="str">
        <f>IF(OR($A$8&lt;&gt;"",$A$2&lt;&gt;"",$DL$252&lt;&gt;""),"E","")</f>
        <v/>
      </c>
      <c r="DM42" s="29" t="str">
        <f>IF(OR($A$8&lt;&gt;"",$A$2&lt;&gt;"",$DM$252&lt;&gt;""),"E","")</f>
        <v/>
      </c>
      <c r="DN42" s="30" t="str">
        <f>IF(OR($A$8&lt;&gt;"",$A$2&lt;&gt;"",$DN$252&lt;&gt;""),"E","X")</f>
        <v>X</v>
      </c>
      <c r="DO42" s="29" t="str">
        <f>IF(OR($A$8&lt;&gt;"",$A$2&lt;&gt;"",$DO$252&lt;&gt;""),"E","")</f>
        <v/>
      </c>
      <c r="DP42" s="30" t="str">
        <f>IF(OR($A$8&lt;&gt;"",$A$2&lt;&gt;"",$DP$252&lt;&gt;""),"E","X")</f>
        <v>X</v>
      </c>
      <c r="DQ42" s="30" t="str">
        <f>IF(OR($A$8&lt;&gt;"",$A$2&lt;&gt;"",$DQ$252&lt;&gt;""),"E","X")</f>
        <v>X</v>
      </c>
      <c r="DR42" s="30" t="str">
        <f>IF(OR($A$8&lt;&gt;"",$A$2&lt;&gt;"",$DR$252&lt;&gt;""),"E","X")</f>
        <v>X</v>
      </c>
      <c r="DS42" s="29" t="str">
        <f>IF(OR($A$8&lt;&gt;"",$A$2&lt;&gt;"",$DS$252&lt;&gt;""),"E","")</f>
        <v/>
      </c>
      <c r="DT42" s="29" t="str">
        <f>IF(OR($A$8&lt;&gt;"",$A$2&lt;&gt;"",$DT$252&lt;&gt;""),"E","")</f>
        <v/>
      </c>
      <c r="DU42" s="30" t="str">
        <f>IF(OR($A$8&lt;&gt;"",$A$2&lt;&gt;"",$DU$252&lt;&gt;""),"E","X")</f>
        <v>X</v>
      </c>
      <c r="DV42" s="29" t="str">
        <f>IF(OR($A$8&lt;&gt;"",$A$2&lt;&gt;"",$DV$252&lt;&gt;""),"E","")</f>
        <v/>
      </c>
      <c r="DW42" s="29" t="str">
        <f>IF(OR($A$8&lt;&gt;"",$A$2&lt;&gt;"",$DW$252&lt;&gt;""),"E","")</f>
        <v/>
      </c>
      <c r="DX42" s="29" t="str">
        <f>IF(OR($A$8&lt;&gt;"",$A$2&lt;&gt;"",$DX$252&lt;&gt;""),"E","")</f>
        <v/>
      </c>
      <c r="DY42" s="29" t="str">
        <f>IF(OR($A$8&lt;&gt;"",$A$2&lt;&gt;"",$DY$252&lt;&gt;""),"E","")</f>
        <v/>
      </c>
      <c r="DZ42" s="29" t="str">
        <f>IF(OR($A$8&lt;&gt;"",$A$2&lt;&gt;"",$DZ$252&lt;&gt;""),"E","")</f>
        <v/>
      </c>
      <c r="EA42" s="31"/>
      <c r="EB42" s="2"/>
      <c r="EC42" s="29" t="str">
        <f>IF(OR($A$8&lt;&gt;"",$A$2&lt;&gt;"",$EC$252&lt;&gt;""),"E","")</f>
        <v/>
      </c>
      <c r="ED42" s="58"/>
      <c r="EE42" s="57"/>
      <c r="EF42" s="29" t="str">
        <f>IF(OR($A$8&lt;&gt;"",$A$2&lt;&gt;"",$EF$252&lt;&gt;""),"E","")</f>
        <v/>
      </c>
      <c r="EG42" s="29" t="str">
        <f>IF(OR($A$8&lt;&gt;"",$A$2&lt;&gt;"",$EG$252&lt;&gt;""),"E","")</f>
        <v/>
      </c>
      <c r="EH42" s="29" t="str">
        <f>IF(OR($A$8&lt;&gt;"",$A$2&lt;&gt;"",$EH$252&lt;&gt;""),"E","")</f>
        <v/>
      </c>
      <c r="EI42" s="29" t="str">
        <f>IF(OR($A$8&lt;&gt;"",$A$2&lt;&gt;"",$EI$252&lt;&gt;""),"E","")</f>
        <v/>
      </c>
      <c r="EJ42" s="29" t="str">
        <f>IF(OR($A$8&lt;&gt;"",$A$2&lt;&gt;"",$EJ$252&lt;&gt;""),"E","")</f>
        <v/>
      </c>
      <c r="EK42" s="30" t="str">
        <f>IF(OR($A$8&lt;&gt;"",$A$2&lt;&gt;"",$EK$252&lt;&gt;""),"E",IF($R$4="X","X",""))</f>
        <v/>
      </c>
      <c r="EL42" s="30" t="str">
        <f>IF(OR($A$8&lt;&gt;"",$A$2&lt;&gt;"",$EL$252&lt;&gt;""),"E",IF($R$4="X","X",""))</f>
        <v/>
      </c>
      <c r="EM42" s="29" t="str">
        <f>IF(OR($A$8&lt;&gt;"",$A$2&lt;&gt;"",$EM$252&lt;&gt;""),"E","")</f>
        <v/>
      </c>
      <c r="EN42" s="29" t="str">
        <f>IF(OR($A$8&lt;&gt;"",$A$2&lt;&gt;"",$EN$252&lt;&gt;""),"E","")</f>
        <v/>
      </c>
      <c r="EO42" s="29" t="str">
        <f>IF(OR($A$8&lt;&gt;"",$A$2&lt;&gt;"",$EO$252&lt;&gt;""),"E","")</f>
        <v/>
      </c>
      <c r="EP42" s="30" t="str">
        <f>IF(OR($A$8&lt;&gt;"",$A$2&lt;&gt;"",$EP$252&lt;&gt;""),"E",IF(OR(AND($B$5="X",$D$5=""),$R$4=""),"","X"))</f>
        <v/>
      </c>
      <c r="EQ42" s="29" t="str">
        <f>IF(OR($A$8&lt;&gt;"",$A$2&lt;&gt;"",$EQ$252&lt;&gt;""),"E","")</f>
        <v/>
      </c>
      <c r="ER42" s="30" t="str">
        <f>IF(OR($A$8&lt;&gt;"",$A$2&lt;&gt;"",$ER$252&lt;&gt;""),"E",IF(OR(AND($B$5="X",$D$5=""),$R$4=""),"","X"))</f>
        <v/>
      </c>
      <c r="ES42" s="29" t="str">
        <f>IF(OR($A$8&lt;&gt;"",$A$2&lt;&gt;"",$ES$252&lt;&gt;""),"E","")</f>
        <v/>
      </c>
      <c r="ET42" s="30" t="str">
        <f>IF(OR($A$8&lt;&gt;"",$A$2&lt;&gt;"",$ET$252&lt;&gt;""),"E",IF(OR(AND($B$5="X",$D$5=""),$R$4="",$F$5=""),"","X"))</f>
        <v/>
      </c>
      <c r="EU42" s="30" t="str">
        <f>IF(OR($A$8&lt;&gt;"",$A$2&lt;&gt;"",$EU$252&lt;&gt;""),"E",IF(OR(AND($B$5="X",$D$5=""),$R$4=""),"","X"))</f>
        <v/>
      </c>
      <c r="EV42" s="29" t="str">
        <f>IF(OR($A$8&lt;&gt;"",$A$2&lt;&gt;"",$EV$252&lt;&gt;""),"E","")</f>
        <v/>
      </c>
      <c r="EW42" s="29" t="str">
        <f>IF(OR($A$8&lt;&gt;"",$A$2&lt;&gt;"",$EW$252&lt;&gt;""),"E","")</f>
        <v/>
      </c>
      <c r="EX42" s="29" t="str">
        <f>IF(OR($A$8&lt;&gt;"",$A$2&lt;&gt;"",$EX$252&lt;&gt;""),"E","")</f>
        <v/>
      </c>
      <c r="EY42" s="29" t="str">
        <f>IF(OR($A$8&lt;&gt;"",$A$2&lt;&gt;"",$EY$252&lt;&gt;""),"E","")</f>
        <v/>
      </c>
      <c r="EZ42" s="29" t="str">
        <f>IF(OR($A$8&lt;&gt;"",$A$2&lt;&gt;"",$EZ$252&lt;&gt;""),"E","")</f>
        <v/>
      </c>
      <c r="FA42" s="29" t="str">
        <f>IF(OR($A$8&lt;&gt;"",$A$2&lt;&gt;"",$FA$252&lt;&gt;""),"E","")</f>
        <v/>
      </c>
      <c r="FB42" s="29" t="str">
        <f>IF(OR($A$8&lt;&gt;"",$A$2&lt;&gt;"",$FB$252&lt;&gt;""),"E","")</f>
        <v/>
      </c>
      <c r="FC42" s="29" t="str">
        <f>IF(OR($A$8&lt;&gt;"",$A$2&lt;&gt;"",$FC$252&lt;&gt;""),"E","")</f>
        <v/>
      </c>
      <c r="FD42" s="29" t="str">
        <f>IF(OR($A$8&lt;&gt;"",$A$2&lt;&gt;"",$FD$252&lt;&gt;""),"E","")</f>
        <v/>
      </c>
      <c r="FE42" s="29" t="str">
        <f>IF(OR($A$8&lt;&gt;"",$A$2&lt;&gt;"",$FE$252&lt;&gt;""),"E","")</f>
        <v/>
      </c>
      <c r="FF42" s="29" t="str">
        <f>IF(OR($A$8&lt;&gt;"",$A$2&lt;&gt;"",$FF$252&lt;&gt;""),"E","")</f>
        <v/>
      </c>
      <c r="FG42" s="29" t="str">
        <f>IF(OR($A$8&lt;&gt;"",$A$2&lt;&gt;"",$FG$252&lt;&gt;""),"E","")</f>
        <v/>
      </c>
      <c r="FH42" s="29" t="str">
        <f>IF(OR($A$8&lt;&gt;"",$A$2&lt;&gt;"",$FH$252&lt;&gt;""),"E","")</f>
        <v/>
      </c>
      <c r="FI42" s="29" t="str">
        <f>IF(OR($A$8&lt;&gt;"",$A$2&lt;&gt;"",$FI$252&lt;&gt;""),"E","")</f>
        <v/>
      </c>
      <c r="FJ42" s="29" t="str">
        <f>IF(OR($A$8&lt;&gt;"",$A$2&lt;&gt;"",$FJ$252&lt;&gt;""),"E","")</f>
        <v/>
      </c>
      <c r="FK42" s="29" t="str">
        <f>IF(OR($A$8&lt;&gt;"",$A$2&lt;&gt;"",$FK$252&lt;&gt;""),"E","")</f>
        <v/>
      </c>
      <c r="FL42" s="29" t="str">
        <f>IF(OR($A$8&lt;&gt;"",$A$2&lt;&gt;"",$FL$252&lt;&gt;""),"E","")</f>
        <v/>
      </c>
      <c r="FM42" s="29" t="str">
        <f>IF(OR($A$8&lt;&gt;"",$A$2&lt;&gt;"",$FM$252&lt;&gt;""),"E","")</f>
        <v/>
      </c>
      <c r="FN42" s="29" t="str">
        <f>IF(OR($A$8&lt;&gt;"",$A$2&lt;&gt;"",$FN$252&lt;&gt;""),"E","")</f>
        <v/>
      </c>
      <c r="FO42" s="29" t="str">
        <f>IF(OR($A$8&lt;&gt;"",$A$2&lt;&gt;"",$FO$252&lt;&gt;""),"E","")</f>
        <v/>
      </c>
      <c r="FP42" s="29" t="str">
        <f>IF(OR($A$8&lt;&gt;"",$A$2&lt;&gt;"",$FP$252&lt;&gt;""),"E","")</f>
        <v/>
      </c>
      <c r="FQ42" s="29" t="str">
        <f>IF(OR($A$8&lt;&gt;"",$A$2&lt;&gt;"",$FQ$252&lt;&gt;""),"E","")</f>
        <v/>
      </c>
      <c r="FR42" s="29" t="str">
        <f>IF(OR($A$8&lt;&gt;"",$A$2&lt;&gt;"",$FR$252&lt;&gt;""),"E","")</f>
        <v/>
      </c>
      <c r="FS42" s="29" t="str">
        <f>IF(OR($A$8&lt;&gt;"",$A$2&lt;&gt;"",$FS$252&lt;&gt;""),"E","")</f>
        <v/>
      </c>
      <c r="FT42" s="29" t="str">
        <f>IF(OR($A$8&lt;&gt;"",$A$2&lt;&gt;"",$FT$252&lt;&gt;""),"E","")</f>
        <v/>
      </c>
      <c r="FU42" s="29" t="str">
        <f>IF(OR($A$8&lt;&gt;"",$A$2&lt;&gt;"",$FU$252&lt;&gt;""),"E","")</f>
        <v/>
      </c>
      <c r="FV42" s="29" t="str">
        <f>IF(OR($A$8&lt;&gt;"",$A$2&lt;&gt;"",$FV$252&lt;&gt;""),"E","")</f>
        <v/>
      </c>
      <c r="FW42" s="29" t="str">
        <f>IF(OR($A$8&lt;&gt;"",$A$2&lt;&gt;"",$FW$252&lt;&gt;""),"E","")</f>
        <v/>
      </c>
      <c r="FX42" s="29" t="str">
        <f>IF(OR($A$8&lt;&gt;"",$A$2&lt;&gt;"",$FX$252&lt;&gt;""),"E","")</f>
        <v/>
      </c>
      <c r="FY42" s="29" t="str">
        <f>IF(OR($A$8&lt;&gt;"",$A$2&lt;&gt;"",$FY$252&lt;&gt;""),"E","")</f>
        <v/>
      </c>
      <c r="FZ42" s="29" t="str">
        <f>IF(OR($A$8&lt;&gt;"",$A$2&lt;&gt;"",$FZ$252&lt;&gt;""),"E","")</f>
        <v/>
      </c>
      <c r="GA42" s="29" t="str">
        <f>IF(OR($A$8&lt;&gt;"",$A$2&lt;&gt;"",$GA$252&lt;&gt;""),"E","")</f>
        <v/>
      </c>
      <c r="GB42" s="58"/>
      <c r="GC42" s="57"/>
      <c r="GD42" s="33" t="str">
        <f>IF(OR($A$8&lt;&gt;"",$A$2&lt;&gt;"",$GD$252&lt;&gt;""),"E","")</f>
        <v/>
      </c>
      <c r="GE42" s="77"/>
      <c r="GF42" s="72"/>
      <c r="GG42" s="29" t="str">
        <f>IF(OR($A$8&lt;&gt;"",$A$2&lt;&gt;"",$GG$252&lt;&gt;""),"E","")</f>
        <v/>
      </c>
      <c r="GH42" s="29" t="str">
        <f>IF(OR($A$8&lt;&gt;"",$A$2&lt;&gt;"",$GH$252&lt;&gt;""),"E","")</f>
        <v/>
      </c>
      <c r="GI42" s="29" t="str">
        <f>IF(OR($A$8&lt;&gt;"",$A$2&lt;&gt;"",$GI$252&lt;&gt;""),"E","")</f>
        <v/>
      </c>
      <c r="GJ42" s="29" t="str">
        <f>IF(OR($A$8&lt;&gt;"",$A$2&lt;&gt;"",$GJ$252&lt;&gt;""),"E","")</f>
        <v/>
      </c>
      <c r="GK42" s="30" t="str">
        <f>IF(OR($A$8&lt;&gt;"",$A$2&lt;&gt;"",$GK$252&lt;&gt;""),"E",IF(OR(AND($B$5="X",$D$5=""),(AND($P$5="X",$R$5="",$T$5="",$B$6=""))),"","X"))</f>
        <v>X</v>
      </c>
      <c r="GL42" s="30" t="str">
        <f>IF(OR($A$8&lt;&gt;"",$A$2&lt;&gt;"",$GL$252&lt;&gt;""),"E",IF(OR(AND($B$5="X",$D$5=""),(AND($P$5="X",$R$5="",$T$5="",$B$6=""))),"","X"))</f>
        <v>X</v>
      </c>
      <c r="GM42" s="30" t="str">
        <f>IF(OR($A$8&lt;&gt;"",$A$2&lt;&gt;"",$GM$252&lt;&gt;""),"E",IF(AND($B$5="X",$D$5=""),"","X"))</f>
        <v>X</v>
      </c>
      <c r="GN42" s="30" t="str">
        <f>IF(OR($A$8&lt;&gt;"",$A$2&lt;&gt;"",$GN$252&lt;&gt;""),"E",IF(AND($B$5="X",$D$5=""),"","X"))</f>
        <v>X</v>
      </c>
      <c r="GO42" s="29" t="str">
        <f>IF(OR($A$8&lt;&gt;"",$A$2&lt;&gt;"",$GO$252&lt;&gt;""),"E","")</f>
        <v/>
      </c>
      <c r="GP42" s="29" t="str">
        <f>IF(OR($A$8&lt;&gt;"",$A$2&lt;&gt;"",$GP$252&lt;&gt;""),"E","")</f>
        <v/>
      </c>
      <c r="GQ42" s="29" t="str">
        <f>IF(OR($A$8&lt;&gt;"",$A$2&lt;&gt;"",$GQ$252&lt;&gt;""),"E","")</f>
        <v/>
      </c>
      <c r="GR42" s="29" t="str">
        <f>IF(OR($A$8&lt;&gt;"",$A$2&lt;&gt;"",$GR$252&lt;&gt;""),"E","")</f>
        <v/>
      </c>
      <c r="GS42" s="29" t="str">
        <f>IF(OR($A$8&lt;&gt;"",$A$2&lt;&gt;"",$GS$252&lt;&gt;""),"E","")</f>
        <v/>
      </c>
      <c r="GT42" s="30" t="str">
        <f>IF(OR($A$8&lt;&gt;"",$A$2&lt;&gt;"",$GT$252&lt;&gt;""),"E",IF(OR(AND($B$5="X",$D$5="",$H$6="X"),$H$6="",(AND((OR(($J$6="X"),(AND($J$6="X",$L$6="X")))),$N$6=""))),"","X"))</f>
        <v/>
      </c>
      <c r="GU42" s="29" t="str">
        <f>IF(OR($A$8&lt;&gt;"",$A$2&lt;&gt;"",$GU$252&lt;&gt;""),"E","")</f>
        <v/>
      </c>
      <c r="GV42" s="30" t="str">
        <f>IF(OR($A$8&lt;&gt;"",$A$2&lt;&gt;"",$GV$252&lt;&gt;""),"E",(IF(OR(AND($B$5="X",$D$5="",$H$6="X"),$H$6="",(AND((OR(($J$6="X"),(AND($J$6="X",$L$6="X")))),$N$6=""))),"","X")))</f>
        <v/>
      </c>
      <c r="GW42" s="29" t="str">
        <f>IF(OR($A$8&lt;&gt;"",$A$2&lt;&gt;"",$GW$252&lt;&gt;""),"E","")</f>
        <v/>
      </c>
      <c r="GX42" s="30" t="str">
        <f>IF(OR($A$8&lt;&gt;"",$A$2&lt;&gt;"",$GX$252&lt;&gt;""),"E",(IF(OR((AND($P$6="X",$R$6="")),AND($B$5="X",$D$5="",$H$6="X"),$H$6="",(AND((OR(($J$6="X"),(AND($J$6="X",$L$6="X")))),$N$6=""))),"","X")))</f>
        <v/>
      </c>
      <c r="GY42" s="26" t="str">
        <f>IF(OR($A$8&lt;&gt;"",$A$2&lt;&gt;"",$GY$252&lt;&gt;""),"E","")</f>
        <v/>
      </c>
      <c r="GZ42" s="30" t="str">
        <f>IF(OR($A$8&lt;&gt;"",$A$2&lt;&gt;"",$GZ$252&lt;&gt;""),"E",(IF(OR((AND($P$6="X",$R$6="")),AND($B$5="X",$D$5="",$H$6="X"),$H$6="",(AND((OR(($J$6="X"),(AND($J$6="X",$L$6="X")))),$N$6=""))),"","X")))</f>
        <v/>
      </c>
      <c r="HA42" s="29" t="str">
        <f>IF(OR($A$8&lt;&gt;"",$A$2&lt;&gt;"",$HA$252&lt;&gt;""),"E","")</f>
        <v/>
      </c>
      <c r="HB42" s="34" t="str">
        <f>IF(OR($A$8&lt;&gt;"",$A$2&lt;&gt;"",$HB$252&lt;&gt;""),"E",IF((OR((AND($B$5="X",$D$5="")),(AND($F$7="X",$H$7="",$N$7="")),(AND((OR(($J$6="X"),(AND($J$6="X",$L$6="X")))),$N$6="")),(AND($B$7="X",$D$7="")))),"","X"))</f>
        <v>X</v>
      </c>
      <c r="HC42" s="29" t="str">
        <f>IF(OR($A$8&lt;&gt;"",$A$2&lt;&gt;"",$HC$252&lt;&gt;""),"E","")</f>
        <v/>
      </c>
      <c r="HD42" s="34" t="str">
        <f>IF(OR($A$8&lt;&gt;"",$A$2&lt;&gt;"",$HD$252&lt;&gt;""),"E",IF((OR((AND($B$5="X",$D$5="")),(AND($F$7="X",$H$7="",$N$7="")),(AND((OR(($J$6="X"),(AND($J$6="X",$L$6="X")))),$N$6="")),(AND($B$7="X",$D$7="")))),"","X"))</f>
        <v>X</v>
      </c>
      <c r="HE42" s="29" t="str">
        <f>IF(OR($A$8&lt;&gt;"",$A$2&lt;&gt;"",$HE$252&lt;&gt;""),"E","")</f>
        <v/>
      </c>
      <c r="HF42" s="34" t="str">
        <f>IF(OR($A$8&lt;&gt;"",$A$2&lt;&gt;"",$HF$252&lt;&gt;""),"E",IF((OR((AND($B$5="X",$D$5="")),(AND($F$7="X",$H$7="",$N$7="")),(AND((OR(($J$6="X"),(AND($J$6="X",$L$6="X")))),$N$6="")),(AND($B$7="X",$D$7="")))),"","X"))</f>
        <v>X</v>
      </c>
      <c r="HG42" s="29" t="str">
        <f>IF(OR($A$8&lt;&gt;"",$A$2&lt;&gt;"",$HG$252&lt;&gt;""),"E","")</f>
        <v/>
      </c>
      <c r="HH42" s="81"/>
      <c r="HI42" s="72"/>
      <c r="HJ42" s="29" t="str">
        <f>IF(OR($A$8&lt;&gt;"",$A$2&lt;&gt;"",$HJ$252&lt;&gt;""),"E","")</f>
        <v/>
      </c>
      <c r="HK42" s="29" t="str">
        <f>IF(OR($A$8&lt;&gt;"",$A$2&lt;&gt;"",$HK$252&lt;&gt;""),"E","")</f>
        <v/>
      </c>
      <c r="HL42" s="29" t="str">
        <f>IF(OR($A$8&lt;&gt;"",$A$2&lt;&gt;"",$HL$252&lt;&gt;""),"E","")</f>
        <v/>
      </c>
      <c r="HM42" s="29" t="str">
        <f>IF(OR($A$8&lt;&gt;"",$A$2&lt;&gt;"",$HM$252&lt;&gt;""),"E","")</f>
        <v/>
      </c>
      <c r="HN42" s="29" t="str">
        <f>IF(OR($A$8&lt;&gt;"",$A$2&lt;&gt;"",$HN$252&lt;&gt;""),"E","")</f>
        <v/>
      </c>
      <c r="HO42" s="29" t="str">
        <f>IF(OR($A$8&lt;&gt;"",$A$2&lt;&gt;"",$HO$252&lt;&gt;""),"E","")</f>
        <v/>
      </c>
      <c r="HP42" s="29" t="str">
        <f>IF(OR($A$8&lt;&gt;"",$A$2&lt;&gt;"",$HP$252&lt;&gt;""),"E","")</f>
        <v/>
      </c>
      <c r="HQ42" s="219"/>
      <c r="HR42" s="6"/>
      <c r="HS42" s="131">
        <f t="shared" si="0"/>
        <v>0</v>
      </c>
      <c r="HT42" s="132"/>
    </row>
    <row r="43" spans="1:228" ht="39" customHeight="1" x14ac:dyDescent="0.2">
      <c r="A43" s="220" t="s">
        <v>51</v>
      </c>
      <c r="B43" s="221"/>
      <c r="C43" s="221"/>
      <c r="D43" s="221"/>
      <c r="E43" s="221"/>
      <c r="F43" s="221"/>
      <c r="G43" s="221"/>
      <c r="H43" s="221"/>
      <c r="I43" s="221"/>
      <c r="J43" s="221"/>
      <c r="K43" s="221"/>
      <c r="L43" s="222"/>
      <c r="M43" s="223" t="s">
        <v>52</v>
      </c>
      <c r="N43" s="224"/>
      <c r="O43" s="224"/>
      <c r="P43" s="224"/>
      <c r="Q43" s="224"/>
      <c r="R43" s="224"/>
      <c r="S43" s="224"/>
      <c r="T43" s="224"/>
      <c r="U43" s="225"/>
      <c r="V43" s="174"/>
      <c r="W43" s="45">
        <v>5</v>
      </c>
      <c r="X43" s="201">
        <v>1</v>
      </c>
      <c r="Y43" s="84" t="s">
        <v>1127</v>
      </c>
      <c r="Z43" s="178"/>
      <c r="AA43" s="212"/>
      <c r="AB43" s="155">
        <v>60</v>
      </c>
      <c r="AC43" s="299"/>
      <c r="AD43" s="155">
        <v>60</v>
      </c>
      <c r="AE43" s="399"/>
      <c r="AF43" s="155">
        <v>60</v>
      </c>
      <c r="AG43" s="299"/>
      <c r="AH43" s="155">
        <v>40</v>
      </c>
      <c r="AI43" s="299"/>
      <c r="AJ43" s="155">
        <v>20</v>
      </c>
      <c r="AK43" s="299"/>
      <c r="AL43" s="155">
        <v>12</v>
      </c>
      <c r="AM43" s="299"/>
      <c r="AN43" s="155">
        <v>2</v>
      </c>
      <c r="AO43" s="299"/>
      <c r="AP43" s="155">
        <v>1</v>
      </c>
      <c r="AQ43" s="299"/>
      <c r="AR43" s="155">
        <v>1</v>
      </c>
      <c r="AS43" s="299"/>
      <c r="AT43" s="152"/>
      <c r="AU43" s="153"/>
      <c r="AV43" s="152"/>
      <c r="AW43" s="153"/>
      <c r="AX43" s="152"/>
      <c r="AY43" s="153"/>
      <c r="AZ43" s="152"/>
      <c r="BA43" s="153"/>
      <c r="BB43" s="152"/>
      <c r="BC43" s="153"/>
      <c r="BD43" s="152"/>
      <c r="BE43" s="153"/>
      <c r="BF43" s="152"/>
      <c r="BG43" s="422"/>
      <c r="BH43" s="179"/>
      <c r="BI43" s="179"/>
      <c r="BJ43" s="67" t="str">
        <f>IF($BJ$8="Saisie de numéro erronée !","Saisie de numéro erronée !",IF($BJ$9="","",VALUE(SUBSTITUTE(IF(COUNTIF(HS43,"* *"),TRIM(MID(Y43&amp;" ",(FIND(("NO"&amp;$BJ$9&amp;" "),Y43&amp;" "))-3,3)),HS43),"c",""))))</f>
        <v/>
      </c>
      <c r="BK43" s="180"/>
      <c r="BL43" s="213"/>
      <c r="BM43" s="29">
        <v>5</v>
      </c>
      <c r="BN43" s="29">
        <v>5</v>
      </c>
      <c r="BO43" s="29">
        <v>5</v>
      </c>
      <c r="BP43" s="29">
        <v>6</v>
      </c>
      <c r="BQ43" s="29">
        <v>6</v>
      </c>
      <c r="BR43" s="29">
        <v>6</v>
      </c>
      <c r="BS43" s="29">
        <v>7</v>
      </c>
      <c r="BT43" s="29">
        <v>7</v>
      </c>
      <c r="BU43" s="29">
        <v>7</v>
      </c>
      <c r="BV43" s="29">
        <v>8</v>
      </c>
      <c r="BW43" s="29">
        <v>8</v>
      </c>
      <c r="BX43" s="228">
        <v>2</v>
      </c>
      <c r="BY43" s="29">
        <v>12</v>
      </c>
      <c r="BZ43" s="29">
        <v>20</v>
      </c>
      <c r="CA43" s="29">
        <v>25</v>
      </c>
      <c r="CB43" s="226">
        <v>35</v>
      </c>
      <c r="CC43" s="181"/>
      <c r="CD43" s="181"/>
      <c r="CE43" s="395"/>
      <c r="CF43" s="182"/>
      <c r="CG43" s="182"/>
      <c r="CH43" s="395" t="s">
        <v>345</v>
      </c>
      <c r="CI43" s="183"/>
      <c r="CJ43" s="183"/>
      <c r="CK43" s="214">
        <v>32</v>
      </c>
      <c r="CL43" s="229" t="s">
        <v>723</v>
      </c>
      <c r="CM43" s="184"/>
      <c r="CN43" s="216"/>
      <c r="CO43" s="227" t="s">
        <v>47</v>
      </c>
      <c r="CP43" s="185"/>
      <c r="CQ43" s="185"/>
      <c r="CR43" s="44">
        <v>22</v>
      </c>
      <c r="CS43" s="44">
        <v>25</v>
      </c>
      <c r="CT43" s="186"/>
      <c r="CU43" s="186"/>
      <c r="CV43" s="395"/>
      <c r="CW43" s="218"/>
      <c r="CX43" s="218"/>
      <c r="CY43" s="227" t="s">
        <v>106</v>
      </c>
      <c r="CZ43" s="187"/>
      <c r="DA43" s="187"/>
      <c r="DB43" s="28" t="str">
        <f>IF(OR($A$8&lt;&gt;"",$A$2&lt;&gt;"",$DB$252&lt;&gt;""),"E","")</f>
        <v/>
      </c>
      <c r="DC43" s="29" t="str">
        <f>IF(OR($A$8&lt;&gt;"",$A$2&lt;&gt;"",$DC$252&lt;&gt;""),"E","")</f>
        <v/>
      </c>
      <c r="DD43" s="29" t="str">
        <f>IF(OR($A$8&lt;&gt;"",$A$2&lt;&gt;"",$DD$252&lt;&gt;""),"E","")</f>
        <v/>
      </c>
      <c r="DE43" s="29" t="str">
        <f>IF(OR($A$8&lt;&gt;"",$A$2&lt;&gt;"",$DE$252&lt;&gt;""),"E","")</f>
        <v/>
      </c>
      <c r="DF43" s="29" t="str">
        <f>IF(OR($A$8&lt;&gt;"",$A$2&lt;&gt;"",$DF$252&lt;&gt;""),"E","")</f>
        <v/>
      </c>
      <c r="DG43" s="29" t="str">
        <f>IF(OR($A$8&lt;&gt;"",$A$2&lt;&gt;"",$DG$252&lt;&gt;""),"E","")</f>
        <v/>
      </c>
      <c r="DH43" s="29" t="str">
        <f>IF(OR($A$8&lt;&gt;"",$A$2&lt;&gt;"",$DH$252&lt;&gt;""),"E","")</f>
        <v/>
      </c>
      <c r="DI43" s="29" t="str">
        <f>IF(OR($A$8&lt;&gt;"",$A$2&lt;&gt;"",$DI$252&lt;&gt;""),"E","")</f>
        <v/>
      </c>
      <c r="DJ43" s="29" t="str">
        <f>IF(OR($A$8&lt;&gt;"",$A$2&lt;&gt;"",$DJ$252&lt;&gt;""),"E","")</f>
        <v/>
      </c>
      <c r="DK43" s="29" t="str">
        <f>IF(OR($A$8&lt;&gt;"",$A$2&lt;&gt;"",$DK$252&lt;&gt;""),"E","")</f>
        <v/>
      </c>
      <c r="DL43" s="29" t="str">
        <f>IF(OR($A$8&lt;&gt;"",$A$2&lt;&gt;"",$DL$252&lt;&gt;""),"E","")</f>
        <v/>
      </c>
      <c r="DM43" s="29" t="str">
        <f>IF(OR($A$8&lt;&gt;"",$A$2&lt;&gt;"",$DM$252&lt;&gt;""),"E","")</f>
        <v/>
      </c>
      <c r="DN43" s="29" t="str">
        <f>IF(OR($A$8&lt;&gt;"",$A$2&lt;&gt;"",$DN$252&lt;&gt;""),"E","")</f>
        <v/>
      </c>
      <c r="DO43" s="29" t="str">
        <f>IF(OR($A$8&lt;&gt;"",$A$2&lt;&gt;"",$DO$252&lt;&gt;""),"E","")</f>
        <v/>
      </c>
      <c r="DP43" s="29" t="str">
        <f>IF(OR($A$8&lt;&gt;"",$A$2&lt;&gt;"",$DP$252&lt;&gt;""),"E","")</f>
        <v/>
      </c>
      <c r="DQ43" s="29" t="str">
        <f>IF(OR($A$8&lt;&gt;"",$A$2&lt;&gt;"",$DQ$252&lt;&gt;""),"E","")</f>
        <v/>
      </c>
      <c r="DR43" s="29" t="str">
        <f>IF(OR($A$8&lt;&gt;"",$A$2&lt;&gt;"",$DR$252&lt;&gt;""),"E","")</f>
        <v/>
      </c>
      <c r="DS43" s="29" t="str">
        <f>IF(OR($A$8&lt;&gt;"",$A$2&lt;&gt;"",$DS$252&lt;&gt;""),"E","")</f>
        <v/>
      </c>
      <c r="DT43" s="29" t="str">
        <f>IF(OR($A$8&lt;&gt;"",$A$2&lt;&gt;"",$DT$252&lt;&gt;""),"E","")</f>
        <v/>
      </c>
      <c r="DU43" s="29" t="str">
        <f>IF(OR($A$8&lt;&gt;"",$A$2&lt;&gt;"",$DU$252&lt;&gt;""),"E","")</f>
        <v/>
      </c>
      <c r="DV43" s="29" t="str">
        <f>IF(OR($A$8&lt;&gt;"",$A$2&lt;&gt;"",$DV$252&lt;&gt;""),"E","")</f>
        <v/>
      </c>
      <c r="DW43" s="30" t="str">
        <f>IF(OR($A$8&lt;&gt;"",$A$2&lt;&gt;"",$DW$252&lt;&gt;""),"E","X")</f>
        <v>X</v>
      </c>
      <c r="DX43" s="30" t="str">
        <f>IF(OR($A$8&lt;&gt;"",$A$2&lt;&gt;"",$DX$252&lt;&gt;""),"E","X")</f>
        <v>X</v>
      </c>
      <c r="DY43" s="29" t="str">
        <f>IF(OR($A$8&lt;&gt;"",$A$2&lt;&gt;"",$DY$252&lt;&gt;""),"E","")</f>
        <v/>
      </c>
      <c r="DZ43" s="30" t="str">
        <f>IF(OR($A$8&lt;&gt;"",$A$2&lt;&gt;"",$DZ$252&lt;&gt;""),"E","X")</f>
        <v>X</v>
      </c>
      <c r="EA43" s="31"/>
      <c r="EB43" s="2"/>
      <c r="EC43" s="29" t="str">
        <f>IF(OR($A$8&lt;&gt;"",$A$2&lt;&gt;"",$EC$252&lt;&gt;""),"E","")</f>
        <v/>
      </c>
      <c r="ED43" s="58"/>
      <c r="EE43" s="57"/>
      <c r="EF43" s="29" t="str">
        <f>IF(OR($A$8&lt;&gt;"",$A$2&lt;&gt;"",$EF$252&lt;&gt;""),"E","")</f>
        <v/>
      </c>
      <c r="EG43" s="29" t="str">
        <f>IF(OR($A$8&lt;&gt;"",$A$2&lt;&gt;"",$EG$252&lt;&gt;""),"E","")</f>
        <v/>
      </c>
      <c r="EH43" s="29" t="str">
        <f>IF(OR($A$8&lt;&gt;"",$A$2&lt;&gt;"",$EH$252&lt;&gt;""),"E","")</f>
        <v/>
      </c>
      <c r="EI43" s="29" t="str">
        <f>IF(OR($A$8&lt;&gt;"",$A$2&lt;&gt;"",$EI$252&lt;&gt;""),"E","")</f>
        <v/>
      </c>
      <c r="EJ43" s="29" t="str">
        <f>IF(OR($A$8&lt;&gt;"",$A$2&lt;&gt;"",$EJ$252&lt;&gt;""),"E","")</f>
        <v/>
      </c>
      <c r="EK43" s="29" t="str">
        <f>IF(OR($A$8&lt;&gt;"",$A$2&lt;&gt;"",$EK$252&lt;&gt;""),"E","")</f>
        <v/>
      </c>
      <c r="EL43" s="29" t="str">
        <f>IF(OR($A$8&lt;&gt;"",$A$2&lt;&gt;"",$EL$252&lt;&gt;""),"E","")</f>
        <v/>
      </c>
      <c r="EM43" s="29" t="str">
        <f>IF(OR($A$8&lt;&gt;"",$A$2&lt;&gt;"",$EM$252&lt;&gt;""),"E","")</f>
        <v/>
      </c>
      <c r="EN43" s="29" t="str">
        <f>IF(OR($A$8&lt;&gt;"",$A$2&lt;&gt;"",$EN$252&lt;&gt;""),"E","")</f>
        <v/>
      </c>
      <c r="EO43" s="29" t="str">
        <f>IF(OR($A$8&lt;&gt;"",$A$2&lt;&gt;"",$EO$252&lt;&gt;""),"E","")</f>
        <v/>
      </c>
      <c r="EP43" s="29" t="str">
        <f>IF(OR($A$8&lt;&gt;"",$A$2&lt;&gt;"",$EP$252&lt;&gt;""),"E","")</f>
        <v/>
      </c>
      <c r="EQ43" s="29" t="str">
        <f>IF(OR($A$8&lt;&gt;"",$A$2&lt;&gt;"",$EQ$252&lt;&gt;""),"E","")</f>
        <v/>
      </c>
      <c r="ER43" s="29" t="str">
        <f>IF(OR($A$8&lt;&gt;"",$A$2&lt;&gt;"",$ER$252&lt;&gt;""),"E","")</f>
        <v/>
      </c>
      <c r="ES43" s="29" t="str">
        <f>IF(OR($A$8&lt;&gt;"",$A$2&lt;&gt;"",$ES$252&lt;&gt;""),"E","")</f>
        <v/>
      </c>
      <c r="ET43" s="29" t="str">
        <f>IF(OR($A$8&lt;&gt;"",$A$2&lt;&gt;"",$ET$252&lt;&gt;""),"E","")</f>
        <v/>
      </c>
      <c r="EU43" s="29" t="str">
        <f>IF(OR($A$8&lt;&gt;"",$A$2&lt;&gt;"",$EU$252&lt;&gt;""),"E","")</f>
        <v/>
      </c>
      <c r="EV43" s="29" t="str">
        <f>IF(OR($A$8&lt;&gt;"",$A$2&lt;&gt;"",$EV$252&lt;&gt;""),"E","")</f>
        <v/>
      </c>
      <c r="EW43" s="29" t="str">
        <f>IF(OR($A$8&lt;&gt;"",$A$2&lt;&gt;"",$EW$252&lt;&gt;""),"E","")</f>
        <v/>
      </c>
      <c r="EX43" s="29" t="str">
        <f>IF(OR($A$8&lt;&gt;"",$A$2&lt;&gt;"",$EX$252&lt;&gt;""),"E","")</f>
        <v/>
      </c>
      <c r="EY43" s="29" t="str">
        <f>IF(OR($A$8&lt;&gt;"",$A$2&lt;&gt;"",$EY$252&lt;&gt;""),"E","")</f>
        <v/>
      </c>
      <c r="EZ43" s="29" t="str">
        <f>IF(OR($A$8&lt;&gt;"",$A$2&lt;&gt;"",$EZ$252&lt;&gt;""),"E","")</f>
        <v/>
      </c>
      <c r="FA43" s="29" t="str">
        <f>IF(OR($A$8&lt;&gt;"",$A$2&lt;&gt;"",$FA$252&lt;&gt;""),"E","")</f>
        <v/>
      </c>
      <c r="FB43" s="29" t="str">
        <f>IF(OR($A$8&lt;&gt;"",$A$2&lt;&gt;"",$FB$252&lt;&gt;""),"E","")</f>
        <v/>
      </c>
      <c r="FC43" s="29" t="str">
        <f>IF(OR($A$8&lt;&gt;"",$A$2&lt;&gt;"",$FC$252&lt;&gt;""),"E","")</f>
        <v/>
      </c>
      <c r="FD43" s="29" t="str">
        <f>IF(OR($A$8&lt;&gt;"",$A$2&lt;&gt;"",$FD$252&lt;&gt;""),"E","")</f>
        <v/>
      </c>
      <c r="FE43" s="29" t="str">
        <f>IF(OR($A$8&lt;&gt;"",$A$2&lt;&gt;"",$FE$252&lt;&gt;""),"E","")</f>
        <v/>
      </c>
      <c r="FF43" s="29" t="str">
        <f>IF(OR($A$8&lt;&gt;"",$A$2&lt;&gt;"",$FF$252&lt;&gt;""),"E","")</f>
        <v/>
      </c>
      <c r="FG43" s="29" t="str">
        <f>IF(OR($A$8&lt;&gt;"",$A$2&lt;&gt;"",$FG$252&lt;&gt;""),"E","")</f>
        <v/>
      </c>
      <c r="FH43" s="29" t="str">
        <f>IF(OR($A$8&lt;&gt;"",$A$2&lt;&gt;"",$FH$252&lt;&gt;""),"E","")</f>
        <v/>
      </c>
      <c r="FI43" s="29" t="str">
        <f>IF(OR($A$8&lt;&gt;"",$A$2&lt;&gt;"",$FI$252&lt;&gt;""),"E","")</f>
        <v/>
      </c>
      <c r="FJ43" s="29" t="str">
        <f>IF(OR($A$8&lt;&gt;"",$A$2&lt;&gt;"",$FJ$252&lt;&gt;""),"E","")</f>
        <v/>
      </c>
      <c r="FK43" s="29" t="str">
        <f>IF(OR($A$8&lt;&gt;"",$A$2&lt;&gt;"",$FK$252&lt;&gt;""),"E","")</f>
        <v/>
      </c>
      <c r="FL43" s="29" t="str">
        <f>IF(OR($A$8&lt;&gt;"",$A$2&lt;&gt;"",$FL$252&lt;&gt;""),"E","")</f>
        <v/>
      </c>
      <c r="FM43" s="29" t="str">
        <f>IF(OR($A$8&lt;&gt;"",$A$2&lt;&gt;"",$FM$252&lt;&gt;""),"E","")</f>
        <v/>
      </c>
      <c r="FN43" s="29" t="str">
        <f>IF(OR($A$8&lt;&gt;"",$A$2&lt;&gt;"",$FN$252&lt;&gt;""),"E","")</f>
        <v/>
      </c>
      <c r="FO43" s="29" t="str">
        <f>IF(OR($A$8&lt;&gt;"",$A$2&lt;&gt;"",$FO$252&lt;&gt;""),"E","")</f>
        <v/>
      </c>
      <c r="FP43" s="29" t="str">
        <f>IF(OR($A$8&lt;&gt;"",$A$2&lt;&gt;"",$FP$252&lt;&gt;""),"E","")</f>
        <v/>
      </c>
      <c r="FQ43" s="29" t="str">
        <f>IF(OR($A$8&lt;&gt;"",$A$2&lt;&gt;"",$FQ$252&lt;&gt;""),"E","")</f>
        <v/>
      </c>
      <c r="FR43" s="29" t="str">
        <f>IF(OR($A$8&lt;&gt;"",$A$2&lt;&gt;"",$FR$252&lt;&gt;""),"E","")</f>
        <v/>
      </c>
      <c r="FS43" s="29" t="str">
        <f>IF(OR($A$8&lt;&gt;"",$A$2&lt;&gt;"",$FS$252&lt;&gt;""),"E","")</f>
        <v/>
      </c>
      <c r="FT43" s="29" t="str">
        <f>IF(OR($A$8&lt;&gt;"",$A$2&lt;&gt;"",$FT$252&lt;&gt;""),"E","")</f>
        <v/>
      </c>
      <c r="FU43" s="29" t="str">
        <f>IF(OR($A$8&lt;&gt;"",$A$2&lt;&gt;"",$FU$252&lt;&gt;""),"E","")</f>
        <v/>
      </c>
      <c r="FV43" s="29" t="str">
        <f>IF(OR($A$8&lt;&gt;"",$A$2&lt;&gt;"",$FV$252&lt;&gt;""),"E","")</f>
        <v/>
      </c>
      <c r="FW43" s="29" t="str">
        <f>IF(OR($A$8&lt;&gt;"",$A$2&lt;&gt;"",$FW$252&lt;&gt;""),"E","")</f>
        <v/>
      </c>
      <c r="FX43" s="29" t="str">
        <f>IF(OR($A$8&lt;&gt;"",$A$2&lt;&gt;"",$FX$252&lt;&gt;""),"E","")</f>
        <v/>
      </c>
      <c r="FY43" s="29" t="str">
        <f>IF(OR($A$8&lt;&gt;"",$A$2&lt;&gt;"",$FY$252&lt;&gt;""),"E","")</f>
        <v/>
      </c>
      <c r="FZ43" s="29" t="str">
        <f>IF(OR($A$8&lt;&gt;"",$A$2&lt;&gt;"",$FZ$252&lt;&gt;""),"E","")</f>
        <v/>
      </c>
      <c r="GA43" s="29" t="str">
        <f>IF(OR($A$8&lt;&gt;"",$A$2&lt;&gt;"",$GA$252&lt;&gt;""),"E","")</f>
        <v/>
      </c>
      <c r="GB43" s="58"/>
      <c r="GC43" s="57"/>
      <c r="GD43" s="33" t="str">
        <f>IF(OR($A$8&lt;&gt;"",$A$2&lt;&gt;"",$GD$252&lt;&gt;""),"E","")</f>
        <v/>
      </c>
      <c r="GE43" s="77"/>
      <c r="GF43" s="72"/>
      <c r="GG43" s="29" t="str">
        <f>IF(OR($A$8&lt;&gt;"",$A$2&lt;&gt;"",$GG$252&lt;&gt;""),"E","")</f>
        <v/>
      </c>
      <c r="GH43" s="29" t="str">
        <f>IF(OR($A$8&lt;&gt;"",$A$2&lt;&gt;"",$GH$252&lt;&gt;""),"E","")</f>
        <v/>
      </c>
      <c r="GI43" s="29" t="str">
        <f>IF(OR($A$8&lt;&gt;"",$A$2&lt;&gt;"",$GI$252&lt;&gt;""),"E","")</f>
        <v/>
      </c>
      <c r="GJ43" s="29" t="str">
        <f>IF(OR($A$8&lt;&gt;"",$A$2&lt;&gt;"",$GJ$252&lt;&gt;""),"E","")</f>
        <v/>
      </c>
      <c r="GK43" s="29" t="str">
        <f>IF(OR($A$8&lt;&gt;"",$A$2&lt;&gt;"",$GK$252&lt;&gt;""),"E","")</f>
        <v/>
      </c>
      <c r="GL43" s="29" t="str">
        <f>IF(OR($A$8&lt;&gt;"",$A$2&lt;&gt;"",$GL$252&lt;&gt;""),"E","")</f>
        <v/>
      </c>
      <c r="GM43" s="29" t="str">
        <f>IF(OR($A$8&lt;&gt;"",$A$2&lt;&gt;"",$GM$252&lt;&gt;""),"E","")</f>
        <v/>
      </c>
      <c r="GN43" s="29" t="str">
        <f>IF(OR($A$8&lt;&gt;"",$A$2&lt;&gt;"",$GN$252&lt;&gt;""),"E","")</f>
        <v/>
      </c>
      <c r="GO43" s="29" t="str">
        <f>IF(OR($A$8&lt;&gt;"",$A$2&lt;&gt;"",$GO$252&lt;&gt;""),"E","")</f>
        <v/>
      </c>
      <c r="GP43" s="29" t="str">
        <f>IF(OR($A$8&lt;&gt;"",$A$2&lt;&gt;"",$GP$252&lt;&gt;""),"E","")</f>
        <v/>
      </c>
      <c r="GQ43" s="29" t="str">
        <f>IF(OR($A$8&lt;&gt;"",$A$2&lt;&gt;"",$GQ$252&lt;&gt;""),"E","")</f>
        <v/>
      </c>
      <c r="GR43" s="29" t="str">
        <f>IF(OR($A$8&lt;&gt;"",$A$2&lt;&gt;"",$GR$252&lt;&gt;""),"E","")</f>
        <v/>
      </c>
      <c r="GS43" s="29" t="str">
        <f>IF(OR($A$8&lt;&gt;"",$A$2&lt;&gt;"",$GS$252&lt;&gt;""),"E","")</f>
        <v/>
      </c>
      <c r="GT43" s="29" t="str">
        <f>IF(OR($A$8&lt;&gt;"",$A$2&lt;&gt;"",$GT$252&lt;&gt;""),"E","")</f>
        <v/>
      </c>
      <c r="GU43" s="29" t="str">
        <f>IF(OR($A$8&lt;&gt;"",$A$2&lt;&gt;"",$GU$252&lt;&gt;""),"E","")</f>
        <v/>
      </c>
      <c r="GV43" s="29" t="str">
        <f>IF(OR($A$8&lt;&gt;"",$A$2&lt;&gt;"",$GV$252&lt;&gt;""),"E","")</f>
        <v/>
      </c>
      <c r="GW43" s="29" t="str">
        <f>IF(OR($A$8&lt;&gt;"",$A$2&lt;&gt;"",$GW$252&lt;&gt;""),"E","")</f>
        <v/>
      </c>
      <c r="GX43" s="29" t="str">
        <f>IF(OR($A$8&lt;&gt;"",$A$2&lt;&gt;"",$GX$252&lt;&gt;""),"E","")</f>
        <v/>
      </c>
      <c r="GY43" s="26" t="str">
        <f>IF(OR($A$8&lt;&gt;"",$A$2&lt;&gt;"",$GY$252&lt;&gt;""),"E","")</f>
        <v/>
      </c>
      <c r="GZ43" s="29" t="str">
        <f>IF(OR($A$8&lt;&gt;"",$A$2&lt;&gt;"",$GZ$252&lt;&gt;""),"E","")</f>
        <v/>
      </c>
      <c r="HA43" s="29" t="str">
        <f>IF(OR($A$8&lt;&gt;"",$A$2&lt;&gt;"",$HA$252&lt;&gt;""),"E","")</f>
        <v/>
      </c>
      <c r="HB43" s="29" t="str">
        <f>IF(OR($A$8&lt;&gt;"",$A$2&lt;&gt;"",$HB$252&lt;&gt;""),"E","")</f>
        <v/>
      </c>
      <c r="HC43" s="29" t="str">
        <f>IF(OR($A$8&lt;&gt;"",$A$2&lt;&gt;"",$HC$252&lt;&gt;""),"E","")</f>
        <v/>
      </c>
      <c r="HD43" s="29" t="str">
        <f>IF(OR($A$8&lt;&gt;"",$A$2&lt;&gt;"",$HD$252&lt;&gt;""),"E","")</f>
        <v/>
      </c>
      <c r="HE43" s="29" t="str">
        <f>IF(OR($A$8&lt;&gt;"",$A$2&lt;&gt;"",$HE$252&lt;&gt;""),"E","")</f>
        <v/>
      </c>
      <c r="HF43" s="29" t="str">
        <f>IF(OR($A$8&lt;&gt;"",$A$2&lt;&gt;"",$HF$252&lt;&gt;""),"E","")</f>
        <v/>
      </c>
      <c r="HG43" s="29" t="str">
        <f>IF(OR($A$8&lt;&gt;"",$A$2&lt;&gt;"",$HG$252&lt;&gt;""),"E","")</f>
        <v/>
      </c>
      <c r="HH43" s="81"/>
      <c r="HI43" s="72"/>
      <c r="HJ43" s="29" t="str">
        <f>IF(OR($A$8&lt;&gt;"",$A$2&lt;&gt;"",$HJ$252&lt;&gt;""),"E","")</f>
        <v/>
      </c>
      <c r="HK43" s="29" t="str">
        <f>IF(OR($A$8&lt;&gt;"",$A$2&lt;&gt;"",$HK$252&lt;&gt;""),"E","")</f>
        <v/>
      </c>
      <c r="HL43" s="29" t="str">
        <f>IF(OR($A$8&lt;&gt;"",$A$2&lt;&gt;"",$HL$252&lt;&gt;""),"E","")</f>
        <v/>
      </c>
      <c r="HM43" s="29" t="str">
        <f>IF(OR($A$8&lt;&gt;"",$A$2&lt;&gt;"",$HM$252&lt;&gt;""),"E","")</f>
        <v/>
      </c>
      <c r="HN43" s="29" t="str">
        <f>IF(OR($A$8&lt;&gt;"",$A$2&lt;&gt;"",$HN$252&lt;&gt;""),"E","")</f>
        <v/>
      </c>
      <c r="HO43" s="29" t="str">
        <f>IF(OR($A$8&lt;&gt;"",$A$2&lt;&gt;"",$HO$252&lt;&gt;""),"E","")</f>
        <v/>
      </c>
      <c r="HP43" s="29" t="str">
        <f>IF(OR($A$8&lt;&gt;"",$A$2&lt;&gt;"",$HP$252&lt;&gt;""),"E","")</f>
        <v/>
      </c>
      <c r="HQ43" s="219"/>
      <c r="HR43" s="6"/>
      <c r="HS43" s="131">
        <f t="shared" si="0"/>
        <v>0</v>
      </c>
      <c r="HT43" s="132"/>
    </row>
    <row r="44" spans="1:228" ht="39" customHeight="1" x14ac:dyDescent="0.2">
      <c r="A44" s="220" t="s">
        <v>53</v>
      </c>
      <c r="B44" s="221"/>
      <c r="C44" s="221"/>
      <c r="D44" s="221"/>
      <c r="E44" s="221"/>
      <c r="F44" s="221"/>
      <c r="G44" s="221"/>
      <c r="H44" s="221"/>
      <c r="I44" s="221"/>
      <c r="J44" s="221"/>
      <c r="K44" s="221"/>
      <c r="L44" s="222"/>
      <c r="M44" s="223" t="s">
        <v>54</v>
      </c>
      <c r="N44" s="224"/>
      <c r="O44" s="224"/>
      <c r="P44" s="224"/>
      <c r="Q44" s="224"/>
      <c r="R44" s="224"/>
      <c r="S44" s="224"/>
      <c r="T44" s="224"/>
      <c r="U44" s="225"/>
      <c r="V44" s="174"/>
      <c r="W44" s="45">
        <v>5</v>
      </c>
      <c r="X44" s="202">
        <v>2</v>
      </c>
      <c r="Y44" s="84" t="s">
        <v>1127</v>
      </c>
      <c r="Z44" s="178"/>
      <c r="AA44" s="212"/>
      <c r="AB44" s="155">
        <v>60</v>
      </c>
      <c r="AC44" s="299"/>
      <c r="AD44" s="155">
        <v>60</v>
      </c>
      <c r="AE44" s="399"/>
      <c r="AF44" s="155">
        <v>60</v>
      </c>
      <c r="AG44" s="299"/>
      <c r="AH44" s="155">
        <v>40</v>
      </c>
      <c r="AI44" s="299"/>
      <c r="AJ44" s="155">
        <v>20</v>
      </c>
      <c r="AK44" s="299"/>
      <c r="AL44" s="155">
        <v>12</v>
      </c>
      <c r="AM44" s="299"/>
      <c r="AN44" s="155">
        <v>2</v>
      </c>
      <c r="AO44" s="299"/>
      <c r="AP44" s="155">
        <v>1</v>
      </c>
      <c r="AQ44" s="299"/>
      <c r="AR44" s="155">
        <v>1</v>
      </c>
      <c r="AS44" s="299"/>
      <c r="AT44" s="152"/>
      <c r="AU44" s="153"/>
      <c r="AV44" s="152"/>
      <c r="AW44" s="153"/>
      <c r="AX44" s="152"/>
      <c r="AY44" s="153"/>
      <c r="AZ44" s="152"/>
      <c r="BA44" s="153"/>
      <c r="BB44" s="152"/>
      <c r="BC44" s="153"/>
      <c r="BD44" s="152"/>
      <c r="BE44" s="153"/>
      <c r="BF44" s="152"/>
      <c r="BG44" s="422"/>
      <c r="BH44" s="179"/>
      <c r="BI44" s="179"/>
      <c r="BJ44" s="67" t="str">
        <f>IF($BJ$8="Saisie de numéro erronée !","Saisie de numéro erronée !",IF($BJ$9="","",VALUE(SUBSTITUTE(IF(COUNTIF(HS44,"* *"),TRIM(MID(Y44&amp;" ",(FIND(("NO"&amp;$BJ$9&amp;" "),Y44&amp;" "))-3,3)),HS44),"c",""))))</f>
        <v/>
      </c>
      <c r="BK44" s="180"/>
      <c r="BL44" s="213"/>
      <c r="BM44" s="29">
        <v>5</v>
      </c>
      <c r="BN44" s="29">
        <v>5</v>
      </c>
      <c r="BO44" s="29">
        <v>5</v>
      </c>
      <c r="BP44" s="29">
        <v>6</v>
      </c>
      <c r="BQ44" s="29">
        <v>6</v>
      </c>
      <c r="BR44" s="29">
        <v>6</v>
      </c>
      <c r="BS44" s="29">
        <v>7</v>
      </c>
      <c r="BT44" s="29">
        <v>7</v>
      </c>
      <c r="BU44" s="29">
        <v>7</v>
      </c>
      <c r="BV44" s="29">
        <v>8</v>
      </c>
      <c r="BW44" s="29">
        <v>8</v>
      </c>
      <c r="BX44" s="228">
        <v>2</v>
      </c>
      <c r="BY44" s="29">
        <v>12</v>
      </c>
      <c r="BZ44" s="29">
        <v>20</v>
      </c>
      <c r="CA44" s="29">
        <v>25</v>
      </c>
      <c r="CB44" s="226">
        <v>35</v>
      </c>
      <c r="CC44" s="181"/>
      <c r="CD44" s="181"/>
      <c r="CE44" s="395"/>
      <c r="CF44" s="182"/>
      <c r="CG44" s="182"/>
      <c r="CH44" s="395" t="s">
        <v>165</v>
      </c>
      <c r="CI44" s="183"/>
      <c r="CJ44" s="183"/>
      <c r="CK44" s="214">
        <v>33</v>
      </c>
      <c r="CL44" s="44" t="s">
        <v>491</v>
      </c>
      <c r="CM44" s="184"/>
      <c r="CN44" s="216"/>
      <c r="CO44" s="227" t="s">
        <v>47</v>
      </c>
      <c r="CP44" s="185"/>
      <c r="CQ44" s="185"/>
      <c r="CR44" s="44">
        <v>22</v>
      </c>
      <c r="CS44" s="44">
        <v>25</v>
      </c>
      <c r="CT44" s="186"/>
      <c r="CU44" s="186"/>
      <c r="CV44" s="395"/>
      <c r="CW44" s="218"/>
      <c r="CX44" s="218"/>
      <c r="CY44" s="227" t="s">
        <v>106</v>
      </c>
      <c r="CZ44" s="187"/>
      <c r="DA44" s="187"/>
      <c r="DB44" s="28" t="str">
        <f>IF(OR($A$8&lt;&gt;"",$A$2&lt;&gt;"",$DB$252&lt;&gt;""),"E","")</f>
        <v/>
      </c>
      <c r="DC44" s="29" t="str">
        <f>IF(OR($A$8&lt;&gt;"",$A$2&lt;&gt;"",$DC$252&lt;&gt;""),"E","")</f>
        <v/>
      </c>
      <c r="DD44" s="29" t="str">
        <f>IF(OR($A$8&lt;&gt;"",$A$2&lt;&gt;"",$DD$252&lt;&gt;""),"E","")</f>
        <v/>
      </c>
      <c r="DE44" s="29" t="str">
        <f>IF(OR($A$8&lt;&gt;"",$A$2&lt;&gt;"",$DE$252&lt;&gt;""),"E","")</f>
        <v/>
      </c>
      <c r="DF44" s="29" t="str">
        <f>IF(OR($A$8&lt;&gt;"",$A$2&lt;&gt;"",$DF$252&lt;&gt;""),"E","")</f>
        <v/>
      </c>
      <c r="DG44" s="29" t="str">
        <f>IF(OR($A$8&lt;&gt;"",$A$2&lt;&gt;"",$DG$252&lt;&gt;""),"E","")</f>
        <v/>
      </c>
      <c r="DH44" s="29" t="str">
        <f>IF(OR($A$8&lt;&gt;"",$A$2&lt;&gt;"",$DH$252&lt;&gt;""),"E","")</f>
        <v/>
      </c>
      <c r="DI44" s="29" t="str">
        <f>IF(OR($A$8&lt;&gt;"",$A$2&lt;&gt;"",$DI$252&lt;&gt;""),"E","")</f>
        <v/>
      </c>
      <c r="DJ44" s="29" t="str">
        <f>IF(OR($A$8&lt;&gt;"",$A$2&lt;&gt;"",$DJ$252&lt;&gt;""),"E","")</f>
        <v/>
      </c>
      <c r="DK44" s="29" t="str">
        <f>IF(OR($A$8&lt;&gt;"",$A$2&lt;&gt;"",$DK$252&lt;&gt;""),"E","")</f>
        <v/>
      </c>
      <c r="DL44" s="29" t="str">
        <f>IF(OR($A$8&lt;&gt;"",$A$2&lt;&gt;"",$DL$252&lt;&gt;""),"E","")</f>
        <v/>
      </c>
      <c r="DM44" s="29" t="str">
        <f>IF(OR($A$8&lt;&gt;"",$A$2&lt;&gt;"",$DM$252&lt;&gt;""),"E","")</f>
        <v/>
      </c>
      <c r="DN44" s="29" t="str">
        <f>IF(OR($A$8&lt;&gt;"",$A$2&lt;&gt;"",$DN$252&lt;&gt;""),"E","")</f>
        <v/>
      </c>
      <c r="DO44" s="29" t="str">
        <f>IF(OR($A$8&lt;&gt;"",$A$2&lt;&gt;"",$DO$252&lt;&gt;""),"E","")</f>
        <v/>
      </c>
      <c r="DP44" s="29" t="str">
        <f>IF(OR($A$8&lt;&gt;"",$A$2&lt;&gt;"",$DP$252&lt;&gt;""),"E","")</f>
        <v/>
      </c>
      <c r="DQ44" s="29" t="str">
        <f>IF(OR($A$8&lt;&gt;"",$A$2&lt;&gt;"",$DQ$252&lt;&gt;""),"E","")</f>
        <v/>
      </c>
      <c r="DR44" s="29" t="str">
        <f>IF(OR($A$8&lt;&gt;"",$A$2&lt;&gt;"",$DR$252&lt;&gt;""),"E","")</f>
        <v/>
      </c>
      <c r="DS44" s="29" t="str">
        <f>IF(OR($A$8&lt;&gt;"",$A$2&lt;&gt;"",$DS$252&lt;&gt;""),"E","")</f>
        <v/>
      </c>
      <c r="DT44" s="29" t="str">
        <f>IF(OR($A$8&lt;&gt;"",$A$2&lt;&gt;"",$DT$252&lt;&gt;""),"E","")</f>
        <v/>
      </c>
      <c r="DU44" s="29" t="str">
        <f>IF(OR($A$8&lt;&gt;"",$A$2&lt;&gt;"",$DU$252&lt;&gt;""),"E","")</f>
        <v/>
      </c>
      <c r="DV44" s="29" t="str">
        <f>IF(OR($A$8&lt;&gt;"",$A$2&lt;&gt;"",$DV$252&lt;&gt;""),"E","")</f>
        <v/>
      </c>
      <c r="DW44" s="30" t="str">
        <f>IF(OR($A$8&lt;&gt;"",$A$2&lt;&gt;"",$DW$252&lt;&gt;""),"E","X")</f>
        <v>X</v>
      </c>
      <c r="DX44" s="30" t="str">
        <f>IF(OR($A$8&lt;&gt;"",$A$2&lt;&gt;"",$DX$252&lt;&gt;""),"E","X")</f>
        <v>X</v>
      </c>
      <c r="DY44" s="29" t="str">
        <f>IF(OR($A$8&lt;&gt;"",$A$2&lt;&gt;"",$DY$252&lt;&gt;""),"E","")</f>
        <v/>
      </c>
      <c r="DZ44" s="30" t="str">
        <f>IF(OR($A$8&lt;&gt;"",$A$2&lt;&gt;"",$DZ$252&lt;&gt;""),"E","X")</f>
        <v>X</v>
      </c>
      <c r="EA44" s="31"/>
      <c r="EB44" s="2"/>
      <c r="EC44" s="29" t="str">
        <f>IF(OR($A$8&lt;&gt;"",$A$2&lt;&gt;"",$EC$252&lt;&gt;""),"E","")</f>
        <v/>
      </c>
      <c r="ED44" s="58"/>
      <c r="EE44" s="57"/>
      <c r="EF44" s="29" t="str">
        <f>IF(OR($A$8&lt;&gt;"",$A$2&lt;&gt;"",$EF$252&lt;&gt;""),"E","")</f>
        <v/>
      </c>
      <c r="EG44" s="29" t="str">
        <f>IF(OR($A$8&lt;&gt;"",$A$2&lt;&gt;"",$EG$252&lt;&gt;""),"E","")</f>
        <v/>
      </c>
      <c r="EH44" s="29" t="str">
        <f>IF(OR($A$8&lt;&gt;"",$A$2&lt;&gt;"",$EH$252&lt;&gt;""),"E","")</f>
        <v/>
      </c>
      <c r="EI44" s="29" t="str">
        <f>IF(OR($A$8&lt;&gt;"",$A$2&lt;&gt;"",$EI$252&lt;&gt;""),"E","")</f>
        <v/>
      </c>
      <c r="EJ44" s="29" t="str">
        <f>IF(OR($A$8&lt;&gt;"",$A$2&lt;&gt;"",$EJ$252&lt;&gt;""),"E","")</f>
        <v/>
      </c>
      <c r="EK44" s="29" t="str">
        <f>IF(OR($A$8&lt;&gt;"",$A$2&lt;&gt;"",$EK$252&lt;&gt;""),"E","")</f>
        <v/>
      </c>
      <c r="EL44" s="29" t="str">
        <f>IF(OR($A$8&lt;&gt;"",$A$2&lt;&gt;"",$EL$252&lt;&gt;""),"E","")</f>
        <v/>
      </c>
      <c r="EM44" s="29" t="str">
        <f>IF(OR($A$8&lt;&gt;"",$A$2&lt;&gt;"",$EM$252&lt;&gt;""),"E","")</f>
        <v/>
      </c>
      <c r="EN44" s="29" t="str">
        <f>IF(OR($A$8&lt;&gt;"",$A$2&lt;&gt;"",$EN$252&lt;&gt;""),"E","")</f>
        <v/>
      </c>
      <c r="EO44" s="29" t="str">
        <f>IF(OR($A$8&lt;&gt;"",$A$2&lt;&gt;"",$EO$252&lt;&gt;""),"E","")</f>
        <v/>
      </c>
      <c r="EP44" s="29" t="str">
        <f>IF(OR($A$8&lt;&gt;"",$A$2&lt;&gt;"",$EP$252&lt;&gt;""),"E","")</f>
        <v/>
      </c>
      <c r="EQ44" s="29" t="str">
        <f>IF(OR($A$8&lt;&gt;"",$A$2&lt;&gt;"",$EQ$252&lt;&gt;""),"E","")</f>
        <v/>
      </c>
      <c r="ER44" s="29" t="str">
        <f>IF(OR($A$8&lt;&gt;"",$A$2&lt;&gt;"",$ER$252&lt;&gt;""),"E","")</f>
        <v/>
      </c>
      <c r="ES44" s="29" t="str">
        <f>IF(OR($A$8&lt;&gt;"",$A$2&lt;&gt;"",$ES$252&lt;&gt;""),"E","")</f>
        <v/>
      </c>
      <c r="ET44" s="29" t="str">
        <f>IF(OR($A$8&lt;&gt;"",$A$2&lt;&gt;"",$ET$252&lt;&gt;""),"E","")</f>
        <v/>
      </c>
      <c r="EU44" s="29" t="str">
        <f>IF(OR($A$8&lt;&gt;"",$A$2&lt;&gt;"",$EU$252&lt;&gt;""),"E","")</f>
        <v/>
      </c>
      <c r="EV44" s="29" t="str">
        <f>IF(OR($A$8&lt;&gt;"",$A$2&lt;&gt;"",$EV$252&lt;&gt;""),"E","")</f>
        <v/>
      </c>
      <c r="EW44" s="29" t="str">
        <f>IF(OR($A$8&lt;&gt;"",$A$2&lt;&gt;"",$EW$252&lt;&gt;""),"E","")</f>
        <v/>
      </c>
      <c r="EX44" s="29" t="str">
        <f>IF(OR($A$8&lt;&gt;"",$A$2&lt;&gt;"",$EX$252&lt;&gt;""),"E","")</f>
        <v/>
      </c>
      <c r="EY44" s="29" t="str">
        <f>IF(OR($A$8&lt;&gt;"",$A$2&lt;&gt;"",$EY$252&lt;&gt;""),"E","")</f>
        <v/>
      </c>
      <c r="EZ44" s="29" t="str">
        <f>IF(OR($A$8&lt;&gt;"",$A$2&lt;&gt;"",$EZ$252&lt;&gt;""),"E","")</f>
        <v/>
      </c>
      <c r="FA44" s="29" t="str">
        <f>IF(OR($A$8&lt;&gt;"",$A$2&lt;&gt;"",$FA$252&lt;&gt;""),"E","")</f>
        <v/>
      </c>
      <c r="FB44" s="29" t="str">
        <f>IF(OR($A$8&lt;&gt;"",$A$2&lt;&gt;"",$FB$252&lt;&gt;""),"E","")</f>
        <v/>
      </c>
      <c r="FC44" s="29" t="str">
        <f>IF(OR($A$8&lt;&gt;"",$A$2&lt;&gt;"",$FC$252&lt;&gt;""),"E","")</f>
        <v/>
      </c>
      <c r="FD44" s="29" t="str">
        <f>IF(OR($A$8&lt;&gt;"",$A$2&lt;&gt;"",$FD$252&lt;&gt;""),"E","")</f>
        <v/>
      </c>
      <c r="FE44" s="29" t="str">
        <f>IF(OR($A$8&lt;&gt;"",$A$2&lt;&gt;"",$FE$252&lt;&gt;""),"E","")</f>
        <v/>
      </c>
      <c r="FF44" s="29" t="str">
        <f>IF(OR($A$8&lt;&gt;"",$A$2&lt;&gt;"",$FF$252&lt;&gt;""),"E","")</f>
        <v/>
      </c>
      <c r="FG44" s="29" t="str">
        <f>IF(OR($A$8&lt;&gt;"",$A$2&lt;&gt;"",$FG$252&lt;&gt;""),"E","")</f>
        <v/>
      </c>
      <c r="FH44" s="29" t="str">
        <f>IF(OR($A$8&lt;&gt;"",$A$2&lt;&gt;"",$FH$252&lt;&gt;""),"E","")</f>
        <v/>
      </c>
      <c r="FI44" s="29" t="str">
        <f>IF(OR($A$8&lt;&gt;"",$A$2&lt;&gt;"",$FI$252&lt;&gt;""),"E","")</f>
        <v/>
      </c>
      <c r="FJ44" s="29" t="str">
        <f>IF(OR($A$8&lt;&gt;"",$A$2&lt;&gt;"",$FJ$252&lt;&gt;""),"E","")</f>
        <v/>
      </c>
      <c r="FK44" s="29" t="str">
        <f>IF(OR($A$8&lt;&gt;"",$A$2&lt;&gt;"",$FK$252&lt;&gt;""),"E","")</f>
        <v/>
      </c>
      <c r="FL44" s="29" t="str">
        <f>IF(OR($A$8&lt;&gt;"",$A$2&lt;&gt;"",$FL$252&lt;&gt;""),"E","")</f>
        <v/>
      </c>
      <c r="FM44" s="29" t="str">
        <f>IF(OR($A$8&lt;&gt;"",$A$2&lt;&gt;"",$FM$252&lt;&gt;""),"E","")</f>
        <v/>
      </c>
      <c r="FN44" s="29" t="str">
        <f>IF(OR($A$8&lt;&gt;"",$A$2&lt;&gt;"",$FN$252&lt;&gt;""),"E","")</f>
        <v/>
      </c>
      <c r="FO44" s="29" t="str">
        <f>IF(OR($A$8&lt;&gt;"",$A$2&lt;&gt;"",$FO$252&lt;&gt;""),"E","")</f>
        <v/>
      </c>
      <c r="FP44" s="29" t="str">
        <f>IF(OR($A$8&lt;&gt;"",$A$2&lt;&gt;"",$FP$252&lt;&gt;""),"E","")</f>
        <v/>
      </c>
      <c r="FQ44" s="29" t="str">
        <f>IF(OR($A$8&lt;&gt;"",$A$2&lt;&gt;"",$FQ$252&lt;&gt;""),"E","")</f>
        <v/>
      </c>
      <c r="FR44" s="29" t="str">
        <f>IF(OR($A$8&lt;&gt;"",$A$2&lt;&gt;"",$FR$252&lt;&gt;""),"E","")</f>
        <v/>
      </c>
      <c r="FS44" s="29" t="str">
        <f>IF(OR($A$8&lt;&gt;"",$A$2&lt;&gt;"",$FS$252&lt;&gt;""),"E","")</f>
        <v/>
      </c>
      <c r="FT44" s="29" t="str">
        <f>IF(OR($A$8&lt;&gt;"",$A$2&lt;&gt;"",$FT$252&lt;&gt;""),"E","")</f>
        <v/>
      </c>
      <c r="FU44" s="29" t="str">
        <f>IF(OR($A$8&lt;&gt;"",$A$2&lt;&gt;"",$FU$252&lt;&gt;""),"E","")</f>
        <v/>
      </c>
      <c r="FV44" s="29" t="str">
        <f>IF(OR($A$8&lt;&gt;"",$A$2&lt;&gt;"",$FV$252&lt;&gt;""),"E","")</f>
        <v/>
      </c>
      <c r="FW44" s="29" t="str">
        <f>IF(OR($A$8&lt;&gt;"",$A$2&lt;&gt;"",$FW$252&lt;&gt;""),"E","")</f>
        <v/>
      </c>
      <c r="FX44" s="29" t="str">
        <f>IF(OR($A$8&lt;&gt;"",$A$2&lt;&gt;"",$FX$252&lt;&gt;""),"E","")</f>
        <v/>
      </c>
      <c r="FY44" s="29" t="str">
        <f>IF(OR($A$8&lt;&gt;"",$A$2&lt;&gt;"",$FY$252&lt;&gt;""),"E","")</f>
        <v/>
      </c>
      <c r="FZ44" s="29" t="str">
        <f>IF(OR($A$8&lt;&gt;"",$A$2&lt;&gt;"",$FZ$252&lt;&gt;""),"E","")</f>
        <v/>
      </c>
      <c r="GA44" s="29" t="str">
        <f>IF(OR($A$8&lt;&gt;"",$A$2&lt;&gt;"",$GA$252&lt;&gt;""),"E","")</f>
        <v/>
      </c>
      <c r="GB44" s="58"/>
      <c r="GC44" s="57"/>
      <c r="GD44" s="33" t="str">
        <f>IF(OR($A$8&lt;&gt;"",$A$2&lt;&gt;"",$GD$252&lt;&gt;""),"E","")</f>
        <v/>
      </c>
      <c r="GE44" s="77"/>
      <c r="GF44" s="72"/>
      <c r="GG44" s="29" t="str">
        <f>IF(OR($A$8&lt;&gt;"",$A$2&lt;&gt;"",$GG$252&lt;&gt;""),"E","")</f>
        <v/>
      </c>
      <c r="GH44" s="29" t="str">
        <f>IF(OR($A$8&lt;&gt;"",$A$2&lt;&gt;"",$GH$252&lt;&gt;""),"E","")</f>
        <v/>
      </c>
      <c r="GI44" s="29" t="str">
        <f>IF(OR($A$8&lt;&gt;"",$A$2&lt;&gt;"",$GI$252&lt;&gt;""),"E","")</f>
        <v/>
      </c>
      <c r="GJ44" s="29" t="str">
        <f>IF(OR($A$8&lt;&gt;"",$A$2&lt;&gt;"",$GJ$252&lt;&gt;""),"E","")</f>
        <v/>
      </c>
      <c r="GK44" s="29" t="str">
        <f>IF(OR($A$8&lt;&gt;"",$A$2&lt;&gt;"",$GK$252&lt;&gt;""),"E","")</f>
        <v/>
      </c>
      <c r="GL44" s="29" t="str">
        <f>IF(OR($A$8&lt;&gt;"",$A$2&lt;&gt;"",$GL$252&lt;&gt;""),"E","")</f>
        <v/>
      </c>
      <c r="GM44" s="29" t="str">
        <f>IF(OR($A$8&lt;&gt;"",$A$2&lt;&gt;"",$GM$252&lt;&gt;""),"E","")</f>
        <v/>
      </c>
      <c r="GN44" s="29" t="str">
        <f>IF(OR($A$8&lt;&gt;"",$A$2&lt;&gt;"",$GN$252&lt;&gt;""),"E","")</f>
        <v/>
      </c>
      <c r="GO44" s="29" t="str">
        <f>IF(OR($A$8&lt;&gt;"",$A$2&lt;&gt;"",$GO$252&lt;&gt;""),"E","")</f>
        <v/>
      </c>
      <c r="GP44" s="29" t="str">
        <f>IF(OR($A$8&lt;&gt;"",$A$2&lt;&gt;"",$GP$252&lt;&gt;""),"E","")</f>
        <v/>
      </c>
      <c r="GQ44" s="29" t="str">
        <f>IF(OR($A$8&lt;&gt;"",$A$2&lt;&gt;"",$GQ$252&lt;&gt;""),"E","")</f>
        <v/>
      </c>
      <c r="GR44" s="29" t="str">
        <f>IF(OR($A$8&lt;&gt;"",$A$2&lt;&gt;"",$GR$252&lt;&gt;""),"E","")</f>
        <v/>
      </c>
      <c r="GS44" s="29" t="str">
        <f>IF(OR($A$8&lt;&gt;"",$A$2&lt;&gt;"",$GS$252&lt;&gt;""),"E","")</f>
        <v/>
      </c>
      <c r="GT44" s="29" t="str">
        <f>IF(OR($A$8&lt;&gt;"",$A$2&lt;&gt;"",$GT$252&lt;&gt;""),"E","")</f>
        <v/>
      </c>
      <c r="GU44" s="29" t="str">
        <f>IF(OR($A$8&lt;&gt;"",$A$2&lt;&gt;"",$GU$252&lt;&gt;""),"E","")</f>
        <v/>
      </c>
      <c r="GV44" s="29" t="str">
        <f>IF(OR($A$8&lt;&gt;"",$A$2&lt;&gt;"",$GV$252&lt;&gt;""),"E","")</f>
        <v/>
      </c>
      <c r="GW44" s="29" t="str">
        <f>IF(OR($A$8&lt;&gt;"",$A$2&lt;&gt;"",$GW$252&lt;&gt;""),"E","")</f>
        <v/>
      </c>
      <c r="GX44" s="29" t="str">
        <f>IF(OR($A$8&lt;&gt;"",$A$2&lt;&gt;"",$GX$252&lt;&gt;""),"E","")</f>
        <v/>
      </c>
      <c r="GY44" s="26" t="str">
        <f>IF(OR($A$8&lt;&gt;"",$A$2&lt;&gt;"",$GY$252&lt;&gt;""),"E","")</f>
        <v/>
      </c>
      <c r="GZ44" s="29" t="str">
        <f>IF(OR($A$8&lt;&gt;"",$A$2&lt;&gt;"",$GZ$252&lt;&gt;""),"E","")</f>
        <v/>
      </c>
      <c r="HA44" s="29" t="str">
        <f>IF(OR($A$8&lt;&gt;"",$A$2&lt;&gt;"",$HA$252&lt;&gt;""),"E","")</f>
        <v/>
      </c>
      <c r="HB44" s="29" t="str">
        <f>IF(OR($A$8&lt;&gt;"",$A$2&lt;&gt;"",$HB$252&lt;&gt;""),"E","")</f>
        <v/>
      </c>
      <c r="HC44" s="29" t="str">
        <f>IF(OR($A$8&lt;&gt;"",$A$2&lt;&gt;"",$HC$252&lt;&gt;""),"E","")</f>
        <v/>
      </c>
      <c r="HD44" s="29" t="str">
        <f>IF(OR($A$8&lt;&gt;"",$A$2&lt;&gt;"",$HD$252&lt;&gt;""),"E","")</f>
        <v/>
      </c>
      <c r="HE44" s="29" t="str">
        <f>IF(OR($A$8&lt;&gt;"",$A$2&lt;&gt;"",$HE$252&lt;&gt;""),"E","")</f>
        <v/>
      </c>
      <c r="HF44" s="29" t="str">
        <f>IF(OR($A$8&lt;&gt;"",$A$2&lt;&gt;"",$HF$252&lt;&gt;""),"E","")</f>
        <v/>
      </c>
      <c r="HG44" s="29" t="str">
        <f>IF(OR($A$8&lt;&gt;"",$A$2&lt;&gt;"",$HG$252&lt;&gt;""),"E","")</f>
        <v/>
      </c>
      <c r="HH44" s="81"/>
      <c r="HI44" s="72"/>
      <c r="HJ44" s="29" t="str">
        <f>IF(OR($A$8&lt;&gt;"",$A$2&lt;&gt;"",$HJ$252&lt;&gt;""),"E","")</f>
        <v/>
      </c>
      <c r="HK44" s="29" t="str">
        <f>IF(OR($A$8&lt;&gt;"",$A$2&lt;&gt;"",$HK$252&lt;&gt;""),"E","")</f>
        <v/>
      </c>
      <c r="HL44" s="29" t="str">
        <f>IF(OR($A$8&lt;&gt;"",$A$2&lt;&gt;"",$HL$252&lt;&gt;""),"E","")</f>
        <v/>
      </c>
      <c r="HM44" s="29" t="str">
        <f>IF(OR($A$8&lt;&gt;"",$A$2&lt;&gt;"",$HM$252&lt;&gt;""),"E","")</f>
        <v/>
      </c>
      <c r="HN44" s="29" t="str">
        <f>IF(OR($A$8&lt;&gt;"",$A$2&lt;&gt;"",$HN$252&lt;&gt;""),"E","")</f>
        <v/>
      </c>
      <c r="HO44" s="29" t="str">
        <f>IF(OR($A$8&lt;&gt;"",$A$2&lt;&gt;"",$HO$252&lt;&gt;""),"E","")</f>
        <v/>
      </c>
      <c r="HP44" s="29" t="str">
        <f>IF(OR($A$8&lt;&gt;"",$A$2&lt;&gt;"",$HP$252&lt;&gt;""),"E","")</f>
        <v/>
      </c>
      <c r="HQ44" s="219"/>
      <c r="HR44" s="6"/>
      <c r="HS44" s="131">
        <f t="shared" si="0"/>
        <v>0</v>
      </c>
      <c r="HT44" s="132"/>
    </row>
    <row r="45" spans="1:228" ht="39" customHeight="1" x14ac:dyDescent="0.2">
      <c r="A45" s="220" t="s">
        <v>23</v>
      </c>
      <c r="B45" s="221"/>
      <c r="C45" s="221"/>
      <c r="D45" s="221"/>
      <c r="E45" s="221"/>
      <c r="F45" s="221"/>
      <c r="G45" s="221"/>
      <c r="H45" s="221"/>
      <c r="I45" s="221"/>
      <c r="J45" s="221"/>
      <c r="K45" s="221"/>
      <c r="L45" s="222"/>
      <c r="M45" s="223" t="s">
        <v>56</v>
      </c>
      <c r="N45" s="224"/>
      <c r="O45" s="224"/>
      <c r="P45" s="224"/>
      <c r="Q45" s="224"/>
      <c r="R45" s="224"/>
      <c r="S45" s="224"/>
      <c r="T45" s="224"/>
      <c r="U45" s="225"/>
      <c r="V45" s="174"/>
      <c r="W45" s="45">
        <v>5</v>
      </c>
      <c r="X45" s="205">
        <v>4</v>
      </c>
      <c r="Y45" s="84" t="s">
        <v>1127</v>
      </c>
      <c r="Z45" s="178"/>
      <c r="AA45" s="212"/>
      <c r="AB45" s="155">
        <v>60</v>
      </c>
      <c r="AC45" s="299"/>
      <c r="AD45" s="155">
        <v>60</v>
      </c>
      <c r="AE45" s="399"/>
      <c r="AF45" s="155">
        <v>60</v>
      </c>
      <c r="AG45" s="299"/>
      <c r="AH45" s="155">
        <v>40</v>
      </c>
      <c r="AI45" s="299"/>
      <c r="AJ45" s="155">
        <v>20</v>
      </c>
      <c r="AK45" s="299"/>
      <c r="AL45" s="155">
        <v>12</v>
      </c>
      <c r="AM45" s="299"/>
      <c r="AN45" s="155">
        <v>2</v>
      </c>
      <c r="AO45" s="299"/>
      <c r="AP45" s="155">
        <v>1</v>
      </c>
      <c r="AQ45" s="299"/>
      <c r="AR45" s="155">
        <v>1</v>
      </c>
      <c r="AS45" s="299"/>
      <c r="AT45" s="152"/>
      <c r="AU45" s="153"/>
      <c r="AV45" s="152"/>
      <c r="AW45" s="153"/>
      <c r="AX45" s="152"/>
      <c r="AY45" s="153"/>
      <c r="AZ45" s="152"/>
      <c r="BA45" s="153"/>
      <c r="BB45" s="152"/>
      <c r="BC45" s="153"/>
      <c r="BD45" s="152"/>
      <c r="BE45" s="153"/>
      <c r="BF45" s="152"/>
      <c r="BG45" s="422"/>
      <c r="BH45" s="179"/>
      <c r="BI45" s="179"/>
      <c r="BJ45" s="67" t="str">
        <f>IF($BJ$8="Saisie de numéro erronée !","Saisie de numéro erronée !",IF($BJ$9="","",VALUE(SUBSTITUTE(IF(COUNTIF(HS45,"* *"),TRIM(MID(Y45&amp;" ",(FIND(("NO"&amp;$BJ$9&amp;" "),Y45&amp;" "))-3,3)),HS45),"c",""))))</f>
        <v/>
      </c>
      <c r="BK45" s="180"/>
      <c r="BL45" s="213"/>
      <c r="BM45" s="29">
        <v>5</v>
      </c>
      <c r="BN45" s="29">
        <v>5</v>
      </c>
      <c r="BO45" s="29">
        <v>5</v>
      </c>
      <c r="BP45" s="29">
        <v>6</v>
      </c>
      <c r="BQ45" s="29">
        <v>6</v>
      </c>
      <c r="BR45" s="29">
        <v>6</v>
      </c>
      <c r="BS45" s="29">
        <v>7</v>
      </c>
      <c r="BT45" s="29">
        <v>7</v>
      </c>
      <c r="BU45" s="29">
        <v>7</v>
      </c>
      <c r="BV45" s="29">
        <v>8</v>
      </c>
      <c r="BW45" s="29">
        <v>8</v>
      </c>
      <c r="BX45" s="228">
        <v>2</v>
      </c>
      <c r="BY45" s="29">
        <v>12</v>
      </c>
      <c r="BZ45" s="29">
        <v>20</v>
      </c>
      <c r="CA45" s="29">
        <v>25</v>
      </c>
      <c r="CB45" s="226">
        <v>35</v>
      </c>
      <c r="CC45" s="181"/>
      <c r="CD45" s="181"/>
      <c r="CE45" s="395"/>
      <c r="CF45" s="182"/>
      <c r="CG45" s="182"/>
      <c r="CH45" s="395" t="s">
        <v>346</v>
      </c>
      <c r="CI45" s="183"/>
      <c r="CJ45" s="183"/>
      <c r="CK45" s="214">
        <v>34</v>
      </c>
      <c r="CL45" s="44" t="s">
        <v>492</v>
      </c>
      <c r="CM45" s="184"/>
      <c r="CN45" s="216"/>
      <c r="CO45" s="227" t="s">
        <v>47</v>
      </c>
      <c r="CP45" s="185"/>
      <c r="CQ45" s="185"/>
      <c r="CR45" s="44">
        <v>22</v>
      </c>
      <c r="CS45" s="44">
        <v>25</v>
      </c>
      <c r="CT45" s="186"/>
      <c r="CU45" s="186"/>
      <c r="CV45" s="395"/>
      <c r="CW45" s="218"/>
      <c r="CX45" s="218"/>
      <c r="CY45" s="227" t="s">
        <v>106</v>
      </c>
      <c r="CZ45" s="187"/>
      <c r="DA45" s="187"/>
      <c r="DB45" s="28" t="str">
        <f>IF(OR($A$8&lt;&gt;"",$A$2&lt;&gt;"",$DB$252&lt;&gt;""),"E","")</f>
        <v/>
      </c>
      <c r="DC45" s="29" t="str">
        <f>IF(OR($A$8&lt;&gt;"",$A$2&lt;&gt;"",$DC$252&lt;&gt;""),"E","")</f>
        <v/>
      </c>
      <c r="DD45" s="29" t="str">
        <f>IF(OR($A$8&lt;&gt;"",$A$2&lt;&gt;"",$DD$252&lt;&gt;""),"E","")</f>
        <v/>
      </c>
      <c r="DE45" s="29" t="str">
        <f>IF(OR($A$8&lt;&gt;"",$A$2&lt;&gt;"",$DE$252&lt;&gt;""),"E","")</f>
        <v/>
      </c>
      <c r="DF45" s="29" t="str">
        <f>IF(OR($A$8&lt;&gt;"",$A$2&lt;&gt;"",$DF$252&lt;&gt;""),"E","")</f>
        <v/>
      </c>
      <c r="DG45" s="29" t="str">
        <f>IF(OR($A$8&lt;&gt;"",$A$2&lt;&gt;"",$DG$252&lt;&gt;""),"E","")</f>
        <v/>
      </c>
      <c r="DH45" s="29" t="str">
        <f>IF(OR($A$8&lt;&gt;"",$A$2&lt;&gt;"",$DH$252&lt;&gt;""),"E","")</f>
        <v/>
      </c>
      <c r="DI45" s="29" t="str">
        <f>IF(OR($A$8&lt;&gt;"",$A$2&lt;&gt;"",$DI$252&lt;&gt;""),"E","")</f>
        <v/>
      </c>
      <c r="DJ45" s="29" t="str">
        <f>IF(OR($A$8&lt;&gt;"",$A$2&lt;&gt;"",$DJ$252&lt;&gt;""),"E","")</f>
        <v/>
      </c>
      <c r="DK45" s="29" t="str">
        <f>IF(OR($A$8&lt;&gt;"",$A$2&lt;&gt;"",$DK$252&lt;&gt;""),"E","")</f>
        <v/>
      </c>
      <c r="DL45" s="29" t="str">
        <f>IF(OR($A$8&lt;&gt;"",$A$2&lt;&gt;"",$DL$252&lt;&gt;""),"E","")</f>
        <v/>
      </c>
      <c r="DM45" s="29" t="str">
        <f>IF(OR($A$8&lt;&gt;"",$A$2&lt;&gt;"",$DM$252&lt;&gt;""),"E","")</f>
        <v/>
      </c>
      <c r="DN45" s="29" t="str">
        <f>IF(OR($A$8&lt;&gt;"",$A$2&lt;&gt;"",$DN$252&lt;&gt;""),"E","")</f>
        <v/>
      </c>
      <c r="DO45" s="29" t="str">
        <f>IF(OR($A$8&lt;&gt;"",$A$2&lt;&gt;"",$DO$252&lt;&gt;""),"E","")</f>
        <v/>
      </c>
      <c r="DP45" s="29" t="str">
        <f>IF(OR($A$8&lt;&gt;"",$A$2&lt;&gt;"",$DP$252&lt;&gt;""),"E","")</f>
        <v/>
      </c>
      <c r="DQ45" s="29" t="str">
        <f>IF(OR($A$8&lt;&gt;"",$A$2&lt;&gt;"",$DQ$252&lt;&gt;""),"E","")</f>
        <v/>
      </c>
      <c r="DR45" s="29" t="str">
        <f>IF(OR($A$8&lt;&gt;"",$A$2&lt;&gt;"",$DR$252&lt;&gt;""),"E","")</f>
        <v/>
      </c>
      <c r="DS45" s="29" t="str">
        <f>IF(OR($A$8&lt;&gt;"",$A$2&lt;&gt;"",$DS$252&lt;&gt;""),"E","")</f>
        <v/>
      </c>
      <c r="DT45" s="29" t="str">
        <f>IF(OR($A$8&lt;&gt;"",$A$2&lt;&gt;"",$DT$252&lt;&gt;""),"E","")</f>
        <v/>
      </c>
      <c r="DU45" s="29" t="str">
        <f>IF(OR($A$8&lt;&gt;"",$A$2&lt;&gt;"",$DU$252&lt;&gt;""),"E","")</f>
        <v/>
      </c>
      <c r="DV45" s="29" t="str">
        <f>IF(OR($A$8&lt;&gt;"",$A$2&lt;&gt;"",$DV$252&lt;&gt;""),"E","")</f>
        <v/>
      </c>
      <c r="DW45" s="30" t="str">
        <f>IF(OR($A$8&lt;&gt;"",$A$2&lt;&gt;"",$DW$252&lt;&gt;""),"E","X")</f>
        <v>X</v>
      </c>
      <c r="DX45" s="30" t="str">
        <f>IF(OR($A$8&lt;&gt;"",$A$2&lt;&gt;"",$DX$252&lt;&gt;""),"E","X")</f>
        <v>X</v>
      </c>
      <c r="DY45" s="29" t="str">
        <f>IF(OR($A$8&lt;&gt;"",$A$2&lt;&gt;"",$DY$252&lt;&gt;""),"E","")</f>
        <v/>
      </c>
      <c r="DZ45" s="30" t="str">
        <f>IF(OR($A$8&lt;&gt;"",$A$2&lt;&gt;"",$DZ$252&lt;&gt;""),"E","X")</f>
        <v>X</v>
      </c>
      <c r="EA45" s="31"/>
      <c r="EB45" s="2"/>
      <c r="EC45" s="29" t="str">
        <f>IF(OR($A$8&lt;&gt;"",$A$2&lt;&gt;"",$EC$252&lt;&gt;""),"E","")</f>
        <v/>
      </c>
      <c r="ED45" s="58"/>
      <c r="EE45" s="57"/>
      <c r="EF45" s="29" t="str">
        <f>IF(OR($A$8&lt;&gt;"",$A$2&lt;&gt;"",$EF$252&lt;&gt;""),"E","")</f>
        <v/>
      </c>
      <c r="EG45" s="29" t="str">
        <f>IF(OR($A$8&lt;&gt;"",$A$2&lt;&gt;"",$EG$252&lt;&gt;""),"E","")</f>
        <v/>
      </c>
      <c r="EH45" s="29" t="str">
        <f>IF(OR($A$8&lt;&gt;"",$A$2&lt;&gt;"",$EH$252&lt;&gt;""),"E","")</f>
        <v/>
      </c>
      <c r="EI45" s="29" t="str">
        <f>IF(OR($A$8&lt;&gt;"",$A$2&lt;&gt;"",$EI$252&lt;&gt;""),"E","")</f>
        <v/>
      </c>
      <c r="EJ45" s="29" t="str">
        <f>IF(OR($A$8&lt;&gt;"",$A$2&lt;&gt;"",$EJ$252&lt;&gt;""),"E","")</f>
        <v/>
      </c>
      <c r="EK45" s="29" t="str">
        <f>IF(OR($A$8&lt;&gt;"",$A$2&lt;&gt;"",$EK$252&lt;&gt;""),"E","")</f>
        <v/>
      </c>
      <c r="EL45" s="29" t="str">
        <f>IF(OR($A$8&lt;&gt;"",$A$2&lt;&gt;"",$EL$252&lt;&gt;""),"E","")</f>
        <v/>
      </c>
      <c r="EM45" s="29" t="str">
        <f>IF(OR($A$8&lt;&gt;"",$A$2&lt;&gt;"",$EM$252&lt;&gt;""),"E","")</f>
        <v/>
      </c>
      <c r="EN45" s="29" t="str">
        <f>IF(OR($A$8&lt;&gt;"",$A$2&lt;&gt;"",$EN$252&lt;&gt;""),"E","")</f>
        <v/>
      </c>
      <c r="EO45" s="29" t="str">
        <f>IF(OR($A$8&lt;&gt;"",$A$2&lt;&gt;"",$EO$252&lt;&gt;""),"E","")</f>
        <v/>
      </c>
      <c r="EP45" s="29" t="str">
        <f>IF(OR($A$8&lt;&gt;"",$A$2&lt;&gt;"",$EP$252&lt;&gt;""),"E","")</f>
        <v/>
      </c>
      <c r="EQ45" s="29" t="str">
        <f>IF(OR($A$8&lt;&gt;"",$A$2&lt;&gt;"",$EQ$252&lt;&gt;""),"E","")</f>
        <v/>
      </c>
      <c r="ER45" s="29" t="str">
        <f>IF(OR($A$8&lt;&gt;"",$A$2&lt;&gt;"",$ER$252&lt;&gt;""),"E","")</f>
        <v/>
      </c>
      <c r="ES45" s="29" t="str">
        <f>IF(OR($A$8&lt;&gt;"",$A$2&lt;&gt;"",$ES$252&lt;&gt;""),"E","")</f>
        <v/>
      </c>
      <c r="ET45" s="29" t="str">
        <f>IF(OR($A$8&lt;&gt;"",$A$2&lt;&gt;"",$ET$252&lt;&gt;""),"E","")</f>
        <v/>
      </c>
      <c r="EU45" s="29" t="str">
        <f>IF(OR($A$8&lt;&gt;"",$A$2&lt;&gt;"",$EU$252&lt;&gt;""),"E","")</f>
        <v/>
      </c>
      <c r="EV45" s="29" t="str">
        <f>IF(OR($A$8&lt;&gt;"",$A$2&lt;&gt;"",$EV$252&lt;&gt;""),"E","")</f>
        <v/>
      </c>
      <c r="EW45" s="29" t="str">
        <f>IF(OR($A$8&lt;&gt;"",$A$2&lt;&gt;"",$EW$252&lt;&gt;""),"E","")</f>
        <v/>
      </c>
      <c r="EX45" s="29" t="str">
        <f>IF(OR($A$8&lt;&gt;"",$A$2&lt;&gt;"",$EX$252&lt;&gt;""),"E","")</f>
        <v/>
      </c>
      <c r="EY45" s="29" t="str">
        <f>IF(OR($A$8&lt;&gt;"",$A$2&lt;&gt;"",$EY$252&lt;&gt;""),"E","")</f>
        <v/>
      </c>
      <c r="EZ45" s="29" t="str">
        <f>IF(OR($A$8&lt;&gt;"",$A$2&lt;&gt;"",$EZ$252&lt;&gt;""),"E","")</f>
        <v/>
      </c>
      <c r="FA45" s="29" t="str">
        <f>IF(OR($A$8&lt;&gt;"",$A$2&lt;&gt;"",$FA$252&lt;&gt;""),"E","")</f>
        <v/>
      </c>
      <c r="FB45" s="29" t="str">
        <f>IF(OR($A$8&lt;&gt;"",$A$2&lt;&gt;"",$FB$252&lt;&gt;""),"E","")</f>
        <v/>
      </c>
      <c r="FC45" s="29" t="str">
        <f>IF(OR($A$8&lt;&gt;"",$A$2&lt;&gt;"",$FC$252&lt;&gt;""),"E","")</f>
        <v/>
      </c>
      <c r="FD45" s="29" t="str">
        <f>IF(OR($A$8&lt;&gt;"",$A$2&lt;&gt;"",$FD$252&lt;&gt;""),"E","")</f>
        <v/>
      </c>
      <c r="FE45" s="29" t="str">
        <f>IF(OR($A$8&lt;&gt;"",$A$2&lt;&gt;"",$FE$252&lt;&gt;""),"E","")</f>
        <v/>
      </c>
      <c r="FF45" s="29" t="str">
        <f>IF(OR($A$8&lt;&gt;"",$A$2&lt;&gt;"",$FF$252&lt;&gt;""),"E","")</f>
        <v/>
      </c>
      <c r="FG45" s="29" t="str">
        <f>IF(OR($A$8&lt;&gt;"",$A$2&lt;&gt;"",$FG$252&lt;&gt;""),"E","")</f>
        <v/>
      </c>
      <c r="FH45" s="29" t="str">
        <f>IF(OR($A$8&lt;&gt;"",$A$2&lt;&gt;"",$FH$252&lt;&gt;""),"E","")</f>
        <v/>
      </c>
      <c r="FI45" s="29" t="str">
        <f>IF(OR($A$8&lt;&gt;"",$A$2&lt;&gt;"",$FI$252&lt;&gt;""),"E","")</f>
        <v/>
      </c>
      <c r="FJ45" s="29" t="str">
        <f>IF(OR($A$8&lt;&gt;"",$A$2&lt;&gt;"",$FJ$252&lt;&gt;""),"E","")</f>
        <v/>
      </c>
      <c r="FK45" s="29" t="str">
        <f>IF(OR($A$8&lt;&gt;"",$A$2&lt;&gt;"",$FK$252&lt;&gt;""),"E","")</f>
        <v/>
      </c>
      <c r="FL45" s="29" t="str">
        <f>IF(OR($A$8&lt;&gt;"",$A$2&lt;&gt;"",$FL$252&lt;&gt;""),"E","")</f>
        <v/>
      </c>
      <c r="FM45" s="29" t="str">
        <f>IF(OR($A$8&lt;&gt;"",$A$2&lt;&gt;"",$FM$252&lt;&gt;""),"E","")</f>
        <v/>
      </c>
      <c r="FN45" s="29" t="str">
        <f>IF(OR($A$8&lt;&gt;"",$A$2&lt;&gt;"",$FN$252&lt;&gt;""),"E","")</f>
        <v/>
      </c>
      <c r="FO45" s="29" t="str">
        <f>IF(OR($A$8&lt;&gt;"",$A$2&lt;&gt;"",$FO$252&lt;&gt;""),"E","")</f>
        <v/>
      </c>
      <c r="FP45" s="29" t="str">
        <f>IF(OR($A$8&lt;&gt;"",$A$2&lt;&gt;"",$FP$252&lt;&gt;""),"E","")</f>
        <v/>
      </c>
      <c r="FQ45" s="29" t="str">
        <f>IF(OR($A$8&lt;&gt;"",$A$2&lt;&gt;"",$FQ$252&lt;&gt;""),"E","")</f>
        <v/>
      </c>
      <c r="FR45" s="29" t="str">
        <f>IF(OR($A$8&lt;&gt;"",$A$2&lt;&gt;"",$FR$252&lt;&gt;""),"E","")</f>
        <v/>
      </c>
      <c r="FS45" s="29" t="str">
        <f>IF(OR($A$8&lt;&gt;"",$A$2&lt;&gt;"",$FS$252&lt;&gt;""),"E","")</f>
        <v/>
      </c>
      <c r="FT45" s="29" t="str">
        <f>IF(OR($A$8&lt;&gt;"",$A$2&lt;&gt;"",$FT$252&lt;&gt;""),"E","")</f>
        <v/>
      </c>
      <c r="FU45" s="29" t="str">
        <f>IF(OR($A$8&lt;&gt;"",$A$2&lt;&gt;"",$FU$252&lt;&gt;""),"E","")</f>
        <v/>
      </c>
      <c r="FV45" s="29" t="str">
        <f>IF(OR($A$8&lt;&gt;"",$A$2&lt;&gt;"",$FV$252&lt;&gt;""),"E","")</f>
        <v/>
      </c>
      <c r="FW45" s="29" t="str">
        <f>IF(OR($A$8&lt;&gt;"",$A$2&lt;&gt;"",$FW$252&lt;&gt;""),"E","")</f>
        <v/>
      </c>
      <c r="FX45" s="29" t="str">
        <f>IF(OR($A$8&lt;&gt;"",$A$2&lt;&gt;"",$FX$252&lt;&gt;""),"E","")</f>
        <v/>
      </c>
      <c r="FY45" s="29" t="str">
        <f>IF(OR($A$8&lt;&gt;"",$A$2&lt;&gt;"",$FY$252&lt;&gt;""),"E","")</f>
        <v/>
      </c>
      <c r="FZ45" s="29" t="str">
        <f>IF(OR($A$8&lt;&gt;"",$A$2&lt;&gt;"",$FZ$252&lt;&gt;""),"E","")</f>
        <v/>
      </c>
      <c r="GA45" s="29" t="str">
        <f>IF(OR($A$8&lt;&gt;"",$A$2&lt;&gt;"",$GA$252&lt;&gt;""),"E","")</f>
        <v/>
      </c>
      <c r="GB45" s="58"/>
      <c r="GC45" s="57"/>
      <c r="GD45" s="33" t="str">
        <f>IF(OR($A$8&lt;&gt;"",$A$2&lt;&gt;"",$GD$252&lt;&gt;""),"E","")</f>
        <v/>
      </c>
      <c r="GE45" s="77"/>
      <c r="GF45" s="72"/>
      <c r="GG45" s="29" t="str">
        <f>IF(OR($A$8&lt;&gt;"",$A$2&lt;&gt;"",$GG$252&lt;&gt;""),"E","")</f>
        <v/>
      </c>
      <c r="GH45" s="29" t="str">
        <f>IF(OR($A$8&lt;&gt;"",$A$2&lt;&gt;"",$GH$252&lt;&gt;""),"E","")</f>
        <v/>
      </c>
      <c r="GI45" s="29" t="str">
        <f>IF(OR($A$8&lt;&gt;"",$A$2&lt;&gt;"",$GI$252&lt;&gt;""),"E","")</f>
        <v/>
      </c>
      <c r="GJ45" s="29" t="str">
        <f>IF(OR($A$8&lt;&gt;"",$A$2&lt;&gt;"",$GJ$252&lt;&gt;""),"E","")</f>
        <v/>
      </c>
      <c r="GK45" s="29" t="str">
        <f>IF(OR($A$8&lt;&gt;"",$A$2&lt;&gt;"",$GK$252&lt;&gt;""),"E","")</f>
        <v/>
      </c>
      <c r="GL45" s="29" t="str">
        <f>IF(OR($A$8&lt;&gt;"",$A$2&lt;&gt;"",$GL$252&lt;&gt;""),"E","")</f>
        <v/>
      </c>
      <c r="GM45" s="29" t="str">
        <f>IF(OR($A$8&lt;&gt;"",$A$2&lt;&gt;"",$GM$252&lt;&gt;""),"E","")</f>
        <v/>
      </c>
      <c r="GN45" s="29" t="str">
        <f>IF(OR($A$8&lt;&gt;"",$A$2&lt;&gt;"",$GN$252&lt;&gt;""),"E","")</f>
        <v/>
      </c>
      <c r="GO45" s="29" t="str">
        <f>IF(OR($A$8&lt;&gt;"",$A$2&lt;&gt;"",$GO$252&lt;&gt;""),"E","")</f>
        <v/>
      </c>
      <c r="GP45" s="29" t="str">
        <f>IF(OR($A$8&lt;&gt;"",$A$2&lt;&gt;"",$GP$252&lt;&gt;""),"E","")</f>
        <v/>
      </c>
      <c r="GQ45" s="29" t="str">
        <f>IF(OR($A$8&lt;&gt;"",$A$2&lt;&gt;"",$GQ$252&lt;&gt;""),"E","")</f>
        <v/>
      </c>
      <c r="GR45" s="29" t="str">
        <f>IF(OR($A$8&lt;&gt;"",$A$2&lt;&gt;"",$GR$252&lt;&gt;""),"E","")</f>
        <v/>
      </c>
      <c r="GS45" s="29" t="str">
        <f>IF(OR($A$8&lt;&gt;"",$A$2&lt;&gt;"",$GS$252&lt;&gt;""),"E","")</f>
        <v/>
      </c>
      <c r="GT45" s="29" t="str">
        <f>IF(OR($A$8&lt;&gt;"",$A$2&lt;&gt;"",$GT$252&lt;&gt;""),"E","")</f>
        <v/>
      </c>
      <c r="GU45" s="29" t="str">
        <f>IF(OR($A$8&lt;&gt;"",$A$2&lt;&gt;"",$GU$252&lt;&gt;""),"E","")</f>
        <v/>
      </c>
      <c r="GV45" s="29" t="str">
        <f>IF(OR($A$8&lt;&gt;"",$A$2&lt;&gt;"",$GV$252&lt;&gt;""),"E","")</f>
        <v/>
      </c>
      <c r="GW45" s="29" t="str">
        <f>IF(OR($A$8&lt;&gt;"",$A$2&lt;&gt;"",$GW$252&lt;&gt;""),"E","")</f>
        <v/>
      </c>
      <c r="GX45" s="29" t="str">
        <f>IF(OR($A$8&lt;&gt;"",$A$2&lt;&gt;"",$GX$252&lt;&gt;""),"E","")</f>
        <v/>
      </c>
      <c r="GY45" s="26" t="str">
        <f>IF(OR($A$8&lt;&gt;"",$A$2&lt;&gt;"",$GY$252&lt;&gt;""),"E","")</f>
        <v/>
      </c>
      <c r="GZ45" s="29" t="str">
        <f>IF(OR($A$8&lt;&gt;"",$A$2&lt;&gt;"",$GZ$252&lt;&gt;""),"E","")</f>
        <v/>
      </c>
      <c r="HA45" s="29" t="str">
        <f>IF(OR($A$8&lt;&gt;"",$A$2&lt;&gt;"",$HA$252&lt;&gt;""),"E","")</f>
        <v/>
      </c>
      <c r="HB45" s="29" t="str">
        <f>IF(OR($A$8&lt;&gt;"",$A$2&lt;&gt;"",$HB$252&lt;&gt;""),"E","")</f>
        <v/>
      </c>
      <c r="HC45" s="29" t="str">
        <f>IF(OR($A$8&lt;&gt;"",$A$2&lt;&gt;"",$HC$252&lt;&gt;""),"E","")</f>
        <v/>
      </c>
      <c r="HD45" s="29" t="str">
        <f>IF(OR($A$8&lt;&gt;"",$A$2&lt;&gt;"",$HD$252&lt;&gt;""),"E","")</f>
        <v/>
      </c>
      <c r="HE45" s="29" t="str">
        <f>IF(OR($A$8&lt;&gt;"",$A$2&lt;&gt;"",$HE$252&lt;&gt;""),"E","")</f>
        <v/>
      </c>
      <c r="HF45" s="29" t="str">
        <f>IF(OR($A$8&lt;&gt;"",$A$2&lt;&gt;"",$HF$252&lt;&gt;""),"E","")</f>
        <v/>
      </c>
      <c r="HG45" s="29" t="str">
        <f>IF(OR($A$8&lt;&gt;"",$A$2&lt;&gt;"",$HG$252&lt;&gt;""),"E","")</f>
        <v/>
      </c>
      <c r="HH45" s="81"/>
      <c r="HI45" s="72"/>
      <c r="HJ45" s="29" t="str">
        <f>IF(OR($A$8&lt;&gt;"",$A$2&lt;&gt;"",$HJ$252&lt;&gt;""),"E","")</f>
        <v/>
      </c>
      <c r="HK45" s="29" t="str">
        <f>IF(OR($A$8&lt;&gt;"",$A$2&lt;&gt;"",$HK$252&lt;&gt;""),"E","")</f>
        <v/>
      </c>
      <c r="HL45" s="29" t="str">
        <f>IF(OR($A$8&lt;&gt;"",$A$2&lt;&gt;"",$HL$252&lt;&gt;""),"E","")</f>
        <v/>
      </c>
      <c r="HM45" s="29" t="str">
        <f>IF(OR($A$8&lt;&gt;"",$A$2&lt;&gt;"",$HM$252&lt;&gt;""),"E","")</f>
        <v/>
      </c>
      <c r="HN45" s="29" t="str">
        <f>IF(OR($A$8&lt;&gt;"",$A$2&lt;&gt;"",$HN$252&lt;&gt;""),"E","")</f>
        <v/>
      </c>
      <c r="HO45" s="29" t="str">
        <f>IF(OR($A$8&lt;&gt;"",$A$2&lt;&gt;"",$HO$252&lt;&gt;""),"E","")</f>
        <v/>
      </c>
      <c r="HP45" s="29" t="str">
        <f>IF(OR($A$8&lt;&gt;"",$A$2&lt;&gt;"",$HP$252&lt;&gt;""),"E","")</f>
        <v/>
      </c>
      <c r="HQ45" s="219"/>
      <c r="HR45" s="6"/>
      <c r="HS45" s="131">
        <f t="shared" si="0"/>
        <v>0</v>
      </c>
      <c r="HT45" s="132"/>
    </row>
    <row r="46" spans="1:228" ht="39" customHeight="1" x14ac:dyDescent="0.2">
      <c r="A46" s="220" t="s">
        <v>57</v>
      </c>
      <c r="B46" s="221"/>
      <c r="C46" s="221"/>
      <c r="D46" s="221"/>
      <c r="E46" s="221"/>
      <c r="F46" s="221"/>
      <c r="G46" s="221"/>
      <c r="H46" s="221"/>
      <c r="I46" s="221"/>
      <c r="J46" s="221"/>
      <c r="K46" s="221"/>
      <c r="L46" s="222"/>
      <c r="M46" s="223" t="s">
        <v>56</v>
      </c>
      <c r="N46" s="224"/>
      <c r="O46" s="224"/>
      <c r="P46" s="224"/>
      <c r="Q46" s="224"/>
      <c r="R46" s="224"/>
      <c r="S46" s="224"/>
      <c r="T46" s="224"/>
      <c r="U46" s="225"/>
      <c r="V46" s="175"/>
      <c r="W46" s="45">
        <v>6</v>
      </c>
      <c r="X46" s="201">
        <v>1</v>
      </c>
      <c r="Y46" s="84" t="s">
        <v>1129</v>
      </c>
      <c r="Z46" s="178"/>
      <c r="AA46" s="212"/>
      <c r="AB46" s="155">
        <v>60</v>
      </c>
      <c r="AC46" s="299"/>
      <c r="AD46" s="155">
        <v>60</v>
      </c>
      <c r="AE46" s="399"/>
      <c r="AF46" s="155">
        <v>60</v>
      </c>
      <c r="AG46" s="299"/>
      <c r="AH46" s="155">
        <v>40</v>
      </c>
      <c r="AI46" s="299"/>
      <c r="AJ46" s="155">
        <v>20</v>
      </c>
      <c r="AK46" s="299"/>
      <c r="AL46" s="155">
        <v>12</v>
      </c>
      <c r="AM46" s="299"/>
      <c r="AN46" s="155">
        <v>2</v>
      </c>
      <c r="AO46" s="299"/>
      <c r="AP46" s="155">
        <v>1</v>
      </c>
      <c r="AQ46" s="299"/>
      <c r="AR46" s="155">
        <v>1</v>
      </c>
      <c r="AS46" s="299"/>
      <c r="AT46" s="152"/>
      <c r="AU46" s="153"/>
      <c r="AV46" s="152"/>
      <c r="AW46" s="153"/>
      <c r="AX46" s="152"/>
      <c r="AY46" s="153"/>
      <c r="AZ46" s="152"/>
      <c r="BA46" s="153"/>
      <c r="BB46" s="152"/>
      <c r="BC46" s="153"/>
      <c r="BD46" s="152"/>
      <c r="BE46" s="153"/>
      <c r="BF46" s="152"/>
      <c r="BG46" s="422"/>
      <c r="BH46" s="179"/>
      <c r="BI46" s="179"/>
      <c r="BJ46" s="67" t="str">
        <f>IF($BJ$8="Saisie de numéro erronée !","Saisie de numéro erronée !",IF($BJ$9="","",VALUE(SUBSTITUTE(IF(COUNTIF(HS46,"* *"),TRIM(MID(Y46&amp;" ",(FIND(("NO"&amp;$BJ$9&amp;" "),Y46&amp;" "))-3,3)),HS46),"c",""))))</f>
        <v/>
      </c>
      <c r="BK46" s="180"/>
      <c r="BL46" s="213"/>
      <c r="BM46" s="29">
        <v>6</v>
      </c>
      <c r="BN46" s="29">
        <v>6</v>
      </c>
      <c r="BO46" s="29">
        <v>6</v>
      </c>
      <c r="BP46" s="29">
        <v>7</v>
      </c>
      <c r="BQ46" s="29">
        <v>7</v>
      </c>
      <c r="BR46" s="29">
        <v>7</v>
      </c>
      <c r="BS46" s="29">
        <v>8</v>
      </c>
      <c r="BT46" s="29">
        <v>8</v>
      </c>
      <c r="BU46" s="29">
        <v>8</v>
      </c>
      <c r="BV46" s="29">
        <v>9</v>
      </c>
      <c r="BW46" s="29">
        <v>9</v>
      </c>
      <c r="BX46" s="228">
        <v>2</v>
      </c>
      <c r="BY46" s="29">
        <v>13</v>
      </c>
      <c r="BZ46" s="29">
        <v>21</v>
      </c>
      <c r="CA46" s="29">
        <v>26</v>
      </c>
      <c r="CB46" s="226">
        <v>36</v>
      </c>
      <c r="CC46" s="181"/>
      <c r="CD46" s="181"/>
      <c r="CE46" s="395"/>
      <c r="CF46" s="182"/>
      <c r="CG46" s="182"/>
      <c r="CH46" s="395" t="s">
        <v>346</v>
      </c>
      <c r="CI46" s="183"/>
      <c r="CJ46" s="183"/>
      <c r="CK46" s="214">
        <v>35</v>
      </c>
      <c r="CL46" s="44" t="s">
        <v>493</v>
      </c>
      <c r="CM46" s="184"/>
      <c r="CN46" s="216"/>
      <c r="CO46" s="227" t="s">
        <v>47</v>
      </c>
      <c r="CP46" s="185"/>
      <c r="CQ46" s="185"/>
      <c r="CR46" s="44">
        <v>22</v>
      </c>
      <c r="CS46" s="44">
        <v>25</v>
      </c>
      <c r="CT46" s="186"/>
      <c r="CU46" s="186"/>
      <c r="CV46" s="395"/>
      <c r="CW46" s="218"/>
      <c r="CX46" s="218"/>
      <c r="CY46" s="227" t="s">
        <v>106</v>
      </c>
      <c r="CZ46" s="187"/>
      <c r="DA46" s="187"/>
      <c r="DB46" s="28" t="str">
        <f>IF(OR($A$8&lt;&gt;"",$A$2&lt;&gt;"",$DB$252&lt;&gt;""),"E","")</f>
        <v/>
      </c>
      <c r="DC46" s="29" t="str">
        <f>IF(OR($A$8&lt;&gt;"",$A$2&lt;&gt;"",$DC$252&lt;&gt;""),"E","")</f>
        <v/>
      </c>
      <c r="DD46" s="29" t="str">
        <f>IF(OR($A$8&lt;&gt;"",$A$2&lt;&gt;"",$DD$252&lt;&gt;""),"E","")</f>
        <v/>
      </c>
      <c r="DE46" s="29" t="str">
        <f>IF(OR($A$8&lt;&gt;"",$A$2&lt;&gt;"",$DE$252&lt;&gt;""),"E","")</f>
        <v/>
      </c>
      <c r="DF46" s="29" t="str">
        <f>IF(OR($A$8&lt;&gt;"",$A$2&lt;&gt;"",$DF$252&lt;&gt;""),"E","")</f>
        <v/>
      </c>
      <c r="DG46" s="29" t="str">
        <f>IF(OR($A$8&lt;&gt;"",$A$2&lt;&gt;"",$DG$252&lt;&gt;""),"E","")</f>
        <v/>
      </c>
      <c r="DH46" s="29" t="str">
        <f>IF(OR($A$8&lt;&gt;"",$A$2&lt;&gt;"",$DH$252&lt;&gt;""),"E","")</f>
        <v/>
      </c>
      <c r="DI46" s="29" t="str">
        <f>IF(OR($A$8&lt;&gt;"",$A$2&lt;&gt;"",$DI$252&lt;&gt;""),"E","")</f>
        <v/>
      </c>
      <c r="DJ46" s="29" t="str">
        <f>IF(OR($A$8&lt;&gt;"",$A$2&lt;&gt;"",$DJ$252&lt;&gt;""),"E","")</f>
        <v/>
      </c>
      <c r="DK46" s="29" t="str">
        <f>IF(OR($A$8&lt;&gt;"",$A$2&lt;&gt;"",$DK$252&lt;&gt;""),"E","")</f>
        <v/>
      </c>
      <c r="DL46" s="29" t="str">
        <f>IF(OR($A$8&lt;&gt;"",$A$2&lt;&gt;"",$DL$252&lt;&gt;""),"E","")</f>
        <v/>
      </c>
      <c r="DM46" s="29" t="str">
        <f>IF(OR($A$8&lt;&gt;"",$A$2&lt;&gt;"",$DM$252&lt;&gt;""),"E","")</f>
        <v/>
      </c>
      <c r="DN46" s="29" t="str">
        <f>IF(OR($A$8&lt;&gt;"",$A$2&lt;&gt;"",$DN$252&lt;&gt;""),"E","")</f>
        <v/>
      </c>
      <c r="DO46" s="29" t="str">
        <f>IF(OR($A$8&lt;&gt;"",$A$2&lt;&gt;"",$DO$252&lt;&gt;""),"E","")</f>
        <v/>
      </c>
      <c r="DP46" s="29" t="str">
        <f>IF(OR($A$8&lt;&gt;"",$A$2&lt;&gt;"",$DP$252&lt;&gt;""),"E","")</f>
        <v/>
      </c>
      <c r="DQ46" s="29" t="str">
        <f>IF(OR($A$8&lt;&gt;"",$A$2&lt;&gt;"",$DQ$252&lt;&gt;""),"E","")</f>
        <v/>
      </c>
      <c r="DR46" s="29" t="str">
        <f>IF(OR($A$8&lt;&gt;"",$A$2&lt;&gt;"",$DR$252&lt;&gt;""),"E","")</f>
        <v/>
      </c>
      <c r="DS46" s="29" t="str">
        <f>IF(OR($A$8&lt;&gt;"",$A$2&lt;&gt;"",$DS$252&lt;&gt;""),"E","")</f>
        <v/>
      </c>
      <c r="DT46" s="29" t="str">
        <f>IF(OR($A$8&lt;&gt;"",$A$2&lt;&gt;"",$DT$252&lt;&gt;""),"E","")</f>
        <v/>
      </c>
      <c r="DU46" s="29" t="str">
        <f>IF(OR($A$8&lt;&gt;"",$A$2&lt;&gt;"",$DU$252&lt;&gt;""),"E","")</f>
        <v/>
      </c>
      <c r="DV46" s="29" t="str">
        <f>IF(OR($A$8&lt;&gt;"",$A$2&lt;&gt;"",$DV$252&lt;&gt;""),"E","")</f>
        <v/>
      </c>
      <c r="DW46" s="30" t="str">
        <f>IF(OR($A$8&lt;&gt;"",$A$2&lt;&gt;"",$DW$252&lt;&gt;""),"E","X")</f>
        <v>X</v>
      </c>
      <c r="DX46" s="30" t="str">
        <f>IF(OR($A$8&lt;&gt;"",$A$2&lt;&gt;"",$DX$252&lt;&gt;""),"E","X")</f>
        <v>X</v>
      </c>
      <c r="DY46" s="29" t="str">
        <f>IF(OR($A$8&lt;&gt;"",$A$2&lt;&gt;"",$DY$252&lt;&gt;""),"E","")</f>
        <v/>
      </c>
      <c r="DZ46" s="30" t="str">
        <f>IF(OR($A$8&lt;&gt;"",$A$2&lt;&gt;"",$DZ$252&lt;&gt;""),"E","X")</f>
        <v>X</v>
      </c>
      <c r="EA46" s="31"/>
      <c r="EB46" s="2"/>
      <c r="EC46" s="29" t="str">
        <f>IF(OR($A$8&lt;&gt;"",$A$2&lt;&gt;"",$EC$252&lt;&gt;""),"E","")</f>
        <v/>
      </c>
      <c r="ED46" s="58"/>
      <c r="EE46" s="57"/>
      <c r="EF46" s="29" t="str">
        <f>IF(OR($A$8&lt;&gt;"",$A$2&lt;&gt;"",$EF$252&lt;&gt;""),"E","")</f>
        <v/>
      </c>
      <c r="EG46" s="29" t="str">
        <f>IF(OR($A$8&lt;&gt;"",$A$2&lt;&gt;"",$EG$252&lt;&gt;""),"E","")</f>
        <v/>
      </c>
      <c r="EH46" s="29" t="str">
        <f>IF(OR($A$8&lt;&gt;"",$A$2&lt;&gt;"",$EH$252&lt;&gt;""),"E","")</f>
        <v/>
      </c>
      <c r="EI46" s="29" t="str">
        <f>IF(OR($A$8&lt;&gt;"",$A$2&lt;&gt;"",$EI$252&lt;&gt;""),"E","")</f>
        <v/>
      </c>
      <c r="EJ46" s="29" t="str">
        <f>IF(OR($A$8&lt;&gt;"",$A$2&lt;&gt;"",$EJ$252&lt;&gt;""),"E","")</f>
        <v/>
      </c>
      <c r="EK46" s="29" t="str">
        <f>IF(OR($A$8&lt;&gt;"",$A$2&lt;&gt;"",$EK$252&lt;&gt;""),"E","")</f>
        <v/>
      </c>
      <c r="EL46" s="29" t="str">
        <f>IF(OR($A$8&lt;&gt;"",$A$2&lt;&gt;"",$EL$252&lt;&gt;""),"E","")</f>
        <v/>
      </c>
      <c r="EM46" s="29" t="str">
        <f>IF(OR($A$8&lt;&gt;"",$A$2&lt;&gt;"",$EM$252&lt;&gt;""),"E","")</f>
        <v/>
      </c>
      <c r="EN46" s="29" t="str">
        <f>IF(OR($A$8&lt;&gt;"",$A$2&lt;&gt;"",$EN$252&lt;&gt;""),"E","")</f>
        <v/>
      </c>
      <c r="EO46" s="29" t="str">
        <f>IF(OR($A$8&lt;&gt;"",$A$2&lt;&gt;"",$EO$252&lt;&gt;""),"E","")</f>
        <v/>
      </c>
      <c r="EP46" s="29" t="str">
        <f>IF(OR($A$8&lt;&gt;"",$A$2&lt;&gt;"",$EP$252&lt;&gt;""),"E","")</f>
        <v/>
      </c>
      <c r="EQ46" s="29" t="str">
        <f>IF(OR($A$8&lt;&gt;"",$A$2&lt;&gt;"",$EQ$252&lt;&gt;""),"E","")</f>
        <v/>
      </c>
      <c r="ER46" s="29" t="str">
        <f>IF(OR($A$8&lt;&gt;"",$A$2&lt;&gt;"",$ER$252&lt;&gt;""),"E","")</f>
        <v/>
      </c>
      <c r="ES46" s="29" t="str">
        <f>IF(OR($A$8&lt;&gt;"",$A$2&lt;&gt;"",$ES$252&lt;&gt;""),"E","")</f>
        <v/>
      </c>
      <c r="ET46" s="29" t="str">
        <f>IF(OR($A$8&lt;&gt;"",$A$2&lt;&gt;"",$ET$252&lt;&gt;""),"E","")</f>
        <v/>
      </c>
      <c r="EU46" s="29" t="str">
        <f>IF(OR($A$8&lt;&gt;"",$A$2&lt;&gt;"",$EU$252&lt;&gt;""),"E","")</f>
        <v/>
      </c>
      <c r="EV46" s="29" t="str">
        <f>IF(OR($A$8&lt;&gt;"",$A$2&lt;&gt;"",$EV$252&lt;&gt;""),"E","")</f>
        <v/>
      </c>
      <c r="EW46" s="29" t="str">
        <f>IF(OR($A$8&lt;&gt;"",$A$2&lt;&gt;"",$EW$252&lt;&gt;""),"E","")</f>
        <v/>
      </c>
      <c r="EX46" s="29" t="str">
        <f>IF(OR($A$8&lt;&gt;"",$A$2&lt;&gt;"",$EX$252&lt;&gt;""),"E","")</f>
        <v/>
      </c>
      <c r="EY46" s="29" t="str">
        <f>IF(OR($A$8&lt;&gt;"",$A$2&lt;&gt;"",$EY$252&lt;&gt;""),"E","")</f>
        <v/>
      </c>
      <c r="EZ46" s="29" t="str">
        <f>IF(OR($A$8&lt;&gt;"",$A$2&lt;&gt;"",$EZ$252&lt;&gt;""),"E","")</f>
        <v/>
      </c>
      <c r="FA46" s="29" t="str">
        <f>IF(OR($A$8&lt;&gt;"",$A$2&lt;&gt;"",$FA$252&lt;&gt;""),"E","")</f>
        <v/>
      </c>
      <c r="FB46" s="29" t="str">
        <f>IF(OR($A$8&lt;&gt;"",$A$2&lt;&gt;"",$FB$252&lt;&gt;""),"E","")</f>
        <v/>
      </c>
      <c r="FC46" s="29" t="str">
        <f>IF(OR($A$8&lt;&gt;"",$A$2&lt;&gt;"",$FC$252&lt;&gt;""),"E","")</f>
        <v/>
      </c>
      <c r="FD46" s="29" t="str">
        <f>IF(OR($A$8&lt;&gt;"",$A$2&lt;&gt;"",$FD$252&lt;&gt;""),"E","")</f>
        <v/>
      </c>
      <c r="FE46" s="29" t="str">
        <f>IF(OR($A$8&lt;&gt;"",$A$2&lt;&gt;"",$FE$252&lt;&gt;""),"E","")</f>
        <v/>
      </c>
      <c r="FF46" s="29" t="str">
        <f>IF(OR($A$8&lt;&gt;"",$A$2&lt;&gt;"",$FF$252&lt;&gt;""),"E","")</f>
        <v/>
      </c>
      <c r="FG46" s="29" t="str">
        <f>IF(OR($A$8&lt;&gt;"",$A$2&lt;&gt;"",$FG$252&lt;&gt;""),"E","")</f>
        <v/>
      </c>
      <c r="FH46" s="29" t="str">
        <f>IF(OR($A$8&lt;&gt;"",$A$2&lt;&gt;"",$FH$252&lt;&gt;""),"E","")</f>
        <v/>
      </c>
      <c r="FI46" s="29" t="str">
        <f>IF(OR($A$8&lt;&gt;"",$A$2&lt;&gt;"",$FI$252&lt;&gt;""),"E","")</f>
        <v/>
      </c>
      <c r="FJ46" s="29" t="str">
        <f>IF(OR($A$8&lt;&gt;"",$A$2&lt;&gt;"",$FJ$252&lt;&gt;""),"E","")</f>
        <v/>
      </c>
      <c r="FK46" s="29" t="str">
        <f>IF(OR($A$8&lt;&gt;"",$A$2&lt;&gt;"",$FK$252&lt;&gt;""),"E","")</f>
        <v/>
      </c>
      <c r="FL46" s="29" t="str">
        <f>IF(OR($A$8&lt;&gt;"",$A$2&lt;&gt;"",$FL$252&lt;&gt;""),"E","")</f>
        <v/>
      </c>
      <c r="FM46" s="29" t="str">
        <f>IF(OR($A$8&lt;&gt;"",$A$2&lt;&gt;"",$FM$252&lt;&gt;""),"E","")</f>
        <v/>
      </c>
      <c r="FN46" s="29" t="str">
        <f>IF(OR($A$8&lt;&gt;"",$A$2&lt;&gt;"",$FN$252&lt;&gt;""),"E","")</f>
        <v/>
      </c>
      <c r="FO46" s="29" t="str">
        <f>IF(OR($A$8&lt;&gt;"",$A$2&lt;&gt;"",$FO$252&lt;&gt;""),"E","")</f>
        <v/>
      </c>
      <c r="FP46" s="29" t="str">
        <f>IF(OR($A$8&lt;&gt;"",$A$2&lt;&gt;"",$FP$252&lt;&gt;""),"E","")</f>
        <v/>
      </c>
      <c r="FQ46" s="29" t="str">
        <f>IF(OR($A$8&lt;&gt;"",$A$2&lt;&gt;"",$FQ$252&lt;&gt;""),"E","")</f>
        <v/>
      </c>
      <c r="FR46" s="29" t="str">
        <f>IF(OR($A$8&lt;&gt;"",$A$2&lt;&gt;"",$FR$252&lt;&gt;""),"E","")</f>
        <v/>
      </c>
      <c r="FS46" s="29" t="str">
        <f>IF(OR($A$8&lt;&gt;"",$A$2&lt;&gt;"",$FS$252&lt;&gt;""),"E","")</f>
        <v/>
      </c>
      <c r="FT46" s="29" t="str">
        <f>IF(OR($A$8&lt;&gt;"",$A$2&lt;&gt;"",$FT$252&lt;&gt;""),"E","")</f>
        <v/>
      </c>
      <c r="FU46" s="29" t="str">
        <f>IF(OR($A$8&lt;&gt;"",$A$2&lt;&gt;"",$FU$252&lt;&gt;""),"E","")</f>
        <v/>
      </c>
      <c r="FV46" s="29" t="str">
        <f>IF(OR($A$8&lt;&gt;"",$A$2&lt;&gt;"",$FV$252&lt;&gt;""),"E","")</f>
        <v/>
      </c>
      <c r="FW46" s="29" t="str">
        <f>IF(OR($A$8&lt;&gt;"",$A$2&lt;&gt;"",$FW$252&lt;&gt;""),"E","")</f>
        <v/>
      </c>
      <c r="FX46" s="29" t="str">
        <f>IF(OR($A$8&lt;&gt;"",$A$2&lt;&gt;"",$FX$252&lt;&gt;""),"E","")</f>
        <v/>
      </c>
      <c r="FY46" s="29" t="str">
        <f>IF(OR($A$8&lt;&gt;"",$A$2&lt;&gt;"",$FY$252&lt;&gt;""),"E","")</f>
        <v/>
      </c>
      <c r="FZ46" s="29" t="str">
        <f>IF(OR($A$8&lt;&gt;"",$A$2&lt;&gt;"",$FZ$252&lt;&gt;""),"E","")</f>
        <v/>
      </c>
      <c r="GA46" s="29" t="str">
        <f>IF(OR($A$8&lt;&gt;"",$A$2&lt;&gt;"",$GA$252&lt;&gt;""),"E","")</f>
        <v/>
      </c>
      <c r="GB46" s="58"/>
      <c r="GC46" s="57"/>
      <c r="GD46" s="33" t="str">
        <f>IF(OR($A$8&lt;&gt;"",$A$2&lt;&gt;"",$GD$252&lt;&gt;""),"E","")</f>
        <v/>
      </c>
      <c r="GE46" s="77"/>
      <c r="GF46" s="72"/>
      <c r="GG46" s="29" t="str">
        <f>IF(OR($A$8&lt;&gt;"",$A$2&lt;&gt;"",$GG$252&lt;&gt;""),"E","")</f>
        <v/>
      </c>
      <c r="GH46" s="29" t="str">
        <f>IF(OR($A$8&lt;&gt;"",$A$2&lt;&gt;"",$GH$252&lt;&gt;""),"E","")</f>
        <v/>
      </c>
      <c r="GI46" s="29" t="str">
        <f>IF(OR($A$8&lt;&gt;"",$A$2&lt;&gt;"",$GI$252&lt;&gt;""),"E","")</f>
        <v/>
      </c>
      <c r="GJ46" s="29" t="str">
        <f>IF(OR($A$8&lt;&gt;"",$A$2&lt;&gt;"",$GJ$252&lt;&gt;""),"E","")</f>
        <v/>
      </c>
      <c r="GK46" s="29" t="str">
        <f>IF(OR($A$8&lt;&gt;"",$A$2&lt;&gt;"",$GK$252&lt;&gt;""),"E","")</f>
        <v/>
      </c>
      <c r="GL46" s="29" t="str">
        <f>IF(OR($A$8&lt;&gt;"",$A$2&lt;&gt;"",$GL$252&lt;&gt;""),"E","")</f>
        <v/>
      </c>
      <c r="GM46" s="29" t="str">
        <f>IF(OR($A$8&lt;&gt;"",$A$2&lt;&gt;"",$GM$252&lt;&gt;""),"E","")</f>
        <v/>
      </c>
      <c r="GN46" s="29" t="str">
        <f>IF(OR($A$8&lt;&gt;"",$A$2&lt;&gt;"",$GN$252&lt;&gt;""),"E","")</f>
        <v/>
      </c>
      <c r="GO46" s="29" t="str">
        <f>IF(OR($A$8&lt;&gt;"",$A$2&lt;&gt;"",$GO$252&lt;&gt;""),"E","")</f>
        <v/>
      </c>
      <c r="GP46" s="29" t="str">
        <f>IF(OR($A$8&lt;&gt;"",$A$2&lt;&gt;"",$GP$252&lt;&gt;""),"E","")</f>
        <v/>
      </c>
      <c r="GQ46" s="29" t="str">
        <f>IF(OR($A$8&lt;&gt;"",$A$2&lt;&gt;"",$GQ$252&lt;&gt;""),"E","")</f>
        <v/>
      </c>
      <c r="GR46" s="29" t="str">
        <f>IF(OR($A$8&lt;&gt;"",$A$2&lt;&gt;"",$GR$252&lt;&gt;""),"E","")</f>
        <v/>
      </c>
      <c r="GS46" s="29" t="str">
        <f>IF(OR($A$8&lt;&gt;"",$A$2&lt;&gt;"",$GS$252&lt;&gt;""),"E","")</f>
        <v/>
      </c>
      <c r="GT46" s="29" t="str">
        <f>IF(OR($A$8&lt;&gt;"",$A$2&lt;&gt;"",$GT$252&lt;&gt;""),"E","")</f>
        <v/>
      </c>
      <c r="GU46" s="29" t="str">
        <f>IF(OR($A$8&lt;&gt;"",$A$2&lt;&gt;"",$GU$252&lt;&gt;""),"E","")</f>
        <v/>
      </c>
      <c r="GV46" s="29" t="str">
        <f>IF(OR($A$8&lt;&gt;"",$A$2&lt;&gt;"",$GV$252&lt;&gt;""),"E","")</f>
        <v/>
      </c>
      <c r="GW46" s="29" t="str">
        <f>IF(OR($A$8&lt;&gt;"",$A$2&lt;&gt;"",$GW$252&lt;&gt;""),"E","")</f>
        <v/>
      </c>
      <c r="GX46" s="29" t="str">
        <f>IF(OR($A$8&lt;&gt;"",$A$2&lt;&gt;"",$GX$252&lt;&gt;""),"E","")</f>
        <v/>
      </c>
      <c r="GY46" s="26" t="str">
        <f>IF(OR($A$8&lt;&gt;"",$A$2&lt;&gt;"",$GY$252&lt;&gt;""),"E","")</f>
        <v/>
      </c>
      <c r="GZ46" s="29" t="str">
        <f>IF(OR($A$8&lt;&gt;"",$A$2&lt;&gt;"",$GZ$252&lt;&gt;""),"E","")</f>
        <v/>
      </c>
      <c r="HA46" s="29" t="str">
        <f>IF(OR($A$8&lt;&gt;"",$A$2&lt;&gt;"",$HA$252&lt;&gt;""),"E","")</f>
        <v/>
      </c>
      <c r="HB46" s="29" t="str">
        <f>IF(OR($A$8&lt;&gt;"",$A$2&lt;&gt;"",$HB$252&lt;&gt;""),"E","")</f>
        <v/>
      </c>
      <c r="HC46" s="29" t="str">
        <f>IF(OR($A$8&lt;&gt;"",$A$2&lt;&gt;"",$HC$252&lt;&gt;""),"E","")</f>
        <v/>
      </c>
      <c r="HD46" s="29" t="str">
        <f>IF(OR($A$8&lt;&gt;"",$A$2&lt;&gt;"",$HD$252&lt;&gt;""),"E","")</f>
        <v/>
      </c>
      <c r="HE46" s="29" t="str">
        <f>IF(OR($A$8&lt;&gt;"",$A$2&lt;&gt;"",$HE$252&lt;&gt;""),"E","")</f>
        <v/>
      </c>
      <c r="HF46" s="29" t="str">
        <f>IF(OR($A$8&lt;&gt;"",$A$2&lt;&gt;"",$HF$252&lt;&gt;""),"E","")</f>
        <v/>
      </c>
      <c r="HG46" s="29" t="str">
        <f>IF(OR($A$8&lt;&gt;"",$A$2&lt;&gt;"",$HG$252&lt;&gt;""),"E","")</f>
        <v/>
      </c>
      <c r="HH46" s="81"/>
      <c r="HI46" s="72"/>
      <c r="HJ46" s="29" t="str">
        <f>IF(OR($A$8&lt;&gt;"",$A$2&lt;&gt;"",$HJ$252&lt;&gt;""),"E","")</f>
        <v/>
      </c>
      <c r="HK46" s="29" t="str">
        <f>IF(OR($A$8&lt;&gt;"",$A$2&lt;&gt;"",$HK$252&lt;&gt;""),"E","")</f>
        <v/>
      </c>
      <c r="HL46" s="29" t="str">
        <f>IF(OR($A$8&lt;&gt;"",$A$2&lt;&gt;"",$HL$252&lt;&gt;""),"E","")</f>
        <v/>
      </c>
      <c r="HM46" s="29" t="str">
        <f>IF(OR($A$8&lt;&gt;"",$A$2&lt;&gt;"",$HM$252&lt;&gt;""),"E","")</f>
        <v/>
      </c>
      <c r="HN46" s="29" t="str">
        <f>IF(OR($A$8&lt;&gt;"",$A$2&lt;&gt;"",$HN$252&lt;&gt;""),"E","")</f>
        <v/>
      </c>
      <c r="HO46" s="29" t="str">
        <f>IF(OR($A$8&lt;&gt;"",$A$2&lt;&gt;"",$HO$252&lt;&gt;""),"E","")</f>
        <v/>
      </c>
      <c r="HP46" s="29" t="str">
        <f>IF(OR($A$8&lt;&gt;"",$A$2&lt;&gt;"",$HP$252&lt;&gt;""),"E","")</f>
        <v/>
      </c>
      <c r="HQ46" s="219"/>
      <c r="HR46" s="6"/>
      <c r="HS46" s="131">
        <f t="shared" si="0"/>
        <v>0</v>
      </c>
      <c r="HT46" s="132"/>
    </row>
    <row r="47" spans="1:228" ht="39" customHeight="1" x14ac:dyDescent="0.2">
      <c r="A47" s="220" t="s">
        <v>58</v>
      </c>
      <c r="B47" s="221"/>
      <c r="C47" s="221"/>
      <c r="D47" s="221"/>
      <c r="E47" s="221"/>
      <c r="F47" s="221"/>
      <c r="G47" s="221"/>
      <c r="H47" s="221"/>
      <c r="I47" s="221"/>
      <c r="J47" s="221"/>
      <c r="K47" s="221"/>
      <c r="L47" s="222"/>
      <c r="M47" s="220" t="s">
        <v>59</v>
      </c>
      <c r="N47" s="221"/>
      <c r="O47" s="221"/>
      <c r="P47" s="221"/>
      <c r="Q47" s="221"/>
      <c r="R47" s="221"/>
      <c r="S47" s="221"/>
      <c r="T47" s="221"/>
      <c r="U47" s="222"/>
      <c r="V47" s="175"/>
      <c r="W47" s="45">
        <v>6</v>
      </c>
      <c r="X47" s="202">
        <v>2</v>
      </c>
      <c r="Y47" s="84" t="s">
        <v>1129</v>
      </c>
      <c r="Z47" s="178"/>
      <c r="AA47" s="212"/>
      <c r="AB47" s="155">
        <v>60</v>
      </c>
      <c r="AC47" s="299"/>
      <c r="AD47" s="155">
        <v>60</v>
      </c>
      <c r="AE47" s="399"/>
      <c r="AF47" s="155">
        <v>60</v>
      </c>
      <c r="AG47" s="299"/>
      <c r="AH47" s="155">
        <v>40</v>
      </c>
      <c r="AI47" s="299"/>
      <c r="AJ47" s="155">
        <v>20</v>
      </c>
      <c r="AK47" s="299"/>
      <c r="AL47" s="155">
        <v>12</v>
      </c>
      <c r="AM47" s="299"/>
      <c r="AN47" s="155">
        <v>2</v>
      </c>
      <c r="AO47" s="299"/>
      <c r="AP47" s="155">
        <v>1</v>
      </c>
      <c r="AQ47" s="299"/>
      <c r="AR47" s="155">
        <v>1</v>
      </c>
      <c r="AS47" s="299"/>
      <c r="AT47" s="152"/>
      <c r="AU47" s="153"/>
      <c r="AV47" s="152"/>
      <c r="AW47" s="153"/>
      <c r="AX47" s="152"/>
      <c r="AY47" s="153"/>
      <c r="AZ47" s="152"/>
      <c r="BA47" s="153"/>
      <c r="BB47" s="152"/>
      <c r="BC47" s="153"/>
      <c r="BD47" s="152"/>
      <c r="BE47" s="153"/>
      <c r="BF47" s="152"/>
      <c r="BG47" s="422"/>
      <c r="BH47" s="179"/>
      <c r="BI47" s="179"/>
      <c r="BJ47" s="67" t="str">
        <f>IF($BJ$8="Saisie de numéro erronée !","Saisie de numéro erronée !",IF($BJ$9="","",VALUE(SUBSTITUTE(IF(COUNTIF(HS47,"* *"),TRIM(MID(Y47&amp;" ",(FIND(("NO"&amp;$BJ$9&amp;" "),Y47&amp;" "))-3,3)),HS47),"c",""))))</f>
        <v/>
      </c>
      <c r="BK47" s="180"/>
      <c r="BL47" s="213"/>
      <c r="BM47" s="29">
        <v>6</v>
      </c>
      <c r="BN47" s="29">
        <v>6</v>
      </c>
      <c r="BO47" s="29">
        <v>6</v>
      </c>
      <c r="BP47" s="29">
        <v>7</v>
      </c>
      <c r="BQ47" s="29">
        <v>7</v>
      </c>
      <c r="BR47" s="29">
        <v>7</v>
      </c>
      <c r="BS47" s="29">
        <v>8</v>
      </c>
      <c r="BT47" s="29">
        <v>8</v>
      </c>
      <c r="BU47" s="29">
        <v>8</v>
      </c>
      <c r="BV47" s="29">
        <v>9</v>
      </c>
      <c r="BW47" s="29">
        <v>9</v>
      </c>
      <c r="BX47" s="228">
        <v>2</v>
      </c>
      <c r="BY47" s="29">
        <v>13</v>
      </c>
      <c r="BZ47" s="29">
        <v>21</v>
      </c>
      <c r="CA47" s="29">
        <v>26</v>
      </c>
      <c r="CB47" s="226">
        <v>36</v>
      </c>
      <c r="CC47" s="181"/>
      <c r="CD47" s="181"/>
      <c r="CE47" s="395"/>
      <c r="CF47" s="182"/>
      <c r="CG47" s="182"/>
      <c r="CH47" s="395"/>
      <c r="CI47" s="183"/>
      <c r="CJ47" s="183"/>
      <c r="CK47" s="214">
        <v>36</v>
      </c>
      <c r="CL47" s="44" t="s">
        <v>494</v>
      </c>
      <c r="CM47" s="184"/>
      <c r="CN47" s="216"/>
      <c r="CO47" s="227" t="s">
        <v>47</v>
      </c>
      <c r="CP47" s="185"/>
      <c r="CQ47" s="185"/>
      <c r="CR47" s="44">
        <v>22</v>
      </c>
      <c r="CS47" s="44">
        <v>25</v>
      </c>
      <c r="CT47" s="186"/>
      <c r="CU47" s="186"/>
      <c r="CV47" s="395"/>
      <c r="CW47" s="218"/>
      <c r="CX47" s="218"/>
      <c r="CY47" s="227" t="s">
        <v>106</v>
      </c>
      <c r="CZ47" s="187"/>
      <c r="DA47" s="187"/>
      <c r="DB47" s="28" t="str">
        <f>IF(OR($A$8&lt;&gt;"",$A$2&lt;&gt;"",$DB$252&lt;&gt;""),"E","")</f>
        <v/>
      </c>
      <c r="DC47" s="29" t="str">
        <f>IF(OR($A$8&lt;&gt;"",$A$2&lt;&gt;"",$DC$252&lt;&gt;""),"E","")</f>
        <v/>
      </c>
      <c r="DD47" s="29" t="str">
        <f>IF(OR($A$8&lt;&gt;"",$A$2&lt;&gt;"",$DD$252&lt;&gt;""),"E","")</f>
        <v/>
      </c>
      <c r="DE47" s="29" t="str">
        <f>IF(OR($A$8&lt;&gt;"",$A$2&lt;&gt;"",$DE$252&lt;&gt;""),"E","")</f>
        <v/>
      </c>
      <c r="DF47" s="29" t="str">
        <f>IF(OR($A$8&lt;&gt;"",$A$2&lt;&gt;"",$DF$252&lt;&gt;""),"E","")</f>
        <v/>
      </c>
      <c r="DG47" s="29" t="str">
        <f>IF(OR($A$8&lt;&gt;"",$A$2&lt;&gt;"",$DG$252&lt;&gt;""),"E","")</f>
        <v/>
      </c>
      <c r="DH47" s="29" t="str">
        <f>IF(OR($A$8&lt;&gt;"",$A$2&lt;&gt;"",$DH$252&lt;&gt;""),"E","")</f>
        <v/>
      </c>
      <c r="DI47" s="29" t="str">
        <f>IF(OR($A$8&lt;&gt;"",$A$2&lt;&gt;"",$DI$252&lt;&gt;""),"E","")</f>
        <v/>
      </c>
      <c r="DJ47" s="29" t="str">
        <f>IF(OR($A$8&lt;&gt;"",$A$2&lt;&gt;"",$DJ$252&lt;&gt;""),"E","")</f>
        <v/>
      </c>
      <c r="DK47" s="29" t="str">
        <f>IF(OR($A$8&lt;&gt;"",$A$2&lt;&gt;"",$DK$252&lt;&gt;""),"E","")</f>
        <v/>
      </c>
      <c r="DL47" s="29" t="str">
        <f>IF(OR($A$8&lt;&gt;"",$A$2&lt;&gt;"",$DL$252&lt;&gt;""),"E","")</f>
        <v/>
      </c>
      <c r="DM47" s="29" t="str">
        <f>IF(OR($A$8&lt;&gt;"",$A$2&lt;&gt;"",$DM$252&lt;&gt;""),"E","")</f>
        <v/>
      </c>
      <c r="DN47" s="29" t="str">
        <f>IF(OR($A$8&lt;&gt;"",$A$2&lt;&gt;"",$DN$252&lt;&gt;""),"E","")</f>
        <v/>
      </c>
      <c r="DO47" s="29" t="str">
        <f>IF(OR($A$8&lt;&gt;"",$A$2&lt;&gt;"",$DO$252&lt;&gt;""),"E","")</f>
        <v/>
      </c>
      <c r="DP47" s="29" t="str">
        <f>IF(OR($A$8&lt;&gt;"",$A$2&lt;&gt;"",$DP$252&lt;&gt;""),"E","")</f>
        <v/>
      </c>
      <c r="DQ47" s="29" t="str">
        <f>IF(OR($A$8&lt;&gt;"",$A$2&lt;&gt;"",$DQ$252&lt;&gt;""),"E","")</f>
        <v/>
      </c>
      <c r="DR47" s="29" t="str">
        <f>IF(OR($A$8&lt;&gt;"",$A$2&lt;&gt;"",$DR$252&lt;&gt;""),"E","")</f>
        <v/>
      </c>
      <c r="DS47" s="29" t="str">
        <f>IF(OR($A$8&lt;&gt;"",$A$2&lt;&gt;"",$DS$252&lt;&gt;""),"E","")</f>
        <v/>
      </c>
      <c r="DT47" s="29" t="str">
        <f>IF(OR($A$8&lt;&gt;"",$A$2&lt;&gt;"",$DT$252&lt;&gt;""),"E","")</f>
        <v/>
      </c>
      <c r="DU47" s="29" t="str">
        <f>IF(OR($A$8&lt;&gt;"",$A$2&lt;&gt;"",$DU$252&lt;&gt;""),"E","")</f>
        <v/>
      </c>
      <c r="DV47" s="29" t="str">
        <f>IF(OR($A$8&lt;&gt;"",$A$2&lt;&gt;"",$DV$252&lt;&gt;""),"E","")</f>
        <v/>
      </c>
      <c r="DW47" s="30" t="str">
        <f>IF(OR($A$8&lt;&gt;"",$A$2&lt;&gt;"",$DW$252&lt;&gt;""),"E","X")</f>
        <v>X</v>
      </c>
      <c r="DX47" s="30" t="str">
        <f>IF(OR($A$8&lt;&gt;"",$A$2&lt;&gt;"",$DX$252&lt;&gt;""),"E","X")</f>
        <v>X</v>
      </c>
      <c r="DY47" s="29" t="str">
        <f>IF(OR($A$8&lt;&gt;"",$A$2&lt;&gt;"",$DY$252&lt;&gt;""),"E","")</f>
        <v/>
      </c>
      <c r="DZ47" s="30" t="str">
        <f>IF(OR($A$8&lt;&gt;"",$A$2&lt;&gt;"",$DZ$252&lt;&gt;""),"E","X")</f>
        <v>X</v>
      </c>
      <c r="EA47" s="31"/>
      <c r="EB47" s="2"/>
      <c r="EC47" s="29" t="str">
        <f>IF(OR($A$8&lt;&gt;"",$A$2&lt;&gt;"",$EC$252&lt;&gt;""),"E","")</f>
        <v/>
      </c>
      <c r="ED47" s="58"/>
      <c r="EE47" s="57"/>
      <c r="EF47" s="29" t="str">
        <f>IF(OR($A$8&lt;&gt;"",$A$2&lt;&gt;"",$EF$252&lt;&gt;""),"E","")</f>
        <v/>
      </c>
      <c r="EG47" s="29" t="str">
        <f>IF(OR($A$8&lt;&gt;"",$A$2&lt;&gt;"",$EG$252&lt;&gt;""),"E","")</f>
        <v/>
      </c>
      <c r="EH47" s="29" t="str">
        <f>IF(OR($A$8&lt;&gt;"",$A$2&lt;&gt;"",$EH$252&lt;&gt;""),"E","")</f>
        <v/>
      </c>
      <c r="EI47" s="29" t="str">
        <f>IF(OR($A$8&lt;&gt;"",$A$2&lt;&gt;"",$EI$252&lt;&gt;""),"E","")</f>
        <v/>
      </c>
      <c r="EJ47" s="29" t="str">
        <f>IF(OR($A$8&lt;&gt;"",$A$2&lt;&gt;"",$EJ$252&lt;&gt;""),"E","")</f>
        <v/>
      </c>
      <c r="EK47" s="29" t="str">
        <f>IF(OR($A$8&lt;&gt;"",$A$2&lt;&gt;"",$EK$252&lt;&gt;""),"E","")</f>
        <v/>
      </c>
      <c r="EL47" s="29" t="str">
        <f>IF(OR($A$8&lt;&gt;"",$A$2&lt;&gt;"",$EL$252&lt;&gt;""),"E","")</f>
        <v/>
      </c>
      <c r="EM47" s="29" t="str">
        <f>IF(OR($A$8&lt;&gt;"",$A$2&lt;&gt;"",$EM$252&lt;&gt;""),"E","")</f>
        <v/>
      </c>
      <c r="EN47" s="29" t="str">
        <f>IF(OR($A$8&lt;&gt;"",$A$2&lt;&gt;"",$EN$252&lt;&gt;""),"E","")</f>
        <v/>
      </c>
      <c r="EO47" s="29" t="str">
        <f>IF(OR($A$8&lt;&gt;"",$A$2&lt;&gt;"",$EO$252&lt;&gt;""),"E","")</f>
        <v/>
      </c>
      <c r="EP47" s="29" t="str">
        <f>IF(OR($A$8&lt;&gt;"",$A$2&lt;&gt;"",$EP$252&lt;&gt;""),"E","")</f>
        <v/>
      </c>
      <c r="EQ47" s="29" t="str">
        <f>IF(OR($A$8&lt;&gt;"",$A$2&lt;&gt;"",$EQ$252&lt;&gt;""),"E","")</f>
        <v/>
      </c>
      <c r="ER47" s="29" t="str">
        <f>IF(OR($A$8&lt;&gt;"",$A$2&lt;&gt;"",$ER$252&lt;&gt;""),"E","")</f>
        <v/>
      </c>
      <c r="ES47" s="29" t="str">
        <f>IF(OR($A$8&lt;&gt;"",$A$2&lt;&gt;"",$ES$252&lt;&gt;""),"E","")</f>
        <v/>
      </c>
      <c r="ET47" s="29" t="str">
        <f>IF(OR($A$8&lt;&gt;"",$A$2&lt;&gt;"",$ET$252&lt;&gt;""),"E","")</f>
        <v/>
      </c>
      <c r="EU47" s="29" t="str">
        <f>IF(OR($A$8&lt;&gt;"",$A$2&lt;&gt;"",$EU$252&lt;&gt;""),"E","")</f>
        <v/>
      </c>
      <c r="EV47" s="29" t="str">
        <f>IF(OR($A$8&lt;&gt;"",$A$2&lt;&gt;"",$EV$252&lt;&gt;""),"E","")</f>
        <v/>
      </c>
      <c r="EW47" s="29" t="str">
        <f>IF(OR($A$8&lt;&gt;"",$A$2&lt;&gt;"",$EW$252&lt;&gt;""),"E","")</f>
        <v/>
      </c>
      <c r="EX47" s="29" t="str">
        <f>IF(OR($A$8&lt;&gt;"",$A$2&lt;&gt;"",$EX$252&lt;&gt;""),"E","")</f>
        <v/>
      </c>
      <c r="EY47" s="29" t="str">
        <f>IF(OR($A$8&lt;&gt;"",$A$2&lt;&gt;"",$EY$252&lt;&gt;""),"E","")</f>
        <v/>
      </c>
      <c r="EZ47" s="29" t="str">
        <f>IF(OR($A$8&lt;&gt;"",$A$2&lt;&gt;"",$EZ$252&lt;&gt;""),"E","")</f>
        <v/>
      </c>
      <c r="FA47" s="29" t="str">
        <f>IF(OR($A$8&lt;&gt;"",$A$2&lt;&gt;"",$FA$252&lt;&gt;""),"E","")</f>
        <v/>
      </c>
      <c r="FB47" s="29" t="str">
        <f>IF(OR($A$8&lt;&gt;"",$A$2&lt;&gt;"",$FB$252&lt;&gt;""),"E","")</f>
        <v/>
      </c>
      <c r="FC47" s="29" t="str">
        <f>IF(OR($A$8&lt;&gt;"",$A$2&lt;&gt;"",$FC$252&lt;&gt;""),"E","")</f>
        <v/>
      </c>
      <c r="FD47" s="29" t="str">
        <f>IF(OR($A$8&lt;&gt;"",$A$2&lt;&gt;"",$FD$252&lt;&gt;""),"E","")</f>
        <v/>
      </c>
      <c r="FE47" s="29" t="str">
        <f>IF(OR($A$8&lt;&gt;"",$A$2&lt;&gt;"",$FE$252&lt;&gt;""),"E","")</f>
        <v/>
      </c>
      <c r="FF47" s="29" t="str">
        <f>IF(OR($A$8&lt;&gt;"",$A$2&lt;&gt;"",$FF$252&lt;&gt;""),"E","")</f>
        <v/>
      </c>
      <c r="FG47" s="29" t="str">
        <f>IF(OR($A$8&lt;&gt;"",$A$2&lt;&gt;"",$FG$252&lt;&gt;""),"E","")</f>
        <v/>
      </c>
      <c r="FH47" s="29" t="str">
        <f>IF(OR($A$8&lt;&gt;"",$A$2&lt;&gt;"",$FH$252&lt;&gt;""),"E","")</f>
        <v/>
      </c>
      <c r="FI47" s="29" t="str">
        <f>IF(OR($A$8&lt;&gt;"",$A$2&lt;&gt;"",$FI$252&lt;&gt;""),"E","")</f>
        <v/>
      </c>
      <c r="FJ47" s="29" t="str">
        <f>IF(OR($A$8&lt;&gt;"",$A$2&lt;&gt;"",$FJ$252&lt;&gt;""),"E","")</f>
        <v/>
      </c>
      <c r="FK47" s="29" t="str">
        <f>IF(OR($A$8&lt;&gt;"",$A$2&lt;&gt;"",$FK$252&lt;&gt;""),"E","")</f>
        <v/>
      </c>
      <c r="FL47" s="29" t="str">
        <f>IF(OR($A$8&lt;&gt;"",$A$2&lt;&gt;"",$FL$252&lt;&gt;""),"E","")</f>
        <v/>
      </c>
      <c r="FM47" s="29" t="str">
        <f>IF(OR($A$8&lt;&gt;"",$A$2&lt;&gt;"",$FM$252&lt;&gt;""),"E","")</f>
        <v/>
      </c>
      <c r="FN47" s="29" t="str">
        <f>IF(OR($A$8&lt;&gt;"",$A$2&lt;&gt;"",$FN$252&lt;&gt;""),"E","")</f>
        <v/>
      </c>
      <c r="FO47" s="29" t="str">
        <f>IF(OR($A$8&lt;&gt;"",$A$2&lt;&gt;"",$FO$252&lt;&gt;""),"E","")</f>
        <v/>
      </c>
      <c r="FP47" s="29" t="str">
        <f>IF(OR($A$8&lt;&gt;"",$A$2&lt;&gt;"",$FP$252&lt;&gt;""),"E","")</f>
        <v/>
      </c>
      <c r="FQ47" s="29" t="str">
        <f>IF(OR($A$8&lt;&gt;"",$A$2&lt;&gt;"",$FQ$252&lt;&gt;""),"E","")</f>
        <v/>
      </c>
      <c r="FR47" s="29" t="str">
        <f>IF(OR($A$8&lt;&gt;"",$A$2&lt;&gt;"",$FR$252&lt;&gt;""),"E","")</f>
        <v/>
      </c>
      <c r="FS47" s="29" t="str">
        <f>IF(OR($A$8&lt;&gt;"",$A$2&lt;&gt;"",$FS$252&lt;&gt;""),"E","")</f>
        <v/>
      </c>
      <c r="FT47" s="29" t="str">
        <f>IF(OR($A$8&lt;&gt;"",$A$2&lt;&gt;"",$FT$252&lt;&gt;""),"E","")</f>
        <v/>
      </c>
      <c r="FU47" s="29" t="str">
        <f>IF(OR($A$8&lt;&gt;"",$A$2&lt;&gt;"",$FU$252&lt;&gt;""),"E","")</f>
        <v/>
      </c>
      <c r="FV47" s="29" t="str">
        <f>IF(OR($A$8&lt;&gt;"",$A$2&lt;&gt;"",$FV$252&lt;&gt;""),"E","")</f>
        <v/>
      </c>
      <c r="FW47" s="29" t="str">
        <f>IF(OR($A$8&lt;&gt;"",$A$2&lt;&gt;"",$FW$252&lt;&gt;""),"E","")</f>
        <v/>
      </c>
      <c r="FX47" s="29" t="str">
        <f>IF(OR($A$8&lt;&gt;"",$A$2&lt;&gt;"",$FX$252&lt;&gt;""),"E","")</f>
        <v/>
      </c>
      <c r="FY47" s="29" t="str">
        <f>IF(OR($A$8&lt;&gt;"",$A$2&lt;&gt;"",$FY$252&lt;&gt;""),"E","")</f>
        <v/>
      </c>
      <c r="FZ47" s="29" t="str">
        <f>IF(OR($A$8&lt;&gt;"",$A$2&lt;&gt;"",$FZ$252&lt;&gt;""),"E","")</f>
        <v/>
      </c>
      <c r="GA47" s="29" t="str">
        <f>IF(OR($A$8&lt;&gt;"",$A$2&lt;&gt;"",$GA$252&lt;&gt;""),"E","")</f>
        <v/>
      </c>
      <c r="GB47" s="58"/>
      <c r="GC47" s="57"/>
      <c r="GD47" s="33" t="str">
        <f>IF(OR($A$8&lt;&gt;"",$A$2&lt;&gt;"",$GD$252&lt;&gt;""),"E","")</f>
        <v/>
      </c>
      <c r="GE47" s="77"/>
      <c r="GF47" s="72"/>
      <c r="GG47" s="29" t="str">
        <f>IF(OR($A$8&lt;&gt;"",$A$2&lt;&gt;"",$GG$252&lt;&gt;""),"E","")</f>
        <v/>
      </c>
      <c r="GH47" s="29" t="str">
        <f>IF(OR($A$8&lt;&gt;"",$A$2&lt;&gt;"",$GH$252&lt;&gt;""),"E","")</f>
        <v/>
      </c>
      <c r="GI47" s="29" t="str">
        <f>IF(OR($A$8&lt;&gt;"",$A$2&lt;&gt;"",$GI$252&lt;&gt;""),"E","")</f>
        <v/>
      </c>
      <c r="GJ47" s="29" t="str">
        <f>IF(OR($A$8&lt;&gt;"",$A$2&lt;&gt;"",$GJ$252&lt;&gt;""),"E","")</f>
        <v/>
      </c>
      <c r="GK47" s="29" t="str">
        <f>IF(OR($A$8&lt;&gt;"",$A$2&lt;&gt;"",$GK$252&lt;&gt;""),"E","")</f>
        <v/>
      </c>
      <c r="GL47" s="29" t="str">
        <f>IF(OR($A$8&lt;&gt;"",$A$2&lt;&gt;"",$GL$252&lt;&gt;""),"E","")</f>
        <v/>
      </c>
      <c r="GM47" s="29" t="str">
        <f>IF(OR($A$8&lt;&gt;"",$A$2&lt;&gt;"",$GM$252&lt;&gt;""),"E","")</f>
        <v/>
      </c>
      <c r="GN47" s="29" t="str">
        <f>IF(OR($A$8&lt;&gt;"",$A$2&lt;&gt;"",$GN$252&lt;&gt;""),"E","")</f>
        <v/>
      </c>
      <c r="GO47" s="29" t="str">
        <f>IF(OR($A$8&lt;&gt;"",$A$2&lt;&gt;"",$GO$252&lt;&gt;""),"E","")</f>
        <v/>
      </c>
      <c r="GP47" s="29" t="str">
        <f>IF(OR($A$8&lt;&gt;"",$A$2&lt;&gt;"",$GP$252&lt;&gt;""),"E","")</f>
        <v/>
      </c>
      <c r="GQ47" s="29" t="str">
        <f>IF(OR($A$8&lt;&gt;"",$A$2&lt;&gt;"",$GQ$252&lt;&gt;""),"E","")</f>
        <v/>
      </c>
      <c r="GR47" s="29" t="str">
        <f>IF(OR($A$8&lt;&gt;"",$A$2&lt;&gt;"",$GR$252&lt;&gt;""),"E","")</f>
        <v/>
      </c>
      <c r="GS47" s="29" t="str">
        <f>IF(OR($A$8&lt;&gt;"",$A$2&lt;&gt;"",$GS$252&lt;&gt;""),"E","")</f>
        <v/>
      </c>
      <c r="GT47" s="29" t="str">
        <f>IF(OR($A$8&lt;&gt;"",$A$2&lt;&gt;"",$GT$252&lt;&gt;""),"E","")</f>
        <v/>
      </c>
      <c r="GU47" s="29" t="str">
        <f>IF(OR($A$8&lt;&gt;"",$A$2&lt;&gt;"",$GU$252&lt;&gt;""),"E","")</f>
        <v/>
      </c>
      <c r="GV47" s="29" t="str">
        <f>IF(OR($A$8&lt;&gt;"",$A$2&lt;&gt;"",$GV$252&lt;&gt;""),"E","")</f>
        <v/>
      </c>
      <c r="GW47" s="29" t="str">
        <f>IF(OR($A$8&lt;&gt;"",$A$2&lt;&gt;"",$GW$252&lt;&gt;""),"E","")</f>
        <v/>
      </c>
      <c r="GX47" s="29" t="str">
        <f>IF(OR($A$8&lt;&gt;"",$A$2&lt;&gt;"",$GX$252&lt;&gt;""),"E","")</f>
        <v/>
      </c>
      <c r="GY47" s="26" t="str">
        <f>IF(OR($A$8&lt;&gt;"",$A$2&lt;&gt;"",$GY$252&lt;&gt;""),"E","")</f>
        <v/>
      </c>
      <c r="GZ47" s="29" t="str">
        <f>IF(OR($A$8&lt;&gt;"",$A$2&lt;&gt;"",$GZ$252&lt;&gt;""),"E","")</f>
        <v/>
      </c>
      <c r="HA47" s="29" t="str">
        <f>IF(OR($A$8&lt;&gt;"",$A$2&lt;&gt;"",$HA$252&lt;&gt;""),"E","")</f>
        <v/>
      </c>
      <c r="HB47" s="29" t="str">
        <f>IF(OR($A$8&lt;&gt;"",$A$2&lt;&gt;"",$HB$252&lt;&gt;""),"E","")</f>
        <v/>
      </c>
      <c r="HC47" s="29" t="str">
        <f>IF(OR($A$8&lt;&gt;"",$A$2&lt;&gt;"",$HC$252&lt;&gt;""),"E","")</f>
        <v/>
      </c>
      <c r="HD47" s="29" t="str">
        <f>IF(OR($A$8&lt;&gt;"",$A$2&lt;&gt;"",$HD$252&lt;&gt;""),"E","")</f>
        <v/>
      </c>
      <c r="HE47" s="29" t="str">
        <f>IF(OR($A$8&lt;&gt;"",$A$2&lt;&gt;"",$HE$252&lt;&gt;""),"E","")</f>
        <v/>
      </c>
      <c r="HF47" s="29" t="str">
        <f>IF(OR($A$8&lt;&gt;"",$A$2&lt;&gt;"",$HF$252&lt;&gt;""),"E","")</f>
        <v/>
      </c>
      <c r="HG47" s="29" t="str">
        <f>IF(OR($A$8&lt;&gt;"",$A$2&lt;&gt;"",$HG$252&lt;&gt;""),"E","")</f>
        <v/>
      </c>
      <c r="HH47" s="81"/>
      <c r="HI47" s="72"/>
      <c r="HJ47" s="29" t="str">
        <f>IF(OR($A$8&lt;&gt;"",$A$2&lt;&gt;"",$HJ$252&lt;&gt;""),"E","")</f>
        <v/>
      </c>
      <c r="HK47" s="29" t="str">
        <f>IF(OR($A$8&lt;&gt;"",$A$2&lt;&gt;"",$HK$252&lt;&gt;""),"E","")</f>
        <v/>
      </c>
      <c r="HL47" s="29" t="str">
        <f>IF(OR($A$8&lt;&gt;"",$A$2&lt;&gt;"",$HL$252&lt;&gt;""),"E","")</f>
        <v/>
      </c>
      <c r="HM47" s="29" t="str">
        <f>IF(OR($A$8&lt;&gt;"",$A$2&lt;&gt;"",$HM$252&lt;&gt;""),"E","")</f>
        <v/>
      </c>
      <c r="HN47" s="29" t="str">
        <f>IF(OR($A$8&lt;&gt;"",$A$2&lt;&gt;"",$HN$252&lt;&gt;""),"E","")</f>
        <v/>
      </c>
      <c r="HO47" s="29" t="str">
        <f>IF(OR($A$8&lt;&gt;"",$A$2&lt;&gt;"",$HO$252&lt;&gt;""),"E","")</f>
        <v/>
      </c>
      <c r="HP47" s="29" t="str">
        <f>IF(OR($A$8&lt;&gt;"",$A$2&lt;&gt;"",$HP$252&lt;&gt;""),"E","")</f>
        <v/>
      </c>
      <c r="HQ47" s="219"/>
      <c r="HR47" s="6"/>
      <c r="HS47" s="131">
        <f t="shared" si="0"/>
        <v>0</v>
      </c>
      <c r="HT47" s="132"/>
    </row>
    <row r="48" spans="1:228" ht="39" customHeight="1" x14ac:dyDescent="0.2">
      <c r="A48" s="220" t="s">
        <v>60</v>
      </c>
      <c r="B48" s="221"/>
      <c r="C48" s="221"/>
      <c r="D48" s="221"/>
      <c r="E48" s="221"/>
      <c r="F48" s="221"/>
      <c r="G48" s="221"/>
      <c r="H48" s="221"/>
      <c r="I48" s="221"/>
      <c r="J48" s="221"/>
      <c r="K48" s="221"/>
      <c r="L48" s="222"/>
      <c r="M48" s="220" t="s">
        <v>61</v>
      </c>
      <c r="N48" s="221"/>
      <c r="O48" s="221"/>
      <c r="P48" s="221"/>
      <c r="Q48" s="221"/>
      <c r="R48" s="221"/>
      <c r="S48" s="221"/>
      <c r="T48" s="221"/>
      <c r="U48" s="222"/>
      <c r="V48" s="175"/>
      <c r="W48" s="45">
        <v>6</v>
      </c>
      <c r="X48" s="204">
        <v>3</v>
      </c>
      <c r="Y48" s="84" t="s">
        <v>1129</v>
      </c>
      <c r="Z48" s="178"/>
      <c r="AA48" s="212"/>
      <c r="AB48" s="155">
        <v>60</v>
      </c>
      <c r="AC48" s="299"/>
      <c r="AD48" s="155">
        <v>60</v>
      </c>
      <c r="AE48" s="399"/>
      <c r="AF48" s="155">
        <v>60</v>
      </c>
      <c r="AG48" s="299"/>
      <c r="AH48" s="155">
        <v>40</v>
      </c>
      <c r="AI48" s="299"/>
      <c r="AJ48" s="155">
        <v>20</v>
      </c>
      <c r="AK48" s="299"/>
      <c r="AL48" s="155">
        <v>12</v>
      </c>
      <c r="AM48" s="299"/>
      <c r="AN48" s="155">
        <v>2</v>
      </c>
      <c r="AO48" s="299"/>
      <c r="AP48" s="155">
        <v>1</v>
      </c>
      <c r="AQ48" s="299"/>
      <c r="AR48" s="155">
        <v>1</v>
      </c>
      <c r="AS48" s="299"/>
      <c r="AT48" s="152"/>
      <c r="AU48" s="153"/>
      <c r="AV48" s="152"/>
      <c r="AW48" s="153"/>
      <c r="AX48" s="152"/>
      <c r="AY48" s="153"/>
      <c r="AZ48" s="152"/>
      <c r="BA48" s="153"/>
      <c r="BB48" s="152"/>
      <c r="BC48" s="153"/>
      <c r="BD48" s="152"/>
      <c r="BE48" s="153"/>
      <c r="BF48" s="152"/>
      <c r="BG48" s="422"/>
      <c r="BH48" s="179"/>
      <c r="BI48" s="179"/>
      <c r="BJ48" s="67" t="str">
        <f>IF($BJ$8="Saisie de numéro erronée !","Saisie de numéro erronée !",IF($BJ$9="","",VALUE(SUBSTITUTE(IF(COUNTIF(HS48,"* *"),TRIM(MID(Y48&amp;" ",(FIND(("NO"&amp;$BJ$9&amp;" "),Y48&amp;" "))-3,3)),HS48),"c",""))))</f>
        <v/>
      </c>
      <c r="BK48" s="180"/>
      <c r="BL48" s="213"/>
      <c r="BM48" s="29">
        <v>6</v>
      </c>
      <c r="BN48" s="29">
        <v>6</v>
      </c>
      <c r="BO48" s="29">
        <v>6</v>
      </c>
      <c r="BP48" s="29">
        <v>7</v>
      </c>
      <c r="BQ48" s="29">
        <v>7</v>
      </c>
      <c r="BR48" s="29">
        <v>7</v>
      </c>
      <c r="BS48" s="29">
        <v>8</v>
      </c>
      <c r="BT48" s="29">
        <v>8</v>
      </c>
      <c r="BU48" s="29">
        <v>8</v>
      </c>
      <c r="BV48" s="29">
        <v>9</v>
      </c>
      <c r="BW48" s="29">
        <v>9</v>
      </c>
      <c r="BX48" s="228">
        <v>2</v>
      </c>
      <c r="BY48" s="29">
        <v>13</v>
      </c>
      <c r="BZ48" s="29">
        <v>21</v>
      </c>
      <c r="CA48" s="29">
        <v>26</v>
      </c>
      <c r="CB48" s="226">
        <v>36</v>
      </c>
      <c r="CC48" s="181"/>
      <c r="CD48" s="181"/>
      <c r="CE48" s="395"/>
      <c r="CF48" s="182"/>
      <c r="CG48" s="182"/>
      <c r="CH48" s="395"/>
      <c r="CI48" s="183"/>
      <c r="CJ48" s="183"/>
      <c r="CK48" s="214">
        <v>37</v>
      </c>
      <c r="CL48" s="44" t="s">
        <v>495</v>
      </c>
      <c r="CM48" s="184"/>
      <c r="CN48" s="216"/>
      <c r="CO48" s="227" t="s">
        <v>47</v>
      </c>
      <c r="CP48" s="185"/>
      <c r="CQ48" s="185"/>
      <c r="CR48" s="44">
        <v>22</v>
      </c>
      <c r="CS48" s="44">
        <v>25</v>
      </c>
      <c r="CT48" s="186"/>
      <c r="CU48" s="186"/>
      <c r="CV48" s="395"/>
      <c r="CW48" s="218"/>
      <c r="CX48" s="218"/>
      <c r="CY48" s="227" t="s">
        <v>106</v>
      </c>
      <c r="CZ48" s="187"/>
      <c r="DA48" s="187"/>
      <c r="DB48" s="28" t="str">
        <f>IF(OR($A$8&lt;&gt;"",$A$2&lt;&gt;"",$DB$252&lt;&gt;""),"E","")</f>
        <v/>
      </c>
      <c r="DC48" s="29" t="str">
        <f>IF(OR($A$8&lt;&gt;"",$A$2&lt;&gt;"",$DC$252&lt;&gt;""),"E","")</f>
        <v/>
      </c>
      <c r="DD48" s="29" t="str">
        <f>IF(OR($A$8&lt;&gt;"",$A$2&lt;&gt;"",$DD$252&lt;&gt;""),"E","")</f>
        <v/>
      </c>
      <c r="DE48" s="29" t="str">
        <f>IF(OR($A$8&lt;&gt;"",$A$2&lt;&gt;"",$DE$252&lt;&gt;""),"E","")</f>
        <v/>
      </c>
      <c r="DF48" s="29" t="str">
        <f>IF(OR($A$8&lt;&gt;"",$A$2&lt;&gt;"",$DF$252&lt;&gt;""),"E","")</f>
        <v/>
      </c>
      <c r="DG48" s="29" t="str">
        <f>IF(OR($A$8&lt;&gt;"",$A$2&lt;&gt;"",$DG$252&lt;&gt;""),"E","")</f>
        <v/>
      </c>
      <c r="DH48" s="29" t="str">
        <f>IF(OR($A$8&lt;&gt;"",$A$2&lt;&gt;"",$DH$252&lt;&gt;""),"E","")</f>
        <v/>
      </c>
      <c r="DI48" s="29" t="str">
        <f>IF(OR($A$8&lt;&gt;"",$A$2&lt;&gt;"",$DI$252&lt;&gt;""),"E","")</f>
        <v/>
      </c>
      <c r="DJ48" s="29" t="str">
        <f>IF(OR($A$8&lt;&gt;"",$A$2&lt;&gt;"",$DJ$252&lt;&gt;""),"E","")</f>
        <v/>
      </c>
      <c r="DK48" s="29" t="str">
        <f>IF(OR($A$8&lt;&gt;"",$A$2&lt;&gt;"",$DK$252&lt;&gt;""),"E","")</f>
        <v/>
      </c>
      <c r="DL48" s="29" t="str">
        <f>IF(OR($A$8&lt;&gt;"",$A$2&lt;&gt;"",$DL$252&lt;&gt;""),"E","")</f>
        <v/>
      </c>
      <c r="DM48" s="29" t="str">
        <f>IF(OR($A$8&lt;&gt;"",$A$2&lt;&gt;"",$DM$252&lt;&gt;""),"E","")</f>
        <v/>
      </c>
      <c r="DN48" s="29" t="str">
        <f>IF(OR($A$8&lt;&gt;"",$A$2&lt;&gt;"",$DN$252&lt;&gt;""),"E","")</f>
        <v/>
      </c>
      <c r="DO48" s="29" t="str">
        <f>IF(OR($A$8&lt;&gt;"",$A$2&lt;&gt;"",$DO$252&lt;&gt;""),"E","")</f>
        <v/>
      </c>
      <c r="DP48" s="29" t="str">
        <f>IF(OR($A$8&lt;&gt;"",$A$2&lt;&gt;"",$DP$252&lt;&gt;""),"E","")</f>
        <v/>
      </c>
      <c r="DQ48" s="29" t="str">
        <f>IF(OR($A$8&lt;&gt;"",$A$2&lt;&gt;"",$DQ$252&lt;&gt;""),"E","")</f>
        <v/>
      </c>
      <c r="DR48" s="29" t="str">
        <f>IF(OR($A$8&lt;&gt;"",$A$2&lt;&gt;"",$DR$252&lt;&gt;""),"E","")</f>
        <v/>
      </c>
      <c r="DS48" s="29" t="str">
        <f>IF(OR($A$8&lt;&gt;"",$A$2&lt;&gt;"",$DS$252&lt;&gt;""),"E","")</f>
        <v/>
      </c>
      <c r="DT48" s="29" t="str">
        <f>IF(OR($A$8&lt;&gt;"",$A$2&lt;&gt;"",$DT$252&lt;&gt;""),"E","")</f>
        <v/>
      </c>
      <c r="DU48" s="29" t="str">
        <f>IF(OR($A$8&lt;&gt;"",$A$2&lt;&gt;"",$DU$252&lt;&gt;""),"E","")</f>
        <v/>
      </c>
      <c r="DV48" s="29" t="str">
        <f>IF(OR($A$8&lt;&gt;"",$A$2&lt;&gt;"",$DV$252&lt;&gt;""),"E","")</f>
        <v/>
      </c>
      <c r="DW48" s="30" t="str">
        <f>IF(OR($A$8&lt;&gt;"",$A$2&lt;&gt;"",$DW$252&lt;&gt;""),"E","X")</f>
        <v>X</v>
      </c>
      <c r="DX48" s="30" t="str">
        <f>IF(OR($A$8&lt;&gt;"",$A$2&lt;&gt;"",$DX$252&lt;&gt;""),"E","X")</f>
        <v>X</v>
      </c>
      <c r="DY48" s="29" t="str">
        <f>IF(OR($A$8&lt;&gt;"",$A$2&lt;&gt;"",$DY$252&lt;&gt;""),"E","")</f>
        <v/>
      </c>
      <c r="DZ48" s="30" t="str">
        <f>IF(OR($A$8&lt;&gt;"",$A$2&lt;&gt;"",$DZ$252&lt;&gt;""),"E","X")</f>
        <v>X</v>
      </c>
      <c r="EA48" s="31"/>
      <c r="EB48" s="2"/>
      <c r="EC48" s="29" t="str">
        <f>IF(OR($A$8&lt;&gt;"",$A$2&lt;&gt;"",$EC$252&lt;&gt;""),"E","")</f>
        <v/>
      </c>
      <c r="ED48" s="58"/>
      <c r="EE48" s="57"/>
      <c r="EF48" s="29" t="str">
        <f>IF(OR($A$8&lt;&gt;"",$A$2&lt;&gt;"",$EF$252&lt;&gt;""),"E","")</f>
        <v/>
      </c>
      <c r="EG48" s="29" t="str">
        <f>IF(OR($A$8&lt;&gt;"",$A$2&lt;&gt;"",$EG$252&lt;&gt;""),"E","")</f>
        <v/>
      </c>
      <c r="EH48" s="29" t="str">
        <f>IF(OR($A$8&lt;&gt;"",$A$2&lt;&gt;"",$EH$252&lt;&gt;""),"E","")</f>
        <v/>
      </c>
      <c r="EI48" s="29" t="str">
        <f>IF(OR($A$8&lt;&gt;"",$A$2&lt;&gt;"",$EI$252&lt;&gt;""),"E","")</f>
        <v/>
      </c>
      <c r="EJ48" s="29" t="str">
        <f>IF(OR($A$8&lt;&gt;"",$A$2&lt;&gt;"",$EJ$252&lt;&gt;""),"E","")</f>
        <v/>
      </c>
      <c r="EK48" s="29" t="str">
        <f>IF(OR($A$8&lt;&gt;"",$A$2&lt;&gt;"",$EK$252&lt;&gt;""),"E","")</f>
        <v/>
      </c>
      <c r="EL48" s="29" t="str">
        <f>IF(OR($A$8&lt;&gt;"",$A$2&lt;&gt;"",$EL$252&lt;&gt;""),"E","")</f>
        <v/>
      </c>
      <c r="EM48" s="29" t="str">
        <f>IF(OR($A$8&lt;&gt;"",$A$2&lt;&gt;"",$EM$252&lt;&gt;""),"E","")</f>
        <v/>
      </c>
      <c r="EN48" s="29" t="str">
        <f>IF(OR($A$8&lt;&gt;"",$A$2&lt;&gt;"",$EN$252&lt;&gt;""),"E","")</f>
        <v/>
      </c>
      <c r="EO48" s="29" t="str">
        <f>IF(OR($A$8&lt;&gt;"",$A$2&lt;&gt;"",$EO$252&lt;&gt;""),"E","")</f>
        <v/>
      </c>
      <c r="EP48" s="29" t="str">
        <f>IF(OR($A$8&lt;&gt;"",$A$2&lt;&gt;"",$EP$252&lt;&gt;""),"E","")</f>
        <v/>
      </c>
      <c r="EQ48" s="29" t="str">
        <f>IF(OR($A$8&lt;&gt;"",$A$2&lt;&gt;"",$EQ$252&lt;&gt;""),"E","")</f>
        <v/>
      </c>
      <c r="ER48" s="29" t="str">
        <f>IF(OR($A$8&lt;&gt;"",$A$2&lt;&gt;"",$ER$252&lt;&gt;""),"E","")</f>
        <v/>
      </c>
      <c r="ES48" s="29" t="str">
        <f>IF(OR($A$8&lt;&gt;"",$A$2&lt;&gt;"",$ES$252&lt;&gt;""),"E","")</f>
        <v/>
      </c>
      <c r="ET48" s="29" t="str">
        <f>IF(OR($A$8&lt;&gt;"",$A$2&lt;&gt;"",$ET$252&lt;&gt;""),"E","")</f>
        <v/>
      </c>
      <c r="EU48" s="29" t="str">
        <f>IF(OR($A$8&lt;&gt;"",$A$2&lt;&gt;"",$EU$252&lt;&gt;""),"E","")</f>
        <v/>
      </c>
      <c r="EV48" s="29" t="str">
        <f>IF(OR($A$8&lt;&gt;"",$A$2&lt;&gt;"",$EV$252&lt;&gt;""),"E","")</f>
        <v/>
      </c>
      <c r="EW48" s="29" t="str">
        <f>IF(OR($A$8&lt;&gt;"",$A$2&lt;&gt;"",$EW$252&lt;&gt;""),"E","")</f>
        <v/>
      </c>
      <c r="EX48" s="29" t="str">
        <f>IF(OR($A$8&lt;&gt;"",$A$2&lt;&gt;"",$EX$252&lt;&gt;""),"E","")</f>
        <v/>
      </c>
      <c r="EY48" s="29" t="str">
        <f>IF(OR($A$8&lt;&gt;"",$A$2&lt;&gt;"",$EY$252&lt;&gt;""),"E","")</f>
        <v/>
      </c>
      <c r="EZ48" s="29" t="str">
        <f>IF(OR($A$8&lt;&gt;"",$A$2&lt;&gt;"",$EZ$252&lt;&gt;""),"E","")</f>
        <v/>
      </c>
      <c r="FA48" s="29" t="str">
        <f>IF(OR($A$8&lt;&gt;"",$A$2&lt;&gt;"",$FA$252&lt;&gt;""),"E","")</f>
        <v/>
      </c>
      <c r="FB48" s="29" t="str">
        <f>IF(OR($A$8&lt;&gt;"",$A$2&lt;&gt;"",$FB$252&lt;&gt;""),"E","")</f>
        <v/>
      </c>
      <c r="FC48" s="29" t="str">
        <f>IF(OR($A$8&lt;&gt;"",$A$2&lt;&gt;"",$FC$252&lt;&gt;""),"E","")</f>
        <v/>
      </c>
      <c r="FD48" s="29" t="str">
        <f>IF(OR($A$8&lt;&gt;"",$A$2&lt;&gt;"",$FD$252&lt;&gt;""),"E","")</f>
        <v/>
      </c>
      <c r="FE48" s="29" t="str">
        <f>IF(OR($A$8&lt;&gt;"",$A$2&lt;&gt;"",$FE$252&lt;&gt;""),"E","")</f>
        <v/>
      </c>
      <c r="FF48" s="29" t="str">
        <f>IF(OR($A$8&lt;&gt;"",$A$2&lt;&gt;"",$FF$252&lt;&gt;""),"E","")</f>
        <v/>
      </c>
      <c r="FG48" s="29" t="str">
        <f>IF(OR($A$8&lt;&gt;"",$A$2&lt;&gt;"",$FG$252&lt;&gt;""),"E","")</f>
        <v/>
      </c>
      <c r="FH48" s="29" t="str">
        <f>IF(OR($A$8&lt;&gt;"",$A$2&lt;&gt;"",$FH$252&lt;&gt;""),"E","")</f>
        <v/>
      </c>
      <c r="FI48" s="29" t="str">
        <f>IF(OR($A$8&lt;&gt;"",$A$2&lt;&gt;"",$FI$252&lt;&gt;""),"E","")</f>
        <v/>
      </c>
      <c r="FJ48" s="29" t="str">
        <f>IF(OR($A$8&lt;&gt;"",$A$2&lt;&gt;"",$FJ$252&lt;&gt;""),"E","")</f>
        <v/>
      </c>
      <c r="FK48" s="29" t="str">
        <f>IF(OR($A$8&lt;&gt;"",$A$2&lt;&gt;"",$FK$252&lt;&gt;""),"E","")</f>
        <v/>
      </c>
      <c r="FL48" s="29" t="str">
        <f>IF(OR($A$8&lt;&gt;"",$A$2&lt;&gt;"",$FL$252&lt;&gt;""),"E","")</f>
        <v/>
      </c>
      <c r="FM48" s="29" t="str">
        <f>IF(OR($A$8&lt;&gt;"",$A$2&lt;&gt;"",$FM$252&lt;&gt;""),"E","")</f>
        <v/>
      </c>
      <c r="FN48" s="29" t="str">
        <f>IF(OR($A$8&lt;&gt;"",$A$2&lt;&gt;"",$FN$252&lt;&gt;""),"E","")</f>
        <v/>
      </c>
      <c r="FO48" s="29" t="str">
        <f>IF(OR($A$8&lt;&gt;"",$A$2&lt;&gt;"",$FO$252&lt;&gt;""),"E","")</f>
        <v/>
      </c>
      <c r="FP48" s="29" t="str">
        <f>IF(OR($A$8&lt;&gt;"",$A$2&lt;&gt;"",$FP$252&lt;&gt;""),"E","")</f>
        <v/>
      </c>
      <c r="FQ48" s="29" t="str">
        <f>IF(OR($A$8&lt;&gt;"",$A$2&lt;&gt;"",$FQ$252&lt;&gt;""),"E","")</f>
        <v/>
      </c>
      <c r="FR48" s="29" t="str">
        <f>IF(OR($A$8&lt;&gt;"",$A$2&lt;&gt;"",$FR$252&lt;&gt;""),"E","")</f>
        <v/>
      </c>
      <c r="FS48" s="29" t="str">
        <f>IF(OR($A$8&lt;&gt;"",$A$2&lt;&gt;"",$FS$252&lt;&gt;""),"E","")</f>
        <v/>
      </c>
      <c r="FT48" s="29" t="str">
        <f>IF(OR($A$8&lt;&gt;"",$A$2&lt;&gt;"",$FT$252&lt;&gt;""),"E","")</f>
        <v/>
      </c>
      <c r="FU48" s="29" t="str">
        <f>IF(OR($A$8&lt;&gt;"",$A$2&lt;&gt;"",$FU$252&lt;&gt;""),"E","")</f>
        <v/>
      </c>
      <c r="FV48" s="29" t="str">
        <f>IF(OR($A$8&lt;&gt;"",$A$2&lt;&gt;"",$FV$252&lt;&gt;""),"E","")</f>
        <v/>
      </c>
      <c r="FW48" s="29" t="str">
        <f>IF(OR($A$8&lt;&gt;"",$A$2&lt;&gt;"",$FW$252&lt;&gt;""),"E","")</f>
        <v/>
      </c>
      <c r="FX48" s="29" t="str">
        <f>IF(OR($A$8&lt;&gt;"",$A$2&lt;&gt;"",$FX$252&lt;&gt;""),"E","")</f>
        <v/>
      </c>
      <c r="FY48" s="29" t="str">
        <f>IF(OR($A$8&lt;&gt;"",$A$2&lt;&gt;"",$FY$252&lt;&gt;""),"E","")</f>
        <v/>
      </c>
      <c r="FZ48" s="29" t="str">
        <f>IF(OR($A$8&lt;&gt;"",$A$2&lt;&gt;"",$FZ$252&lt;&gt;""),"E","")</f>
        <v/>
      </c>
      <c r="GA48" s="29" t="str">
        <f>IF(OR($A$8&lt;&gt;"",$A$2&lt;&gt;"",$GA$252&lt;&gt;""),"E","")</f>
        <v/>
      </c>
      <c r="GB48" s="58"/>
      <c r="GC48" s="57"/>
      <c r="GD48" s="33" t="str">
        <f>IF(OR($A$8&lt;&gt;"",$A$2&lt;&gt;"",$GD$252&lt;&gt;""),"E","")</f>
        <v/>
      </c>
      <c r="GE48" s="77"/>
      <c r="GF48" s="72"/>
      <c r="GG48" s="29" t="str">
        <f>IF(OR($A$8&lt;&gt;"",$A$2&lt;&gt;"",$GG$252&lt;&gt;""),"E","")</f>
        <v/>
      </c>
      <c r="GH48" s="29" t="str">
        <f>IF(OR($A$8&lt;&gt;"",$A$2&lt;&gt;"",$GH$252&lt;&gt;""),"E","")</f>
        <v/>
      </c>
      <c r="GI48" s="29" t="str">
        <f>IF(OR($A$8&lt;&gt;"",$A$2&lt;&gt;"",$GI$252&lt;&gt;""),"E","")</f>
        <v/>
      </c>
      <c r="GJ48" s="29" t="str">
        <f>IF(OR($A$8&lt;&gt;"",$A$2&lt;&gt;"",$GJ$252&lt;&gt;""),"E","")</f>
        <v/>
      </c>
      <c r="GK48" s="29" t="str">
        <f>IF(OR($A$8&lt;&gt;"",$A$2&lt;&gt;"",$GK$252&lt;&gt;""),"E","")</f>
        <v/>
      </c>
      <c r="GL48" s="29" t="str">
        <f>IF(OR($A$8&lt;&gt;"",$A$2&lt;&gt;"",$GL$252&lt;&gt;""),"E","")</f>
        <v/>
      </c>
      <c r="GM48" s="29" t="str">
        <f>IF(OR($A$8&lt;&gt;"",$A$2&lt;&gt;"",$GM$252&lt;&gt;""),"E","")</f>
        <v/>
      </c>
      <c r="GN48" s="29" t="str">
        <f>IF(OR($A$8&lt;&gt;"",$A$2&lt;&gt;"",$GN$252&lt;&gt;""),"E","")</f>
        <v/>
      </c>
      <c r="GO48" s="29" t="str">
        <f>IF(OR($A$8&lt;&gt;"",$A$2&lt;&gt;"",$GO$252&lt;&gt;""),"E","")</f>
        <v/>
      </c>
      <c r="GP48" s="29" t="str">
        <f>IF(OR($A$8&lt;&gt;"",$A$2&lt;&gt;"",$GP$252&lt;&gt;""),"E","")</f>
        <v/>
      </c>
      <c r="GQ48" s="29" t="str">
        <f>IF(OR($A$8&lt;&gt;"",$A$2&lt;&gt;"",$GQ$252&lt;&gt;""),"E","")</f>
        <v/>
      </c>
      <c r="GR48" s="29" t="str">
        <f>IF(OR($A$8&lt;&gt;"",$A$2&lt;&gt;"",$GR$252&lt;&gt;""),"E","")</f>
        <v/>
      </c>
      <c r="GS48" s="29" t="str">
        <f>IF(OR($A$8&lt;&gt;"",$A$2&lt;&gt;"",$GS$252&lt;&gt;""),"E","")</f>
        <v/>
      </c>
      <c r="GT48" s="29" t="str">
        <f>IF(OR($A$8&lt;&gt;"",$A$2&lt;&gt;"",$GT$252&lt;&gt;""),"E","")</f>
        <v/>
      </c>
      <c r="GU48" s="29" t="str">
        <f>IF(OR($A$8&lt;&gt;"",$A$2&lt;&gt;"",$GU$252&lt;&gt;""),"E","")</f>
        <v/>
      </c>
      <c r="GV48" s="29" t="str">
        <f>IF(OR($A$8&lt;&gt;"",$A$2&lt;&gt;"",$GV$252&lt;&gt;""),"E","")</f>
        <v/>
      </c>
      <c r="GW48" s="29" t="str">
        <f>IF(OR($A$8&lt;&gt;"",$A$2&lt;&gt;"",$GW$252&lt;&gt;""),"E","")</f>
        <v/>
      </c>
      <c r="GX48" s="29" t="str">
        <f>IF(OR($A$8&lt;&gt;"",$A$2&lt;&gt;"",$GX$252&lt;&gt;""),"E","")</f>
        <v/>
      </c>
      <c r="GY48" s="26" t="str">
        <f>IF(OR($A$8&lt;&gt;"",$A$2&lt;&gt;"",$GY$252&lt;&gt;""),"E","")</f>
        <v/>
      </c>
      <c r="GZ48" s="29" t="str">
        <f>IF(OR($A$8&lt;&gt;"",$A$2&lt;&gt;"",$GZ$252&lt;&gt;""),"E","")</f>
        <v/>
      </c>
      <c r="HA48" s="29" t="str">
        <f>IF(OR($A$8&lt;&gt;"",$A$2&lt;&gt;"",$HA$252&lt;&gt;""),"E","")</f>
        <v/>
      </c>
      <c r="HB48" s="29" t="str">
        <f>IF(OR($A$8&lt;&gt;"",$A$2&lt;&gt;"",$HB$252&lt;&gt;""),"E","")</f>
        <v/>
      </c>
      <c r="HC48" s="29" t="str">
        <f>IF(OR($A$8&lt;&gt;"",$A$2&lt;&gt;"",$HC$252&lt;&gt;""),"E","")</f>
        <v/>
      </c>
      <c r="HD48" s="29" t="str">
        <f>IF(OR($A$8&lt;&gt;"",$A$2&lt;&gt;"",$HD$252&lt;&gt;""),"E","")</f>
        <v/>
      </c>
      <c r="HE48" s="29" t="str">
        <f>IF(OR($A$8&lt;&gt;"",$A$2&lt;&gt;"",$HE$252&lt;&gt;""),"E","")</f>
        <v/>
      </c>
      <c r="HF48" s="29" t="str">
        <f>IF(OR($A$8&lt;&gt;"",$A$2&lt;&gt;"",$HF$252&lt;&gt;""),"E","")</f>
        <v/>
      </c>
      <c r="HG48" s="29" t="str">
        <f>IF(OR($A$8&lt;&gt;"",$A$2&lt;&gt;"",$HG$252&lt;&gt;""),"E","")</f>
        <v/>
      </c>
      <c r="HH48" s="81"/>
      <c r="HI48" s="72"/>
      <c r="HJ48" s="29" t="str">
        <f>IF(OR($A$8&lt;&gt;"",$A$2&lt;&gt;"",$HJ$252&lt;&gt;""),"E","")</f>
        <v/>
      </c>
      <c r="HK48" s="29" t="str">
        <f>IF(OR($A$8&lt;&gt;"",$A$2&lt;&gt;"",$HK$252&lt;&gt;""),"E","")</f>
        <v/>
      </c>
      <c r="HL48" s="29" t="str">
        <f>IF(OR($A$8&lt;&gt;"",$A$2&lt;&gt;"",$HL$252&lt;&gt;""),"E","")</f>
        <v/>
      </c>
      <c r="HM48" s="29" t="str">
        <f>IF(OR($A$8&lt;&gt;"",$A$2&lt;&gt;"",$HM$252&lt;&gt;""),"E","")</f>
        <v/>
      </c>
      <c r="HN48" s="29" t="str">
        <f>IF(OR($A$8&lt;&gt;"",$A$2&lt;&gt;"",$HN$252&lt;&gt;""),"E","")</f>
        <v/>
      </c>
      <c r="HO48" s="29" t="str">
        <f>IF(OR($A$8&lt;&gt;"",$A$2&lt;&gt;"",$HO$252&lt;&gt;""),"E","")</f>
        <v/>
      </c>
      <c r="HP48" s="29" t="str">
        <f>IF(OR($A$8&lt;&gt;"",$A$2&lt;&gt;"",$HP$252&lt;&gt;""),"E","")</f>
        <v/>
      </c>
      <c r="HQ48" s="219"/>
      <c r="HR48" s="6"/>
      <c r="HS48" s="131">
        <f t="shared" si="0"/>
        <v>0</v>
      </c>
      <c r="HT48" s="132"/>
    </row>
    <row r="49" spans="1:228" ht="39" customHeight="1" x14ac:dyDescent="0.2">
      <c r="A49" s="220" t="s">
        <v>40</v>
      </c>
      <c r="B49" s="221"/>
      <c r="C49" s="221"/>
      <c r="D49" s="221"/>
      <c r="E49" s="221"/>
      <c r="F49" s="221"/>
      <c r="G49" s="221"/>
      <c r="H49" s="221"/>
      <c r="I49" s="221"/>
      <c r="J49" s="221"/>
      <c r="K49" s="221"/>
      <c r="L49" s="222"/>
      <c r="M49" s="223" t="s">
        <v>41</v>
      </c>
      <c r="N49" s="224"/>
      <c r="O49" s="224"/>
      <c r="P49" s="224"/>
      <c r="Q49" s="224"/>
      <c r="R49" s="224"/>
      <c r="S49" s="224"/>
      <c r="T49" s="224"/>
      <c r="U49" s="225"/>
      <c r="V49" s="175"/>
      <c r="W49" s="43">
        <v>1</v>
      </c>
      <c r="X49" s="205">
        <v>4</v>
      </c>
      <c r="Y49" s="69" t="s">
        <v>1124</v>
      </c>
      <c r="Z49" s="178"/>
      <c r="AA49" s="212"/>
      <c r="AB49" s="155">
        <v>60</v>
      </c>
      <c r="AC49" s="299"/>
      <c r="AD49" s="155">
        <v>60</v>
      </c>
      <c r="AE49" s="399"/>
      <c r="AF49" s="155">
        <v>60</v>
      </c>
      <c r="AG49" s="299"/>
      <c r="AH49" s="155">
        <v>60</v>
      </c>
      <c r="AI49" s="299"/>
      <c r="AJ49" s="155">
        <v>12</v>
      </c>
      <c r="AK49" s="299"/>
      <c r="AL49" s="155">
        <v>2</v>
      </c>
      <c r="AM49" s="299"/>
      <c r="AN49" s="155">
        <v>1</v>
      </c>
      <c r="AO49" s="299"/>
      <c r="AP49" s="155">
        <v>1</v>
      </c>
      <c r="AQ49" s="299"/>
      <c r="AR49" s="155"/>
      <c r="AS49" s="418"/>
      <c r="AT49" s="152"/>
      <c r="AU49" s="153"/>
      <c r="AV49" s="152"/>
      <c r="AW49" s="153"/>
      <c r="AX49" s="152"/>
      <c r="AY49" s="153"/>
      <c r="AZ49" s="152"/>
      <c r="BA49" s="153"/>
      <c r="BB49" s="152"/>
      <c r="BC49" s="153"/>
      <c r="BD49" s="152"/>
      <c r="BE49" s="153"/>
      <c r="BF49" s="152"/>
      <c r="BG49" s="422"/>
      <c r="BH49" s="179"/>
      <c r="BI49" s="179"/>
      <c r="BJ49" s="67" t="str">
        <f>IF($BJ$8="Saisie de numéro erronée !","Saisie de numéro erronée !",IF($BJ$9="","",VALUE(SUBSTITUTE(IF(COUNTIF(HS49,"* *"),TRIM(MID(Y49&amp;" ",(FIND(("NO"&amp;$BJ$9&amp;" "),Y49&amp;" "))-3,3)),HS49),"c",""))))</f>
        <v/>
      </c>
      <c r="BK49" s="180"/>
      <c r="BL49" s="213"/>
      <c r="BM49" s="29">
        <v>1</v>
      </c>
      <c r="BN49" s="29">
        <v>1</v>
      </c>
      <c r="BO49" s="29">
        <v>1</v>
      </c>
      <c r="BP49" s="29">
        <v>2</v>
      </c>
      <c r="BQ49" s="29">
        <v>2</v>
      </c>
      <c r="BR49" s="29">
        <v>2</v>
      </c>
      <c r="BS49" s="29">
        <v>3</v>
      </c>
      <c r="BT49" s="29">
        <v>3</v>
      </c>
      <c r="BU49" s="29">
        <v>3</v>
      </c>
      <c r="BV49" s="29">
        <v>4</v>
      </c>
      <c r="BW49" s="29">
        <v>4</v>
      </c>
      <c r="BX49" s="29">
        <v>4</v>
      </c>
      <c r="BY49" s="29">
        <v>8</v>
      </c>
      <c r="BZ49" s="29">
        <v>16</v>
      </c>
      <c r="CA49" s="29">
        <v>21</v>
      </c>
      <c r="CB49" s="226">
        <v>31</v>
      </c>
      <c r="CC49" s="181"/>
      <c r="CD49" s="181"/>
      <c r="CE49" s="395"/>
      <c r="CF49" s="182"/>
      <c r="CG49" s="182"/>
      <c r="CH49" s="395" t="s">
        <v>357</v>
      </c>
      <c r="CI49" s="183"/>
      <c r="CJ49" s="183"/>
      <c r="CK49" s="214">
        <v>38</v>
      </c>
      <c r="CL49" s="44" t="s">
        <v>496</v>
      </c>
      <c r="CM49" s="184"/>
      <c r="CN49" s="216"/>
      <c r="CO49" s="227" t="s">
        <v>47</v>
      </c>
      <c r="CP49" s="185"/>
      <c r="CQ49" s="185"/>
      <c r="CR49" s="44">
        <v>23</v>
      </c>
      <c r="CS49" s="44">
        <v>25</v>
      </c>
      <c r="CT49" s="186"/>
      <c r="CU49" s="186"/>
      <c r="CV49" s="395"/>
      <c r="CW49" s="218"/>
      <c r="CX49" s="218"/>
      <c r="CY49" s="227" t="s">
        <v>106</v>
      </c>
      <c r="CZ49" s="187"/>
      <c r="DA49" s="187"/>
      <c r="DB49" s="28" t="str">
        <f>IF(OR($A$8&lt;&gt;"",$A$2&lt;&gt;"",$DB$252&lt;&gt;""),"E","")</f>
        <v/>
      </c>
      <c r="DC49" s="29" t="str">
        <f>IF(OR($A$8&lt;&gt;"",$A$2&lt;&gt;"",$DC$252&lt;&gt;""),"E","")</f>
        <v/>
      </c>
      <c r="DD49" s="29" t="str">
        <f>IF(OR($A$8&lt;&gt;"",$A$2&lt;&gt;"",$DD$252&lt;&gt;""),"E","")</f>
        <v/>
      </c>
      <c r="DE49" s="29" t="str">
        <f>IF(OR($A$8&lt;&gt;"",$A$2&lt;&gt;"",$DE$252&lt;&gt;""),"E","")</f>
        <v/>
      </c>
      <c r="DF49" s="29" t="str">
        <f>IF(OR($A$8&lt;&gt;"",$A$2&lt;&gt;"",$DF$252&lt;&gt;""),"E","")</f>
        <v/>
      </c>
      <c r="DG49" s="29" t="str">
        <f>IF(OR($A$8&lt;&gt;"",$A$2&lt;&gt;"",$DG$252&lt;&gt;""),"E","")</f>
        <v/>
      </c>
      <c r="DH49" s="29" t="str">
        <f>IF(OR($A$8&lt;&gt;"",$A$2&lt;&gt;"",$DH$252&lt;&gt;""),"E","")</f>
        <v/>
      </c>
      <c r="DI49" s="29" t="str">
        <f>IF(OR($A$8&lt;&gt;"",$A$2&lt;&gt;"",$DI$252&lt;&gt;""),"E","")</f>
        <v/>
      </c>
      <c r="DJ49" s="29" t="str">
        <f>IF(OR($A$8&lt;&gt;"",$A$2&lt;&gt;"",$DJ$252&lt;&gt;""),"E","")</f>
        <v/>
      </c>
      <c r="DK49" s="29" t="str">
        <f>IF(OR($A$8&lt;&gt;"",$A$2&lt;&gt;"",$DK$252&lt;&gt;""),"E","")</f>
        <v/>
      </c>
      <c r="DL49" s="29" t="str">
        <f>IF(OR($A$8&lt;&gt;"",$A$2&lt;&gt;"",$DL$252&lt;&gt;""),"E","")</f>
        <v/>
      </c>
      <c r="DM49" s="29" t="str">
        <f>IF(OR($A$8&lt;&gt;"",$A$2&lt;&gt;"",$DM$252&lt;&gt;""),"E","")</f>
        <v/>
      </c>
      <c r="DN49" s="29" t="str">
        <f>IF(OR($A$8&lt;&gt;"",$A$2&lt;&gt;"",$DN$252&lt;&gt;""),"E","")</f>
        <v/>
      </c>
      <c r="DO49" s="29" t="str">
        <f>IF(OR($A$8&lt;&gt;"",$A$2&lt;&gt;"",$DO$252&lt;&gt;""),"E","")</f>
        <v/>
      </c>
      <c r="DP49" s="29" t="str">
        <f>IF(OR($A$8&lt;&gt;"",$A$2&lt;&gt;"",$DP$252&lt;&gt;""),"E","")</f>
        <v/>
      </c>
      <c r="DQ49" s="29" t="str">
        <f>IF(OR($A$8&lt;&gt;"",$A$2&lt;&gt;"",$DQ$252&lt;&gt;""),"E","")</f>
        <v/>
      </c>
      <c r="DR49" s="29" t="str">
        <f>IF(OR($A$8&lt;&gt;"",$A$2&lt;&gt;"",$DR$252&lt;&gt;""),"E","")</f>
        <v/>
      </c>
      <c r="DS49" s="29" t="str">
        <f>IF(OR($A$8&lt;&gt;"",$A$2&lt;&gt;"",$DS$252&lt;&gt;""),"E","")</f>
        <v/>
      </c>
      <c r="DT49" s="29" t="str">
        <f>IF(OR($A$8&lt;&gt;"",$A$2&lt;&gt;"",$DT$252&lt;&gt;""),"E","")</f>
        <v/>
      </c>
      <c r="DU49" s="29" t="str">
        <f>IF(OR($A$8&lt;&gt;"",$A$2&lt;&gt;"",$DU$252&lt;&gt;""),"E","")</f>
        <v/>
      </c>
      <c r="DV49" s="29" t="str">
        <f>IF(OR($A$8&lt;&gt;"",$A$2&lt;&gt;"",$DV$252&lt;&gt;""),"E","")</f>
        <v/>
      </c>
      <c r="DW49" s="29" t="str">
        <f>IF(OR($A$8&lt;&gt;"",$A$2&lt;&gt;"",$DW$252&lt;&gt;""),"E","")</f>
        <v/>
      </c>
      <c r="DX49" s="30" t="str">
        <f>IF(OR($A$8&lt;&gt;"",$A$2&lt;&gt;"",$DX$252&lt;&gt;""),"E","X")</f>
        <v>X</v>
      </c>
      <c r="DY49" s="29" t="str">
        <f>IF(OR($A$8&lt;&gt;"",$A$2&lt;&gt;"",$DY$252&lt;&gt;""),"E","")</f>
        <v/>
      </c>
      <c r="DZ49" s="30" t="str">
        <f>IF(OR($A$8&lt;&gt;"",$A$2&lt;&gt;"",$DZ$252&lt;&gt;""),"E","X")</f>
        <v>X</v>
      </c>
      <c r="EA49" s="31"/>
      <c r="EB49" s="2"/>
      <c r="EC49" s="29" t="str">
        <f>IF(OR($A$8&lt;&gt;"",$A$2&lt;&gt;"",$EC$252&lt;&gt;""),"E","")</f>
        <v/>
      </c>
      <c r="ED49" s="58"/>
      <c r="EE49" s="57"/>
      <c r="EF49" s="29" t="str">
        <f>IF(OR($A$8&lt;&gt;"",$A$2&lt;&gt;"",$EF$252&lt;&gt;""),"E","")</f>
        <v/>
      </c>
      <c r="EG49" s="29" t="str">
        <f>IF(OR($A$8&lt;&gt;"",$A$2&lt;&gt;"",$EG$252&lt;&gt;""),"E","")</f>
        <v/>
      </c>
      <c r="EH49" s="29" t="str">
        <f>IF(OR($A$8&lt;&gt;"",$A$2&lt;&gt;"",$EH$252&lt;&gt;""),"E","")</f>
        <v/>
      </c>
      <c r="EI49" s="29" t="str">
        <f>IF(OR($A$8&lt;&gt;"",$A$2&lt;&gt;"",$EI$252&lt;&gt;""),"E","")</f>
        <v/>
      </c>
      <c r="EJ49" s="29" t="str">
        <f>IF(OR($A$8&lt;&gt;"",$A$2&lt;&gt;"",$EJ$252&lt;&gt;""),"E","")</f>
        <v/>
      </c>
      <c r="EK49" s="29" t="str">
        <f>IF(OR($A$8&lt;&gt;"",$A$2&lt;&gt;"",$EK$252&lt;&gt;""),"E","")</f>
        <v/>
      </c>
      <c r="EL49" s="29" t="str">
        <f>IF(OR($A$8&lt;&gt;"",$A$2&lt;&gt;"",$EL$252&lt;&gt;""),"E","")</f>
        <v/>
      </c>
      <c r="EM49" s="29" t="str">
        <f>IF(OR($A$8&lt;&gt;"",$A$2&lt;&gt;"",$EM$252&lt;&gt;""),"E","")</f>
        <v/>
      </c>
      <c r="EN49" s="29" t="str">
        <f>IF(OR($A$8&lt;&gt;"",$A$2&lt;&gt;"",$EN$252&lt;&gt;""),"E","")</f>
        <v/>
      </c>
      <c r="EO49" s="29" t="str">
        <f>IF(OR($A$8&lt;&gt;"",$A$2&lt;&gt;"",$EO$252&lt;&gt;""),"E","")</f>
        <v/>
      </c>
      <c r="EP49" s="29" t="str">
        <f>IF(OR($A$8&lt;&gt;"",$A$2&lt;&gt;"",$EP$252&lt;&gt;""),"E","")</f>
        <v/>
      </c>
      <c r="EQ49" s="29" t="str">
        <f>IF(OR($A$8&lt;&gt;"",$A$2&lt;&gt;"",$EQ$252&lt;&gt;""),"E","")</f>
        <v/>
      </c>
      <c r="ER49" s="29" t="str">
        <f>IF(OR($A$8&lt;&gt;"",$A$2&lt;&gt;"",$ER$252&lt;&gt;""),"E","")</f>
        <v/>
      </c>
      <c r="ES49" s="29" t="str">
        <f>IF(OR($A$8&lt;&gt;"",$A$2&lt;&gt;"",$ES$252&lt;&gt;""),"E","")</f>
        <v/>
      </c>
      <c r="ET49" s="29" t="str">
        <f>IF(OR($A$8&lt;&gt;"",$A$2&lt;&gt;"",$ET$252&lt;&gt;""),"E","")</f>
        <v/>
      </c>
      <c r="EU49" s="29" t="str">
        <f>IF(OR($A$8&lt;&gt;"",$A$2&lt;&gt;"",$EU$252&lt;&gt;""),"E","")</f>
        <v/>
      </c>
      <c r="EV49" s="29" t="str">
        <f>IF(OR($A$8&lt;&gt;"",$A$2&lt;&gt;"",$EV$252&lt;&gt;""),"E","")</f>
        <v/>
      </c>
      <c r="EW49" s="29" t="str">
        <f>IF(OR($A$8&lt;&gt;"",$A$2&lt;&gt;"",$EW$252&lt;&gt;""),"E","")</f>
        <v/>
      </c>
      <c r="EX49" s="29" t="str">
        <f>IF(OR($A$8&lt;&gt;"",$A$2&lt;&gt;"",$EX$252&lt;&gt;""),"E","")</f>
        <v/>
      </c>
      <c r="EY49" s="29" t="str">
        <f>IF(OR($A$8&lt;&gt;"",$A$2&lt;&gt;"",$EY$252&lt;&gt;""),"E","")</f>
        <v/>
      </c>
      <c r="EZ49" s="29" t="str">
        <f>IF(OR($A$8&lt;&gt;"",$A$2&lt;&gt;"",$EZ$252&lt;&gt;""),"E","")</f>
        <v/>
      </c>
      <c r="FA49" s="29" t="str">
        <f>IF(OR($A$8&lt;&gt;"",$A$2&lt;&gt;"",$FA$252&lt;&gt;""),"E","")</f>
        <v/>
      </c>
      <c r="FB49" s="29" t="str">
        <f>IF(OR($A$8&lt;&gt;"",$A$2&lt;&gt;"",$FB$252&lt;&gt;""),"E","")</f>
        <v/>
      </c>
      <c r="FC49" s="29" t="str">
        <f>IF(OR($A$8&lt;&gt;"",$A$2&lt;&gt;"",$FC$252&lt;&gt;""),"E","")</f>
        <v/>
      </c>
      <c r="FD49" s="29" t="str">
        <f>IF(OR($A$8&lt;&gt;"",$A$2&lt;&gt;"",$FD$252&lt;&gt;""),"E","")</f>
        <v/>
      </c>
      <c r="FE49" s="29" t="str">
        <f>IF(OR($A$8&lt;&gt;"",$A$2&lt;&gt;"",$FE$252&lt;&gt;""),"E","")</f>
        <v/>
      </c>
      <c r="FF49" s="29" t="str">
        <f>IF(OR($A$8&lt;&gt;"",$A$2&lt;&gt;"",$FF$252&lt;&gt;""),"E","")</f>
        <v/>
      </c>
      <c r="FG49" s="29" t="str">
        <f>IF(OR($A$8&lt;&gt;"",$A$2&lt;&gt;"",$FG$252&lt;&gt;""),"E","")</f>
        <v/>
      </c>
      <c r="FH49" s="29" t="str">
        <f>IF(OR($A$8&lt;&gt;"",$A$2&lt;&gt;"",$FH$252&lt;&gt;""),"E","")</f>
        <v/>
      </c>
      <c r="FI49" s="29" t="str">
        <f>IF(OR($A$8&lt;&gt;"",$A$2&lt;&gt;"",$FI$252&lt;&gt;""),"E","")</f>
        <v/>
      </c>
      <c r="FJ49" s="29" t="str">
        <f>IF(OR($A$8&lt;&gt;"",$A$2&lt;&gt;"",$FJ$252&lt;&gt;""),"E","")</f>
        <v/>
      </c>
      <c r="FK49" s="29" t="str">
        <f>IF(OR($A$8&lt;&gt;"",$A$2&lt;&gt;"",$FK$252&lt;&gt;""),"E","")</f>
        <v/>
      </c>
      <c r="FL49" s="29" t="str">
        <f>IF(OR($A$8&lt;&gt;"",$A$2&lt;&gt;"",$FL$252&lt;&gt;""),"E","")</f>
        <v/>
      </c>
      <c r="FM49" s="29" t="str">
        <f>IF(OR($A$8&lt;&gt;"",$A$2&lt;&gt;"",$FM$252&lt;&gt;""),"E","")</f>
        <v/>
      </c>
      <c r="FN49" s="29" t="str">
        <f>IF(OR($A$8&lt;&gt;"",$A$2&lt;&gt;"",$FN$252&lt;&gt;""),"E","")</f>
        <v/>
      </c>
      <c r="FO49" s="29" t="str">
        <f>IF(OR($A$8&lt;&gt;"",$A$2&lt;&gt;"",$FO$252&lt;&gt;""),"E","")</f>
        <v/>
      </c>
      <c r="FP49" s="29" t="str">
        <f>IF(OR($A$8&lt;&gt;"",$A$2&lt;&gt;"",$FP$252&lt;&gt;""),"E","")</f>
        <v/>
      </c>
      <c r="FQ49" s="29" t="str">
        <f>IF(OR($A$8&lt;&gt;"",$A$2&lt;&gt;"",$FQ$252&lt;&gt;""),"E","")</f>
        <v/>
      </c>
      <c r="FR49" s="29" t="str">
        <f>IF(OR($A$8&lt;&gt;"",$A$2&lt;&gt;"",$FR$252&lt;&gt;""),"E","")</f>
        <v/>
      </c>
      <c r="FS49" s="29" t="str">
        <f>IF(OR($A$8&lt;&gt;"",$A$2&lt;&gt;"",$FS$252&lt;&gt;""),"E","")</f>
        <v/>
      </c>
      <c r="FT49" s="29" t="str">
        <f>IF(OR($A$8&lt;&gt;"",$A$2&lt;&gt;"",$FT$252&lt;&gt;""),"E","")</f>
        <v/>
      </c>
      <c r="FU49" s="29" t="str">
        <f>IF(OR($A$8&lt;&gt;"",$A$2&lt;&gt;"",$FU$252&lt;&gt;""),"E","")</f>
        <v/>
      </c>
      <c r="FV49" s="29" t="str">
        <f>IF(OR($A$8&lt;&gt;"",$A$2&lt;&gt;"",$FV$252&lt;&gt;""),"E","")</f>
        <v/>
      </c>
      <c r="FW49" s="29" t="str">
        <f>IF(OR($A$8&lt;&gt;"",$A$2&lt;&gt;"",$FW$252&lt;&gt;""),"E","")</f>
        <v/>
      </c>
      <c r="FX49" s="29" t="str">
        <f>IF(OR($A$8&lt;&gt;"",$A$2&lt;&gt;"",$FX$252&lt;&gt;""),"E","")</f>
        <v/>
      </c>
      <c r="FY49" s="29" t="str">
        <f>IF(OR($A$8&lt;&gt;"",$A$2&lt;&gt;"",$FY$252&lt;&gt;""),"E","")</f>
        <v/>
      </c>
      <c r="FZ49" s="29" t="str">
        <f>IF(OR($A$8&lt;&gt;"",$A$2&lt;&gt;"",$FZ$252&lt;&gt;""),"E","")</f>
        <v/>
      </c>
      <c r="GA49" s="29" t="str">
        <f>IF(OR($A$8&lt;&gt;"",$A$2&lt;&gt;"",$GA$252&lt;&gt;""),"E","")</f>
        <v/>
      </c>
      <c r="GB49" s="58"/>
      <c r="GC49" s="57"/>
      <c r="GD49" s="33" t="str">
        <f>IF(OR($A$8&lt;&gt;"",$A$2&lt;&gt;"",$GD$252&lt;&gt;""),"E","")</f>
        <v/>
      </c>
      <c r="GE49" s="77"/>
      <c r="GF49" s="72"/>
      <c r="GG49" s="29" t="str">
        <f>IF(OR($A$8&lt;&gt;"",$A$2&lt;&gt;"",$GG$252&lt;&gt;""),"E","")</f>
        <v/>
      </c>
      <c r="GH49" s="29" t="str">
        <f>IF(OR($A$8&lt;&gt;"",$A$2&lt;&gt;"",$GH$252&lt;&gt;""),"E","")</f>
        <v/>
      </c>
      <c r="GI49" s="29" t="str">
        <f>IF(OR($A$8&lt;&gt;"",$A$2&lt;&gt;"",$GI$252&lt;&gt;""),"E","")</f>
        <v/>
      </c>
      <c r="GJ49" s="29" t="str">
        <f>IF(OR($A$8&lt;&gt;"",$A$2&lt;&gt;"",$GJ$252&lt;&gt;""),"E","")</f>
        <v/>
      </c>
      <c r="GK49" s="29" t="str">
        <f>IF(OR($A$8&lt;&gt;"",$A$2&lt;&gt;"",$GK$252&lt;&gt;""),"E","")</f>
        <v/>
      </c>
      <c r="GL49" s="29" t="str">
        <f>IF(OR($A$8&lt;&gt;"",$A$2&lt;&gt;"",$GL$252&lt;&gt;""),"E","")</f>
        <v/>
      </c>
      <c r="GM49" s="29" t="str">
        <f>IF(OR($A$8&lt;&gt;"",$A$2&lt;&gt;"",$GM$252&lt;&gt;""),"E","")</f>
        <v/>
      </c>
      <c r="GN49" s="29" t="str">
        <f>IF(OR($A$8&lt;&gt;"",$A$2&lt;&gt;"",$GN$252&lt;&gt;""),"E","")</f>
        <v/>
      </c>
      <c r="GO49" s="29" t="str">
        <f>IF(OR($A$8&lt;&gt;"",$A$2&lt;&gt;"",$GO$252&lt;&gt;""),"E","")</f>
        <v/>
      </c>
      <c r="GP49" s="29" t="str">
        <f>IF(OR($A$8&lt;&gt;"",$A$2&lt;&gt;"",$GP$252&lt;&gt;""),"E","")</f>
        <v/>
      </c>
      <c r="GQ49" s="29" t="str">
        <f>IF(OR($A$8&lt;&gt;"",$A$2&lt;&gt;"",$GQ$252&lt;&gt;""),"E","")</f>
        <v/>
      </c>
      <c r="GR49" s="29" t="str">
        <f>IF(OR($A$8&lt;&gt;"",$A$2&lt;&gt;"",$GR$252&lt;&gt;""),"E","")</f>
        <v/>
      </c>
      <c r="GS49" s="29" t="str">
        <f>IF(OR($A$8&lt;&gt;"",$A$2&lt;&gt;"",$GS$252&lt;&gt;""),"E","")</f>
        <v/>
      </c>
      <c r="GT49" s="29" t="str">
        <f>IF(OR($A$8&lt;&gt;"",$A$2&lt;&gt;"",$GT$252&lt;&gt;""),"E","")</f>
        <v/>
      </c>
      <c r="GU49" s="29" t="str">
        <f>IF(OR($A$8&lt;&gt;"",$A$2&lt;&gt;"",$GU$252&lt;&gt;""),"E","")</f>
        <v/>
      </c>
      <c r="GV49" s="29" t="str">
        <f>IF(OR($A$8&lt;&gt;"",$A$2&lt;&gt;"",$GV$252&lt;&gt;""),"E","")</f>
        <v/>
      </c>
      <c r="GW49" s="29" t="str">
        <f>IF(OR($A$8&lt;&gt;"",$A$2&lt;&gt;"",$GW$252&lt;&gt;""),"E","")</f>
        <v/>
      </c>
      <c r="GX49" s="29" t="str">
        <f>IF(OR($A$8&lt;&gt;"",$A$2&lt;&gt;"",$GX$252&lt;&gt;""),"E","")</f>
        <v/>
      </c>
      <c r="GY49" s="26" t="str">
        <f>IF(OR($A$8&lt;&gt;"",$A$2&lt;&gt;"",$GY$252&lt;&gt;""),"E","")</f>
        <v/>
      </c>
      <c r="GZ49" s="29" t="str">
        <f>IF(OR($A$8&lt;&gt;"",$A$2&lt;&gt;"",$GZ$252&lt;&gt;""),"E","")</f>
        <v/>
      </c>
      <c r="HA49" s="29" t="str">
        <f>IF(OR($A$8&lt;&gt;"",$A$2&lt;&gt;"",$HA$252&lt;&gt;""),"E","")</f>
        <v/>
      </c>
      <c r="HB49" s="29" t="str">
        <f>IF(OR($A$8&lt;&gt;"",$A$2&lt;&gt;"",$HB$252&lt;&gt;""),"E","")</f>
        <v/>
      </c>
      <c r="HC49" s="29" t="str">
        <f>IF(OR($A$8&lt;&gt;"",$A$2&lt;&gt;"",$HC$252&lt;&gt;""),"E","")</f>
        <v/>
      </c>
      <c r="HD49" s="29" t="str">
        <f>IF(OR($A$8&lt;&gt;"",$A$2&lt;&gt;"",$HD$252&lt;&gt;""),"E","")</f>
        <v/>
      </c>
      <c r="HE49" s="29" t="str">
        <f>IF(OR($A$8&lt;&gt;"",$A$2&lt;&gt;"",$HE$252&lt;&gt;""),"E","")</f>
        <v/>
      </c>
      <c r="HF49" s="29" t="str">
        <f>IF(OR($A$8&lt;&gt;"",$A$2&lt;&gt;"",$HF$252&lt;&gt;""),"E","")</f>
        <v/>
      </c>
      <c r="HG49" s="29" t="str">
        <f>IF(OR($A$8&lt;&gt;"",$A$2&lt;&gt;"",$HG$252&lt;&gt;""),"E","")</f>
        <v/>
      </c>
      <c r="HH49" s="81"/>
      <c r="HI49" s="72"/>
      <c r="HJ49" s="29" t="str">
        <f>IF(OR($A$8&lt;&gt;"",$A$2&lt;&gt;"",$HJ$252&lt;&gt;""),"E","")</f>
        <v/>
      </c>
      <c r="HK49" s="29" t="str">
        <f>IF(OR($A$8&lt;&gt;"",$A$2&lt;&gt;"",$HK$252&lt;&gt;""),"E","")</f>
        <v/>
      </c>
      <c r="HL49" s="29" t="str">
        <f>IF(OR($A$8&lt;&gt;"",$A$2&lt;&gt;"",$HL$252&lt;&gt;""),"E","")</f>
        <v/>
      </c>
      <c r="HM49" s="29" t="str">
        <f>IF(OR($A$8&lt;&gt;"",$A$2&lt;&gt;"",$HM$252&lt;&gt;""),"E","")</f>
        <v/>
      </c>
      <c r="HN49" s="29" t="str">
        <f>IF(OR($A$8&lt;&gt;"",$A$2&lt;&gt;"",$HN$252&lt;&gt;""),"E","")</f>
        <v/>
      </c>
      <c r="HO49" s="29" t="str">
        <f>IF(OR($A$8&lt;&gt;"",$A$2&lt;&gt;"",$HO$252&lt;&gt;""),"E","")</f>
        <v/>
      </c>
      <c r="HP49" s="29" t="str">
        <f>IF(OR($A$8&lt;&gt;"",$A$2&lt;&gt;"",$HP$252&lt;&gt;""),"E","")</f>
        <v/>
      </c>
      <c r="HQ49" s="219"/>
      <c r="HR49" s="6"/>
      <c r="HS49" s="131">
        <f t="shared" si="0"/>
        <v>0</v>
      </c>
      <c r="HT49" s="132"/>
    </row>
    <row r="50" spans="1:228" ht="39" customHeight="1" x14ac:dyDescent="0.2">
      <c r="A50" s="220" t="s">
        <v>42</v>
      </c>
      <c r="B50" s="221"/>
      <c r="C50" s="221"/>
      <c r="D50" s="221"/>
      <c r="E50" s="221"/>
      <c r="F50" s="221"/>
      <c r="G50" s="221"/>
      <c r="H50" s="221"/>
      <c r="I50" s="221"/>
      <c r="J50" s="221"/>
      <c r="K50" s="221"/>
      <c r="L50" s="222"/>
      <c r="M50" s="223" t="s">
        <v>41</v>
      </c>
      <c r="N50" s="224"/>
      <c r="O50" s="224"/>
      <c r="P50" s="224"/>
      <c r="Q50" s="224"/>
      <c r="R50" s="224"/>
      <c r="S50" s="224"/>
      <c r="T50" s="224"/>
      <c r="U50" s="225"/>
      <c r="V50" s="175"/>
      <c r="W50" s="45">
        <v>2</v>
      </c>
      <c r="X50" s="201">
        <v>1</v>
      </c>
      <c r="Y50" s="84" t="s">
        <v>1125</v>
      </c>
      <c r="Z50" s="178"/>
      <c r="AA50" s="212"/>
      <c r="AB50" s="155">
        <v>60</v>
      </c>
      <c r="AC50" s="299"/>
      <c r="AD50" s="155">
        <v>60</v>
      </c>
      <c r="AE50" s="399"/>
      <c r="AF50" s="155">
        <v>60</v>
      </c>
      <c r="AG50" s="299"/>
      <c r="AH50" s="155">
        <v>40</v>
      </c>
      <c r="AI50" s="299"/>
      <c r="AJ50" s="155">
        <v>20</v>
      </c>
      <c r="AK50" s="299"/>
      <c r="AL50" s="155">
        <v>12</v>
      </c>
      <c r="AM50" s="299"/>
      <c r="AN50" s="155">
        <v>2</v>
      </c>
      <c r="AO50" s="299"/>
      <c r="AP50" s="155">
        <v>1</v>
      </c>
      <c r="AQ50" s="299"/>
      <c r="AR50" s="155">
        <v>1</v>
      </c>
      <c r="AS50" s="299"/>
      <c r="AT50" s="152"/>
      <c r="AU50" s="153"/>
      <c r="AV50" s="152"/>
      <c r="AW50" s="153"/>
      <c r="AX50" s="152"/>
      <c r="AY50" s="153"/>
      <c r="AZ50" s="152"/>
      <c r="BA50" s="153"/>
      <c r="BB50" s="152"/>
      <c r="BC50" s="153"/>
      <c r="BD50" s="152"/>
      <c r="BE50" s="153"/>
      <c r="BF50" s="152"/>
      <c r="BG50" s="422"/>
      <c r="BH50" s="179"/>
      <c r="BI50" s="179"/>
      <c r="BJ50" s="67" t="str">
        <f>IF($BJ$8="Saisie de numéro erronée !","Saisie de numéro erronée !",IF($BJ$9="","",VALUE(SUBSTITUTE(IF(COUNTIF(HS50,"* *"),TRIM(MID(Y50&amp;" ",(FIND(("NO"&amp;$BJ$9&amp;" "),Y50&amp;" "))-3,3)),HS50),"c",""))))</f>
        <v/>
      </c>
      <c r="BK50" s="180"/>
      <c r="BL50" s="213"/>
      <c r="BM50" s="29">
        <v>2</v>
      </c>
      <c r="BN50" s="29">
        <v>2</v>
      </c>
      <c r="BO50" s="29">
        <v>2</v>
      </c>
      <c r="BP50" s="29">
        <v>3</v>
      </c>
      <c r="BQ50" s="29">
        <v>3</v>
      </c>
      <c r="BR50" s="29">
        <v>3</v>
      </c>
      <c r="BS50" s="29">
        <v>4</v>
      </c>
      <c r="BT50" s="29">
        <v>4</v>
      </c>
      <c r="BU50" s="29">
        <v>4</v>
      </c>
      <c r="BV50" s="29">
        <v>5</v>
      </c>
      <c r="BW50" s="29">
        <v>5</v>
      </c>
      <c r="BX50" s="228">
        <v>1</v>
      </c>
      <c r="BY50" s="29">
        <v>9</v>
      </c>
      <c r="BZ50" s="29">
        <v>17</v>
      </c>
      <c r="CA50" s="29">
        <v>22</v>
      </c>
      <c r="CB50" s="226">
        <v>32</v>
      </c>
      <c r="CC50" s="181"/>
      <c r="CD50" s="181"/>
      <c r="CE50" s="395"/>
      <c r="CF50" s="182"/>
      <c r="CG50" s="182"/>
      <c r="CH50" s="395" t="s">
        <v>357</v>
      </c>
      <c r="CI50" s="183"/>
      <c r="CJ50" s="183"/>
      <c r="CK50" s="214">
        <v>39</v>
      </c>
      <c r="CL50" s="44" t="s">
        <v>497</v>
      </c>
      <c r="CM50" s="184"/>
      <c r="CN50" s="216"/>
      <c r="CO50" s="227" t="s">
        <v>47</v>
      </c>
      <c r="CP50" s="185"/>
      <c r="CQ50" s="185"/>
      <c r="CR50" s="44">
        <v>23</v>
      </c>
      <c r="CS50" s="44">
        <v>25</v>
      </c>
      <c r="CT50" s="186"/>
      <c r="CU50" s="186"/>
      <c r="CV50" s="395"/>
      <c r="CW50" s="218"/>
      <c r="CX50" s="218"/>
      <c r="CY50" s="227" t="s">
        <v>106</v>
      </c>
      <c r="CZ50" s="187"/>
      <c r="DA50" s="187"/>
      <c r="DB50" s="28" t="str">
        <f>IF(OR($A$8&lt;&gt;"",$A$2&lt;&gt;"",$DB$252&lt;&gt;""),"E","")</f>
        <v/>
      </c>
      <c r="DC50" s="29" t="str">
        <f>IF(OR($A$8&lt;&gt;"",$A$2&lt;&gt;"",$DC$252&lt;&gt;""),"E","")</f>
        <v/>
      </c>
      <c r="DD50" s="29" t="str">
        <f>IF(OR($A$8&lt;&gt;"",$A$2&lt;&gt;"",$DD$252&lt;&gt;""),"E","")</f>
        <v/>
      </c>
      <c r="DE50" s="29" t="str">
        <f>IF(OR($A$8&lt;&gt;"",$A$2&lt;&gt;"",$DE$252&lt;&gt;""),"E","")</f>
        <v/>
      </c>
      <c r="DF50" s="29" t="str">
        <f>IF(OR($A$8&lt;&gt;"",$A$2&lt;&gt;"",$DF$252&lt;&gt;""),"E","")</f>
        <v/>
      </c>
      <c r="DG50" s="29" t="str">
        <f>IF(OR($A$8&lt;&gt;"",$A$2&lt;&gt;"",$DG$252&lt;&gt;""),"E","")</f>
        <v/>
      </c>
      <c r="DH50" s="29" t="str">
        <f>IF(OR($A$8&lt;&gt;"",$A$2&lt;&gt;"",$DH$252&lt;&gt;""),"E","")</f>
        <v/>
      </c>
      <c r="DI50" s="29" t="str">
        <f>IF(OR($A$8&lt;&gt;"",$A$2&lt;&gt;"",$DI$252&lt;&gt;""),"E","")</f>
        <v/>
      </c>
      <c r="DJ50" s="29" t="str">
        <f>IF(OR($A$8&lt;&gt;"",$A$2&lt;&gt;"",$DJ$252&lt;&gt;""),"E","")</f>
        <v/>
      </c>
      <c r="DK50" s="29" t="str">
        <f>IF(OR($A$8&lt;&gt;"",$A$2&lt;&gt;"",$DK$252&lt;&gt;""),"E","")</f>
        <v/>
      </c>
      <c r="DL50" s="29" t="str">
        <f>IF(OR($A$8&lt;&gt;"",$A$2&lt;&gt;"",$DL$252&lt;&gt;""),"E","")</f>
        <v/>
      </c>
      <c r="DM50" s="29" t="str">
        <f>IF(OR($A$8&lt;&gt;"",$A$2&lt;&gt;"",$DM$252&lt;&gt;""),"E","")</f>
        <v/>
      </c>
      <c r="DN50" s="29" t="str">
        <f>IF(OR($A$8&lt;&gt;"",$A$2&lt;&gt;"",$DN$252&lt;&gt;""),"E","")</f>
        <v/>
      </c>
      <c r="DO50" s="29" t="str">
        <f>IF(OR($A$8&lt;&gt;"",$A$2&lt;&gt;"",$DO$252&lt;&gt;""),"E","")</f>
        <v/>
      </c>
      <c r="DP50" s="29" t="str">
        <f>IF(OR($A$8&lt;&gt;"",$A$2&lt;&gt;"",$DP$252&lt;&gt;""),"E","")</f>
        <v/>
      </c>
      <c r="DQ50" s="29" t="str">
        <f>IF(OR($A$8&lt;&gt;"",$A$2&lt;&gt;"",$DQ$252&lt;&gt;""),"E","")</f>
        <v/>
      </c>
      <c r="DR50" s="29" t="str">
        <f>IF(OR($A$8&lt;&gt;"",$A$2&lt;&gt;"",$DR$252&lt;&gt;""),"E","")</f>
        <v/>
      </c>
      <c r="DS50" s="29" t="str">
        <f>IF(OR($A$8&lt;&gt;"",$A$2&lt;&gt;"",$DS$252&lt;&gt;""),"E","")</f>
        <v/>
      </c>
      <c r="DT50" s="29" t="str">
        <f>IF(OR($A$8&lt;&gt;"",$A$2&lt;&gt;"",$DT$252&lt;&gt;""),"E","")</f>
        <v/>
      </c>
      <c r="DU50" s="29" t="str">
        <f>IF(OR($A$8&lt;&gt;"",$A$2&lt;&gt;"",$DU$252&lt;&gt;""),"E","")</f>
        <v/>
      </c>
      <c r="DV50" s="29" t="str">
        <f>IF(OR($A$8&lt;&gt;"",$A$2&lt;&gt;"",$DV$252&lt;&gt;""),"E","")</f>
        <v/>
      </c>
      <c r="DW50" s="29" t="str">
        <f>IF(OR($A$8&lt;&gt;"",$A$2&lt;&gt;"",$DW$252&lt;&gt;""),"E","")</f>
        <v/>
      </c>
      <c r="DX50" s="30" t="str">
        <f>IF(OR($A$8&lt;&gt;"",$A$2&lt;&gt;"",$DX$252&lt;&gt;""),"E","X")</f>
        <v>X</v>
      </c>
      <c r="DY50" s="29" t="str">
        <f>IF(OR($A$8&lt;&gt;"",$A$2&lt;&gt;"",$DY$252&lt;&gt;""),"E","")</f>
        <v/>
      </c>
      <c r="DZ50" s="30" t="str">
        <f>IF(OR($A$8&lt;&gt;"",$A$2&lt;&gt;"",$DZ$252&lt;&gt;""),"E","X")</f>
        <v>X</v>
      </c>
      <c r="EA50" s="31"/>
      <c r="EB50" s="2"/>
      <c r="EC50" s="29" t="str">
        <f>IF(OR($A$8&lt;&gt;"",$A$2&lt;&gt;"",$EC$252&lt;&gt;""),"E","")</f>
        <v/>
      </c>
      <c r="ED50" s="58"/>
      <c r="EE50" s="57"/>
      <c r="EF50" s="29" t="str">
        <f>IF(OR($A$8&lt;&gt;"",$A$2&lt;&gt;"",$EF$252&lt;&gt;""),"E","")</f>
        <v/>
      </c>
      <c r="EG50" s="29" t="str">
        <f>IF(OR($A$8&lt;&gt;"",$A$2&lt;&gt;"",$EG$252&lt;&gt;""),"E","")</f>
        <v/>
      </c>
      <c r="EH50" s="29" t="str">
        <f>IF(OR($A$8&lt;&gt;"",$A$2&lt;&gt;"",$EH$252&lt;&gt;""),"E","")</f>
        <v/>
      </c>
      <c r="EI50" s="29" t="str">
        <f>IF(OR($A$8&lt;&gt;"",$A$2&lt;&gt;"",$EI$252&lt;&gt;""),"E","")</f>
        <v/>
      </c>
      <c r="EJ50" s="29" t="str">
        <f>IF(OR($A$8&lt;&gt;"",$A$2&lt;&gt;"",$EJ$252&lt;&gt;""),"E","")</f>
        <v/>
      </c>
      <c r="EK50" s="29" t="str">
        <f>IF(OR($A$8&lt;&gt;"",$A$2&lt;&gt;"",$EK$252&lt;&gt;""),"E","")</f>
        <v/>
      </c>
      <c r="EL50" s="29" t="str">
        <f>IF(OR($A$8&lt;&gt;"",$A$2&lt;&gt;"",$EL$252&lt;&gt;""),"E","")</f>
        <v/>
      </c>
      <c r="EM50" s="29" t="str">
        <f>IF(OR($A$8&lt;&gt;"",$A$2&lt;&gt;"",$EM$252&lt;&gt;""),"E","")</f>
        <v/>
      </c>
      <c r="EN50" s="29" t="str">
        <f>IF(OR($A$8&lt;&gt;"",$A$2&lt;&gt;"",$EN$252&lt;&gt;""),"E","")</f>
        <v/>
      </c>
      <c r="EO50" s="29" t="str">
        <f>IF(OR($A$8&lt;&gt;"",$A$2&lt;&gt;"",$EO$252&lt;&gt;""),"E","")</f>
        <v/>
      </c>
      <c r="EP50" s="29" t="str">
        <f>IF(OR($A$8&lt;&gt;"",$A$2&lt;&gt;"",$EP$252&lt;&gt;""),"E","")</f>
        <v/>
      </c>
      <c r="EQ50" s="29" t="str">
        <f>IF(OR($A$8&lt;&gt;"",$A$2&lt;&gt;"",$EQ$252&lt;&gt;""),"E","")</f>
        <v/>
      </c>
      <c r="ER50" s="29" t="str">
        <f>IF(OR($A$8&lt;&gt;"",$A$2&lt;&gt;"",$ER$252&lt;&gt;""),"E","")</f>
        <v/>
      </c>
      <c r="ES50" s="29" t="str">
        <f>IF(OR($A$8&lt;&gt;"",$A$2&lt;&gt;"",$ES$252&lt;&gt;""),"E","")</f>
        <v/>
      </c>
      <c r="ET50" s="29" t="str">
        <f>IF(OR($A$8&lt;&gt;"",$A$2&lt;&gt;"",$ET$252&lt;&gt;""),"E","")</f>
        <v/>
      </c>
      <c r="EU50" s="29" t="str">
        <f>IF(OR($A$8&lt;&gt;"",$A$2&lt;&gt;"",$EU$252&lt;&gt;""),"E","")</f>
        <v/>
      </c>
      <c r="EV50" s="29" t="str">
        <f>IF(OR($A$8&lt;&gt;"",$A$2&lt;&gt;"",$EV$252&lt;&gt;""),"E","")</f>
        <v/>
      </c>
      <c r="EW50" s="29" t="str">
        <f>IF(OR($A$8&lt;&gt;"",$A$2&lt;&gt;"",$EW$252&lt;&gt;""),"E","")</f>
        <v/>
      </c>
      <c r="EX50" s="29" t="str">
        <f>IF(OR($A$8&lt;&gt;"",$A$2&lt;&gt;"",$EX$252&lt;&gt;""),"E","")</f>
        <v/>
      </c>
      <c r="EY50" s="29" t="str">
        <f>IF(OR($A$8&lt;&gt;"",$A$2&lt;&gt;"",$EY$252&lt;&gt;""),"E","")</f>
        <v/>
      </c>
      <c r="EZ50" s="29" t="str">
        <f>IF(OR($A$8&lt;&gt;"",$A$2&lt;&gt;"",$EZ$252&lt;&gt;""),"E","")</f>
        <v/>
      </c>
      <c r="FA50" s="29" t="str">
        <f>IF(OR($A$8&lt;&gt;"",$A$2&lt;&gt;"",$FA$252&lt;&gt;""),"E","")</f>
        <v/>
      </c>
      <c r="FB50" s="29" t="str">
        <f>IF(OR($A$8&lt;&gt;"",$A$2&lt;&gt;"",$FB$252&lt;&gt;""),"E","")</f>
        <v/>
      </c>
      <c r="FC50" s="29" t="str">
        <f>IF(OR($A$8&lt;&gt;"",$A$2&lt;&gt;"",$FC$252&lt;&gt;""),"E","")</f>
        <v/>
      </c>
      <c r="FD50" s="29" t="str">
        <f>IF(OR($A$8&lt;&gt;"",$A$2&lt;&gt;"",$FD$252&lt;&gt;""),"E","")</f>
        <v/>
      </c>
      <c r="FE50" s="29" t="str">
        <f>IF(OR($A$8&lt;&gt;"",$A$2&lt;&gt;"",$FE$252&lt;&gt;""),"E","")</f>
        <v/>
      </c>
      <c r="FF50" s="29" t="str">
        <f>IF(OR($A$8&lt;&gt;"",$A$2&lt;&gt;"",$FF$252&lt;&gt;""),"E","")</f>
        <v/>
      </c>
      <c r="FG50" s="29" t="str">
        <f>IF(OR($A$8&lt;&gt;"",$A$2&lt;&gt;"",$FG$252&lt;&gt;""),"E","")</f>
        <v/>
      </c>
      <c r="FH50" s="29" t="str">
        <f>IF(OR($A$8&lt;&gt;"",$A$2&lt;&gt;"",$FH$252&lt;&gt;""),"E","")</f>
        <v/>
      </c>
      <c r="FI50" s="29" t="str">
        <f>IF(OR($A$8&lt;&gt;"",$A$2&lt;&gt;"",$FI$252&lt;&gt;""),"E","")</f>
        <v/>
      </c>
      <c r="FJ50" s="29" t="str">
        <f>IF(OR($A$8&lt;&gt;"",$A$2&lt;&gt;"",$FJ$252&lt;&gt;""),"E","")</f>
        <v/>
      </c>
      <c r="FK50" s="29" t="str">
        <f>IF(OR($A$8&lt;&gt;"",$A$2&lt;&gt;"",$FK$252&lt;&gt;""),"E","")</f>
        <v/>
      </c>
      <c r="FL50" s="29" t="str">
        <f>IF(OR($A$8&lt;&gt;"",$A$2&lt;&gt;"",$FL$252&lt;&gt;""),"E","")</f>
        <v/>
      </c>
      <c r="FM50" s="29" t="str">
        <f>IF(OR($A$8&lt;&gt;"",$A$2&lt;&gt;"",$FM$252&lt;&gt;""),"E","")</f>
        <v/>
      </c>
      <c r="FN50" s="29" t="str">
        <f>IF(OR($A$8&lt;&gt;"",$A$2&lt;&gt;"",$FN$252&lt;&gt;""),"E","")</f>
        <v/>
      </c>
      <c r="FO50" s="29" t="str">
        <f>IF(OR($A$8&lt;&gt;"",$A$2&lt;&gt;"",$FO$252&lt;&gt;""),"E","")</f>
        <v/>
      </c>
      <c r="FP50" s="29" t="str">
        <f>IF(OR($A$8&lt;&gt;"",$A$2&lt;&gt;"",$FP$252&lt;&gt;""),"E","")</f>
        <v/>
      </c>
      <c r="FQ50" s="29" t="str">
        <f>IF(OR($A$8&lt;&gt;"",$A$2&lt;&gt;"",$FQ$252&lt;&gt;""),"E","")</f>
        <v/>
      </c>
      <c r="FR50" s="29" t="str">
        <f>IF(OR($A$8&lt;&gt;"",$A$2&lt;&gt;"",$FR$252&lt;&gt;""),"E","")</f>
        <v/>
      </c>
      <c r="FS50" s="29" t="str">
        <f>IF(OR($A$8&lt;&gt;"",$A$2&lt;&gt;"",$FS$252&lt;&gt;""),"E","")</f>
        <v/>
      </c>
      <c r="FT50" s="29" t="str">
        <f>IF(OR($A$8&lt;&gt;"",$A$2&lt;&gt;"",$FT$252&lt;&gt;""),"E","")</f>
        <v/>
      </c>
      <c r="FU50" s="29" t="str">
        <f>IF(OR($A$8&lt;&gt;"",$A$2&lt;&gt;"",$FU$252&lt;&gt;""),"E","")</f>
        <v/>
      </c>
      <c r="FV50" s="29" t="str">
        <f>IF(OR($A$8&lt;&gt;"",$A$2&lt;&gt;"",$FV$252&lt;&gt;""),"E","")</f>
        <v/>
      </c>
      <c r="FW50" s="29" t="str">
        <f>IF(OR($A$8&lt;&gt;"",$A$2&lt;&gt;"",$FW$252&lt;&gt;""),"E","")</f>
        <v/>
      </c>
      <c r="FX50" s="29" t="str">
        <f>IF(OR($A$8&lt;&gt;"",$A$2&lt;&gt;"",$FX$252&lt;&gt;""),"E","")</f>
        <v/>
      </c>
      <c r="FY50" s="29" t="str">
        <f>IF(OR($A$8&lt;&gt;"",$A$2&lt;&gt;"",$FY$252&lt;&gt;""),"E","")</f>
        <v/>
      </c>
      <c r="FZ50" s="29" t="str">
        <f>IF(OR($A$8&lt;&gt;"",$A$2&lt;&gt;"",$FZ$252&lt;&gt;""),"E","")</f>
        <v/>
      </c>
      <c r="GA50" s="29" t="str">
        <f>IF(OR($A$8&lt;&gt;"",$A$2&lt;&gt;"",$GA$252&lt;&gt;""),"E","")</f>
        <v/>
      </c>
      <c r="GB50" s="58"/>
      <c r="GC50" s="57"/>
      <c r="GD50" s="33" t="str">
        <f>IF(OR($A$8&lt;&gt;"",$A$2&lt;&gt;"",$GD$252&lt;&gt;""),"E","")</f>
        <v/>
      </c>
      <c r="GE50" s="77"/>
      <c r="GF50" s="72"/>
      <c r="GG50" s="29" t="str">
        <f>IF(OR($A$8&lt;&gt;"",$A$2&lt;&gt;"",$GG$252&lt;&gt;""),"E","")</f>
        <v/>
      </c>
      <c r="GH50" s="29" t="str">
        <f>IF(OR($A$8&lt;&gt;"",$A$2&lt;&gt;"",$GH$252&lt;&gt;""),"E","")</f>
        <v/>
      </c>
      <c r="GI50" s="29" t="str">
        <f>IF(OR($A$8&lt;&gt;"",$A$2&lt;&gt;"",$GI$252&lt;&gt;""),"E","")</f>
        <v/>
      </c>
      <c r="GJ50" s="29" t="str">
        <f>IF(OR($A$8&lt;&gt;"",$A$2&lt;&gt;"",$GJ$252&lt;&gt;""),"E","")</f>
        <v/>
      </c>
      <c r="GK50" s="29" t="str">
        <f>IF(OR($A$8&lt;&gt;"",$A$2&lt;&gt;"",$GK$252&lt;&gt;""),"E","")</f>
        <v/>
      </c>
      <c r="GL50" s="29" t="str">
        <f>IF(OR($A$8&lt;&gt;"",$A$2&lt;&gt;"",$GL$252&lt;&gt;""),"E","")</f>
        <v/>
      </c>
      <c r="GM50" s="29" t="str">
        <f>IF(OR($A$8&lt;&gt;"",$A$2&lt;&gt;"",$GM$252&lt;&gt;""),"E","")</f>
        <v/>
      </c>
      <c r="GN50" s="29" t="str">
        <f>IF(OR($A$8&lt;&gt;"",$A$2&lt;&gt;"",$GN$252&lt;&gt;""),"E","")</f>
        <v/>
      </c>
      <c r="GO50" s="29" t="str">
        <f>IF(OR($A$8&lt;&gt;"",$A$2&lt;&gt;"",$GO$252&lt;&gt;""),"E","")</f>
        <v/>
      </c>
      <c r="GP50" s="29" t="str">
        <f>IF(OR($A$8&lt;&gt;"",$A$2&lt;&gt;"",$GP$252&lt;&gt;""),"E","")</f>
        <v/>
      </c>
      <c r="GQ50" s="29" t="str">
        <f>IF(OR($A$8&lt;&gt;"",$A$2&lt;&gt;"",$GQ$252&lt;&gt;""),"E","")</f>
        <v/>
      </c>
      <c r="GR50" s="29" t="str">
        <f>IF(OR($A$8&lt;&gt;"",$A$2&lt;&gt;"",$GR$252&lt;&gt;""),"E","")</f>
        <v/>
      </c>
      <c r="GS50" s="29" t="str">
        <f>IF(OR($A$8&lt;&gt;"",$A$2&lt;&gt;"",$GS$252&lt;&gt;""),"E","")</f>
        <v/>
      </c>
      <c r="GT50" s="29" t="str">
        <f>IF(OR($A$8&lt;&gt;"",$A$2&lt;&gt;"",$GT$252&lt;&gt;""),"E","")</f>
        <v/>
      </c>
      <c r="GU50" s="29" t="str">
        <f>IF(OR($A$8&lt;&gt;"",$A$2&lt;&gt;"",$GU$252&lt;&gt;""),"E","")</f>
        <v/>
      </c>
      <c r="GV50" s="29" t="str">
        <f>IF(OR($A$8&lt;&gt;"",$A$2&lt;&gt;"",$GV$252&lt;&gt;""),"E","")</f>
        <v/>
      </c>
      <c r="GW50" s="29" t="str">
        <f>IF(OR($A$8&lt;&gt;"",$A$2&lt;&gt;"",$GW$252&lt;&gt;""),"E","")</f>
        <v/>
      </c>
      <c r="GX50" s="29" t="str">
        <f>IF(OR($A$8&lt;&gt;"",$A$2&lt;&gt;"",$GX$252&lt;&gt;""),"E","")</f>
        <v/>
      </c>
      <c r="GY50" s="26" t="str">
        <f>IF(OR($A$8&lt;&gt;"",$A$2&lt;&gt;"",$GY$252&lt;&gt;""),"E","")</f>
        <v/>
      </c>
      <c r="GZ50" s="29" t="str">
        <f>IF(OR($A$8&lt;&gt;"",$A$2&lt;&gt;"",$GZ$252&lt;&gt;""),"E","")</f>
        <v/>
      </c>
      <c r="HA50" s="29" t="str">
        <f>IF(OR($A$8&lt;&gt;"",$A$2&lt;&gt;"",$HA$252&lt;&gt;""),"E","")</f>
        <v/>
      </c>
      <c r="HB50" s="29" t="str">
        <f>IF(OR($A$8&lt;&gt;"",$A$2&lt;&gt;"",$HB$252&lt;&gt;""),"E","")</f>
        <v/>
      </c>
      <c r="HC50" s="29" t="str">
        <f>IF(OR($A$8&lt;&gt;"",$A$2&lt;&gt;"",$HC$252&lt;&gt;""),"E","")</f>
        <v/>
      </c>
      <c r="HD50" s="29" t="str">
        <f>IF(OR($A$8&lt;&gt;"",$A$2&lt;&gt;"",$HD$252&lt;&gt;""),"E","")</f>
        <v/>
      </c>
      <c r="HE50" s="29" t="str">
        <f>IF(OR($A$8&lt;&gt;"",$A$2&lt;&gt;"",$HE$252&lt;&gt;""),"E","")</f>
        <v/>
      </c>
      <c r="HF50" s="29" t="str">
        <f>IF(OR($A$8&lt;&gt;"",$A$2&lt;&gt;"",$HF$252&lt;&gt;""),"E","")</f>
        <v/>
      </c>
      <c r="HG50" s="29" t="str">
        <f>IF(OR($A$8&lt;&gt;"",$A$2&lt;&gt;"",$HG$252&lt;&gt;""),"E","")</f>
        <v/>
      </c>
      <c r="HH50" s="81"/>
      <c r="HI50" s="72"/>
      <c r="HJ50" s="29" t="str">
        <f>IF(OR($A$8&lt;&gt;"",$A$2&lt;&gt;"",$HJ$252&lt;&gt;""),"E","")</f>
        <v/>
      </c>
      <c r="HK50" s="29" t="str">
        <f>IF(OR($A$8&lt;&gt;"",$A$2&lt;&gt;"",$HK$252&lt;&gt;""),"E","")</f>
        <v/>
      </c>
      <c r="HL50" s="29" t="str">
        <f>IF(OR($A$8&lt;&gt;"",$A$2&lt;&gt;"",$HL$252&lt;&gt;""),"E","")</f>
        <v/>
      </c>
      <c r="HM50" s="29" t="str">
        <f>IF(OR($A$8&lt;&gt;"",$A$2&lt;&gt;"",$HM$252&lt;&gt;""),"E","")</f>
        <v/>
      </c>
      <c r="HN50" s="29" t="str">
        <f>IF(OR($A$8&lt;&gt;"",$A$2&lt;&gt;"",$HN$252&lt;&gt;""),"E","")</f>
        <v/>
      </c>
      <c r="HO50" s="29" t="str">
        <f>IF(OR($A$8&lt;&gt;"",$A$2&lt;&gt;"",$HO$252&lt;&gt;""),"E","")</f>
        <v/>
      </c>
      <c r="HP50" s="29" t="str">
        <f>IF(OR($A$8&lt;&gt;"",$A$2&lt;&gt;"",$HP$252&lt;&gt;""),"E","")</f>
        <v/>
      </c>
      <c r="HQ50" s="219"/>
      <c r="HR50" s="6"/>
      <c r="HS50" s="131">
        <f t="shared" si="0"/>
        <v>0</v>
      </c>
      <c r="HT50" s="132"/>
    </row>
    <row r="51" spans="1:228" ht="39" customHeight="1" x14ac:dyDescent="0.2">
      <c r="A51" s="220" t="s">
        <v>43</v>
      </c>
      <c r="B51" s="221"/>
      <c r="C51" s="221"/>
      <c r="D51" s="221"/>
      <c r="E51" s="221"/>
      <c r="F51" s="221"/>
      <c r="G51" s="221"/>
      <c r="H51" s="221"/>
      <c r="I51" s="221"/>
      <c r="J51" s="221"/>
      <c r="K51" s="221"/>
      <c r="L51" s="222"/>
      <c r="M51" s="223" t="s">
        <v>41</v>
      </c>
      <c r="N51" s="224"/>
      <c r="O51" s="224"/>
      <c r="P51" s="224"/>
      <c r="Q51" s="224"/>
      <c r="R51" s="224"/>
      <c r="S51" s="224"/>
      <c r="T51" s="224"/>
      <c r="U51" s="225"/>
      <c r="V51" s="174"/>
      <c r="W51" s="45">
        <v>2</v>
      </c>
      <c r="X51" s="202">
        <v>2</v>
      </c>
      <c r="Y51" s="84" t="s">
        <v>1125</v>
      </c>
      <c r="Z51" s="178"/>
      <c r="AA51" s="212"/>
      <c r="AB51" s="155">
        <v>60</v>
      </c>
      <c r="AC51" s="299"/>
      <c r="AD51" s="155">
        <v>60</v>
      </c>
      <c r="AE51" s="399"/>
      <c r="AF51" s="155">
        <v>60</v>
      </c>
      <c r="AG51" s="299"/>
      <c r="AH51" s="155">
        <v>40</v>
      </c>
      <c r="AI51" s="299"/>
      <c r="AJ51" s="155">
        <v>20</v>
      </c>
      <c r="AK51" s="299"/>
      <c r="AL51" s="155">
        <v>12</v>
      </c>
      <c r="AM51" s="299"/>
      <c r="AN51" s="155">
        <v>2</v>
      </c>
      <c r="AO51" s="299"/>
      <c r="AP51" s="155">
        <v>1</v>
      </c>
      <c r="AQ51" s="299"/>
      <c r="AR51" s="155">
        <v>1</v>
      </c>
      <c r="AS51" s="299"/>
      <c r="AT51" s="152"/>
      <c r="AU51" s="153"/>
      <c r="AV51" s="152"/>
      <c r="AW51" s="153"/>
      <c r="AX51" s="152"/>
      <c r="AY51" s="153"/>
      <c r="AZ51" s="152"/>
      <c r="BA51" s="153"/>
      <c r="BB51" s="152"/>
      <c r="BC51" s="153"/>
      <c r="BD51" s="152"/>
      <c r="BE51" s="153"/>
      <c r="BF51" s="152"/>
      <c r="BG51" s="422"/>
      <c r="BH51" s="179"/>
      <c r="BI51" s="179"/>
      <c r="BJ51" s="67" t="str">
        <f>IF($BJ$8="Saisie de numéro erronée !","Saisie de numéro erronée !",IF($BJ$9="","",VALUE(SUBSTITUTE(IF(COUNTIF(HS51,"* *"),TRIM(MID(Y51&amp;" ",(FIND(("NO"&amp;$BJ$9&amp;" "),Y51&amp;" "))-3,3)),HS51),"c",""))))</f>
        <v/>
      </c>
      <c r="BK51" s="180"/>
      <c r="BL51" s="213"/>
      <c r="BM51" s="29">
        <v>2</v>
      </c>
      <c r="BN51" s="29">
        <v>2</v>
      </c>
      <c r="BO51" s="29">
        <v>2</v>
      </c>
      <c r="BP51" s="29">
        <v>3</v>
      </c>
      <c r="BQ51" s="29">
        <v>3</v>
      </c>
      <c r="BR51" s="29">
        <v>3</v>
      </c>
      <c r="BS51" s="29">
        <v>4</v>
      </c>
      <c r="BT51" s="29">
        <v>4</v>
      </c>
      <c r="BU51" s="29">
        <v>4</v>
      </c>
      <c r="BV51" s="29">
        <v>5</v>
      </c>
      <c r="BW51" s="29">
        <v>5</v>
      </c>
      <c r="BX51" s="228">
        <v>1</v>
      </c>
      <c r="BY51" s="29">
        <v>9</v>
      </c>
      <c r="BZ51" s="29">
        <v>17</v>
      </c>
      <c r="CA51" s="29">
        <v>22</v>
      </c>
      <c r="CB51" s="226">
        <v>32</v>
      </c>
      <c r="CC51" s="181"/>
      <c r="CD51" s="181"/>
      <c r="CE51" s="395"/>
      <c r="CF51" s="182"/>
      <c r="CG51" s="182"/>
      <c r="CH51" s="395" t="s">
        <v>357</v>
      </c>
      <c r="CI51" s="183"/>
      <c r="CJ51" s="183"/>
      <c r="CK51" s="214">
        <v>40</v>
      </c>
      <c r="CL51" s="44" t="s">
        <v>498</v>
      </c>
      <c r="CM51" s="184"/>
      <c r="CN51" s="216"/>
      <c r="CO51" s="227" t="s">
        <v>47</v>
      </c>
      <c r="CP51" s="185"/>
      <c r="CQ51" s="185"/>
      <c r="CR51" s="44">
        <v>23</v>
      </c>
      <c r="CS51" s="44">
        <v>25</v>
      </c>
      <c r="CT51" s="186"/>
      <c r="CU51" s="186"/>
      <c r="CV51" s="395"/>
      <c r="CW51" s="218"/>
      <c r="CX51" s="218"/>
      <c r="CY51" s="227" t="s">
        <v>106</v>
      </c>
      <c r="CZ51" s="187"/>
      <c r="DA51" s="187"/>
      <c r="DB51" s="28" t="str">
        <f>IF(OR($A$8&lt;&gt;"",$A$2&lt;&gt;"",$DB$252&lt;&gt;""),"E","")</f>
        <v/>
      </c>
      <c r="DC51" s="29" t="str">
        <f>IF(OR($A$8&lt;&gt;"",$A$2&lt;&gt;"",$DC$252&lt;&gt;""),"E","")</f>
        <v/>
      </c>
      <c r="DD51" s="29" t="str">
        <f>IF(OR($A$8&lt;&gt;"",$A$2&lt;&gt;"",$DD$252&lt;&gt;""),"E","")</f>
        <v/>
      </c>
      <c r="DE51" s="29" t="str">
        <f>IF(OR($A$8&lt;&gt;"",$A$2&lt;&gt;"",$DE$252&lt;&gt;""),"E","")</f>
        <v/>
      </c>
      <c r="DF51" s="29" t="str">
        <f>IF(OR($A$8&lt;&gt;"",$A$2&lt;&gt;"",$DF$252&lt;&gt;""),"E","")</f>
        <v/>
      </c>
      <c r="DG51" s="29" t="str">
        <f>IF(OR($A$8&lt;&gt;"",$A$2&lt;&gt;"",$DG$252&lt;&gt;""),"E","")</f>
        <v/>
      </c>
      <c r="DH51" s="29" t="str">
        <f>IF(OR($A$8&lt;&gt;"",$A$2&lt;&gt;"",$DH$252&lt;&gt;""),"E","")</f>
        <v/>
      </c>
      <c r="DI51" s="29" t="str">
        <f>IF(OR($A$8&lt;&gt;"",$A$2&lt;&gt;"",$DI$252&lt;&gt;""),"E","")</f>
        <v/>
      </c>
      <c r="DJ51" s="29" t="str">
        <f>IF(OR($A$8&lt;&gt;"",$A$2&lt;&gt;"",$DJ$252&lt;&gt;""),"E","")</f>
        <v/>
      </c>
      <c r="DK51" s="29" t="str">
        <f>IF(OR($A$8&lt;&gt;"",$A$2&lt;&gt;"",$DK$252&lt;&gt;""),"E","")</f>
        <v/>
      </c>
      <c r="DL51" s="29" t="str">
        <f>IF(OR($A$8&lt;&gt;"",$A$2&lt;&gt;"",$DL$252&lt;&gt;""),"E","")</f>
        <v/>
      </c>
      <c r="DM51" s="29" t="str">
        <f>IF(OR($A$8&lt;&gt;"",$A$2&lt;&gt;"",$DM$252&lt;&gt;""),"E","")</f>
        <v/>
      </c>
      <c r="DN51" s="29" t="str">
        <f>IF(OR($A$8&lt;&gt;"",$A$2&lt;&gt;"",$DN$252&lt;&gt;""),"E","")</f>
        <v/>
      </c>
      <c r="DO51" s="29" t="str">
        <f>IF(OR($A$8&lt;&gt;"",$A$2&lt;&gt;"",$DO$252&lt;&gt;""),"E","")</f>
        <v/>
      </c>
      <c r="DP51" s="29" t="str">
        <f>IF(OR($A$8&lt;&gt;"",$A$2&lt;&gt;"",$DP$252&lt;&gt;""),"E","")</f>
        <v/>
      </c>
      <c r="DQ51" s="29" t="str">
        <f>IF(OR($A$8&lt;&gt;"",$A$2&lt;&gt;"",$DQ$252&lt;&gt;""),"E","")</f>
        <v/>
      </c>
      <c r="DR51" s="29" t="str">
        <f>IF(OR($A$8&lt;&gt;"",$A$2&lt;&gt;"",$DR$252&lt;&gt;""),"E","")</f>
        <v/>
      </c>
      <c r="DS51" s="29" t="str">
        <f>IF(OR($A$8&lt;&gt;"",$A$2&lt;&gt;"",$DS$252&lt;&gt;""),"E","")</f>
        <v/>
      </c>
      <c r="DT51" s="29" t="str">
        <f>IF(OR($A$8&lt;&gt;"",$A$2&lt;&gt;"",$DT$252&lt;&gt;""),"E","")</f>
        <v/>
      </c>
      <c r="DU51" s="29" t="str">
        <f>IF(OR($A$8&lt;&gt;"",$A$2&lt;&gt;"",$DU$252&lt;&gt;""),"E","")</f>
        <v/>
      </c>
      <c r="DV51" s="29" t="str">
        <f>IF(OR($A$8&lt;&gt;"",$A$2&lt;&gt;"",$DV$252&lt;&gt;""),"E","")</f>
        <v/>
      </c>
      <c r="DW51" s="29" t="str">
        <f>IF(OR($A$8&lt;&gt;"",$A$2&lt;&gt;"",$DW$252&lt;&gt;""),"E","")</f>
        <v/>
      </c>
      <c r="DX51" s="30" t="str">
        <f>IF(OR($A$8&lt;&gt;"",$A$2&lt;&gt;"",$DX$252&lt;&gt;""),"E","X")</f>
        <v>X</v>
      </c>
      <c r="DY51" s="29" t="str">
        <f>IF(OR($A$8&lt;&gt;"",$A$2&lt;&gt;"",$DY$252&lt;&gt;""),"E","")</f>
        <v/>
      </c>
      <c r="DZ51" s="30" t="str">
        <f>IF(OR($A$8&lt;&gt;"",$A$2&lt;&gt;"",$DZ$252&lt;&gt;""),"E","X")</f>
        <v>X</v>
      </c>
      <c r="EA51" s="31"/>
      <c r="EB51" s="2"/>
      <c r="EC51" s="29" t="str">
        <f>IF(OR($A$8&lt;&gt;"",$A$2&lt;&gt;"",$EC$252&lt;&gt;""),"E","")</f>
        <v/>
      </c>
      <c r="ED51" s="58"/>
      <c r="EE51" s="57"/>
      <c r="EF51" s="29" t="str">
        <f>IF(OR($A$8&lt;&gt;"",$A$2&lt;&gt;"",$EF$252&lt;&gt;""),"E","")</f>
        <v/>
      </c>
      <c r="EG51" s="29" t="str">
        <f>IF(OR($A$8&lt;&gt;"",$A$2&lt;&gt;"",$EG$252&lt;&gt;""),"E","")</f>
        <v/>
      </c>
      <c r="EH51" s="29" t="str">
        <f>IF(OR($A$8&lt;&gt;"",$A$2&lt;&gt;"",$EH$252&lt;&gt;""),"E","")</f>
        <v/>
      </c>
      <c r="EI51" s="29" t="str">
        <f>IF(OR($A$8&lt;&gt;"",$A$2&lt;&gt;"",$EI$252&lt;&gt;""),"E","")</f>
        <v/>
      </c>
      <c r="EJ51" s="29" t="str">
        <f>IF(OR($A$8&lt;&gt;"",$A$2&lt;&gt;"",$EJ$252&lt;&gt;""),"E","")</f>
        <v/>
      </c>
      <c r="EK51" s="29" t="str">
        <f>IF(OR($A$8&lt;&gt;"",$A$2&lt;&gt;"",$EK$252&lt;&gt;""),"E","")</f>
        <v/>
      </c>
      <c r="EL51" s="29" t="str">
        <f>IF(OR($A$8&lt;&gt;"",$A$2&lt;&gt;"",$EL$252&lt;&gt;""),"E","")</f>
        <v/>
      </c>
      <c r="EM51" s="29" t="str">
        <f>IF(OR($A$8&lt;&gt;"",$A$2&lt;&gt;"",$EM$252&lt;&gt;""),"E","")</f>
        <v/>
      </c>
      <c r="EN51" s="29" t="str">
        <f>IF(OR($A$8&lt;&gt;"",$A$2&lt;&gt;"",$EN$252&lt;&gt;""),"E","")</f>
        <v/>
      </c>
      <c r="EO51" s="29" t="str">
        <f>IF(OR($A$8&lt;&gt;"",$A$2&lt;&gt;"",$EO$252&lt;&gt;""),"E","")</f>
        <v/>
      </c>
      <c r="EP51" s="29" t="str">
        <f>IF(OR($A$8&lt;&gt;"",$A$2&lt;&gt;"",$EP$252&lt;&gt;""),"E","")</f>
        <v/>
      </c>
      <c r="EQ51" s="29" t="str">
        <f>IF(OR($A$8&lt;&gt;"",$A$2&lt;&gt;"",$EQ$252&lt;&gt;""),"E","")</f>
        <v/>
      </c>
      <c r="ER51" s="29" t="str">
        <f>IF(OR($A$8&lt;&gt;"",$A$2&lt;&gt;"",$ER$252&lt;&gt;""),"E","")</f>
        <v/>
      </c>
      <c r="ES51" s="29" t="str">
        <f>IF(OR($A$8&lt;&gt;"",$A$2&lt;&gt;"",$ES$252&lt;&gt;""),"E","")</f>
        <v/>
      </c>
      <c r="ET51" s="29" t="str">
        <f>IF(OR($A$8&lt;&gt;"",$A$2&lt;&gt;"",$ET$252&lt;&gt;""),"E","")</f>
        <v/>
      </c>
      <c r="EU51" s="29" t="str">
        <f>IF(OR($A$8&lt;&gt;"",$A$2&lt;&gt;"",$EU$252&lt;&gt;""),"E","")</f>
        <v/>
      </c>
      <c r="EV51" s="29" t="str">
        <f>IF(OR($A$8&lt;&gt;"",$A$2&lt;&gt;"",$EV$252&lt;&gt;""),"E","")</f>
        <v/>
      </c>
      <c r="EW51" s="29" t="str">
        <f>IF(OR($A$8&lt;&gt;"",$A$2&lt;&gt;"",$EW$252&lt;&gt;""),"E","")</f>
        <v/>
      </c>
      <c r="EX51" s="29" t="str">
        <f>IF(OR($A$8&lt;&gt;"",$A$2&lt;&gt;"",$EX$252&lt;&gt;""),"E","")</f>
        <v/>
      </c>
      <c r="EY51" s="29" t="str">
        <f>IF(OR($A$8&lt;&gt;"",$A$2&lt;&gt;"",$EY$252&lt;&gt;""),"E","")</f>
        <v/>
      </c>
      <c r="EZ51" s="29" t="str">
        <f>IF(OR($A$8&lt;&gt;"",$A$2&lt;&gt;"",$EZ$252&lt;&gt;""),"E","")</f>
        <v/>
      </c>
      <c r="FA51" s="29" t="str">
        <f>IF(OR($A$8&lt;&gt;"",$A$2&lt;&gt;"",$FA$252&lt;&gt;""),"E","")</f>
        <v/>
      </c>
      <c r="FB51" s="29" t="str">
        <f>IF(OR($A$8&lt;&gt;"",$A$2&lt;&gt;"",$FB$252&lt;&gt;""),"E","")</f>
        <v/>
      </c>
      <c r="FC51" s="29" t="str">
        <f>IF(OR($A$8&lt;&gt;"",$A$2&lt;&gt;"",$FC$252&lt;&gt;""),"E","")</f>
        <v/>
      </c>
      <c r="FD51" s="29" t="str">
        <f>IF(OR($A$8&lt;&gt;"",$A$2&lt;&gt;"",$FD$252&lt;&gt;""),"E","")</f>
        <v/>
      </c>
      <c r="FE51" s="29" t="str">
        <f>IF(OR($A$8&lt;&gt;"",$A$2&lt;&gt;"",$FE$252&lt;&gt;""),"E","")</f>
        <v/>
      </c>
      <c r="FF51" s="29" t="str">
        <f>IF(OR($A$8&lt;&gt;"",$A$2&lt;&gt;"",$FF$252&lt;&gt;""),"E","")</f>
        <v/>
      </c>
      <c r="FG51" s="29" t="str">
        <f>IF(OR($A$8&lt;&gt;"",$A$2&lt;&gt;"",$FG$252&lt;&gt;""),"E","")</f>
        <v/>
      </c>
      <c r="FH51" s="29" t="str">
        <f>IF(OR($A$8&lt;&gt;"",$A$2&lt;&gt;"",$FH$252&lt;&gt;""),"E","")</f>
        <v/>
      </c>
      <c r="FI51" s="29" t="str">
        <f>IF(OR($A$8&lt;&gt;"",$A$2&lt;&gt;"",$FI$252&lt;&gt;""),"E","")</f>
        <v/>
      </c>
      <c r="FJ51" s="29" t="str">
        <f>IF(OR($A$8&lt;&gt;"",$A$2&lt;&gt;"",$FJ$252&lt;&gt;""),"E","")</f>
        <v/>
      </c>
      <c r="FK51" s="29" t="str">
        <f>IF(OR($A$8&lt;&gt;"",$A$2&lt;&gt;"",$FK$252&lt;&gt;""),"E","")</f>
        <v/>
      </c>
      <c r="FL51" s="29" t="str">
        <f>IF(OR($A$8&lt;&gt;"",$A$2&lt;&gt;"",$FL$252&lt;&gt;""),"E","")</f>
        <v/>
      </c>
      <c r="FM51" s="29" t="str">
        <f>IF(OR($A$8&lt;&gt;"",$A$2&lt;&gt;"",$FM$252&lt;&gt;""),"E","")</f>
        <v/>
      </c>
      <c r="FN51" s="29" t="str">
        <f>IF(OR($A$8&lt;&gt;"",$A$2&lt;&gt;"",$FN$252&lt;&gt;""),"E","")</f>
        <v/>
      </c>
      <c r="FO51" s="29" t="str">
        <f>IF(OR($A$8&lt;&gt;"",$A$2&lt;&gt;"",$FO$252&lt;&gt;""),"E","")</f>
        <v/>
      </c>
      <c r="FP51" s="29" t="str">
        <f>IF(OR($A$8&lt;&gt;"",$A$2&lt;&gt;"",$FP$252&lt;&gt;""),"E","")</f>
        <v/>
      </c>
      <c r="FQ51" s="29" t="str">
        <f>IF(OR($A$8&lt;&gt;"",$A$2&lt;&gt;"",$FQ$252&lt;&gt;""),"E","")</f>
        <v/>
      </c>
      <c r="FR51" s="29" t="str">
        <f>IF(OR($A$8&lt;&gt;"",$A$2&lt;&gt;"",$FR$252&lt;&gt;""),"E","")</f>
        <v/>
      </c>
      <c r="FS51" s="29" t="str">
        <f>IF(OR($A$8&lt;&gt;"",$A$2&lt;&gt;"",$FS$252&lt;&gt;""),"E","")</f>
        <v/>
      </c>
      <c r="FT51" s="29" t="str">
        <f>IF(OR($A$8&lt;&gt;"",$A$2&lt;&gt;"",$FT$252&lt;&gt;""),"E","")</f>
        <v/>
      </c>
      <c r="FU51" s="29" t="str">
        <f>IF(OR($A$8&lt;&gt;"",$A$2&lt;&gt;"",$FU$252&lt;&gt;""),"E","")</f>
        <v/>
      </c>
      <c r="FV51" s="29" t="str">
        <f>IF(OR($A$8&lt;&gt;"",$A$2&lt;&gt;"",$FV$252&lt;&gt;""),"E","")</f>
        <v/>
      </c>
      <c r="FW51" s="29" t="str">
        <f>IF(OR($A$8&lt;&gt;"",$A$2&lt;&gt;"",$FW$252&lt;&gt;""),"E","")</f>
        <v/>
      </c>
      <c r="FX51" s="29" t="str">
        <f>IF(OR($A$8&lt;&gt;"",$A$2&lt;&gt;"",$FX$252&lt;&gt;""),"E","")</f>
        <v/>
      </c>
      <c r="FY51" s="29" t="str">
        <f>IF(OR($A$8&lt;&gt;"",$A$2&lt;&gt;"",$FY$252&lt;&gt;""),"E","")</f>
        <v/>
      </c>
      <c r="FZ51" s="29" t="str">
        <f>IF(OR($A$8&lt;&gt;"",$A$2&lt;&gt;"",$FZ$252&lt;&gt;""),"E","")</f>
        <v/>
      </c>
      <c r="GA51" s="29" t="str">
        <f>IF(OR($A$8&lt;&gt;"",$A$2&lt;&gt;"",$GA$252&lt;&gt;""),"E","")</f>
        <v/>
      </c>
      <c r="GB51" s="58"/>
      <c r="GC51" s="57"/>
      <c r="GD51" s="33" t="str">
        <f>IF(OR($A$8&lt;&gt;"",$A$2&lt;&gt;"",$GD$252&lt;&gt;""),"E","")</f>
        <v/>
      </c>
      <c r="GE51" s="77"/>
      <c r="GF51" s="72"/>
      <c r="GG51" s="29" t="str">
        <f>IF(OR($A$8&lt;&gt;"",$A$2&lt;&gt;"",$GG$252&lt;&gt;""),"E","")</f>
        <v/>
      </c>
      <c r="GH51" s="29" t="str">
        <f>IF(OR($A$8&lt;&gt;"",$A$2&lt;&gt;"",$GH$252&lt;&gt;""),"E","")</f>
        <v/>
      </c>
      <c r="GI51" s="29" t="str">
        <f>IF(OR($A$8&lt;&gt;"",$A$2&lt;&gt;"",$GI$252&lt;&gt;""),"E","")</f>
        <v/>
      </c>
      <c r="GJ51" s="29" t="str">
        <f>IF(OR($A$8&lt;&gt;"",$A$2&lt;&gt;"",$GJ$252&lt;&gt;""),"E","")</f>
        <v/>
      </c>
      <c r="GK51" s="29" t="str">
        <f>IF(OR($A$8&lt;&gt;"",$A$2&lt;&gt;"",$GK$252&lt;&gt;""),"E","")</f>
        <v/>
      </c>
      <c r="GL51" s="29" t="str">
        <f>IF(OR($A$8&lt;&gt;"",$A$2&lt;&gt;"",$GL$252&lt;&gt;""),"E","")</f>
        <v/>
      </c>
      <c r="GM51" s="29" t="str">
        <f>IF(OR($A$8&lt;&gt;"",$A$2&lt;&gt;"",$GM$252&lt;&gt;""),"E","")</f>
        <v/>
      </c>
      <c r="GN51" s="29" t="str">
        <f>IF(OR($A$8&lt;&gt;"",$A$2&lt;&gt;"",$GN$252&lt;&gt;""),"E","")</f>
        <v/>
      </c>
      <c r="GO51" s="29" t="str">
        <f>IF(OR($A$8&lt;&gt;"",$A$2&lt;&gt;"",$GO$252&lt;&gt;""),"E","")</f>
        <v/>
      </c>
      <c r="GP51" s="29" t="str">
        <f>IF(OR($A$8&lt;&gt;"",$A$2&lt;&gt;"",$GP$252&lt;&gt;""),"E","")</f>
        <v/>
      </c>
      <c r="GQ51" s="29" t="str">
        <f>IF(OR($A$8&lt;&gt;"",$A$2&lt;&gt;"",$GQ$252&lt;&gt;""),"E","")</f>
        <v/>
      </c>
      <c r="GR51" s="29" t="str">
        <f>IF(OR($A$8&lt;&gt;"",$A$2&lt;&gt;"",$GR$252&lt;&gt;""),"E","")</f>
        <v/>
      </c>
      <c r="GS51" s="29" t="str">
        <f>IF(OR($A$8&lt;&gt;"",$A$2&lt;&gt;"",$GS$252&lt;&gt;""),"E","")</f>
        <v/>
      </c>
      <c r="GT51" s="29" t="str">
        <f>IF(OR($A$8&lt;&gt;"",$A$2&lt;&gt;"",$GT$252&lt;&gt;""),"E","")</f>
        <v/>
      </c>
      <c r="GU51" s="29" t="str">
        <f>IF(OR($A$8&lt;&gt;"",$A$2&lt;&gt;"",$GU$252&lt;&gt;""),"E","")</f>
        <v/>
      </c>
      <c r="GV51" s="29" t="str">
        <f>IF(OR($A$8&lt;&gt;"",$A$2&lt;&gt;"",$GV$252&lt;&gt;""),"E","")</f>
        <v/>
      </c>
      <c r="GW51" s="29" t="str">
        <f>IF(OR($A$8&lt;&gt;"",$A$2&lt;&gt;"",$GW$252&lt;&gt;""),"E","")</f>
        <v/>
      </c>
      <c r="GX51" s="29" t="str">
        <f>IF(OR($A$8&lt;&gt;"",$A$2&lt;&gt;"",$GX$252&lt;&gt;""),"E","")</f>
        <v/>
      </c>
      <c r="GY51" s="26" t="str">
        <f>IF(OR($A$8&lt;&gt;"",$A$2&lt;&gt;"",$GY$252&lt;&gt;""),"E","")</f>
        <v/>
      </c>
      <c r="GZ51" s="29" t="str">
        <f>IF(OR($A$8&lt;&gt;"",$A$2&lt;&gt;"",$GZ$252&lt;&gt;""),"E","")</f>
        <v/>
      </c>
      <c r="HA51" s="29" t="str">
        <f>IF(OR($A$8&lt;&gt;"",$A$2&lt;&gt;"",$HA$252&lt;&gt;""),"E","")</f>
        <v/>
      </c>
      <c r="HB51" s="29" t="str">
        <f>IF(OR($A$8&lt;&gt;"",$A$2&lt;&gt;"",$HB$252&lt;&gt;""),"E","")</f>
        <v/>
      </c>
      <c r="HC51" s="29" t="str">
        <f>IF(OR($A$8&lt;&gt;"",$A$2&lt;&gt;"",$HC$252&lt;&gt;""),"E","")</f>
        <v/>
      </c>
      <c r="HD51" s="29" t="str">
        <f>IF(OR($A$8&lt;&gt;"",$A$2&lt;&gt;"",$HD$252&lt;&gt;""),"E","")</f>
        <v/>
      </c>
      <c r="HE51" s="29" t="str">
        <f>IF(OR($A$8&lt;&gt;"",$A$2&lt;&gt;"",$HE$252&lt;&gt;""),"E","")</f>
        <v/>
      </c>
      <c r="HF51" s="29" t="str">
        <f>IF(OR($A$8&lt;&gt;"",$A$2&lt;&gt;"",$HF$252&lt;&gt;""),"E","")</f>
        <v/>
      </c>
      <c r="HG51" s="29" t="str">
        <f>IF(OR($A$8&lt;&gt;"",$A$2&lt;&gt;"",$HG$252&lt;&gt;""),"E","")</f>
        <v/>
      </c>
      <c r="HH51" s="81"/>
      <c r="HI51" s="72"/>
      <c r="HJ51" s="29" t="str">
        <f>IF(OR($A$8&lt;&gt;"",$A$2&lt;&gt;"",$HJ$252&lt;&gt;""),"E","")</f>
        <v/>
      </c>
      <c r="HK51" s="29" t="str">
        <f>IF(OR($A$8&lt;&gt;"",$A$2&lt;&gt;"",$HK$252&lt;&gt;""),"E","")</f>
        <v/>
      </c>
      <c r="HL51" s="29" t="str">
        <f>IF(OR($A$8&lt;&gt;"",$A$2&lt;&gt;"",$HL$252&lt;&gt;""),"E","")</f>
        <v/>
      </c>
      <c r="HM51" s="29" t="str">
        <f>IF(OR($A$8&lt;&gt;"",$A$2&lt;&gt;"",$HM$252&lt;&gt;""),"E","")</f>
        <v/>
      </c>
      <c r="HN51" s="29" t="str">
        <f>IF(OR($A$8&lt;&gt;"",$A$2&lt;&gt;"",$HN$252&lt;&gt;""),"E","")</f>
        <v/>
      </c>
      <c r="HO51" s="29" t="str">
        <f>IF(OR($A$8&lt;&gt;"",$A$2&lt;&gt;"",$HO$252&lt;&gt;""),"E","")</f>
        <v/>
      </c>
      <c r="HP51" s="29" t="str">
        <f>IF(OR($A$8&lt;&gt;"",$A$2&lt;&gt;"",$HP$252&lt;&gt;""),"E","")</f>
        <v/>
      </c>
      <c r="HQ51" s="219"/>
      <c r="HR51" s="6"/>
      <c r="HS51" s="131">
        <f t="shared" si="0"/>
        <v>0</v>
      </c>
      <c r="HT51" s="132"/>
    </row>
    <row r="52" spans="1:228" ht="39" customHeight="1" x14ac:dyDescent="0.2">
      <c r="A52" s="220" t="s">
        <v>44</v>
      </c>
      <c r="B52" s="221"/>
      <c r="C52" s="221"/>
      <c r="D52" s="221"/>
      <c r="E52" s="221"/>
      <c r="F52" s="221"/>
      <c r="G52" s="221"/>
      <c r="H52" s="221"/>
      <c r="I52" s="221"/>
      <c r="J52" s="221"/>
      <c r="K52" s="221"/>
      <c r="L52" s="222"/>
      <c r="M52" s="223" t="s">
        <v>45</v>
      </c>
      <c r="N52" s="224"/>
      <c r="O52" s="224"/>
      <c r="P52" s="224"/>
      <c r="Q52" s="224"/>
      <c r="R52" s="224"/>
      <c r="S52" s="224"/>
      <c r="T52" s="224"/>
      <c r="U52" s="225"/>
      <c r="V52" s="174"/>
      <c r="W52" s="45">
        <v>2</v>
      </c>
      <c r="X52" s="204">
        <v>3</v>
      </c>
      <c r="Y52" s="84" t="s">
        <v>1125</v>
      </c>
      <c r="Z52" s="178"/>
      <c r="AA52" s="212"/>
      <c r="AB52" s="155">
        <v>60</v>
      </c>
      <c r="AC52" s="299"/>
      <c r="AD52" s="155">
        <v>60</v>
      </c>
      <c r="AE52" s="299"/>
      <c r="AF52" s="155">
        <v>60</v>
      </c>
      <c r="AG52" s="299"/>
      <c r="AH52" s="155">
        <v>40</v>
      </c>
      <c r="AI52" s="299"/>
      <c r="AJ52" s="155">
        <v>20</v>
      </c>
      <c r="AK52" s="299"/>
      <c r="AL52" s="155">
        <v>12</v>
      </c>
      <c r="AM52" s="299"/>
      <c r="AN52" s="155">
        <v>2</v>
      </c>
      <c r="AO52" s="299"/>
      <c r="AP52" s="155">
        <v>1</v>
      </c>
      <c r="AQ52" s="299"/>
      <c r="AR52" s="155">
        <v>1</v>
      </c>
      <c r="AS52" s="299"/>
      <c r="AT52" s="152"/>
      <c r="AU52" s="153"/>
      <c r="AV52" s="152"/>
      <c r="AW52" s="153"/>
      <c r="AX52" s="152"/>
      <c r="AY52" s="153"/>
      <c r="AZ52" s="152"/>
      <c r="BA52" s="153"/>
      <c r="BB52" s="152"/>
      <c r="BC52" s="153"/>
      <c r="BD52" s="152"/>
      <c r="BE52" s="153"/>
      <c r="BF52" s="152"/>
      <c r="BG52" s="422"/>
      <c r="BH52" s="179"/>
      <c r="BI52" s="179"/>
      <c r="BJ52" s="67" t="str">
        <f>IF($BJ$8="Saisie de numéro erronée !","Saisie de numéro erronée !",IF($BJ$9="","",VALUE(SUBSTITUTE(IF(COUNTIF(HS52,"* *"),TRIM(MID(Y52&amp;" ",(FIND(("NO"&amp;$BJ$9&amp;" "),Y52&amp;" "))-3,3)),HS52),"c",""))))</f>
        <v/>
      </c>
      <c r="BK52" s="180"/>
      <c r="BL52" s="213"/>
      <c r="BM52" s="29">
        <v>2</v>
      </c>
      <c r="BN52" s="29">
        <v>2</v>
      </c>
      <c r="BO52" s="29">
        <v>2</v>
      </c>
      <c r="BP52" s="29">
        <v>3</v>
      </c>
      <c r="BQ52" s="29">
        <v>3</v>
      </c>
      <c r="BR52" s="29">
        <v>3</v>
      </c>
      <c r="BS52" s="29">
        <v>4</v>
      </c>
      <c r="BT52" s="29">
        <v>4</v>
      </c>
      <c r="BU52" s="29">
        <v>4</v>
      </c>
      <c r="BV52" s="29">
        <v>5</v>
      </c>
      <c r="BW52" s="29">
        <v>5</v>
      </c>
      <c r="BX52" s="228">
        <v>1</v>
      </c>
      <c r="BY52" s="29">
        <v>9</v>
      </c>
      <c r="BZ52" s="29">
        <v>17</v>
      </c>
      <c r="CA52" s="29">
        <v>22</v>
      </c>
      <c r="CB52" s="226">
        <v>32</v>
      </c>
      <c r="CC52" s="181"/>
      <c r="CD52" s="181"/>
      <c r="CE52" s="395"/>
      <c r="CF52" s="182"/>
      <c r="CG52" s="182"/>
      <c r="CH52" s="395" t="s">
        <v>337</v>
      </c>
      <c r="CI52" s="183"/>
      <c r="CJ52" s="183"/>
      <c r="CK52" s="214">
        <v>41</v>
      </c>
      <c r="CL52" s="44" t="s">
        <v>499</v>
      </c>
      <c r="CM52" s="184"/>
      <c r="CN52" s="216"/>
      <c r="CO52" s="227" t="s">
        <v>47</v>
      </c>
      <c r="CP52" s="185"/>
      <c r="CQ52" s="185"/>
      <c r="CR52" s="44">
        <v>23</v>
      </c>
      <c r="CS52" s="44">
        <v>25</v>
      </c>
      <c r="CT52" s="186"/>
      <c r="CU52" s="186"/>
      <c r="CV52" s="395"/>
      <c r="CW52" s="218"/>
      <c r="CX52" s="218"/>
      <c r="CY52" s="227" t="s">
        <v>106</v>
      </c>
      <c r="CZ52" s="187"/>
      <c r="DA52" s="187"/>
      <c r="DB52" s="28" t="str">
        <f>IF(OR($A$8&lt;&gt;"",$A$2&lt;&gt;"",$DB$252&lt;&gt;""),"E","")</f>
        <v/>
      </c>
      <c r="DC52" s="29" t="str">
        <f>IF(OR($A$8&lt;&gt;"",$A$2&lt;&gt;"",$DC$252&lt;&gt;""),"E","")</f>
        <v/>
      </c>
      <c r="DD52" s="29" t="str">
        <f>IF(OR($A$8&lt;&gt;"",$A$2&lt;&gt;"",$DD$252&lt;&gt;""),"E","")</f>
        <v/>
      </c>
      <c r="DE52" s="29" t="str">
        <f>IF(OR($A$8&lt;&gt;"",$A$2&lt;&gt;"",$DE$252&lt;&gt;""),"E","")</f>
        <v/>
      </c>
      <c r="DF52" s="29" t="str">
        <f>IF(OR($A$8&lt;&gt;"",$A$2&lt;&gt;"",$DF$252&lt;&gt;""),"E","")</f>
        <v/>
      </c>
      <c r="DG52" s="29" t="str">
        <f>IF(OR($A$8&lt;&gt;"",$A$2&lt;&gt;"",$DG$252&lt;&gt;""),"E","")</f>
        <v/>
      </c>
      <c r="DH52" s="29" t="str">
        <f>IF(OR($A$8&lt;&gt;"",$A$2&lt;&gt;"",$DH$252&lt;&gt;""),"E","")</f>
        <v/>
      </c>
      <c r="DI52" s="29" t="str">
        <f>IF(OR($A$8&lt;&gt;"",$A$2&lt;&gt;"",$DI$252&lt;&gt;""),"E","")</f>
        <v/>
      </c>
      <c r="DJ52" s="29" t="str">
        <f>IF(OR($A$8&lt;&gt;"",$A$2&lt;&gt;"",$DJ$252&lt;&gt;""),"E","")</f>
        <v/>
      </c>
      <c r="DK52" s="29" t="str">
        <f>IF(OR($A$8&lt;&gt;"",$A$2&lt;&gt;"",$DK$252&lt;&gt;""),"E","")</f>
        <v/>
      </c>
      <c r="DL52" s="29" t="str">
        <f>IF(OR($A$8&lt;&gt;"",$A$2&lt;&gt;"",$DL$252&lt;&gt;""),"E","")</f>
        <v/>
      </c>
      <c r="DM52" s="29" t="str">
        <f>IF(OR($A$8&lt;&gt;"",$A$2&lt;&gt;"",$DM$252&lt;&gt;""),"E","")</f>
        <v/>
      </c>
      <c r="DN52" s="29" t="str">
        <f>IF(OR($A$8&lt;&gt;"",$A$2&lt;&gt;"",$DN$252&lt;&gt;""),"E","")</f>
        <v/>
      </c>
      <c r="DO52" s="29" t="str">
        <f>IF(OR($A$8&lt;&gt;"",$A$2&lt;&gt;"",$DO$252&lt;&gt;""),"E","")</f>
        <v/>
      </c>
      <c r="DP52" s="29" t="str">
        <f>IF(OR($A$8&lt;&gt;"",$A$2&lt;&gt;"",$DP$252&lt;&gt;""),"E","")</f>
        <v/>
      </c>
      <c r="DQ52" s="29" t="str">
        <f>IF(OR($A$8&lt;&gt;"",$A$2&lt;&gt;"",$DQ$252&lt;&gt;""),"E","")</f>
        <v/>
      </c>
      <c r="DR52" s="29" t="str">
        <f>IF(OR($A$8&lt;&gt;"",$A$2&lt;&gt;"",$DR$252&lt;&gt;""),"E","")</f>
        <v/>
      </c>
      <c r="DS52" s="29" t="str">
        <f>IF(OR($A$8&lt;&gt;"",$A$2&lt;&gt;"",$DS$252&lt;&gt;""),"E","")</f>
        <v/>
      </c>
      <c r="DT52" s="29" t="str">
        <f>IF(OR($A$8&lt;&gt;"",$A$2&lt;&gt;"",$DT$252&lt;&gt;""),"E","")</f>
        <v/>
      </c>
      <c r="DU52" s="29" t="str">
        <f>IF(OR($A$8&lt;&gt;"",$A$2&lt;&gt;"",$DU$252&lt;&gt;""),"E","")</f>
        <v/>
      </c>
      <c r="DV52" s="29" t="str">
        <f>IF(OR($A$8&lt;&gt;"",$A$2&lt;&gt;"",$DV$252&lt;&gt;""),"E","")</f>
        <v/>
      </c>
      <c r="DW52" s="29" t="str">
        <f>IF(OR($A$8&lt;&gt;"",$A$2&lt;&gt;"",$DW$252&lt;&gt;""),"E","")</f>
        <v/>
      </c>
      <c r="DX52" s="30" t="str">
        <f>IF(OR($A$8&lt;&gt;"",$A$2&lt;&gt;"",$DX$252&lt;&gt;""),"E",IF($N$4="X","X",""))</f>
        <v/>
      </c>
      <c r="DY52" s="29" t="str">
        <f>IF(OR($A$8&lt;&gt;"",$A$2&lt;&gt;"",$DY$252&lt;&gt;""),"E","")</f>
        <v/>
      </c>
      <c r="DZ52" s="30" t="str">
        <f>IF(OR($A$8&lt;&gt;"",$A$2&lt;&gt;"",$DZ$252&lt;&gt;""),"E",IF($N$4="X","X",""))</f>
        <v/>
      </c>
      <c r="EA52" s="31"/>
      <c r="EB52" s="2"/>
      <c r="EC52" s="29" t="str">
        <f>IF(OR($A$8&lt;&gt;"",$A$2&lt;&gt;"",$EC$252&lt;&gt;""),"E","")</f>
        <v/>
      </c>
      <c r="ED52" s="58"/>
      <c r="EE52" s="57"/>
      <c r="EF52" s="29" t="str">
        <f>IF(OR($A$8&lt;&gt;"",$A$2&lt;&gt;"",$EF$252&lt;&gt;""),"E","")</f>
        <v/>
      </c>
      <c r="EG52" s="29" t="str">
        <f>IF(OR($A$8&lt;&gt;"",$A$2&lt;&gt;"",$EG$252&lt;&gt;""),"E","")</f>
        <v/>
      </c>
      <c r="EH52" s="29" t="str">
        <f>IF(OR($A$8&lt;&gt;"",$A$2&lt;&gt;"",$EH$252&lt;&gt;""),"E","")</f>
        <v/>
      </c>
      <c r="EI52" s="29" t="str">
        <f>IF(OR($A$8&lt;&gt;"",$A$2&lt;&gt;"",$EI$252&lt;&gt;""),"E","")</f>
        <v/>
      </c>
      <c r="EJ52" s="29" t="str">
        <f>IF(OR($A$8&lt;&gt;"",$A$2&lt;&gt;"",$EJ$252&lt;&gt;""),"E","")</f>
        <v/>
      </c>
      <c r="EK52" s="29" t="str">
        <f>IF(OR($A$8&lt;&gt;"",$A$2&lt;&gt;"",$EK$252&lt;&gt;""),"E","")</f>
        <v/>
      </c>
      <c r="EL52" s="29" t="str">
        <f>IF(OR($A$8&lt;&gt;"",$A$2&lt;&gt;"",$EL$252&lt;&gt;""),"E","")</f>
        <v/>
      </c>
      <c r="EM52" s="29" t="str">
        <f>IF(OR($A$8&lt;&gt;"",$A$2&lt;&gt;"",$EM$252&lt;&gt;""),"E","")</f>
        <v/>
      </c>
      <c r="EN52" s="29" t="str">
        <f>IF(OR($A$8&lt;&gt;"",$A$2&lt;&gt;"",$EN$252&lt;&gt;""),"E","")</f>
        <v/>
      </c>
      <c r="EO52" s="29" t="str">
        <f>IF(OR($A$8&lt;&gt;"",$A$2&lt;&gt;"",$EO$252&lt;&gt;""),"E","")</f>
        <v/>
      </c>
      <c r="EP52" s="29" t="str">
        <f>IF(OR($A$8&lt;&gt;"",$A$2&lt;&gt;"",$EP$252&lt;&gt;""),"E","")</f>
        <v/>
      </c>
      <c r="EQ52" s="29" t="str">
        <f>IF(OR($A$8&lt;&gt;"",$A$2&lt;&gt;"",$EQ$252&lt;&gt;""),"E","")</f>
        <v/>
      </c>
      <c r="ER52" s="29" t="str">
        <f>IF(OR($A$8&lt;&gt;"",$A$2&lt;&gt;"",$ER$252&lt;&gt;""),"E","")</f>
        <v/>
      </c>
      <c r="ES52" s="29" t="str">
        <f>IF(OR($A$8&lt;&gt;"",$A$2&lt;&gt;"",$ES$252&lt;&gt;""),"E","")</f>
        <v/>
      </c>
      <c r="ET52" s="29" t="str">
        <f>IF(OR($A$8&lt;&gt;"",$A$2&lt;&gt;"",$ET$252&lt;&gt;""),"E","")</f>
        <v/>
      </c>
      <c r="EU52" s="29" t="str">
        <f>IF(OR($A$8&lt;&gt;"",$A$2&lt;&gt;"",$EU$252&lt;&gt;""),"E","")</f>
        <v/>
      </c>
      <c r="EV52" s="29" t="str">
        <f>IF(OR($A$8&lt;&gt;"",$A$2&lt;&gt;"",$EV$252&lt;&gt;""),"E","")</f>
        <v/>
      </c>
      <c r="EW52" s="29" t="str">
        <f>IF(OR($A$8&lt;&gt;"",$A$2&lt;&gt;"",$EW$252&lt;&gt;""),"E","")</f>
        <v/>
      </c>
      <c r="EX52" s="29" t="str">
        <f>IF(OR($A$8&lt;&gt;"",$A$2&lt;&gt;"",$EX$252&lt;&gt;""),"E","")</f>
        <v/>
      </c>
      <c r="EY52" s="29" t="str">
        <f>IF(OR($A$8&lt;&gt;"",$A$2&lt;&gt;"",$EY$252&lt;&gt;""),"E","")</f>
        <v/>
      </c>
      <c r="EZ52" s="29" t="str">
        <f>IF(OR($A$8&lt;&gt;"",$A$2&lt;&gt;"",$EZ$252&lt;&gt;""),"E","")</f>
        <v/>
      </c>
      <c r="FA52" s="29" t="str">
        <f>IF(OR($A$8&lt;&gt;"",$A$2&lt;&gt;"",$FA$252&lt;&gt;""),"E","")</f>
        <v/>
      </c>
      <c r="FB52" s="29" t="str">
        <f>IF(OR($A$8&lt;&gt;"",$A$2&lt;&gt;"",$FB$252&lt;&gt;""),"E","")</f>
        <v/>
      </c>
      <c r="FC52" s="29" t="str">
        <f>IF(OR($A$8&lt;&gt;"",$A$2&lt;&gt;"",$FC$252&lt;&gt;""),"E","")</f>
        <v/>
      </c>
      <c r="FD52" s="29" t="str">
        <f>IF(OR($A$8&lt;&gt;"",$A$2&lt;&gt;"",$FD$252&lt;&gt;""),"E","")</f>
        <v/>
      </c>
      <c r="FE52" s="29" t="str">
        <f>IF(OR($A$8&lt;&gt;"",$A$2&lt;&gt;"",$FE$252&lt;&gt;""),"E","")</f>
        <v/>
      </c>
      <c r="FF52" s="29" t="str">
        <f>IF(OR($A$8&lt;&gt;"",$A$2&lt;&gt;"",$FF$252&lt;&gt;""),"E","")</f>
        <v/>
      </c>
      <c r="FG52" s="29" t="str">
        <f>IF(OR($A$8&lt;&gt;"",$A$2&lt;&gt;"",$FG$252&lt;&gt;""),"E","")</f>
        <v/>
      </c>
      <c r="FH52" s="29" t="str">
        <f>IF(OR($A$8&lt;&gt;"",$A$2&lt;&gt;"",$FH$252&lt;&gt;""),"E","")</f>
        <v/>
      </c>
      <c r="FI52" s="29" t="str">
        <f>IF(OR($A$8&lt;&gt;"",$A$2&lt;&gt;"",$FI$252&lt;&gt;""),"E","")</f>
        <v/>
      </c>
      <c r="FJ52" s="29" t="str">
        <f>IF(OR($A$8&lt;&gt;"",$A$2&lt;&gt;"",$FJ$252&lt;&gt;""),"E","")</f>
        <v/>
      </c>
      <c r="FK52" s="29" t="str">
        <f>IF(OR($A$8&lt;&gt;"",$A$2&lt;&gt;"",$FK$252&lt;&gt;""),"E","")</f>
        <v/>
      </c>
      <c r="FL52" s="29" t="str">
        <f>IF(OR($A$8&lt;&gt;"",$A$2&lt;&gt;"",$FL$252&lt;&gt;""),"E","")</f>
        <v/>
      </c>
      <c r="FM52" s="29" t="str">
        <f>IF(OR($A$8&lt;&gt;"",$A$2&lt;&gt;"",$FM$252&lt;&gt;""),"E","")</f>
        <v/>
      </c>
      <c r="FN52" s="29" t="str">
        <f>IF(OR($A$8&lt;&gt;"",$A$2&lt;&gt;"",$FN$252&lt;&gt;""),"E","")</f>
        <v/>
      </c>
      <c r="FO52" s="29" t="str">
        <f>IF(OR($A$8&lt;&gt;"",$A$2&lt;&gt;"",$FO$252&lt;&gt;""),"E","")</f>
        <v/>
      </c>
      <c r="FP52" s="29" t="str">
        <f>IF(OR($A$8&lt;&gt;"",$A$2&lt;&gt;"",$FP$252&lt;&gt;""),"E","")</f>
        <v/>
      </c>
      <c r="FQ52" s="29" t="str">
        <f>IF(OR($A$8&lt;&gt;"",$A$2&lt;&gt;"",$FQ$252&lt;&gt;""),"E","")</f>
        <v/>
      </c>
      <c r="FR52" s="29" t="str">
        <f>IF(OR($A$8&lt;&gt;"",$A$2&lt;&gt;"",$FR$252&lt;&gt;""),"E","")</f>
        <v/>
      </c>
      <c r="FS52" s="29" t="str">
        <f>IF(OR($A$8&lt;&gt;"",$A$2&lt;&gt;"",$FS$252&lt;&gt;""),"E","")</f>
        <v/>
      </c>
      <c r="FT52" s="29" t="str">
        <f>IF(OR($A$8&lt;&gt;"",$A$2&lt;&gt;"",$FT$252&lt;&gt;""),"E","")</f>
        <v/>
      </c>
      <c r="FU52" s="29" t="str">
        <f>IF(OR($A$8&lt;&gt;"",$A$2&lt;&gt;"",$FU$252&lt;&gt;""),"E","")</f>
        <v/>
      </c>
      <c r="FV52" s="29" t="str">
        <f>IF(OR($A$8&lt;&gt;"",$A$2&lt;&gt;"",$FV$252&lt;&gt;""),"E","")</f>
        <v/>
      </c>
      <c r="FW52" s="29" t="str">
        <f>IF(OR($A$8&lt;&gt;"",$A$2&lt;&gt;"",$FW$252&lt;&gt;""),"E","")</f>
        <v/>
      </c>
      <c r="FX52" s="29" t="str">
        <f>IF(OR($A$8&lt;&gt;"",$A$2&lt;&gt;"",$FX$252&lt;&gt;""),"E","")</f>
        <v/>
      </c>
      <c r="FY52" s="29" t="str">
        <f>IF(OR($A$8&lt;&gt;"",$A$2&lt;&gt;"",$FY$252&lt;&gt;""),"E","")</f>
        <v/>
      </c>
      <c r="FZ52" s="29" t="str">
        <f>IF(OR($A$8&lt;&gt;"",$A$2&lt;&gt;"",$FZ$252&lt;&gt;""),"E","")</f>
        <v/>
      </c>
      <c r="GA52" s="29" t="str">
        <f>IF(OR($A$8&lt;&gt;"",$A$2&lt;&gt;"",$GA$252&lt;&gt;""),"E","")</f>
        <v/>
      </c>
      <c r="GB52" s="58"/>
      <c r="GC52" s="57"/>
      <c r="GD52" s="33" t="str">
        <f>IF(OR($A$8&lt;&gt;"",$A$2&lt;&gt;"",$GD$252&lt;&gt;""),"E","")</f>
        <v/>
      </c>
      <c r="GE52" s="77"/>
      <c r="GF52" s="72"/>
      <c r="GG52" s="29" t="str">
        <f>IF(OR($A$8&lt;&gt;"",$A$2&lt;&gt;"",$GG$252&lt;&gt;""),"E","")</f>
        <v/>
      </c>
      <c r="GH52" s="29" t="str">
        <f>IF(OR($A$8&lt;&gt;"",$A$2&lt;&gt;"",$GH$252&lt;&gt;""),"E","")</f>
        <v/>
      </c>
      <c r="GI52" s="29" t="str">
        <f>IF(OR($A$8&lt;&gt;"",$A$2&lt;&gt;"",$GI$252&lt;&gt;""),"E","")</f>
        <v/>
      </c>
      <c r="GJ52" s="29" t="str">
        <f>IF(OR($A$8&lt;&gt;"",$A$2&lt;&gt;"",$GJ$252&lt;&gt;""),"E","")</f>
        <v/>
      </c>
      <c r="GK52" s="29" t="str">
        <f>IF(OR($A$8&lt;&gt;"",$A$2&lt;&gt;"",$GK$252&lt;&gt;""),"E","")</f>
        <v/>
      </c>
      <c r="GL52" s="29" t="str">
        <f>IF(OR($A$8&lt;&gt;"",$A$2&lt;&gt;"",$GL$252&lt;&gt;""),"E","")</f>
        <v/>
      </c>
      <c r="GM52" s="29" t="str">
        <f>IF(OR($A$8&lt;&gt;"",$A$2&lt;&gt;"",$GM$252&lt;&gt;""),"E","")</f>
        <v/>
      </c>
      <c r="GN52" s="29" t="str">
        <f>IF(OR($A$8&lt;&gt;"",$A$2&lt;&gt;"",$GN$252&lt;&gt;""),"E","")</f>
        <v/>
      </c>
      <c r="GO52" s="29" t="str">
        <f>IF(OR($A$8&lt;&gt;"",$A$2&lt;&gt;"",$GO$252&lt;&gt;""),"E","")</f>
        <v/>
      </c>
      <c r="GP52" s="29" t="str">
        <f>IF(OR($A$8&lt;&gt;"",$A$2&lt;&gt;"",$GP$252&lt;&gt;""),"E","")</f>
        <v/>
      </c>
      <c r="GQ52" s="29" t="str">
        <f>IF(OR($A$8&lt;&gt;"",$A$2&lt;&gt;"",$GQ$252&lt;&gt;""),"E","")</f>
        <v/>
      </c>
      <c r="GR52" s="29" t="str">
        <f>IF(OR($A$8&lt;&gt;"",$A$2&lt;&gt;"",$GR$252&lt;&gt;""),"E","")</f>
        <v/>
      </c>
      <c r="GS52" s="29" t="str">
        <f>IF(OR($A$8&lt;&gt;"",$A$2&lt;&gt;"",$GS$252&lt;&gt;""),"E","")</f>
        <v/>
      </c>
      <c r="GT52" s="29" t="str">
        <f>IF(OR($A$8&lt;&gt;"",$A$2&lt;&gt;"",$GT$252&lt;&gt;""),"E","")</f>
        <v/>
      </c>
      <c r="GU52" s="29" t="str">
        <f>IF(OR($A$8&lt;&gt;"",$A$2&lt;&gt;"",$GU$252&lt;&gt;""),"E","")</f>
        <v/>
      </c>
      <c r="GV52" s="29" t="str">
        <f>IF(OR($A$8&lt;&gt;"",$A$2&lt;&gt;"",$GV$252&lt;&gt;""),"E","")</f>
        <v/>
      </c>
      <c r="GW52" s="29" t="str">
        <f>IF(OR($A$8&lt;&gt;"",$A$2&lt;&gt;"",$GW$252&lt;&gt;""),"E","")</f>
        <v/>
      </c>
      <c r="GX52" s="29" t="str">
        <f>IF(OR($A$8&lt;&gt;"",$A$2&lt;&gt;"",$GX$252&lt;&gt;""),"E","")</f>
        <v/>
      </c>
      <c r="GY52" s="26" t="str">
        <f>IF(OR($A$8&lt;&gt;"",$A$2&lt;&gt;"",$GY$252&lt;&gt;""),"E","")</f>
        <v/>
      </c>
      <c r="GZ52" s="29" t="str">
        <f>IF(OR($A$8&lt;&gt;"",$A$2&lt;&gt;"",$GZ$252&lt;&gt;""),"E","")</f>
        <v/>
      </c>
      <c r="HA52" s="29" t="str">
        <f>IF(OR($A$8&lt;&gt;"",$A$2&lt;&gt;"",$HA$252&lt;&gt;""),"E","")</f>
        <v/>
      </c>
      <c r="HB52" s="29" t="str">
        <f>IF(OR($A$8&lt;&gt;"",$A$2&lt;&gt;"",$HB$252&lt;&gt;""),"E","")</f>
        <v/>
      </c>
      <c r="HC52" s="29" t="str">
        <f>IF(OR($A$8&lt;&gt;"",$A$2&lt;&gt;"",$HC$252&lt;&gt;""),"E","")</f>
        <v/>
      </c>
      <c r="HD52" s="29" t="str">
        <f>IF(OR($A$8&lt;&gt;"",$A$2&lt;&gt;"",$HD$252&lt;&gt;""),"E","")</f>
        <v/>
      </c>
      <c r="HE52" s="29" t="str">
        <f>IF(OR($A$8&lt;&gt;"",$A$2&lt;&gt;"",$HE$252&lt;&gt;""),"E","")</f>
        <v/>
      </c>
      <c r="HF52" s="29" t="str">
        <f>IF(OR($A$8&lt;&gt;"",$A$2&lt;&gt;"",$HF$252&lt;&gt;""),"E","")</f>
        <v/>
      </c>
      <c r="HG52" s="29" t="str">
        <f>IF(OR($A$8&lt;&gt;"",$A$2&lt;&gt;"",$HG$252&lt;&gt;""),"E","")</f>
        <v/>
      </c>
      <c r="HH52" s="81"/>
      <c r="HI52" s="72"/>
      <c r="HJ52" s="29" t="str">
        <f>IF(OR($A$8&lt;&gt;"",$A$2&lt;&gt;"",$HJ$252&lt;&gt;""),"E","")</f>
        <v/>
      </c>
      <c r="HK52" s="29" t="str">
        <f>IF(OR($A$8&lt;&gt;"",$A$2&lt;&gt;"",$HK$252&lt;&gt;""),"E","")</f>
        <v/>
      </c>
      <c r="HL52" s="29" t="str">
        <f>IF(OR($A$8&lt;&gt;"",$A$2&lt;&gt;"",$HL$252&lt;&gt;""),"E","")</f>
        <v/>
      </c>
      <c r="HM52" s="29" t="str">
        <f>IF(OR($A$8&lt;&gt;"",$A$2&lt;&gt;"",$HM$252&lt;&gt;""),"E","")</f>
        <v/>
      </c>
      <c r="HN52" s="29" t="str">
        <f>IF(OR($A$8&lt;&gt;"",$A$2&lt;&gt;"",$HN$252&lt;&gt;""),"E","")</f>
        <v/>
      </c>
      <c r="HO52" s="29" t="str">
        <f>IF(OR($A$8&lt;&gt;"",$A$2&lt;&gt;"",$HO$252&lt;&gt;""),"E","")</f>
        <v/>
      </c>
      <c r="HP52" s="29" t="str">
        <f>IF(OR($A$8&lt;&gt;"",$A$2&lt;&gt;"",$HP$252&lt;&gt;""),"E","")</f>
        <v/>
      </c>
      <c r="HQ52" s="219"/>
      <c r="HR52" s="6"/>
      <c r="HS52" s="131">
        <f t="shared" si="0"/>
        <v>0</v>
      </c>
      <c r="HT52" s="132"/>
    </row>
    <row r="53" spans="1:228" ht="39" customHeight="1" x14ac:dyDescent="0.2">
      <c r="A53" s="220" t="s">
        <v>46</v>
      </c>
      <c r="B53" s="221"/>
      <c r="C53" s="221"/>
      <c r="D53" s="221"/>
      <c r="E53" s="221"/>
      <c r="F53" s="221"/>
      <c r="G53" s="221"/>
      <c r="H53" s="221"/>
      <c r="I53" s="221"/>
      <c r="J53" s="221"/>
      <c r="K53" s="221"/>
      <c r="L53" s="222"/>
      <c r="M53" s="223" t="s">
        <v>45</v>
      </c>
      <c r="N53" s="224"/>
      <c r="O53" s="224"/>
      <c r="P53" s="224"/>
      <c r="Q53" s="224"/>
      <c r="R53" s="224"/>
      <c r="S53" s="224"/>
      <c r="T53" s="224"/>
      <c r="U53" s="225"/>
      <c r="V53" s="175"/>
      <c r="W53" s="45">
        <v>2</v>
      </c>
      <c r="X53" s="205">
        <v>4</v>
      </c>
      <c r="Y53" s="84" t="s">
        <v>1125</v>
      </c>
      <c r="Z53" s="178"/>
      <c r="AA53" s="212"/>
      <c r="AB53" s="155">
        <v>60</v>
      </c>
      <c r="AC53" s="299"/>
      <c r="AD53" s="155">
        <v>60</v>
      </c>
      <c r="AE53" s="299"/>
      <c r="AF53" s="155">
        <v>60</v>
      </c>
      <c r="AG53" s="299"/>
      <c r="AH53" s="155">
        <v>40</v>
      </c>
      <c r="AI53" s="299"/>
      <c r="AJ53" s="155">
        <v>20</v>
      </c>
      <c r="AK53" s="299"/>
      <c r="AL53" s="155">
        <v>12</v>
      </c>
      <c r="AM53" s="299"/>
      <c r="AN53" s="155">
        <v>2</v>
      </c>
      <c r="AO53" s="299"/>
      <c r="AP53" s="155">
        <v>1</v>
      </c>
      <c r="AQ53" s="299"/>
      <c r="AR53" s="155">
        <v>1</v>
      </c>
      <c r="AS53" s="299"/>
      <c r="AT53" s="152"/>
      <c r="AU53" s="153"/>
      <c r="AV53" s="152"/>
      <c r="AW53" s="153"/>
      <c r="AX53" s="152"/>
      <c r="AY53" s="153"/>
      <c r="AZ53" s="152"/>
      <c r="BA53" s="153"/>
      <c r="BB53" s="152"/>
      <c r="BC53" s="153"/>
      <c r="BD53" s="152"/>
      <c r="BE53" s="153"/>
      <c r="BF53" s="152"/>
      <c r="BG53" s="422"/>
      <c r="BH53" s="179"/>
      <c r="BI53" s="179"/>
      <c r="BJ53" s="67" t="str">
        <f>IF($BJ$8="Saisie de numéro erronée !","Saisie de numéro erronée !",IF($BJ$9="","",VALUE(SUBSTITUTE(IF(COUNTIF(HS53,"* *"),TRIM(MID(Y53&amp;" ",(FIND(("NO"&amp;$BJ$9&amp;" "),Y53&amp;" "))-3,3)),HS53),"c",""))))</f>
        <v/>
      </c>
      <c r="BK53" s="180"/>
      <c r="BL53" s="213"/>
      <c r="BM53" s="29">
        <v>2</v>
      </c>
      <c r="BN53" s="29">
        <v>2</v>
      </c>
      <c r="BO53" s="29">
        <v>2</v>
      </c>
      <c r="BP53" s="29">
        <v>3</v>
      </c>
      <c r="BQ53" s="29">
        <v>3</v>
      </c>
      <c r="BR53" s="29">
        <v>3</v>
      </c>
      <c r="BS53" s="29">
        <v>4</v>
      </c>
      <c r="BT53" s="29">
        <v>4</v>
      </c>
      <c r="BU53" s="29">
        <v>4</v>
      </c>
      <c r="BV53" s="29">
        <v>5</v>
      </c>
      <c r="BW53" s="29">
        <v>5</v>
      </c>
      <c r="BX53" s="228">
        <v>1</v>
      </c>
      <c r="BY53" s="29">
        <v>9</v>
      </c>
      <c r="BZ53" s="29">
        <v>17</v>
      </c>
      <c r="CA53" s="29">
        <v>22</v>
      </c>
      <c r="CB53" s="226">
        <v>32</v>
      </c>
      <c r="CC53" s="181"/>
      <c r="CD53" s="181"/>
      <c r="CE53" s="395"/>
      <c r="CF53" s="182"/>
      <c r="CG53" s="182"/>
      <c r="CH53" s="395" t="s">
        <v>337</v>
      </c>
      <c r="CI53" s="183"/>
      <c r="CJ53" s="183"/>
      <c r="CK53" s="214">
        <v>42</v>
      </c>
      <c r="CL53" s="44" t="s">
        <v>500</v>
      </c>
      <c r="CM53" s="184"/>
      <c r="CN53" s="216"/>
      <c r="CO53" s="227" t="s">
        <v>47</v>
      </c>
      <c r="CP53" s="185"/>
      <c r="CQ53" s="185"/>
      <c r="CR53" s="44">
        <v>23</v>
      </c>
      <c r="CS53" s="44">
        <v>25</v>
      </c>
      <c r="CT53" s="186"/>
      <c r="CU53" s="186"/>
      <c r="CV53" s="395"/>
      <c r="CW53" s="218"/>
      <c r="CX53" s="218"/>
      <c r="CY53" s="227" t="s">
        <v>106</v>
      </c>
      <c r="CZ53" s="187"/>
      <c r="DA53" s="187"/>
      <c r="DB53" s="28" t="str">
        <f>IF(OR($A$8&lt;&gt;"",$A$2&lt;&gt;"",$DB$252&lt;&gt;""),"E","")</f>
        <v/>
      </c>
      <c r="DC53" s="29" t="str">
        <f>IF(OR($A$8&lt;&gt;"",$A$2&lt;&gt;"",$DC$252&lt;&gt;""),"E","")</f>
        <v/>
      </c>
      <c r="DD53" s="29" t="str">
        <f>IF(OR($A$8&lt;&gt;"",$A$2&lt;&gt;"",$DD$252&lt;&gt;""),"E","")</f>
        <v/>
      </c>
      <c r="DE53" s="29" t="str">
        <f>IF(OR($A$8&lt;&gt;"",$A$2&lt;&gt;"",$DE$252&lt;&gt;""),"E","")</f>
        <v/>
      </c>
      <c r="DF53" s="29" t="str">
        <f>IF(OR($A$8&lt;&gt;"",$A$2&lt;&gt;"",$DF$252&lt;&gt;""),"E","")</f>
        <v/>
      </c>
      <c r="DG53" s="29" t="str">
        <f>IF(OR($A$8&lt;&gt;"",$A$2&lt;&gt;"",$DG$252&lt;&gt;""),"E","")</f>
        <v/>
      </c>
      <c r="DH53" s="29" t="str">
        <f>IF(OR($A$8&lt;&gt;"",$A$2&lt;&gt;"",$DH$252&lt;&gt;""),"E","")</f>
        <v/>
      </c>
      <c r="DI53" s="29" t="str">
        <f>IF(OR($A$8&lt;&gt;"",$A$2&lt;&gt;"",$DI$252&lt;&gt;""),"E","")</f>
        <v/>
      </c>
      <c r="DJ53" s="29" t="str">
        <f>IF(OR($A$8&lt;&gt;"",$A$2&lt;&gt;"",$DJ$252&lt;&gt;""),"E","")</f>
        <v/>
      </c>
      <c r="DK53" s="29" t="str">
        <f>IF(OR($A$8&lt;&gt;"",$A$2&lt;&gt;"",$DK$252&lt;&gt;""),"E","")</f>
        <v/>
      </c>
      <c r="DL53" s="29" t="str">
        <f>IF(OR($A$8&lt;&gt;"",$A$2&lt;&gt;"",$DL$252&lt;&gt;""),"E","")</f>
        <v/>
      </c>
      <c r="DM53" s="29" t="str">
        <f>IF(OR($A$8&lt;&gt;"",$A$2&lt;&gt;"",$DM$252&lt;&gt;""),"E","")</f>
        <v/>
      </c>
      <c r="DN53" s="29" t="str">
        <f>IF(OR($A$8&lt;&gt;"",$A$2&lt;&gt;"",$DN$252&lt;&gt;""),"E","")</f>
        <v/>
      </c>
      <c r="DO53" s="29" t="str">
        <f>IF(OR($A$8&lt;&gt;"",$A$2&lt;&gt;"",$DO$252&lt;&gt;""),"E","")</f>
        <v/>
      </c>
      <c r="DP53" s="29" t="str">
        <f>IF(OR($A$8&lt;&gt;"",$A$2&lt;&gt;"",$DP$252&lt;&gt;""),"E","")</f>
        <v/>
      </c>
      <c r="DQ53" s="29" t="str">
        <f>IF(OR($A$8&lt;&gt;"",$A$2&lt;&gt;"",$DQ$252&lt;&gt;""),"E","")</f>
        <v/>
      </c>
      <c r="DR53" s="29" t="str">
        <f>IF(OR($A$8&lt;&gt;"",$A$2&lt;&gt;"",$DR$252&lt;&gt;""),"E","")</f>
        <v/>
      </c>
      <c r="DS53" s="29" t="str">
        <f>IF(OR($A$8&lt;&gt;"",$A$2&lt;&gt;"",$DS$252&lt;&gt;""),"E","")</f>
        <v/>
      </c>
      <c r="DT53" s="29" t="str">
        <f>IF(OR($A$8&lt;&gt;"",$A$2&lt;&gt;"",$DT$252&lt;&gt;""),"E","")</f>
        <v/>
      </c>
      <c r="DU53" s="29" t="str">
        <f>IF(OR($A$8&lt;&gt;"",$A$2&lt;&gt;"",$DU$252&lt;&gt;""),"E","")</f>
        <v/>
      </c>
      <c r="DV53" s="29" t="str">
        <f>IF(OR($A$8&lt;&gt;"",$A$2&lt;&gt;"",$DV$252&lt;&gt;""),"E","")</f>
        <v/>
      </c>
      <c r="DW53" s="29" t="str">
        <f>IF(OR($A$8&lt;&gt;"",$A$2&lt;&gt;"",$DW$252&lt;&gt;""),"E","")</f>
        <v/>
      </c>
      <c r="DX53" s="30" t="str">
        <f>IF(OR($A$8&lt;&gt;"",$A$2&lt;&gt;"",$DX$252&lt;&gt;""),"E",IF($N$4="X","X",""))</f>
        <v/>
      </c>
      <c r="DY53" s="29" t="str">
        <f>IF(OR($A$8&lt;&gt;"",$A$2&lt;&gt;"",$DY$252&lt;&gt;""),"E","")</f>
        <v/>
      </c>
      <c r="DZ53" s="30" t="str">
        <f>IF(OR($A$8&lt;&gt;"",$A$2&lt;&gt;"",$DZ$252&lt;&gt;""),"E",IF($N$4="X","X",""))</f>
        <v/>
      </c>
      <c r="EA53" s="31"/>
      <c r="EB53" s="2"/>
      <c r="EC53" s="29" t="str">
        <f>IF(OR($A$8&lt;&gt;"",$A$2&lt;&gt;"",$EC$252&lt;&gt;""),"E","")</f>
        <v/>
      </c>
      <c r="ED53" s="58"/>
      <c r="EE53" s="57"/>
      <c r="EF53" s="29" t="str">
        <f>IF(OR($A$8&lt;&gt;"",$A$2&lt;&gt;"",$EF$252&lt;&gt;""),"E","")</f>
        <v/>
      </c>
      <c r="EG53" s="29" t="str">
        <f>IF(OR($A$8&lt;&gt;"",$A$2&lt;&gt;"",$EG$252&lt;&gt;""),"E","")</f>
        <v/>
      </c>
      <c r="EH53" s="29" t="str">
        <f>IF(OR($A$8&lt;&gt;"",$A$2&lt;&gt;"",$EH$252&lt;&gt;""),"E","")</f>
        <v/>
      </c>
      <c r="EI53" s="29" t="str">
        <f>IF(OR($A$8&lt;&gt;"",$A$2&lt;&gt;"",$EI$252&lt;&gt;""),"E","")</f>
        <v/>
      </c>
      <c r="EJ53" s="29" t="str">
        <f>IF(OR($A$8&lt;&gt;"",$A$2&lt;&gt;"",$EJ$252&lt;&gt;""),"E","")</f>
        <v/>
      </c>
      <c r="EK53" s="29" t="str">
        <f>IF(OR($A$8&lt;&gt;"",$A$2&lt;&gt;"",$EK$252&lt;&gt;""),"E","")</f>
        <v/>
      </c>
      <c r="EL53" s="29" t="str">
        <f>IF(OR($A$8&lt;&gt;"",$A$2&lt;&gt;"",$EL$252&lt;&gt;""),"E","")</f>
        <v/>
      </c>
      <c r="EM53" s="29" t="str">
        <f>IF(OR($A$8&lt;&gt;"",$A$2&lt;&gt;"",$EM$252&lt;&gt;""),"E","")</f>
        <v/>
      </c>
      <c r="EN53" s="29" t="str">
        <f>IF(OR($A$8&lt;&gt;"",$A$2&lt;&gt;"",$EN$252&lt;&gt;""),"E","")</f>
        <v/>
      </c>
      <c r="EO53" s="29" t="str">
        <f>IF(OR($A$8&lt;&gt;"",$A$2&lt;&gt;"",$EO$252&lt;&gt;""),"E","")</f>
        <v/>
      </c>
      <c r="EP53" s="29" t="str">
        <f>IF(OR($A$8&lt;&gt;"",$A$2&lt;&gt;"",$EP$252&lt;&gt;""),"E","")</f>
        <v/>
      </c>
      <c r="EQ53" s="29" t="str">
        <f>IF(OR($A$8&lt;&gt;"",$A$2&lt;&gt;"",$EQ$252&lt;&gt;""),"E","")</f>
        <v/>
      </c>
      <c r="ER53" s="29" t="str">
        <f>IF(OR($A$8&lt;&gt;"",$A$2&lt;&gt;"",$ER$252&lt;&gt;""),"E","")</f>
        <v/>
      </c>
      <c r="ES53" s="29" t="str">
        <f>IF(OR($A$8&lt;&gt;"",$A$2&lt;&gt;"",$ES$252&lt;&gt;""),"E","")</f>
        <v/>
      </c>
      <c r="ET53" s="29" t="str">
        <f>IF(OR($A$8&lt;&gt;"",$A$2&lt;&gt;"",$ET$252&lt;&gt;""),"E","")</f>
        <v/>
      </c>
      <c r="EU53" s="29" t="str">
        <f>IF(OR($A$8&lt;&gt;"",$A$2&lt;&gt;"",$EU$252&lt;&gt;""),"E","")</f>
        <v/>
      </c>
      <c r="EV53" s="29" t="str">
        <f>IF(OR($A$8&lt;&gt;"",$A$2&lt;&gt;"",$EV$252&lt;&gt;""),"E","")</f>
        <v/>
      </c>
      <c r="EW53" s="29" t="str">
        <f>IF(OR($A$8&lt;&gt;"",$A$2&lt;&gt;"",$EW$252&lt;&gt;""),"E","")</f>
        <v/>
      </c>
      <c r="EX53" s="29" t="str">
        <f>IF(OR($A$8&lt;&gt;"",$A$2&lt;&gt;"",$EX$252&lt;&gt;""),"E","")</f>
        <v/>
      </c>
      <c r="EY53" s="29" t="str">
        <f>IF(OR($A$8&lt;&gt;"",$A$2&lt;&gt;"",$EY$252&lt;&gt;""),"E","")</f>
        <v/>
      </c>
      <c r="EZ53" s="29" t="str">
        <f>IF(OR($A$8&lt;&gt;"",$A$2&lt;&gt;"",$EZ$252&lt;&gt;""),"E","")</f>
        <v/>
      </c>
      <c r="FA53" s="29" t="str">
        <f>IF(OR($A$8&lt;&gt;"",$A$2&lt;&gt;"",$FA$252&lt;&gt;""),"E","")</f>
        <v/>
      </c>
      <c r="FB53" s="29" t="str">
        <f>IF(OR($A$8&lt;&gt;"",$A$2&lt;&gt;"",$FB$252&lt;&gt;""),"E","")</f>
        <v/>
      </c>
      <c r="FC53" s="29" t="str">
        <f>IF(OR($A$8&lt;&gt;"",$A$2&lt;&gt;"",$FC$252&lt;&gt;""),"E","")</f>
        <v/>
      </c>
      <c r="FD53" s="29" t="str">
        <f>IF(OR($A$8&lt;&gt;"",$A$2&lt;&gt;"",$FD$252&lt;&gt;""),"E","")</f>
        <v/>
      </c>
      <c r="FE53" s="29" t="str">
        <f>IF(OR($A$8&lt;&gt;"",$A$2&lt;&gt;"",$FE$252&lt;&gt;""),"E","")</f>
        <v/>
      </c>
      <c r="FF53" s="29" t="str">
        <f>IF(OR($A$8&lt;&gt;"",$A$2&lt;&gt;"",$FF$252&lt;&gt;""),"E","")</f>
        <v/>
      </c>
      <c r="FG53" s="29" t="str">
        <f>IF(OR($A$8&lt;&gt;"",$A$2&lt;&gt;"",$FG$252&lt;&gt;""),"E","")</f>
        <v/>
      </c>
      <c r="FH53" s="29" t="str">
        <f>IF(OR($A$8&lt;&gt;"",$A$2&lt;&gt;"",$FH$252&lt;&gt;""),"E","")</f>
        <v/>
      </c>
      <c r="FI53" s="29" t="str">
        <f>IF(OR($A$8&lt;&gt;"",$A$2&lt;&gt;"",$FI$252&lt;&gt;""),"E","")</f>
        <v/>
      </c>
      <c r="FJ53" s="29" t="str">
        <f>IF(OR($A$8&lt;&gt;"",$A$2&lt;&gt;"",$FJ$252&lt;&gt;""),"E","")</f>
        <v/>
      </c>
      <c r="FK53" s="29" t="str">
        <f>IF(OR($A$8&lt;&gt;"",$A$2&lt;&gt;"",$FK$252&lt;&gt;""),"E","")</f>
        <v/>
      </c>
      <c r="FL53" s="29" t="str">
        <f>IF(OR($A$8&lt;&gt;"",$A$2&lt;&gt;"",$FL$252&lt;&gt;""),"E","")</f>
        <v/>
      </c>
      <c r="FM53" s="29" t="str">
        <f>IF(OR($A$8&lt;&gt;"",$A$2&lt;&gt;"",$FM$252&lt;&gt;""),"E","")</f>
        <v/>
      </c>
      <c r="FN53" s="29" t="str">
        <f>IF(OR($A$8&lt;&gt;"",$A$2&lt;&gt;"",$FN$252&lt;&gt;""),"E","")</f>
        <v/>
      </c>
      <c r="FO53" s="29" t="str">
        <f>IF(OR($A$8&lt;&gt;"",$A$2&lt;&gt;"",$FO$252&lt;&gt;""),"E","")</f>
        <v/>
      </c>
      <c r="FP53" s="29" t="str">
        <f>IF(OR($A$8&lt;&gt;"",$A$2&lt;&gt;"",$FP$252&lt;&gt;""),"E","")</f>
        <v/>
      </c>
      <c r="FQ53" s="29" t="str">
        <f>IF(OR($A$8&lt;&gt;"",$A$2&lt;&gt;"",$FQ$252&lt;&gt;""),"E","")</f>
        <v/>
      </c>
      <c r="FR53" s="29" t="str">
        <f>IF(OR($A$8&lt;&gt;"",$A$2&lt;&gt;"",$FR$252&lt;&gt;""),"E","")</f>
        <v/>
      </c>
      <c r="FS53" s="29" t="str">
        <f>IF(OR($A$8&lt;&gt;"",$A$2&lt;&gt;"",$FS$252&lt;&gt;""),"E","")</f>
        <v/>
      </c>
      <c r="FT53" s="29" t="str">
        <f>IF(OR($A$8&lt;&gt;"",$A$2&lt;&gt;"",$FT$252&lt;&gt;""),"E","")</f>
        <v/>
      </c>
      <c r="FU53" s="29" t="str">
        <f>IF(OR($A$8&lt;&gt;"",$A$2&lt;&gt;"",$FU$252&lt;&gt;""),"E","")</f>
        <v/>
      </c>
      <c r="FV53" s="29" t="str">
        <f>IF(OR($A$8&lt;&gt;"",$A$2&lt;&gt;"",$FV$252&lt;&gt;""),"E","")</f>
        <v/>
      </c>
      <c r="FW53" s="29" t="str">
        <f>IF(OR($A$8&lt;&gt;"",$A$2&lt;&gt;"",$FW$252&lt;&gt;""),"E","")</f>
        <v/>
      </c>
      <c r="FX53" s="29" t="str">
        <f>IF(OR($A$8&lt;&gt;"",$A$2&lt;&gt;"",$FX$252&lt;&gt;""),"E","")</f>
        <v/>
      </c>
      <c r="FY53" s="29" t="str">
        <f>IF(OR($A$8&lt;&gt;"",$A$2&lt;&gt;"",$FY$252&lt;&gt;""),"E","")</f>
        <v/>
      </c>
      <c r="FZ53" s="29" t="str">
        <f>IF(OR($A$8&lt;&gt;"",$A$2&lt;&gt;"",$FZ$252&lt;&gt;""),"E","")</f>
        <v/>
      </c>
      <c r="GA53" s="29" t="str">
        <f>IF(OR($A$8&lt;&gt;"",$A$2&lt;&gt;"",$GA$252&lt;&gt;""),"E","")</f>
        <v/>
      </c>
      <c r="GB53" s="58"/>
      <c r="GC53" s="57"/>
      <c r="GD53" s="33" t="str">
        <f>IF(OR($A$8&lt;&gt;"",$A$2&lt;&gt;"",$GD$252&lt;&gt;""),"E","")</f>
        <v/>
      </c>
      <c r="GE53" s="77"/>
      <c r="GF53" s="72"/>
      <c r="GG53" s="29" t="str">
        <f>IF(OR($A$8&lt;&gt;"",$A$2&lt;&gt;"",$GG$252&lt;&gt;""),"E","")</f>
        <v/>
      </c>
      <c r="GH53" s="29" t="str">
        <f>IF(OR($A$8&lt;&gt;"",$A$2&lt;&gt;"",$GH$252&lt;&gt;""),"E","")</f>
        <v/>
      </c>
      <c r="GI53" s="29" t="str">
        <f>IF(OR($A$8&lt;&gt;"",$A$2&lt;&gt;"",$GI$252&lt;&gt;""),"E","")</f>
        <v/>
      </c>
      <c r="GJ53" s="29" t="str">
        <f>IF(OR($A$8&lt;&gt;"",$A$2&lt;&gt;"",$GJ$252&lt;&gt;""),"E","")</f>
        <v/>
      </c>
      <c r="GK53" s="29" t="str">
        <f>IF(OR($A$8&lt;&gt;"",$A$2&lt;&gt;"",$GK$252&lt;&gt;""),"E","")</f>
        <v/>
      </c>
      <c r="GL53" s="29" t="str">
        <f>IF(OR($A$8&lt;&gt;"",$A$2&lt;&gt;"",$GL$252&lt;&gt;""),"E","")</f>
        <v/>
      </c>
      <c r="GM53" s="29" t="str">
        <f>IF(OR($A$8&lt;&gt;"",$A$2&lt;&gt;"",$GM$252&lt;&gt;""),"E","")</f>
        <v/>
      </c>
      <c r="GN53" s="29" t="str">
        <f>IF(OR($A$8&lt;&gt;"",$A$2&lt;&gt;"",$GN$252&lt;&gt;""),"E","")</f>
        <v/>
      </c>
      <c r="GO53" s="29" t="str">
        <f>IF(OR($A$8&lt;&gt;"",$A$2&lt;&gt;"",$GO$252&lt;&gt;""),"E","")</f>
        <v/>
      </c>
      <c r="GP53" s="29" t="str">
        <f>IF(OR($A$8&lt;&gt;"",$A$2&lt;&gt;"",$GP$252&lt;&gt;""),"E","")</f>
        <v/>
      </c>
      <c r="GQ53" s="29" t="str">
        <f>IF(OR($A$8&lt;&gt;"",$A$2&lt;&gt;"",$GQ$252&lt;&gt;""),"E","")</f>
        <v/>
      </c>
      <c r="GR53" s="29" t="str">
        <f>IF(OR($A$8&lt;&gt;"",$A$2&lt;&gt;"",$GR$252&lt;&gt;""),"E","")</f>
        <v/>
      </c>
      <c r="GS53" s="29" t="str">
        <f>IF(OR($A$8&lt;&gt;"",$A$2&lt;&gt;"",$GS$252&lt;&gt;""),"E","")</f>
        <v/>
      </c>
      <c r="GT53" s="29" t="str">
        <f>IF(OR($A$8&lt;&gt;"",$A$2&lt;&gt;"",$GT$252&lt;&gt;""),"E","")</f>
        <v/>
      </c>
      <c r="GU53" s="29" t="str">
        <f>IF(OR($A$8&lt;&gt;"",$A$2&lt;&gt;"",$GU$252&lt;&gt;""),"E","")</f>
        <v/>
      </c>
      <c r="GV53" s="29" t="str">
        <f>IF(OR($A$8&lt;&gt;"",$A$2&lt;&gt;"",$GV$252&lt;&gt;""),"E","")</f>
        <v/>
      </c>
      <c r="GW53" s="29" t="str">
        <f>IF(OR($A$8&lt;&gt;"",$A$2&lt;&gt;"",$GW$252&lt;&gt;""),"E","")</f>
        <v/>
      </c>
      <c r="GX53" s="29" t="str">
        <f>IF(OR($A$8&lt;&gt;"",$A$2&lt;&gt;"",$GX$252&lt;&gt;""),"E","")</f>
        <v/>
      </c>
      <c r="GY53" s="26" t="str">
        <f>IF(OR($A$8&lt;&gt;"",$A$2&lt;&gt;"",$GY$252&lt;&gt;""),"E","")</f>
        <v/>
      </c>
      <c r="GZ53" s="29" t="str">
        <f>IF(OR($A$8&lt;&gt;"",$A$2&lt;&gt;"",$GZ$252&lt;&gt;""),"E","")</f>
        <v/>
      </c>
      <c r="HA53" s="29" t="str">
        <f>IF(OR($A$8&lt;&gt;"",$A$2&lt;&gt;"",$HA$252&lt;&gt;""),"E","")</f>
        <v/>
      </c>
      <c r="HB53" s="29" t="str">
        <f>IF(OR($A$8&lt;&gt;"",$A$2&lt;&gt;"",$HB$252&lt;&gt;""),"E","")</f>
        <v/>
      </c>
      <c r="HC53" s="29" t="str">
        <f>IF(OR($A$8&lt;&gt;"",$A$2&lt;&gt;"",$HC$252&lt;&gt;""),"E","")</f>
        <v/>
      </c>
      <c r="HD53" s="29" t="str">
        <f>IF(OR($A$8&lt;&gt;"",$A$2&lt;&gt;"",$HD$252&lt;&gt;""),"E","")</f>
        <v/>
      </c>
      <c r="HE53" s="29" t="str">
        <f>IF(OR($A$8&lt;&gt;"",$A$2&lt;&gt;"",$HE$252&lt;&gt;""),"E","")</f>
        <v/>
      </c>
      <c r="HF53" s="29" t="str">
        <f>IF(OR($A$8&lt;&gt;"",$A$2&lt;&gt;"",$HF$252&lt;&gt;""),"E","")</f>
        <v/>
      </c>
      <c r="HG53" s="29" t="str">
        <f>IF(OR($A$8&lt;&gt;"",$A$2&lt;&gt;"",$HG$252&lt;&gt;""),"E","")</f>
        <v/>
      </c>
      <c r="HH53" s="81"/>
      <c r="HI53" s="72"/>
      <c r="HJ53" s="29" t="str">
        <f>IF(OR($A$8&lt;&gt;"",$A$2&lt;&gt;"",$HJ$252&lt;&gt;""),"E","")</f>
        <v/>
      </c>
      <c r="HK53" s="29" t="str">
        <f>IF(OR($A$8&lt;&gt;"",$A$2&lt;&gt;"",$HK$252&lt;&gt;""),"E","")</f>
        <v/>
      </c>
      <c r="HL53" s="29" t="str">
        <f>IF(OR($A$8&lt;&gt;"",$A$2&lt;&gt;"",$HL$252&lt;&gt;""),"E","")</f>
        <v/>
      </c>
      <c r="HM53" s="29" t="str">
        <f>IF(OR($A$8&lt;&gt;"",$A$2&lt;&gt;"",$HM$252&lt;&gt;""),"E","")</f>
        <v/>
      </c>
      <c r="HN53" s="29" t="str">
        <f>IF(OR($A$8&lt;&gt;"",$A$2&lt;&gt;"",$HN$252&lt;&gt;""),"E","")</f>
        <v/>
      </c>
      <c r="HO53" s="29" t="str">
        <f>IF(OR($A$8&lt;&gt;"",$A$2&lt;&gt;"",$HO$252&lt;&gt;""),"E","")</f>
        <v/>
      </c>
      <c r="HP53" s="29" t="str">
        <f>IF(OR($A$8&lt;&gt;"",$A$2&lt;&gt;"",$HP$252&lt;&gt;""),"E","")</f>
        <v/>
      </c>
      <c r="HQ53" s="219"/>
      <c r="HR53" s="6"/>
      <c r="HS53" s="131">
        <f t="shared" si="0"/>
        <v>0</v>
      </c>
      <c r="HT53" s="132"/>
    </row>
    <row r="54" spans="1:228" ht="39" customHeight="1" x14ac:dyDescent="0.2">
      <c r="A54" s="220" t="s">
        <v>48</v>
      </c>
      <c r="B54" s="221"/>
      <c r="C54" s="221"/>
      <c r="D54" s="221"/>
      <c r="E54" s="221"/>
      <c r="F54" s="221"/>
      <c r="G54" s="221"/>
      <c r="H54" s="221"/>
      <c r="I54" s="221"/>
      <c r="J54" s="221"/>
      <c r="K54" s="221"/>
      <c r="L54" s="222"/>
      <c r="M54" s="223" t="s">
        <v>173</v>
      </c>
      <c r="N54" s="224"/>
      <c r="O54" s="224"/>
      <c r="P54" s="224"/>
      <c r="Q54" s="224"/>
      <c r="R54" s="224"/>
      <c r="S54" s="224"/>
      <c r="T54" s="224"/>
      <c r="U54" s="225"/>
      <c r="V54" s="174"/>
      <c r="W54" s="45">
        <v>4</v>
      </c>
      <c r="X54" s="205">
        <v>4</v>
      </c>
      <c r="Y54" s="84" t="s">
        <v>1128</v>
      </c>
      <c r="Z54" s="178"/>
      <c r="AA54" s="212"/>
      <c r="AB54" s="155">
        <v>60</v>
      </c>
      <c r="AC54" s="299"/>
      <c r="AD54" s="155">
        <v>60</v>
      </c>
      <c r="AE54" s="299"/>
      <c r="AF54" s="155">
        <v>60</v>
      </c>
      <c r="AG54" s="299"/>
      <c r="AH54" s="155">
        <v>40</v>
      </c>
      <c r="AI54" s="299"/>
      <c r="AJ54" s="155">
        <v>20</v>
      </c>
      <c r="AK54" s="299"/>
      <c r="AL54" s="155">
        <v>12</v>
      </c>
      <c r="AM54" s="299"/>
      <c r="AN54" s="155">
        <v>2</v>
      </c>
      <c r="AO54" s="299"/>
      <c r="AP54" s="155">
        <v>1</v>
      </c>
      <c r="AQ54" s="299"/>
      <c r="AR54" s="155">
        <v>1</v>
      </c>
      <c r="AS54" s="299"/>
      <c r="AT54" s="152"/>
      <c r="AU54" s="153"/>
      <c r="AV54" s="152"/>
      <c r="AW54" s="153"/>
      <c r="AX54" s="152"/>
      <c r="AY54" s="153"/>
      <c r="AZ54" s="152"/>
      <c r="BA54" s="153"/>
      <c r="BB54" s="152"/>
      <c r="BC54" s="153"/>
      <c r="BD54" s="152"/>
      <c r="BE54" s="153"/>
      <c r="BF54" s="152"/>
      <c r="BG54" s="422"/>
      <c r="BH54" s="179"/>
      <c r="BI54" s="179"/>
      <c r="BJ54" s="67" t="str">
        <f>IF($BJ$8="Saisie de numéro erronée !","Saisie de numéro erronée !",IF($BJ$9="","",VALUE(SUBSTITUTE(IF(COUNTIF(HS54,"* *"),TRIM(MID(Y54&amp;" ",(FIND(("NO"&amp;$BJ$9&amp;" "),Y54&amp;" "))-3,3)),HS54),"c",""))))</f>
        <v/>
      </c>
      <c r="BK54" s="180"/>
      <c r="BL54" s="213"/>
      <c r="BM54" s="29">
        <v>4</v>
      </c>
      <c r="BN54" s="29">
        <v>4</v>
      </c>
      <c r="BO54" s="29">
        <v>4</v>
      </c>
      <c r="BP54" s="29">
        <v>5</v>
      </c>
      <c r="BQ54" s="29">
        <v>5</v>
      </c>
      <c r="BR54" s="29">
        <v>5</v>
      </c>
      <c r="BS54" s="29">
        <v>6</v>
      </c>
      <c r="BT54" s="29">
        <v>6</v>
      </c>
      <c r="BU54" s="29">
        <v>6</v>
      </c>
      <c r="BV54" s="29">
        <v>7</v>
      </c>
      <c r="BW54" s="29">
        <v>7</v>
      </c>
      <c r="BX54" s="228">
        <v>1</v>
      </c>
      <c r="BY54" s="29">
        <v>11</v>
      </c>
      <c r="BZ54" s="29">
        <v>19</v>
      </c>
      <c r="CA54" s="29">
        <v>24</v>
      </c>
      <c r="CB54" s="226">
        <v>34</v>
      </c>
      <c r="CC54" s="181"/>
      <c r="CD54" s="181"/>
      <c r="CE54" s="395"/>
      <c r="CF54" s="182"/>
      <c r="CG54" s="182"/>
      <c r="CH54" s="395" t="s">
        <v>344</v>
      </c>
      <c r="CI54" s="183"/>
      <c r="CJ54" s="183"/>
      <c r="CK54" s="214">
        <v>43</v>
      </c>
      <c r="CL54" s="44" t="s">
        <v>501</v>
      </c>
      <c r="CM54" s="184"/>
      <c r="CN54" s="216"/>
      <c r="CO54" s="227" t="s">
        <v>47</v>
      </c>
      <c r="CP54" s="185"/>
      <c r="CQ54" s="185"/>
      <c r="CR54" s="44">
        <v>23</v>
      </c>
      <c r="CS54" s="44">
        <v>25</v>
      </c>
      <c r="CT54" s="186"/>
      <c r="CU54" s="186"/>
      <c r="CV54" s="395"/>
      <c r="CW54" s="218"/>
      <c r="CX54" s="218"/>
      <c r="CY54" s="227" t="s">
        <v>106</v>
      </c>
      <c r="CZ54" s="187"/>
      <c r="DA54" s="187"/>
      <c r="DB54" s="28" t="str">
        <f>IF(OR($A$8&lt;&gt;"",$A$2&lt;&gt;"",$DB$252&lt;&gt;""),"E","")</f>
        <v/>
      </c>
      <c r="DC54" s="29" t="str">
        <f>IF(OR($A$8&lt;&gt;"",$A$2&lt;&gt;"",$DC$252&lt;&gt;""),"E","")</f>
        <v/>
      </c>
      <c r="DD54" s="29" t="str">
        <f>IF(OR($A$8&lt;&gt;"",$A$2&lt;&gt;"",$DD$252&lt;&gt;""),"E","")</f>
        <v/>
      </c>
      <c r="DE54" s="29" t="str">
        <f>IF(OR($A$8&lt;&gt;"",$A$2&lt;&gt;"",$DE$252&lt;&gt;""),"E","")</f>
        <v/>
      </c>
      <c r="DF54" s="29" t="str">
        <f>IF(OR($A$8&lt;&gt;"",$A$2&lt;&gt;"",$DF$252&lt;&gt;""),"E","")</f>
        <v/>
      </c>
      <c r="DG54" s="29" t="str">
        <f>IF(OR($A$8&lt;&gt;"",$A$2&lt;&gt;"",$DG$252&lt;&gt;""),"E","")</f>
        <v/>
      </c>
      <c r="DH54" s="29" t="str">
        <f>IF(OR($A$8&lt;&gt;"",$A$2&lt;&gt;"",$DH$252&lt;&gt;""),"E","")</f>
        <v/>
      </c>
      <c r="DI54" s="29" t="str">
        <f>IF(OR($A$8&lt;&gt;"",$A$2&lt;&gt;"",$DI$252&lt;&gt;""),"E","")</f>
        <v/>
      </c>
      <c r="DJ54" s="29" t="str">
        <f>IF(OR($A$8&lt;&gt;"",$A$2&lt;&gt;"",$DJ$252&lt;&gt;""),"E","")</f>
        <v/>
      </c>
      <c r="DK54" s="29" t="str">
        <f>IF(OR($A$8&lt;&gt;"",$A$2&lt;&gt;"",$DK$252&lt;&gt;""),"E","")</f>
        <v/>
      </c>
      <c r="DL54" s="29" t="str">
        <f>IF(OR($A$8&lt;&gt;"",$A$2&lt;&gt;"",$DL$252&lt;&gt;""),"E","")</f>
        <v/>
      </c>
      <c r="DM54" s="29" t="str">
        <f>IF(OR($A$8&lt;&gt;"",$A$2&lt;&gt;"",$DM$252&lt;&gt;""),"E","")</f>
        <v/>
      </c>
      <c r="DN54" s="29" t="str">
        <f>IF(OR($A$8&lt;&gt;"",$A$2&lt;&gt;"",$DN$252&lt;&gt;""),"E","")</f>
        <v/>
      </c>
      <c r="DO54" s="29" t="str">
        <f>IF(OR($A$8&lt;&gt;"",$A$2&lt;&gt;"",$DO$252&lt;&gt;""),"E","")</f>
        <v/>
      </c>
      <c r="DP54" s="29" t="str">
        <f>IF(OR($A$8&lt;&gt;"",$A$2&lt;&gt;"",$DP$252&lt;&gt;""),"E","")</f>
        <v/>
      </c>
      <c r="DQ54" s="29" t="str">
        <f>IF(OR($A$8&lt;&gt;"",$A$2&lt;&gt;"",$DQ$252&lt;&gt;""),"E","")</f>
        <v/>
      </c>
      <c r="DR54" s="29" t="str">
        <f>IF(OR($A$8&lt;&gt;"",$A$2&lt;&gt;"",$DR$252&lt;&gt;""),"E","")</f>
        <v/>
      </c>
      <c r="DS54" s="29" t="str">
        <f>IF(OR($A$8&lt;&gt;"",$A$2&lt;&gt;"",$DS$252&lt;&gt;""),"E","")</f>
        <v/>
      </c>
      <c r="DT54" s="29" t="str">
        <f>IF(OR($A$8&lt;&gt;"",$A$2&lt;&gt;"",$DT$252&lt;&gt;""),"E","")</f>
        <v/>
      </c>
      <c r="DU54" s="29" t="str">
        <f>IF(OR($A$8&lt;&gt;"",$A$2&lt;&gt;"",$DU$252&lt;&gt;""),"E","")</f>
        <v/>
      </c>
      <c r="DV54" s="29" t="str">
        <f>IF(OR($A$8&lt;&gt;"",$A$2&lt;&gt;"",$DV$252&lt;&gt;""),"E","")</f>
        <v/>
      </c>
      <c r="DW54" s="29" t="str">
        <f>IF(OR($A$8&lt;&gt;"",$A$2&lt;&gt;"",$DW$252&lt;&gt;""),"E","")</f>
        <v/>
      </c>
      <c r="DX54" s="30" t="str">
        <f>IF(OR($A$8&lt;&gt;"",$A$2&lt;&gt;"",$DX$252&lt;&gt;""),"E","X")</f>
        <v>X</v>
      </c>
      <c r="DY54" s="29" t="str">
        <f>IF(OR($A$8&lt;&gt;"",$A$2&lt;&gt;"",$DY$252&lt;&gt;""),"E","")</f>
        <v/>
      </c>
      <c r="DZ54" s="30" t="str">
        <f>IF(OR($A$8&lt;&gt;"",$A$2&lt;&gt;"",$DZ$252&lt;&gt;""),"E","X")</f>
        <v>X</v>
      </c>
      <c r="EA54" s="31"/>
      <c r="EB54" s="2"/>
      <c r="EC54" s="29" t="str">
        <f>IF(OR($A$8&lt;&gt;"",$A$2&lt;&gt;"",$EC$252&lt;&gt;""),"E","")</f>
        <v/>
      </c>
      <c r="ED54" s="58"/>
      <c r="EE54" s="57"/>
      <c r="EF54" s="29" t="str">
        <f>IF(OR($A$8&lt;&gt;"",$A$2&lt;&gt;"",$EF$252&lt;&gt;""),"E","")</f>
        <v/>
      </c>
      <c r="EG54" s="29" t="str">
        <f>IF(OR($A$8&lt;&gt;"",$A$2&lt;&gt;"",$EG$252&lt;&gt;""),"E","")</f>
        <v/>
      </c>
      <c r="EH54" s="29" t="str">
        <f>IF(OR($A$8&lt;&gt;"",$A$2&lt;&gt;"",$EH$252&lt;&gt;""),"E","")</f>
        <v/>
      </c>
      <c r="EI54" s="29" t="str">
        <f>IF(OR($A$8&lt;&gt;"",$A$2&lt;&gt;"",$EI$252&lt;&gt;""),"E","")</f>
        <v/>
      </c>
      <c r="EJ54" s="29" t="str">
        <f>IF(OR($A$8&lt;&gt;"",$A$2&lt;&gt;"",$EJ$252&lt;&gt;""),"E","")</f>
        <v/>
      </c>
      <c r="EK54" s="29" t="str">
        <f>IF(OR($A$8&lt;&gt;"",$A$2&lt;&gt;"",$EK$252&lt;&gt;""),"E","")</f>
        <v/>
      </c>
      <c r="EL54" s="29" t="str">
        <f>IF(OR($A$8&lt;&gt;"",$A$2&lt;&gt;"",$EL$252&lt;&gt;""),"E","")</f>
        <v/>
      </c>
      <c r="EM54" s="29" t="str">
        <f>IF(OR($A$8&lt;&gt;"",$A$2&lt;&gt;"",$EM$252&lt;&gt;""),"E","")</f>
        <v/>
      </c>
      <c r="EN54" s="29" t="str">
        <f>IF(OR($A$8&lt;&gt;"",$A$2&lt;&gt;"",$EN$252&lt;&gt;""),"E","")</f>
        <v/>
      </c>
      <c r="EO54" s="29" t="str">
        <f>IF(OR($A$8&lt;&gt;"",$A$2&lt;&gt;"",$EO$252&lt;&gt;""),"E","")</f>
        <v/>
      </c>
      <c r="EP54" s="29" t="str">
        <f>IF(OR($A$8&lt;&gt;"",$A$2&lt;&gt;"",$EP$252&lt;&gt;""),"E","")</f>
        <v/>
      </c>
      <c r="EQ54" s="29" t="str">
        <f>IF(OR($A$8&lt;&gt;"",$A$2&lt;&gt;"",$EQ$252&lt;&gt;""),"E","")</f>
        <v/>
      </c>
      <c r="ER54" s="29" t="str">
        <f>IF(OR($A$8&lt;&gt;"",$A$2&lt;&gt;"",$ER$252&lt;&gt;""),"E","")</f>
        <v/>
      </c>
      <c r="ES54" s="29" t="str">
        <f>IF(OR($A$8&lt;&gt;"",$A$2&lt;&gt;"",$ES$252&lt;&gt;""),"E","")</f>
        <v/>
      </c>
      <c r="ET54" s="29" t="str">
        <f>IF(OR($A$8&lt;&gt;"",$A$2&lt;&gt;"",$ET$252&lt;&gt;""),"E","")</f>
        <v/>
      </c>
      <c r="EU54" s="29" t="str">
        <f>IF(OR($A$8&lt;&gt;"",$A$2&lt;&gt;"",$EU$252&lt;&gt;""),"E","")</f>
        <v/>
      </c>
      <c r="EV54" s="29" t="str">
        <f>IF(OR($A$8&lt;&gt;"",$A$2&lt;&gt;"",$EV$252&lt;&gt;""),"E","")</f>
        <v/>
      </c>
      <c r="EW54" s="29" t="str">
        <f>IF(OR($A$8&lt;&gt;"",$A$2&lt;&gt;"",$EW$252&lt;&gt;""),"E","")</f>
        <v/>
      </c>
      <c r="EX54" s="29" t="str">
        <f>IF(OR($A$8&lt;&gt;"",$A$2&lt;&gt;"",$EX$252&lt;&gt;""),"E","")</f>
        <v/>
      </c>
      <c r="EY54" s="29" t="str">
        <f>IF(OR($A$8&lt;&gt;"",$A$2&lt;&gt;"",$EY$252&lt;&gt;""),"E","")</f>
        <v/>
      </c>
      <c r="EZ54" s="29" t="str">
        <f>IF(OR($A$8&lt;&gt;"",$A$2&lt;&gt;"",$EZ$252&lt;&gt;""),"E","")</f>
        <v/>
      </c>
      <c r="FA54" s="29" t="str">
        <f>IF(OR($A$8&lt;&gt;"",$A$2&lt;&gt;"",$FA$252&lt;&gt;""),"E","")</f>
        <v/>
      </c>
      <c r="FB54" s="29" t="str">
        <f>IF(OR($A$8&lt;&gt;"",$A$2&lt;&gt;"",$FB$252&lt;&gt;""),"E","")</f>
        <v/>
      </c>
      <c r="FC54" s="29" t="str">
        <f>IF(OR($A$8&lt;&gt;"",$A$2&lt;&gt;"",$FC$252&lt;&gt;""),"E","")</f>
        <v/>
      </c>
      <c r="FD54" s="29" t="str">
        <f>IF(OR($A$8&lt;&gt;"",$A$2&lt;&gt;"",$FD$252&lt;&gt;""),"E","")</f>
        <v/>
      </c>
      <c r="FE54" s="29" t="str">
        <f>IF(OR($A$8&lt;&gt;"",$A$2&lt;&gt;"",$FE$252&lt;&gt;""),"E","")</f>
        <v/>
      </c>
      <c r="FF54" s="29" t="str">
        <f>IF(OR($A$8&lt;&gt;"",$A$2&lt;&gt;"",$FF$252&lt;&gt;""),"E","")</f>
        <v/>
      </c>
      <c r="FG54" s="29" t="str">
        <f>IF(OR($A$8&lt;&gt;"",$A$2&lt;&gt;"",$FG$252&lt;&gt;""),"E","")</f>
        <v/>
      </c>
      <c r="FH54" s="29" t="str">
        <f>IF(OR($A$8&lt;&gt;"",$A$2&lt;&gt;"",$FH$252&lt;&gt;""),"E","")</f>
        <v/>
      </c>
      <c r="FI54" s="29" t="str">
        <f>IF(OR($A$8&lt;&gt;"",$A$2&lt;&gt;"",$FI$252&lt;&gt;""),"E","")</f>
        <v/>
      </c>
      <c r="FJ54" s="29" t="str">
        <f>IF(OR($A$8&lt;&gt;"",$A$2&lt;&gt;"",$FJ$252&lt;&gt;""),"E","")</f>
        <v/>
      </c>
      <c r="FK54" s="29" t="str">
        <f>IF(OR($A$8&lt;&gt;"",$A$2&lt;&gt;"",$FK$252&lt;&gt;""),"E","")</f>
        <v/>
      </c>
      <c r="FL54" s="29" t="str">
        <f>IF(OR($A$8&lt;&gt;"",$A$2&lt;&gt;"",$FL$252&lt;&gt;""),"E","")</f>
        <v/>
      </c>
      <c r="FM54" s="29" t="str">
        <f>IF(OR($A$8&lt;&gt;"",$A$2&lt;&gt;"",$FM$252&lt;&gt;""),"E","")</f>
        <v/>
      </c>
      <c r="FN54" s="29" t="str">
        <f>IF(OR($A$8&lt;&gt;"",$A$2&lt;&gt;"",$FN$252&lt;&gt;""),"E","")</f>
        <v/>
      </c>
      <c r="FO54" s="29" t="str">
        <f>IF(OR($A$8&lt;&gt;"",$A$2&lt;&gt;"",$FO$252&lt;&gt;""),"E","")</f>
        <v/>
      </c>
      <c r="FP54" s="29" t="str">
        <f>IF(OR($A$8&lt;&gt;"",$A$2&lt;&gt;"",$FP$252&lt;&gt;""),"E","")</f>
        <v/>
      </c>
      <c r="FQ54" s="29" t="str">
        <f>IF(OR($A$8&lt;&gt;"",$A$2&lt;&gt;"",$FQ$252&lt;&gt;""),"E","")</f>
        <v/>
      </c>
      <c r="FR54" s="29" t="str">
        <f>IF(OR($A$8&lt;&gt;"",$A$2&lt;&gt;"",$FR$252&lt;&gt;""),"E","")</f>
        <v/>
      </c>
      <c r="FS54" s="29" t="str">
        <f>IF(OR($A$8&lt;&gt;"",$A$2&lt;&gt;"",$FS$252&lt;&gt;""),"E","")</f>
        <v/>
      </c>
      <c r="FT54" s="29" t="str">
        <f>IF(OR($A$8&lt;&gt;"",$A$2&lt;&gt;"",$FT$252&lt;&gt;""),"E","")</f>
        <v/>
      </c>
      <c r="FU54" s="29" t="str">
        <f>IF(OR($A$8&lt;&gt;"",$A$2&lt;&gt;"",$FU$252&lt;&gt;""),"E","")</f>
        <v/>
      </c>
      <c r="FV54" s="29" t="str">
        <f>IF(OR($A$8&lt;&gt;"",$A$2&lt;&gt;"",$FV$252&lt;&gt;""),"E","")</f>
        <v/>
      </c>
      <c r="FW54" s="29" t="str">
        <f>IF(OR($A$8&lt;&gt;"",$A$2&lt;&gt;"",$FW$252&lt;&gt;""),"E","")</f>
        <v/>
      </c>
      <c r="FX54" s="29" t="str">
        <f>IF(OR($A$8&lt;&gt;"",$A$2&lt;&gt;"",$FX$252&lt;&gt;""),"E","")</f>
        <v/>
      </c>
      <c r="FY54" s="29" t="str">
        <f>IF(OR($A$8&lt;&gt;"",$A$2&lt;&gt;"",$FY$252&lt;&gt;""),"E","")</f>
        <v/>
      </c>
      <c r="FZ54" s="29" t="str">
        <f>IF(OR($A$8&lt;&gt;"",$A$2&lt;&gt;"",$FZ$252&lt;&gt;""),"E","")</f>
        <v/>
      </c>
      <c r="GA54" s="29" t="str">
        <f>IF(OR($A$8&lt;&gt;"",$A$2&lt;&gt;"",$GA$252&lt;&gt;""),"E","")</f>
        <v/>
      </c>
      <c r="GB54" s="58"/>
      <c r="GC54" s="57"/>
      <c r="GD54" s="33" t="str">
        <f>IF(OR($A$8&lt;&gt;"",$A$2&lt;&gt;"",$GD$252&lt;&gt;""),"E","")</f>
        <v/>
      </c>
      <c r="GE54" s="77"/>
      <c r="GF54" s="72"/>
      <c r="GG54" s="29" t="str">
        <f>IF(OR($A$8&lt;&gt;"",$A$2&lt;&gt;"",$GG$252&lt;&gt;""),"E","")</f>
        <v/>
      </c>
      <c r="GH54" s="29" t="str">
        <f>IF(OR($A$8&lt;&gt;"",$A$2&lt;&gt;"",$GH$252&lt;&gt;""),"E","")</f>
        <v/>
      </c>
      <c r="GI54" s="29" t="str">
        <f>IF(OR($A$8&lt;&gt;"",$A$2&lt;&gt;"",$GI$252&lt;&gt;""),"E","")</f>
        <v/>
      </c>
      <c r="GJ54" s="29" t="str">
        <f>IF(OR($A$8&lt;&gt;"",$A$2&lt;&gt;"",$GJ$252&lt;&gt;""),"E","")</f>
        <v/>
      </c>
      <c r="GK54" s="29" t="str">
        <f>IF(OR($A$8&lt;&gt;"",$A$2&lt;&gt;"",$GK$252&lt;&gt;""),"E","")</f>
        <v/>
      </c>
      <c r="GL54" s="29" t="str">
        <f>IF(OR($A$8&lt;&gt;"",$A$2&lt;&gt;"",$GL$252&lt;&gt;""),"E","")</f>
        <v/>
      </c>
      <c r="GM54" s="29" t="str">
        <f>IF(OR($A$8&lt;&gt;"",$A$2&lt;&gt;"",$GM$252&lt;&gt;""),"E","")</f>
        <v/>
      </c>
      <c r="GN54" s="29" t="str">
        <f>IF(OR($A$8&lt;&gt;"",$A$2&lt;&gt;"",$GN$252&lt;&gt;""),"E","")</f>
        <v/>
      </c>
      <c r="GO54" s="29" t="str">
        <f>IF(OR($A$8&lt;&gt;"",$A$2&lt;&gt;"",$GO$252&lt;&gt;""),"E","")</f>
        <v/>
      </c>
      <c r="GP54" s="29" t="str">
        <f>IF(OR($A$8&lt;&gt;"",$A$2&lt;&gt;"",$GP$252&lt;&gt;""),"E","")</f>
        <v/>
      </c>
      <c r="GQ54" s="29" t="str">
        <f>IF(OR($A$8&lt;&gt;"",$A$2&lt;&gt;"",$GQ$252&lt;&gt;""),"E","")</f>
        <v/>
      </c>
      <c r="GR54" s="29" t="str">
        <f>IF(OR($A$8&lt;&gt;"",$A$2&lt;&gt;"",$GR$252&lt;&gt;""),"E","")</f>
        <v/>
      </c>
      <c r="GS54" s="29" t="str">
        <f>IF(OR($A$8&lt;&gt;"",$A$2&lt;&gt;"",$GS$252&lt;&gt;""),"E","")</f>
        <v/>
      </c>
      <c r="GT54" s="29" t="str">
        <f>IF(OR($A$8&lt;&gt;"",$A$2&lt;&gt;"",$GT$252&lt;&gt;""),"E","")</f>
        <v/>
      </c>
      <c r="GU54" s="29" t="str">
        <f>IF(OR($A$8&lt;&gt;"",$A$2&lt;&gt;"",$GU$252&lt;&gt;""),"E","")</f>
        <v/>
      </c>
      <c r="GV54" s="29" t="str">
        <f>IF(OR($A$8&lt;&gt;"",$A$2&lt;&gt;"",$GV$252&lt;&gt;""),"E","")</f>
        <v/>
      </c>
      <c r="GW54" s="29" t="str">
        <f>IF(OR($A$8&lt;&gt;"",$A$2&lt;&gt;"",$GW$252&lt;&gt;""),"E","")</f>
        <v/>
      </c>
      <c r="GX54" s="29" t="str">
        <f>IF(OR($A$8&lt;&gt;"",$A$2&lt;&gt;"",$GX$252&lt;&gt;""),"E","")</f>
        <v/>
      </c>
      <c r="GY54" s="26" t="str">
        <f>IF(OR($A$8&lt;&gt;"",$A$2&lt;&gt;"",$GY$252&lt;&gt;""),"E","")</f>
        <v/>
      </c>
      <c r="GZ54" s="29" t="str">
        <f>IF(OR($A$8&lt;&gt;"",$A$2&lt;&gt;"",$GZ$252&lt;&gt;""),"E","")</f>
        <v/>
      </c>
      <c r="HA54" s="29" t="str">
        <f>IF(OR($A$8&lt;&gt;"",$A$2&lt;&gt;"",$HA$252&lt;&gt;""),"E","")</f>
        <v/>
      </c>
      <c r="HB54" s="29" t="str">
        <f>IF(OR($A$8&lt;&gt;"",$A$2&lt;&gt;"",$HB$252&lt;&gt;""),"E","")</f>
        <v/>
      </c>
      <c r="HC54" s="29" t="str">
        <f>IF(OR($A$8&lt;&gt;"",$A$2&lt;&gt;"",$HC$252&lt;&gt;""),"E","")</f>
        <v/>
      </c>
      <c r="HD54" s="29" t="str">
        <f>IF(OR($A$8&lt;&gt;"",$A$2&lt;&gt;"",$HD$252&lt;&gt;""),"E","")</f>
        <v/>
      </c>
      <c r="HE54" s="29" t="str">
        <f>IF(OR($A$8&lt;&gt;"",$A$2&lt;&gt;"",$HE$252&lt;&gt;""),"E","")</f>
        <v/>
      </c>
      <c r="HF54" s="29" t="str">
        <f>IF(OR($A$8&lt;&gt;"",$A$2&lt;&gt;"",$HF$252&lt;&gt;""),"E","")</f>
        <v/>
      </c>
      <c r="HG54" s="29" t="str">
        <f>IF(OR($A$8&lt;&gt;"",$A$2&lt;&gt;"",$HG$252&lt;&gt;""),"E","")</f>
        <v/>
      </c>
      <c r="HH54" s="81"/>
      <c r="HI54" s="72"/>
      <c r="HJ54" s="29" t="str">
        <f>IF(OR($A$8&lt;&gt;"",$A$2&lt;&gt;"",$HJ$252&lt;&gt;""),"E","")</f>
        <v/>
      </c>
      <c r="HK54" s="29" t="str">
        <f>IF(OR($A$8&lt;&gt;"",$A$2&lt;&gt;"",$HK$252&lt;&gt;""),"E","")</f>
        <v/>
      </c>
      <c r="HL54" s="29" t="str">
        <f>IF(OR($A$8&lt;&gt;"",$A$2&lt;&gt;"",$HL$252&lt;&gt;""),"E","")</f>
        <v/>
      </c>
      <c r="HM54" s="29" t="str">
        <f>IF(OR($A$8&lt;&gt;"",$A$2&lt;&gt;"",$HM$252&lt;&gt;""),"E","")</f>
        <v/>
      </c>
      <c r="HN54" s="29" t="str">
        <f>IF(OR($A$8&lt;&gt;"",$A$2&lt;&gt;"",$HN$252&lt;&gt;""),"E","")</f>
        <v/>
      </c>
      <c r="HO54" s="29" t="str">
        <f>IF(OR($A$8&lt;&gt;"",$A$2&lt;&gt;"",$HO$252&lt;&gt;""),"E","")</f>
        <v/>
      </c>
      <c r="HP54" s="29" t="str">
        <f>IF(OR($A$8&lt;&gt;"",$A$2&lt;&gt;"",$HP$252&lt;&gt;""),"E","")</f>
        <v/>
      </c>
      <c r="HQ54" s="219"/>
      <c r="HR54" s="6"/>
      <c r="HS54" s="131">
        <f t="shared" si="0"/>
        <v>0</v>
      </c>
      <c r="HT54" s="132"/>
    </row>
    <row r="55" spans="1:228" ht="39" customHeight="1" x14ac:dyDescent="0.2">
      <c r="A55" s="220" t="s">
        <v>49</v>
      </c>
      <c r="B55" s="221"/>
      <c r="C55" s="221"/>
      <c r="D55" s="221"/>
      <c r="E55" s="221"/>
      <c r="F55" s="221"/>
      <c r="G55" s="221"/>
      <c r="H55" s="221"/>
      <c r="I55" s="221"/>
      <c r="J55" s="221"/>
      <c r="K55" s="221"/>
      <c r="L55" s="222"/>
      <c r="M55" s="220" t="s">
        <v>50</v>
      </c>
      <c r="N55" s="221"/>
      <c r="O55" s="221"/>
      <c r="P55" s="221"/>
      <c r="Q55" s="221"/>
      <c r="R55" s="221"/>
      <c r="S55" s="221"/>
      <c r="T55" s="221"/>
      <c r="U55" s="222"/>
      <c r="V55" s="175"/>
      <c r="W55" s="45">
        <v>4</v>
      </c>
      <c r="X55" s="205">
        <v>4</v>
      </c>
      <c r="Y55" s="84" t="s">
        <v>1128</v>
      </c>
      <c r="Z55" s="178"/>
      <c r="AA55" s="212"/>
      <c r="AB55" s="155">
        <v>60</v>
      </c>
      <c r="AC55" s="299"/>
      <c r="AD55" s="155">
        <v>60</v>
      </c>
      <c r="AE55" s="299"/>
      <c r="AF55" s="155">
        <v>60</v>
      </c>
      <c r="AG55" s="299"/>
      <c r="AH55" s="155">
        <v>40</v>
      </c>
      <c r="AI55" s="299"/>
      <c r="AJ55" s="155">
        <v>20</v>
      </c>
      <c r="AK55" s="299"/>
      <c r="AL55" s="155">
        <v>12</v>
      </c>
      <c r="AM55" s="299"/>
      <c r="AN55" s="155">
        <v>2</v>
      </c>
      <c r="AO55" s="299"/>
      <c r="AP55" s="155">
        <v>1</v>
      </c>
      <c r="AQ55" s="299"/>
      <c r="AR55" s="155">
        <v>1</v>
      </c>
      <c r="AS55" s="299"/>
      <c r="AT55" s="152"/>
      <c r="AU55" s="153"/>
      <c r="AV55" s="152"/>
      <c r="AW55" s="153"/>
      <c r="AX55" s="152"/>
      <c r="AY55" s="153"/>
      <c r="AZ55" s="152"/>
      <c r="BA55" s="153"/>
      <c r="BB55" s="152"/>
      <c r="BC55" s="153"/>
      <c r="BD55" s="152"/>
      <c r="BE55" s="153"/>
      <c r="BF55" s="152"/>
      <c r="BG55" s="422"/>
      <c r="BH55" s="179"/>
      <c r="BI55" s="179"/>
      <c r="BJ55" s="67" t="str">
        <f>IF($BJ$8="Saisie de numéro erronée !","Saisie de numéro erronée !",IF($BJ$9="","",VALUE(SUBSTITUTE(IF(COUNTIF(HS55,"* *"),TRIM(MID(Y55&amp;" ",(FIND(("NO"&amp;$BJ$9&amp;" "),Y55&amp;" "))-3,3)),HS55),"c",""))))</f>
        <v/>
      </c>
      <c r="BK55" s="180"/>
      <c r="BL55" s="213"/>
      <c r="BM55" s="29">
        <v>4</v>
      </c>
      <c r="BN55" s="29">
        <v>4</v>
      </c>
      <c r="BO55" s="29">
        <v>4</v>
      </c>
      <c r="BP55" s="29">
        <v>5</v>
      </c>
      <c r="BQ55" s="29">
        <v>5</v>
      </c>
      <c r="BR55" s="29">
        <v>5</v>
      </c>
      <c r="BS55" s="29">
        <v>6</v>
      </c>
      <c r="BT55" s="29">
        <v>6</v>
      </c>
      <c r="BU55" s="29">
        <v>6</v>
      </c>
      <c r="BV55" s="29">
        <v>7</v>
      </c>
      <c r="BW55" s="29">
        <v>7</v>
      </c>
      <c r="BX55" s="228">
        <v>1</v>
      </c>
      <c r="BY55" s="29">
        <v>11</v>
      </c>
      <c r="BZ55" s="29">
        <v>19</v>
      </c>
      <c r="CA55" s="29">
        <v>24</v>
      </c>
      <c r="CB55" s="226">
        <v>34</v>
      </c>
      <c r="CC55" s="181"/>
      <c r="CD55" s="181"/>
      <c r="CE55" s="395"/>
      <c r="CF55" s="182"/>
      <c r="CG55" s="182"/>
      <c r="CH55" s="395"/>
      <c r="CI55" s="183"/>
      <c r="CJ55" s="183"/>
      <c r="CK55" s="214">
        <v>44</v>
      </c>
      <c r="CL55" s="44" t="s">
        <v>502</v>
      </c>
      <c r="CM55" s="184"/>
      <c r="CN55" s="216"/>
      <c r="CO55" s="227" t="s">
        <v>47</v>
      </c>
      <c r="CP55" s="185"/>
      <c r="CQ55" s="185"/>
      <c r="CR55" s="44">
        <v>23</v>
      </c>
      <c r="CS55" s="44">
        <v>25</v>
      </c>
      <c r="CT55" s="186"/>
      <c r="CU55" s="186"/>
      <c r="CV55" s="395"/>
      <c r="CW55" s="218"/>
      <c r="CX55" s="218"/>
      <c r="CY55" s="227" t="s">
        <v>106</v>
      </c>
      <c r="CZ55" s="187"/>
      <c r="DA55" s="187"/>
      <c r="DB55" s="28" t="str">
        <f>IF(OR($A$8&lt;&gt;"",$A$2&lt;&gt;"",$DB$252&lt;&gt;""),"E","")</f>
        <v/>
      </c>
      <c r="DC55" s="29" t="str">
        <f>IF(OR($A$8&lt;&gt;"",$A$2&lt;&gt;"",$DC$252&lt;&gt;""),"E","")</f>
        <v/>
      </c>
      <c r="DD55" s="29" t="str">
        <f>IF(OR($A$8&lt;&gt;"",$A$2&lt;&gt;"",$DD$252&lt;&gt;""),"E","")</f>
        <v/>
      </c>
      <c r="DE55" s="29" t="str">
        <f>IF(OR($A$8&lt;&gt;"",$A$2&lt;&gt;"",$DE$252&lt;&gt;""),"E","")</f>
        <v/>
      </c>
      <c r="DF55" s="29" t="str">
        <f>IF(OR($A$8&lt;&gt;"",$A$2&lt;&gt;"",$DF$252&lt;&gt;""),"E","")</f>
        <v/>
      </c>
      <c r="DG55" s="29" t="str">
        <f>IF(OR($A$8&lt;&gt;"",$A$2&lt;&gt;"",$DG$252&lt;&gt;""),"E","")</f>
        <v/>
      </c>
      <c r="DH55" s="29" t="str">
        <f>IF(OR($A$8&lt;&gt;"",$A$2&lt;&gt;"",$DH$252&lt;&gt;""),"E","")</f>
        <v/>
      </c>
      <c r="DI55" s="29" t="str">
        <f>IF(OR($A$8&lt;&gt;"",$A$2&lt;&gt;"",$DI$252&lt;&gt;""),"E","")</f>
        <v/>
      </c>
      <c r="DJ55" s="29" t="str">
        <f>IF(OR($A$8&lt;&gt;"",$A$2&lt;&gt;"",$DJ$252&lt;&gt;""),"E","")</f>
        <v/>
      </c>
      <c r="DK55" s="29" t="str">
        <f>IF(OR($A$8&lt;&gt;"",$A$2&lt;&gt;"",$DK$252&lt;&gt;""),"E","")</f>
        <v/>
      </c>
      <c r="DL55" s="29" t="str">
        <f>IF(OR($A$8&lt;&gt;"",$A$2&lt;&gt;"",$DL$252&lt;&gt;""),"E","")</f>
        <v/>
      </c>
      <c r="DM55" s="29" t="str">
        <f>IF(OR($A$8&lt;&gt;"",$A$2&lt;&gt;"",$DM$252&lt;&gt;""),"E","")</f>
        <v/>
      </c>
      <c r="DN55" s="29" t="str">
        <f>IF(OR($A$8&lt;&gt;"",$A$2&lt;&gt;"",$DN$252&lt;&gt;""),"E","")</f>
        <v/>
      </c>
      <c r="DO55" s="29" t="str">
        <f>IF(OR($A$8&lt;&gt;"",$A$2&lt;&gt;"",$DO$252&lt;&gt;""),"E","")</f>
        <v/>
      </c>
      <c r="DP55" s="29" t="str">
        <f>IF(OR($A$8&lt;&gt;"",$A$2&lt;&gt;"",$DP$252&lt;&gt;""),"E","")</f>
        <v/>
      </c>
      <c r="DQ55" s="29" t="str">
        <f>IF(OR($A$8&lt;&gt;"",$A$2&lt;&gt;"",$DQ$252&lt;&gt;""),"E","")</f>
        <v/>
      </c>
      <c r="DR55" s="29" t="str">
        <f>IF(OR($A$8&lt;&gt;"",$A$2&lt;&gt;"",$DR$252&lt;&gt;""),"E","")</f>
        <v/>
      </c>
      <c r="DS55" s="29" t="str">
        <f>IF(OR($A$8&lt;&gt;"",$A$2&lt;&gt;"",$DS$252&lt;&gt;""),"E","")</f>
        <v/>
      </c>
      <c r="DT55" s="29" t="str">
        <f>IF(OR($A$8&lt;&gt;"",$A$2&lt;&gt;"",$DT$252&lt;&gt;""),"E","")</f>
        <v/>
      </c>
      <c r="DU55" s="29" t="str">
        <f>IF(OR($A$8&lt;&gt;"",$A$2&lt;&gt;"",$DU$252&lt;&gt;""),"E","")</f>
        <v/>
      </c>
      <c r="DV55" s="29" t="str">
        <f>IF(OR($A$8&lt;&gt;"",$A$2&lt;&gt;"",$DV$252&lt;&gt;""),"E","")</f>
        <v/>
      </c>
      <c r="DW55" s="29" t="str">
        <f>IF(OR($A$8&lt;&gt;"",$A$2&lt;&gt;"",$DW$252&lt;&gt;""),"E","")</f>
        <v/>
      </c>
      <c r="DX55" s="30" t="str">
        <f>IF(OR($A$8&lt;&gt;"",$A$2&lt;&gt;"",$DX$252&lt;&gt;""),"E","X")</f>
        <v>X</v>
      </c>
      <c r="DY55" s="29" t="str">
        <f>IF(OR($A$8&lt;&gt;"",$A$2&lt;&gt;"",$DY$252&lt;&gt;""),"E","")</f>
        <v/>
      </c>
      <c r="DZ55" s="30" t="str">
        <f>IF(OR($A$8&lt;&gt;"",$A$2&lt;&gt;"",$DZ$252&lt;&gt;""),"E","X")</f>
        <v>X</v>
      </c>
      <c r="EA55" s="31"/>
      <c r="EB55" s="2"/>
      <c r="EC55" s="29" t="str">
        <f>IF(OR($A$8&lt;&gt;"",$A$2&lt;&gt;"",$EC$252&lt;&gt;""),"E","")</f>
        <v/>
      </c>
      <c r="ED55" s="58"/>
      <c r="EE55" s="57"/>
      <c r="EF55" s="29" t="str">
        <f>IF(OR($A$8&lt;&gt;"",$A$2&lt;&gt;"",$EF$252&lt;&gt;""),"E","")</f>
        <v/>
      </c>
      <c r="EG55" s="29" t="str">
        <f>IF(OR($A$8&lt;&gt;"",$A$2&lt;&gt;"",$EG$252&lt;&gt;""),"E","")</f>
        <v/>
      </c>
      <c r="EH55" s="29" t="str">
        <f>IF(OR($A$8&lt;&gt;"",$A$2&lt;&gt;"",$EH$252&lt;&gt;""),"E","")</f>
        <v/>
      </c>
      <c r="EI55" s="29" t="str">
        <f>IF(OR($A$8&lt;&gt;"",$A$2&lt;&gt;"",$EI$252&lt;&gt;""),"E","")</f>
        <v/>
      </c>
      <c r="EJ55" s="29" t="str">
        <f>IF(OR($A$8&lt;&gt;"",$A$2&lt;&gt;"",$EJ$252&lt;&gt;""),"E","")</f>
        <v/>
      </c>
      <c r="EK55" s="29" t="str">
        <f>IF(OR($A$8&lt;&gt;"",$A$2&lt;&gt;"",$EK$252&lt;&gt;""),"E","")</f>
        <v/>
      </c>
      <c r="EL55" s="29" t="str">
        <f>IF(OR($A$8&lt;&gt;"",$A$2&lt;&gt;"",$EL$252&lt;&gt;""),"E","")</f>
        <v/>
      </c>
      <c r="EM55" s="29" t="str">
        <f>IF(OR($A$8&lt;&gt;"",$A$2&lt;&gt;"",$EM$252&lt;&gt;""),"E","")</f>
        <v/>
      </c>
      <c r="EN55" s="29" t="str">
        <f>IF(OR($A$8&lt;&gt;"",$A$2&lt;&gt;"",$EN$252&lt;&gt;""),"E","")</f>
        <v/>
      </c>
      <c r="EO55" s="29" t="str">
        <f>IF(OR($A$8&lt;&gt;"",$A$2&lt;&gt;"",$EO$252&lt;&gt;""),"E","")</f>
        <v/>
      </c>
      <c r="EP55" s="29" t="str">
        <f>IF(OR($A$8&lt;&gt;"",$A$2&lt;&gt;"",$EP$252&lt;&gt;""),"E","")</f>
        <v/>
      </c>
      <c r="EQ55" s="29" t="str">
        <f>IF(OR($A$8&lt;&gt;"",$A$2&lt;&gt;"",$EQ$252&lt;&gt;""),"E","")</f>
        <v/>
      </c>
      <c r="ER55" s="29" t="str">
        <f>IF(OR($A$8&lt;&gt;"",$A$2&lt;&gt;"",$ER$252&lt;&gt;""),"E","")</f>
        <v/>
      </c>
      <c r="ES55" s="29" t="str">
        <f>IF(OR($A$8&lt;&gt;"",$A$2&lt;&gt;"",$ES$252&lt;&gt;""),"E","")</f>
        <v/>
      </c>
      <c r="ET55" s="29" t="str">
        <f>IF(OR($A$8&lt;&gt;"",$A$2&lt;&gt;"",$ET$252&lt;&gt;""),"E","")</f>
        <v/>
      </c>
      <c r="EU55" s="29" t="str">
        <f>IF(OR($A$8&lt;&gt;"",$A$2&lt;&gt;"",$EU$252&lt;&gt;""),"E","")</f>
        <v/>
      </c>
      <c r="EV55" s="29" t="str">
        <f>IF(OR($A$8&lt;&gt;"",$A$2&lt;&gt;"",$EV$252&lt;&gt;""),"E","")</f>
        <v/>
      </c>
      <c r="EW55" s="29" t="str">
        <f>IF(OR($A$8&lt;&gt;"",$A$2&lt;&gt;"",$EW$252&lt;&gt;""),"E","")</f>
        <v/>
      </c>
      <c r="EX55" s="29" t="str">
        <f>IF(OR($A$8&lt;&gt;"",$A$2&lt;&gt;"",$EX$252&lt;&gt;""),"E","")</f>
        <v/>
      </c>
      <c r="EY55" s="29" t="str">
        <f>IF(OR($A$8&lt;&gt;"",$A$2&lt;&gt;"",$EY$252&lt;&gt;""),"E","")</f>
        <v/>
      </c>
      <c r="EZ55" s="29" t="str">
        <f>IF(OR($A$8&lt;&gt;"",$A$2&lt;&gt;"",$EZ$252&lt;&gt;""),"E","")</f>
        <v/>
      </c>
      <c r="FA55" s="29" t="str">
        <f>IF(OR($A$8&lt;&gt;"",$A$2&lt;&gt;"",$FA$252&lt;&gt;""),"E","")</f>
        <v/>
      </c>
      <c r="FB55" s="29" t="str">
        <f>IF(OR($A$8&lt;&gt;"",$A$2&lt;&gt;"",$FB$252&lt;&gt;""),"E","")</f>
        <v/>
      </c>
      <c r="FC55" s="29" t="str">
        <f>IF(OR($A$8&lt;&gt;"",$A$2&lt;&gt;"",$FC$252&lt;&gt;""),"E","")</f>
        <v/>
      </c>
      <c r="FD55" s="29" t="str">
        <f>IF(OR($A$8&lt;&gt;"",$A$2&lt;&gt;"",$FD$252&lt;&gt;""),"E","")</f>
        <v/>
      </c>
      <c r="FE55" s="29" t="str">
        <f>IF(OR($A$8&lt;&gt;"",$A$2&lt;&gt;"",$FE$252&lt;&gt;""),"E","")</f>
        <v/>
      </c>
      <c r="FF55" s="29" t="str">
        <f>IF(OR($A$8&lt;&gt;"",$A$2&lt;&gt;"",$FF$252&lt;&gt;""),"E","")</f>
        <v/>
      </c>
      <c r="FG55" s="29" t="str">
        <f>IF(OR($A$8&lt;&gt;"",$A$2&lt;&gt;"",$FG$252&lt;&gt;""),"E","")</f>
        <v/>
      </c>
      <c r="FH55" s="29" t="str">
        <f>IF(OR($A$8&lt;&gt;"",$A$2&lt;&gt;"",$FH$252&lt;&gt;""),"E","")</f>
        <v/>
      </c>
      <c r="FI55" s="29" t="str">
        <f>IF(OR($A$8&lt;&gt;"",$A$2&lt;&gt;"",$FI$252&lt;&gt;""),"E","")</f>
        <v/>
      </c>
      <c r="FJ55" s="29" t="str">
        <f>IF(OR($A$8&lt;&gt;"",$A$2&lt;&gt;"",$FJ$252&lt;&gt;""),"E","")</f>
        <v/>
      </c>
      <c r="FK55" s="29" t="str">
        <f>IF(OR($A$8&lt;&gt;"",$A$2&lt;&gt;"",$FK$252&lt;&gt;""),"E","")</f>
        <v/>
      </c>
      <c r="FL55" s="29" t="str">
        <f>IF(OR($A$8&lt;&gt;"",$A$2&lt;&gt;"",$FL$252&lt;&gt;""),"E","")</f>
        <v/>
      </c>
      <c r="FM55" s="29" t="str">
        <f>IF(OR($A$8&lt;&gt;"",$A$2&lt;&gt;"",$FM$252&lt;&gt;""),"E","")</f>
        <v/>
      </c>
      <c r="FN55" s="29" t="str">
        <f>IF(OR($A$8&lt;&gt;"",$A$2&lt;&gt;"",$FN$252&lt;&gt;""),"E","")</f>
        <v/>
      </c>
      <c r="FO55" s="29" t="str">
        <f>IF(OR($A$8&lt;&gt;"",$A$2&lt;&gt;"",$FO$252&lt;&gt;""),"E","")</f>
        <v/>
      </c>
      <c r="FP55" s="29" t="str">
        <f>IF(OR($A$8&lt;&gt;"",$A$2&lt;&gt;"",$FP$252&lt;&gt;""),"E","")</f>
        <v/>
      </c>
      <c r="FQ55" s="29" t="str">
        <f>IF(OR($A$8&lt;&gt;"",$A$2&lt;&gt;"",$FQ$252&lt;&gt;""),"E","")</f>
        <v/>
      </c>
      <c r="FR55" s="29" t="str">
        <f>IF(OR($A$8&lt;&gt;"",$A$2&lt;&gt;"",$FR$252&lt;&gt;""),"E","")</f>
        <v/>
      </c>
      <c r="FS55" s="29" t="str">
        <f>IF(OR($A$8&lt;&gt;"",$A$2&lt;&gt;"",$FS$252&lt;&gt;""),"E","")</f>
        <v/>
      </c>
      <c r="FT55" s="29" t="str">
        <f>IF(OR($A$8&lt;&gt;"",$A$2&lt;&gt;"",$FT$252&lt;&gt;""),"E","")</f>
        <v/>
      </c>
      <c r="FU55" s="29" t="str">
        <f>IF(OR($A$8&lt;&gt;"",$A$2&lt;&gt;"",$FU$252&lt;&gt;""),"E","")</f>
        <v/>
      </c>
      <c r="FV55" s="29" t="str">
        <f>IF(OR($A$8&lt;&gt;"",$A$2&lt;&gt;"",$FV$252&lt;&gt;""),"E","")</f>
        <v/>
      </c>
      <c r="FW55" s="29" t="str">
        <f>IF(OR($A$8&lt;&gt;"",$A$2&lt;&gt;"",$FW$252&lt;&gt;""),"E","")</f>
        <v/>
      </c>
      <c r="FX55" s="29" t="str">
        <f>IF(OR($A$8&lt;&gt;"",$A$2&lt;&gt;"",$FX$252&lt;&gt;""),"E","")</f>
        <v/>
      </c>
      <c r="FY55" s="29" t="str">
        <f>IF(OR($A$8&lt;&gt;"",$A$2&lt;&gt;"",$FY$252&lt;&gt;""),"E","")</f>
        <v/>
      </c>
      <c r="FZ55" s="29" t="str">
        <f>IF(OR($A$8&lt;&gt;"",$A$2&lt;&gt;"",$FZ$252&lt;&gt;""),"E","")</f>
        <v/>
      </c>
      <c r="GA55" s="29" t="str">
        <f>IF(OR($A$8&lt;&gt;"",$A$2&lt;&gt;"",$GA$252&lt;&gt;""),"E","")</f>
        <v/>
      </c>
      <c r="GB55" s="58"/>
      <c r="GC55" s="57"/>
      <c r="GD55" s="33" t="str">
        <f>IF(OR($A$8&lt;&gt;"",$A$2&lt;&gt;"",$GD$252&lt;&gt;""),"E","")</f>
        <v/>
      </c>
      <c r="GE55" s="77"/>
      <c r="GF55" s="72"/>
      <c r="GG55" s="29" t="str">
        <f>IF(OR($A$8&lt;&gt;"",$A$2&lt;&gt;"",$GG$252&lt;&gt;""),"E","")</f>
        <v/>
      </c>
      <c r="GH55" s="29" t="str">
        <f>IF(OR($A$8&lt;&gt;"",$A$2&lt;&gt;"",$GH$252&lt;&gt;""),"E","")</f>
        <v/>
      </c>
      <c r="GI55" s="29" t="str">
        <f>IF(OR($A$8&lt;&gt;"",$A$2&lt;&gt;"",$GI$252&lt;&gt;""),"E","")</f>
        <v/>
      </c>
      <c r="GJ55" s="29" t="str">
        <f>IF(OR($A$8&lt;&gt;"",$A$2&lt;&gt;"",$GJ$252&lt;&gt;""),"E","")</f>
        <v/>
      </c>
      <c r="GK55" s="29" t="str">
        <f>IF(OR($A$8&lt;&gt;"",$A$2&lt;&gt;"",$GK$252&lt;&gt;""),"E","")</f>
        <v/>
      </c>
      <c r="GL55" s="29" t="str">
        <f>IF(OR($A$8&lt;&gt;"",$A$2&lt;&gt;"",$GL$252&lt;&gt;""),"E","")</f>
        <v/>
      </c>
      <c r="GM55" s="29" t="str">
        <f>IF(OR($A$8&lt;&gt;"",$A$2&lt;&gt;"",$GM$252&lt;&gt;""),"E","")</f>
        <v/>
      </c>
      <c r="GN55" s="29" t="str">
        <f>IF(OR($A$8&lt;&gt;"",$A$2&lt;&gt;"",$GN$252&lt;&gt;""),"E","")</f>
        <v/>
      </c>
      <c r="GO55" s="29" t="str">
        <f>IF(OR($A$8&lt;&gt;"",$A$2&lt;&gt;"",$GO$252&lt;&gt;""),"E","")</f>
        <v/>
      </c>
      <c r="GP55" s="29" t="str">
        <f>IF(OR($A$8&lt;&gt;"",$A$2&lt;&gt;"",$GP$252&lt;&gt;""),"E","")</f>
        <v/>
      </c>
      <c r="GQ55" s="29" t="str">
        <f>IF(OR($A$8&lt;&gt;"",$A$2&lt;&gt;"",$GQ$252&lt;&gt;""),"E","")</f>
        <v/>
      </c>
      <c r="GR55" s="29" t="str">
        <f>IF(OR($A$8&lt;&gt;"",$A$2&lt;&gt;"",$GR$252&lt;&gt;""),"E","")</f>
        <v/>
      </c>
      <c r="GS55" s="29" t="str">
        <f>IF(OR($A$8&lt;&gt;"",$A$2&lt;&gt;"",$GS$252&lt;&gt;""),"E","")</f>
        <v/>
      </c>
      <c r="GT55" s="29" t="str">
        <f>IF(OR($A$8&lt;&gt;"",$A$2&lt;&gt;"",$GT$252&lt;&gt;""),"E","")</f>
        <v/>
      </c>
      <c r="GU55" s="29" t="str">
        <f>IF(OR($A$8&lt;&gt;"",$A$2&lt;&gt;"",$GU$252&lt;&gt;""),"E","")</f>
        <v/>
      </c>
      <c r="GV55" s="29" t="str">
        <f>IF(OR($A$8&lt;&gt;"",$A$2&lt;&gt;"",$GV$252&lt;&gt;""),"E","")</f>
        <v/>
      </c>
      <c r="GW55" s="29" t="str">
        <f>IF(OR($A$8&lt;&gt;"",$A$2&lt;&gt;"",$GW$252&lt;&gt;""),"E","")</f>
        <v/>
      </c>
      <c r="GX55" s="29" t="str">
        <f>IF(OR($A$8&lt;&gt;"",$A$2&lt;&gt;"",$GX$252&lt;&gt;""),"E","")</f>
        <v/>
      </c>
      <c r="GY55" s="26" t="str">
        <f>IF(OR($A$8&lt;&gt;"",$A$2&lt;&gt;"",$GY$252&lt;&gt;""),"E","")</f>
        <v/>
      </c>
      <c r="GZ55" s="29" t="str">
        <f>IF(OR($A$8&lt;&gt;"",$A$2&lt;&gt;"",$GZ$252&lt;&gt;""),"E","")</f>
        <v/>
      </c>
      <c r="HA55" s="29" t="str">
        <f>IF(OR($A$8&lt;&gt;"",$A$2&lt;&gt;"",$HA$252&lt;&gt;""),"E","")</f>
        <v/>
      </c>
      <c r="HB55" s="29" t="str">
        <f>IF(OR($A$8&lt;&gt;"",$A$2&lt;&gt;"",$HB$252&lt;&gt;""),"E","")</f>
        <v/>
      </c>
      <c r="HC55" s="29" t="str">
        <f>IF(OR($A$8&lt;&gt;"",$A$2&lt;&gt;"",$HC$252&lt;&gt;""),"E","")</f>
        <v/>
      </c>
      <c r="HD55" s="29" t="str">
        <f>IF(OR($A$8&lt;&gt;"",$A$2&lt;&gt;"",$HD$252&lt;&gt;""),"E","")</f>
        <v/>
      </c>
      <c r="HE55" s="29" t="str">
        <f>IF(OR($A$8&lt;&gt;"",$A$2&lt;&gt;"",$HE$252&lt;&gt;""),"E","")</f>
        <v/>
      </c>
      <c r="HF55" s="29" t="str">
        <f>IF(OR($A$8&lt;&gt;"",$A$2&lt;&gt;"",$HF$252&lt;&gt;""),"E","")</f>
        <v/>
      </c>
      <c r="HG55" s="29" t="str">
        <f>IF(OR($A$8&lt;&gt;"",$A$2&lt;&gt;"",$HG$252&lt;&gt;""),"E","")</f>
        <v/>
      </c>
      <c r="HH55" s="81"/>
      <c r="HI55" s="72"/>
      <c r="HJ55" s="29" t="str">
        <f>IF(OR($A$8&lt;&gt;"",$A$2&lt;&gt;"",$HJ$252&lt;&gt;""),"E","")</f>
        <v/>
      </c>
      <c r="HK55" s="29" t="str">
        <f>IF(OR($A$8&lt;&gt;"",$A$2&lt;&gt;"",$HK$252&lt;&gt;""),"E","")</f>
        <v/>
      </c>
      <c r="HL55" s="29" t="str">
        <f>IF(OR($A$8&lt;&gt;"",$A$2&lt;&gt;"",$HL$252&lt;&gt;""),"E","")</f>
        <v/>
      </c>
      <c r="HM55" s="29" t="str">
        <f>IF(OR($A$8&lt;&gt;"",$A$2&lt;&gt;"",$HM$252&lt;&gt;""),"E","")</f>
        <v/>
      </c>
      <c r="HN55" s="29" t="str">
        <f>IF(OR($A$8&lt;&gt;"",$A$2&lt;&gt;"",$HN$252&lt;&gt;""),"E","")</f>
        <v/>
      </c>
      <c r="HO55" s="29" t="str">
        <f>IF(OR($A$8&lt;&gt;"",$A$2&lt;&gt;"",$HO$252&lt;&gt;""),"E","")</f>
        <v/>
      </c>
      <c r="HP55" s="29" t="str">
        <f>IF(OR($A$8&lt;&gt;"",$A$2&lt;&gt;"",$HP$252&lt;&gt;""),"E","")</f>
        <v/>
      </c>
      <c r="HQ55" s="219"/>
      <c r="HR55" s="6"/>
      <c r="HS55" s="131">
        <f t="shared" si="0"/>
        <v>0</v>
      </c>
      <c r="HT55" s="132"/>
    </row>
    <row r="56" spans="1:228" ht="39" customHeight="1" x14ac:dyDescent="0.2">
      <c r="A56" s="220" t="s">
        <v>55</v>
      </c>
      <c r="B56" s="221"/>
      <c r="C56" s="221"/>
      <c r="D56" s="221"/>
      <c r="E56" s="221"/>
      <c r="F56" s="221"/>
      <c r="G56" s="221"/>
      <c r="H56" s="221"/>
      <c r="I56" s="221"/>
      <c r="J56" s="221"/>
      <c r="K56" s="221"/>
      <c r="L56" s="222"/>
      <c r="M56" s="223" t="s">
        <v>1236</v>
      </c>
      <c r="N56" s="224"/>
      <c r="O56" s="224"/>
      <c r="P56" s="224"/>
      <c r="Q56" s="224"/>
      <c r="R56" s="224"/>
      <c r="S56" s="224"/>
      <c r="T56" s="224"/>
      <c r="U56" s="225"/>
      <c r="V56" s="174"/>
      <c r="W56" s="45">
        <v>5</v>
      </c>
      <c r="X56" s="204">
        <v>3</v>
      </c>
      <c r="Y56" s="84" t="s">
        <v>1127</v>
      </c>
      <c r="Z56" s="178"/>
      <c r="AA56" s="212"/>
      <c r="AB56" s="155">
        <v>60</v>
      </c>
      <c r="AC56" s="299"/>
      <c r="AD56" s="155">
        <v>60</v>
      </c>
      <c r="AE56" s="299"/>
      <c r="AF56" s="155">
        <v>60</v>
      </c>
      <c r="AG56" s="299"/>
      <c r="AH56" s="155">
        <v>40</v>
      </c>
      <c r="AI56" s="299"/>
      <c r="AJ56" s="155">
        <v>20</v>
      </c>
      <c r="AK56" s="299"/>
      <c r="AL56" s="155">
        <v>12</v>
      </c>
      <c r="AM56" s="299"/>
      <c r="AN56" s="155">
        <v>2</v>
      </c>
      <c r="AO56" s="299"/>
      <c r="AP56" s="155">
        <v>1</v>
      </c>
      <c r="AQ56" s="299"/>
      <c r="AR56" s="155">
        <v>1</v>
      </c>
      <c r="AS56" s="299"/>
      <c r="AT56" s="152"/>
      <c r="AU56" s="153"/>
      <c r="AV56" s="152"/>
      <c r="AW56" s="153"/>
      <c r="AX56" s="152"/>
      <c r="AY56" s="153"/>
      <c r="AZ56" s="152"/>
      <c r="BA56" s="153"/>
      <c r="BB56" s="152"/>
      <c r="BC56" s="153"/>
      <c r="BD56" s="152"/>
      <c r="BE56" s="153"/>
      <c r="BF56" s="152"/>
      <c r="BG56" s="422"/>
      <c r="BH56" s="179"/>
      <c r="BI56" s="179"/>
      <c r="BJ56" s="67" t="str">
        <f>IF($BJ$8="Saisie de numéro erronée !","Saisie de numéro erronée !",IF($BJ$9="","",VALUE(SUBSTITUTE(IF(COUNTIF(HS56,"* *"),TRIM(MID(Y56&amp;" ",(FIND(("NO"&amp;$BJ$9&amp;" "),Y56&amp;" "))-3,3)),HS56),"c",""))))</f>
        <v/>
      </c>
      <c r="BK56" s="180"/>
      <c r="BL56" s="213"/>
      <c r="BM56" s="29">
        <v>5</v>
      </c>
      <c r="BN56" s="29">
        <v>5</v>
      </c>
      <c r="BO56" s="29">
        <v>5</v>
      </c>
      <c r="BP56" s="29">
        <v>6</v>
      </c>
      <c r="BQ56" s="29">
        <v>6</v>
      </c>
      <c r="BR56" s="29">
        <v>6</v>
      </c>
      <c r="BS56" s="29">
        <v>7</v>
      </c>
      <c r="BT56" s="29">
        <v>7</v>
      </c>
      <c r="BU56" s="29">
        <v>7</v>
      </c>
      <c r="BV56" s="29">
        <v>8</v>
      </c>
      <c r="BW56" s="29">
        <v>8</v>
      </c>
      <c r="BX56" s="228">
        <v>2</v>
      </c>
      <c r="BY56" s="29">
        <v>12</v>
      </c>
      <c r="BZ56" s="29">
        <v>20</v>
      </c>
      <c r="CA56" s="29">
        <v>25</v>
      </c>
      <c r="CB56" s="226">
        <v>35</v>
      </c>
      <c r="CC56" s="181"/>
      <c r="CD56" s="181"/>
      <c r="CE56" s="395"/>
      <c r="CF56" s="182"/>
      <c r="CG56" s="182"/>
      <c r="CH56" s="395" t="s">
        <v>166</v>
      </c>
      <c r="CI56" s="183"/>
      <c r="CJ56" s="183"/>
      <c r="CK56" s="214">
        <v>45</v>
      </c>
      <c r="CL56" s="44" t="s">
        <v>503</v>
      </c>
      <c r="CM56" s="184"/>
      <c r="CN56" s="216"/>
      <c r="CO56" s="227" t="s">
        <v>47</v>
      </c>
      <c r="CP56" s="185"/>
      <c r="CQ56" s="185"/>
      <c r="CR56" s="44">
        <v>23</v>
      </c>
      <c r="CS56" s="44">
        <v>25</v>
      </c>
      <c r="CT56" s="186"/>
      <c r="CU56" s="186"/>
      <c r="CV56" s="395"/>
      <c r="CW56" s="218"/>
      <c r="CX56" s="218"/>
      <c r="CY56" s="227" t="s">
        <v>106</v>
      </c>
      <c r="CZ56" s="187"/>
      <c r="DA56" s="187"/>
      <c r="DB56" s="28" t="str">
        <f>IF(OR($A$8&lt;&gt;"",$A$2&lt;&gt;"",$DB$252&lt;&gt;""),"E","")</f>
        <v/>
      </c>
      <c r="DC56" s="29" t="str">
        <f>IF(OR($A$8&lt;&gt;"",$A$2&lt;&gt;"",$DC$252&lt;&gt;""),"E","")</f>
        <v/>
      </c>
      <c r="DD56" s="29" t="str">
        <f>IF(OR($A$8&lt;&gt;"",$A$2&lt;&gt;"",$DD$252&lt;&gt;""),"E","")</f>
        <v/>
      </c>
      <c r="DE56" s="29" t="str">
        <f>IF(OR($A$8&lt;&gt;"",$A$2&lt;&gt;"",$DE$252&lt;&gt;""),"E","")</f>
        <v/>
      </c>
      <c r="DF56" s="29" t="str">
        <f>IF(OR($A$8&lt;&gt;"",$A$2&lt;&gt;"",$DF$252&lt;&gt;""),"E","")</f>
        <v/>
      </c>
      <c r="DG56" s="29" t="str">
        <f>IF(OR($A$8&lt;&gt;"",$A$2&lt;&gt;"",$DG$252&lt;&gt;""),"E","")</f>
        <v/>
      </c>
      <c r="DH56" s="29" t="str">
        <f>IF(OR($A$8&lt;&gt;"",$A$2&lt;&gt;"",$DH$252&lt;&gt;""),"E","")</f>
        <v/>
      </c>
      <c r="DI56" s="29" t="str">
        <f>IF(OR($A$8&lt;&gt;"",$A$2&lt;&gt;"",$DI$252&lt;&gt;""),"E","")</f>
        <v/>
      </c>
      <c r="DJ56" s="29" t="str">
        <f>IF(OR($A$8&lt;&gt;"",$A$2&lt;&gt;"",$DJ$252&lt;&gt;""),"E","")</f>
        <v/>
      </c>
      <c r="DK56" s="29" t="str">
        <f>IF(OR($A$8&lt;&gt;"",$A$2&lt;&gt;"",$DK$252&lt;&gt;""),"E","")</f>
        <v/>
      </c>
      <c r="DL56" s="29" t="str">
        <f>IF(OR($A$8&lt;&gt;"",$A$2&lt;&gt;"",$DL$252&lt;&gt;""),"E","")</f>
        <v/>
      </c>
      <c r="DM56" s="29" t="str">
        <f>IF(OR($A$8&lt;&gt;"",$A$2&lt;&gt;"",$DM$252&lt;&gt;""),"E","")</f>
        <v/>
      </c>
      <c r="DN56" s="29" t="str">
        <f>IF(OR($A$8&lt;&gt;"",$A$2&lt;&gt;"",$DN$252&lt;&gt;""),"E","")</f>
        <v/>
      </c>
      <c r="DO56" s="29" t="str">
        <f>IF(OR($A$8&lt;&gt;"",$A$2&lt;&gt;"",$DO$252&lt;&gt;""),"E","")</f>
        <v/>
      </c>
      <c r="DP56" s="29" t="str">
        <f>IF(OR($A$8&lt;&gt;"",$A$2&lt;&gt;"",$DP$252&lt;&gt;""),"E","")</f>
        <v/>
      </c>
      <c r="DQ56" s="29" t="str">
        <f>IF(OR($A$8&lt;&gt;"",$A$2&lt;&gt;"",$DQ$252&lt;&gt;""),"E","")</f>
        <v/>
      </c>
      <c r="DR56" s="29" t="str">
        <f>IF(OR($A$8&lt;&gt;"",$A$2&lt;&gt;"",$DR$252&lt;&gt;""),"E","")</f>
        <v/>
      </c>
      <c r="DS56" s="29" t="str">
        <f>IF(OR($A$8&lt;&gt;"",$A$2&lt;&gt;"",$DS$252&lt;&gt;""),"E","")</f>
        <v/>
      </c>
      <c r="DT56" s="29" t="str">
        <f>IF(OR($A$8&lt;&gt;"",$A$2&lt;&gt;"",$DT$252&lt;&gt;""),"E","")</f>
        <v/>
      </c>
      <c r="DU56" s="29" t="str">
        <f>IF(OR($A$8&lt;&gt;"",$A$2&lt;&gt;"",$DU$252&lt;&gt;""),"E","")</f>
        <v/>
      </c>
      <c r="DV56" s="29" t="str">
        <f>IF(OR($A$8&lt;&gt;"",$A$2&lt;&gt;"",$DV$252&lt;&gt;""),"E","")</f>
        <v/>
      </c>
      <c r="DW56" s="29" t="str">
        <f>IF(OR($A$8&lt;&gt;"",$A$2&lt;&gt;"",$DW$252&lt;&gt;""),"E","")</f>
        <v/>
      </c>
      <c r="DX56" s="30" t="str">
        <f>IF(OR($A$8&lt;&gt;"",$A$2&lt;&gt;"",$DX$252&lt;&gt;""),"E","X")</f>
        <v>X</v>
      </c>
      <c r="DY56" s="29" t="str">
        <f>IF(OR($A$8&lt;&gt;"",$A$2&lt;&gt;"",$DY$252&lt;&gt;""),"E","")</f>
        <v/>
      </c>
      <c r="DZ56" s="30" t="str">
        <f>IF(OR($A$8&lt;&gt;"",$A$2&lt;&gt;"",$DZ$252&lt;&gt;""),"E","X")</f>
        <v>X</v>
      </c>
      <c r="EA56" s="31"/>
      <c r="EB56" s="2"/>
      <c r="EC56" s="29" t="str">
        <f>IF(OR($A$8&lt;&gt;"",$A$2&lt;&gt;"",$EC$252&lt;&gt;""),"E","")</f>
        <v/>
      </c>
      <c r="ED56" s="58"/>
      <c r="EE56" s="57"/>
      <c r="EF56" s="29" t="str">
        <f>IF(OR($A$8&lt;&gt;"",$A$2&lt;&gt;"",$EF$252&lt;&gt;""),"E","")</f>
        <v/>
      </c>
      <c r="EG56" s="29" t="str">
        <f>IF(OR($A$8&lt;&gt;"",$A$2&lt;&gt;"",$EG$252&lt;&gt;""),"E","")</f>
        <v/>
      </c>
      <c r="EH56" s="29" t="str">
        <f>IF(OR($A$8&lt;&gt;"",$A$2&lt;&gt;"",$EH$252&lt;&gt;""),"E","")</f>
        <v/>
      </c>
      <c r="EI56" s="29" t="str">
        <f>IF(OR($A$8&lt;&gt;"",$A$2&lt;&gt;"",$EI$252&lt;&gt;""),"E","")</f>
        <v/>
      </c>
      <c r="EJ56" s="29" t="str">
        <f>IF(OR($A$8&lt;&gt;"",$A$2&lt;&gt;"",$EJ$252&lt;&gt;""),"E","")</f>
        <v/>
      </c>
      <c r="EK56" s="29" t="str">
        <f>IF(OR($A$8&lt;&gt;"",$A$2&lt;&gt;"",$EK$252&lt;&gt;""),"E","")</f>
        <v/>
      </c>
      <c r="EL56" s="29" t="str">
        <f>IF(OR($A$8&lt;&gt;"",$A$2&lt;&gt;"",$EL$252&lt;&gt;""),"E","")</f>
        <v/>
      </c>
      <c r="EM56" s="29" t="str">
        <f>IF(OR($A$8&lt;&gt;"",$A$2&lt;&gt;"",$EM$252&lt;&gt;""),"E","")</f>
        <v/>
      </c>
      <c r="EN56" s="29" t="str">
        <f>IF(OR($A$8&lt;&gt;"",$A$2&lt;&gt;"",$EN$252&lt;&gt;""),"E","")</f>
        <v/>
      </c>
      <c r="EO56" s="29" t="str">
        <f>IF(OR($A$8&lt;&gt;"",$A$2&lt;&gt;"",$EO$252&lt;&gt;""),"E","")</f>
        <v/>
      </c>
      <c r="EP56" s="29" t="str">
        <f>IF(OR($A$8&lt;&gt;"",$A$2&lt;&gt;"",$EP$252&lt;&gt;""),"E","")</f>
        <v/>
      </c>
      <c r="EQ56" s="29" t="str">
        <f>IF(OR($A$8&lt;&gt;"",$A$2&lt;&gt;"",$EQ$252&lt;&gt;""),"E","")</f>
        <v/>
      </c>
      <c r="ER56" s="29" t="str">
        <f>IF(OR($A$8&lt;&gt;"",$A$2&lt;&gt;"",$ER$252&lt;&gt;""),"E","")</f>
        <v/>
      </c>
      <c r="ES56" s="29" t="str">
        <f>IF(OR($A$8&lt;&gt;"",$A$2&lt;&gt;"",$ES$252&lt;&gt;""),"E","")</f>
        <v/>
      </c>
      <c r="ET56" s="29" t="str">
        <f>IF(OR($A$8&lt;&gt;"",$A$2&lt;&gt;"",$ET$252&lt;&gt;""),"E","")</f>
        <v/>
      </c>
      <c r="EU56" s="29" t="str">
        <f>IF(OR($A$8&lt;&gt;"",$A$2&lt;&gt;"",$EU$252&lt;&gt;""),"E","")</f>
        <v/>
      </c>
      <c r="EV56" s="29" t="str">
        <f>IF(OR($A$8&lt;&gt;"",$A$2&lt;&gt;"",$EV$252&lt;&gt;""),"E","")</f>
        <v/>
      </c>
      <c r="EW56" s="29" t="str">
        <f>IF(OR($A$8&lt;&gt;"",$A$2&lt;&gt;"",$EW$252&lt;&gt;""),"E","")</f>
        <v/>
      </c>
      <c r="EX56" s="29" t="str">
        <f>IF(OR($A$8&lt;&gt;"",$A$2&lt;&gt;"",$EX$252&lt;&gt;""),"E","")</f>
        <v/>
      </c>
      <c r="EY56" s="29" t="str">
        <f>IF(OR($A$8&lt;&gt;"",$A$2&lt;&gt;"",$EY$252&lt;&gt;""),"E","")</f>
        <v/>
      </c>
      <c r="EZ56" s="29" t="str">
        <f>IF(OR($A$8&lt;&gt;"",$A$2&lt;&gt;"",$EZ$252&lt;&gt;""),"E","")</f>
        <v/>
      </c>
      <c r="FA56" s="29" t="str">
        <f>IF(OR($A$8&lt;&gt;"",$A$2&lt;&gt;"",$FA$252&lt;&gt;""),"E","")</f>
        <v/>
      </c>
      <c r="FB56" s="29" t="str">
        <f>IF(OR($A$8&lt;&gt;"",$A$2&lt;&gt;"",$FB$252&lt;&gt;""),"E","")</f>
        <v/>
      </c>
      <c r="FC56" s="29" t="str">
        <f>IF(OR($A$8&lt;&gt;"",$A$2&lt;&gt;"",$FC$252&lt;&gt;""),"E","")</f>
        <v/>
      </c>
      <c r="FD56" s="29" t="str">
        <f>IF(OR($A$8&lt;&gt;"",$A$2&lt;&gt;"",$FD$252&lt;&gt;""),"E","")</f>
        <v/>
      </c>
      <c r="FE56" s="29" t="str">
        <f>IF(OR($A$8&lt;&gt;"",$A$2&lt;&gt;"",$FE$252&lt;&gt;""),"E","")</f>
        <v/>
      </c>
      <c r="FF56" s="29" t="str">
        <f>IF(OR($A$8&lt;&gt;"",$A$2&lt;&gt;"",$FF$252&lt;&gt;""),"E","")</f>
        <v/>
      </c>
      <c r="FG56" s="29" t="str">
        <f>IF(OR($A$8&lt;&gt;"",$A$2&lt;&gt;"",$FG$252&lt;&gt;""),"E","")</f>
        <v/>
      </c>
      <c r="FH56" s="29" t="str">
        <f>IF(OR($A$8&lt;&gt;"",$A$2&lt;&gt;"",$FH$252&lt;&gt;""),"E","")</f>
        <v/>
      </c>
      <c r="FI56" s="29" t="str">
        <f>IF(OR($A$8&lt;&gt;"",$A$2&lt;&gt;"",$FI$252&lt;&gt;""),"E","")</f>
        <v/>
      </c>
      <c r="FJ56" s="29" t="str">
        <f>IF(OR($A$8&lt;&gt;"",$A$2&lt;&gt;"",$FJ$252&lt;&gt;""),"E","")</f>
        <v/>
      </c>
      <c r="FK56" s="29" t="str">
        <f>IF(OR($A$8&lt;&gt;"",$A$2&lt;&gt;"",$FK$252&lt;&gt;""),"E","")</f>
        <v/>
      </c>
      <c r="FL56" s="29" t="str">
        <f>IF(OR($A$8&lt;&gt;"",$A$2&lt;&gt;"",$FL$252&lt;&gt;""),"E","")</f>
        <v/>
      </c>
      <c r="FM56" s="29" t="str">
        <f>IF(OR($A$8&lt;&gt;"",$A$2&lt;&gt;"",$FM$252&lt;&gt;""),"E","")</f>
        <v/>
      </c>
      <c r="FN56" s="29" t="str">
        <f>IF(OR($A$8&lt;&gt;"",$A$2&lt;&gt;"",$FN$252&lt;&gt;""),"E","")</f>
        <v/>
      </c>
      <c r="FO56" s="29" t="str">
        <f>IF(OR($A$8&lt;&gt;"",$A$2&lt;&gt;"",$FO$252&lt;&gt;""),"E","")</f>
        <v/>
      </c>
      <c r="FP56" s="29" t="str">
        <f>IF(OR($A$8&lt;&gt;"",$A$2&lt;&gt;"",$FP$252&lt;&gt;""),"E","")</f>
        <v/>
      </c>
      <c r="FQ56" s="29" t="str">
        <f>IF(OR($A$8&lt;&gt;"",$A$2&lt;&gt;"",$FQ$252&lt;&gt;""),"E","")</f>
        <v/>
      </c>
      <c r="FR56" s="29" t="str">
        <f>IF(OR($A$8&lt;&gt;"",$A$2&lt;&gt;"",$FR$252&lt;&gt;""),"E","")</f>
        <v/>
      </c>
      <c r="FS56" s="29" t="str">
        <f>IF(OR($A$8&lt;&gt;"",$A$2&lt;&gt;"",$FS$252&lt;&gt;""),"E","")</f>
        <v/>
      </c>
      <c r="FT56" s="29" t="str">
        <f>IF(OR($A$8&lt;&gt;"",$A$2&lt;&gt;"",$FT$252&lt;&gt;""),"E","")</f>
        <v/>
      </c>
      <c r="FU56" s="29" t="str">
        <f>IF(OR($A$8&lt;&gt;"",$A$2&lt;&gt;"",$FU$252&lt;&gt;""),"E","")</f>
        <v/>
      </c>
      <c r="FV56" s="29" t="str">
        <f>IF(OR($A$8&lt;&gt;"",$A$2&lt;&gt;"",$FV$252&lt;&gt;""),"E","")</f>
        <v/>
      </c>
      <c r="FW56" s="29" t="str">
        <f>IF(OR($A$8&lt;&gt;"",$A$2&lt;&gt;"",$FW$252&lt;&gt;""),"E","")</f>
        <v/>
      </c>
      <c r="FX56" s="29" t="str">
        <f>IF(OR($A$8&lt;&gt;"",$A$2&lt;&gt;"",$FX$252&lt;&gt;""),"E","")</f>
        <v/>
      </c>
      <c r="FY56" s="29" t="str">
        <f>IF(OR($A$8&lt;&gt;"",$A$2&lt;&gt;"",$FY$252&lt;&gt;""),"E","")</f>
        <v/>
      </c>
      <c r="FZ56" s="29" t="str">
        <f>IF(OR($A$8&lt;&gt;"",$A$2&lt;&gt;"",$FZ$252&lt;&gt;""),"E","")</f>
        <v/>
      </c>
      <c r="GA56" s="29" t="str">
        <f>IF(OR($A$8&lt;&gt;"",$A$2&lt;&gt;"",$GA$252&lt;&gt;""),"E","")</f>
        <v/>
      </c>
      <c r="GB56" s="58"/>
      <c r="GC56" s="57"/>
      <c r="GD56" s="33" t="str">
        <f>IF(OR($A$8&lt;&gt;"",$A$2&lt;&gt;"",$GD$252&lt;&gt;""),"E","")</f>
        <v/>
      </c>
      <c r="GE56" s="77"/>
      <c r="GF56" s="72"/>
      <c r="GG56" s="29" t="str">
        <f>IF(OR($A$8&lt;&gt;"",$A$2&lt;&gt;"",$GG$252&lt;&gt;""),"E","")</f>
        <v/>
      </c>
      <c r="GH56" s="29" t="str">
        <f>IF(OR($A$8&lt;&gt;"",$A$2&lt;&gt;"",$GH$252&lt;&gt;""),"E","")</f>
        <v/>
      </c>
      <c r="GI56" s="29" t="str">
        <f>IF(OR($A$8&lt;&gt;"",$A$2&lt;&gt;"",$GI$252&lt;&gt;""),"E","")</f>
        <v/>
      </c>
      <c r="GJ56" s="29" t="str">
        <f>IF(OR($A$8&lt;&gt;"",$A$2&lt;&gt;"",$GJ$252&lt;&gt;""),"E","")</f>
        <v/>
      </c>
      <c r="GK56" s="29" t="str">
        <f>IF(OR($A$8&lt;&gt;"",$A$2&lt;&gt;"",$GK$252&lt;&gt;""),"E","")</f>
        <v/>
      </c>
      <c r="GL56" s="29" t="str">
        <f>IF(OR($A$8&lt;&gt;"",$A$2&lt;&gt;"",$GL$252&lt;&gt;""),"E","")</f>
        <v/>
      </c>
      <c r="GM56" s="29" t="str">
        <f>IF(OR($A$8&lt;&gt;"",$A$2&lt;&gt;"",$GM$252&lt;&gt;""),"E","")</f>
        <v/>
      </c>
      <c r="GN56" s="29" t="str">
        <f>IF(OR($A$8&lt;&gt;"",$A$2&lt;&gt;"",$GN$252&lt;&gt;""),"E","")</f>
        <v/>
      </c>
      <c r="GO56" s="29" t="str">
        <f>IF(OR($A$8&lt;&gt;"",$A$2&lt;&gt;"",$GO$252&lt;&gt;""),"E","")</f>
        <v/>
      </c>
      <c r="GP56" s="29" t="str">
        <f>IF(OR($A$8&lt;&gt;"",$A$2&lt;&gt;"",$GP$252&lt;&gt;""),"E","")</f>
        <v/>
      </c>
      <c r="GQ56" s="29" t="str">
        <f>IF(OR($A$8&lt;&gt;"",$A$2&lt;&gt;"",$GQ$252&lt;&gt;""),"E","")</f>
        <v/>
      </c>
      <c r="GR56" s="29" t="str">
        <f>IF(OR($A$8&lt;&gt;"",$A$2&lt;&gt;"",$GR$252&lt;&gt;""),"E","")</f>
        <v/>
      </c>
      <c r="GS56" s="29" t="str">
        <f>IF(OR($A$8&lt;&gt;"",$A$2&lt;&gt;"",$GS$252&lt;&gt;""),"E","")</f>
        <v/>
      </c>
      <c r="GT56" s="29" t="str">
        <f>IF(OR($A$8&lt;&gt;"",$A$2&lt;&gt;"",$GT$252&lt;&gt;""),"E","")</f>
        <v/>
      </c>
      <c r="GU56" s="29" t="str">
        <f>IF(OR($A$8&lt;&gt;"",$A$2&lt;&gt;"",$GU$252&lt;&gt;""),"E","")</f>
        <v/>
      </c>
      <c r="GV56" s="29" t="str">
        <f>IF(OR($A$8&lt;&gt;"",$A$2&lt;&gt;"",$GV$252&lt;&gt;""),"E","")</f>
        <v/>
      </c>
      <c r="GW56" s="29" t="str">
        <f>IF(OR($A$8&lt;&gt;"",$A$2&lt;&gt;"",$GW$252&lt;&gt;""),"E","")</f>
        <v/>
      </c>
      <c r="GX56" s="29" t="str">
        <f>IF(OR($A$8&lt;&gt;"",$A$2&lt;&gt;"",$GX$252&lt;&gt;""),"E","")</f>
        <v/>
      </c>
      <c r="GY56" s="26" t="str">
        <f>IF(OR($A$8&lt;&gt;"",$A$2&lt;&gt;"",$GY$252&lt;&gt;""),"E","")</f>
        <v/>
      </c>
      <c r="GZ56" s="29" t="str">
        <f>IF(OR($A$8&lt;&gt;"",$A$2&lt;&gt;"",$GZ$252&lt;&gt;""),"E","")</f>
        <v/>
      </c>
      <c r="HA56" s="29" t="str">
        <f>IF(OR($A$8&lt;&gt;"",$A$2&lt;&gt;"",$HA$252&lt;&gt;""),"E","")</f>
        <v/>
      </c>
      <c r="HB56" s="29" t="str">
        <f>IF(OR($A$8&lt;&gt;"",$A$2&lt;&gt;"",$HB$252&lt;&gt;""),"E","")</f>
        <v/>
      </c>
      <c r="HC56" s="29" t="str">
        <f>IF(OR($A$8&lt;&gt;"",$A$2&lt;&gt;"",$HC$252&lt;&gt;""),"E","")</f>
        <v/>
      </c>
      <c r="HD56" s="29" t="str">
        <f>IF(OR($A$8&lt;&gt;"",$A$2&lt;&gt;"",$HD$252&lt;&gt;""),"E","")</f>
        <v/>
      </c>
      <c r="HE56" s="29" t="str">
        <f>IF(OR($A$8&lt;&gt;"",$A$2&lt;&gt;"",$HE$252&lt;&gt;""),"E","")</f>
        <v/>
      </c>
      <c r="HF56" s="29" t="str">
        <f>IF(OR($A$8&lt;&gt;"",$A$2&lt;&gt;"",$HF$252&lt;&gt;""),"E","")</f>
        <v/>
      </c>
      <c r="HG56" s="29" t="str">
        <f>IF(OR($A$8&lt;&gt;"",$A$2&lt;&gt;"",$HG$252&lt;&gt;""),"E","")</f>
        <v/>
      </c>
      <c r="HH56" s="81"/>
      <c r="HI56" s="72"/>
      <c r="HJ56" s="29" t="str">
        <f>IF(OR($A$8&lt;&gt;"",$A$2&lt;&gt;"",$HJ$252&lt;&gt;""),"E","")</f>
        <v/>
      </c>
      <c r="HK56" s="29" t="str">
        <f>IF(OR($A$8&lt;&gt;"",$A$2&lt;&gt;"",$HK$252&lt;&gt;""),"E","")</f>
        <v/>
      </c>
      <c r="HL56" s="29" t="str">
        <f>IF(OR($A$8&lt;&gt;"",$A$2&lt;&gt;"",$HL$252&lt;&gt;""),"E","")</f>
        <v/>
      </c>
      <c r="HM56" s="29" t="str">
        <f>IF(OR($A$8&lt;&gt;"",$A$2&lt;&gt;"",$HM$252&lt;&gt;""),"E","")</f>
        <v/>
      </c>
      <c r="HN56" s="29" t="str">
        <f>IF(OR($A$8&lt;&gt;"",$A$2&lt;&gt;"",$HN$252&lt;&gt;""),"E","")</f>
        <v/>
      </c>
      <c r="HO56" s="29" t="str">
        <f>IF(OR($A$8&lt;&gt;"",$A$2&lt;&gt;"",$HO$252&lt;&gt;""),"E","")</f>
        <v/>
      </c>
      <c r="HP56" s="29" t="str">
        <f>IF(OR($A$8&lt;&gt;"",$A$2&lt;&gt;"",$HP$252&lt;&gt;""),"E","")</f>
        <v/>
      </c>
      <c r="HQ56" s="219"/>
      <c r="HR56" s="6"/>
      <c r="HS56" s="131">
        <f t="shared" si="0"/>
        <v>0</v>
      </c>
      <c r="HT56" s="132"/>
    </row>
    <row r="57" spans="1:228" ht="39" customHeight="1" x14ac:dyDescent="0.2">
      <c r="A57" s="220" t="s">
        <v>62</v>
      </c>
      <c r="B57" s="221"/>
      <c r="C57" s="221"/>
      <c r="D57" s="221"/>
      <c r="E57" s="221"/>
      <c r="F57" s="221"/>
      <c r="G57" s="221"/>
      <c r="H57" s="221"/>
      <c r="I57" s="221"/>
      <c r="J57" s="221"/>
      <c r="K57" s="221"/>
      <c r="L57" s="222"/>
      <c r="M57" s="220" t="s">
        <v>63</v>
      </c>
      <c r="N57" s="221"/>
      <c r="O57" s="221"/>
      <c r="P57" s="221"/>
      <c r="Q57" s="221"/>
      <c r="R57" s="221"/>
      <c r="S57" s="221"/>
      <c r="T57" s="221"/>
      <c r="U57" s="222"/>
      <c r="V57" s="175"/>
      <c r="W57" s="43">
        <v>7</v>
      </c>
      <c r="X57" s="201">
        <v>1</v>
      </c>
      <c r="Y57" s="84" t="s">
        <v>1130</v>
      </c>
      <c r="Z57" s="178"/>
      <c r="AA57" s="212"/>
      <c r="AB57" s="155">
        <v>60</v>
      </c>
      <c r="AC57" s="299"/>
      <c r="AD57" s="155">
        <v>60</v>
      </c>
      <c r="AE57" s="299"/>
      <c r="AF57" s="155">
        <v>60</v>
      </c>
      <c r="AG57" s="299"/>
      <c r="AH57" s="155">
        <v>60</v>
      </c>
      <c r="AI57" s="299"/>
      <c r="AJ57" s="155">
        <v>12</v>
      </c>
      <c r="AK57" s="299"/>
      <c r="AL57" s="155">
        <v>2</v>
      </c>
      <c r="AM57" s="299"/>
      <c r="AN57" s="155">
        <v>1</v>
      </c>
      <c r="AO57" s="299"/>
      <c r="AP57" s="155">
        <v>1</v>
      </c>
      <c r="AQ57" s="299"/>
      <c r="AR57" s="155"/>
      <c r="AS57" s="418"/>
      <c r="AT57" s="152"/>
      <c r="AU57" s="153"/>
      <c r="AV57" s="152"/>
      <c r="AW57" s="153"/>
      <c r="AX57" s="152"/>
      <c r="AY57" s="153"/>
      <c r="AZ57" s="152"/>
      <c r="BA57" s="153"/>
      <c r="BB57" s="152"/>
      <c r="BC57" s="153"/>
      <c r="BD57" s="152"/>
      <c r="BE57" s="153"/>
      <c r="BF57" s="152"/>
      <c r="BG57" s="422"/>
      <c r="BH57" s="179"/>
      <c r="BI57" s="179"/>
      <c r="BJ57" s="67" t="str">
        <f>IF($BJ$8="Saisie de numéro erronée !","Saisie de numéro erronée !",IF($BJ$9="","",VALUE(SUBSTITUTE(IF(COUNTIF(HS57,"* *"),TRIM(MID(Y57&amp;" ",(FIND(("NO"&amp;$BJ$9&amp;" "),Y57&amp;" "))-3,3)),HS57),"c",""))))</f>
        <v/>
      </c>
      <c r="BK57" s="180"/>
      <c r="BL57" s="213"/>
      <c r="BM57" s="29">
        <v>7</v>
      </c>
      <c r="BN57" s="29">
        <v>7</v>
      </c>
      <c r="BO57" s="29">
        <v>7</v>
      </c>
      <c r="BP57" s="29">
        <v>8</v>
      </c>
      <c r="BQ57" s="29">
        <v>8</v>
      </c>
      <c r="BR57" s="29">
        <v>8</v>
      </c>
      <c r="BS57" s="29">
        <v>9</v>
      </c>
      <c r="BT57" s="29">
        <v>9</v>
      </c>
      <c r="BU57" s="29">
        <v>9</v>
      </c>
      <c r="BV57" s="29">
        <v>10</v>
      </c>
      <c r="BW57" s="29">
        <v>10</v>
      </c>
      <c r="BX57" s="29">
        <v>10</v>
      </c>
      <c r="BY57" s="29">
        <v>14</v>
      </c>
      <c r="BZ57" s="29">
        <v>22</v>
      </c>
      <c r="CA57" s="29">
        <v>27</v>
      </c>
      <c r="CB57" s="226">
        <v>37</v>
      </c>
      <c r="CC57" s="181"/>
      <c r="CD57" s="181"/>
      <c r="CE57" s="395"/>
      <c r="CF57" s="182"/>
      <c r="CG57" s="182"/>
      <c r="CH57" s="395"/>
      <c r="CI57" s="183"/>
      <c r="CJ57" s="183"/>
      <c r="CK57" s="214">
        <v>46</v>
      </c>
      <c r="CL57" s="44" t="s">
        <v>504</v>
      </c>
      <c r="CM57" s="184"/>
      <c r="CN57" s="216"/>
      <c r="CO57" s="227" t="s">
        <v>47</v>
      </c>
      <c r="CP57" s="185"/>
      <c r="CQ57" s="185"/>
      <c r="CR57" s="44">
        <v>23</v>
      </c>
      <c r="CS57" s="44">
        <v>109</v>
      </c>
      <c r="CT57" s="186"/>
      <c r="CU57" s="186"/>
      <c r="CV57" s="395"/>
      <c r="CW57" s="218"/>
      <c r="CX57" s="218"/>
      <c r="CY57" s="227" t="s">
        <v>106</v>
      </c>
      <c r="CZ57" s="187"/>
      <c r="DA57" s="187"/>
      <c r="DB57" s="28" t="str">
        <f>IF(OR($A$8&lt;&gt;"",$A$2&lt;&gt;"",$DB$252&lt;&gt;""),"E","")</f>
        <v/>
      </c>
      <c r="DC57" s="29" t="str">
        <f>IF(OR($A$8&lt;&gt;"",$A$2&lt;&gt;"",$DC$252&lt;&gt;""),"E","")</f>
        <v/>
      </c>
      <c r="DD57" s="29" t="str">
        <f>IF(OR($A$8&lt;&gt;"",$A$2&lt;&gt;"",$DD$252&lt;&gt;""),"E","")</f>
        <v/>
      </c>
      <c r="DE57" s="29" t="str">
        <f>IF(OR($A$8&lt;&gt;"",$A$2&lt;&gt;"",$DE$252&lt;&gt;""),"E","")</f>
        <v/>
      </c>
      <c r="DF57" s="29" t="str">
        <f>IF(OR($A$8&lt;&gt;"",$A$2&lt;&gt;"",$DF$252&lt;&gt;""),"E","")</f>
        <v/>
      </c>
      <c r="DG57" s="29" t="str">
        <f>IF(OR($A$8&lt;&gt;"",$A$2&lt;&gt;"",$DG$252&lt;&gt;""),"E","")</f>
        <v/>
      </c>
      <c r="DH57" s="29" t="str">
        <f>IF(OR($A$8&lt;&gt;"",$A$2&lt;&gt;"",$DH$252&lt;&gt;""),"E","")</f>
        <v/>
      </c>
      <c r="DI57" s="29" t="str">
        <f>IF(OR($A$8&lt;&gt;"",$A$2&lt;&gt;"",$DI$252&lt;&gt;""),"E","")</f>
        <v/>
      </c>
      <c r="DJ57" s="29" t="str">
        <f>IF(OR($A$8&lt;&gt;"",$A$2&lt;&gt;"",$DJ$252&lt;&gt;""),"E","")</f>
        <v/>
      </c>
      <c r="DK57" s="29" t="str">
        <f>IF(OR($A$8&lt;&gt;"",$A$2&lt;&gt;"",$DK$252&lt;&gt;""),"E","")</f>
        <v/>
      </c>
      <c r="DL57" s="29" t="str">
        <f>IF(OR($A$8&lt;&gt;"",$A$2&lt;&gt;"",$DL$252&lt;&gt;""),"E","")</f>
        <v/>
      </c>
      <c r="DM57" s="29" t="str">
        <f>IF(OR($A$8&lt;&gt;"",$A$2&lt;&gt;"",$DM$252&lt;&gt;""),"E","")</f>
        <v/>
      </c>
      <c r="DN57" s="29" t="str">
        <f>IF(OR($A$8&lt;&gt;"",$A$2&lt;&gt;"",$DN$252&lt;&gt;""),"E","")</f>
        <v/>
      </c>
      <c r="DO57" s="29" t="str">
        <f>IF(OR($A$8&lt;&gt;"",$A$2&lt;&gt;"",$DO$252&lt;&gt;""),"E","")</f>
        <v/>
      </c>
      <c r="DP57" s="29" t="str">
        <f>IF(OR($A$8&lt;&gt;"",$A$2&lt;&gt;"",$DP$252&lt;&gt;""),"E","")</f>
        <v/>
      </c>
      <c r="DQ57" s="29" t="str">
        <f>IF(OR($A$8&lt;&gt;"",$A$2&lt;&gt;"",$DQ$252&lt;&gt;""),"E","")</f>
        <v/>
      </c>
      <c r="DR57" s="29" t="str">
        <f>IF(OR($A$8&lt;&gt;"",$A$2&lt;&gt;"",$DR$252&lt;&gt;""),"E","")</f>
        <v/>
      </c>
      <c r="DS57" s="29" t="str">
        <f>IF(OR($A$8&lt;&gt;"",$A$2&lt;&gt;"",$DS$252&lt;&gt;""),"E","")</f>
        <v/>
      </c>
      <c r="DT57" s="29" t="str">
        <f>IF(OR($A$8&lt;&gt;"",$A$2&lt;&gt;"",$DT$252&lt;&gt;""),"E","")</f>
        <v/>
      </c>
      <c r="DU57" s="29" t="str">
        <f>IF(OR($A$8&lt;&gt;"",$A$2&lt;&gt;"",$DU$252&lt;&gt;""),"E","")</f>
        <v/>
      </c>
      <c r="DV57" s="29" t="str">
        <f>IF(OR($A$8&lt;&gt;"",$A$2&lt;&gt;"",$DV$252&lt;&gt;""),"E","")</f>
        <v/>
      </c>
      <c r="DW57" s="29" t="str">
        <f>IF(OR($A$8&lt;&gt;"",$A$2&lt;&gt;"",$DW$252&lt;&gt;""),"E","")</f>
        <v/>
      </c>
      <c r="DX57" s="30" t="str">
        <f>IF(OR($A$8&lt;&gt;"",$A$2&lt;&gt;"",$DX$252&lt;&gt;""),"E","X")</f>
        <v>X</v>
      </c>
      <c r="DY57" s="29" t="str">
        <f>IF(OR($A$8&lt;&gt;"",$A$2&lt;&gt;"",$DY$252&lt;&gt;""),"E","")</f>
        <v/>
      </c>
      <c r="DZ57" s="30" t="str">
        <f>IF(OR($A$8&lt;&gt;"",$A$2&lt;&gt;"",$DZ$252&lt;&gt;""),"E","X")</f>
        <v>X</v>
      </c>
      <c r="EA57" s="31"/>
      <c r="EB57" s="2"/>
      <c r="EC57" s="29" t="str">
        <f>IF(OR($A$8&lt;&gt;"",$A$2&lt;&gt;"",$EC$252&lt;&gt;""),"E","")</f>
        <v/>
      </c>
      <c r="ED57" s="58"/>
      <c r="EE57" s="57"/>
      <c r="EF57" s="29" t="str">
        <f>IF(OR($A$8&lt;&gt;"",$A$2&lt;&gt;"",$EF$252&lt;&gt;""),"E","")</f>
        <v/>
      </c>
      <c r="EG57" s="29" t="str">
        <f>IF(OR($A$8&lt;&gt;"",$A$2&lt;&gt;"",$EG$252&lt;&gt;""),"E","")</f>
        <v/>
      </c>
      <c r="EH57" s="29" t="str">
        <f>IF(OR($A$8&lt;&gt;"",$A$2&lt;&gt;"",$EH$252&lt;&gt;""),"E","")</f>
        <v/>
      </c>
      <c r="EI57" s="29" t="str">
        <f>IF(OR($A$8&lt;&gt;"",$A$2&lt;&gt;"",$EI$252&lt;&gt;""),"E","")</f>
        <v/>
      </c>
      <c r="EJ57" s="29" t="str">
        <f>IF(OR($A$8&lt;&gt;"",$A$2&lt;&gt;"",$EJ$252&lt;&gt;""),"E","")</f>
        <v/>
      </c>
      <c r="EK57" s="29" t="str">
        <f>IF(OR($A$8&lt;&gt;"",$A$2&lt;&gt;"",$EK$252&lt;&gt;""),"E","")</f>
        <v/>
      </c>
      <c r="EL57" s="29" t="str">
        <f>IF(OR($A$8&lt;&gt;"",$A$2&lt;&gt;"",$EL$252&lt;&gt;""),"E","")</f>
        <v/>
      </c>
      <c r="EM57" s="29" t="str">
        <f>IF(OR($A$8&lt;&gt;"",$A$2&lt;&gt;"",$EM$252&lt;&gt;""),"E","")</f>
        <v/>
      </c>
      <c r="EN57" s="29" t="str">
        <f>IF(OR($A$8&lt;&gt;"",$A$2&lt;&gt;"",$EN$252&lt;&gt;""),"E","")</f>
        <v/>
      </c>
      <c r="EO57" s="29" t="str">
        <f>IF(OR($A$8&lt;&gt;"",$A$2&lt;&gt;"",$EO$252&lt;&gt;""),"E","")</f>
        <v/>
      </c>
      <c r="EP57" s="29" t="str">
        <f>IF(OR($A$8&lt;&gt;"",$A$2&lt;&gt;"",$EP$252&lt;&gt;""),"E","")</f>
        <v/>
      </c>
      <c r="EQ57" s="29" t="str">
        <f>IF(OR($A$8&lt;&gt;"",$A$2&lt;&gt;"",$EQ$252&lt;&gt;""),"E","")</f>
        <v/>
      </c>
      <c r="ER57" s="29" t="str">
        <f>IF(OR($A$8&lt;&gt;"",$A$2&lt;&gt;"",$ER$252&lt;&gt;""),"E","")</f>
        <v/>
      </c>
      <c r="ES57" s="29" t="str">
        <f>IF(OR($A$8&lt;&gt;"",$A$2&lt;&gt;"",$ES$252&lt;&gt;""),"E","")</f>
        <v/>
      </c>
      <c r="ET57" s="29" t="str">
        <f>IF(OR($A$8&lt;&gt;"",$A$2&lt;&gt;"",$ET$252&lt;&gt;""),"E","")</f>
        <v/>
      </c>
      <c r="EU57" s="29" t="str">
        <f>IF(OR($A$8&lt;&gt;"",$A$2&lt;&gt;"",$EU$252&lt;&gt;""),"E","")</f>
        <v/>
      </c>
      <c r="EV57" s="29" t="str">
        <f>IF(OR($A$8&lt;&gt;"",$A$2&lt;&gt;"",$EV$252&lt;&gt;""),"E","")</f>
        <v/>
      </c>
      <c r="EW57" s="29" t="str">
        <f>IF(OR($A$8&lt;&gt;"",$A$2&lt;&gt;"",$EW$252&lt;&gt;""),"E","")</f>
        <v/>
      </c>
      <c r="EX57" s="29" t="str">
        <f>IF(OR($A$8&lt;&gt;"",$A$2&lt;&gt;"",$EX$252&lt;&gt;""),"E","")</f>
        <v/>
      </c>
      <c r="EY57" s="29" t="str">
        <f>IF(OR($A$8&lt;&gt;"",$A$2&lt;&gt;"",$EY$252&lt;&gt;""),"E","")</f>
        <v/>
      </c>
      <c r="EZ57" s="29" t="str">
        <f>IF(OR($A$8&lt;&gt;"",$A$2&lt;&gt;"",$EZ$252&lt;&gt;""),"E","")</f>
        <v/>
      </c>
      <c r="FA57" s="29" t="str">
        <f>IF(OR($A$8&lt;&gt;"",$A$2&lt;&gt;"",$FA$252&lt;&gt;""),"E","")</f>
        <v/>
      </c>
      <c r="FB57" s="29" t="str">
        <f>IF(OR($A$8&lt;&gt;"",$A$2&lt;&gt;"",$FB$252&lt;&gt;""),"E","")</f>
        <v/>
      </c>
      <c r="FC57" s="29" t="str">
        <f>IF(OR($A$8&lt;&gt;"",$A$2&lt;&gt;"",$FC$252&lt;&gt;""),"E","")</f>
        <v/>
      </c>
      <c r="FD57" s="29" t="str">
        <f>IF(OR($A$8&lt;&gt;"",$A$2&lt;&gt;"",$FD$252&lt;&gt;""),"E","")</f>
        <v/>
      </c>
      <c r="FE57" s="29" t="str">
        <f>IF(OR($A$8&lt;&gt;"",$A$2&lt;&gt;"",$FE$252&lt;&gt;""),"E","")</f>
        <v/>
      </c>
      <c r="FF57" s="29" t="str">
        <f>IF(OR($A$8&lt;&gt;"",$A$2&lt;&gt;"",$FF$252&lt;&gt;""),"E","")</f>
        <v/>
      </c>
      <c r="FG57" s="29" t="str">
        <f>IF(OR($A$8&lt;&gt;"",$A$2&lt;&gt;"",$FG$252&lt;&gt;""),"E","")</f>
        <v/>
      </c>
      <c r="FH57" s="29" t="str">
        <f>IF(OR($A$8&lt;&gt;"",$A$2&lt;&gt;"",$FH$252&lt;&gt;""),"E","")</f>
        <v/>
      </c>
      <c r="FI57" s="29" t="str">
        <f>IF(OR($A$8&lt;&gt;"",$A$2&lt;&gt;"",$FI$252&lt;&gt;""),"E","")</f>
        <v/>
      </c>
      <c r="FJ57" s="29" t="str">
        <f>IF(OR($A$8&lt;&gt;"",$A$2&lt;&gt;"",$FJ$252&lt;&gt;""),"E","")</f>
        <v/>
      </c>
      <c r="FK57" s="29" t="str">
        <f>IF(OR($A$8&lt;&gt;"",$A$2&lt;&gt;"",$FK$252&lt;&gt;""),"E","")</f>
        <v/>
      </c>
      <c r="FL57" s="29" t="str">
        <f>IF(OR($A$8&lt;&gt;"",$A$2&lt;&gt;"",$FL$252&lt;&gt;""),"E","")</f>
        <v/>
      </c>
      <c r="FM57" s="29" t="str">
        <f>IF(OR($A$8&lt;&gt;"",$A$2&lt;&gt;"",$FM$252&lt;&gt;""),"E","")</f>
        <v/>
      </c>
      <c r="FN57" s="29" t="str">
        <f>IF(OR($A$8&lt;&gt;"",$A$2&lt;&gt;"",$FN$252&lt;&gt;""),"E","")</f>
        <v/>
      </c>
      <c r="FO57" s="29" t="str">
        <f>IF(OR($A$8&lt;&gt;"",$A$2&lt;&gt;"",$FO$252&lt;&gt;""),"E","")</f>
        <v/>
      </c>
      <c r="FP57" s="29" t="str">
        <f>IF(OR($A$8&lt;&gt;"",$A$2&lt;&gt;"",$FP$252&lt;&gt;""),"E","")</f>
        <v/>
      </c>
      <c r="FQ57" s="29" t="str">
        <f>IF(OR($A$8&lt;&gt;"",$A$2&lt;&gt;"",$FQ$252&lt;&gt;""),"E","")</f>
        <v/>
      </c>
      <c r="FR57" s="29" t="str">
        <f>IF(OR($A$8&lt;&gt;"",$A$2&lt;&gt;"",$FR$252&lt;&gt;""),"E","")</f>
        <v/>
      </c>
      <c r="FS57" s="29" t="str">
        <f>IF(OR($A$8&lt;&gt;"",$A$2&lt;&gt;"",$FS$252&lt;&gt;""),"E","")</f>
        <v/>
      </c>
      <c r="FT57" s="29" t="str">
        <f>IF(OR($A$8&lt;&gt;"",$A$2&lt;&gt;"",$FT$252&lt;&gt;""),"E","")</f>
        <v/>
      </c>
      <c r="FU57" s="29" t="str">
        <f>IF(OR($A$8&lt;&gt;"",$A$2&lt;&gt;"",$FU$252&lt;&gt;""),"E","")</f>
        <v/>
      </c>
      <c r="FV57" s="29" t="str">
        <f>IF(OR($A$8&lt;&gt;"",$A$2&lt;&gt;"",$FV$252&lt;&gt;""),"E","")</f>
        <v/>
      </c>
      <c r="FW57" s="29" t="str">
        <f>IF(OR($A$8&lt;&gt;"",$A$2&lt;&gt;"",$FW$252&lt;&gt;""),"E","")</f>
        <v/>
      </c>
      <c r="FX57" s="29" t="str">
        <f>IF(OR($A$8&lt;&gt;"",$A$2&lt;&gt;"",$FX$252&lt;&gt;""),"E","")</f>
        <v/>
      </c>
      <c r="FY57" s="29" t="str">
        <f>IF(OR($A$8&lt;&gt;"",$A$2&lt;&gt;"",$FY$252&lt;&gt;""),"E","")</f>
        <v/>
      </c>
      <c r="FZ57" s="29" t="str">
        <f>IF(OR($A$8&lt;&gt;"",$A$2&lt;&gt;"",$FZ$252&lt;&gt;""),"E","")</f>
        <v/>
      </c>
      <c r="GA57" s="29" t="str">
        <f>IF(OR($A$8&lt;&gt;"",$A$2&lt;&gt;"",$GA$252&lt;&gt;""),"E","")</f>
        <v/>
      </c>
      <c r="GB57" s="58"/>
      <c r="GC57" s="57"/>
      <c r="GD57" s="33" t="str">
        <f>IF(OR($A$8&lt;&gt;"",$A$2&lt;&gt;"",$GD$252&lt;&gt;""),"E","")</f>
        <v/>
      </c>
      <c r="GE57" s="77"/>
      <c r="GF57" s="72"/>
      <c r="GG57" s="29" t="str">
        <f>IF(OR($A$8&lt;&gt;"",$A$2&lt;&gt;"",$GG$252&lt;&gt;""),"E","")</f>
        <v/>
      </c>
      <c r="GH57" s="29" t="str">
        <f>IF(OR($A$8&lt;&gt;"",$A$2&lt;&gt;"",$GH$252&lt;&gt;""),"E","")</f>
        <v/>
      </c>
      <c r="GI57" s="29" t="str">
        <f>IF(OR($A$8&lt;&gt;"",$A$2&lt;&gt;"",$GI$252&lt;&gt;""),"E","")</f>
        <v/>
      </c>
      <c r="GJ57" s="29" t="str">
        <f>IF(OR($A$8&lt;&gt;"",$A$2&lt;&gt;"",$GJ$252&lt;&gt;""),"E","")</f>
        <v/>
      </c>
      <c r="GK57" s="29" t="str">
        <f>IF(OR($A$8&lt;&gt;"",$A$2&lt;&gt;"",$GK$252&lt;&gt;""),"E","")</f>
        <v/>
      </c>
      <c r="GL57" s="29" t="str">
        <f>IF(OR($A$8&lt;&gt;"",$A$2&lt;&gt;"",$GL$252&lt;&gt;""),"E","")</f>
        <v/>
      </c>
      <c r="GM57" s="29" t="str">
        <f>IF(OR($A$8&lt;&gt;"",$A$2&lt;&gt;"",$GM$252&lt;&gt;""),"E","")</f>
        <v/>
      </c>
      <c r="GN57" s="29" t="str">
        <f>IF(OR($A$8&lt;&gt;"",$A$2&lt;&gt;"",$GN$252&lt;&gt;""),"E","")</f>
        <v/>
      </c>
      <c r="GO57" s="29" t="str">
        <f>IF(OR($A$8&lt;&gt;"",$A$2&lt;&gt;"",$GO$252&lt;&gt;""),"E","")</f>
        <v/>
      </c>
      <c r="GP57" s="29" t="str">
        <f>IF(OR($A$8&lt;&gt;"",$A$2&lt;&gt;"",$GP$252&lt;&gt;""),"E","")</f>
        <v/>
      </c>
      <c r="GQ57" s="30" t="str">
        <f>IF(OR($A$8&lt;&gt;"",$A$2&lt;&gt;"",$GQ$252&lt;&gt;""),"E","X")</f>
        <v>X</v>
      </c>
      <c r="GR57" s="30" t="str">
        <f>IF(OR($A$8&lt;&gt;"",$A$2&lt;&gt;"",$GR$252&lt;&gt;""),"E","X")</f>
        <v>X</v>
      </c>
      <c r="GS57" s="30" t="str">
        <f>IF(OR($A$8&lt;&gt;"",$A$2&lt;&gt;"",$GS$252&lt;&gt;""),"E","X")</f>
        <v>X</v>
      </c>
      <c r="GT57" s="30" t="str">
        <f>IF(OR($A$8&lt;&gt;"",$A$2&lt;&gt;"",$GT$252&lt;&gt;""),"E",(IF(OR(AND($B$5="X",$D$5=""),(AND((OR(($J$6="X"),(AND($J$6="X",$L$6="X")))),$N$6=""))),"","X")))</f>
        <v>X</v>
      </c>
      <c r="GU57" s="29" t="str">
        <f>IF(OR($A$8&lt;&gt;"",$A$2&lt;&gt;"",$GU$252&lt;&gt;""),"E","")</f>
        <v/>
      </c>
      <c r="GV57" s="30" t="str">
        <f>IF(OR($A$8&lt;&gt;"",$A$2&lt;&gt;"",$GV$252&lt;&gt;""),"E",(IF(OR(AND($B$5="X",$D$5=""),(AND((OR(($J$6="X"),(AND($J$6="X",$L$6="X")))),$N$6=""))),"","X")))</f>
        <v>X</v>
      </c>
      <c r="GW57" s="29" t="str">
        <f>IF(OR($A$8&lt;&gt;"",$A$2&lt;&gt;"",$GW$252&lt;&gt;""),"E","")</f>
        <v/>
      </c>
      <c r="GX57" s="30" t="str">
        <f>IF(OR($A$8&lt;&gt;"",$A$2&lt;&gt;"",$GX$252&lt;&gt;""),"E",(IF(OR((AND($P$6="X",$R$6="")),AND($B$5="X",$D$5=""),(AND((OR(($J$6="X"),(AND($J$6="X",$L$6="X")))),$N$6=""))),"","X")))</f>
        <v>X</v>
      </c>
      <c r="GY57" s="26" t="str">
        <f>IF(OR($A$8&lt;&gt;"",$A$2&lt;&gt;"",$GY$252&lt;&gt;""),"E","")</f>
        <v/>
      </c>
      <c r="GZ57" s="30" t="str">
        <f>IF(OR($A$8&lt;&gt;"",$A$2&lt;&gt;"",$GZ$252&lt;&gt;""),"E",(IF(OR((AND($P$6="X",$R$6="")),AND($B$5="X",$D$5=""),(AND((OR(($J$6="X"),(AND($J$6="X",$L$6="X")))),$N$6=""))),"","X")))</f>
        <v>X</v>
      </c>
      <c r="HA57" s="30" t="str">
        <f>IF(OR($A$8&lt;&gt;"",$A$2&lt;&gt;"",$HA$252&lt;&gt;""),"E","X")</f>
        <v>X</v>
      </c>
      <c r="HB57" s="34" t="str">
        <f>IF(OR($A$8&lt;&gt;"",$A$2&lt;&gt;"",$HB$252&lt;&gt;""),"E",IF((OR((AND($B$5="X",$D$5="")),(AND($F$7="X",$H$7="",$N$7="")),(AND((OR(($J$6="X"),(AND($J$6="X",$L$6="X")))),$N$6="")),(AND($B$7="X",$D$7="")))),"","X"))</f>
        <v>X</v>
      </c>
      <c r="HC57" s="29" t="str">
        <f>IF(OR($A$8&lt;&gt;"",$A$2&lt;&gt;"",$HC$252&lt;&gt;""),"E","")</f>
        <v/>
      </c>
      <c r="HD57" s="34" t="str">
        <f>IF(OR($A$8&lt;&gt;"",$A$2&lt;&gt;"",$HD$252&lt;&gt;""),"E",IF((OR((AND($B$5="X",$D$5="")),(AND($F$7="X",$H$7="",$N$7="")),(AND((OR(($J$6="X"),(AND($J$6="X",$L$6="X")))),$N$6="")),(AND($B$7="X",$D$7="")))),"","X"))</f>
        <v>X</v>
      </c>
      <c r="HE57" s="29" t="str">
        <f>IF(OR($A$8&lt;&gt;"",$A$2&lt;&gt;"",$HE$252&lt;&gt;""),"E","")</f>
        <v/>
      </c>
      <c r="HF57" s="34" t="str">
        <f>IF(OR($A$8&lt;&gt;"",$A$2&lt;&gt;"",$HF$252&lt;&gt;""),"E",IF((OR((AND($B$5="X",$D$5="")),(AND($F$7="X",$H$7="",$N$7="")),(AND((OR(($J$6="X"),(AND($J$6="X",$L$6="X")))),$N$6="")),(AND($B$7="X",$D$7="")))),"","X"))</f>
        <v>X</v>
      </c>
      <c r="HG57" s="29" t="str">
        <f>IF(OR($A$8&lt;&gt;"",$A$2&lt;&gt;"",$HG$252&lt;&gt;""),"E","")</f>
        <v/>
      </c>
      <c r="HH57" s="81"/>
      <c r="HI57" s="72"/>
      <c r="HJ57" s="34" t="str">
        <f>IF(OR($A$8&lt;&gt;"",$A$2&lt;&gt;"",$HJ$252&lt;&gt;""),"E",IF((OR((AND($B$5="X",$D$5="")),(AND($F$7="X",$H$7="",$N$7="")),(AND((OR(($J$6="X"),(AND($J$6="X",$L$6="X")))),$N$6="")),(AND($B$7="X",$D$7="")))),"","X"))</f>
        <v>X</v>
      </c>
      <c r="HK57" s="29" t="str">
        <f>IF(OR($A$8&lt;&gt;"",$A$2&lt;&gt;"",$HK$252&lt;&gt;""),"E","")</f>
        <v/>
      </c>
      <c r="HL57" s="34" t="str">
        <f>IF(OR($A$8&lt;&gt;"",$A$2&lt;&gt;"",$HL$252&lt;&gt;""),"E",IF((OR((AND($B$5="X",$D$5="")),(AND($F$7="X",$H$7="",$N$7="")),(AND((OR(($J$6="X"),(AND($J$6="X",$L$6="X")))),$N$6="")),(AND($B$7="X",$D$7="")))),"","X"))</f>
        <v>X</v>
      </c>
      <c r="HM57" s="34" t="str">
        <f>IF(OR($A$8&lt;&gt;"",$A$2&lt;&gt;"",$HM$252&lt;&gt;""),"E",IF((OR((AND($B$5="X",$D$5="")),(AND($F$7="X",$H$7="",$N$7="")),(AND((OR(($J$6="X"),(AND($J$6="X",$L$6="X")))),$N$6="")),(AND($B$7="X",$D$7="")))),"","X"))</f>
        <v>X</v>
      </c>
      <c r="HN57" s="34" t="str">
        <f>IF(OR($A$8&lt;&gt;"",$A$2&lt;&gt;"",$HN$252&lt;&gt;""),"E",IF((OR((AND($B$5="X",$D$5="")),(AND($F$7="X",$H$7="",$N$7="")),(AND((OR(($J$6="X"),(AND($J$6="X",$L$6="X")))),$N$6="")),(AND($B$7="X",$D$7="")))),"","X"))</f>
        <v>X</v>
      </c>
      <c r="HO57" s="34" t="str">
        <f>IF(OR($A$8&lt;&gt;"",$A$2&lt;&gt;"",$HO$252&lt;&gt;""),"E",IF((OR((AND($B$5="X",$D$5="")),(AND($F$7="X",$H$7="",$N$7="")),(AND((OR(($J$6="X"),(AND($J$6="X",$L$6="X")))),$N$6="")),(AND($B$7="X",$D$7="")))),"","X"))</f>
        <v>X</v>
      </c>
      <c r="HP57" s="34" t="str">
        <f>IF(OR($A$8&lt;&gt;"",$A$2&lt;&gt;"",$HP$252&lt;&gt;""),"E",IF((OR((AND($B$5="X",$D$5="")),(AND($F$7="X",$H$7="",$N$7="")),(AND((OR(($J$6="X"),(AND($J$6="X",$L$6="X")))),$N$6="")),(AND($B$7="X",$D$7="")))),"","X"))</f>
        <v>X</v>
      </c>
      <c r="HQ57" s="219"/>
      <c r="HR57" s="6"/>
      <c r="HS57" s="131">
        <f t="shared" si="0"/>
        <v>0</v>
      </c>
      <c r="HT57" s="132"/>
    </row>
    <row r="58" spans="1:228" ht="39" customHeight="1" x14ac:dyDescent="0.2">
      <c r="A58" s="220" t="s">
        <v>64</v>
      </c>
      <c r="B58" s="221"/>
      <c r="C58" s="221"/>
      <c r="D58" s="221"/>
      <c r="E58" s="221"/>
      <c r="F58" s="221"/>
      <c r="G58" s="221"/>
      <c r="H58" s="221"/>
      <c r="I58" s="221"/>
      <c r="J58" s="221"/>
      <c r="K58" s="221"/>
      <c r="L58" s="222"/>
      <c r="M58" s="220" t="s">
        <v>63</v>
      </c>
      <c r="N58" s="221"/>
      <c r="O58" s="221"/>
      <c r="P58" s="221"/>
      <c r="Q58" s="221"/>
      <c r="R58" s="221"/>
      <c r="S58" s="221"/>
      <c r="T58" s="221"/>
      <c r="U58" s="222"/>
      <c r="V58" s="175"/>
      <c r="W58" s="43">
        <v>7</v>
      </c>
      <c r="X58" s="202">
        <v>2</v>
      </c>
      <c r="Y58" s="84" t="s">
        <v>1130</v>
      </c>
      <c r="Z58" s="178"/>
      <c r="AA58" s="212"/>
      <c r="AB58" s="155">
        <v>60</v>
      </c>
      <c r="AC58" s="299"/>
      <c r="AD58" s="155">
        <v>60</v>
      </c>
      <c r="AE58" s="299"/>
      <c r="AF58" s="155">
        <v>60</v>
      </c>
      <c r="AG58" s="299"/>
      <c r="AH58" s="155">
        <v>60</v>
      </c>
      <c r="AI58" s="299"/>
      <c r="AJ58" s="155">
        <v>12</v>
      </c>
      <c r="AK58" s="299"/>
      <c r="AL58" s="155">
        <v>2</v>
      </c>
      <c r="AM58" s="299"/>
      <c r="AN58" s="155">
        <v>1</v>
      </c>
      <c r="AO58" s="299"/>
      <c r="AP58" s="155">
        <v>1</v>
      </c>
      <c r="AQ58" s="299"/>
      <c r="AR58" s="155"/>
      <c r="AS58" s="418"/>
      <c r="AT58" s="152"/>
      <c r="AU58" s="153"/>
      <c r="AV58" s="152"/>
      <c r="AW58" s="153"/>
      <c r="AX58" s="152"/>
      <c r="AY58" s="153"/>
      <c r="AZ58" s="152"/>
      <c r="BA58" s="153"/>
      <c r="BB58" s="152"/>
      <c r="BC58" s="153"/>
      <c r="BD58" s="152"/>
      <c r="BE58" s="153"/>
      <c r="BF58" s="152"/>
      <c r="BG58" s="422"/>
      <c r="BH58" s="179"/>
      <c r="BI58" s="179"/>
      <c r="BJ58" s="67" t="str">
        <f>IF($BJ$8="Saisie de numéro erronée !","Saisie de numéro erronée !",IF($BJ$9="","",VALUE(SUBSTITUTE(IF(COUNTIF(HS58,"* *"),TRIM(MID(Y58&amp;" ",(FIND(("NO"&amp;$BJ$9&amp;" "),Y58&amp;" "))-3,3)),HS58),"c",""))))</f>
        <v/>
      </c>
      <c r="BK58" s="180"/>
      <c r="BL58" s="213"/>
      <c r="BM58" s="29">
        <v>7</v>
      </c>
      <c r="BN58" s="29">
        <v>7</v>
      </c>
      <c r="BO58" s="29">
        <v>7</v>
      </c>
      <c r="BP58" s="29">
        <v>8</v>
      </c>
      <c r="BQ58" s="29">
        <v>8</v>
      </c>
      <c r="BR58" s="29">
        <v>8</v>
      </c>
      <c r="BS58" s="29">
        <v>9</v>
      </c>
      <c r="BT58" s="29">
        <v>9</v>
      </c>
      <c r="BU58" s="29">
        <v>9</v>
      </c>
      <c r="BV58" s="29">
        <v>10</v>
      </c>
      <c r="BW58" s="29">
        <v>10</v>
      </c>
      <c r="BX58" s="29">
        <v>10</v>
      </c>
      <c r="BY58" s="29">
        <v>14</v>
      </c>
      <c r="BZ58" s="29">
        <v>22</v>
      </c>
      <c r="CA58" s="29">
        <v>27</v>
      </c>
      <c r="CB58" s="226">
        <v>37</v>
      </c>
      <c r="CC58" s="181"/>
      <c r="CD58" s="181"/>
      <c r="CE58" s="395"/>
      <c r="CF58" s="182"/>
      <c r="CG58" s="182"/>
      <c r="CH58" s="395"/>
      <c r="CI58" s="183"/>
      <c r="CJ58" s="183"/>
      <c r="CK58" s="214">
        <v>47</v>
      </c>
      <c r="CL58" s="44" t="s">
        <v>505</v>
      </c>
      <c r="CM58" s="184"/>
      <c r="CN58" s="216"/>
      <c r="CO58" s="227" t="s">
        <v>47</v>
      </c>
      <c r="CP58" s="185"/>
      <c r="CQ58" s="185"/>
      <c r="CR58" s="44">
        <v>23</v>
      </c>
      <c r="CS58" s="44">
        <v>25</v>
      </c>
      <c r="CT58" s="186"/>
      <c r="CU58" s="186"/>
      <c r="CV58" s="395"/>
      <c r="CW58" s="218"/>
      <c r="CX58" s="218"/>
      <c r="CY58" s="227" t="s">
        <v>106</v>
      </c>
      <c r="CZ58" s="187"/>
      <c r="DA58" s="187"/>
      <c r="DB58" s="28" t="str">
        <f>IF(OR($A$8&lt;&gt;"",$A$2&lt;&gt;"",$DB$252&lt;&gt;""),"E","")</f>
        <v/>
      </c>
      <c r="DC58" s="29" t="str">
        <f>IF(OR($A$8&lt;&gt;"",$A$2&lt;&gt;"",$DC$252&lt;&gt;""),"E","")</f>
        <v/>
      </c>
      <c r="DD58" s="29" t="str">
        <f>IF(OR($A$8&lt;&gt;"",$A$2&lt;&gt;"",$DD$252&lt;&gt;""),"E","")</f>
        <v/>
      </c>
      <c r="DE58" s="29" t="str">
        <f>IF(OR($A$8&lt;&gt;"",$A$2&lt;&gt;"",$DE$252&lt;&gt;""),"E","")</f>
        <v/>
      </c>
      <c r="DF58" s="29" t="str">
        <f>IF(OR($A$8&lt;&gt;"",$A$2&lt;&gt;"",$DF$252&lt;&gt;""),"E","")</f>
        <v/>
      </c>
      <c r="DG58" s="29" t="str">
        <f>IF(OR($A$8&lt;&gt;"",$A$2&lt;&gt;"",$DG$252&lt;&gt;""),"E","")</f>
        <v/>
      </c>
      <c r="DH58" s="29" t="str">
        <f>IF(OR($A$8&lt;&gt;"",$A$2&lt;&gt;"",$DH$252&lt;&gt;""),"E","")</f>
        <v/>
      </c>
      <c r="DI58" s="29" t="str">
        <f>IF(OR($A$8&lt;&gt;"",$A$2&lt;&gt;"",$DI$252&lt;&gt;""),"E","")</f>
        <v/>
      </c>
      <c r="DJ58" s="29" t="str">
        <f>IF(OR($A$8&lt;&gt;"",$A$2&lt;&gt;"",$DJ$252&lt;&gt;""),"E","")</f>
        <v/>
      </c>
      <c r="DK58" s="29" t="str">
        <f>IF(OR($A$8&lt;&gt;"",$A$2&lt;&gt;"",$DK$252&lt;&gt;""),"E","")</f>
        <v/>
      </c>
      <c r="DL58" s="29" t="str">
        <f>IF(OR($A$8&lt;&gt;"",$A$2&lt;&gt;"",$DL$252&lt;&gt;""),"E","")</f>
        <v/>
      </c>
      <c r="DM58" s="29" t="str">
        <f>IF(OR($A$8&lt;&gt;"",$A$2&lt;&gt;"",$DM$252&lt;&gt;""),"E","")</f>
        <v/>
      </c>
      <c r="DN58" s="29" t="str">
        <f>IF(OR($A$8&lt;&gt;"",$A$2&lt;&gt;"",$DN$252&lt;&gt;""),"E","")</f>
        <v/>
      </c>
      <c r="DO58" s="29" t="str">
        <f>IF(OR($A$8&lt;&gt;"",$A$2&lt;&gt;"",$DO$252&lt;&gt;""),"E","")</f>
        <v/>
      </c>
      <c r="DP58" s="29" t="str">
        <f>IF(OR($A$8&lt;&gt;"",$A$2&lt;&gt;"",$DP$252&lt;&gt;""),"E","")</f>
        <v/>
      </c>
      <c r="DQ58" s="29" t="str">
        <f>IF(OR($A$8&lt;&gt;"",$A$2&lt;&gt;"",$DQ$252&lt;&gt;""),"E","")</f>
        <v/>
      </c>
      <c r="DR58" s="29" t="str">
        <f>IF(OR($A$8&lt;&gt;"",$A$2&lt;&gt;"",$DR$252&lt;&gt;""),"E","")</f>
        <v/>
      </c>
      <c r="DS58" s="29" t="str">
        <f>IF(OR($A$8&lt;&gt;"",$A$2&lt;&gt;"",$DS$252&lt;&gt;""),"E","")</f>
        <v/>
      </c>
      <c r="DT58" s="29" t="str">
        <f>IF(OR($A$8&lt;&gt;"",$A$2&lt;&gt;"",$DT$252&lt;&gt;""),"E","")</f>
        <v/>
      </c>
      <c r="DU58" s="29" t="str">
        <f>IF(OR($A$8&lt;&gt;"",$A$2&lt;&gt;"",$DU$252&lt;&gt;""),"E","")</f>
        <v/>
      </c>
      <c r="DV58" s="29" t="str">
        <f>IF(OR($A$8&lt;&gt;"",$A$2&lt;&gt;"",$DV$252&lt;&gt;""),"E","")</f>
        <v/>
      </c>
      <c r="DW58" s="29" t="str">
        <f>IF(OR($A$8&lt;&gt;"",$A$2&lt;&gt;"",$DW$252&lt;&gt;""),"E","")</f>
        <v/>
      </c>
      <c r="DX58" s="30" t="str">
        <f>IF(OR($A$8&lt;&gt;"",$A$2&lt;&gt;"",$DX$252&lt;&gt;""),"E","X")</f>
        <v>X</v>
      </c>
      <c r="DY58" s="29" t="str">
        <f>IF(OR($A$8&lt;&gt;"",$A$2&lt;&gt;"",$DY$252&lt;&gt;""),"E","")</f>
        <v/>
      </c>
      <c r="DZ58" s="30" t="str">
        <f>IF(OR($A$8&lt;&gt;"",$A$2&lt;&gt;"",$DZ$252&lt;&gt;""),"E","X")</f>
        <v>X</v>
      </c>
      <c r="EA58" s="31"/>
      <c r="EB58" s="2"/>
      <c r="EC58" s="29" t="str">
        <f>IF(OR($A$8&lt;&gt;"",$A$2&lt;&gt;"",$EC$252&lt;&gt;""),"E","")</f>
        <v/>
      </c>
      <c r="ED58" s="58"/>
      <c r="EE58" s="57"/>
      <c r="EF58" s="29" t="str">
        <f>IF(OR($A$8&lt;&gt;"",$A$2&lt;&gt;"",$EF$252&lt;&gt;""),"E","")</f>
        <v/>
      </c>
      <c r="EG58" s="29" t="str">
        <f>IF(OR($A$8&lt;&gt;"",$A$2&lt;&gt;"",$EG$252&lt;&gt;""),"E","")</f>
        <v/>
      </c>
      <c r="EH58" s="29" t="str">
        <f>IF(OR($A$8&lt;&gt;"",$A$2&lt;&gt;"",$EH$252&lt;&gt;""),"E","")</f>
        <v/>
      </c>
      <c r="EI58" s="29" t="str">
        <f>IF(OR($A$8&lt;&gt;"",$A$2&lt;&gt;"",$EI$252&lt;&gt;""),"E","")</f>
        <v/>
      </c>
      <c r="EJ58" s="29" t="str">
        <f>IF(OR($A$8&lt;&gt;"",$A$2&lt;&gt;"",$EJ$252&lt;&gt;""),"E","")</f>
        <v/>
      </c>
      <c r="EK58" s="29" t="str">
        <f>IF(OR($A$8&lt;&gt;"",$A$2&lt;&gt;"",$EK$252&lt;&gt;""),"E","")</f>
        <v/>
      </c>
      <c r="EL58" s="29" t="str">
        <f>IF(OR($A$8&lt;&gt;"",$A$2&lt;&gt;"",$EL$252&lt;&gt;""),"E","")</f>
        <v/>
      </c>
      <c r="EM58" s="29" t="str">
        <f>IF(OR($A$8&lt;&gt;"",$A$2&lt;&gt;"",$EM$252&lt;&gt;""),"E","")</f>
        <v/>
      </c>
      <c r="EN58" s="29" t="str">
        <f>IF(OR($A$8&lt;&gt;"",$A$2&lt;&gt;"",$EN$252&lt;&gt;""),"E","")</f>
        <v/>
      </c>
      <c r="EO58" s="29" t="str">
        <f>IF(OR($A$8&lt;&gt;"",$A$2&lt;&gt;"",$EO$252&lt;&gt;""),"E","")</f>
        <v/>
      </c>
      <c r="EP58" s="29" t="str">
        <f>IF(OR($A$8&lt;&gt;"",$A$2&lt;&gt;"",$EP$252&lt;&gt;""),"E","")</f>
        <v/>
      </c>
      <c r="EQ58" s="29" t="str">
        <f>IF(OR($A$8&lt;&gt;"",$A$2&lt;&gt;"",$EQ$252&lt;&gt;""),"E","")</f>
        <v/>
      </c>
      <c r="ER58" s="29" t="str">
        <f>IF(OR($A$8&lt;&gt;"",$A$2&lt;&gt;"",$ER$252&lt;&gt;""),"E","")</f>
        <v/>
      </c>
      <c r="ES58" s="29" t="str">
        <f>IF(OR($A$8&lt;&gt;"",$A$2&lt;&gt;"",$ES$252&lt;&gt;""),"E","")</f>
        <v/>
      </c>
      <c r="ET58" s="29" t="str">
        <f>IF(OR($A$8&lt;&gt;"",$A$2&lt;&gt;"",$ET$252&lt;&gt;""),"E","")</f>
        <v/>
      </c>
      <c r="EU58" s="29" t="str">
        <f>IF(OR($A$8&lt;&gt;"",$A$2&lt;&gt;"",$EU$252&lt;&gt;""),"E","")</f>
        <v/>
      </c>
      <c r="EV58" s="29" t="str">
        <f>IF(OR($A$8&lt;&gt;"",$A$2&lt;&gt;"",$EV$252&lt;&gt;""),"E","")</f>
        <v/>
      </c>
      <c r="EW58" s="29" t="str">
        <f>IF(OR($A$8&lt;&gt;"",$A$2&lt;&gt;"",$EW$252&lt;&gt;""),"E","")</f>
        <v/>
      </c>
      <c r="EX58" s="29" t="str">
        <f>IF(OR($A$8&lt;&gt;"",$A$2&lt;&gt;"",$EX$252&lt;&gt;""),"E","")</f>
        <v/>
      </c>
      <c r="EY58" s="29" t="str">
        <f>IF(OR($A$8&lt;&gt;"",$A$2&lt;&gt;"",$EY$252&lt;&gt;""),"E","")</f>
        <v/>
      </c>
      <c r="EZ58" s="29" t="str">
        <f>IF(OR($A$8&lt;&gt;"",$A$2&lt;&gt;"",$EZ$252&lt;&gt;""),"E","")</f>
        <v/>
      </c>
      <c r="FA58" s="29" t="str">
        <f>IF(OR($A$8&lt;&gt;"",$A$2&lt;&gt;"",$FA$252&lt;&gt;""),"E","")</f>
        <v/>
      </c>
      <c r="FB58" s="29" t="str">
        <f>IF(OR($A$8&lt;&gt;"",$A$2&lt;&gt;"",$FB$252&lt;&gt;""),"E","")</f>
        <v/>
      </c>
      <c r="FC58" s="29" t="str">
        <f>IF(OR($A$8&lt;&gt;"",$A$2&lt;&gt;"",$FC$252&lt;&gt;""),"E","")</f>
        <v/>
      </c>
      <c r="FD58" s="29" t="str">
        <f>IF(OR($A$8&lt;&gt;"",$A$2&lt;&gt;"",$FD$252&lt;&gt;""),"E","")</f>
        <v/>
      </c>
      <c r="FE58" s="29" t="str">
        <f>IF(OR($A$8&lt;&gt;"",$A$2&lt;&gt;"",$FE$252&lt;&gt;""),"E","")</f>
        <v/>
      </c>
      <c r="FF58" s="29" t="str">
        <f>IF(OR($A$8&lt;&gt;"",$A$2&lt;&gt;"",$FF$252&lt;&gt;""),"E","")</f>
        <v/>
      </c>
      <c r="FG58" s="29" t="str">
        <f>IF(OR($A$8&lt;&gt;"",$A$2&lt;&gt;"",$FG$252&lt;&gt;""),"E","")</f>
        <v/>
      </c>
      <c r="FH58" s="29" t="str">
        <f>IF(OR($A$8&lt;&gt;"",$A$2&lt;&gt;"",$FH$252&lt;&gt;""),"E","")</f>
        <v/>
      </c>
      <c r="FI58" s="29" t="str">
        <f>IF(OR($A$8&lt;&gt;"",$A$2&lt;&gt;"",$FI$252&lt;&gt;""),"E","")</f>
        <v/>
      </c>
      <c r="FJ58" s="29" t="str">
        <f>IF(OR($A$8&lt;&gt;"",$A$2&lt;&gt;"",$FJ$252&lt;&gt;""),"E","")</f>
        <v/>
      </c>
      <c r="FK58" s="29" t="str">
        <f>IF(OR($A$8&lt;&gt;"",$A$2&lt;&gt;"",$FK$252&lt;&gt;""),"E","")</f>
        <v/>
      </c>
      <c r="FL58" s="29" t="str">
        <f>IF(OR($A$8&lt;&gt;"",$A$2&lt;&gt;"",$FL$252&lt;&gt;""),"E","")</f>
        <v/>
      </c>
      <c r="FM58" s="29" t="str">
        <f>IF(OR($A$8&lt;&gt;"",$A$2&lt;&gt;"",$FM$252&lt;&gt;""),"E","")</f>
        <v/>
      </c>
      <c r="FN58" s="29" t="str">
        <f>IF(OR($A$8&lt;&gt;"",$A$2&lt;&gt;"",$FN$252&lt;&gt;""),"E","")</f>
        <v/>
      </c>
      <c r="FO58" s="29" t="str">
        <f>IF(OR($A$8&lt;&gt;"",$A$2&lt;&gt;"",$FO$252&lt;&gt;""),"E","")</f>
        <v/>
      </c>
      <c r="FP58" s="29" t="str">
        <f>IF(OR($A$8&lt;&gt;"",$A$2&lt;&gt;"",$FP$252&lt;&gt;""),"E","")</f>
        <v/>
      </c>
      <c r="FQ58" s="29" t="str">
        <f>IF(OR($A$8&lt;&gt;"",$A$2&lt;&gt;"",$FQ$252&lt;&gt;""),"E","")</f>
        <v/>
      </c>
      <c r="FR58" s="29" t="str">
        <f>IF(OR($A$8&lt;&gt;"",$A$2&lt;&gt;"",$FR$252&lt;&gt;""),"E","")</f>
        <v/>
      </c>
      <c r="FS58" s="29" t="str">
        <f>IF(OR($A$8&lt;&gt;"",$A$2&lt;&gt;"",$FS$252&lt;&gt;""),"E","")</f>
        <v/>
      </c>
      <c r="FT58" s="29" t="str">
        <f>IF(OR($A$8&lt;&gt;"",$A$2&lt;&gt;"",$FT$252&lt;&gt;""),"E","")</f>
        <v/>
      </c>
      <c r="FU58" s="29" t="str">
        <f>IF(OR($A$8&lt;&gt;"",$A$2&lt;&gt;"",$FU$252&lt;&gt;""),"E","")</f>
        <v/>
      </c>
      <c r="FV58" s="29" t="str">
        <f>IF(OR($A$8&lt;&gt;"",$A$2&lt;&gt;"",$FV$252&lt;&gt;""),"E","")</f>
        <v/>
      </c>
      <c r="FW58" s="29" t="str">
        <f>IF(OR($A$8&lt;&gt;"",$A$2&lt;&gt;"",$FW$252&lt;&gt;""),"E","")</f>
        <v/>
      </c>
      <c r="FX58" s="29" t="str">
        <f>IF(OR($A$8&lt;&gt;"",$A$2&lt;&gt;"",$FX$252&lt;&gt;""),"E","")</f>
        <v/>
      </c>
      <c r="FY58" s="29" t="str">
        <f>IF(OR($A$8&lt;&gt;"",$A$2&lt;&gt;"",$FY$252&lt;&gt;""),"E","")</f>
        <v/>
      </c>
      <c r="FZ58" s="29" t="str">
        <f>IF(OR($A$8&lt;&gt;"",$A$2&lt;&gt;"",$FZ$252&lt;&gt;""),"E","")</f>
        <v/>
      </c>
      <c r="GA58" s="29" t="str">
        <f>IF(OR($A$8&lt;&gt;"",$A$2&lt;&gt;"",$GA$252&lt;&gt;""),"E","")</f>
        <v/>
      </c>
      <c r="GB58" s="58"/>
      <c r="GC58" s="57"/>
      <c r="GD58" s="33" t="str">
        <f>IF(OR($A$8&lt;&gt;"",$A$2&lt;&gt;"",$GD$252&lt;&gt;""),"E","")</f>
        <v/>
      </c>
      <c r="GE58" s="77"/>
      <c r="GF58" s="72"/>
      <c r="GG58" s="29" t="str">
        <f>IF(OR($A$8&lt;&gt;"",$A$2&lt;&gt;"",$GG$252&lt;&gt;""),"E","")</f>
        <v/>
      </c>
      <c r="GH58" s="29" t="str">
        <f>IF(OR($A$8&lt;&gt;"",$A$2&lt;&gt;"",$GH$252&lt;&gt;""),"E","")</f>
        <v/>
      </c>
      <c r="GI58" s="29" t="str">
        <f>IF(OR($A$8&lt;&gt;"",$A$2&lt;&gt;"",$GI$252&lt;&gt;""),"E","")</f>
        <v/>
      </c>
      <c r="GJ58" s="29" t="str">
        <f>IF(OR($A$8&lt;&gt;"",$A$2&lt;&gt;"",$GJ$252&lt;&gt;""),"E","")</f>
        <v/>
      </c>
      <c r="GK58" s="29" t="str">
        <f>IF(OR($A$8&lt;&gt;"",$A$2&lt;&gt;"",$GK$252&lt;&gt;""),"E","")</f>
        <v/>
      </c>
      <c r="GL58" s="29" t="str">
        <f>IF(OR($A$8&lt;&gt;"",$A$2&lt;&gt;"",$GL$252&lt;&gt;""),"E","")</f>
        <v/>
      </c>
      <c r="GM58" s="29" t="str">
        <f>IF(OR($A$8&lt;&gt;"",$A$2&lt;&gt;"",$GM$252&lt;&gt;""),"E","")</f>
        <v/>
      </c>
      <c r="GN58" s="29" t="str">
        <f>IF(OR($A$8&lt;&gt;"",$A$2&lt;&gt;"",$GN$252&lt;&gt;""),"E","")</f>
        <v/>
      </c>
      <c r="GO58" s="29" t="str">
        <f>IF(OR($A$8&lt;&gt;"",$A$2&lt;&gt;"",$GO$252&lt;&gt;""),"E","")</f>
        <v/>
      </c>
      <c r="GP58" s="29" t="str">
        <f>IF(OR($A$8&lt;&gt;"",$A$2&lt;&gt;"",$GP$252&lt;&gt;""),"E","")</f>
        <v/>
      </c>
      <c r="GQ58" s="29" t="str">
        <f>IF(OR($A$8&lt;&gt;"",$A$2&lt;&gt;"",$GQ$252&lt;&gt;""),"E","")</f>
        <v/>
      </c>
      <c r="GR58" s="29" t="str">
        <f>IF(OR($A$8&lt;&gt;"",$A$2&lt;&gt;"",$GR$252&lt;&gt;""),"E","")</f>
        <v/>
      </c>
      <c r="GS58" s="29" t="str">
        <f>IF(OR($A$8&lt;&gt;"",$A$2&lt;&gt;"",$GS$252&lt;&gt;""),"E","")</f>
        <v/>
      </c>
      <c r="GT58" s="29" t="str">
        <f>IF(OR($A$8&lt;&gt;"",$A$2&lt;&gt;"",$GT$252&lt;&gt;""),"E","")</f>
        <v/>
      </c>
      <c r="GU58" s="29" t="str">
        <f>IF(OR($A$8&lt;&gt;"",$A$2&lt;&gt;"",$GU$252&lt;&gt;""),"E","")</f>
        <v/>
      </c>
      <c r="GV58" s="29" t="str">
        <f>IF(OR($A$8&lt;&gt;"",$A$2&lt;&gt;"",$GV$252&lt;&gt;""),"E","")</f>
        <v/>
      </c>
      <c r="GW58" s="29" t="str">
        <f>IF(OR($A$8&lt;&gt;"",$A$2&lt;&gt;"",$GW$252&lt;&gt;""),"E","")</f>
        <v/>
      </c>
      <c r="GX58" s="29" t="str">
        <f>IF(OR($A$8&lt;&gt;"",$A$2&lt;&gt;"",$GX$252&lt;&gt;""),"E","")</f>
        <v/>
      </c>
      <c r="GY58" s="26" t="str">
        <f>IF(OR($A$8&lt;&gt;"",$A$2&lt;&gt;"",$GY$252&lt;&gt;""),"E","")</f>
        <v/>
      </c>
      <c r="GZ58" s="29" t="str">
        <f>IF(OR($A$8&lt;&gt;"",$A$2&lt;&gt;"",$GZ$252&lt;&gt;""),"E","")</f>
        <v/>
      </c>
      <c r="HA58" s="29" t="str">
        <f>IF(OR($A$8&lt;&gt;"",$A$2&lt;&gt;"",$HA$252&lt;&gt;""),"E","")</f>
        <v/>
      </c>
      <c r="HB58" s="29" t="str">
        <f>IF(OR($A$8&lt;&gt;"",$A$2&lt;&gt;"",$HB$252&lt;&gt;""),"E","")</f>
        <v/>
      </c>
      <c r="HC58" s="29" t="str">
        <f>IF(OR($A$8&lt;&gt;"",$A$2&lt;&gt;"",$HC$252&lt;&gt;""),"E","")</f>
        <v/>
      </c>
      <c r="HD58" s="29" t="str">
        <f>IF(OR($A$8&lt;&gt;"",$A$2&lt;&gt;"",$HD$252&lt;&gt;""),"E","")</f>
        <v/>
      </c>
      <c r="HE58" s="29" t="str">
        <f>IF(OR($A$8&lt;&gt;"",$A$2&lt;&gt;"",$HE$252&lt;&gt;""),"E","")</f>
        <v/>
      </c>
      <c r="HF58" s="29" t="str">
        <f>IF(OR($A$8&lt;&gt;"",$A$2&lt;&gt;"",$HF$252&lt;&gt;""),"E","")</f>
        <v/>
      </c>
      <c r="HG58" s="29" t="str">
        <f>IF(OR($A$8&lt;&gt;"",$A$2&lt;&gt;"",$HG$252&lt;&gt;""),"E","")</f>
        <v/>
      </c>
      <c r="HH58" s="81"/>
      <c r="HI58" s="72"/>
      <c r="HJ58" s="29" t="str">
        <f>IF(OR($A$8&lt;&gt;"",$A$2&lt;&gt;"",$HJ$252&lt;&gt;""),"E","")</f>
        <v/>
      </c>
      <c r="HK58" s="29" t="str">
        <f>IF(OR($A$8&lt;&gt;"",$A$2&lt;&gt;"",$HK$252&lt;&gt;""),"E","")</f>
        <v/>
      </c>
      <c r="HL58" s="29" t="str">
        <f>IF(OR($A$8&lt;&gt;"",$A$2&lt;&gt;"",$HL$252&lt;&gt;""),"E","")</f>
        <v/>
      </c>
      <c r="HM58" s="29" t="str">
        <f>IF(OR($A$8&lt;&gt;"",$A$2&lt;&gt;"",$HM$252&lt;&gt;""),"E","")</f>
        <v/>
      </c>
      <c r="HN58" s="29" t="str">
        <f>IF(OR($A$8&lt;&gt;"",$A$2&lt;&gt;"",$HN$252&lt;&gt;""),"E","")</f>
        <v/>
      </c>
      <c r="HO58" s="29" t="str">
        <f>IF(OR($A$8&lt;&gt;"",$A$2&lt;&gt;"",$HO$252&lt;&gt;""),"E","")</f>
        <v/>
      </c>
      <c r="HP58" s="29" t="str">
        <f>IF(OR($A$8&lt;&gt;"",$A$2&lt;&gt;"",$HP$252&lt;&gt;""),"E","")</f>
        <v/>
      </c>
      <c r="HQ58" s="219"/>
      <c r="HR58" s="6"/>
      <c r="HS58" s="131">
        <f t="shared" si="0"/>
        <v>0</v>
      </c>
      <c r="HT58" s="132"/>
    </row>
    <row r="59" spans="1:228" ht="39" customHeight="1" x14ac:dyDescent="0.2">
      <c r="A59" s="220" t="s">
        <v>65</v>
      </c>
      <c r="B59" s="221"/>
      <c r="C59" s="221"/>
      <c r="D59" s="221"/>
      <c r="E59" s="221"/>
      <c r="F59" s="221"/>
      <c r="G59" s="221"/>
      <c r="H59" s="221"/>
      <c r="I59" s="221"/>
      <c r="J59" s="221"/>
      <c r="K59" s="221"/>
      <c r="L59" s="222"/>
      <c r="M59" s="220" t="s">
        <v>66</v>
      </c>
      <c r="N59" s="221"/>
      <c r="O59" s="221"/>
      <c r="P59" s="221"/>
      <c r="Q59" s="221"/>
      <c r="R59" s="221"/>
      <c r="S59" s="221"/>
      <c r="T59" s="221"/>
      <c r="U59" s="222"/>
      <c r="V59" s="174"/>
      <c r="W59" s="43">
        <v>7</v>
      </c>
      <c r="X59" s="204">
        <v>3</v>
      </c>
      <c r="Y59" s="84" t="s">
        <v>1130</v>
      </c>
      <c r="Z59" s="178"/>
      <c r="AA59" s="212"/>
      <c r="AB59" s="155">
        <v>60</v>
      </c>
      <c r="AC59" s="299"/>
      <c r="AD59" s="155">
        <v>60</v>
      </c>
      <c r="AE59" s="299"/>
      <c r="AF59" s="155">
        <v>60</v>
      </c>
      <c r="AG59" s="299"/>
      <c r="AH59" s="155">
        <v>60</v>
      </c>
      <c r="AI59" s="299"/>
      <c r="AJ59" s="155">
        <v>12</v>
      </c>
      <c r="AK59" s="299"/>
      <c r="AL59" s="155">
        <v>2</v>
      </c>
      <c r="AM59" s="299"/>
      <c r="AN59" s="155">
        <v>1</v>
      </c>
      <c r="AO59" s="299"/>
      <c r="AP59" s="155">
        <v>1</v>
      </c>
      <c r="AQ59" s="299"/>
      <c r="AR59" s="155"/>
      <c r="AS59" s="418"/>
      <c r="AT59" s="152"/>
      <c r="AU59" s="153"/>
      <c r="AV59" s="152"/>
      <c r="AW59" s="153"/>
      <c r="AX59" s="152"/>
      <c r="AY59" s="153"/>
      <c r="AZ59" s="152"/>
      <c r="BA59" s="153"/>
      <c r="BB59" s="152"/>
      <c r="BC59" s="153"/>
      <c r="BD59" s="152"/>
      <c r="BE59" s="153"/>
      <c r="BF59" s="152"/>
      <c r="BG59" s="422"/>
      <c r="BH59" s="179"/>
      <c r="BI59" s="179"/>
      <c r="BJ59" s="67" t="str">
        <f>IF($BJ$8="Saisie de numéro erronée !","Saisie de numéro erronée !",IF($BJ$9="","",VALUE(SUBSTITUTE(IF(COUNTIF(HS59,"* *"),TRIM(MID(Y59&amp;" ",(FIND(("NO"&amp;$BJ$9&amp;" "),Y59&amp;" "))-3,3)),HS59),"c",""))))</f>
        <v/>
      </c>
      <c r="BK59" s="180"/>
      <c r="BL59" s="213"/>
      <c r="BM59" s="29">
        <v>7</v>
      </c>
      <c r="BN59" s="29">
        <v>7</v>
      </c>
      <c r="BO59" s="29">
        <v>7</v>
      </c>
      <c r="BP59" s="29">
        <v>8</v>
      </c>
      <c r="BQ59" s="29">
        <v>8</v>
      </c>
      <c r="BR59" s="29">
        <v>8</v>
      </c>
      <c r="BS59" s="29">
        <v>9</v>
      </c>
      <c r="BT59" s="29">
        <v>9</v>
      </c>
      <c r="BU59" s="29">
        <v>9</v>
      </c>
      <c r="BV59" s="29">
        <v>10</v>
      </c>
      <c r="BW59" s="29">
        <v>10</v>
      </c>
      <c r="BX59" s="29">
        <v>10</v>
      </c>
      <c r="BY59" s="29">
        <v>14</v>
      </c>
      <c r="BZ59" s="29">
        <v>22</v>
      </c>
      <c r="CA59" s="29">
        <v>27</v>
      </c>
      <c r="CB59" s="226">
        <v>37</v>
      </c>
      <c r="CC59" s="181"/>
      <c r="CD59" s="181"/>
      <c r="CE59" s="395"/>
      <c r="CF59" s="182"/>
      <c r="CG59" s="182"/>
      <c r="CH59" s="395"/>
      <c r="CI59" s="183"/>
      <c r="CJ59" s="183"/>
      <c r="CK59" s="214">
        <v>48</v>
      </c>
      <c r="CL59" s="44" t="s">
        <v>506</v>
      </c>
      <c r="CM59" s="184"/>
      <c r="CN59" s="216"/>
      <c r="CO59" s="227" t="s">
        <v>47</v>
      </c>
      <c r="CP59" s="185"/>
      <c r="CQ59" s="185"/>
      <c r="CR59" s="44">
        <v>23</v>
      </c>
      <c r="CS59" s="44">
        <v>109</v>
      </c>
      <c r="CT59" s="186"/>
      <c r="CU59" s="186"/>
      <c r="CV59" s="395"/>
      <c r="CW59" s="218"/>
      <c r="CX59" s="218"/>
      <c r="CY59" s="227" t="s">
        <v>106</v>
      </c>
      <c r="CZ59" s="187"/>
      <c r="DA59" s="187"/>
      <c r="DB59" s="28" t="str">
        <f>IF(OR($A$8&lt;&gt;"",$A$2&lt;&gt;"",$DB$252&lt;&gt;""),"E","")</f>
        <v/>
      </c>
      <c r="DC59" s="29" t="str">
        <f>IF(OR($A$8&lt;&gt;"",$A$2&lt;&gt;"",$DC$252&lt;&gt;""),"E","")</f>
        <v/>
      </c>
      <c r="DD59" s="29" t="str">
        <f>IF(OR($A$8&lt;&gt;"",$A$2&lt;&gt;"",$DD$252&lt;&gt;""),"E","")</f>
        <v/>
      </c>
      <c r="DE59" s="29" t="str">
        <f>IF(OR($A$8&lt;&gt;"",$A$2&lt;&gt;"",$DE$252&lt;&gt;""),"E","")</f>
        <v/>
      </c>
      <c r="DF59" s="29" t="str">
        <f>IF(OR($A$8&lt;&gt;"",$A$2&lt;&gt;"",$DF$252&lt;&gt;""),"E","")</f>
        <v/>
      </c>
      <c r="DG59" s="29" t="str">
        <f>IF(OR($A$8&lt;&gt;"",$A$2&lt;&gt;"",$DG$252&lt;&gt;""),"E","")</f>
        <v/>
      </c>
      <c r="DH59" s="29" t="str">
        <f>IF(OR($A$8&lt;&gt;"",$A$2&lt;&gt;"",$DH$252&lt;&gt;""),"E","")</f>
        <v/>
      </c>
      <c r="DI59" s="29" t="str">
        <f>IF(OR($A$8&lt;&gt;"",$A$2&lt;&gt;"",$DI$252&lt;&gt;""),"E","")</f>
        <v/>
      </c>
      <c r="DJ59" s="29" t="str">
        <f>IF(OR($A$8&lt;&gt;"",$A$2&lt;&gt;"",$DJ$252&lt;&gt;""),"E","")</f>
        <v/>
      </c>
      <c r="DK59" s="29" t="str">
        <f>IF(OR($A$8&lt;&gt;"",$A$2&lt;&gt;"",$DK$252&lt;&gt;""),"E","")</f>
        <v/>
      </c>
      <c r="DL59" s="29" t="str">
        <f>IF(OR($A$8&lt;&gt;"",$A$2&lt;&gt;"",$DL$252&lt;&gt;""),"E","")</f>
        <v/>
      </c>
      <c r="DM59" s="29" t="str">
        <f>IF(OR($A$8&lt;&gt;"",$A$2&lt;&gt;"",$DM$252&lt;&gt;""),"E","")</f>
        <v/>
      </c>
      <c r="DN59" s="29" t="str">
        <f>IF(OR($A$8&lt;&gt;"",$A$2&lt;&gt;"",$DN$252&lt;&gt;""),"E","")</f>
        <v/>
      </c>
      <c r="DO59" s="29" t="str">
        <f>IF(OR($A$8&lt;&gt;"",$A$2&lt;&gt;"",$DO$252&lt;&gt;""),"E","")</f>
        <v/>
      </c>
      <c r="DP59" s="29" t="str">
        <f>IF(OR($A$8&lt;&gt;"",$A$2&lt;&gt;"",$DP$252&lt;&gt;""),"E","")</f>
        <v/>
      </c>
      <c r="DQ59" s="29" t="str">
        <f>IF(OR($A$8&lt;&gt;"",$A$2&lt;&gt;"",$DQ$252&lt;&gt;""),"E","")</f>
        <v/>
      </c>
      <c r="DR59" s="29" t="str">
        <f>IF(OR($A$8&lt;&gt;"",$A$2&lt;&gt;"",$DR$252&lt;&gt;""),"E","")</f>
        <v/>
      </c>
      <c r="DS59" s="29" t="str">
        <f>IF(OR($A$8&lt;&gt;"",$A$2&lt;&gt;"",$DS$252&lt;&gt;""),"E","")</f>
        <v/>
      </c>
      <c r="DT59" s="29" t="str">
        <f>IF(OR($A$8&lt;&gt;"",$A$2&lt;&gt;"",$DT$252&lt;&gt;""),"E","")</f>
        <v/>
      </c>
      <c r="DU59" s="29" t="str">
        <f>IF(OR($A$8&lt;&gt;"",$A$2&lt;&gt;"",$DU$252&lt;&gt;""),"E","")</f>
        <v/>
      </c>
      <c r="DV59" s="29" t="str">
        <f>IF(OR($A$8&lt;&gt;"",$A$2&lt;&gt;"",$DV$252&lt;&gt;""),"E","")</f>
        <v/>
      </c>
      <c r="DW59" s="29" t="str">
        <f>IF(OR($A$8&lt;&gt;"",$A$2&lt;&gt;"",$DW$252&lt;&gt;""),"E","")</f>
        <v/>
      </c>
      <c r="DX59" s="30" t="str">
        <f>IF(OR($A$8&lt;&gt;"",$A$2&lt;&gt;"",$DX$252&lt;&gt;""),"E","X")</f>
        <v>X</v>
      </c>
      <c r="DY59" s="29" t="str">
        <f>IF(OR($A$8&lt;&gt;"",$A$2&lt;&gt;"",$DY$252&lt;&gt;""),"E","")</f>
        <v/>
      </c>
      <c r="DZ59" s="30" t="str">
        <f>IF(OR($A$8&lt;&gt;"",$A$2&lt;&gt;"",$DZ$252&lt;&gt;""),"E","X")</f>
        <v>X</v>
      </c>
      <c r="EA59" s="31"/>
      <c r="EB59" s="2"/>
      <c r="EC59" s="29" t="str">
        <f>IF(OR($A$8&lt;&gt;"",$A$2&lt;&gt;"",$EC$252&lt;&gt;""),"E","")</f>
        <v/>
      </c>
      <c r="ED59" s="58"/>
      <c r="EE59" s="57"/>
      <c r="EF59" s="29" t="str">
        <f>IF(OR($A$8&lt;&gt;"",$A$2&lt;&gt;"",$EF$252&lt;&gt;""),"E","")</f>
        <v/>
      </c>
      <c r="EG59" s="29" t="str">
        <f>IF(OR($A$8&lt;&gt;"",$A$2&lt;&gt;"",$EG$252&lt;&gt;""),"E","")</f>
        <v/>
      </c>
      <c r="EH59" s="29" t="str">
        <f>IF(OR($A$8&lt;&gt;"",$A$2&lt;&gt;"",$EH$252&lt;&gt;""),"E","")</f>
        <v/>
      </c>
      <c r="EI59" s="29" t="str">
        <f>IF(OR($A$8&lt;&gt;"",$A$2&lt;&gt;"",$EI$252&lt;&gt;""),"E","")</f>
        <v/>
      </c>
      <c r="EJ59" s="29" t="str">
        <f>IF(OR($A$8&lt;&gt;"",$A$2&lt;&gt;"",$EJ$252&lt;&gt;""),"E","")</f>
        <v/>
      </c>
      <c r="EK59" s="29" t="str">
        <f>IF(OR($A$8&lt;&gt;"",$A$2&lt;&gt;"",$EK$252&lt;&gt;""),"E","")</f>
        <v/>
      </c>
      <c r="EL59" s="29" t="str">
        <f>IF(OR($A$8&lt;&gt;"",$A$2&lt;&gt;"",$EL$252&lt;&gt;""),"E","")</f>
        <v/>
      </c>
      <c r="EM59" s="29" t="str">
        <f>IF(OR($A$8&lt;&gt;"",$A$2&lt;&gt;"",$EM$252&lt;&gt;""),"E","")</f>
        <v/>
      </c>
      <c r="EN59" s="29" t="str">
        <f>IF(OR($A$8&lt;&gt;"",$A$2&lt;&gt;"",$EN$252&lt;&gt;""),"E","")</f>
        <v/>
      </c>
      <c r="EO59" s="29" t="str">
        <f>IF(OR($A$8&lt;&gt;"",$A$2&lt;&gt;"",$EO$252&lt;&gt;""),"E","")</f>
        <v/>
      </c>
      <c r="EP59" s="29" t="str">
        <f>IF(OR($A$8&lt;&gt;"",$A$2&lt;&gt;"",$EP$252&lt;&gt;""),"E","")</f>
        <v/>
      </c>
      <c r="EQ59" s="29" t="str">
        <f>IF(OR($A$8&lt;&gt;"",$A$2&lt;&gt;"",$EQ$252&lt;&gt;""),"E","")</f>
        <v/>
      </c>
      <c r="ER59" s="29" t="str">
        <f>IF(OR($A$8&lt;&gt;"",$A$2&lt;&gt;"",$ER$252&lt;&gt;""),"E","")</f>
        <v/>
      </c>
      <c r="ES59" s="29" t="str">
        <f>IF(OR($A$8&lt;&gt;"",$A$2&lt;&gt;"",$ES$252&lt;&gt;""),"E","")</f>
        <v/>
      </c>
      <c r="ET59" s="29" t="str">
        <f>IF(OR($A$8&lt;&gt;"",$A$2&lt;&gt;"",$ET$252&lt;&gt;""),"E","")</f>
        <v/>
      </c>
      <c r="EU59" s="29" t="str">
        <f>IF(OR($A$8&lt;&gt;"",$A$2&lt;&gt;"",$EU$252&lt;&gt;""),"E","")</f>
        <v/>
      </c>
      <c r="EV59" s="29" t="str">
        <f>IF(OR($A$8&lt;&gt;"",$A$2&lt;&gt;"",$EV$252&lt;&gt;""),"E","")</f>
        <v/>
      </c>
      <c r="EW59" s="29" t="str">
        <f>IF(OR($A$8&lt;&gt;"",$A$2&lt;&gt;"",$EW$252&lt;&gt;""),"E","")</f>
        <v/>
      </c>
      <c r="EX59" s="29" t="str">
        <f>IF(OR($A$8&lt;&gt;"",$A$2&lt;&gt;"",$EX$252&lt;&gt;""),"E","")</f>
        <v/>
      </c>
      <c r="EY59" s="29" t="str">
        <f>IF(OR($A$8&lt;&gt;"",$A$2&lt;&gt;"",$EY$252&lt;&gt;""),"E","")</f>
        <v/>
      </c>
      <c r="EZ59" s="29" t="str">
        <f>IF(OR($A$8&lt;&gt;"",$A$2&lt;&gt;"",$EZ$252&lt;&gt;""),"E","")</f>
        <v/>
      </c>
      <c r="FA59" s="29" t="str">
        <f>IF(OR($A$8&lt;&gt;"",$A$2&lt;&gt;"",$FA$252&lt;&gt;""),"E","")</f>
        <v/>
      </c>
      <c r="FB59" s="29" t="str">
        <f>IF(OR($A$8&lt;&gt;"",$A$2&lt;&gt;"",$FB$252&lt;&gt;""),"E","")</f>
        <v/>
      </c>
      <c r="FC59" s="29" t="str">
        <f>IF(OR($A$8&lt;&gt;"",$A$2&lt;&gt;"",$FC$252&lt;&gt;""),"E","")</f>
        <v/>
      </c>
      <c r="FD59" s="29" t="str">
        <f>IF(OR($A$8&lt;&gt;"",$A$2&lt;&gt;"",$FD$252&lt;&gt;""),"E","")</f>
        <v/>
      </c>
      <c r="FE59" s="29" t="str">
        <f>IF(OR($A$8&lt;&gt;"",$A$2&lt;&gt;"",$FE$252&lt;&gt;""),"E","")</f>
        <v/>
      </c>
      <c r="FF59" s="29" t="str">
        <f>IF(OR($A$8&lt;&gt;"",$A$2&lt;&gt;"",$FF$252&lt;&gt;""),"E","")</f>
        <v/>
      </c>
      <c r="FG59" s="29" t="str">
        <f>IF(OR($A$8&lt;&gt;"",$A$2&lt;&gt;"",$FG$252&lt;&gt;""),"E","")</f>
        <v/>
      </c>
      <c r="FH59" s="29" t="str">
        <f>IF(OR($A$8&lt;&gt;"",$A$2&lt;&gt;"",$FH$252&lt;&gt;""),"E","")</f>
        <v/>
      </c>
      <c r="FI59" s="29" t="str">
        <f>IF(OR($A$8&lt;&gt;"",$A$2&lt;&gt;"",$FI$252&lt;&gt;""),"E","")</f>
        <v/>
      </c>
      <c r="FJ59" s="29" t="str">
        <f>IF(OR($A$8&lt;&gt;"",$A$2&lt;&gt;"",$FJ$252&lt;&gt;""),"E","")</f>
        <v/>
      </c>
      <c r="FK59" s="29" t="str">
        <f>IF(OR($A$8&lt;&gt;"",$A$2&lt;&gt;"",$FK$252&lt;&gt;""),"E","")</f>
        <v/>
      </c>
      <c r="FL59" s="29" t="str">
        <f>IF(OR($A$8&lt;&gt;"",$A$2&lt;&gt;"",$FL$252&lt;&gt;""),"E","")</f>
        <v/>
      </c>
      <c r="FM59" s="29" t="str">
        <f>IF(OR($A$8&lt;&gt;"",$A$2&lt;&gt;"",$FM$252&lt;&gt;""),"E","")</f>
        <v/>
      </c>
      <c r="FN59" s="29" t="str">
        <f>IF(OR($A$8&lt;&gt;"",$A$2&lt;&gt;"",$FN$252&lt;&gt;""),"E","")</f>
        <v/>
      </c>
      <c r="FO59" s="29" t="str">
        <f>IF(OR($A$8&lt;&gt;"",$A$2&lt;&gt;"",$FO$252&lt;&gt;""),"E","")</f>
        <v/>
      </c>
      <c r="FP59" s="29" t="str">
        <f>IF(OR($A$8&lt;&gt;"",$A$2&lt;&gt;"",$FP$252&lt;&gt;""),"E","")</f>
        <v/>
      </c>
      <c r="FQ59" s="29" t="str">
        <f>IF(OR($A$8&lt;&gt;"",$A$2&lt;&gt;"",$FQ$252&lt;&gt;""),"E","")</f>
        <v/>
      </c>
      <c r="FR59" s="29" t="str">
        <f>IF(OR($A$8&lt;&gt;"",$A$2&lt;&gt;"",$FR$252&lt;&gt;""),"E","")</f>
        <v/>
      </c>
      <c r="FS59" s="29" t="str">
        <f>IF(OR($A$8&lt;&gt;"",$A$2&lt;&gt;"",$FS$252&lt;&gt;""),"E","")</f>
        <v/>
      </c>
      <c r="FT59" s="29" t="str">
        <f>IF(OR($A$8&lt;&gt;"",$A$2&lt;&gt;"",$FT$252&lt;&gt;""),"E","")</f>
        <v/>
      </c>
      <c r="FU59" s="29" t="str">
        <f>IF(OR($A$8&lt;&gt;"",$A$2&lt;&gt;"",$FU$252&lt;&gt;""),"E","")</f>
        <v/>
      </c>
      <c r="FV59" s="29" t="str">
        <f>IF(OR($A$8&lt;&gt;"",$A$2&lt;&gt;"",$FV$252&lt;&gt;""),"E","")</f>
        <v/>
      </c>
      <c r="FW59" s="29" t="str">
        <f>IF(OR($A$8&lt;&gt;"",$A$2&lt;&gt;"",$FW$252&lt;&gt;""),"E","")</f>
        <v/>
      </c>
      <c r="FX59" s="29" t="str">
        <f>IF(OR($A$8&lt;&gt;"",$A$2&lt;&gt;"",$FX$252&lt;&gt;""),"E","")</f>
        <v/>
      </c>
      <c r="FY59" s="29" t="str">
        <f>IF(OR($A$8&lt;&gt;"",$A$2&lt;&gt;"",$FY$252&lt;&gt;""),"E","")</f>
        <v/>
      </c>
      <c r="FZ59" s="29" t="str">
        <f>IF(OR($A$8&lt;&gt;"",$A$2&lt;&gt;"",$FZ$252&lt;&gt;""),"E","")</f>
        <v/>
      </c>
      <c r="GA59" s="29" t="str">
        <f>IF(OR($A$8&lt;&gt;"",$A$2&lt;&gt;"",$GA$252&lt;&gt;""),"E","")</f>
        <v/>
      </c>
      <c r="GB59" s="58"/>
      <c r="GC59" s="57"/>
      <c r="GD59" s="33" t="str">
        <f>IF(OR($A$8&lt;&gt;"",$A$2&lt;&gt;"",$GD$252&lt;&gt;""),"E","")</f>
        <v/>
      </c>
      <c r="GE59" s="77"/>
      <c r="GF59" s="72"/>
      <c r="GG59" s="29" t="str">
        <f>IF(OR($A$8&lt;&gt;"",$A$2&lt;&gt;"",$GG$252&lt;&gt;""),"E","")</f>
        <v/>
      </c>
      <c r="GH59" s="29" t="str">
        <f>IF(OR($A$8&lt;&gt;"",$A$2&lt;&gt;"",$GH$252&lt;&gt;""),"E","")</f>
        <v/>
      </c>
      <c r="GI59" s="29" t="str">
        <f>IF(OR($A$8&lt;&gt;"",$A$2&lt;&gt;"",$GI$252&lt;&gt;""),"E","")</f>
        <v/>
      </c>
      <c r="GJ59" s="29" t="str">
        <f>IF(OR($A$8&lt;&gt;"",$A$2&lt;&gt;"",$GJ$252&lt;&gt;""),"E","")</f>
        <v/>
      </c>
      <c r="GK59" s="29" t="str">
        <f>IF(OR($A$8&lt;&gt;"",$A$2&lt;&gt;"",$GK$252&lt;&gt;""),"E","")</f>
        <v/>
      </c>
      <c r="GL59" s="29" t="str">
        <f>IF(OR($A$8&lt;&gt;"",$A$2&lt;&gt;"",$GL$252&lt;&gt;""),"E","")</f>
        <v/>
      </c>
      <c r="GM59" s="29" t="str">
        <f>IF(OR($A$8&lt;&gt;"",$A$2&lt;&gt;"",$GM$252&lt;&gt;""),"E","")</f>
        <v/>
      </c>
      <c r="GN59" s="29" t="str">
        <f>IF(OR($A$8&lt;&gt;"",$A$2&lt;&gt;"",$GN$252&lt;&gt;""),"E","")</f>
        <v/>
      </c>
      <c r="GO59" s="29" t="str">
        <f>IF(OR($A$8&lt;&gt;"",$A$2&lt;&gt;"",$GO$252&lt;&gt;""),"E","")</f>
        <v/>
      </c>
      <c r="GP59" s="29" t="str">
        <f>IF(OR($A$8&lt;&gt;"",$A$2&lt;&gt;"",$GP$252&lt;&gt;""),"E","")</f>
        <v/>
      </c>
      <c r="GQ59" s="29" t="str">
        <f>IF(OR($A$8&lt;&gt;"",$A$2&lt;&gt;"",$GQ$252&lt;&gt;""),"E","")</f>
        <v/>
      </c>
      <c r="GR59" s="30" t="str">
        <f>IF(OR($A$8&lt;&gt;"",$A$2&lt;&gt;"",$GR$252&lt;&gt;""),"E","X")</f>
        <v>X</v>
      </c>
      <c r="GS59" s="30" t="str">
        <f>IF(OR($A$8&lt;&gt;"",$A$2&lt;&gt;"",$GS$252&lt;&gt;""),"E","X")</f>
        <v>X</v>
      </c>
      <c r="GT59" s="30" t="str">
        <f>IF(OR($A$8&lt;&gt;"",$A$2&lt;&gt;"",$GT$252&lt;&gt;""),"E",(IF(OR(AND($B$5="X",$D$5=""),(AND((OR(($J$6="X"),(AND($J$6="X",$L$6="X")))),$N$6=""))),"","X")))</f>
        <v>X</v>
      </c>
      <c r="GU59" s="29" t="str">
        <f>IF(OR($A$8&lt;&gt;"",$A$2&lt;&gt;"",$GU$252&lt;&gt;""),"E","")</f>
        <v/>
      </c>
      <c r="GV59" s="30" t="str">
        <f>IF(OR($A$8&lt;&gt;"",$A$2&lt;&gt;"",$GV$252&lt;&gt;""),"E",(IF(OR(AND($B$5="X",$D$5=""),(AND((OR(($J$6="X"),(AND($J$6="X",$L$6="X")))),$N$6=""))),"","X")))</f>
        <v>X</v>
      </c>
      <c r="GW59" s="29" t="str">
        <f>IF(OR($A$8&lt;&gt;"",$A$2&lt;&gt;"",$GW$252&lt;&gt;""),"E","")</f>
        <v/>
      </c>
      <c r="GX59" s="30" t="str">
        <f>IF(OR($A$8&lt;&gt;"",$A$2&lt;&gt;"",$GX$252&lt;&gt;""),"E",(IF(OR((AND($P$6="X",$R$6="")),AND($B$5="X",$D$5=""),(AND((OR(($J$6="X"),(AND($J$6="X",$L$6="X")))),$N$6=""))),"","X")))</f>
        <v>X</v>
      </c>
      <c r="GY59" s="26" t="str">
        <f>IF(OR($A$8&lt;&gt;"",$A$2&lt;&gt;"",$GY$252&lt;&gt;""),"E","")</f>
        <v/>
      </c>
      <c r="GZ59" s="30" t="str">
        <f>IF(OR($A$8&lt;&gt;"",$A$2&lt;&gt;"",$GZ$252&lt;&gt;""),"E",(IF(OR((AND($P$6="X",$R$6="")),AND($B$5="X",$D$5=""),(AND((OR(($J$6="X"),(AND($J$6="X",$L$6="X")))),$N$6=""))),"","X")))</f>
        <v>X</v>
      </c>
      <c r="HA59" s="30" t="str">
        <f>IF(OR($A$8&lt;&gt;"",$A$2&lt;&gt;"",$HA$252&lt;&gt;""),"E","X")</f>
        <v>X</v>
      </c>
      <c r="HB59" s="34" t="str">
        <f>IF(OR($A$8&lt;&gt;"",$A$2&lt;&gt;"",$HB$252&lt;&gt;""),"E",IF((OR((AND($B$5="X",$D$5="")),(AND($F$7="X",$H$7="",$N$7="")),(AND((OR(($J$6="X"),(AND($J$6="X",$L$6="X")))),$N$6="")),(AND($B$7="X",$D$7="")))),"","X"))</f>
        <v>X</v>
      </c>
      <c r="HC59" s="29" t="str">
        <f>IF(OR($A$8&lt;&gt;"",$A$2&lt;&gt;"",$HC$252&lt;&gt;""),"E","")</f>
        <v/>
      </c>
      <c r="HD59" s="34" t="str">
        <f>IF(OR($A$8&lt;&gt;"",$A$2&lt;&gt;"",$HD$252&lt;&gt;""),"E",IF((OR((AND($B$5="X",$D$5="")),(AND($F$7="X",$H$7="",$N$7="")),(AND((OR(($J$6="X"),(AND($J$6="X",$L$6="X")))),$N$6="")),(AND($B$7="X",$D$7="")))),"","X"))</f>
        <v>X</v>
      </c>
      <c r="HE59" s="29" t="str">
        <f>IF(OR($A$8&lt;&gt;"",$A$2&lt;&gt;"",$HE$252&lt;&gt;""),"E","")</f>
        <v/>
      </c>
      <c r="HF59" s="34" t="str">
        <f>IF(OR($A$8&lt;&gt;"",$A$2&lt;&gt;"",$HF$252&lt;&gt;""),"E",IF((OR((AND($B$5="X",$D$5="")),(AND($F$7="X",$H$7="",$N$7="")),(AND((OR(($J$6="X"),(AND($J$6="X",$L$6="X")))),$N$6="")),(AND($B$7="X",$D$7="")))),"","X"))</f>
        <v>X</v>
      </c>
      <c r="HG59" s="29" t="str">
        <f>IF(OR($A$8&lt;&gt;"",$A$2&lt;&gt;"",$HG$252&lt;&gt;""),"E","")</f>
        <v/>
      </c>
      <c r="HH59" s="81"/>
      <c r="HI59" s="72"/>
      <c r="HJ59" s="34" t="str">
        <f>IF(OR($A$8&lt;&gt;"",$A$2&lt;&gt;"",$HJ$252&lt;&gt;""),"E",IF((OR((AND($B$5="X",$D$5="")),(AND($F$7="X",$H$7="",$N$7="")),(AND((OR(($J$6="X"),(AND($J$6="X",$L$6="X")))),$N$6="")),(AND($B$7="X",$D$7="")))),"","X"))</f>
        <v>X</v>
      </c>
      <c r="HK59" s="29" t="str">
        <f>IF(OR($A$8&lt;&gt;"",$A$2&lt;&gt;"",$HK$252&lt;&gt;""),"E","")</f>
        <v/>
      </c>
      <c r="HL59" s="34" t="str">
        <f>IF(OR($A$8&lt;&gt;"",$A$2&lt;&gt;"",$HL$252&lt;&gt;""),"E",IF((OR((AND($B$5="X",$D$5="")),(AND($F$7="X",$H$7="",$N$7="")),(AND((OR(($J$6="X"),(AND($J$6="X",$L$6="X")))),$N$6="")),(AND($B$7="X",$D$7="")))),"","X"))</f>
        <v>X</v>
      </c>
      <c r="HM59" s="34" t="str">
        <f>IF(OR($A$8&lt;&gt;"",$A$2&lt;&gt;"",$HM$252&lt;&gt;""),"E",IF((OR((AND($B$5="X",$D$5="")),(AND($F$7="X",$H$7="",$N$7="")),(AND((OR(($J$6="X"),(AND($J$6="X",$L$6="X")))),$N$6="")),(AND($B$7="X",$D$7="")))),"","X"))</f>
        <v>X</v>
      </c>
      <c r="HN59" s="34" t="str">
        <f>IF(OR($A$8&lt;&gt;"",$A$2&lt;&gt;"",$HN$252&lt;&gt;""),"E",IF((OR((AND($B$5="X",$D$5="")),(AND($F$7="X",$H$7="",$N$7="")),(AND((OR(($J$6="X"),(AND($J$6="X",$L$6="X")))),$N$6="")),(AND($B$7="X",$D$7="")))),"","X"))</f>
        <v>X</v>
      </c>
      <c r="HO59" s="34" t="str">
        <f>IF(OR($A$8&lt;&gt;"",$A$2&lt;&gt;"",$HO$252&lt;&gt;""),"E",IF((OR((AND($B$5="X",$D$5="")),(AND($F$7="X",$H$7="",$N$7="")),(AND((OR(($J$6="X"),(AND($J$6="X",$L$6="X")))),$N$6="")),(AND($B$7="X",$D$7="")))),"","X"))</f>
        <v>X</v>
      </c>
      <c r="HP59" s="34" t="str">
        <f>IF(OR($A$8&lt;&gt;"",$A$2&lt;&gt;"",$HP$252&lt;&gt;""),"E",IF((OR((AND($B$5="X",$D$5="")),(AND($F$7="X",$H$7="",$N$7="")),(AND((OR(($J$6="X"),(AND($J$6="X",$L$6="X")))),$N$6="")),(AND($B$7="X",$D$7="")))),"","X"))</f>
        <v>X</v>
      </c>
      <c r="HQ59" s="219"/>
      <c r="HR59" s="6"/>
      <c r="HS59" s="131">
        <f t="shared" si="0"/>
        <v>0</v>
      </c>
      <c r="HT59" s="132"/>
    </row>
    <row r="60" spans="1:228" ht="39" customHeight="1" x14ac:dyDescent="0.2">
      <c r="A60" s="220" t="s">
        <v>67</v>
      </c>
      <c r="B60" s="221"/>
      <c r="C60" s="221"/>
      <c r="D60" s="221"/>
      <c r="E60" s="221"/>
      <c r="F60" s="221"/>
      <c r="G60" s="221"/>
      <c r="H60" s="221"/>
      <c r="I60" s="221"/>
      <c r="J60" s="221"/>
      <c r="K60" s="221"/>
      <c r="L60" s="222"/>
      <c r="M60" s="223" t="s">
        <v>41</v>
      </c>
      <c r="N60" s="224"/>
      <c r="O60" s="224"/>
      <c r="P60" s="224"/>
      <c r="Q60" s="224"/>
      <c r="R60" s="224"/>
      <c r="S60" s="224"/>
      <c r="T60" s="224"/>
      <c r="U60" s="225"/>
      <c r="V60" s="174"/>
      <c r="W60" s="43">
        <v>7</v>
      </c>
      <c r="X60" s="205">
        <v>4</v>
      </c>
      <c r="Y60" s="84" t="s">
        <v>1130</v>
      </c>
      <c r="Z60" s="178"/>
      <c r="AA60" s="212"/>
      <c r="AB60" s="155">
        <v>60</v>
      </c>
      <c r="AC60" s="299"/>
      <c r="AD60" s="155">
        <v>60</v>
      </c>
      <c r="AE60" s="299"/>
      <c r="AF60" s="155">
        <v>60</v>
      </c>
      <c r="AG60" s="299"/>
      <c r="AH60" s="155">
        <v>60</v>
      </c>
      <c r="AI60" s="299"/>
      <c r="AJ60" s="155">
        <v>12</v>
      </c>
      <c r="AK60" s="299"/>
      <c r="AL60" s="155">
        <v>2</v>
      </c>
      <c r="AM60" s="299"/>
      <c r="AN60" s="155">
        <v>1</v>
      </c>
      <c r="AO60" s="299"/>
      <c r="AP60" s="155">
        <v>1</v>
      </c>
      <c r="AQ60" s="299"/>
      <c r="AR60" s="155"/>
      <c r="AS60" s="418"/>
      <c r="AT60" s="152"/>
      <c r="AU60" s="153"/>
      <c r="AV60" s="152"/>
      <c r="AW60" s="153"/>
      <c r="AX60" s="152"/>
      <c r="AY60" s="153"/>
      <c r="AZ60" s="152"/>
      <c r="BA60" s="153"/>
      <c r="BB60" s="152"/>
      <c r="BC60" s="153"/>
      <c r="BD60" s="152"/>
      <c r="BE60" s="153"/>
      <c r="BF60" s="152"/>
      <c r="BG60" s="422"/>
      <c r="BH60" s="179"/>
      <c r="BI60" s="179"/>
      <c r="BJ60" s="67" t="str">
        <f>IF($BJ$8="Saisie de numéro erronée !","Saisie de numéro erronée !",IF($BJ$9="","",VALUE(SUBSTITUTE(IF(COUNTIF(HS60,"* *"),TRIM(MID(Y60&amp;" ",(FIND(("NO"&amp;$BJ$9&amp;" "),Y60&amp;" "))-3,3)),HS60),"c",""))))</f>
        <v/>
      </c>
      <c r="BK60" s="180"/>
      <c r="BL60" s="213"/>
      <c r="BM60" s="29">
        <v>7</v>
      </c>
      <c r="BN60" s="29">
        <v>7</v>
      </c>
      <c r="BO60" s="29">
        <v>7</v>
      </c>
      <c r="BP60" s="29">
        <v>8</v>
      </c>
      <c r="BQ60" s="29">
        <v>8</v>
      </c>
      <c r="BR60" s="29">
        <v>8</v>
      </c>
      <c r="BS60" s="29">
        <v>9</v>
      </c>
      <c r="BT60" s="29">
        <v>9</v>
      </c>
      <c r="BU60" s="29">
        <v>9</v>
      </c>
      <c r="BV60" s="29">
        <v>10</v>
      </c>
      <c r="BW60" s="29">
        <v>10</v>
      </c>
      <c r="BX60" s="29">
        <v>10</v>
      </c>
      <c r="BY60" s="29">
        <v>14</v>
      </c>
      <c r="BZ60" s="29">
        <v>22</v>
      </c>
      <c r="CA60" s="29">
        <v>27</v>
      </c>
      <c r="CB60" s="226">
        <v>37</v>
      </c>
      <c r="CC60" s="181"/>
      <c r="CD60" s="181"/>
      <c r="CE60" s="395"/>
      <c r="CF60" s="182"/>
      <c r="CG60" s="182"/>
      <c r="CH60" s="395" t="s">
        <v>357</v>
      </c>
      <c r="CI60" s="183"/>
      <c r="CJ60" s="183"/>
      <c r="CK60" s="214">
        <v>49</v>
      </c>
      <c r="CL60" s="44" t="s">
        <v>507</v>
      </c>
      <c r="CM60" s="184"/>
      <c r="CN60" s="216"/>
      <c r="CO60" s="227" t="s">
        <v>47</v>
      </c>
      <c r="CP60" s="185"/>
      <c r="CQ60" s="185"/>
      <c r="CR60" s="44">
        <v>23</v>
      </c>
      <c r="CS60" s="44">
        <v>25</v>
      </c>
      <c r="CT60" s="186"/>
      <c r="CU60" s="186"/>
      <c r="CV60" s="395"/>
      <c r="CW60" s="218"/>
      <c r="CX60" s="218"/>
      <c r="CY60" s="227" t="s">
        <v>106</v>
      </c>
      <c r="CZ60" s="187"/>
      <c r="DA60" s="187"/>
      <c r="DB60" s="28" t="str">
        <f>IF(OR($A$8&lt;&gt;"",$A$2&lt;&gt;"",$DB$252&lt;&gt;""),"E","")</f>
        <v/>
      </c>
      <c r="DC60" s="29" t="str">
        <f>IF(OR($A$8&lt;&gt;"",$A$2&lt;&gt;"",$DC$252&lt;&gt;""),"E","")</f>
        <v/>
      </c>
      <c r="DD60" s="29" t="str">
        <f>IF(OR($A$8&lt;&gt;"",$A$2&lt;&gt;"",$DD$252&lt;&gt;""),"E","")</f>
        <v/>
      </c>
      <c r="DE60" s="29" t="str">
        <f>IF(OR($A$8&lt;&gt;"",$A$2&lt;&gt;"",$DE$252&lt;&gt;""),"E","")</f>
        <v/>
      </c>
      <c r="DF60" s="29" t="str">
        <f>IF(OR($A$8&lt;&gt;"",$A$2&lt;&gt;"",$DF$252&lt;&gt;""),"E","")</f>
        <v/>
      </c>
      <c r="DG60" s="29" t="str">
        <f>IF(OR($A$8&lt;&gt;"",$A$2&lt;&gt;"",$DG$252&lt;&gt;""),"E","")</f>
        <v/>
      </c>
      <c r="DH60" s="29" t="str">
        <f>IF(OR($A$8&lt;&gt;"",$A$2&lt;&gt;"",$DH$252&lt;&gt;""),"E","")</f>
        <v/>
      </c>
      <c r="DI60" s="29" t="str">
        <f>IF(OR($A$8&lt;&gt;"",$A$2&lt;&gt;"",$DI$252&lt;&gt;""),"E","")</f>
        <v/>
      </c>
      <c r="DJ60" s="29" t="str">
        <f>IF(OR($A$8&lt;&gt;"",$A$2&lt;&gt;"",$DJ$252&lt;&gt;""),"E","")</f>
        <v/>
      </c>
      <c r="DK60" s="29" t="str">
        <f>IF(OR($A$8&lt;&gt;"",$A$2&lt;&gt;"",$DK$252&lt;&gt;""),"E","")</f>
        <v/>
      </c>
      <c r="DL60" s="29" t="str">
        <f>IF(OR($A$8&lt;&gt;"",$A$2&lt;&gt;"",$DL$252&lt;&gt;""),"E","")</f>
        <v/>
      </c>
      <c r="DM60" s="29" t="str">
        <f>IF(OR($A$8&lt;&gt;"",$A$2&lt;&gt;"",$DM$252&lt;&gt;""),"E","")</f>
        <v/>
      </c>
      <c r="DN60" s="29" t="str">
        <f>IF(OR($A$8&lt;&gt;"",$A$2&lt;&gt;"",$DN$252&lt;&gt;""),"E","")</f>
        <v/>
      </c>
      <c r="DO60" s="29" t="str">
        <f>IF(OR($A$8&lt;&gt;"",$A$2&lt;&gt;"",$DO$252&lt;&gt;""),"E","")</f>
        <v/>
      </c>
      <c r="DP60" s="29" t="str">
        <f>IF(OR($A$8&lt;&gt;"",$A$2&lt;&gt;"",$DP$252&lt;&gt;""),"E","")</f>
        <v/>
      </c>
      <c r="DQ60" s="29" t="str">
        <f>IF(OR($A$8&lt;&gt;"",$A$2&lt;&gt;"",$DQ$252&lt;&gt;""),"E","")</f>
        <v/>
      </c>
      <c r="DR60" s="29" t="str">
        <f>IF(OR($A$8&lt;&gt;"",$A$2&lt;&gt;"",$DR$252&lt;&gt;""),"E","")</f>
        <v/>
      </c>
      <c r="DS60" s="29" t="str">
        <f>IF(OR($A$8&lt;&gt;"",$A$2&lt;&gt;"",$DS$252&lt;&gt;""),"E","")</f>
        <v/>
      </c>
      <c r="DT60" s="29" t="str">
        <f>IF(OR($A$8&lt;&gt;"",$A$2&lt;&gt;"",$DT$252&lt;&gt;""),"E","")</f>
        <v/>
      </c>
      <c r="DU60" s="29" t="str">
        <f>IF(OR($A$8&lt;&gt;"",$A$2&lt;&gt;"",$DU$252&lt;&gt;""),"E","")</f>
        <v/>
      </c>
      <c r="DV60" s="29" t="str">
        <f>IF(OR($A$8&lt;&gt;"",$A$2&lt;&gt;"",$DV$252&lt;&gt;""),"E","")</f>
        <v/>
      </c>
      <c r="DW60" s="29" t="str">
        <f>IF(OR($A$8&lt;&gt;"",$A$2&lt;&gt;"",$DW$252&lt;&gt;""),"E","")</f>
        <v/>
      </c>
      <c r="DX60" s="30" t="str">
        <f>IF(OR($A$8&lt;&gt;"",$A$2&lt;&gt;"",$DX$252&lt;&gt;""),"E","X")</f>
        <v>X</v>
      </c>
      <c r="DY60" s="29" t="str">
        <f>IF(OR($A$8&lt;&gt;"",$A$2&lt;&gt;"",$DY$252&lt;&gt;""),"E","")</f>
        <v/>
      </c>
      <c r="DZ60" s="30" t="str">
        <f>IF(OR($A$8&lt;&gt;"",$A$2&lt;&gt;"",$DZ$252&lt;&gt;""),"E","X")</f>
        <v>X</v>
      </c>
      <c r="EA60" s="31"/>
      <c r="EB60" s="2"/>
      <c r="EC60" s="29" t="str">
        <f>IF(OR($A$8&lt;&gt;"",$A$2&lt;&gt;"",$EC$252&lt;&gt;""),"E","")</f>
        <v/>
      </c>
      <c r="ED60" s="58"/>
      <c r="EE60" s="57"/>
      <c r="EF60" s="29" t="str">
        <f>IF(OR($A$8&lt;&gt;"",$A$2&lt;&gt;"",$EF$252&lt;&gt;""),"E","")</f>
        <v/>
      </c>
      <c r="EG60" s="29" t="str">
        <f>IF(OR($A$8&lt;&gt;"",$A$2&lt;&gt;"",$EG$252&lt;&gt;""),"E","")</f>
        <v/>
      </c>
      <c r="EH60" s="29" t="str">
        <f>IF(OR($A$8&lt;&gt;"",$A$2&lt;&gt;"",$EH$252&lt;&gt;""),"E","")</f>
        <v/>
      </c>
      <c r="EI60" s="29" t="str">
        <f>IF(OR($A$8&lt;&gt;"",$A$2&lt;&gt;"",$EI$252&lt;&gt;""),"E","")</f>
        <v/>
      </c>
      <c r="EJ60" s="29" t="str">
        <f>IF(OR($A$8&lt;&gt;"",$A$2&lt;&gt;"",$EJ$252&lt;&gt;""),"E","")</f>
        <v/>
      </c>
      <c r="EK60" s="29" t="str">
        <f>IF(OR($A$8&lt;&gt;"",$A$2&lt;&gt;"",$EK$252&lt;&gt;""),"E","")</f>
        <v/>
      </c>
      <c r="EL60" s="29" t="str">
        <f>IF(OR($A$8&lt;&gt;"",$A$2&lt;&gt;"",$EL$252&lt;&gt;""),"E","")</f>
        <v/>
      </c>
      <c r="EM60" s="29" t="str">
        <f>IF(OR($A$8&lt;&gt;"",$A$2&lt;&gt;"",$EM$252&lt;&gt;""),"E","")</f>
        <v/>
      </c>
      <c r="EN60" s="29" t="str">
        <f>IF(OR($A$8&lt;&gt;"",$A$2&lt;&gt;"",$EN$252&lt;&gt;""),"E","")</f>
        <v/>
      </c>
      <c r="EO60" s="29" t="str">
        <f>IF(OR($A$8&lt;&gt;"",$A$2&lt;&gt;"",$EO$252&lt;&gt;""),"E","")</f>
        <v/>
      </c>
      <c r="EP60" s="29" t="str">
        <f>IF(OR($A$8&lt;&gt;"",$A$2&lt;&gt;"",$EP$252&lt;&gt;""),"E","")</f>
        <v/>
      </c>
      <c r="EQ60" s="29" t="str">
        <f>IF(OR($A$8&lt;&gt;"",$A$2&lt;&gt;"",$EQ$252&lt;&gt;""),"E","")</f>
        <v/>
      </c>
      <c r="ER60" s="29" t="str">
        <f>IF(OR($A$8&lt;&gt;"",$A$2&lt;&gt;"",$ER$252&lt;&gt;""),"E","")</f>
        <v/>
      </c>
      <c r="ES60" s="29" t="str">
        <f>IF(OR($A$8&lt;&gt;"",$A$2&lt;&gt;"",$ES$252&lt;&gt;""),"E","")</f>
        <v/>
      </c>
      <c r="ET60" s="29" t="str">
        <f>IF(OR($A$8&lt;&gt;"",$A$2&lt;&gt;"",$ET$252&lt;&gt;""),"E","")</f>
        <v/>
      </c>
      <c r="EU60" s="29" t="str">
        <f>IF(OR($A$8&lt;&gt;"",$A$2&lt;&gt;"",$EU$252&lt;&gt;""),"E","")</f>
        <v/>
      </c>
      <c r="EV60" s="29" t="str">
        <f>IF(OR($A$8&lt;&gt;"",$A$2&lt;&gt;"",$EV$252&lt;&gt;""),"E","")</f>
        <v/>
      </c>
      <c r="EW60" s="29" t="str">
        <f>IF(OR($A$8&lt;&gt;"",$A$2&lt;&gt;"",$EW$252&lt;&gt;""),"E","")</f>
        <v/>
      </c>
      <c r="EX60" s="29" t="str">
        <f>IF(OR($A$8&lt;&gt;"",$A$2&lt;&gt;"",$EX$252&lt;&gt;""),"E","")</f>
        <v/>
      </c>
      <c r="EY60" s="29" t="str">
        <f>IF(OR($A$8&lt;&gt;"",$A$2&lt;&gt;"",$EY$252&lt;&gt;""),"E","")</f>
        <v/>
      </c>
      <c r="EZ60" s="29" t="str">
        <f>IF(OR($A$8&lt;&gt;"",$A$2&lt;&gt;"",$EZ$252&lt;&gt;""),"E","")</f>
        <v/>
      </c>
      <c r="FA60" s="29" t="str">
        <f>IF(OR($A$8&lt;&gt;"",$A$2&lt;&gt;"",$FA$252&lt;&gt;""),"E","")</f>
        <v/>
      </c>
      <c r="FB60" s="29" t="str">
        <f>IF(OR($A$8&lt;&gt;"",$A$2&lt;&gt;"",$FB$252&lt;&gt;""),"E","")</f>
        <v/>
      </c>
      <c r="FC60" s="29" t="str">
        <f>IF(OR($A$8&lt;&gt;"",$A$2&lt;&gt;"",$FC$252&lt;&gt;""),"E","")</f>
        <v/>
      </c>
      <c r="FD60" s="29" t="str">
        <f>IF(OR($A$8&lt;&gt;"",$A$2&lt;&gt;"",$FD$252&lt;&gt;""),"E","")</f>
        <v/>
      </c>
      <c r="FE60" s="29" t="str">
        <f>IF(OR($A$8&lt;&gt;"",$A$2&lt;&gt;"",$FE$252&lt;&gt;""),"E","")</f>
        <v/>
      </c>
      <c r="FF60" s="29" t="str">
        <f>IF(OR($A$8&lt;&gt;"",$A$2&lt;&gt;"",$FF$252&lt;&gt;""),"E","")</f>
        <v/>
      </c>
      <c r="FG60" s="29" t="str">
        <f>IF(OR($A$8&lt;&gt;"",$A$2&lt;&gt;"",$FG$252&lt;&gt;""),"E","")</f>
        <v/>
      </c>
      <c r="FH60" s="29" t="str">
        <f>IF(OR($A$8&lt;&gt;"",$A$2&lt;&gt;"",$FH$252&lt;&gt;""),"E","")</f>
        <v/>
      </c>
      <c r="FI60" s="29" t="str">
        <f>IF(OR($A$8&lt;&gt;"",$A$2&lt;&gt;"",$FI$252&lt;&gt;""),"E","")</f>
        <v/>
      </c>
      <c r="FJ60" s="29" t="str">
        <f>IF(OR($A$8&lt;&gt;"",$A$2&lt;&gt;"",$FJ$252&lt;&gt;""),"E","")</f>
        <v/>
      </c>
      <c r="FK60" s="29" t="str">
        <f>IF(OR($A$8&lt;&gt;"",$A$2&lt;&gt;"",$FK$252&lt;&gt;""),"E","")</f>
        <v/>
      </c>
      <c r="FL60" s="29" t="str">
        <f>IF(OR($A$8&lt;&gt;"",$A$2&lt;&gt;"",$FL$252&lt;&gt;""),"E","")</f>
        <v/>
      </c>
      <c r="FM60" s="29" t="str">
        <f>IF(OR($A$8&lt;&gt;"",$A$2&lt;&gt;"",$FM$252&lt;&gt;""),"E","")</f>
        <v/>
      </c>
      <c r="FN60" s="29" t="str">
        <f>IF(OR($A$8&lt;&gt;"",$A$2&lt;&gt;"",$FN$252&lt;&gt;""),"E","")</f>
        <v/>
      </c>
      <c r="FO60" s="29" t="str">
        <f>IF(OR($A$8&lt;&gt;"",$A$2&lt;&gt;"",$FO$252&lt;&gt;""),"E","")</f>
        <v/>
      </c>
      <c r="FP60" s="29" t="str">
        <f>IF(OR($A$8&lt;&gt;"",$A$2&lt;&gt;"",$FP$252&lt;&gt;""),"E","")</f>
        <v/>
      </c>
      <c r="FQ60" s="29" t="str">
        <f>IF(OR($A$8&lt;&gt;"",$A$2&lt;&gt;"",$FQ$252&lt;&gt;""),"E","")</f>
        <v/>
      </c>
      <c r="FR60" s="29" t="str">
        <f>IF(OR($A$8&lt;&gt;"",$A$2&lt;&gt;"",$FR$252&lt;&gt;""),"E","")</f>
        <v/>
      </c>
      <c r="FS60" s="29" t="str">
        <f>IF(OR($A$8&lt;&gt;"",$A$2&lt;&gt;"",$FS$252&lt;&gt;""),"E","")</f>
        <v/>
      </c>
      <c r="FT60" s="29" t="str">
        <f>IF(OR($A$8&lt;&gt;"",$A$2&lt;&gt;"",$FT$252&lt;&gt;""),"E","")</f>
        <v/>
      </c>
      <c r="FU60" s="29" t="str">
        <f>IF(OR($A$8&lt;&gt;"",$A$2&lt;&gt;"",$FU$252&lt;&gt;""),"E","")</f>
        <v/>
      </c>
      <c r="FV60" s="29" t="str">
        <f>IF(OR($A$8&lt;&gt;"",$A$2&lt;&gt;"",$FV$252&lt;&gt;""),"E","")</f>
        <v/>
      </c>
      <c r="FW60" s="29" t="str">
        <f>IF(OR($A$8&lt;&gt;"",$A$2&lt;&gt;"",$FW$252&lt;&gt;""),"E","")</f>
        <v/>
      </c>
      <c r="FX60" s="29" t="str">
        <f>IF(OR($A$8&lt;&gt;"",$A$2&lt;&gt;"",$FX$252&lt;&gt;""),"E","")</f>
        <v/>
      </c>
      <c r="FY60" s="29" t="str">
        <f>IF(OR($A$8&lt;&gt;"",$A$2&lt;&gt;"",$FY$252&lt;&gt;""),"E","")</f>
        <v/>
      </c>
      <c r="FZ60" s="29" t="str">
        <f>IF(OR($A$8&lt;&gt;"",$A$2&lt;&gt;"",$FZ$252&lt;&gt;""),"E","")</f>
        <v/>
      </c>
      <c r="GA60" s="29" t="str">
        <f>IF(OR($A$8&lt;&gt;"",$A$2&lt;&gt;"",$GA$252&lt;&gt;""),"E","")</f>
        <v/>
      </c>
      <c r="GB60" s="58"/>
      <c r="GC60" s="57"/>
      <c r="GD60" s="33" t="str">
        <f>IF(OR($A$8&lt;&gt;"",$A$2&lt;&gt;"",$GD$252&lt;&gt;""),"E","")</f>
        <v/>
      </c>
      <c r="GE60" s="77"/>
      <c r="GF60" s="72"/>
      <c r="GG60" s="29" t="str">
        <f>IF(OR($A$8&lt;&gt;"",$A$2&lt;&gt;"",$GG$252&lt;&gt;""),"E","")</f>
        <v/>
      </c>
      <c r="GH60" s="29" t="str">
        <f>IF(OR($A$8&lt;&gt;"",$A$2&lt;&gt;"",$GH$252&lt;&gt;""),"E","")</f>
        <v/>
      </c>
      <c r="GI60" s="29" t="str">
        <f>IF(OR($A$8&lt;&gt;"",$A$2&lt;&gt;"",$GI$252&lt;&gt;""),"E","")</f>
        <v/>
      </c>
      <c r="GJ60" s="29" t="str">
        <f>IF(OR($A$8&lt;&gt;"",$A$2&lt;&gt;"",$GJ$252&lt;&gt;""),"E","")</f>
        <v/>
      </c>
      <c r="GK60" s="29" t="str">
        <f>IF(OR($A$8&lt;&gt;"",$A$2&lt;&gt;"",$GK$252&lt;&gt;""),"E","")</f>
        <v/>
      </c>
      <c r="GL60" s="29" t="str">
        <f>IF(OR($A$8&lt;&gt;"",$A$2&lt;&gt;"",$GL$252&lt;&gt;""),"E","")</f>
        <v/>
      </c>
      <c r="GM60" s="29" t="str">
        <f>IF(OR($A$8&lt;&gt;"",$A$2&lt;&gt;"",$GM$252&lt;&gt;""),"E","")</f>
        <v/>
      </c>
      <c r="GN60" s="29" t="str">
        <f>IF(OR($A$8&lt;&gt;"",$A$2&lt;&gt;"",$GN$252&lt;&gt;""),"E","")</f>
        <v/>
      </c>
      <c r="GO60" s="29" t="str">
        <f>IF(OR($A$8&lt;&gt;"",$A$2&lt;&gt;"",$GO$252&lt;&gt;""),"E","")</f>
        <v/>
      </c>
      <c r="GP60" s="29" t="str">
        <f>IF(OR($A$8&lt;&gt;"",$A$2&lt;&gt;"",$GP$252&lt;&gt;""),"E","")</f>
        <v/>
      </c>
      <c r="GQ60" s="29" t="str">
        <f>IF(OR($A$8&lt;&gt;"",$A$2&lt;&gt;"",$GQ$252&lt;&gt;""),"E","")</f>
        <v/>
      </c>
      <c r="GR60" s="29" t="str">
        <f>IF(OR($A$8&lt;&gt;"",$A$2&lt;&gt;"",$GR$252&lt;&gt;""),"E","")</f>
        <v/>
      </c>
      <c r="GS60" s="29" t="str">
        <f>IF(OR($A$8&lt;&gt;"",$A$2&lt;&gt;"",$GS$252&lt;&gt;""),"E","")</f>
        <v/>
      </c>
      <c r="GT60" s="29" t="str">
        <f>IF(OR($A$8&lt;&gt;"",$A$2&lt;&gt;"",$GT$252&lt;&gt;""),"E","")</f>
        <v/>
      </c>
      <c r="GU60" s="29" t="str">
        <f>IF(OR($A$8&lt;&gt;"",$A$2&lt;&gt;"",$GU$252&lt;&gt;""),"E","")</f>
        <v/>
      </c>
      <c r="GV60" s="29" t="str">
        <f>IF(OR($A$8&lt;&gt;"",$A$2&lt;&gt;"",$GV$252&lt;&gt;""),"E","")</f>
        <v/>
      </c>
      <c r="GW60" s="29" t="str">
        <f>IF(OR($A$8&lt;&gt;"",$A$2&lt;&gt;"",$GW$252&lt;&gt;""),"E","")</f>
        <v/>
      </c>
      <c r="GX60" s="29" t="str">
        <f>IF(OR($A$8&lt;&gt;"",$A$2&lt;&gt;"",$GX$252&lt;&gt;""),"E","")</f>
        <v/>
      </c>
      <c r="GY60" s="26" t="str">
        <f>IF(OR($A$8&lt;&gt;"",$A$2&lt;&gt;"",$GY$252&lt;&gt;""),"E","")</f>
        <v/>
      </c>
      <c r="GZ60" s="29" t="str">
        <f>IF(OR($A$8&lt;&gt;"",$A$2&lt;&gt;"",$GZ$252&lt;&gt;""),"E","")</f>
        <v/>
      </c>
      <c r="HA60" s="29" t="str">
        <f>IF(OR($A$8&lt;&gt;"",$A$2&lt;&gt;"",$HA$252&lt;&gt;""),"E","")</f>
        <v/>
      </c>
      <c r="HB60" s="29" t="str">
        <f>IF(OR($A$8&lt;&gt;"",$A$2&lt;&gt;"",$HB$252&lt;&gt;""),"E","")</f>
        <v/>
      </c>
      <c r="HC60" s="29" t="str">
        <f>IF(OR($A$8&lt;&gt;"",$A$2&lt;&gt;"",$HC$252&lt;&gt;""),"E","")</f>
        <v/>
      </c>
      <c r="HD60" s="29" t="str">
        <f>IF(OR($A$8&lt;&gt;"",$A$2&lt;&gt;"",$HD$252&lt;&gt;""),"E","")</f>
        <v/>
      </c>
      <c r="HE60" s="29" t="str">
        <f>IF(OR($A$8&lt;&gt;"",$A$2&lt;&gt;"",$HE$252&lt;&gt;""),"E","")</f>
        <v/>
      </c>
      <c r="HF60" s="29" t="str">
        <f>IF(OR($A$8&lt;&gt;"",$A$2&lt;&gt;"",$HF$252&lt;&gt;""),"E","")</f>
        <v/>
      </c>
      <c r="HG60" s="29" t="str">
        <f>IF(OR($A$8&lt;&gt;"",$A$2&lt;&gt;"",$HG$252&lt;&gt;""),"E","")</f>
        <v/>
      </c>
      <c r="HH60" s="81"/>
      <c r="HI60" s="72"/>
      <c r="HJ60" s="29" t="str">
        <f>IF(OR($A$8&lt;&gt;"",$A$2&lt;&gt;"",$HJ$252&lt;&gt;""),"E","")</f>
        <v/>
      </c>
      <c r="HK60" s="29" t="str">
        <f>IF(OR($A$8&lt;&gt;"",$A$2&lt;&gt;"",$HK$252&lt;&gt;""),"E","")</f>
        <v/>
      </c>
      <c r="HL60" s="29" t="str">
        <f>IF(OR($A$8&lt;&gt;"",$A$2&lt;&gt;"",$HL$252&lt;&gt;""),"E","")</f>
        <v/>
      </c>
      <c r="HM60" s="29" t="str">
        <f>IF(OR($A$8&lt;&gt;"",$A$2&lt;&gt;"",$HM$252&lt;&gt;""),"E","")</f>
        <v/>
      </c>
      <c r="HN60" s="29" t="str">
        <f>IF(OR($A$8&lt;&gt;"",$A$2&lt;&gt;"",$HN$252&lt;&gt;""),"E","")</f>
        <v/>
      </c>
      <c r="HO60" s="29" t="str">
        <f>IF(OR($A$8&lt;&gt;"",$A$2&lt;&gt;"",$HO$252&lt;&gt;""),"E","")</f>
        <v/>
      </c>
      <c r="HP60" s="29" t="str">
        <f>IF(OR($A$8&lt;&gt;"",$A$2&lt;&gt;"",$HP$252&lt;&gt;""),"E","")</f>
        <v/>
      </c>
      <c r="HQ60" s="219"/>
      <c r="HR60" s="6"/>
      <c r="HS60" s="131">
        <f t="shared" si="0"/>
        <v>0</v>
      </c>
      <c r="HT60" s="132"/>
    </row>
    <row r="61" spans="1:228" ht="39" customHeight="1" x14ac:dyDescent="0.2">
      <c r="A61" s="230" t="s">
        <v>69</v>
      </c>
      <c r="B61" s="231"/>
      <c r="C61" s="231"/>
      <c r="D61" s="231"/>
      <c r="E61" s="231"/>
      <c r="F61" s="231"/>
      <c r="G61" s="231"/>
      <c r="H61" s="231"/>
      <c r="I61" s="231"/>
      <c r="J61" s="231"/>
      <c r="K61" s="231"/>
      <c r="L61" s="232"/>
      <c r="M61" s="220" t="s">
        <v>71</v>
      </c>
      <c r="N61" s="221"/>
      <c r="O61" s="221"/>
      <c r="P61" s="221"/>
      <c r="Q61" s="221"/>
      <c r="R61" s="221"/>
      <c r="S61" s="221"/>
      <c r="T61" s="221"/>
      <c r="U61" s="222"/>
      <c r="V61" s="174"/>
      <c r="W61" s="43">
        <v>8</v>
      </c>
      <c r="X61" s="201">
        <v>1</v>
      </c>
      <c r="Y61" s="84" t="s">
        <v>1131</v>
      </c>
      <c r="Z61" s="178"/>
      <c r="AA61" s="212"/>
      <c r="AB61" s="155">
        <v>60</v>
      </c>
      <c r="AC61" s="299"/>
      <c r="AD61" s="155">
        <v>60</v>
      </c>
      <c r="AE61" s="299"/>
      <c r="AF61" s="155">
        <v>60</v>
      </c>
      <c r="AG61" s="299"/>
      <c r="AH61" s="155">
        <v>60</v>
      </c>
      <c r="AI61" s="299"/>
      <c r="AJ61" s="155">
        <v>12</v>
      </c>
      <c r="AK61" s="299"/>
      <c r="AL61" s="155">
        <v>2</v>
      </c>
      <c r="AM61" s="299"/>
      <c r="AN61" s="155">
        <v>1</v>
      </c>
      <c r="AO61" s="299"/>
      <c r="AP61" s="155">
        <v>1</v>
      </c>
      <c r="AQ61" s="299"/>
      <c r="AR61" s="155"/>
      <c r="AS61" s="418"/>
      <c r="AT61" s="152"/>
      <c r="AU61" s="153"/>
      <c r="AV61" s="152"/>
      <c r="AW61" s="153"/>
      <c r="AX61" s="152"/>
      <c r="AY61" s="153"/>
      <c r="AZ61" s="152"/>
      <c r="BA61" s="153"/>
      <c r="BB61" s="152"/>
      <c r="BC61" s="153"/>
      <c r="BD61" s="152"/>
      <c r="BE61" s="153"/>
      <c r="BF61" s="152"/>
      <c r="BG61" s="422"/>
      <c r="BH61" s="179"/>
      <c r="BI61" s="179"/>
      <c r="BJ61" s="67" t="str">
        <f>IF($BJ$8="Saisie de numéro erronée !","Saisie de numéro erronée !",IF($BJ$9="","",VALUE(SUBSTITUTE(IF(COUNTIF(HS61,"* *"),TRIM(MID(Y61&amp;" ",(FIND(("NO"&amp;$BJ$9&amp;" "),Y61&amp;" "))-3,3)),HS61),"c",""))))</f>
        <v/>
      </c>
      <c r="BK61" s="180"/>
      <c r="BL61" s="213"/>
      <c r="BM61" s="29">
        <v>8</v>
      </c>
      <c r="BN61" s="29">
        <v>8</v>
      </c>
      <c r="BO61" s="29">
        <v>8</v>
      </c>
      <c r="BP61" s="29">
        <v>9</v>
      </c>
      <c r="BQ61" s="29">
        <v>9</v>
      </c>
      <c r="BR61" s="29">
        <v>9</v>
      </c>
      <c r="BS61" s="29">
        <v>10</v>
      </c>
      <c r="BT61" s="29">
        <v>10</v>
      </c>
      <c r="BU61" s="29">
        <v>10</v>
      </c>
      <c r="BV61" s="29">
        <v>11</v>
      </c>
      <c r="BW61" s="29">
        <v>11</v>
      </c>
      <c r="BX61" s="29">
        <v>11</v>
      </c>
      <c r="BY61" s="29">
        <v>15</v>
      </c>
      <c r="BZ61" s="29">
        <v>23</v>
      </c>
      <c r="CA61" s="29">
        <v>28</v>
      </c>
      <c r="CB61" s="226">
        <v>38</v>
      </c>
      <c r="CC61" s="181"/>
      <c r="CD61" s="181"/>
      <c r="CE61" s="395" t="s">
        <v>108</v>
      </c>
      <c r="CF61" s="182"/>
      <c r="CG61" s="182"/>
      <c r="CH61" s="395"/>
      <c r="CI61" s="183"/>
      <c r="CJ61" s="183"/>
      <c r="CK61" s="214">
        <v>50</v>
      </c>
      <c r="CL61" s="44" t="s">
        <v>508</v>
      </c>
      <c r="CM61" s="184"/>
      <c r="CN61" s="216"/>
      <c r="CO61" s="227" t="s">
        <v>68</v>
      </c>
      <c r="CP61" s="185"/>
      <c r="CQ61" s="185"/>
      <c r="CR61" s="44">
        <v>27</v>
      </c>
      <c r="CS61" s="44">
        <v>30</v>
      </c>
      <c r="CT61" s="186"/>
      <c r="CU61" s="186"/>
      <c r="CV61" s="395"/>
      <c r="CW61" s="218"/>
      <c r="CX61" s="218"/>
      <c r="CY61" s="227" t="s">
        <v>106</v>
      </c>
      <c r="CZ61" s="187"/>
      <c r="DA61" s="187"/>
      <c r="DB61" s="28" t="str">
        <f>IF(OR($A$8&lt;&gt;"",$A$2&lt;&gt;"",$DB$252&lt;&gt;""),"E","")</f>
        <v/>
      </c>
      <c r="DC61" s="29" t="str">
        <f>IF(OR($A$8&lt;&gt;"",$A$2&lt;&gt;"",$DC$252&lt;&gt;""),"E","")</f>
        <v/>
      </c>
      <c r="DD61" s="29" t="str">
        <f>IF(OR($A$8&lt;&gt;"",$A$2&lt;&gt;"",$DD$252&lt;&gt;""),"E","")</f>
        <v/>
      </c>
      <c r="DE61" s="29" t="str">
        <f>IF(OR($A$8&lt;&gt;"",$A$2&lt;&gt;"",$DE$252&lt;&gt;""),"E","")</f>
        <v/>
      </c>
      <c r="DF61" s="29" t="str">
        <f>IF(OR($A$8&lt;&gt;"",$A$2&lt;&gt;"",$DF$252&lt;&gt;""),"E","")</f>
        <v/>
      </c>
      <c r="DG61" s="29" t="str">
        <f>IF(OR($A$8&lt;&gt;"",$A$2&lt;&gt;"",$DG$252&lt;&gt;""),"E","")</f>
        <v/>
      </c>
      <c r="DH61" s="29" t="str">
        <f>IF(OR($A$8&lt;&gt;"",$A$2&lt;&gt;"",$DH$252&lt;&gt;""),"E","")</f>
        <v/>
      </c>
      <c r="DI61" s="29" t="str">
        <f>IF(OR($A$8&lt;&gt;"",$A$2&lt;&gt;"",$DI$252&lt;&gt;""),"E","")</f>
        <v/>
      </c>
      <c r="DJ61" s="29" t="str">
        <f>IF(OR($A$8&lt;&gt;"",$A$2&lt;&gt;"",$DJ$252&lt;&gt;""),"E","")</f>
        <v/>
      </c>
      <c r="DK61" s="29" t="str">
        <f>IF(OR($A$8&lt;&gt;"",$A$2&lt;&gt;"",$DK$252&lt;&gt;""),"E","")</f>
        <v/>
      </c>
      <c r="DL61" s="29" t="str">
        <f>IF(OR($A$8&lt;&gt;"",$A$2&lt;&gt;"",$DL$252&lt;&gt;""),"E","")</f>
        <v/>
      </c>
      <c r="DM61" s="29" t="str">
        <f>IF(OR($A$8&lt;&gt;"",$A$2&lt;&gt;"",$DM$252&lt;&gt;""),"E","")</f>
        <v/>
      </c>
      <c r="DN61" s="29" t="str">
        <f>IF(OR($A$8&lt;&gt;"",$A$2&lt;&gt;"",$DN$252&lt;&gt;""),"E","")</f>
        <v/>
      </c>
      <c r="DO61" s="29" t="str">
        <f>IF(OR($A$8&lt;&gt;"",$A$2&lt;&gt;"",$DO$252&lt;&gt;""),"E","")</f>
        <v/>
      </c>
      <c r="DP61" s="29" t="str">
        <f>IF(OR($A$8&lt;&gt;"",$A$2&lt;&gt;"",$DP$252&lt;&gt;""),"E","")</f>
        <v/>
      </c>
      <c r="DQ61" s="29" t="str">
        <f>IF(OR($A$8&lt;&gt;"",$A$2&lt;&gt;"",$DQ$252&lt;&gt;""),"E","")</f>
        <v/>
      </c>
      <c r="DR61" s="29" t="str">
        <f>IF(OR($A$8&lt;&gt;"",$A$2&lt;&gt;"",$DR$252&lt;&gt;""),"E","")</f>
        <v/>
      </c>
      <c r="DS61" s="29" t="str">
        <f>IF(OR($A$8&lt;&gt;"",$A$2&lt;&gt;"",$DS$252&lt;&gt;""),"E","")</f>
        <v/>
      </c>
      <c r="DT61" s="29" t="str">
        <f>IF(OR($A$8&lt;&gt;"",$A$2&lt;&gt;"",$DT$252&lt;&gt;""),"E","")</f>
        <v/>
      </c>
      <c r="DU61" s="29" t="str">
        <f>IF(OR($A$8&lt;&gt;"",$A$2&lt;&gt;"",$DU$252&lt;&gt;""),"E","")</f>
        <v/>
      </c>
      <c r="DV61" s="29" t="str">
        <f>IF(OR($A$8&lt;&gt;"",$A$2&lt;&gt;"",$DV$252&lt;&gt;""),"E","")</f>
        <v/>
      </c>
      <c r="DW61" s="29" t="str">
        <f>IF(OR($A$8&lt;&gt;"",$A$2&lt;&gt;"",$DW$252&lt;&gt;""),"E","")</f>
        <v/>
      </c>
      <c r="DX61" s="29" t="str">
        <f>IF(OR($A$8&lt;&gt;"",$A$2&lt;&gt;"",$DX$252&lt;&gt;""),"E","")</f>
        <v/>
      </c>
      <c r="DY61" s="29" t="str">
        <f>IF(OR($A$8&lt;&gt;"",$A$2&lt;&gt;"",$DY$252&lt;&gt;""),"E","")</f>
        <v/>
      </c>
      <c r="DZ61" s="29" t="str">
        <f>IF(OR($A$8&lt;&gt;"",$A$2&lt;&gt;"",$DZ$252&lt;&gt;""),"E","")</f>
        <v/>
      </c>
      <c r="EA61" s="31"/>
      <c r="EB61" s="2"/>
      <c r="EC61" s="29" t="str">
        <f>IF(OR($A$8&lt;&gt;"",$A$2&lt;&gt;"",$EC$252&lt;&gt;""),"E","")</f>
        <v/>
      </c>
      <c r="ED61" s="58"/>
      <c r="EE61" s="57"/>
      <c r="EF61" s="30" t="str">
        <f>IF(OR($A$8&lt;&gt;"",$A$2&lt;&gt;"",$EF$252&lt;&gt;""),"E","X")</f>
        <v>X</v>
      </c>
      <c r="EG61" s="29" t="str">
        <f>IF(OR($A$8&lt;&gt;"",$A$2&lt;&gt;"",$EG$252&lt;&gt;""),"E","")</f>
        <v/>
      </c>
      <c r="EH61" s="30" t="str">
        <f>IF(OR($A$8&lt;&gt;"",$A$2&lt;&gt;"",$EH$252&lt;&gt;""),"E",IF($P$4="X","X",""))</f>
        <v/>
      </c>
      <c r="EI61" s="30" t="str">
        <f>IF(OR($A$8&lt;&gt;"",$A$2&lt;&gt;"",$EI$252&lt;&gt;""),"E","X")</f>
        <v>X</v>
      </c>
      <c r="EJ61" s="29" t="str">
        <f>IF(OR($A$8&lt;&gt;"",$A$2&lt;&gt;"",$EJ$252&lt;&gt;""),"E","")</f>
        <v/>
      </c>
      <c r="EK61" s="29" t="str">
        <f>IF(OR($A$8&lt;&gt;"",$A$2&lt;&gt;"",$EK$252&lt;&gt;""),"E","")</f>
        <v/>
      </c>
      <c r="EL61" s="29" t="str">
        <f>IF(OR($A$8&lt;&gt;"",$A$2&lt;&gt;"",$EL$252&lt;&gt;""),"E","")</f>
        <v/>
      </c>
      <c r="EM61" s="29" t="str">
        <f>IF(OR($A$8&lt;&gt;"",$A$2&lt;&gt;"",$EM$252&lt;&gt;""),"E","")</f>
        <v/>
      </c>
      <c r="EN61" s="29" t="str">
        <f>IF(OR($A$8&lt;&gt;"",$A$2&lt;&gt;"",$EN$252&lt;&gt;""),"E","")</f>
        <v/>
      </c>
      <c r="EO61" s="29" t="str">
        <f>IF(OR($A$8&lt;&gt;"",$A$2&lt;&gt;"",$EO$252&lt;&gt;""),"E","")</f>
        <v/>
      </c>
      <c r="EP61" s="29" t="str">
        <f>IF(OR($A$8&lt;&gt;"",$A$2&lt;&gt;"",$EP$252&lt;&gt;""),"E","")</f>
        <v/>
      </c>
      <c r="EQ61" s="29" t="str">
        <f>IF(OR($A$8&lt;&gt;"",$A$2&lt;&gt;"",$EQ$252&lt;&gt;""),"E","")</f>
        <v/>
      </c>
      <c r="ER61" s="29" t="str">
        <f>IF(OR($A$8&lt;&gt;"",$A$2&lt;&gt;"",$ER$252&lt;&gt;""),"E","")</f>
        <v/>
      </c>
      <c r="ES61" s="29" t="str">
        <f>IF(OR($A$8&lt;&gt;"",$A$2&lt;&gt;"",$ES$252&lt;&gt;""),"E","")</f>
        <v/>
      </c>
      <c r="ET61" s="29" t="str">
        <f>IF(OR($A$8&lt;&gt;"",$A$2&lt;&gt;"",$ET$252&lt;&gt;""),"E","")</f>
        <v/>
      </c>
      <c r="EU61" s="29" t="str">
        <f>IF(OR($A$8&lt;&gt;"",$A$2&lt;&gt;"",$EU$252&lt;&gt;""),"E","")</f>
        <v/>
      </c>
      <c r="EV61" s="29" t="str">
        <f>IF(OR($A$8&lt;&gt;"",$A$2&lt;&gt;"",$EV$252&lt;&gt;""),"E","")</f>
        <v/>
      </c>
      <c r="EW61" s="29" t="str">
        <f>IF(OR($A$8&lt;&gt;"",$A$2&lt;&gt;"",$EW$252&lt;&gt;""),"E","")</f>
        <v/>
      </c>
      <c r="EX61" s="29" t="str">
        <f>IF(OR($A$8&lt;&gt;"",$A$2&lt;&gt;"",$EX$252&lt;&gt;""),"E","")</f>
        <v/>
      </c>
      <c r="EY61" s="29" t="str">
        <f>IF(OR($A$8&lt;&gt;"",$A$2&lt;&gt;"",$EY$252&lt;&gt;""),"E","")</f>
        <v/>
      </c>
      <c r="EZ61" s="29" t="str">
        <f>IF(OR($A$8&lt;&gt;"",$A$2&lt;&gt;"",$EZ$252&lt;&gt;""),"E","")</f>
        <v/>
      </c>
      <c r="FA61" s="29" t="str">
        <f>IF(OR($A$8&lt;&gt;"",$A$2&lt;&gt;"",$FA$252&lt;&gt;""),"E","")</f>
        <v/>
      </c>
      <c r="FB61" s="29" t="str">
        <f>IF(OR($A$8&lt;&gt;"",$A$2&lt;&gt;"",$FB$252&lt;&gt;""),"E","")</f>
        <v/>
      </c>
      <c r="FC61" s="29" t="str">
        <f>IF(OR($A$8&lt;&gt;"",$A$2&lt;&gt;"",$FC$252&lt;&gt;""),"E","")</f>
        <v/>
      </c>
      <c r="FD61" s="29" t="str">
        <f>IF(OR($A$8&lt;&gt;"",$A$2&lt;&gt;"",$FD$252&lt;&gt;""),"E","")</f>
        <v/>
      </c>
      <c r="FE61" s="29" t="str">
        <f>IF(OR($A$8&lt;&gt;"",$A$2&lt;&gt;"",$FE$252&lt;&gt;""),"E","")</f>
        <v/>
      </c>
      <c r="FF61" s="29" t="str">
        <f>IF(OR($A$8&lt;&gt;"",$A$2&lt;&gt;"",$FF$252&lt;&gt;""),"E","")</f>
        <v/>
      </c>
      <c r="FG61" s="29" t="str">
        <f>IF(OR($A$8&lt;&gt;"",$A$2&lt;&gt;"",$FG$252&lt;&gt;""),"E","")</f>
        <v/>
      </c>
      <c r="FH61" s="29" t="str">
        <f>IF(OR($A$8&lt;&gt;"",$A$2&lt;&gt;"",$FH$252&lt;&gt;""),"E","")</f>
        <v/>
      </c>
      <c r="FI61" s="29" t="str">
        <f>IF(OR($A$8&lt;&gt;"",$A$2&lt;&gt;"",$FI$252&lt;&gt;""),"E","")</f>
        <v/>
      </c>
      <c r="FJ61" s="29" t="str">
        <f>IF(OR($A$8&lt;&gt;"",$A$2&lt;&gt;"",$FJ$252&lt;&gt;""),"E","")</f>
        <v/>
      </c>
      <c r="FK61" s="29" t="str">
        <f>IF(OR($A$8&lt;&gt;"",$A$2&lt;&gt;"",$FK$252&lt;&gt;""),"E","")</f>
        <v/>
      </c>
      <c r="FL61" s="29" t="str">
        <f>IF(OR($A$8&lt;&gt;"",$A$2&lt;&gt;"",$FL$252&lt;&gt;""),"E","")</f>
        <v/>
      </c>
      <c r="FM61" s="29" t="str">
        <f>IF(OR($A$8&lt;&gt;"",$A$2&lt;&gt;"",$FM$252&lt;&gt;""),"E","")</f>
        <v/>
      </c>
      <c r="FN61" s="29" t="str">
        <f>IF(OR($A$8&lt;&gt;"",$A$2&lt;&gt;"",$FN$252&lt;&gt;""),"E","")</f>
        <v/>
      </c>
      <c r="FO61" s="29" t="str">
        <f>IF(OR($A$8&lt;&gt;"",$A$2&lt;&gt;"",$FO$252&lt;&gt;""),"E","")</f>
        <v/>
      </c>
      <c r="FP61" s="29" t="str">
        <f>IF(OR($A$8&lt;&gt;"",$A$2&lt;&gt;"",$FP$252&lt;&gt;""),"E","")</f>
        <v/>
      </c>
      <c r="FQ61" s="29" t="str">
        <f>IF(OR($A$8&lt;&gt;"",$A$2&lt;&gt;"",$FQ$252&lt;&gt;""),"E","")</f>
        <v/>
      </c>
      <c r="FR61" s="29" t="str">
        <f>IF(OR($A$8&lt;&gt;"",$A$2&lt;&gt;"",$FR$252&lt;&gt;""),"E","")</f>
        <v/>
      </c>
      <c r="FS61" s="29" t="str">
        <f>IF(OR($A$8&lt;&gt;"",$A$2&lt;&gt;"",$FS$252&lt;&gt;""),"E","")</f>
        <v/>
      </c>
      <c r="FT61" s="29" t="str">
        <f>IF(OR($A$8&lt;&gt;"",$A$2&lt;&gt;"",$FT$252&lt;&gt;""),"E","")</f>
        <v/>
      </c>
      <c r="FU61" s="29" t="str">
        <f>IF(OR($A$8&lt;&gt;"",$A$2&lt;&gt;"",$FU$252&lt;&gt;""),"E","")</f>
        <v/>
      </c>
      <c r="FV61" s="29" t="str">
        <f>IF(OR($A$8&lt;&gt;"",$A$2&lt;&gt;"",$FV$252&lt;&gt;""),"E","")</f>
        <v/>
      </c>
      <c r="FW61" s="29" t="str">
        <f>IF(OR($A$8&lt;&gt;"",$A$2&lt;&gt;"",$FW$252&lt;&gt;""),"E","")</f>
        <v/>
      </c>
      <c r="FX61" s="29" t="str">
        <f>IF(OR($A$8&lt;&gt;"",$A$2&lt;&gt;"",$FX$252&lt;&gt;""),"E","")</f>
        <v/>
      </c>
      <c r="FY61" s="29" t="str">
        <f>IF(OR($A$8&lt;&gt;"",$A$2&lt;&gt;"",$FY$252&lt;&gt;""),"E","")</f>
        <v/>
      </c>
      <c r="FZ61" s="29" t="str">
        <f>IF(OR($A$8&lt;&gt;"",$A$2&lt;&gt;"",$FZ$252&lt;&gt;""),"E","")</f>
        <v/>
      </c>
      <c r="GA61" s="29" t="str">
        <f>IF(OR($A$8&lt;&gt;"",$A$2&lt;&gt;"",$GA$252&lt;&gt;""),"E","")</f>
        <v/>
      </c>
      <c r="GB61" s="58"/>
      <c r="GC61" s="57"/>
      <c r="GD61" s="33" t="str">
        <f>IF(OR($A$8&lt;&gt;"",$A$2&lt;&gt;"",$GD$252&lt;&gt;""),"E","")</f>
        <v/>
      </c>
      <c r="GE61" s="77"/>
      <c r="GF61" s="72"/>
      <c r="GG61" s="29" t="str">
        <f>IF(OR($A$8&lt;&gt;"",$A$2&lt;&gt;"",$GG$252&lt;&gt;""),"E","")</f>
        <v/>
      </c>
      <c r="GH61" s="29" t="str">
        <f>IF(OR($A$8&lt;&gt;"",$A$2&lt;&gt;"",$GH$252&lt;&gt;""),"E","")</f>
        <v/>
      </c>
      <c r="GI61" s="29" t="str">
        <f>IF(OR($A$8&lt;&gt;"",$A$2&lt;&gt;"",$GI$252&lt;&gt;""),"E","")</f>
        <v/>
      </c>
      <c r="GJ61" s="29" t="str">
        <f>IF(OR($A$8&lt;&gt;"",$A$2&lt;&gt;"",$GJ$252&lt;&gt;""),"E","")</f>
        <v/>
      </c>
      <c r="GK61" s="29" t="str">
        <f>IF(OR($A$8&lt;&gt;"",$A$2&lt;&gt;"",$GK$252&lt;&gt;""),"E","")</f>
        <v/>
      </c>
      <c r="GL61" s="29" t="str">
        <f>IF(OR($A$8&lt;&gt;"",$A$2&lt;&gt;"",$GL$252&lt;&gt;""),"E","")</f>
        <v/>
      </c>
      <c r="GM61" s="29" t="str">
        <f>IF(OR($A$8&lt;&gt;"",$A$2&lt;&gt;"",$GM$252&lt;&gt;""),"E","")</f>
        <v/>
      </c>
      <c r="GN61" s="29" t="str">
        <f>IF(OR($A$8&lt;&gt;"",$A$2&lt;&gt;"",$GN$252&lt;&gt;""),"E","")</f>
        <v/>
      </c>
      <c r="GO61" s="29" t="str">
        <f>IF(OR($A$8&lt;&gt;"",$A$2&lt;&gt;"",$GO$252&lt;&gt;""),"E","")</f>
        <v/>
      </c>
      <c r="GP61" s="29" t="str">
        <f>IF(OR($A$8&lt;&gt;"",$A$2&lt;&gt;"",$GP$252&lt;&gt;""),"E","")</f>
        <v/>
      </c>
      <c r="GQ61" s="29" t="str">
        <f>IF(OR($A$8&lt;&gt;"",$A$2&lt;&gt;"",$GQ$252&lt;&gt;""),"E","")</f>
        <v/>
      </c>
      <c r="GR61" s="29" t="str">
        <f>IF(OR($A$8&lt;&gt;"",$A$2&lt;&gt;"",$GR$252&lt;&gt;""),"E","")</f>
        <v/>
      </c>
      <c r="GS61" s="29" t="str">
        <f>IF(OR($A$8&lt;&gt;"",$A$2&lt;&gt;"",$GS$252&lt;&gt;""),"E","")</f>
        <v/>
      </c>
      <c r="GT61" s="29" t="str">
        <f>IF(OR($A$8&lt;&gt;"",$A$2&lt;&gt;"",$GT$252&lt;&gt;""),"E","")</f>
        <v/>
      </c>
      <c r="GU61" s="29" t="str">
        <f>IF(OR($A$8&lt;&gt;"",$A$2&lt;&gt;"",$GU$252&lt;&gt;""),"E","")</f>
        <v/>
      </c>
      <c r="GV61" s="29" t="str">
        <f>IF(OR($A$8&lt;&gt;"",$A$2&lt;&gt;"",$GV$252&lt;&gt;""),"E","")</f>
        <v/>
      </c>
      <c r="GW61" s="29" t="str">
        <f>IF(OR($A$8&lt;&gt;"",$A$2&lt;&gt;"",$GW$252&lt;&gt;""),"E","")</f>
        <v/>
      </c>
      <c r="GX61" s="29" t="str">
        <f>IF(OR($A$8&lt;&gt;"",$A$2&lt;&gt;"",$GX$252&lt;&gt;""),"E","")</f>
        <v/>
      </c>
      <c r="GY61" s="26" t="str">
        <f>IF(OR($A$8&lt;&gt;"",$A$2&lt;&gt;"",$GY$252&lt;&gt;""),"E","")</f>
        <v/>
      </c>
      <c r="GZ61" s="29" t="str">
        <f>IF(OR($A$8&lt;&gt;"",$A$2&lt;&gt;"",$GZ$252&lt;&gt;""),"E","")</f>
        <v/>
      </c>
      <c r="HA61" s="29" t="str">
        <f>IF(OR($A$8&lt;&gt;"",$A$2&lt;&gt;"",$HA$252&lt;&gt;""),"E","")</f>
        <v/>
      </c>
      <c r="HB61" s="29" t="str">
        <f>IF(OR($A$8&lt;&gt;"",$A$2&lt;&gt;"",$HB$252&lt;&gt;""),"E","")</f>
        <v/>
      </c>
      <c r="HC61" s="29" t="str">
        <f>IF(OR($A$8&lt;&gt;"",$A$2&lt;&gt;"",$HC$252&lt;&gt;""),"E","")</f>
        <v/>
      </c>
      <c r="HD61" s="29" t="str">
        <f>IF(OR($A$8&lt;&gt;"",$A$2&lt;&gt;"",$HD$252&lt;&gt;""),"E","")</f>
        <v/>
      </c>
      <c r="HE61" s="29" t="str">
        <f>IF(OR($A$8&lt;&gt;"",$A$2&lt;&gt;"",$HE$252&lt;&gt;""),"E","")</f>
        <v/>
      </c>
      <c r="HF61" s="29" t="str">
        <f>IF(OR($A$8&lt;&gt;"",$A$2&lt;&gt;"",$HF$252&lt;&gt;""),"E","")</f>
        <v/>
      </c>
      <c r="HG61" s="29" t="str">
        <f>IF(OR($A$8&lt;&gt;"",$A$2&lt;&gt;"",$HG$252&lt;&gt;""),"E","")</f>
        <v/>
      </c>
      <c r="HH61" s="81"/>
      <c r="HI61" s="72"/>
      <c r="HJ61" s="29" t="str">
        <f>IF(OR($A$8&lt;&gt;"",$A$2&lt;&gt;"",$HJ$252&lt;&gt;""),"E","")</f>
        <v/>
      </c>
      <c r="HK61" s="29" t="str">
        <f>IF(OR($A$8&lt;&gt;"",$A$2&lt;&gt;"",$HK$252&lt;&gt;""),"E","")</f>
        <v/>
      </c>
      <c r="HL61" s="29" t="str">
        <f>IF(OR($A$8&lt;&gt;"",$A$2&lt;&gt;"",$HL$252&lt;&gt;""),"E","")</f>
        <v/>
      </c>
      <c r="HM61" s="29" t="str">
        <f>IF(OR($A$8&lt;&gt;"",$A$2&lt;&gt;"",$HM$252&lt;&gt;""),"E","")</f>
        <v/>
      </c>
      <c r="HN61" s="29" t="str">
        <f>IF(OR($A$8&lt;&gt;"",$A$2&lt;&gt;"",$HN$252&lt;&gt;""),"E","")</f>
        <v/>
      </c>
      <c r="HO61" s="29" t="str">
        <f>IF(OR($A$8&lt;&gt;"",$A$2&lt;&gt;"",$HO$252&lt;&gt;""),"E","")</f>
        <v/>
      </c>
      <c r="HP61" s="29" t="str">
        <f>IF(OR($A$8&lt;&gt;"",$A$2&lt;&gt;"",$HP$252&lt;&gt;""),"E","")</f>
        <v/>
      </c>
      <c r="HQ61" s="219"/>
      <c r="HR61" s="6"/>
      <c r="HS61" s="131">
        <f t="shared" si="0"/>
        <v>0</v>
      </c>
      <c r="HT61" s="132"/>
    </row>
    <row r="62" spans="1:228" ht="39" customHeight="1" x14ac:dyDescent="0.2">
      <c r="A62" s="230" t="s">
        <v>69</v>
      </c>
      <c r="B62" s="231"/>
      <c r="C62" s="231"/>
      <c r="D62" s="231"/>
      <c r="E62" s="231"/>
      <c r="F62" s="231"/>
      <c r="G62" s="231"/>
      <c r="H62" s="231"/>
      <c r="I62" s="231"/>
      <c r="J62" s="231"/>
      <c r="K62" s="231"/>
      <c r="L62" s="232"/>
      <c r="M62" s="220" t="s">
        <v>71</v>
      </c>
      <c r="N62" s="221"/>
      <c r="O62" s="221"/>
      <c r="P62" s="221"/>
      <c r="Q62" s="221"/>
      <c r="R62" s="221"/>
      <c r="S62" s="221"/>
      <c r="T62" s="221"/>
      <c r="U62" s="222"/>
      <c r="V62" s="174"/>
      <c r="W62" s="43">
        <v>8</v>
      </c>
      <c r="X62" s="202">
        <v>2</v>
      </c>
      <c r="Y62" s="84" t="s">
        <v>1131</v>
      </c>
      <c r="Z62" s="178"/>
      <c r="AA62" s="212"/>
      <c r="AB62" s="155">
        <v>60</v>
      </c>
      <c r="AC62" s="299"/>
      <c r="AD62" s="155">
        <v>60</v>
      </c>
      <c r="AE62" s="299"/>
      <c r="AF62" s="155">
        <v>60</v>
      </c>
      <c r="AG62" s="299"/>
      <c r="AH62" s="155">
        <v>60</v>
      </c>
      <c r="AI62" s="299"/>
      <c r="AJ62" s="155">
        <v>12</v>
      </c>
      <c r="AK62" s="299"/>
      <c r="AL62" s="155">
        <v>2</v>
      </c>
      <c r="AM62" s="299"/>
      <c r="AN62" s="155">
        <v>1</v>
      </c>
      <c r="AO62" s="299"/>
      <c r="AP62" s="155">
        <v>1</v>
      </c>
      <c r="AQ62" s="299"/>
      <c r="AR62" s="155"/>
      <c r="AS62" s="418"/>
      <c r="AT62" s="152"/>
      <c r="AU62" s="153"/>
      <c r="AV62" s="152"/>
      <c r="AW62" s="153"/>
      <c r="AX62" s="152"/>
      <c r="AY62" s="172"/>
      <c r="AZ62" s="173"/>
      <c r="BA62" s="153"/>
      <c r="BB62" s="152"/>
      <c r="BC62" s="153"/>
      <c r="BD62" s="152"/>
      <c r="BE62" s="153"/>
      <c r="BF62" s="152"/>
      <c r="BG62" s="422"/>
      <c r="BH62" s="179"/>
      <c r="BI62" s="179"/>
      <c r="BJ62" s="67" t="str">
        <f>IF($BJ$8="Saisie de numéro erronée !","Saisie de numéro erronée !",IF($BJ$9="","",VALUE(SUBSTITUTE(IF(COUNTIF(HS62,"* *"),TRIM(MID(Y62&amp;" ",(FIND(("NO"&amp;$BJ$9&amp;" "),Y62&amp;" "))-3,3)),HS62),"c",""))))</f>
        <v/>
      </c>
      <c r="BK62" s="180"/>
      <c r="BL62" s="213"/>
      <c r="BM62" s="29">
        <v>8</v>
      </c>
      <c r="BN62" s="29">
        <v>8</v>
      </c>
      <c r="BO62" s="29">
        <v>8</v>
      </c>
      <c r="BP62" s="29">
        <v>9</v>
      </c>
      <c r="BQ62" s="29">
        <v>9</v>
      </c>
      <c r="BR62" s="29">
        <v>9</v>
      </c>
      <c r="BS62" s="29">
        <v>10</v>
      </c>
      <c r="BT62" s="29">
        <v>10</v>
      </c>
      <c r="BU62" s="29">
        <v>10</v>
      </c>
      <c r="BV62" s="29">
        <v>11</v>
      </c>
      <c r="BW62" s="29">
        <v>11</v>
      </c>
      <c r="BX62" s="29">
        <v>11</v>
      </c>
      <c r="BY62" s="29">
        <v>15</v>
      </c>
      <c r="BZ62" s="29">
        <v>23</v>
      </c>
      <c r="CA62" s="29">
        <v>28</v>
      </c>
      <c r="CB62" s="226">
        <v>38</v>
      </c>
      <c r="CC62" s="181"/>
      <c r="CD62" s="181"/>
      <c r="CE62" s="395" t="s">
        <v>109</v>
      </c>
      <c r="CF62" s="182"/>
      <c r="CG62" s="182"/>
      <c r="CH62" s="395"/>
      <c r="CI62" s="183"/>
      <c r="CJ62" s="183"/>
      <c r="CK62" s="214">
        <v>51</v>
      </c>
      <c r="CL62" s="44" t="s">
        <v>509</v>
      </c>
      <c r="CM62" s="184"/>
      <c r="CN62" s="216"/>
      <c r="CO62" s="227" t="s">
        <v>68</v>
      </c>
      <c r="CP62" s="185"/>
      <c r="CQ62" s="185"/>
      <c r="CR62" s="44">
        <v>27</v>
      </c>
      <c r="CS62" s="44">
        <v>30</v>
      </c>
      <c r="CT62" s="186"/>
      <c r="CU62" s="186"/>
      <c r="CV62" s="395"/>
      <c r="CW62" s="218"/>
      <c r="CX62" s="218"/>
      <c r="CY62" s="227" t="s">
        <v>106</v>
      </c>
      <c r="CZ62" s="187"/>
      <c r="DA62" s="187"/>
      <c r="DB62" s="28" t="str">
        <f>IF(OR($A$8&lt;&gt;"",$A$2&lt;&gt;"",$DB$252&lt;&gt;""),"E","")</f>
        <v/>
      </c>
      <c r="DC62" s="29" t="str">
        <f>IF(OR($A$8&lt;&gt;"",$A$2&lt;&gt;"",$DC$252&lt;&gt;""),"E","")</f>
        <v/>
      </c>
      <c r="DD62" s="29" t="str">
        <f>IF(OR($A$8&lt;&gt;"",$A$2&lt;&gt;"",$DD$252&lt;&gt;""),"E","")</f>
        <v/>
      </c>
      <c r="DE62" s="29" t="str">
        <f>IF(OR($A$8&lt;&gt;"",$A$2&lt;&gt;"",$DE$252&lt;&gt;""),"E","")</f>
        <v/>
      </c>
      <c r="DF62" s="29" t="str">
        <f>IF(OR($A$8&lt;&gt;"",$A$2&lt;&gt;"",$DF$252&lt;&gt;""),"E","")</f>
        <v/>
      </c>
      <c r="DG62" s="29" t="str">
        <f>IF(OR($A$8&lt;&gt;"",$A$2&lt;&gt;"",$DG$252&lt;&gt;""),"E","")</f>
        <v/>
      </c>
      <c r="DH62" s="29" t="str">
        <f>IF(OR($A$8&lt;&gt;"",$A$2&lt;&gt;"",$DH$252&lt;&gt;""),"E","")</f>
        <v/>
      </c>
      <c r="DI62" s="29" t="str">
        <f>IF(OR($A$8&lt;&gt;"",$A$2&lt;&gt;"",$DI$252&lt;&gt;""),"E","")</f>
        <v/>
      </c>
      <c r="DJ62" s="29" t="str">
        <f>IF(OR($A$8&lt;&gt;"",$A$2&lt;&gt;"",$DJ$252&lt;&gt;""),"E","")</f>
        <v/>
      </c>
      <c r="DK62" s="29" t="str">
        <f>IF(OR($A$8&lt;&gt;"",$A$2&lt;&gt;"",$DK$252&lt;&gt;""),"E","")</f>
        <v/>
      </c>
      <c r="DL62" s="29" t="str">
        <f>IF(OR($A$8&lt;&gt;"",$A$2&lt;&gt;"",$DL$252&lt;&gt;""),"E","")</f>
        <v/>
      </c>
      <c r="DM62" s="29" t="str">
        <f>IF(OR($A$8&lt;&gt;"",$A$2&lt;&gt;"",$DM$252&lt;&gt;""),"E","")</f>
        <v/>
      </c>
      <c r="DN62" s="29" t="str">
        <f>IF(OR($A$8&lt;&gt;"",$A$2&lt;&gt;"",$DN$252&lt;&gt;""),"E","")</f>
        <v/>
      </c>
      <c r="DO62" s="29" t="str">
        <f>IF(OR($A$8&lt;&gt;"",$A$2&lt;&gt;"",$DO$252&lt;&gt;""),"E","")</f>
        <v/>
      </c>
      <c r="DP62" s="29" t="str">
        <f>IF(OR($A$8&lt;&gt;"",$A$2&lt;&gt;"",$DP$252&lt;&gt;""),"E","")</f>
        <v/>
      </c>
      <c r="DQ62" s="29" t="str">
        <f>IF(OR($A$8&lt;&gt;"",$A$2&lt;&gt;"",$DQ$252&lt;&gt;""),"E","")</f>
        <v/>
      </c>
      <c r="DR62" s="29" t="str">
        <f>IF(OR($A$8&lt;&gt;"",$A$2&lt;&gt;"",$DR$252&lt;&gt;""),"E","")</f>
        <v/>
      </c>
      <c r="DS62" s="29" t="str">
        <f>IF(OR($A$8&lt;&gt;"",$A$2&lt;&gt;"",$DS$252&lt;&gt;""),"E","")</f>
        <v/>
      </c>
      <c r="DT62" s="29" t="str">
        <f>IF(OR($A$8&lt;&gt;"",$A$2&lt;&gt;"",$DT$252&lt;&gt;""),"E","")</f>
        <v/>
      </c>
      <c r="DU62" s="29" t="str">
        <f>IF(OR($A$8&lt;&gt;"",$A$2&lt;&gt;"",$DU$252&lt;&gt;""),"E","")</f>
        <v/>
      </c>
      <c r="DV62" s="29" t="str">
        <f>IF(OR($A$8&lt;&gt;"",$A$2&lt;&gt;"",$DV$252&lt;&gt;""),"E","")</f>
        <v/>
      </c>
      <c r="DW62" s="29" t="str">
        <f>IF(OR($A$8&lt;&gt;"",$A$2&lt;&gt;"",$DW$252&lt;&gt;""),"E","")</f>
        <v/>
      </c>
      <c r="DX62" s="29" t="str">
        <f>IF(OR($A$8&lt;&gt;"",$A$2&lt;&gt;"",$DX$252&lt;&gt;""),"E","")</f>
        <v/>
      </c>
      <c r="DY62" s="29" t="str">
        <f>IF(OR($A$8&lt;&gt;"",$A$2&lt;&gt;"",$DY$252&lt;&gt;""),"E","")</f>
        <v/>
      </c>
      <c r="DZ62" s="29" t="str">
        <f>IF(OR($A$8&lt;&gt;"",$A$2&lt;&gt;"",$DZ$252&lt;&gt;""),"E","")</f>
        <v/>
      </c>
      <c r="EA62" s="31"/>
      <c r="EB62" s="2"/>
      <c r="EC62" s="29" t="str">
        <f>IF(OR($A$8&lt;&gt;"",$A$2&lt;&gt;"",$EC$252&lt;&gt;""),"E","")</f>
        <v/>
      </c>
      <c r="ED62" s="58"/>
      <c r="EE62" s="57"/>
      <c r="EF62" s="30" t="str">
        <f>IF(OR($A$8&lt;&gt;"",$A$2&lt;&gt;"",$EF$252&lt;&gt;""),"E","X")</f>
        <v>X</v>
      </c>
      <c r="EG62" s="29" t="str">
        <f>IF(OR($A$8&lt;&gt;"",$A$2&lt;&gt;"",$EG$252&lt;&gt;""),"E","")</f>
        <v/>
      </c>
      <c r="EH62" s="30" t="str">
        <f>IF(OR($A$8&lt;&gt;"",$A$2&lt;&gt;"",$EH$252&lt;&gt;""),"E",IF($P$4="X","X",""))</f>
        <v/>
      </c>
      <c r="EI62" s="30" t="str">
        <f>IF(OR($A$8&lt;&gt;"",$A$2&lt;&gt;"",$EI$252&lt;&gt;""),"E","X")</f>
        <v>X</v>
      </c>
      <c r="EJ62" s="29" t="str">
        <f>IF(OR($A$8&lt;&gt;"",$A$2&lt;&gt;"",$EJ$252&lt;&gt;""),"E","")</f>
        <v/>
      </c>
      <c r="EK62" s="29" t="str">
        <f>IF(OR($A$8&lt;&gt;"",$A$2&lt;&gt;"",$EK$252&lt;&gt;""),"E","")</f>
        <v/>
      </c>
      <c r="EL62" s="29" t="str">
        <f>IF(OR($A$8&lt;&gt;"",$A$2&lt;&gt;"",$EL$252&lt;&gt;""),"E","")</f>
        <v/>
      </c>
      <c r="EM62" s="29" t="str">
        <f>IF(OR($A$8&lt;&gt;"",$A$2&lt;&gt;"",$EM$252&lt;&gt;""),"E","")</f>
        <v/>
      </c>
      <c r="EN62" s="29" t="str">
        <f>IF(OR($A$8&lt;&gt;"",$A$2&lt;&gt;"",$EN$252&lt;&gt;""),"E","")</f>
        <v/>
      </c>
      <c r="EO62" s="29" t="str">
        <f>IF(OR($A$8&lt;&gt;"",$A$2&lt;&gt;"",$EO$252&lt;&gt;""),"E","")</f>
        <v/>
      </c>
      <c r="EP62" s="29" t="str">
        <f>IF(OR($A$8&lt;&gt;"",$A$2&lt;&gt;"",$EP$252&lt;&gt;""),"E","")</f>
        <v/>
      </c>
      <c r="EQ62" s="29" t="str">
        <f>IF(OR($A$8&lt;&gt;"",$A$2&lt;&gt;"",$EQ$252&lt;&gt;""),"E","")</f>
        <v/>
      </c>
      <c r="ER62" s="29" t="str">
        <f>IF(OR($A$8&lt;&gt;"",$A$2&lt;&gt;"",$ER$252&lt;&gt;""),"E","")</f>
        <v/>
      </c>
      <c r="ES62" s="29" t="str">
        <f>IF(OR($A$8&lt;&gt;"",$A$2&lt;&gt;"",$ES$252&lt;&gt;""),"E","")</f>
        <v/>
      </c>
      <c r="ET62" s="29" t="str">
        <f>IF(OR($A$8&lt;&gt;"",$A$2&lt;&gt;"",$ET$252&lt;&gt;""),"E","")</f>
        <v/>
      </c>
      <c r="EU62" s="29" t="str">
        <f>IF(OR($A$8&lt;&gt;"",$A$2&lt;&gt;"",$EU$252&lt;&gt;""),"E","")</f>
        <v/>
      </c>
      <c r="EV62" s="29" t="str">
        <f>IF(OR($A$8&lt;&gt;"",$A$2&lt;&gt;"",$EV$252&lt;&gt;""),"E","")</f>
        <v/>
      </c>
      <c r="EW62" s="29" t="str">
        <f>IF(OR($A$8&lt;&gt;"",$A$2&lt;&gt;"",$EW$252&lt;&gt;""),"E","")</f>
        <v/>
      </c>
      <c r="EX62" s="29" t="str">
        <f>IF(OR($A$8&lt;&gt;"",$A$2&lt;&gt;"",$EX$252&lt;&gt;""),"E","")</f>
        <v/>
      </c>
      <c r="EY62" s="29" t="str">
        <f>IF(OR($A$8&lt;&gt;"",$A$2&lt;&gt;"",$EY$252&lt;&gt;""),"E","")</f>
        <v/>
      </c>
      <c r="EZ62" s="29" t="str">
        <f>IF(OR($A$8&lt;&gt;"",$A$2&lt;&gt;"",$EZ$252&lt;&gt;""),"E","")</f>
        <v/>
      </c>
      <c r="FA62" s="29" t="str">
        <f>IF(OR($A$8&lt;&gt;"",$A$2&lt;&gt;"",$FA$252&lt;&gt;""),"E","")</f>
        <v/>
      </c>
      <c r="FB62" s="29" t="str">
        <f>IF(OR($A$8&lt;&gt;"",$A$2&lt;&gt;"",$FB$252&lt;&gt;""),"E","")</f>
        <v/>
      </c>
      <c r="FC62" s="29" t="str">
        <f>IF(OR($A$8&lt;&gt;"",$A$2&lt;&gt;"",$FC$252&lt;&gt;""),"E","")</f>
        <v/>
      </c>
      <c r="FD62" s="29" t="str">
        <f>IF(OR($A$8&lt;&gt;"",$A$2&lt;&gt;"",$FD$252&lt;&gt;""),"E","")</f>
        <v/>
      </c>
      <c r="FE62" s="29" t="str">
        <f>IF(OR($A$8&lt;&gt;"",$A$2&lt;&gt;"",$FE$252&lt;&gt;""),"E","")</f>
        <v/>
      </c>
      <c r="FF62" s="29" t="str">
        <f>IF(OR($A$8&lt;&gt;"",$A$2&lt;&gt;"",$FF$252&lt;&gt;""),"E","")</f>
        <v/>
      </c>
      <c r="FG62" s="29" t="str">
        <f>IF(OR($A$8&lt;&gt;"",$A$2&lt;&gt;"",$FG$252&lt;&gt;""),"E","")</f>
        <v/>
      </c>
      <c r="FH62" s="29" t="str">
        <f>IF(OR($A$8&lt;&gt;"",$A$2&lt;&gt;"",$FH$252&lt;&gt;""),"E","")</f>
        <v/>
      </c>
      <c r="FI62" s="29" t="str">
        <f>IF(OR($A$8&lt;&gt;"",$A$2&lt;&gt;"",$FI$252&lt;&gt;""),"E","")</f>
        <v/>
      </c>
      <c r="FJ62" s="29" t="str">
        <f>IF(OR($A$8&lt;&gt;"",$A$2&lt;&gt;"",$FJ$252&lt;&gt;""),"E","")</f>
        <v/>
      </c>
      <c r="FK62" s="29" t="str">
        <f>IF(OR($A$8&lt;&gt;"",$A$2&lt;&gt;"",$FK$252&lt;&gt;""),"E","")</f>
        <v/>
      </c>
      <c r="FL62" s="29" t="str">
        <f>IF(OR($A$8&lt;&gt;"",$A$2&lt;&gt;"",$FL$252&lt;&gt;""),"E","")</f>
        <v/>
      </c>
      <c r="FM62" s="29" t="str">
        <f>IF(OR($A$8&lt;&gt;"",$A$2&lt;&gt;"",$FM$252&lt;&gt;""),"E","")</f>
        <v/>
      </c>
      <c r="FN62" s="29" t="str">
        <f>IF(OR($A$8&lt;&gt;"",$A$2&lt;&gt;"",$FN$252&lt;&gt;""),"E","")</f>
        <v/>
      </c>
      <c r="FO62" s="29" t="str">
        <f>IF(OR($A$8&lt;&gt;"",$A$2&lt;&gt;"",$FO$252&lt;&gt;""),"E","")</f>
        <v/>
      </c>
      <c r="FP62" s="29" t="str">
        <f>IF(OR($A$8&lt;&gt;"",$A$2&lt;&gt;"",$FP$252&lt;&gt;""),"E","")</f>
        <v/>
      </c>
      <c r="FQ62" s="29" t="str">
        <f>IF(OR($A$8&lt;&gt;"",$A$2&lt;&gt;"",$FQ$252&lt;&gt;""),"E","")</f>
        <v/>
      </c>
      <c r="FR62" s="29" t="str">
        <f>IF(OR($A$8&lt;&gt;"",$A$2&lt;&gt;"",$FR$252&lt;&gt;""),"E","")</f>
        <v/>
      </c>
      <c r="FS62" s="29" t="str">
        <f>IF(OR($A$8&lt;&gt;"",$A$2&lt;&gt;"",$FS$252&lt;&gt;""),"E","")</f>
        <v/>
      </c>
      <c r="FT62" s="29" t="str">
        <f>IF(OR($A$8&lt;&gt;"",$A$2&lt;&gt;"",$FT$252&lt;&gt;""),"E","")</f>
        <v/>
      </c>
      <c r="FU62" s="29" t="str">
        <f>IF(OR($A$8&lt;&gt;"",$A$2&lt;&gt;"",$FU$252&lt;&gt;""),"E","")</f>
        <v/>
      </c>
      <c r="FV62" s="29" t="str">
        <f>IF(OR($A$8&lt;&gt;"",$A$2&lt;&gt;"",$FV$252&lt;&gt;""),"E","")</f>
        <v/>
      </c>
      <c r="FW62" s="29" t="str">
        <f>IF(OR($A$8&lt;&gt;"",$A$2&lt;&gt;"",$FW$252&lt;&gt;""),"E","")</f>
        <v/>
      </c>
      <c r="FX62" s="29" t="str">
        <f>IF(OR($A$8&lt;&gt;"",$A$2&lt;&gt;"",$FX$252&lt;&gt;""),"E","")</f>
        <v/>
      </c>
      <c r="FY62" s="29" t="str">
        <f>IF(OR($A$8&lt;&gt;"",$A$2&lt;&gt;"",$FY$252&lt;&gt;""),"E","")</f>
        <v/>
      </c>
      <c r="FZ62" s="29" t="str">
        <f>IF(OR($A$8&lt;&gt;"",$A$2&lt;&gt;"",$FZ$252&lt;&gt;""),"E","")</f>
        <v/>
      </c>
      <c r="GA62" s="29" t="str">
        <f>IF(OR($A$8&lt;&gt;"",$A$2&lt;&gt;"",$GA$252&lt;&gt;""),"E","")</f>
        <v/>
      </c>
      <c r="GB62" s="58"/>
      <c r="GC62" s="57"/>
      <c r="GD62" s="33" t="str">
        <f>IF(OR($A$8&lt;&gt;"",$A$2&lt;&gt;"",$GD$252&lt;&gt;""),"E","")</f>
        <v/>
      </c>
      <c r="GE62" s="77"/>
      <c r="GF62" s="72"/>
      <c r="GG62" s="29" t="str">
        <f>IF(OR($A$8&lt;&gt;"",$A$2&lt;&gt;"",$GG$252&lt;&gt;""),"E","")</f>
        <v/>
      </c>
      <c r="GH62" s="29" t="str">
        <f>IF(OR($A$8&lt;&gt;"",$A$2&lt;&gt;"",$GH$252&lt;&gt;""),"E","")</f>
        <v/>
      </c>
      <c r="GI62" s="29" t="str">
        <f>IF(OR($A$8&lt;&gt;"",$A$2&lt;&gt;"",$GI$252&lt;&gt;""),"E","")</f>
        <v/>
      </c>
      <c r="GJ62" s="29" t="str">
        <f>IF(OR($A$8&lt;&gt;"",$A$2&lt;&gt;"",$GJ$252&lt;&gt;""),"E","")</f>
        <v/>
      </c>
      <c r="GK62" s="29" t="str">
        <f>IF(OR($A$8&lt;&gt;"",$A$2&lt;&gt;"",$GK$252&lt;&gt;""),"E","")</f>
        <v/>
      </c>
      <c r="GL62" s="29" t="str">
        <f>IF(OR($A$8&lt;&gt;"",$A$2&lt;&gt;"",$GL$252&lt;&gt;""),"E","")</f>
        <v/>
      </c>
      <c r="GM62" s="29" t="str">
        <f>IF(OR($A$8&lt;&gt;"",$A$2&lt;&gt;"",$GM$252&lt;&gt;""),"E","")</f>
        <v/>
      </c>
      <c r="GN62" s="29" t="str">
        <f>IF(OR($A$8&lt;&gt;"",$A$2&lt;&gt;"",$GN$252&lt;&gt;""),"E","")</f>
        <v/>
      </c>
      <c r="GO62" s="29" t="str">
        <f>IF(OR($A$8&lt;&gt;"",$A$2&lt;&gt;"",$GO$252&lt;&gt;""),"E","")</f>
        <v/>
      </c>
      <c r="GP62" s="29" t="str">
        <f>IF(OR($A$8&lt;&gt;"",$A$2&lt;&gt;"",$GP$252&lt;&gt;""),"E","")</f>
        <v/>
      </c>
      <c r="GQ62" s="29" t="str">
        <f>IF(OR($A$8&lt;&gt;"",$A$2&lt;&gt;"",$GQ$252&lt;&gt;""),"E","")</f>
        <v/>
      </c>
      <c r="GR62" s="29" t="str">
        <f>IF(OR($A$8&lt;&gt;"",$A$2&lt;&gt;"",$GR$252&lt;&gt;""),"E","")</f>
        <v/>
      </c>
      <c r="GS62" s="29" t="str">
        <f>IF(OR($A$8&lt;&gt;"",$A$2&lt;&gt;"",$GS$252&lt;&gt;""),"E","")</f>
        <v/>
      </c>
      <c r="GT62" s="29" t="str">
        <f>IF(OR($A$8&lt;&gt;"",$A$2&lt;&gt;"",$GT$252&lt;&gt;""),"E","")</f>
        <v/>
      </c>
      <c r="GU62" s="29" t="str">
        <f>IF(OR($A$8&lt;&gt;"",$A$2&lt;&gt;"",$GU$252&lt;&gt;""),"E","")</f>
        <v/>
      </c>
      <c r="GV62" s="29" t="str">
        <f>IF(OR($A$8&lt;&gt;"",$A$2&lt;&gt;"",$GV$252&lt;&gt;""),"E","")</f>
        <v/>
      </c>
      <c r="GW62" s="29" t="str">
        <f>IF(OR($A$8&lt;&gt;"",$A$2&lt;&gt;"",$GW$252&lt;&gt;""),"E","")</f>
        <v/>
      </c>
      <c r="GX62" s="29" t="str">
        <f>IF(OR($A$8&lt;&gt;"",$A$2&lt;&gt;"",$GX$252&lt;&gt;""),"E","")</f>
        <v/>
      </c>
      <c r="GY62" s="26" t="str">
        <f>IF(OR($A$8&lt;&gt;"",$A$2&lt;&gt;"",$GY$252&lt;&gt;""),"E","")</f>
        <v/>
      </c>
      <c r="GZ62" s="29" t="str">
        <f>IF(OR($A$8&lt;&gt;"",$A$2&lt;&gt;"",$GZ$252&lt;&gt;""),"E","")</f>
        <v/>
      </c>
      <c r="HA62" s="29" t="str">
        <f>IF(OR($A$8&lt;&gt;"",$A$2&lt;&gt;"",$HA$252&lt;&gt;""),"E","")</f>
        <v/>
      </c>
      <c r="HB62" s="29" t="str">
        <f>IF(OR($A$8&lt;&gt;"",$A$2&lt;&gt;"",$HB$252&lt;&gt;""),"E","")</f>
        <v/>
      </c>
      <c r="HC62" s="29" t="str">
        <f>IF(OR($A$8&lt;&gt;"",$A$2&lt;&gt;"",$HC$252&lt;&gt;""),"E","")</f>
        <v/>
      </c>
      <c r="HD62" s="29" t="str">
        <f>IF(OR($A$8&lt;&gt;"",$A$2&lt;&gt;"",$HD$252&lt;&gt;""),"E","")</f>
        <v/>
      </c>
      <c r="HE62" s="29" t="str">
        <f>IF(OR($A$8&lt;&gt;"",$A$2&lt;&gt;"",$HE$252&lt;&gt;""),"E","")</f>
        <v/>
      </c>
      <c r="HF62" s="29" t="str">
        <f>IF(OR($A$8&lt;&gt;"",$A$2&lt;&gt;"",$HF$252&lt;&gt;""),"E","")</f>
        <v/>
      </c>
      <c r="HG62" s="29" t="str">
        <f>IF(OR($A$8&lt;&gt;"",$A$2&lt;&gt;"",$HG$252&lt;&gt;""),"E","")</f>
        <v/>
      </c>
      <c r="HH62" s="81"/>
      <c r="HI62" s="72"/>
      <c r="HJ62" s="29" t="str">
        <f>IF(OR($A$8&lt;&gt;"",$A$2&lt;&gt;"",$HJ$252&lt;&gt;""),"E","")</f>
        <v/>
      </c>
      <c r="HK62" s="29" t="str">
        <f>IF(OR($A$8&lt;&gt;"",$A$2&lt;&gt;"",$HK$252&lt;&gt;""),"E","")</f>
        <v/>
      </c>
      <c r="HL62" s="29" t="str">
        <f>IF(OR($A$8&lt;&gt;"",$A$2&lt;&gt;"",$HL$252&lt;&gt;""),"E","")</f>
        <v/>
      </c>
      <c r="HM62" s="29" t="str">
        <f>IF(OR($A$8&lt;&gt;"",$A$2&lt;&gt;"",$HM$252&lt;&gt;""),"E","")</f>
        <v/>
      </c>
      <c r="HN62" s="29" t="str">
        <f>IF(OR($A$8&lt;&gt;"",$A$2&lt;&gt;"",$HN$252&lt;&gt;""),"E","")</f>
        <v/>
      </c>
      <c r="HO62" s="29" t="str">
        <f>IF(OR($A$8&lt;&gt;"",$A$2&lt;&gt;"",$HO$252&lt;&gt;""),"E","")</f>
        <v/>
      </c>
      <c r="HP62" s="29" t="str">
        <f>IF(OR($A$8&lt;&gt;"",$A$2&lt;&gt;"",$HP$252&lt;&gt;""),"E","")</f>
        <v/>
      </c>
      <c r="HQ62" s="219"/>
      <c r="HR62" s="6"/>
      <c r="HS62" s="131">
        <f t="shared" si="0"/>
        <v>0</v>
      </c>
      <c r="HT62" s="132"/>
    </row>
    <row r="63" spans="1:228" ht="39" customHeight="1" x14ac:dyDescent="0.2">
      <c r="A63" s="220" t="s">
        <v>70</v>
      </c>
      <c r="B63" s="221"/>
      <c r="C63" s="221"/>
      <c r="D63" s="221"/>
      <c r="E63" s="221"/>
      <c r="F63" s="221"/>
      <c r="G63" s="221"/>
      <c r="H63" s="221"/>
      <c r="I63" s="221"/>
      <c r="J63" s="221"/>
      <c r="K63" s="221"/>
      <c r="L63" s="222"/>
      <c r="M63" s="220" t="s">
        <v>71</v>
      </c>
      <c r="N63" s="221"/>
      <c r="O63" s="221"/>
      <c r="P63" s="221"/>
      <c r="Q63" s="221"/>
      <c r="R63" s="221"/>
      <c r="S63" s="221"/>
      <c r="T63" s="221"/>
      <c r="U63" s="222"/>
      <c r="V63" s="174"/>
      <c r="W63" s="43">
        <v>8</v>
      </c>
      <c r="X63" s="204">
        <v>3</v>
      </c>
      <c r="Y63" s="84" t="s">
        <v>1131</v>
      </c>
      <c r="Z63" s="178"/>
      <c r="AA63" s="212"/>
      <c r="AB63" s="155">
        <v>60</v>
      </c>
      <c r="AC63" s="299"/>
      <c r="AD63" s="155">
        <v>60</v>
      </c>
      <c r="AE63" s="299"/>
      <c r="AF63" s="155">
        <v>60</v>
      </c>
      <c r="AG63" s="299"/>
      <c r="AH63" s="155">
        <v>60</v>
      </c>
      <c r="AI63" s="299"/>
      <c r="AJ63" s="155">
        <v>12</v>
      </c>
      <c r="AK63" s="299"/>
      <c r="AL63" s="155">
        <v>2</v>
      </c>
      <c r="AM63" s="299"/>
      <c r="AN63" s="155">
        <v>1</v>
      </c>
      <c r="AO63" s="299"/>
      <c r="AP63" s="155">
        <v>1</v>
      </c>
      <c r="AQ63" s="299"/>
      <c r="AR63" s="155"/>
      <c r="AS63" s="418"/>
      <c r="AT63" s="152"/>
      <c r="AU63" s="153"/>
      <c r="AV63" s="152"/>
      <c r="AW63" s="153"/>
      <c r="AX63" s="152"/>
      <c r="AY63" s="153"/>
      <c r="AZ63" s="152"/>
      <c r="BA63" s="153"/>
      <c r="BB63" s="152"/>
      <c r="BC63" s="153"/>
      <c r="BD63" s="152"/>
      <c r="BE63" s="153"/>
      <c r="BF63" s="152"/>
      <c r="BG63" s="422"/>
      <c r="BH63" s="179"/>
      <c r="BI63" s="179"/>
      <c r="BJ63" s="67" t="str">
        <f>IF($BJ$8="Saisie de numéro erronée !","Saisie de numéro erronée !",IF($BJ$9="","",VALUE(SUBSTITUTE(IF(COUNTIF(HS63,"* *"),TRIM(MID(Y63&amp;" ",(FIND(("NO"&amp;$BJ$9&amp;" "),Y63&amp;" "))-3,3)),HS63),"c",""))))</f>
        <v/>
      </c>
      <c r="BK63" s="180"/>
      <c r="BL63" s="213"/>
      <c r="BM63" s="29">
        <v>8</v>
      </c>
      <c r="BN63" s="29">
        <v>8</v>
      </c>
      <c r="BO63" s="29">
        <v>8</v>
      </c>
      <c r="BP63" s="29">
        <v>9</v>
      </c>
      <c r="BQ63" s="29">
        <v>9</v>
      </c>
      <c r="BR63" s="29">
        <v>9</v>
      </c>
      <c r="BS63" s="29">
        <v>10</v>
      </c>
      <c r="BT63" s="29">
        <v>10</v>
      </c>
      <c r="BU63" s="29">
        <v>10</v>
      </c>
      <c r="BV63" s="29">
        <v>11</v>
      </c>
      <c r="BW63" s="29">
        <v>11</v>
      </c>
      <c r="BX63" s="29">
        <v>11</v>
      </c>
      <c r="BY63" s="29">
        <v>15</v>
      </c>
      <c r="BZ63" s="29">
        <v>23</v>
      </c>
      <c r="CA63" s="29">
        <v>28</v>
      </c>
      <c r="CB63" s="226">
        <v>38</v>
      </c>
      <c r="CC63" s="181"/>
      <c r="CD63" s="181"/>
      <c r="CE63" s="395"/>
      <c r="CF63" s="182"/>
      <c r="CG63" s="182"/>
      <c r="CH63" s="395"/>
      <c r="CI63" s="183"/>
      <c r="CJ63" s="183"/>
      <c r="CK63" s="214">
        <v>52</v>
      </c>
      <c r="CL63" s="44" t="s">
        <v>510</v>
      </c>
      <c r="CM63" s="184"/>
      <c r="CN63" s="216"/>
      <c r="CO63" s="227" t="s">
        <v>68</v>
      </c>
      <c r="CP63" s="185"/>
      <c r="CQ63" s="185"/>
      <c r="CR63" s="44">
        <v>27</v>
      </c>
      <c r="CS63" s="44">
        <v>30</v>
      </c>
      <c r="CT63" s="186"/>
      <c r="CU63" s="186"/>
      <c r="CV63" s="395"/>
      <c r="CW63" s="218"/>
      <c r="CX63" s="218"/>
      <c r="CY63" s="227" t="s">
        <v>106</v>
      </c>
      <c r="CZ63" s="187"/>
      <c r="DA63" s="187"/>
      <c r="DB63" s="28" t="str">
        <f>IF(OR($A$8&lt;&gt;"",$A$2&lt;&gt;"",$DB$252&lt;&gt;""),"E","")</f>
        <v/>
      </c>
      <c r="DC63" s="29" t="str">
        <f>IF(OR($A$8&lt;&gt;"",$A$2&lt;&gt;"",$DC$252&lt;&gt;""),"E","")</f>
        <v/>
      </c>
      <c r="DD63" s="29" t="str">
        <f>IF(OR($A$8&lt;&gt;"",$A$2&lt;&gt;"",$DD$252&lt;&gt;""),"E","")</f>
        <v/>
      </c>
      <c r="DE63" s="29" t="str">
        <f>IF(OR($A$8&lt;&gt;"",$A$2&lt;&gt;"",$DE$252&lt;&gt;""),"E","")</f>
        <v/>
      </c>
      <c r="DF63" s="29" t="str">
        <f>IF(OR($A$8&lt;&gt;"",$A$2&lt;&gt;"",$DF$252&lt;&gt;""),"E","")</f>
        <v/>
      </c>
      <c r="DG63" s="29" t="str">
        <f>IF(OR($A$8&lt;&gt;"",$A$2&lt;&gt;"",$DG$252&lt;&gt;""),"E","")</f>
        <v/>
      </c>
      <c r="DH63" s="29" t="str">
        <f>IF(OR($A$8&lt;&gt;"",$A$2&lt;&gt;"",$DH$252&lt;&gt;""),"E","")</f>
        <v/>
      </c>
      <c r="DI63" s="29" t="str">
        <f>IF(OR($A$8&lt;&gt;"",$A$2&lt;&gt;"",$DI$252&lt;&gt;""),"E","")</f>
        <v/>
      </c>
      <c r="DJ63" s="29" t="str">
        <f>IF(OR($A$8&lt;&gt;"",$A$2&lt;&gt;"",$DJ$252&lt;&gt;""),"E","")</f>
        <v/>
      </c>
      <c r="DK63" s="29" t="str">
        <f>IF(OR($A$8&lt;&gt;"",$A$2&lt;&gt;"",$DK$252&lt;&gt;""),"E","")</f>
        <v/>
      </c>
      <c r="DL63" s="29" t="str">
        <f>IF(OR($A$8&lt;&gt;"",$A$2&lt;&gt;"",$DL$252&lt;&gt;""),"E","")</f>
        <v/>
      </c>
      <c r="DM63" s="29" t="str">
        <f>IF(OR($A$8&lt;&gt;"",$A$2&lt;&gt;"",$DM$252&lt;&gt;""),"E","")</f>
        <v/>
      </c>
      <c r="DN63" s="29" t="str">
        <f>IF(OR($A$8&lt;&gt;"",$A$2&lt;&gt;"",$DN$252&lt;&gt;""),"E","")</f>
        <v/>
      </c>
      <c r="DO63" s="29" t="str">
        <f>IF(OR($A$8&lt;&gt;"",$A$2&lt;&gt;"",$DO$252&lt;&gt;""),"E","")</f>
        <v/>
      </c>
      <c r="DP63" s="29" t="str">
        <f>IF(OR($A$8&lt;&gt;"",$A$2&lt;&gt;"",$DP$252&lt;&gt;""),"E","")</f>
        <v/>
      </c>
      <c r="DQ63" s="29" t="str">
        <f>IF(OR($A$8&lt;&gt;"",$A$2&lt;&gt;"",$DQ$252&lt;&gt;""),"E","")</f>
        <v/>
      </c>
      <c r="DR63" s="29" t="str">
        <f>IF(OR($A$8&lt;&gt;"",$A$2&lt;&gt;"",$DR$252&lt;&gt;""),"E","")</f>
        <v/>
      </c>
      <c r="DS63" s="29" t="str">
        <f>IF(OR($A$8&lt;&gt;"",$A$2&lt;&gt;"",$DS$252&lt;&gt;""),"E","")</f>
        <v/>
      </c>
      <c r="DT63" s="29" t="str">
        <f>IF(OR($A$8&lt;&gt;"",$A$2&lt;&gt;"",$DT$252&lt;&gt;""),"E","")</f>
        <v/>
      </c>
      <c r="DU63" s="29" t="str">
        <f>IF(OR($A$8&lt;&gt;"",$A$2&lt;&gt;"",$DU$252&lt;&gt;""),"E","")</f>
        <v/>
      </c>
      <c r="DV63" s="29" t="str">
        <f>IF(OR($A$8&lt;&gt;"",$A$2&lt;&gt;"",$DV$252&lt;&gt;""),"E","")</f>
        <v/>
      </c>
      <c r="DW63" s="29" t="str">
        <f>IF(OR($A$8&lt;&gt;"",$A$2&lt;&gt;"",$DW$252&lt;&gt;""),"E","")</f>
        <v/>
      </c>
      <c r="DX63" s="29" t="str">
        <f>IF(OR($A$8&lt;&gt;"",$A$2&lt;&gt;"",$DX$252&lt;&gt;""),"E","")</f>
        <v/>
      </c>
      <c r="DY63" s="29" t="str">
        <f>IF(OR($A$8&lt;&gt;"",$A$2&lt;&gt;"",$DY$252&lt;&gt;""),"E","")</f>
        <v/>
      </c>
      <c r="DZ63" s="29" t="str">
        <f>IF(OR($A$8&lt;&gt;"",$A$2&lt;&gt;"",$DZ$252&lt;&gt;""),"E","")</f>
        <v/>
      </c>
      <c r="EA63" s="31"/>
      <c r="EB63" s="2"/>
      <c r="EC63" s="29" t="str">
        <f>IF(OR($A$8&lt;&gt;"",$A$2&lt;&gt;"",$EC$252&lt;&gt;""),"E","")</f>
        <v/>
      </c>
      <c r="ED63" s="58"/>
      <c r="EE63" s="57"/>
      <c r="EF63" s="30" t="str">
        <f>IF(OR($A$8&lt;&gt;"",$A$2&lt;&gt;"",$EF$252&lt;&gt;""),"E","X")</f>
        <v>X</v>
      </c>
      <c r="EG63" s="30" t="str">
        <f>IF(OR($A$8&lt;&gt;"",$A$2&lt;&gt;"",$EG$252&lt;&gt;""),"E","X")</f>
        <v>X</v>
      </c>
      <c r="EH63" s="30" t="str">
        <f>IF(OR($A$8&lt;&gt;"",$A$2&lt;&gt;"",$EH$252&lt;&gt;""),"E","X")</f>
        <v>X</v>
      </c>
      <c r="EI63" s="30" t="str">
        <f>IF(OR($A$8&lt;&gt;"",$A$2&lt;&gt;"",$EI$252&lt;&gt;""),"E","X")</f>
        <v>X</v>
      </c>
      <c r="EJ63" s="29" t="str">
        <f>IF(OR($A$8&lt;&gt;"",$A$2&lt;&gt;"",$EJ$252&lt;&gt;""),"E","")</f>
        <v/>
      </c>
      <c r="EK63" s="29" t="str">
        <f>IF(OR($A$8&lt;&gt;"",$A$2&lt;&gt;"",$EK$252&lt;&gt;""),"E","")</f>
        <v/>
      </c>
      <c r="EL63" s="29" t="str">
        <f>IF(OR($A$8&lt;&gt;"",$A$2&lt;&gt;"",$EL$252&lt;&gt;""),"E","")</f>
        <v/>
      </c>
      <c r="EM63" s="29" t="str">
        <f>IF(OR($A$8&lt;&gt;"",$A$2&lt;&gt;"",$EM$252&lt;&gt;""),"E","")</f>
        <v/>
      </c>
      <c r="EN63" s="29" t="str">
        <f>IF(OR($A$8&lt;&gt;"",$A$2&lt;&gt;"",$EN$252&lt;&gt;""),"E","")</f>
        <v/>
      </c>
      <c r="EO63" s="29" t="str">
        <f>IF(OR($A$8&lt;&gt;"",$A$2&lt;&gt;"",$EO$252&lt;&gt;""),"E","")</f>
        <v/>
      </c>
      <c r="EP63" s="29" t="str">
        <f>IF(OR($A$8&lt;&gt;"",$A$2&lt;&gt;"",$EP$252&lt;&gt;""),"E","")</f>
        <v/>
      </c>
      <c r="EQ63" s="29" t="str">
        <f>IF(OR($A$8&lt;&gt;"",$A$2&lt;&gt;"",$EQ$252&lt;&gt;""),"E","")</f>
        <v/>
      </c>
      <c r="ER63" s="29" t="str">
        <f>IF(OR($A$8&lt;&gt;"",$A$2&lt;&gt;"",$ER$252&lt;&gt;""),"E","")</f>
        <v/>
      </c>
      <c r="ES63" s="29" t="str">
        <f>IF(OR($A$8&lt;&gt;"",$A$2&lt;&gt;"",$ES$252&lt;&gt;""),"E","")</f>
        <v/>
      </c>
      <c r="ET63" s="29" t="str">
        <f>IF(OR($A$8&lt;&gt;"",$A$2&lt;&gt;"",$ET$252&lt;&gt;""),"E","")</f>
        <v/>
      </c>
      <c r="EU63" s="29" t="str">
        <f>IF(OR($A$8&lt;&gt;"",$A$2&lt;&gt;"",$EU$252&lt;&gt;""),"E","")</f>
        <v/>
      </c>
      <c r="EV63" s="29" t="str">
        <f>IF(OR($A$8&lt;&gt;"",$A$2&lt;&gt;"",$EV$252&lt;&gt;""),"E","")</f>
        <v/>
      </c>
      <c r="EW63" s="29" t="str">
        <f>IF(OR($A$8&lt;&gt;"",$A$2&lt;&gt;"",$EW$252&lt;&gt;""),"E","")</f>
        <v/>
      </c>
      <c r="EX63" s="29" t="str">
        <f>IF(OR($A$8&lt;&gt;"",$A$2&lt;&gt;"",$EX$252&lt;&gt;""),"E","")</f>
        <v/>
      </c>
      <c r="EY63" s="29" t="str">
        <f>IF(OR($A$8&lt;&gt;"",$A$2&lt;&gt;"",$EY$252&lt;&gt;""),"E","")</f>
        <v/>
      </c>
      <c r="EZ63" s="29" t="str">
        <f>IF(OR($A$8&lt;&gt;"",$A$2&lt;&gt;"",$EZ$252&lt;&gt;""),"E","")</f>
        <v/>
      </c>
      <c r="FA63" s="29" t="str">
        <f>IF(OR($A$8&lt;&gt;"",$A$2&lt;&gt;"",$FA$252&lt;&gt;""),"E","")</f>
        <v/>
      </c>
      <c r="FB63" s="29" t="str">
        <f>IF(OR($A$8&lt;&gt;"",$A$2&lt;&gt;"",$FB$252&lt;&gt;""),"E","")</f>
        <v/>
      </c>
      <c r="FC63" s="29" t="str">
        <f>IF(OR($A$8&lt;&gt;"",$A$2&lt;&gt;"",$FC$252&lt;&gt;""),"E","")</f>
        <v/>
      </c>
      <c r="FD63" s="29" t="str">
        <f>IF(OR($A$8&lt;&gt;"",$A$2&lt;&gt;"",$FD$252&lt;&gt;""),"E","")</f>
        <v/>
      </c>
      <c r="FE63" s="29" t="str">
        <f>IF(OR($A$8&lt;&gt;"",$A$2&lt;&gt;"",$FE$252&lt;&gt;""),"E","")</f>
        <v/>
      </c>
      <c r="FF63" s="29" t="str">
        <f>IF(OR($A$8&lt;&gt;"",$A$2&lt;&gt;"",$FF$252&lt;&gt;""),"E","")</f>
        <v/>
      </c>
      <c r="FG63" s="29" t="str">
        <f>IF(OR($A$8&lt;&gt;"",$A$2&lt;&gt;"",$FG$252&lt;&gt;""),"E","")</f>
        <v/>
      </c>
      <c r="FH63" s="29" t="str">
        <f>IF(OR($A$8&lt;&gt;"",$A$2&lt;&gt;"",$FH$252&lt;&gt;""),"E","")</f>
        <v/>
      </c>
      <c r="FI63" s="29" t="str">
        <f>IF(OR($A$8&lt;&gt;"",$A$2&lt;&gt;"",$FI$252&lt;&gt;""),"E","")</f>
        <v/>
      </c>
      <c r="FJ63" s="29" t="str">
        <f>IF(OR($A$8&lt;&gt;"",$A$2&lt;&gt;"",$FJ$252&lt;&gt;""),"E","")</f>
        <v/>
      </c>
      <c r="FK63" s="29" t="str">
        <f>IF(OR($A$8&lt;&gt;"",$A$2&lt;&gt;"",$FK$252&lt;&gt;""),"E","")</f>
        <v/>
      </c>
      <c r="FL63" s="29" t="str">
        <f>IF(OR($A$8&lt;&gt;"",$A$2&lt;&gt;"",$FL$252&lt;&gt;""),"E","")</f>
        <v/>
      </c>
      <c r="FM63" s="29" t="str">
        <f>IF(OR($A$8&lt;&gt;"",$A$2&lt;&gt;"",$FM$252&lt;&gt;""),"E","")</f>
        <v/>
      </c>
      <c r="FN63" s="29" t="str">
        <f>IF(OR($A$8&lt;&gt;"",$A$2&lt;&gt;"",$FN$252&lt;&gt;""),"E","")</f>
        <v/>
      </c>
      <c r="FO63" s="29" t="str">
        <f>IF(OR($A$8&lt;&gt;"",$A$2&lt;&gt;"",$FO$252&lt;&gt;""),"E","")</f>
        <v/>
      </c>
      <c r="FP63" s="29" t="str">
        <f>IF(OR($A$8&lt;&gt;"",$A$2&lt;&gt;"",$FP$252&lt;&gt;""),"E","")</f>
        <v/>
      </c>
      <c r="FQ63" s="29" t="str">
        <f>IF(OR($A$8&lt;&gt;"",$A$2&lt;&gt;"",$FQ$252&lt;&gt;""),"E","")</f>
        <v/>
      </c>
      <c r="FR63" s="29" t="str">
        <f>IF(OR($A$8&lt;&gt;"",$A$2&lt;&gt;"",$FR$252&lt;&gt;""),"E","")</f>
        <v/>
      </c>
      <c r="FS63" s="29" t="str">
        <f>IF(OR($A$8&lt;&gt;"",$A$2&lt;&gt;"",$FS$252&lt;&gt;""),"E","")</f>
        <v/>
      </c>
      <c r="FT63" s="29" t="str">
        <f>IF(OR($A$8&lt;&gt;"",$A$2&lt;&gt;"",$FT$252&lt;&gt;""),"E","")</f>
        <v/>
      </c>
      <c r="FU63" s="29" t="str">
        <f>IF(OR($A$8&lt;&gt;"",$A$2&lt;&gt;"",$FU$252&lt;&gt;""),"E","")</f>
        <v/>
      </c>
      <c r="FV63" s="29" t="str">
        <f>IF(OR($A$8&lt;&gt;"",$A$2&lt;&gt;"",$FV$252&lt;&gt;""),"E","")</f>
        <v/>
      </c>
      <c r="FW63" s="29" t="str">
        <f>IF(OR($A$8&lt;&gt;"",$A$2&lt;&gt;"",$FW$252&lt;&gt;""),"E","")</f>
        <v/>
      </c>
      <c r="FX63" s="29" t="str">
        <f>IF(OR($A$8&lt;&gt;"",$A$2&lt;&gt;"",$FX$252&lt;&gt;""),"E","")</f>
        <v/>
      </c>
      <c r="FY63" s="29" t="str">
        <f>IF(OR($A$8&lt;&gt;"",$A$2&lt;&gt;"",$FY$252&lt;&gt;""),"E","")</f>
        <v/>
      </c>
      <c r="FZ63" s="29" t="str">
        <f>IF(OR($A$8&lt;&gt;"",$A$2&lt;&gt;"",$FZ$252&lt;&gt;""),"E","")</f>
        <v/>
      </c>
      <c r="GA63" s="29" t="str">
        <f>IF(OR($A$8&lt;&gt;"",$A$2&lt;&gt;"",$GA$252&lt;&gt;""),"E","")</f>
        <v/>
      </c>
      <c r="GB63" s="58"/>
      <c r="GC63" s="57"/>
      <c r="GD63" s="33" t="str">
        <f>IF(OR($A$8&lt;&gt;"",$A$2&lt;&gt;"",$GD$252&lt;&gt;""),"E","")</f>
        <v/>
      </c>
      <c r="GE63" s="77"/>
      <c r="GF63" s="72"/>
      <c r="GG63" s="29" t="str">
        <f>IF(OR($A$8&lt;&gt;"",$A$2&lt;&gt;"",$GG$252&lt;&gt;""),"E","")</f>
        <v/>
      </c>
      <c r="GH63" s="29" t="str">
        <f>IF(OR($A$8&lt;&gt;"",$A$2&lt;&gt;"",$GH$252&lt;&gt;""),"E","")</f>
        <v/>
      </c>
      <c r="GI63" s="29" t="str">
        <f>IF(OR($A$8&lt;&gt;"",$A$2&lt;&gt;"",$GI$252&lt;&gt;""),"E","")</f>
        <v/>
      </c>
      <c r="GJ63" s="29" t="str">
        <f>IF(OR($A$8&lt;&gt;"",$A$2&lt;&gt;"",$GJ$252&lt;&gt;""),"E","")</f>
        <v/>
      </c>
      <c r="GK63" s="29" t="str">
        <f>IF(OR($A$8&lt;&gt;"",$A$2&lt;&gt;"",$GK$252&lt;&gt;""),"E","")</f>
        <v/>
      </c>
      <c r="GL63" s="29" t="str">
        <f>IF(OR($A$8&lt;&gt;"",$A$2&lt;&gt;"",$GL$252&lt;&gt;""),"E","")</f>
        <v/>
      </c>
      <c r="GM63" s="29" t="str">
        <f>IF(OR($A$8&lt;&gt;"",$A$2&lt;&gt;"",$GM$252&lt;&gt;""),"E","")</f>
        <v/>
      </c>
      <c r="GN63" s="29" t="str">
        <f>IF(OR($A$8&lt;&gt;"",$A$2&lt;&gt;"",$GN$252&lt;&gt;""),"E","")</f>
        <v/>
      </c>
      <c r="GO63" s="29" t="str">
        <f>IF(OR($A$8&lt;&gt;"",$A$2&lt;&gt;"",$GO$252&lt;&gt;""),"E","")</f>
        <v/>
      </c>
      <c r="GP63" s="29" t="str">
        <f>IF(OR($A$8&lt;&gt;"",$A$2&lt;&gt;"",$GP$252&lt;&gt;""),"E","")</f>
        <v/>
      </c>
      <c r="GQ63" s="29" t="str">
        <f>IF(OR($A$8&lt;&gt;"",$A$2&lt;&gt;"",$GQ$252&lt;&gt;""),"E","")</f>
        <v/>
      </c>
      <c r="GR63" s="29" t="str">
        <f>IF(OR($A$8&lt;&gt;"",$A$2&lt;&gt;"",$GR$252&lt;&gt;""),"E","")</f>
        <v/>
      </c>
      <c r="GS63" s="29" t="str">
        <f>IF(OR($A$8&lt;&gt;"",$A$2&lt;&gt;"",$GS$252&lt;&gt;""),"E","")</f>
        <v/>
      </c>
      <c r="GT63" s="29" t="str">
        <f>IF(OR($A$8&lt;&gt;"",$A$2&lt;&gt;"",$GT$252&lt;&gt;""),"E","")</f>
        <v/>
      </c>
      <c r="GU63" s="29" t="str">
        <f>IF(OR($A$8&lt;&gt;"",$A$2&lt;&gt;"",$GU$252&lt;&gt;""),"E","")</f>
        <v/>
      </c>
      <c r="GV63" s="29" t="str">
        <f>IF(OR($A$8&lt;&gt;"",$A$2&lt;&gt;"",$GV$252&lt;&gt;""),"E","")</f>
        <v/>
      </c>
      <c r="GW63" s="29" t="str">
        <f>IF(OR($A$8&lt;&gt;"",$A$2&lt;&gt;"",$GW$252&lt;&gt;""),"E","")</f>
        <v/>
      </c>
      <c r="GX63" s="29" t="str">
        <f>IF(OR($A$8&lt;&gt;"",$A$2&lt;&gt;"",$GX$252&lt;&gt;""),"E","")</f>
        <v/>
      </c>
      <c r="GY63" s="26" t="str">
        <f>IF(OR($A$8&lt;&gt;"",$A$2&lt;&gt;"",$GY$252&lt;&gt;""),"E","")</f>
        <v/>
      </c>
      <c r="GZ63" s="29" t="str">
        <f>IF(OR($A$8&lt;&gt;"",$A$2&lt;&gt;"",$GZ$252&lt;&gt;""),"E","")</f>
        <v/>
      </c>
      <c r="HA63" s="29" t="str">
        <f>IF(OR($A$8&lt;&gt;"",$A$2&lt;&gt;"",$HA$252&lt;&gt;""),"E","")</f>
        <v/>
      </c>
      <c r="HB63" s="29" t="str">
        <f>IF(OR($A$8&lt;&gt;"",$A$2&lt;&gt;"",$HB$252&lt;&gt;""),"E","")</f>
        <v/>
      </c>
      <c r="HC63" s="29" t="str">
        <f>IF(OR($A$8&lt;&gt;"",$A$2&lt;&gt;"",$HC$252&lt;&gt;""),"E","")</f>
        <v/>
      </c>
      <c r="HD63" s="29" t="str">
        <f>IF(OR($A$8&lt;&gt;"",$A$2&lt;&gt;"",$HD$252&lt;&gt;""),"E","")</f>
        <v/>
      </c>
      <c r="HE63" s="29" t="str">
        <f>IF(OR($A$8&lt;&gt;"",$A$2&lt;&gt;"",$HE$252&lt;&gt;""),"E","")</f>
        <v/>
      </c>
      <c r="HF63" s="29" t="str">
        <f>IF(OR($A$8&lt;&gt;"",$A$2&lt;&gt;"",$HF$252&lt;&gt;""),"E","")</f>
        <v/>
      </c>
      <c r="HG63" s="29" t="str">
        <f>IF(OR($A$8&lt;&gt;"",$A$2&lt;&gt;"",$HG$252&lt;&gt;""),"E","")</f>
        <v/>
      </c>
      <c r="HH63" s="81"/>
      <c r="HI63" s="72"/>
      <c r="HJ63" s="29" t="str">
        <f>IF(OR($A$8&lt;&gt;"",$A$2&lt;&gt;"",$HJ$252&lt;&gt;""),"E","")</f>
        <v/>
      </c>
      <c r="HK63" s="29" t="str">
        <f>IF(OR($A$8&lt;&gt;"",$A$2&lt;&gt;"",$HK$252&lt;&gt;""),"E","")</f>
        <v/>
      </c>
      <c r="HL63" s="29" t="str">
        <f>IF(OR($A$8&lt;&gt;"",$A$2&lt;&gt;"",$HL$252&lt;&gt;""),"E","")</f>
        <v/>
      </c>
      <c r="HM63" s="29" t="str">
        <f>IF(OR($A$8&lt;&gt;"",$A$2&lt;&gt;"",$HM$252&lt;&gt;""),"E","")</f>
        <v/>
      </c>
      <c r="HN63" s="29" t="str">
        <f>IF(OR($A$8&lt;&gt;"",$A$2&lt;&gt;"",$HN$252&lt;&gt;""),"E","")</f>
        <v/>
      </c>
      <c r="HO63" s="29" t="str">
        <f>IF(OR($A$8&lt;&gt;"",$A$2&lt;&gt;"",$HO$252&lt;&gt;""),"E","")</f>
        <v/>
      </c>
      <c r="HP63" s="29" t="str">
        <f>IF(OR($A$8&lt;&gt;"",$A$2&lt;&gt;"",$HP$252&lt;&gt;""),"E","")</f>
        <v/>
      </c>
      <c r="HQ63" s="219"/>
      <c r="HR63" s="6"/>
      <c r="HS63" s="131">
        <f t="shared" si="0"/>
        <v>0</v>
      </c>
      <c r="HT63" s="132"/>
    </row>
    <row r="64" spans="1:228" ht="39" customHeight="1" x14ac:dyDescent="0.2">
      <c r="A64" s="220" t="s">
        <v>74</v>
      </c>
      <c r="B64" s="221"/>
      <c r="C64" s="221"/>
      <c r="D64" s="221"/>
      <c r="E64" s="221"/>
      <c r="F64" s="221"/>
      <c r="G64" s="221"/>
      <c r="H64" s="221"/>
      <c r="I64" s="221"/>
      <c r="J64" s="221"/>
      <c r="K64" s="221"/>
      <c r="L64" s="222"/>
      <c r="M64" s="223" t="s">
        <v>73</v>
      </c>
      <c r="N64" s="224"/>
      <c r="O64" s="224"/>
      <c r="P64" s="224"/>
      <c r="Q64" s="224"/>
      <c r="R64" s="224"/>
      <c r="S64" s="224"/>
      <c r="T64" s="224"/>
      <c r="U64" s="225"/>
      <c r="V64" s="174"/>
      <c r="W64" s="43">
        <v>8</v>
      </c>
      <c r="X64" s="201">
        <v>1</v>
      </c>
      <c r="Y64" s="84" t="s">
        <v>1131</v>
      </c>
      <c r="Z64" s="178"/>
      <c r="AA64" s="212"/>
      <c r="AB64" s="155">
        <v>60</v>
      </c>
      <c r="AC64" s="299"/>
      <c r="AD64" s="155">
        <v>60</v>
      </c>
      <c r="AE64" s="299"/>
      <c r="AF64" s="155">
        <v>60</v>
      </c>
      <c r="AG64" s="299"/>
      <c r="AH64" s="155">
        <v>60</v>
      </c>
      <c r="AI64" s="299"/>
      <c r="AJ64" s="155">
        <v>12</v>
      </c>
      <c r="AK64" s="399"/>
      <c r="AL64" s="155">
        <v>2</v>
      </c>
      <c r="AM64" s="299"/>
      <c r="AN64" s="155">
        <v>1</v>
      </c>
      <c r="AO64" s="299"/>
      <c r="AP64" s="155">
        <v>1</v>
      </c>
      <c r="AQ64" s="299"/>
      <c r="AR64" s="155"/>
      <c r="AS64" s="418"/>
      <c r="AT64" s="152"/>
      <c r="AU64" s="153"/>
      <c r="AV64" s="152"/>
      <c r="AW64" s="153"/>
      <c r="AX64" s="152"/>
      <c r="AY64" s="153"/>
      <c r="AZ64" s="152"/>
      <c r="BA64" s="153"/>
      <c r="BB64" s="152"/>
      <c r="BC64" s="153"/>
      <c r="BD64" s="152"/>
      <c r="BE64" s="153"/>
      <c r="BF64" s="152"/>
      <c r="BG64" s="422"/>
      <c r="BH64" s="179"/>
      <c r="BI64" s="179"/>
      <c r="BJ64" s="67" t="str">
        <f>IF($BJ$8="Saisie de numéro erronée !","Saisie de numéro erronée !",IF($BJ$9="","",VALUE(SUBSTITUTE(IF(COUNTIF(HS64,"* *"),TRIM(MID(Y64&amp;" ",(FIND(("NO"&amp;$BJ$9&amp;" "),Y64&amp;" "))-3,3)),HS64),"c",""))))</f>
        <v/>
      </c>
      <c r="BK64" s="180"/>
      <c r="BL64" s="213"/>
      <c r="BM64" s="29">
        <v>8</v>
      </c>
      <c r="BN64" s="29">
        <v>8</v>
      </c>
      <c r="BO64" s="29">
        <v>8</v>
      </c>
      <c r="BP64" s="29">
        <v>9</v>
      </c>
      <c r="BQ64" s="29">
        <v>9</v>
      </c>
      <c r="BR64" s="29">
        <v>9</v>
      </c>
      <c r="BS64" s="29">
        <v>10</v>
      </c>
      <c r="BT64" s="29">
        <v>10</v>
      </c>
      <c r="BU64" s="29">
        <v>10</v>
      </c>
      <c r="BV64" s="29">
        <v>11</v>
      </c>
      <c r="BW64" s="29">
        <v>11</v>
      </c>
      <c r="BX64" s="29">
        <v>11</v>
      </c>
      <c r="BY64" s="29">
        <v>15</v>
      </c>
      <c r="BZ64" s="29">
        <v>23</v>
      </c>
      <c r="CA64" s="29">
        <v>28</v>
      </c>
      <c r="CB64" s="226">
        <v>38</v>
      </c>
      <c r="CC64" s="181"/>
      <c r="CD64" s="181"/>
      <c r="CE64" s="395"/>
      <c r="CF64" s="182"/>
      <c r="CG64" s="182"/>
      <c r="CH64" s="395" t="s">
        <v>340</v>
      </c>
      <c r="CI64" s="183"/>
      <c r="CJ64" s="183"/>
      <c r="CK64" s="214">
        <v>53</v>
      </c>
      <c r="CL64" s="229" t="s">
        <v>729</v>
      </c>
      <c r="CM64" s="184"/>
      <c r="CN64" s="216"/>
      <c r="CO64" s="227" t="s">
        <v>68</v>
      </c>
      <c r="CP64" s="185"/>
      <c r="CQ64" s="185"/>
      <c r="CR64" s="44">
        <v>32</v>
      </c>
      <c r="CS64" s="44">
        <v>32</v>
      </c>
      <c r="CT64" s="186"/>
      <c r="CU64" s="186"/>
      <c r="CV64" s="395"/>
      <c r="CW64" s="218"/>
      <c r="CX64" s="218"/>
      <c r="CY64" s="227" t="s">
        <v>106</v>
      </c>
      <c r="CZ64" s="187"/>
      <c r="DA64" s="187"/>
      <c r="DB64" s="28" t="str">
        <f>IF(OR($A$8&lt;&gt;"",$A$2&lt;&gt;"",$DB$252&lt;&gt;""),"E","")</f>
        <v/>
      </c>
      <c r="DC64" s="29" t="str">
        <f>IF(OR($A$8&lt;&gt;"",$A$2&lt;&gt;"",$DC$252&lt;&gt;""),"E","")</f>
        <v/>
      </c>
      <c r="DD64" s="29" t="str">
        <f>IF(OR($A$8&lt;&gt;"",$A$2&lt;&gt;"",$DD$252&lt;&gt;""),"E","")</f>
        <v/>
      </c>
      <c r="DE64" s="29" t="str">
        <f>IF(OR($A$8&lt;&gt;"",$A$2&lt;&gt;"",$DE$252&lt;&gt;""),"E","")</f>
        <v/>
      </c>
      <c r="DF64" s="29" t="str">
        <f>IF(OR($A$8&lt;&gt;"",$A$2&lt;&gt;"",$DF$252&lt;&gt;""),"E","")</f>
        <v/>
      </c>
      <c r="DG64" s="29" t="str">
        <f>IF(OR($A$8&lt;&gt;"",$A$2&lt;&gt;"",$DG$252&lt;&gt;""),"E","")</f>
        <v/>
      </c>
      <c r="DH64" s="29" t="str">
        <f>IF(OR($A$8&lt;&gt;"",$A$2&lt;&gt;"",$DH$252&lt;&gt;""),"E","")</f>
        <v/>
      </c>
      <c r="DI64" s="29" t="str">
        <f>IF(OR($A$8&lt;&gt;"",$A$2&lt;&gt;"",$DI$252&lt;&gt;""),"E","")</f>
        <v/>
      </c>
      <c r="DJ64" s="29" t="str">
        <f>IF(OR($A$8&lt;&gt;"",$A$2&lt;&gt;"",$DJ$252&lt;&gt;""),"E","")</f>
        <v/>
      </c>
      <c r="DK64" s="29" t="str">
        <f>IF(OR($A$8&lt;&gt;"",$A$2&lt;&gt;"",$DK$252&lt;&gt;""),"E","")</f>
        <v/>
      </c>
      <c r="DL64" s="29" t="str">
        <f>IF(OR($A$8&lt;&gt;"",$A$2&lt;&gt;"",$DL$252&lt;&gt;""),"E","")</f>
        <v/>
      </c>
      <c r="DM64" s="29" t="str">
        <f>IF(OR($A$8&lt;&gt;"",$A$2&lt;&gt;"",$DM$252&lt;&gt;""),"E","")</f>
        <v/>
      </c>
      <c r="DN64" s="29" t="str">
        <f>IF(OR($A$8&lt;&gt;"",$A$2&lt;&gt;"",$DN$252&lt;&gt;""),"E","")</f>
        <v/>
      </c>
      <c r="DO64" s="29" t="str">
        <f>IF(OR($A$8&lt;&gt;"",$A$2&lt;&gt;"",$DO$252&lt;&gt;""),"E","")</f>
        <v/>
      </c>
      <c r="DP64" s="29" t="str">
        <f>IF(OR($A$8&lt;&gt;"",$A$2&lt;&gt;"",$DP$252&lt;&gt;""),"E","")</f>
        <v/>
      </c>
      <c r="DQ64" s="29" t="str">
        <f>IF(OR($A$8&lt;&gt;"",$A$2&lt;&gt;"",$DQ$252&lt;&gt;""),"E","")</f>
        <v/>
      </c>
      <c r="DR64" s="29" t="str">
        <f>IF(OR($A$8&lt;&gt;"",$A$2&lt;&gt;"",$DR$252&lt;&gt;""),"E","")</f>
        <v/>
      </c>
      <c r="DS64" s="29" t="str">
        <f>IF(OR($A$8&lt;&gt;"",$A$2&lt;&gt;"",$DS$252&lt;&gt;""),"E","")</f>
        <v/>
      </c>
      <c r="DT64" s="29" t="str">
        <f>IF(OR($A$8&lt;&gt;"",$A$2&lt;&gt;"",$DT$252&lt;&gt;""),"E","")</f>
        <v/>
      </c>
      <c r="DU64" s="29" t="str">
        <f>IF(OR($A$8&lt;&gt;"",$A$2&lt;&gt;"",$DU$252&lt;&gt;""),"E","")</f>
        <v/>
      </c>
      <c r="DV64" s="29" t="str">
        <f>IF(OR($A$8&lt;&gt;"",$A$2&lt;&gt;"",$DV$252&lt;&gt;""),"E","")</f>
        <v/>
      </c>
      <c r="DW64" s="29" t="str">
        <f>IF(OR($A$8&lt;&gt;"",$A$2&lt;&gt;"",$DW$252&lt;&gt;""),"E","")</f>
        <v/>
      </c>
      <c r="DX64" s="29" t="str">
        <f>IF(OR($A$8&lt;&gt;"",$A$2&lt;&gt;"",$DX$252&lt;&gt;""),"E","")</f>
        <v/>
      </c>
      <c r="DY64" s="29" t="str">
        <f>IF(OR($A$8&lt;&gt;"",$A$2&lt;&gt;"",$DY$252&lt;&gt;""),"E","")</f>
        <v/>
      </c>
      <c r="DZ64" s="29" t="str">
        <f>IF(OR($A$8&lt;&gt;"",$A$2&lt;&gt;"",$DZ$252&lt;&gt;""),"E","")</f>
        <v/>
      </c>
      <c r="EA64" s="31"/>
      <c r="EB64" s="2"/>
      <c r="EC64" s="29" t="str">
        <f>IF(OR($A$8&lt;&gt;"",$A$2&lt;&gt;"",$EC$252&lt;&gt;""),"E","")</f>
        <v/>
      </c>
      <c r="ED64" s="58"/>
      <c r="EE64" s="57"/>
      <c r="EF64" s="29" t="str">
        <f>IF(OR($A$8&lt;&gt;"",$A$2&lt;&gt;"",$EF$252&lt;&gt;""),"E","")</f>
        <v/>
      </c>
      <c r="EG64" s="29" t="str">
        <f>IF(OR($A$8&lt;&gt;"",$A$2&lt;&gt;"",$EG$252&lt;&gt;""),"E","")</f>
        <v/>
      </c>
      <c r="EH64" s="29" t="str">
        <f>IF(OR($A$8&lt;&gt;"",$A$2&lt;&gt;"",$EH$252&lt;&gt;""),"E","")</f>
        <v/>
      </c>
      <c r="EI64" s="29" t="str">
        <f>IF(OR($A$8&lt;&gt;"",$A$2&lt;&gt;"",$EI$252&lt;&gt;""),"E","")</f>
        <v/>
      </c>
      <c r="EJ64" s="29" t="str">
        <f>IF(OR($A$8&lt;&gt;"",$A$2&lt;&gt;"",$EJ$252&lt;&gt;""),"E","")</f>
        <v/>
      </c>
      <c r="EK64" s="30" t="str">
        <f>IF(OR($A$8&lt;&gt;"",$A$2&lt;&gt;"",$EK$252&lt;&gt;""),"E","X")</f>
        <v>X</v>
      </c>
      <c r="EL64" s="29" t="str">
        <f>IF(OR($A$8&lt;&gt;"",$A$2&lt;&gt;"",$EL$252&lt;&gt;""),"E","")</f>
        <v/>
      </c>
      <c r="EM64" s="29" t="str">
        <f>IF(OR($A$8&lt;&gt;"",$A$2&lt;&gt;"",$EM$252&lt;&gt;""),"E","")</f>
        <v/>
      </c>
      <c r="EN64" s="29" t="str">
        <f>IF(OR($A$8&lt;&gt;"",$A$2&lt;&gt;"",$EN$252&lt;&gt;""),"E","")</f>
        <v/>
      </c>
      <c r="EO64" s="29" t="str">
        <f>IF(OR($A$8&lt;&gt;"",$A$2&lt;&gt;"",$EO$252&lt;&gt;""),"E","")</f>
        <v/>
      </c>
      <c r="EP64" s="29" t="str">
        <f>IF(OR($A$8&lt;&gt;"",$A$2&lt;&gt;"",$EP$252&lt;&gt;""),"E","")</f>
        <v/>
      </c>
      <c r="EQ64" s="29" t="str">
        <f>IF(OR($A$8&lt;&gt;"",$A$2&lt;&gt;"",$EQ$252&lt;&gt;""),"E","")</f>
        <v/>
      </c>
      <c r="ER64" s="29" t="str">
        <f>IF(OR($A$8&lt;&gt;"",$A$2&lt;&gt;"",$ER$252&lt;&gt;""),"E","")</f>
        <v/>
      </c>
      <c r="ES64" s="29" t="str">
        <f>IF(OR($A$8&lt;&gt;"",$A$2&lt;&gt;"",$ES$252&lt;&gt;""),"E","")</f>
        <v/>
      </c>
      <c r="ET64" s="29" t="str">
        <f>IF(OR($A$8&lt;&gt;"",$A$2&lt;&gt;"",$ET$252&lt;&gt;""),"E","")</f>
        <v/>
      </c>
      <c r="EU64" s="29" t="str">
        <f>IF(OR($A$8&lt;&gt;"",$A$2&lt;&gt;"",$EU$252&lt;&gt;""),"E","")</f>
        <v/>
      </c>
      <c r="EV64" s="29" t="str">
        <f>IF(OR($A$8&lt;&gt;"",$A$2&lt;&gt;"",$EV$252&lt;&gt;""),"E","")</f>
        <v/>
      </c>
      <c r="EW64" s="29" t="str">
        <f>IF(OR($A$8&lt;&gt;"",$A$2&lt;&gt;"",$EW$252&lt;&gt;""),"E","")</f>
        <v/>
      </c>
      <c r="EX64" s="29" t="str">
        <f>IF(OR($A$8&lt;&gt;"",$A$2&lt;&gt;"",$EX$252&lt;&gt;""),"E","")</f>
        <v/>
      </c>
      <c r="EY64" s="29" t="str">
        <f>IF(OR($A$8&lt;&gt;"",$A$2&lt;&gt;"",$EY$252&lt;&gt;""),"E","")</f>
        <v/>
      </c>
      <c r="EZ64" s="29" t="str">
        <f>IF(OR($A$8&lt;&gt;"",$A$2&lt;&gt;"",$EZ$252&lt;&gt;""),"E","")</f>
        <v/>
      </c>
      <c r="FA64" s="29" t="str">
        <f>IF(OR($A$8&lt;&gt;"",$A$2&lt;&gt;"",$FA$252&lt;&gt;""),"E","")</f>
        <v/>
      </c>
      <c r="FB64" s="29" t="str">
        <f>IF(OR($A$8&lt;&gt;"",$A$2&lt;&gt;"",$FB$252&lt;&gt;""),"E","")</f>
        <v/>
      </c>
      <c r="FC64" s="29" t="str">
        <f>IF(OR($A$8&lt;&gt;"",$A$2&lt;&gt;"",$FC$252&lt;&gt;""),"E","")</f>
        <v/>
      </c>
      <c r="FD64" s="29" t="str">
        <f>IF(OR($A$8&lt;&gt;"",$A$2&lt;&gt;"",$FD$252&lt;&gt;""),"E","")</f>
        <v/>
      </c>
      <c r="FE64" s="29" t="str">
        <f>IF(OR($A$8&lt;&gt;"",$A$2&lt;&gt;"",$FE$252&lt;&gt;""),"E","")</f>
        <v/>
      </c>
      <c r="FF64" s="29" t="str">
        <f>IF(OR($A$8&lt;&gt;"",$A$2&lt;&gt;"",$FF$252&lt;&gt;""),"E","")</f>
        <v/>
      </c>
      <c r="FG64" s="29" t="str">
        <f>IF(OR($A$8&lt;&gt;"",$A$2&lt;&gt;"",$FG$252&lt;&gt;""),"E","")</f>
        <v/>
      </c>
      <c r="FH64" s="29" t="str">
        <f>IF(OR($A$8&lt;&gt;"",$A$2&lt;&gt;"",$FH$252&lt;&gt;""),"E","")</f>
        <v/>
      </c>
      <c r="FI64" s="29" t="str">
        <f>IF(OR($A$8&lt;&gt;"",$A$2&lt;&gt;"",$FI$252&lt;&gt;""),"E","")</f>
        <v/>
      </c>
      <c r="FJ64" s="29" t="str">
        <f>IF(OR($A$8&lt;&gt;"",$A$2&lt;&gt;"",$FJ$252&lt;&gt;""),"E","")</f>
        <v/>
      </c>
      <c r="FK64" s="29" t="str">
        <f>IF(OR($A$8&lt;&gt;"",$A$2&lt;&gt;"",$FK$252&lt;&gt;""),"E","")</f>
        <v/>
      </c>
      <c r="FL64" s="29" t="str">
        <f>IF(OR($A$8&lt;&gt;"",$A$2&lt;&gt;"",$FL$252&lt;&gt;""),"E","")</f>
        <v/>
      </c>
      <c r="FM64" s="29" t="str">
        <f>IF(OR($A$8&lt;&gt;"",$A$2&lt;&gt;"",$FM$252&lt;&gt;""),"E","")</f>
        <v/>
      </c>
      <c r="FN64" s="29" t="str">
        <f>IF(OR($A$8&lt;&gt;"",$A$2&lt;&gt;"",$FN$252&lt;&gt;""),"E","")</f>
        <v/>
      </c>
      <c r="FO64" s="29" t="str">
        <f>IF(OR($A$8&lt;&gt;"",$A$2&lt;&gt;"",$FO$252&lt;&gt;""),"E","")</f>
        <v/>
      </c>
      <c r="FP64" s="29" t="str">
        <f>IF(OR($A$8&lt;&gt;"",$A$2&lt;&gt;"",$FP$252&lt;&gt;""),"E","")</f>
        <v/>
      </c>
      <c r="FQ64" s="29" t="str">
        <f>IF(OR($A$8&lt;&gt;"",$A$2&lt;&gt;"",$FQ$252&lt;&gt;""),"E","")</f>
        <v/>
      </c>
      <c r="FR64" s="29" t="str">
        <f>IF(OR($A$8&lt;&gt;"",$A$2&lt;&gt;"",$FR$252&lt;&gt;""),"E","")</f>
        <v/>
      </c>
      <c r="FS64" s="29" t="str">
        <f>IF(OR($A$8&lt;&gt;"",$A$2&lt;&gt;"",$FS$252&lt;&gt;""),"E","")</f>
        <v/>
      </c>
      <c r="FT64" s="29" t="str">
        <f>IF(OR($A$8&lt;&gt;"",$A$2&lt;&gt;"",$FT$252&lt;&gt;""),"E","")</f>
        <v/>
      </c>
      <c r="FU64" s="29" t="str">
        <f>IF(OR($A$8&lt;&gt;"",$A$2&lt;&gt;"",$FU$252&lt;&gt;""),"E","")</f>
        <v/>
      </c>
      <c r="FV64" s="29" t="str">
        <f>IF(OR($A$8&lt;&gt;"",$A$2&lt;&gt;"",$FV$252&lt;&gt;""),"E","")</f>
        <v/>
      </c>
      <c r="FW64" s="29" t="str">
        <f>IF(OR($A$8&lt;&gt;"",$A$2&lt;&gt;"",$FW$252&lt;&gt;""),"E","")</f>
        <v/>
      </c>
      <c r="FX64" s="29" t="str">
        <f>IF(OR($A$8&lt;&gt;"",$A$2&lt;&gt;"",$FX$252&lt;&gt;""),"E","")</f>
        <v/>
      </c>
      <c r="FY64" s="29" t="str">
        <f>IF(OR($A$8&lt;&gt;"",$A$2&lt;&gt;"",$FY$252&lt;&gt;""),"E","")</f>
        <v/>
      </c>
      <c r="FZ64" s="29" t="str">
        <f>IF(OR($A$8&lt;&gt;"",$A$2&lt;&gt;"",$FZ$252&lt;&gt;""),"E","")</f>
        <v/>
      </c>
      <c r="GA64" s="29" t="str">
        <f>IF(OR($A$8&lt;&gt;"",$A$2&lt;&gt;"",$GA$252&lt;&gt;""),"E","")</f>
        <v/>
      </c>
      <c r="GB64" s="58"/>
      <c r="GC64" s="57"/>
      <c r="GD64" s="33" t="str">
        <f>IF(OR($A$8&lt;&gt;"",$A$2&lt;&gt;"",$GD$252&lt;&gt;""),"E","")</f>
        <v/>
      </c>
      <c r="GE64" s="77"/>
      <c r="GF64" s="72"/>
      <c r="GG64" s="29" t="str">
        <f>IF(OR($A$8&lt;&gt;"",$A$2&lt;&gt;"",$GG$252&lt;&gt;""),"E","")</f>
        <v/>
      </c>
      <c r="GH64" s="29" t="str">
        <f>IF(OR($A$8&lt;&gt;"",$A$2&lt;&gt;"",$GH$252&lt;&gt;""),"E","")</f>
        <v/>
      </c>
      <c r="GI64" s="29" t="str">
        <f>IF(OR($A$8&lt;&gt;"",$A$2&lt;&gt;"",$GI$252&lt;&gt;""),"E","")</f>
        <v/>
      </c>
      <c r="GJ64" s="29" t="str">
        <f>IF(OR($A$8&lt;&gt;"",$A$2&lt;&gt;"",$GJ$252&lt;&gt;""),"E","")</f>
        <v/>
      </c>
      <c r="GK64" s="29" t="str">
        <f>IF(OR($A$8&lt;&gt;"",$A$2&lt;&gt;"",$GK$252&lt;&gt;""),"E","")</f>
        <v/>
      </c>
      <c r="GL64" s="29" t="str">
        <f>IF(OR($A$8&lt;&gt;"",$A$2&lt;&gt;"",$GL$252&lt;&gt;""),"E","")</f>
        <v/>
      </c>
      <c r="GM64" s="29" t="str">
        <f>IF(OR($A$8&lt;&gt;"",$A$2&lt;&gt;"",$GM$252&lt;&gt;""),"E","")</f>
        <v/>
      </c>
      <c r="GN64" s="29" t="str">
        <f>IF(OR($A$8&lt;&gt;"",$A$2&lt;&gt;"",$GN$252&lt;&gt;""),"E","")</f>
        <v/>
      </c>
      <c r="GO64" s="29" t="str">
        <f>IF(OR($A$8&lt;&gt;"",$A$2&lt;&gt;"",$GO$252&lt;&gt;""),"E","")</f>
        <v/>
      </c>
      <c r="GP64" s="29" t="str">
        <f>IF(OR($A$8&lt;&gt;"",$A$2&lt;&gt;"",$GP$252&lt;&gt;""),"E","")</f>
        <v/>
      </c>
      <c r="GQ64" s="29" t="str">
        <f>IF(OR($A$8&lt;&gt;"",$A$2&lt;&gt;"",$GQ$252&lt;&gt;""),"E","")</f>
        <v/>
      </c>
      <c r="GR64" s="29" t="str">
        <f>IF(OR($A$8&lt;&gt;"",$A$2&lt;&gt;"",$GR$252&lt;&gt;""),"E","")</f>
        <v/>
      </c>
      <c r="GS64" s="29" t="str">
        <f>IF(OR($A$8&lt;&gt;"",$A$2&lt;&gt;"",$GS$252&lt;&gt;""),"E","")</f>
        <v/>
      </c>
      <c r="GT64" s="29" t="str">
        <f>IF(OR($A$8&lt;&gt;"",$A$2&lt;&gt;"",$GT$252&lt;&gt;""),"E","")</f>
        <v/>
      </c>
      <c r="GU64" s="29" t="str">
        <f>IF(OR($A$8&lt;&gt;"",$A$2&lt;&gt;"",$GU$252&lt;&gt;""),"E","")</f>
        <v/>
      </c>
      <c r="GV64" s="29" t="str">
        <f>IF(OR($A$8&lt;&gt;"",$A$2&lt;&gt;"",$GV$252&lt;&gt;""),"E","")</f>
        <v/>
      </c>
      <c r="GW64" s="29" t="str">
        <f>IF(OR($A$8&lt;&gt;"",$A$2&lt;&gt;"",$GW$252&lt;&gt;""),"E","")</f>
        <v/>
      </c>
      <c r="GX64" s="29" t="str">
        <f>IF(OR($A$8&lt;&gt;"",$A$2&lt;&gt;"",$GX$252&lt;&gt;""),"E","")</f>
        <v/>
      </c>
      <c r="GY64" s="26" t="str">
        <f>IF(OR($A$8&lt;&gt;"",$A$2&lt;&gt;"",$GY$252&lt;&gt;""),"E","")</f>
        <v/>
      </c>
      <c r="GZ64" s="29" t="str">
        <f>IF(OR($A$8&lt;&gt;"",$A$2&lt;&gt;"",$GZ$252&lt;&gt;""),"E","")</f>
        <v/>
      </c>
      <c r="HA64" s="29" t="str">
        <f>IF(OR($A$8&lt;&gt;"",$A$2&lt;&gt;"",$HA$252&lt;&gt;""),"E","")</f>
        <v/>
      </c>
      <c r="HB64" s="29" t="str">
        <f>IF(OR($A$8&lt;&gt;"",$A$2&lt;&gt;"",$HB$252&lt;&gt;""),"E","")</f>
        <v/>
      </c>
      <c r="HC64" s="29" t="str">
        <f>IF(OR($A$8&lt;&gt;"",$A$2&lt;&gt;"",$HC$252&lt;&gt;""),"E","")</f>
        <v/>
      </c>
      <c r="HD64" s="29" t="str">
        <f>IF(OR($A$8&lt;&gt;"",$A$2&lt;&gt;"",$HD$252&lt;&gt;""),"E","")</f>
        <v/>
      </c>
      <c r="HE64" s="29" t="str">
        <f>IF(OR($A$8&lt;&gt;"",$A$2&lt;&gt;"",$HE$252&lt;&gt;""),"E","")</f>
        <v/>
      </c>
      <c r="HF64" s="29" t="str">
        <f>IF(OR($A$8&lt;&gt;"",$A$2&lt;&gt;"",$HF$252&lt;&gt;""),"E","")</f>
        <v/>
      </c>
      <c r="HG64" s="29" t="str">
        <f>IF(OR($A$8&lt;&gt;"",$A$2&lt;&gt;"",$HG$252&lt;&gt;""),"E","")</f>
        <v/>
      </c>
      <c r="HH64" s="81"/>
      <c r="HI64" s="72"/>
      <c r="HJ64" s="29" t="str">
        <f>IF(OR($A$8&lt;&gt;"",$A$2&lt;&gt;"",$HJ$252&lt;&gt;""),"E","")</f>
        <v/>
      </c>
      <c r="HK64" s="29" t="str">
        <f>IF(OR($A$8&lt;&gt;"",$A$2&lt;&gt;"",$HK$252&lt;&gt;""),"E","")</f>
        <v/>
      </c>
      <c r="HL64" s="29" t="str">
        <f>IF(OR($A$8&lt;&gt;"",$A$2&lt;&gt;"",$HL$252&lt;&gt;""),"E","")</f>
        <v/>
      </c>
      <c r="HM64" s="29" t="str">
        <f>IF(OR($A$8&lt;&gt;"",$A$2&lt;&gt;"",$HM$252&lt;&gt;""),"E","")</f>
        <v/>
      </c>
      <c r="HN64" s="29" t="str">
        <f>IF(OR($A$8&lt;&gt;"",$A$2&lt;&gt;"",$HN$252&lt;&gt;""),"E","")</f>
        <v/>
      </c>
      <c r="HO64" s="29" t="str">
        <f>IF(OR($A$8&lt;&gt;"",$A$2&lt;&gt;"",$HO$252&lt;&gt;""),"E","")</f>
        <v/>
      </c>
      <c r="HP64" s="29" t="str">
        <f>IF(OR($A$8&lt;&gt;"",$A$2&lt;&gt;"",$HP$252&lt;&gt;""),"E","")</f>
        <v/>
      </c>
      <c r="HQ64" s="219"/>
      <c r="HR64" s="6"/>
      <c r="HS64" s="131">
        <f t="shared" si="0"/>
        <v>0</v>
      </c>
      <c r="HT64" s="132"/>
    </row>
    <row r="65" spans="1:228" ht="39" customHeight="1" x14ac:dyDescent="0.2">
      <c r="A65" s="220" t="s">
        <v>75</v>
      </c>
      <c r="B65" s="221"/>
      <c r="C65" s="221"/>
      <c r="D65" s="221"/>
      <c r="E65" s="221"/>
      <c r="F65" s="221"/>
      <c r="G65" s="221"/>
      <c r="H65" s="221"/>
      <c r="I65" s="221"/>
      <c r="J65" s="221"/>
      <c r="K65" s="221"/>
      <c r="L65" s="222"/>
      <c r="M65" s="220" t="s">
        <v>72</v>
      </c>
      <c r="N65" s="221"/>
      <c r="O65" s="221"/>
      <c r="P65" s="221"/>
      <c r="Q65" s="221"/>
      <c r="R65" s="221"/>
      <c r="S65" s="221"/>
      <c r="T65" s="221"/>
      <c r="U65" s="222"/>
      <c r="V65" s="175"/>
      <c r="W65" s="43">
        <v>8</v>
      </c>
      <c r="X65" s="205">
        <v>4</v>
      </c>
      <c r="Y65" s="84" t="s">
        <v>1131</v>
      </c>
      <c r="Z65" s="178"/>
      <c r="AA65" s="212"/>
      <c r="AB65" s="155">
        <v>60</v>
      </c>
      <c r="AC65" s="299"/>
      <c r="AD65" s="155">
        <v>60</v>
      </c>
      <c r="AE65" s="299"/>
      <c r="AF65" s="155">
        <v>60</v>
      </c>
      <c r="AG65" s="299"/>
      <c r="AH65" s="155">
        <v>60</v>
      </c>
      <c r="AI65" s="299"/>
      <c r="AJ65" s="155">
        <v>12</v>
      </c>
      <c r="AK65" s="399"/>
      <c r="AL65" s="155">
        <v>2</v>
      </c>
      <c r="AM65" s="299"/>
      <c r="AN65" s="155">
        <v>1</v>
      </c>
      <c r="AO65" s="299"/>
      <c r="AP65" s="155">
        <v>1</v>
      </c>
      <c r="AQ65" s="299"/>
      <c r="AR65" s="155"/>
      <c r="AS65" s="418"/>
      <c r="AT65" s="152"/>
      <c r="AU65" s="153"/>
      <c r="AV65" s="152"/>
      <c r="AW65" s="153"/>
      <c r="AX65" s="152"/>
      <c r="AY65" s="153"/>
      <c r="AZ65" s="152"/>
      <c r="BA65" s="153"/>
      <c r="BB65" s="152"/>
      <c r="BC65" s="153"/>
      <c r="BD65" s="152"/>
      <c r="BE65" s="153"/>
      <c r="BF65" s="152"/>
      <c r="BG65" s="422"/>
      <c r="BH65" s="179"/>
      <c r="BI65" s="179"/>
      <c r="BJ65" s="67" t="str">
        <f>IF($BJ$8="Saisie de numéro erronée !","Saisie de numéro erronée !",IF($BJ$9="","",VALUE(SUBSTITUTE(IF(COUNTIF(HS65,"* *"),TRIM(MID(Y65&amp;" ",(FIND(("NO"&amp;$BJ$9&amp;" "),Y65&amp;" "))-3,3)),HS65),"c",""))))</f>
        <v/>
      </c>
      <c r="BK65" s="180"/>
      <c r="BL65" s="213"/>
      <c r="BM65" s="29">
        <v>8</v>
      </c>
      <c r="BN65" s="29">
        <v>8</v>
      </c>
      <c r="BO65" s="29">
        <v>8</v>
      </c>
      <c r="BP65" s="29">
        <v>9</v>
      </c>
      <c r="BQ65" s="29">
        <v>9</v>
      </c>
      <c r="BR65" s="29">
        <v>9</v>
      </c>
      <c r="BS65" s="29">
        <v>10</v>
      </c>
      <c r="BT65" s="29">
        <v>10</v>
      </c>
      <c r="BU65" s="29">
        <v>10</v>
      </c>
      <c r="BV65" s="29">
        <v>11</v>
      </c>
      <c r="BW65" s="29">
        <v>11</v>
      </c>
      <c r="BX65" s="29">
        <v>11</v>
      </c>
      <c r="BY65" s="29">
        <v>15</v>
      </c>
      <c r="BZ65" s="29">
        <v>23</v>
      </c>
      <c r="CA65" s="29">
        <v>28</v>
      </c>
      <c r="CB65" s="226">
        <v>38</v>
      </c>
      <c r="CC65" s="181"/>
      <c r="CD65" s="181"/>
      <c r="CE65" s="395"/>
      <c r="CF65" s="182"/>
      <c r="CG65" s="182"/>
      <c r="CH65" s="395"/>
      <c r="CI65" s="183"/>
      <c r="CJ65" s="183"/>
      <c r="CK65" s="214">
        <v>54</v>
      </c>
      <c r="CL65" s="44" t="s">
        <v>511</v>
      </c>
      <c r="CM65" s="184"/>
      <c r="CN65" s="216"/>
      <c r="CO65" s="227" t="s">
        <v>68</v>
      </c>
      <c r="CP65" s="185"/>
      <c r="CQ65" s="185"/>
      <c r="CR65" s="44">
        <v>32</v>
      </c>
      <c r="CS65" s="44">
        <v>101</v>
      </c>
      <c r="CT65" s="186"/>
      <c r="CU65" s="186"/>
      <c r="CV65" s="395"/>
      <c r="CW65" s="218"/>
      <c r="CX65" s="218"/>
      <c r="CY65" s="227" t="s">
        <v>106</v>
      </c>
      <c r="CZ65" s="187"/>
      <c r="DA65" s="187"/>
      <c r="DB65" s="28" t="str">
        <f>IF(OR($A$8&lt;&gt;"",$A$2&lt;&gt;"",$DB$252&lt;&gt;""),"E","")</f>
        <v/>
      </c>
      <c r="DC65" s="29" t="str">
        <f>IF(OR($A$8&lt;&gt;"",$A$2&lt;&gt;"",$DC$252&lt;&gt;""),"E","")</f>
        <v/>
      </c>
      <c r="DD65" s="29" t="str">
        <f>IF(OR($A$8&lt;&gt;"",$A$2&lt;&gt;"",$DD$252&lt;&gt;""),"E","")</f>
        <v/>
      </c>
      <c r="DE65" s="29" t="str">
        <f>IF(OR($A$8&lt;&gt;"",$A$2&lt;&gt;"",$DE$252&lt;&gt;""),"E","")</f>
        <v/>
      </c>
      <c r="DF65" s="29" t="str">
        <f>IF(OR($A$8&lt;&gt;"",$A$2&lt;&gt;"",$DF$252&lt;&gt;""),"E","")</f>
        <v/>
      </c>
      <c r="DG65" s="29" t="str">
        <f>IF(OR($A$8&lt;&gt;"",$A$2&lt;&gt;"",$DG$252&lt;&gt;""),"E","")</f>
        <v/>
      </c>
      <c r="DH65" s="29" t="str">
        <f>IF(OR($A$8&lt;&gt;"",$A$2&lt;&gt;"",$DH$252&lt;&gt;""),"E","")</f>
        <v/>
      </c>
      <c r="DI65" s="29" t="str">
        <f>IF(OR($A$8&lt;&gt;"",$A$2&lt;&gt;"",$DI$252&lt;&gt;""),"E","")</f>
        <v/>
      </c>
      <c r="DJ65" s="29" t="str">
        <f>IF(OR($A$8&lt;&gt;"",$A$2&lt;&gt;"",$DJ$252&lt;&gt;""),"E","")</f>
        <v/>
      </c>
      <c r="DK65" s="29" t="str">
        <f>IF(OR($A$8&lt;&gt;"",$A$2&lt;&gt;"",$DK$252&lt;&gt;""),"E","")</f>
        <v/>
      </c>
      <c r="DL65" s="29" t="str">
        <f>IF(OR($A$8&lt;&gt;"",$A$2&lt;&gt;"",$DL$252&lt;&gt;""),"E","")</f>
        <v/>
      </c>
      <c r="DM65" s="29" t="str">
        <f>IF(OR($A$8&lt;&gt;"",$A$2&lt;&gt;"",$DM$252&lt;&gt;""),"E","")</f>
        <v/>
      </c>
      <c r="DN65" s="29" t="str">
        <f>IF(OR($A$8&lt;&gt;"",$A$2&lt;&gt;"",$DN$252&lt;&gt;""),"E","")</f>
        <v/>
      </c>
      <c r="DO65" s="29" t="str">
        <f>IF(OR($A$8&lt;&gt;"",$A$2&lt;&gt;"",$DO$252&lt;&gt;""),"E","")</f>
        <v/>
      </c>
      <c r="DP65" s="29" t="str">
        <f>IF(OR($A$8&lt;&gt;"",$A$2&lt;&gt;"",$DP$252&lt;&gt;""),"E","")</f>
        <v/>
      </c>
      <c r="DQ65" s="29" t="str">
        <f>IF(OR($A$8&lt;&gt;"",$A$2&lt;&gt;"",$DQ$252&lt;&gt;""),"E","")</f>
        <v/>
      </c>
      <c r="DR65" s="29" t="str">
        <f>IF(OR($A$8&lt;&gt;"",$A$2&lt;&gt;"",$DR$252&lt;&gt;""),"E","")</f>
        <v/>
      </c>
      <c r="DS65" s="29" t="str">
        <f>IF(OR($A$8&lt;&gt;"",$A$2&lt;&gt;"",$DS$252&lt;&gt;""),"E","")</f>
        <v/>
      </c>
      <c r="DT65" s="29" t="str">
        <f>IF(OR($A$8&lt;&gt;"",$A$2&lt;&gt;"",$DT$252&lt;&gt;""),"E","")</f>
        <v/>
      </c>
      <c r="DU65" s="29" t="str">
        <f>IF(OR($A$8&lt;&gt;"",$A$2&lt;&gt;"",$DU$252&lt;&gt;""),"E","")</f>
        <v/>
      </c>
      <c r="DV65" s="29" t="str">
        <f>IF(OR($A$8&lt;&gt;"",$A$2&lt;&gt;"",$DV$252&lt;&gt;""),"E","")</f>
        <v/>
      </c>
      <c r="DW65" s="29" t="str">
        <f>IF(OR($A$8&lt;&gt;"",$A$2&lt;&gt;"",$DW$252&lt;&gt;""),"E","")</f>
        <v/>
      </c>
      <c r="DX65" s="29" t="str">
        <f>IF(OR($A$8&lt;&gt;"",$A$2&lt;&gt;"",$DX$252&lt;&gt;""),"E","")</f>
        <v/>
      </c>
      <c r="DY65" s="29" t="str">
        <f>IF(OR($A$8&lt;&gt;"",$A$2&lt;&gt;"",$DY$252&lt;&gt;""),"E","")</f>
        <v/>
      </c>
      <c r="DZ65" s="29" t="str">
        <f>IF(OR($A$8&lt;&gt;"",$A$2&lt;&gt;"",$DZ$252&lt;&gt;""),"E","")</f>
        <v/>
      </c>
      <c r="EA65" s="31"/>
      <c r="EB65" s="2"/>
      <c r="EC65" s="29" t="str">
        <f>IF(OR($A$8&lt;&gt;"",$A$2&lt;&gt;"",$EC$252&lt;&gt;""),"E","")</f>
        <v/>
      </c>
      <c r="ED65" s="58"/>
      <c r="EE65" s="57"/>
      <c r="EF65" s="29" t="str">
        <f>IF(OR($A$8&lt;&gt;"",$A$2&lt;&gt;"",$EF$252&lt;&gt;""),"E","")</f>
        <v/>
      </c>
      <c r="EG65" s="29" t="str">
        <f>IF(OR($A$8&lt;&gt;"",$A$2&lt;&gt;"",$EG$252&lt;&gt;""),"E","")</f>
        <v/>
      </c>
      <c r="EH65" s="29" t="str">
        <f>IF(OR($A$8&lt;&gt;"",$A$2&lt;&gt;"",$EH$252&lt;&gt;""),"E","")</f>
        <v/>
      </c>
      <c r="EI65" s="29" t="str">
        <f>IF(OR($A$8&lt;&gt;"",$A$2&lt;&gt;"",$EI$252&lt;&gt;""),"E","")</f>
        <v/>
      </c>
      <c r="EJ65" s="29" t="str">
        <f>IF(OR($A$8&lt;&gt;"",$A$2&lt;&gt;"",$EJ$252&lt;&gt;""),"E","")</f>
        <v/>
      </c>
      <c r="EK65" s="30" t="str">
        <f>IF(OR($A$8&lt;&gt;"",$A$2&lt;&gt;"",$EK$252&lt;&gt;""),"E","X")</f>
        <v>X</v>
      </c>
      <c r="EL65" s="30" t="str">
        <f>IF(OR($A$8&lt;&gt;"",$A$2&lt;&gt;"",$EL$252&lt;&gt;""),"E","X")</f>
        <v>X</v>
      </c>
      <c r="EM65" s="29" t="str">
        <f>IF(OR($A$8&lt;&gt;"",$A$2&lt;&gt;"",$EM$252&lt;&gt;""),"E","")</f>
        <v/>
      </c>
      <c r="EN65" s="29" t="str">
        <f>IF(OR($A$8&lt;&gt;"",$A$2&lt;&gt;"",$EN$252&lt;&gt;""),"E","")</f>
        <v/>
      </c>
      <c r="EO65" s="29" t="str">
        <f>IF(OR($A$8&lt;&gt;"",$A$2&lt;&gt;"",$EO$252&lt;&gt;""),"E","")</f>
        <v/>
      </c>
      <c r="EP65" s="30" t="str">
        <f>IF(OR($A$8&lt;&gt;"",$A$2&lt;&gt;"",$EP$252&lt;&gt;""),"E",IF(AND($B$5="X",$D$5=""),"","X"))</f>
        <v>X</v>
      </c>
      <c r="EQ65" s="29" t="str">
        <f>IF(OR($A$8&lt;&gt;"",$A$2&lt;&gt;"",$EQ$252&lt;&gt;""),"E","")</f>
        <v/>
      </c>
      <c r="ER65" s="30" t="str">
        <f>IF(OR($A$8&lt;&gt;"",$A$2&lt;&gt;"",$ER$252&lt;&gt;""),"E",IF(AND($B$5="X",$D$5=""),"","X"))</f>
        <v>X</v>
      </c>
      <c r="ES65" s="29" t="str">
        <f>IF(OR($A$8&lt;&gt;"",$A$2&lt;&gt;"",$ES$252&lt;&gt;""),"E","")</f>
        <v/>
      </c>
      <c r="ET65" s="30" t="str">
        <f>IF(OR($A$8&lt;&gt;"",$A$2&lt;&gt;"",$ET$252&lt;&gt;""),"E",IF(OR(AND($B$5="X",$D$5=""),$F$5=""),"","X"))</f>
        <v/>
      </c>
      <c r="EU65" s="30" t="str">
        <f>IF(OR($A$8&lt;&gt;"",$A$2&lt;&gt;"",$EU$252&lt;&gt;""),"E",IF(AND($B$5="X",$D$5=""),"","X"))</f>
        <v>X</v>
      </c>
      <c r="EV65" s="29" t="str">
        <f>IF(OR($A$8&lt;&gt;"",$A$2&lt;&gt;"",$EV$252&lt;&gt;""),"E","")</f>
        <v/>
      </c>
      <c r="EW65" s="29" t="str">
        <f>IF(OR($A$8&lt;&gt;"",$A$2&lt;&gt;"",$EW$252&lt;&gt;""),"E","")</f>
        <v/>
      </c>
      <c r="EX65" s="29" t="str">
        <f>IF(OR($A$8&lt;&gt;"",$A$2&lt;&gt;"",$EX$252&lt;&gt;""),"E","")</f>
        <v/>
      </c>
      <c r="EY65" s="29" t="str">
        <f>IF(OR($A$8&lt;&gt;"",$A$2&lt;&gt;"",$EY$252&lt;&gt;""),"E","")</f>
        <v/>
      </c>
      <c r="EZ65" s="29" t="str">
        <f>IF(OR($A$8&lt;&gt;"",$A$2&lt;&gt;"",$EZ$252&lt;&gt;""),"E","")</f>
        <v/>
      </c>
      <c r="FA65" s="29" t="str">
        <f>IF(OR($A$8&lt;&gt;"",$A$2&lt;&gt;"",$FA$252&lt;&gt;""),"E","")</f>
        <v/>
      </c>
      <c r="FB65" s="29" t="str">
        <f>IF(OR($A$8&lt;&gt;"",$A$2&lt;&gt;"",$FB$252&lt;&gt;""),"E","")</f>
        <v/>
      </c>
      <c r="FC65" s="29" t="str">
        <f>IF(OR($A$8&lt;&gt;"",$A$2&lt;&gt;"",$FC$252&lt;&gt;""),"E","")</f>
        <v/>
      </c>
      <c r="FD65" s="29" t="str">
        <f>IF(OR($A$8&lt;&gt;"",$A$2&lt;&gt;"",$FD$252&lt;&gt;""),"E","")</f>
        <v/>
      </c>
      <c r="FE65" s="29" t="str">
        <f>IF(OR($A$8&lt;&gt;"",$A$2&lt;&gt;"",$FE$252&lt;&gt;""),"E","")</f>
        <v/>
      </c>
      <c r="FF65" s="29" t="str">
        <f>IF(OR($A$8&lt;&gt;"",$A$2&lt;&gt;"",$FF$252&lt;&gt;""),"E","")</f>
        <v/>
      </c>
      <c r="FG65" s="29" t="str">
        <f>IF(OR($A$8&lt;&gt;"",$A$2&lt;&gt;"",$FG$252&lt;&gt;""),"E","")</f>
        <v/>
      </c>
      <c r="FH65" s="29" t="str">
        <f>IF(OR($A$8&lt;&gt;"",$A$2&lt;&gt;"",$FH$252&lt;&gt;""),"E","")</f>
        <v/>
      </c>
      <c r="FI65" s="29" t="str">
        <f>IF(OR($A$8&lt;&gt;"",$A$2&lt;&gt;"",$FI$252&lt;&gt;""),"E","")</f>
        <v/>
      </c>
      <c r="FJ65" s="29" t="str">
        <f>IF(OR($A$8&lt;&gt;"",$A$2&lt;&gt;"",$FJ$252&lt;&gt;""),"E","")</f>
        <v/>
      </c>
      <c r="FK65" s="29" t="str">
        <f>IF(OR($A$8&lt;&gt;"",$A$2&lt;&gt;"",$FK$252&lt;&gt;""),"E","")</f>
        <v/>
      </c>
      <c r="FL65" s="29" t="str">
        <f>IF(OR($A$8&lt;&gt;"",$A$2&lt;&gt;"",$FL$252&lt;&gt;""),"E","")</f>
        <v/>
      </c>
      <c r="FM65" s="29" t="str">
        <f>IF(OR($A$8&lt;&gt;"",$A$2&lt;&gt;"",$FM$252&lt;&gt;""),"E","")</f>
        <v/>
      </c>
      <c r="FN65" s="29" t="str">
        <f>IF(OR($A$8&lt;&gt;"",$A$2&lt;&gt;"",$FN$252&lt;&gt;""),"E","")</f>
        <v/>
      </c>
      <c r="FO65" s="29" t="str">
        <f>IF(OR($A$8&lt;&gt;"",$A$2&lt;&gt;"",$FO$252&lt;&gt;""),"E","")</f>
        <v/>
      </c>
      <c r="FP65" s="29" t="str">
        <f>IF(OR($A$8&lt;&gt;"",$A$2&lt;&gt;"",$FP$252&lt;&gt;""),"E","")</f>
        <v/>
      </c>
      <c r="FQ65" s="29" t="str">
        <f>IF(OR($A$8&lt;&gt;"",$A$2&lt;&gt;"",$FQ$252&lt;&gt;""),"E","")</f>
        <v/>
      </c>
      <c r="FR65" s="29" t="str">
        <f>IF(OR($A$8&lt;&gt;"",$A$2&lt;&gt;"",$FR$252&lt;&gt;""),"E","")</f>
        <v/>
      </c>
      <c r="FS65" s="29" t="str">
        <f>IF(OR($A$8&lt;&gt;"",$A$2&lt;&gt;"",$FS$252&lt;&gt;""),"E","")</f>
        <v/>
      </c>
      <c r="FT65" s="29" t="str">
        <f>IF(OR($A$8&lt;&gt;"",$A$2&lt;&gt;"",$FT$252&lt;&gt;""),"E","")</f>
        <v/>
      </c>
      <c r="FU65" s="29" t="str">
        <f>IF(OR($A$8&lt;&gt;"",$A$2&lt;&gt;"",$FU$252&lt;&gt;""),"E","")</f>
        <v/>
      </c>
      <c r="FV65" s="29" t="str">
        <f>IF(OR($A$8&lt;&gt;"",$A$2&lt;&gt;"",$FV$252&lt;&gt;""),"E","")</f>
        <v/>
      </c>
      <c r="FW65" s="29" t="str">
        <f>IF(OR($A$8&lt;&gt;"",$A$2&lt;&gt;"",$FW$252&lt;&gt;""),"E","")</f>
        <v/>
      </c>
      <c r="FX65" s="29" t="str">
        <f>IF(OR($A$8&lt;&gt;"",$A$2&lt;&gt;"",$FX$252&lt;&gt;""),"E","")</f>
        <v/>
      </c>
      <c r="FY65" s="29" t="str">
        <f>IF(OR($A$8&lt;&gt;"",$A$2&lt;&gt;"",$FY$252&lt;&gt;""),"E","")</f>
        <v/>
      </c>
      <c r="FZ65" s="29" t="str">
        <f>IF(OR($A$8&lt;&gt;"",$A$2&lt;&gt;"",$FZ$252&lt;&gt;""),"E","")</f>
        <v/>
      </c>
      <c r="GA65" s="29" t="str">
        <f>IF(OR($A$8&lt;&gt;"",$A$2&lt;&gt;"",$GA$252&lt;&gt;""),"E","")</f>
        <v/>
      </c>
      <c r="GB65" s="58"/>
      <c r="GC65" s="57"/>
      <c r="GD65" s="33" t="str">
        <f>IF(OR($A$8&lt;&gt;"",$A$2&lt;&gt;"",$GD$252&lt;&gt;""),"E","")</f>
        <v/>
      </c>
      <c r="GE65" s="77"/>
      <c r="GF65" s="72"/>
      <c r="GG65" s="29" t="str">
        <f>IF(OR($A$8&lt;&gt;"",$A$2&lt;&gt;"",$GG$252&lt;&gt;""),"E","")</f>
        <v/>
      </c>
      <c r="GH65" s="29" t="str">
        <f>IF(OR($A$8&lt;&gt;"",$A$2&lt;&gt;"",$GH$252&lt;&gt;""),"E","")</f>
        <v/>
      </c>
      <c r="GI65" s="29" t="str">
        <f>IF(OR($A$8&lt;&gt;"",$A$2&lt;&gt;"",$GI$252&lt;&gt;""),"E","")</f>
        <v/>
      </c>
      <c r="GJ65" s="29" t="str">
        <f>IF(OR($A$8&lt;&gt;"",$A$2&lt;&gt;"",$GJ$252&lt;&gt;""),"E","")</f>
        <v/>
      </c>
      <c r="GK65" s="30" t="str">
        <f>IF(OR($A$8&lt;&gt;"",$A$2&lt;&gt;"",$GK$252&lt;&gt;""),"E",IF(OR(AND($B$5="X",$D$5=""),(AND($P$5="X",$R$5="",$T$5="",$B$6=""))),"","X"))</f>
        <v>X</v>
      </c>
      <c r="GL65" s="30" t="str">
        <f>IF(OR($A$8&lt;&gt;"",$A$2&lt;&gt;"",$GL$252&lt;&gt;""),"E",IF(OR(AND($B$5="X",$D$5=""),(AND($P$5="X",$R$5="",$T$5="",$B$6=""))),"","X"))</f>
        <v>X</v>
      </c>
      <c r="GM65" s="30" t="str">
        <f>IF(OR($A$8&lt;&gt;"",$A$2&lt;&gt;"",$GM$252&lt;&gt;""),"E",IF(AND($B$5="X",$D$5=""),"","X"))</f>
        <v>X</v>
      </c>
      <c r="GN65" s="30" t="str">
        <f>IF(OR($A$8&lt;&gt;"",$A$2&lt;&gt;"",$GN$252&lt;&gt;""),"E",IF(AND($B$5="X",$D$5=""),"","X"))</f>
        <v>X</v>
      </c>
      <c r="GO65" s="29" t="str">
        <f>IF(OR($A$8&lt;&gt;"",$A$2&lt;&gt;"",$GO$252&lt;&gt;""),"E","")</f>
        <v/>
      </c>
      <c r="GP65" s="29" t="str">
        <f>IF(OR($A$8&lt;&gt;"",$A$2&lt;&gt;"",$GP$252&lt;&gt;""),"E","")</f>
        <v/>
      </c>
      <c r="GQ65" s="29" t="str">
        <f>IF(OR($A$8&lt;&gt;"",$A$2&lt;&gt;"",$GQ$252&lt;&gt;""),"E","")</f>
        <v/>
      </c>
      <c r="GR65" s="29" t="str">
        <f>IF(OR($A$8&lt;&gt;"",$A$2&lt;&gt;"",$GR$252&lt;&gt;""),"E","")</f>
        <v/>
      </c>
      <c r="GS65" s="29" t="str">
        <f>IF(OR($A$8&lt;&gt;"",$A$2&lt;&gt;"",$GS$252&lt;&gt;""),"E","")</f>
        <v/>
      </c>
      <c r="GT65" s="30" t="str">
        <f>IF(OR($A$8&lt;&gt;"",$A$2&lt;&gt;"",$GT$252&lt;&gt;""),"E",(IF(OR(AND($B$5="X",$D$5="",$H$6="X"),$H$6="",(AND((OR(($J$6="X"),(AND($J$6="X",$L$6="X")))),$N$6=""))),"","X")))</f>
        <v/>
      </c>
      <c r="GU65" s="29" t="str">
        <f>IF(OR($A$8&lt;&gt;"",$A$2&lt;&gt;"",$GU$252&lt;&gt;""),"E","")</f>
        <v/>
      </c>
      <c r="GV65" s="30" t="str">
        <f>IF(OR($A$8&lt;&gt;"",$A$2&lt;&gt;"",$GV$252&lt;&gt;""),"E",(IF(OR(AND($B$5="X",$D$5="",$H$6="X"),$H$6="",(AND((OR(($J$6="X"),(AND($J$6="X",$L$6="X")))),$N$6=""))),"","X")))</f>
        <v/>
      </c>
      <c r="GW65" s="29" t="str">
        <f>IF(OR($A$8&lt;&gt;"",$A$2&lt;&gt;"",$GW$252&lt;&gt;""),"E","")</f>
        <v/>
      </c>
      <c r="GX65" s="30" t="str">
        <f>IF(OR($A$8&lt;&gt;"",$A$2&lt;&gt;"",$GX$252&lt;&gt;""),"E",(IF(OR((AND($P$6="X",$R$6="")),AND($B$5="X",$D$5="",$H$6="X"),$H$6="",(AND((OR(($J$6="X"),(AND($J$6="X",$L$6="X")))),$N$6=""))),"","X")))</f>
        <v/>
      </c>
      <c r="GY65" s="26" t="str">
        <f>IF(OR($A$8&lt;&gt;"",$A$2&lt;&gt;"",$GY$252&lt;&gt;""),"E","")</f>
        <v/>
      </c>
      <c r="GZ65" s="30" t="str">
        <f>IF(OR($A$8&lt;&gt;"",$A$2&lt;&gt;"",$GZ$252&lt;&gt;""),"E",(IF(OR((AND($P$6="X",$R$6="")),AND($B$5="X",$D$5="",$H$6="X"),$H$6="",(AND((OR(($J$6="X"),(AND($J$6="X",$L$6="X")))),$N$6=""))),"","X")))</f>
        <v/>
      </c>
      <c r="HA65" s="29" t="str">
        <f>IF(OR($A$8&lt;&gt;"",$A$2&lt;&gt;"",$HA$252&lt;&gt;""),"E","")</f>
        <v/>
      </c>
      <c r="HB65" s="34" t="str">
        <f>IF(OR($A$8&lt;&gt;"",$A$2&lt;&gt;"",$HB$252&lt;&gt;""),"E",IF((OR((AND($B$5="X",$D$5="")),(AND($F$7="X",$H$7="",$N$7="")),(AND((OR(($J$6="X"),(AND($J$6="X",$L$6="X")))),$N$6="")),(AND($B$7="X",$D$7="")))),"","X"))</f>
        <v>X</v>
      </c>
      <c r="HC65" s="29" t="str">
        <f>IF(OR($A$8&lt;&gt;"",$A$2&lt;&gt;"",$HC$252&lt;&gt;""),"E","")</f>
        <v/>
      </c>
      <c r="HD65" s="34" t="str">
        <f>IF(OR($A$8&lt;&gt;"",$A$2&lt;&gt;"",$HD$252&lt;&gt;""),"E",IF((OR((AND($B$5="X",$D$5="")),(AND($F$7="X",$H$7="",$N$7="")),(AND((OR(($J$6="X"),(AND($J$6="X",$L$6="X")))),$N$6="")),(AND($B$7="X",$D$7="")))),"","X"))</f>
        <v>X</v>
      </c>
      <c r="HE65" s="29" t="str">
        <f>IF(OR($A$8&lt;&gt;"",$A$2&lt;&gt;"",$HE$252&lt;&gt;""),"E","")</f>
        <v/>
      </c>
      <c r="HF65" s="34" t="str">
        <f>IF(OR($A$8&lt;&gt;"",$A$2&lt;&gt;"",$HF$252&lt;&gt;""),"E",IF((OR((AND($B$5="X",$D$5="")),(AND($F$7="X",$H$7="",$N$7="")),(AND((OR(($J$6="X"),(AND($J$6="X",$L$6="X")))),$N$6="")),(AND($B$7="X",$D$7="")))),"","X"))</f>
        <v>X</v>
      </c>
      <c r="HG65" s="29" t="str">
        <f>IF(OR($A$8&lt;&gt;"",$A$2&lt;&gt;"",$HG$252&lt;&gt;""),"E","")</f>
        <v/>
      </c>
      <c r="HH65" s="81"/>
      <c r="HI65" s="72"/>
      <c r="HJ65" s="29" t="str">
        <f>IF(OR($A$8&lt;&gt;"",$A$2&lt;&gt;"",$HJ$252&lt;&gt;""),"E","")</f>
        <v/>
      </c>
      <c r="HK65" s="29" t="str">
        <f>IF(OR($A$8&lt;&gt;"",$A$2&lt;&gt;"",$HK$252&lt;&gt;""),"E","")</f>
        <v/>
      </c>
      <c r="HL65" s="29" t="str">
        <f>IF(OR($A$8&lt;&gt;"",$A$2&lt;&gt;"",$HL$252&lt;&gt;""),"E","")</f>
        <v/>
      </c>
      <c r="HM65" s="29" t="str">
        <f>IF(OR($A$8&lt;&gt;"",$A$2&lt;&gt;"",$HM$252&lt;&gt;""),"E","")</f>
        <v/>
      </c>
      <c r="HN65" s="29" t="str">
        <f>IF(OR($A$8&lt;&gt;"",$A$2&lt;&gt;"",$HN$252&lt;&gt;""),"E","")</f>
        <v/>
      </c>
      <c r="HO65" s="29" t="str">
        <f>IF(OR($A$8&lt;&gt;"",$A$2&lt;&gt;"",$HO$252&lt;&gt;""),"E","")</f>
        <v/>
      </c>
      <c r="HP65" s="29" t="str">
        <f>IF(OR($A$8&lt;&gt;"",$A$2&lt;&gt;"",$HP$252&lt;&gt;""),"E","")</f>
        <v/>
      </c>
      <c r="HQ65" s="219"/>
      <c r="HR65" s="6"/>
      <c r="HS65" s="131">
        <f t="shared" si="0"/>
        <v>0</v>
      </c>
      <c r="HT65" s="132"/>
    </row>
    <row r="66" spans="1:228" ht="39" customHeight="1" x14ac:dyDescent="0.2">
      <c r="A66" s="220" t="s">
        <v>74</v>
      </c>
      <c r="B66" s="221"/>
      <c r="C66" s="221"/>
      <c r="D66" s="221"/>
      <c r="E66" s="221"/>
      <c r="F66" s="221"/>
      <c r="G66" s="221"/>
      <c r="H66" s="221"/>
      <c r="I66" s="221"/>
      <c r="J66" s="221"/>
      <c r="K66" s="221"/>
      <c r="L66" s="222"/>
      <c r="M66" s="223" t="s">
        <v>73</v>
      </c>
      <c r="N66" s="224"/>
      <c r="O66" s="224"/>
      <c r="P66" s="224"/>
      <c r="Q66" s="224"/>
      <c r="R66" s="224"/>
      <c r="S66" s="224"/>
      <c r="T66" s="224"/>
      <c r="U66" s="225"/>
      <c r="V66" s="174"/>
      <c r="W66" s="43">
        <v>8</v>
      </c>
      <c r="X66" s="201">
        <v>1</v>
      </c>
      <c r="Y66" s="84" t="s">
        <v>1131</v>
      </c>
      <c r="Z66" s="178"/>
      <c r="AA66" s="212"/>
      <c r="AB66" s="155">
        <v>60</v>
      </c>
      <c r="AC66" s="299"/>
      <c r="AD66" s="155">
        <v>60</v>
      </c>
      <c r="AE66" s="299"/>
      <c r="AF66" s="155">
        <v>60</v>
      </c>
      <c r="AG66" s="299"/>
      <c r="AH66" s="155">
        <v>60</v>
      </c>
      <c r="AI66" s="299"/>
      <c r="AJ66" s="155">
        <v>12</v>
      </c>
      <c r="AK66" s="399"/>
      <c r="AL66" s="155">
        <v>2</v>
      </c>
      <c r="AM66" s="299"/>
      <c r="AN66" s="155">
        <v>1</v>
      </c>
      <c r="AO66" s="299"/>
      <c r="AP66" s="155">
        <v>1</v>
      </c>
      <c r="AQ66" s="299"/>
      <c r="AR66" s="155"/>
      <c r="AS66" s="418"/>
      <c r="AT66" s="152"/>
      <c r="AU66" s="153"/>
      <c r="AV66" s="152"/>
      <c r="AW66" s="153"/>
      <c r="AX66" s="152"/>
      <c r="AY66" s="153"/>
      <c r="AZ66" s="152"/>
      <c r="BA66" s="153"/>
      <c r="BB66" s="152"/>
      <c r="BC66" s="153"/>
      <c r="BD66" s="152"/>
      <c r="BE66" s="153"/>
      <c r="BF66" s="152"/>
      <c r="BG66" s="422"/>
      <c r="BH66" s="179"/>
      <c r="BI66" s="179"/>
      <c r="BJ66" s="67" t="str">
        <f>IF($BJ$8="Saisie de numéro erronée !","Saisie de numéro erronée !",IF($BJ$9="","",VALUE(SUBSTITUTE(IF(COUNTIF(HS66,"* *"),TRIM(MID(Y66&amp;" ",(FIND(("NO"&amp;$BJ$9&amp;" "),Y66&amp;" "))-3,3)),HS66),"c",""))))</f>
        <v/>
      </c>
      <c r="BK66" s="180"/>
      <c r="BL66" s="213"/>
      <c r="BM66" s="29">
        <v>8</v>
      </c>
      <c r="BN66" s="29">
        <v>8</v>
      </c>
      <c r="BO66" s="29">
        <v>8</v>
      </c>
      <c r="BP66" s="29">
        <v>9</v>
      </c>
      <c r="BQ66" s="29">
        <v>9</v>
      </c>
      <c r="BR66" s="29">
        <v>9</v>
      </c>
      <c r="BS66" s="29">
        <v>10</v>
      </c>
      <c r="BT66" s="29">
        <v>10</v>
      </c>
      <c r="BU66" s="29">
        <v>10</v>
      </c>
      <c r="BV66" s="29">
        <v>11</v>
      </c>
      <c r="BW66" s="29">
        <v>11</v>
      </c>
      <c r="BX66" s="29">
        <v>11</v>
      </c>
      <c r="BY66" s="29">
        <v>15</v>
      </c>
      <c r="BZ66" s="29">
        <v>23</v>
      </c>
      <c r="CA66" s="29">
        <v>28</v>
      </c>
      <c r="CB66" s="226">
        <v>38</v>
      </c>
      <c r="CC66" s="181"/>
      <c r="CD66" s="181"/>
      <c r="CE66" s="395"/>
      <c r="CF66" s="182"/>
      <c r="CG66" s="182"/>
      <c r="CH66" s="395" t="s">
        <v>341</v>
      </c>
      <c r="CI66" s="183"/>
      <c r="CJ66" s="183"/>
      <c r="CK66" s="214">
        <v>55</v>
      </c>
      <c r="CL66" s="229" t="s">
        <v>729</v>
      </c>
      <c r="CM66" s="184"/>
      <c r="CN66" s="216"/>
      <c r="CO66" s="227" t="s">
        <v>68</v>
      </c>
      <c r="CP66" s="185"/>
      <c r="CQ66" s="185"/>
      <c r="CR66" s="44">
        <v>33</v>
      </c>
      <c r="CS66" s="44">
        <v>101</v>
      </c>
      <c r="CT66" s="186"/>
      <c r="CU66" s="186"/>
      <c r="CV66" s="395"/>
      <c r="CW66" s="218"/>
      <c r="CX66" s="218"/>
      <c r="CY66" s="227" t="s">
        <v>106</v>
      </c>
      <c r="CZ66" s="187"/>
      <c r="DA66" s="187"/>
      <c r="DB66" s="28" t="str">
        <f>IF(OR($A$8&lt;&gt;"",$A$2&lt;&gt;"",$DB$252&lt;&gt;""),"E","")</f>
        <v/>
      </c>
      <c r="DC66" s="29" t="str">
        <f>IF(OR($A$8&lt;&gt;"",$A$2&lt;&gt;"",$DC$252&lt;&gt;""),"E","")</f>
        <v/>
      </c>
      <c r="DD66" s="29" t="str">
        <f>IF(OR($A$8&lt;&gt;"",$A$2&lt;&gt;"",$DD$252&lt;&gt;""),"E","")</f>
        <v/>
      </c>
      <c r="DE66" s="29" t="str">
        <f>IF(OR($A$8&lt;&gt;"",$A$2&lt;&gt;"",$DE$252&lt;&gt;""),"E","")</f>
        <v/>
      </c>
      <c r="DF66" s="29" t="str">
        <f>IF(OR($A$8&lt;&gt;"",$A$2&lt;&gt;"",$DF$252&lt;&gt;""),"E","")</f>
        <v/>
      </c>
      <c r="DG66" s="29" t="str">
        <f>IF(OR($A$8&lt;&gt;"",$A$2&lt;&gt;"",$DG$252&lt;&gt;""),"E","")</f>
        <v/>
      </c>
      <c r="DH66" s="29" t="str">
        <f>IF(OR($A$8&lt;&gt;"",$A$2&lt;&gt;"",$DH$252&lt;&gt;""),"E","")</f>
        <v/>
      </c>
      <c r="DI66" s="29" t="str">
        <f>IF(OR($A$8&lt;&gt;"",$A$2&lt;&gt;"",$DI$252&lt;&gt;""),"E","")</f>
        <v/>
      </c>
      <c r="DJ66" s="29" t="str">
        <f>IF(OR($A$8&lt;&gt;"",$A$2&lt;&gt;"",$DJ$252&lt;&gt;""),"E","")</f>
        <v/>
      </c>
      <c r="DK66" s="29" t="str">
        <f>IF(OR($A$8&lt;&gt;"",$A$2&lt;&gt;"",$DK$252&lt;&gt;""),"E","")</f>
        <v/>
      </c>
      <c r="DL66" s="29" t="str">
        <f>IF(OR($A$8&lt;&gt;"",$A$2&lt;&gt;"",$DL$252&lt;&gt;""),"E","")</f>
        <v/>
      </c>
      <c r="DM66" s="29" t="str">
        <f>IF(OR($A$8&lt;&gt;"",$A$2&lt;&gt;"",$DM$252&lt;&gt;""),"E","")</f>
        <v/>
      </c>
      <c r="DN66" s="29" t="str">
        <f>IF(OR($A$8&lt;&gt;"",$A$2&lt;&gt;"",$DN$252&lt;&gt;""),"E","")</f>
        <v/>
      </c>
      <c r="DO66" s="29" t="str">
        <f>IF(OR($A$8&lt;&gt;"",$A$2&lt;&gt;"",$DO$252&lt;&gt;""),"E","")</f>
        <v/>
      </c>
      <c r="DP66" s="29" t="str">
        <f>IF(OR($A$8&lt;&gt;"",$A$2&lt;&gt;"",$DP$252&lt;&gt;""),"E","")</f>
        <v/>
      </c>
      <c r="DQ66" s="29" t="str">
        <f>IF(OR($A$8&lt;&gt;"",$A$2&lt;&gt;"",$DQ$252&lt;&gt;""),"E","")</f>
        <v/>
      </c>
      <c r="DR66" s="29" t="str">
        <f>IF(OR($A$8&lt;&gt;"",$A$2&lt;&gt;"",$DR$252&lt;&gt;""),"E","")</f>
        <v/>
      </c>
      <c r="DS66" s="29" t="str">
        <f>IF(OR($A$8&lt;&gt;"",$A$2&lt;&gt;"",$DS$252&lt;&gt;""),"E","")</f>
        <v/>
      </c>
      <c r="DT66" s="29" t="str">
        <f>IF(OR($A$8&lt;&gt;"",$A$2&lt;&gt;"",$DT$252&lt;&gt;""),"E","")</f>
        <v/>
      </c>
      <c r="DU66" s="29" t="str">
        <f>IF(OR($A$8&lt;&gt;"",$A$2&lt;&gt;"",$DU$252&lt;&gt;""),"E","")</f>
        <v/>
      </c>
      <c r="DV66" s="29" t="str">
        <f>IF(OR($A$8&lt;&gt;"",$A$2&lt;&gt;"",$DV$252&lt;&gt;""),"E","")</f>
        <v/>
      </c>
      <c r="DW66" s="29" t="str">
        <f>IF(OR($A$8&lt;&gt;"",$A$2&lt;&gt;"",$DW$252&lt;&gt;""),"E","")</f>
        <v/>
      </c>
      <c r="DX66" s="29" t="str">
        <f>IF(OR($A$8&lt;&gt;"",$A$2&lt;&gt;"",$DX$252&lt;&gt;""),"E","")</f>
        <v/>
      </c>
      <c r="DY66" s="29" t="str">
        <f>IF(OR($A$8&lt;&gt;"",$A$2&lt;&gt;"",$DY$252&lt;&gt;""),"E","")</f>
        <v/>
      </c>
      <c r="DZ66" s="29" t="str">
        <f>IF(OR($A$8&lt;&gt;"",$A$2&lt;&gt;"",$DZ$252&lt;&gt;""),"E","")</f>
        <v/>
      </c>
      <c r="EA66" s="31"/>
      <c r="EB66" s="2"/>
      <c r="EC66" s="29" t="str">
        <f>IF(OR($A$8&lt;&gt;"",$A$2&lt;&gt;"",$EC$252&lt;&gt;""),"E","")</f>
        <v/>
      </c>
      <c r="ED66" s="58"/>
      <c r="EE66" s="57"/>
      <c r="EF66" s="29" t="str">
        <f>IF(OR($A$8&lt;&gt;"",$A$2&lt;&gt;"",$EF$252&lt;&gt;""),"E","")</f>
        <v/>
      </c>
      <c r="EG66" s="29" t="str">
        <f>IF(OR($A$8&lt;&gt;"",$A$2&lt;&gt;"",$EG$252&lt;&gt;""),"E","")</f>
        <v/>
      </c>
      <c r="EH66" s="29" t="str">
        <f>IF(OR($A$8&lt;&gt;"",$A$2&lt;&gt;"",$EH$252&lt;&gt;""),"E","")</f>
        <v/>
      </c>
      <c r="EI66" s="29" t="str">
        <f>IF(OR($A$8&lt;&gt;"",$A$2&lt;&gt;"",$EI$252&lt;&gt;""),"E","")</f>
        <v/>
      </c>
      <c r="EJ66" s="29" t="str">
        <f>IF(OR($A$8&lt;&gt;"",$A$2&lt;&gt;"",$EJ$252&lt;&gt;""),"E","")</f>
        <v/>
      </c>
      <c r="EK66" s="29" t="str">
        <f>IF(OR($A$8&lt;&gt;"",$A$2&lt;&gt;"",$EK$252&lt;&gt;""),"E","")</f>
        <v/>
      </c>
      <c r="EL66" s="30" t="str">
        <f>IF(OR($A$8&lt;&gt;"",$A$2&lt;&gt;"",$EL$252&lt;&gt;""),"E","X")</f>
        <v>X</v>
      </c>
      <c r="EM66" s="29" t="str">
        <f>IF(OR($A$8&lt;&gt;"",$A$2&lt;&gt;"",$EM$252&lt;&gt;""),"E","")</f>
        <v/>
      </c>
      <c r="EN66" s="29" t="str">
        <f>IF(OR($A$8&lt;&gt;"",$A$2&lt;&gt;"",$EN$252&lt;&gt;""),"E","")</f>
        <v/>
      </c>
      <c r="EO66" s="29" t="str">
        <f>IF(OR($A$8&lt;&gt;"",$A$2&lt;&gt;"",$EO$252&lt;&gt;""),"E","")</f>
        <v/>
      </c>
      <c r="EP66" s="30" t="str">
        <f>IF(OR($A$8&lt;&gt;"",$A$2&lt;&gt;"",$EP$252&lt;&gt;""),"E",IF(AND($B$5="X",$D$5=""),"","X"))</f>
        <v>X</v>
      </c>
      <c r="EQ66" s="29" t="str">
        <f>IF(OR($A$8&lt;&gt;"",$A$2&lt;&gt;"",$EQ$252&lt;&gt;""),"E","")</f>
        <v/>
      </c>
      <c r="ER66" s="30" t="str">
        <f>IF(OR($A$8&lt;&gt;"",$A$2&lt;&gt;"",$ER$252&lt;&gt;""),"E",IF(AND($B$5="X",$D$5=""),"","X"))</f>
        <v>X</v>
      </c>
      <c r="ES66" s="29" t="str">
        <f>IF(OR($A$8&lt;&gt;"",$A$2&lt;&gt;"",$ES$252&lt;&gt;""),"E","")</f>
        <v/>
      </c>
      <c r="ET66" s="30" t="str">
        <f>IF(OR($A$8&lt;&gt;"",$A$2&lt;&gt;"",$ET$252&lt;&gt;""),"E",IF(OR(AND($B$5="X",$D$5=""),$F$5=""),"","X"))</f>
        <v/>
      </c>
      <c r="EU66" s="30" t="str">
        <f>IF(OR($A$8&lt;&gt;"",$A$2&lt;&gt;"",$EU$252&lt;&gt;""),"E",IF(AND($B$5="X",$D$5=""),"","X"))</f>
        <v>X</v>
      </c>
      <c r="EV66" s="29" t="str">
        <f>IF(OR($A$8&lt;&gt;"",$A$2&lt;&gt;"",$EV$252&lt;&gt;""),"E","")</f>
        <v/>
      </c>
      <c r="EW66" s="29" t="str">
        <f>IF(OR($A$8&lt;&gt;"",$A$2&lt;&gt;"",$EW$252&lt;&gt;""),"E","")</f>
        <v/>
      </c>
      <c r="EX66" s="29" t="str">
        <f>IF(OR($A$8&lt;&gt;"",$A$2&lt;&gt;"",$EX$252&lt;&gt;""),"E","")</f>
        <v/>
      </c>
      <c r="EY66" s="29" t="str">
        <f>IF(OR($A$8&lt;&gt;"",$A$2&lt;&gt;"",$EY$252&lt;&gt;""),"E","")</f>
        <v/>
      </c>
      <c r="EZ66" s="29" t="str">
        <f>IF(OR($A$8&lt;&gt;"",$A$2&lt;&gt;"",$EZ$252&lt;&gt;""),"E","")</f>
        <v/>
      </c>
      <c r="FA66" s="29" t="str">
        <f>IF(OR($A$8&lt;&gt;"",$A$2&lt;&gt;"",$FA$252&lt;&gt;""),"E","")</f>
        <v/>
      </c>
      <c r="FB66" s="29" t="str">
        <f>IF(OR($A$8&lt;&gt;"",$A$2&lt;&gt;"",$FB$252&lt;&gt;""),"E","")</f>
        <v/>
      </c>
      <c r="FC66" s="29" t="str">
        <f>IF(OR($A$8&lt;&gt;"",$A$2&lt;&gt;"",$FC$252&lt;&gt;""),"E","")</f>
        <v/>
      </c>
      <c r="FD66" s="29" t="str">
        <f>IF(OR($A$8&lt;&gt;"",$A$2&lt;&gt;"",$FD$252&lt;&gt;""),"E","")</f>
        <v/>
      </c>
      <c r="FE66" s="29" t="str">
        <f>IF(OR($A$8&lt;&gt;"",$A$2&lt;&gt;"",$FE$252&lt;&gt;""),"E","")</f>
        <v/>
      </c>
      <c r="FF66" s="29" t="str">
        <f>IF(OR($A$8&lt;&gt;"",$A$2&lt;&gt;"",$FF$252&lt;&gt;""),"E","")</f>
        <v/>
      </c>
      <c r="FG66" s="29" t="str">
        <f>IF(OR($A$8&lt;&gt;"",$A$2&lt;&gt;"",$FG$252&lt;&gt;""),"E","")</f>
        <v/>
      </c>
      <c r="FH66" s="29" t="str">
        <f>IF(OR($A$8&lt;&gt;"",$A$2&lt;&gt;"",$FH$252&lt;&gt;""),"E","")</f>
        <v/>
      </c>
      <c r="FI66" s="29" t="str">
        <f>IF(OR($A$8&lt;&gt;"",$A$2&lt;&gt;"",$FI$252&lt;&gt;""),"E","")</f>
        <v/>
      </c>
      <c r="FJ66" s="29" t="str">
        <f>IF(OR($A$8&lt;&gt;"",$A$2&lt;&gt;"",$FJ$252&lt;&gt;""),"E","")</f>
        <v/>
      </c>
      <c r="FK66" s="29" t="str">
        <f>IF(OR($A$8&lt;&gt;"",$A$2&lt;&gt;"",$FK$252&lt;&gt;""),"E","")</f>
        <v/>
      </c>
      <c r="FL66" s="29" t="str">
        <f>IF(OR($A$8&lt;&gt;"",$A$2&lt;&gt;"",$FL$252&lt;&gt;""),"E","")</f>
        <v/>
      </c>
      <c r="FM66" s="29" t="str">
        <f>IF(OR($A$8&lt;&gt;"",$A$2&lt;&gt;"",$FM$252&lt;&gt;""),"E","")</f>
        <v/>
      </c>
      <c r="FN66" s="29" t="str">
        <f>IF(OR($A$8&lt;&gt;"",$A$2&lt;&gt;"",$FN$252&lt;&gt;""),"E","")</f>
        <v/>
      </c>
      <c r="FO66" s="29" t="str">
        <f>IF(OR($A$8&lt;&gt;"",$A$2&lt;&gt;"",$FO$252&lt;&gt;""),"E","")</f>
        <v/>
      </c>
      <c r="FP66" s="29" t="str">
        <f>IF(OR($A$8&lt;&gt;"",$A$2&lt;&gt;"",$FP$252&lt;&gt;""),"E","")</f>
        <v/>
      </c>
      <c r="FQ66" s="29" t="str">
        <f>IF(OR($A$8&lt;&gt;"",$A$2&lt;&gt;"",$FQ$252&lt;&gt;""),"E","")</f>
        <v/>
      </c>
      <c r="FR66" s="29" t="str">
        <f>IF(OR($A$8&lt;&gt;"",$A$2&lt;&gt;"",$FR$252&lt;&gt;""),"E","")</f>
        <v/>
      </c>
      <c r="FS66" s="29" t="str">
        <f>IF(OR($A$8&lt;&gt;"",$A$2&lt;&gt;"",$FS$252&lt;&gt;""),"E","")</f>
        <v/>
      </c>
      <c r="FT66" s="29" t="str">
        <f>IF(OR($A$8&lt;&gt;"",$A$2&lt;&gt;"",$FT$252&lt;&gt;""),"E","")</f>
        <v/>
      </c>
      <c r="FU66" s="29" t="str">
        <f>IF(OR($A$8&lt;&gt;"",$A$2&lt;&gt;"",$FU$252&lt;&gt;""),"E","")</f>
        <v/>
      </c>
      <c r="FV66" s="29" t="str">
        <f>IF(OR($A$8&lt;&gt;"",$A$2&lt;&gt;"",$FV$252&lt;&gt;""),"E","")</f>
        <v/>
      </c>
      <c r="FW66" s="29" t="str">
        <f>IF(OR($A$8&lt;&gt;"",$A$2&lt;&gt;"",$FW$252&lt;&gt;""),"E","")</f>
        <v/>
      </c>
      <c r="FX66" s="29" t="str">
        <f>IF(OR($A$8&lt;&gt;"",$A$2&lt;&gt;"",$FX$252&lt;&gt;""),"E","")</f>
        <v/>
      </c>
      <c r="FY66" s="29" t="str">
        <f>IF(OR($A$8&lt;&gt;"",$A$2&lt;&gt;"",$FY$252&lt;&gt;""),"E","")</f>
        <v/>
      </c>
      <c r="FZ66" s="29" t="str">
        <f>IF(OR($A$8&lt;&gt;"",$A$2&lt;&gt;"",$FZ$252&lt;&gt;""),"E","")</f>
        <v/>
      </c>
      <c r="GA66" s="29" t="str">
        <f>IF(OR($A$8&lt;&gt;"",$A$2&lt;&gt;"",$GA$252&lt;&gt;""),"E","")</f>
        <v/>
      </c>
      <c r="GB66" s="58"/>
      <c r="GC66" s="57"/>
      <c r="GD66" s="33" t="str">
        <f>IF(OR($A$8&lt;&gt;"",$A$2&lt;&gt;"",$GD$252&lt;&gt;""),"E","")</f>
        <v/>
      </c>
      <c r="GE66" s="77"/>
      <c r="GF66" s="72"/>
      <c r="GG66" s="29" t="str">
        <f>IF(OR($A$8&lt;&gt;"",$A$2&lt;&gt;"",$GG$252&lt;&gt;""),"E","")</f>
        <v/>
      </c>
      <c r="GH66" s="29" t="str">
        <f>IF(OR($A$8&lt;&gt;"",$A$2&lt;&gt;"",$GH$252&lt;&gt;""),"E","")</f>
        <v/>
      </c>
      <c r="GI66" s="29" t="str">
        <f>IF(OR($A$8&lt;&gt;"",$A$2&lt;&gt;"",$GI$252&lt;&gt;""),"E","")</f>
        <v/>
      </c>
      <c r="GJ66" s="29" t="str">
        <f>IF(OR($A$8&lt;&gt;"",$A$2&lt;&gt;"",$GJ$252&lt;&gt;""),"E","")</f>
        <v/>
      </c>
      <c r="GK66" s="30" t="str">
        <f>IF(OR($A$8&lt;&gt;"",$A$2&lt;&gt;"",$GK$252&lt;&gt;""),"E",IF(OR(AND($B$5="X",$D$5=""),(AND($P$5="X",$R$5="",$T$5="",$B$6=""))),"","X"))</f>
        <v>X</v>
      </c>
      <c r="GL66" s="30" t="str">
        <f>IF(OR($A$8&lt;&gt;"",$A$2&lt;&gt;"",$GL$252&lt;&gt;""),"E",IF(OR(AND($B$5="X",$D$5=""),(AND($P$5="X",$R$5="",$T$5="",$B$6=""))),"","X"))</f>
        <v>X</v>
      </c>
      <c r="GM66" s="30" t="str">
        <f>IF(OR($A$8&lt;&gt;"",$A$2&lt;&gt;"",$GM$252&lt;&gt;""),"E",IF(AND($B$5="X",$D$5=""),"","X"))</f>
        <v>X</v>
      </c>
      <c r="GN66" s="30" t="str">
        <f>IF(OR($A$8&lt;&gt;"",$A$2&lt;&gt;"",$GN$252&lt;&gt;""),"E",IF(AND($B$5="X",$D$5=""),"","X"))</f>
        <v>X</v>
      </c>
      <c r="GO66" s="29" t="str">
        <f>IF(OR($A$8&lt;&gt;"",$A$2&lt;&gt;"",$GO$252&lt;&gt;""),"E","")</f>
        <v/>
      </c>
      <c r="GP66" s="29" t="str">
        <f>IF(OR($A$8&lt;&gt;"",$A$2&lt;&gt;"",$GP$252&lt;&gt;""),"E","")</f>
        <v/>
      </c>
      <c r="GQ66" s="29" t="str">
        <f>IF(OR($A$8&lt;&gt;"",$A$2&lt;&gt;"",$GQ$252&lt;&gt;""),"E","")</f>
        <v/>
      </c>
      <c r="GR66" s="29" t="str">
        <f>IF(OR($A$8&lt;&gt;"",$A$2&lt;&gt;"",$GR$252&lt;&gt;""),"E","")</f>
        <v/>
      </c>
      <c r="GS66" s="29" t="str">
        <f>IF(OR($A$8&lt;&gt;"",$A$2&lt;&gt;"",$GS$252&lt;&gt;""),"E","")</f>
        <v/>
      </c>
      <c r="GT66" s="30" t="str">
        <f>IF(OR($A$8&lt;&gt;"",$A$2&lt;&gt;"",$GT$252&lt;&gt;""),"E",(IF(OR(AND($B$5="X",$D$5="",$H$6="X"),$H$6="",(AND((OR(($J$6="X"),(AND($J$6="X",$L$6="X")))),$N$6=""))),"","X")))</f>
        <v/>
      </c>
      <c r="GU66" s="29" t="str">
        <f>IF(OR($A$8&lt;&gt;"",$A$2&lt;&gt;"",$GU$252&lt;&gt;""),"E","")</f>
        <v/>
      </c>
      <c r="GV66" s="30" t="str">
        <f>IF(OR($A$8&lt;&gt;"",$A$2&lt;&gt;"",$GV$252&lt;&gt;""),"E",(IF(OR(AND($B$5="X",$D$5="",$H$6="X"),$H$6="",(AND((OR(($J$6="X"),(AND($J$6="X",$L$6="X")))),$N$6=""))),"","X")))</f>
        <v/>
      </c>
      <c r="GW66" s="29" t="str">
        <f>IF(OR($A$8&lt;&gt;"",$A$2&lt;&gt;"",$GW$252&lt;&gt;""),"E","")</f>
        <v/>
      </c>
      <c r="GX66" s="30" t="str">
        <f>IF(OR($A$8&lt;&gt;"",$A$2&lt;&gt;"",$GX$252&lt;&gt;""),"E",(IF(OR((AND($P$6="X",$R$6="")),AND($B$5="X",$D$5="",$H$6="X"),$H$6="",(AND((OR(($J$6="X"),(AND($J$6="X",$L$6="X")))),$N$6=""))),"","X")))</f>
        <v/>
      </c>
      <c r="GY66" s="26" t="str">
        <f>IF(OR($A$8&lt;&gt;"",$A$2&lt;&gt;"",$GY$252&lt;&gt;""),"E","")</f>
        <v/>
      </c>
      <c r="GZ66" s="30" t="str">
        <f>IF(OR($A$8&lt;&gt;"",$A$2&lt;&gt;"",$GZ$252&lt;&gt;""),"E",(IF(OR((AND($P$6="X",$R$6="")),AND($B$5="X",$D$5="",$H$6="X"),$H$6="",(AND((OR(($J$6="X"),(AND($J$6="X",$L$6="X")))),$N$6=""))),"","X")))</f>
        <v/>
      </c>
      <c r="HA66" s="29" t="str">
        <f>IF(OR($A$8&lt;&gt;"",$A$2&lt;&gt;"",$HA$252&lt;&gt;""),"E","")</f>
        <v/>
      </c>
      <c r="HB66" s="34" t="str">
        <f>IF(OR($A$8&lt;&gt;"",$A$2&lt;&gt;"",$HB$252&lt;&gt;""),"E",IF((OR((AND($B$5="X",$D$5="")),(AND($F$7="X",$H$7="",$N$7="")),(AND((OR(($J$6="X"),(AND($J$6="X",$L$6="X")))),$N$6="")),(AND($B$7="X",$D$7="")))),"","X"))</f>
        <v>X</v>
      </c>
      <c r="HC66" s="29" t="str">
        <f>IF(OR($A$8&lt;&gt;"",$A$2&lt;&gt;"",$HC$252&lt;&gt;""),"E","")</f>
        <v/>
      </c>
      <c r="HD66" s="34" t="str">
        <f>IF(OR($A$8&lt;&gt;"",$A$2&lt;&gt;"",$HD$252&lt;&gt;""),"E",IF((OR((AND($B$5="X",$D$5="")),(AND($F$7="X",$H$7="",$N$7="")),(AND((OR(($J$6="X"),(AND($J$6="X",$L$6="X")))),$N$6="")),(AND($B$7="X",$D$7="")))),"","X"))</f>
        <v>X</v>
      </c>
      <c r="HE66" s="29" t="str">
        <f>IF(OR($A$8&lt;&gt;"",$A$2&lt;&gt;"",$HE$252&lt;&gt;""),"E","")</f>
        <v/>
      </c>
      <c r="HF66" s="34" t="str">
        <f>IF(OR($A$8&lt;&gt;"",$A$2&lt;&gt;"",$HF$252&lt;&gt;""),"E",IF((OR((AND($B$5="X",$D$5="")),(AND($F$7="X",$H$7="",$N$7="")),(AND((OR(($J$6="X"),(AND($J$6="X",$L$6="X")))),$N$6="")),(AND($B$7="X",$D$7="")))),"","X"))</f>
        <v>X</v>
      </c>
      <c r="HG66" s="29" t="str">
        <f>IF(OR($A$8&lt;&gt;"",$A$2&lt;&gt;"",$HG$252&lt;&gt;""),"E","")</f>
        <v/>
      </c>
      <c r="HH66" s="81"/>
      <c r="HI66" s="72"/>
      <c r="HJ66" s="29" t="str">
        <f>IF(OR($A$8&lt;&gt;"",$A$2&lt;&gt;"",$HJ$252&lt;&gt;""),"E","")</f>
        <v/>
      </c>
      <c r="HK66" s="29" t="str">
        <f>IF(OR($A$8&lt;&gt;"",$A$2&lt;&gt;"",$HK$252&lt;&gt;""),"E","")</f>
        <v/>
      </c>
      <c r="HL66" s="29" t="str">
        <f>IF(OR($A$8&lt;&gt;"",$A$2&lt;&gt;"",$HL$252&lt;&gt;""),"E","")</f>
        <v/>
      </c>
      <c r="HM66" s="29" t="str">
        <f>IF(OR($A$8&lt;&gt;"",$A$2&lt;&gt;"",$HM$252&lt;&gt;""),"E","")</f>
        <v/>
      </c>
      <c r="HN66" s="29" t="str">
        <f>IF(OR($A$8&lt;&gt;"",$A$2&lt;&gt;"",$HN$252&lt;&gt;""),"E","")</f>
        <v/>
      </c>
      <c r="HO66" s="29" t="str">
        <f>IF(OR($A$8&lt;&gt;"",$A$2&lt;&gt;"",$HO$252&lt;&gt;""),"E","")</f>
        <v/>
      </c>
      <c r="HP66" s="29" t="str">
        <f>IF(OR($A$8&lt;&gt;"",$A$2&lt;&gt;"",$HP$252&lt;&gt;""),"E","")</f>
        <v/>
      </c>
      <c r="HQ66" s="219"/>
      <c r="HR66" s="6"/>
      <c r="HS66" s="131">
        <f t="shared" si="0"/>
        <v>0</v>
      </c>
      <c r="HT66" s="132"/>
    </row>
    <row r="67" spans="1:228" ht="39" customHeight="1" x14ac:dyDescent="0.2">
      <c r="A67" s="220" t="s">
        <v>77</v>
      </c>
      <c r="B67" s="221"/>
      <c r="C67" s="221"/>
      <c r="D67" s="221"/>
      <c r="E67" s="221"/>
      <c r="F67" s="221"/>
      <c r="G67" s="221"/>
      <c r="H67" s="221"/>
      <c r="I67" s="221"/>
      <c r="J67" s="221"/>
      <c r="K67" s="221"/>
      <c r="L67" s="222"/>
      <c r="M67" s="220" t="s">
        <v>79</v>
      </c>
      <c r="N67" s="221"/>
      <c r="O67" s="221"/>
      <c r="P67" s="221"/>
      <c r="Q67" s="221"/>
      <c r="R67" s="221"/>
      <c r="S67" s="221"/>
      <c r="T67" s="221"/>
      <c r="U67" s="222"/>
      <c r="V67" s="175"/>
      <c r="W67" s="43">
        <v>11</v>
      </c>
      <c r="X67" s="204">
        <v>3</v>
      </c>
      <c r="Y67" s="84" t="s">
        <v>1134</v>
      </c>
      <c r="Z67" s="178"/>
      <c r="AA67" s="212"/>
      <c r="AB67" s="155">
        <v>60</v>
      </c>
      <c r="AC67" s="299"/>
      <c r="AD67" s="155">
        <v>60</v>
      </c>
      <c r="AE67" s="299"/>
      <c r="AF67" s="155">
        <v>60</v>
      </c>
      <c r="AG67" s="299"/>
      <c r="AH67" s="155">
        <v>60</v>
      </c>
      <c r="AI67" s="299"/>
      <c r="AJ67" s="155">
        <v>12</v>
      </c>
      <c r="AK67" s="399"/>
      <c r="AL67" s="155">
        <v>2</v>
      </c>
      <c r="AM67" s="299"/>
      <c r="AN67" s="155">
        <v>1</v>
      </c>
      <c r="AO67" s="299"/>
      <c r="AP67" s="155">
        <v>1</v>
      </c>
      <c r="AQ67" s="299"/>
      <c r="AR67" s="155"/>
      <c r="AS67" s="418"/>
      <c r="AT67" s="152"/>
      <c r="AU67" s="153"/>
      <c r="AV67" s="152"/>
      <c r="AW67" s="153"/>
      <c r="AX67" s="152"/>
      <c r="AY67" s="153"/>
      <c r="AZ67" s="152"/>
      <c r="BA67" s="153"/>
      <c r="BB67" s="152"/>
      <c r="BC67" s="153"/>
      <c r="BD67" s="152"/>
      <c r="BE67" s="153"/>
      <c r="BF67" s="152"/>
      <c r="BG67" s="422"/>
      <c r="BH67" s="179"/>
      <c r="BI67" s="179"/>
      <c r="BJ67" s="67" t="str">
        <f>IF($BJ$8="Saisie de numéro erronée !","Saisie de numéro erronée !",IF($BJ$9="","",VALUE(SUBSTITUTE(IF(COUNTIF(HS67,"* *"),TRIM(MID(Y67&amp;" ",(FIND(("NO"&amp;$BJ$9&amp;" "),Y67&amp;" "))-3,3)),HS67),"c",""))))</f>
        <v/>
      </c>
      <c r="BK67" s="180"/>
      <c r="BL67" s="213"/>
      <c r="BM67" s="29">
        <v>11</v>
      </c>
      <c r="BN67" s="29">
        <v>11</v>
      </c>
      <c r="BO67" s="29">
        <v>11</v>
      </c>
      <c r="BP67" s="29">
        <v>12</v>
      </c>
      <c r="BQ67" s="29">
        <v>12</v>
      </c>
      <c r="BR67" s="29">
        <v>12</v>
      </c>
      <c r="BS67" s="29">
        <v>13</v>
      </c>
      <c r="BT67" s="29">
        <v>13</v>
      </c>
      <c r="BU67" s="29">
        <v>13</v>
      </c>
      <c r="BV67" s="29">
        <v>14</v>
      </c>
      <c r="BW67" s="29">
        <v>14</v>
      </c>
      <c r="BX67" s="29">
        <v>14</v>
      </c>
      <c r="BY67" s="29">
        <v>18</v>
      </c>
      <c r="BZ67" s="29">
        <v>26</v>
      </c>
      <c r="CA67" s="29">
        <v>31</v>
      </c>
      <c r="CB67" s="226">
        <v>41</v>
      </c>
      <c r="CC67" s="181"/>
      <c r="CD67" s="181"/>
      <c r="CE67" s="395"/>
      <c r="CF67" s="182"/>
      <c r="CG67" s="182"/>
      <c r="CH67" s="395"/>
      <c r="CI67" s="183"/>
      <c r="CJ67" s="183"/>
      <c r="CK67" s="214">
        <v>56</v>
      </c>
      <c r="CL67" s="44" t="s">
        <v>512</v>
      </c>
      <c r="CM67" s="184"/>
      <c r="CN67" s="216"/>
      <c r="CO67" s="233" t="s">
        <v>107</v>
      </c>
      <c r="CP67" s="185"/>
      <c r="CQ67" s="185"/>
      <c r="CR67" s="44">
        <v>34</v>
      </c>
      <c r="CS67" s="44">
        <v>109</v>
      </c>
      <c r="CT67" s="186"/>
      <c r="CU67" s="186"/>
      <c r="CV67" s="395"/>
      <c r="CW67" s="218"/>
      <c r="CX67" s="218"/>
      <c r="CY67" s="227" t="s">
        <v>106</v>
      </c>
      <c r="CZ67" s="187"/>
      <c r="DA67" s="187"/>
      <c r="DB67" s="28" t="str">
        <f>IF(OR($A$8&lt;&gt;"",$A$2&lt;&gt;"",$DB$252&lt;&gt;""),"E","")</f>
        <v/>
      </c>
      <c r="DC67" s="29" t="str">
        <f>IF(OR($A$8&lt;&gt;"",$A$2&lt;&gt;"",$DC$252&lt;&gt;""),"E","")</f>
        <v/>
      </c>
      <c r="DD67" s="29" t="str">
        <f>IF(OR($A$8&lt;&gt;"",$A$2&lt;&gt;"",$DD$252&lt;&gt;""),"E","")</f>
        <v/>
      </c>
      <c r="DE67" s="29" t="str">
        <f>IF(OR($A$8&lt;&gt;"",$A$2&lt;&gt;"",$DE$252&lt;&gt;""),"E","")</f>
        <v/>
      </c>
      <c r="DF67" s="29" t="str">
        <f>IF(OR($A$8&lt;&gt;"",$A$2&lt;&gt;"",$DF$252&lt;&gt;""),"E","")</f>
        <v/>
      </c>
      <c r="DG67" s="29" t="str">
        <f>IF(OR($A$8&lt;&gt;"",$A$2&lt;&gt;"",$DG$252&lt;&gt;""),"E","")</f>
        <v/>
      </c>
      <c r="DH67" s="29" t="str">
        <f>IF(OR($A$8&lt;&gt;"",$A$2&lt;&gt;"",$DH$252&lt;&gt;""),"E","")</f>
        <v/>
      </c>
      <c r="DI67" s="29" t="str">
        <f>IF(OR($A$8&lt;&gt;"",$A$2&lt;&gt;"",$DI$252&lt;&gt;""),"E","")</f>
        <v/>
      </c>
      <c r="DJ67" s="29" t="str">
        <f>IF(OR($A$8&lt;&gt;"",$A$2&lt;&gt;"",$DJ$252&lt;&gt;""),"E","")</f>
        <v/>
      </c>
      <c r="DK67" s="29" t="str">
        <f>IF(OR($A$8&lt;&gt;"",$A$2&lt;&gt;"",$DK$252&lt;&gt;""),"E","")</f>
        <v/>
      </c>
      <c r="DL67" s="29" t="str">
        <f>IF(OR($A$8&lt;&gt;"",$A$2&lt;&gt;"",$DL$252&lt;&gt;""),"E","")</f>
        <v/>
      </c>
      <c r="DM67" s="29" t="str">
        <f>IF(OR($A$8&lt;&gt;"",$A$2&lt;&gt;"",$DM$252&lt;&gt;""),"E","")</f>
        <v/>
      </c>
      <c r="DN67" s="29" t="str">
        <f>IF(OR($A$8&lt;&gt;"",$A$2&lt;&gt;"",$DN$252&lt;&gt;""),"E","")</f>
        <v/>
      </c>
      <c r="DO67" s="29" t="str">
        <f>IF(OR($A$8&lt;&gt;"",$A$2&lt;&gt;"",$DO$252&lt;&gt;""),"E","")</f>
        <v/>
      </c>
      <c r="DP67" s="29" t="str">
        <f>IF(OR($A$8&lt;&gt;"",$A$2&lt;&gt;"",$DP$252&lt;&gt;""),"E","")</f>
        <v/>
      </c>
      <c r="DQ67" s="29" t="str">
        <f>IF(OR($A$8&lt;&gt;"",$A$2&lt;&gt;"",$DQ$252&lt;&gt;""),"E","")</f>
        <v/>
      </c>
      <c r="DR67" s="29" t="str">
        <f>IF(OR($A$8&lt;&gt;"",$A$2&lt;&gt;"",$DR$252&lt;&gt;""),"E","")</f>
        <v/>
      </c>
      <c r="DS67" s="29" t="str">
        <f>IF(OR($A$8&lt;&gt;"",$A$2&lt;&gt;"",$DS$252&lt;&gt;""),"E","")</f>
        <v/>
      </c>
      <c r="DT67" s="29" t="str">
        <f>IF(OR($A$8&lt;&gt;"",$A$2&lt;&gt;"",$DT$252&lt;&gt;""),"E","")</f>
        <v/>
      </c>
      <c r="DU67" s="29" t="str">
        <f>IF(OR($A$8&lt;&gt;"",$A$2&lt;&gt;"",$DU$252&lt;&gt;""),"E","")</f>
        <v/>
      </c>
      <c r="DV67" s="29" t="str">
        <f>IF(OR($A$8&lt;&gt;"",$A$2&lt;&gt;"",$DV$252&lt;&gt;""),"E","")</f>
        <v/>
      </c>
      <c r="DW67" s="29" t="str">
        <f>IF(OR($A$8&lt;&gt;"",$A$2&lt;&gt;"",$DW$252&lt;&gt;""),"E","")</f>
        <v/>
      </c>
      <c r="DX67" s="29" t="str">
        <f>IF(OR($A$8&lt;&gt;"",$A$2&lt;&gt;"",$DX$252&lt;&gt;""),"E","")</f>
        <v/>
      </c>
      <c r="DY67" s="29" t="str">
        <f>IF(OR($A$8&lt;&gt;"",$A$2&lt;&gt;"",$DY$252&lt;&gt;""),"E","")</f>
        <v/>
      </c>
      <c r="DZ67" s="29" t="str">
        <f>IF(OR($A$8&lt;&gt;"",$A$2&lt;&gt;"",$DZ$252&lt;&gt;""),"E","")</f>
        <v/>
      </c>
      <c r="EA67" s="31"/>
      <c r="EB67" s="2"/>
      <c r="EC67" s="29" t="str">
        <f>IF(OR($A$8&lt;&gt;"",$A$2&lt;&gt;"",$EC$252&lt;&gt;""),"E","")</f>
        <v/>
      </c>
      <c r="ED67" s="58"/>
      <c r="EE67" s="57"/>
      <c r="EF67" s="29" t="str">
        <f>IF(OR($A$8&lt;&gt;"",$A$2&lt;&gt;"",$EF$252&lt;&gt;""),"E","")</f>
        <v/>
      </c>
      <c r="EG67" s="29" t="str">
        <f>IF(OR($A$8&lt;&gt;"",$A$2&lt;&gt;"",$EG$252&lt;&gt;""),"E","")</f>
        <v/>
      </c>
      <c r="EH67" s="29" t="str">
        <f>IF(OR($A$8&lt;&gt;"",$A$2&lt;&gt;"",$EH$252&lt;&gt;""),"E","")</f>
        <v/>
      </c>
      <c r="EI67" s="29" t="str">
        <f>IF(OR($A$8&lt;&gt;"",$A$2&lt;&gt;"",$EI$252&lt;&gt;""),"E","")</f>
        <v/>
      </c>
      <c r="EJ67" s="29" t="str">
        <f>IF(OR($A$8&lt;&gt;"",$A$2&lt;&gt;"",$EJ$252&lt;&gt;""),"E","")</f>
        <v/>
      </c>
      <c r="EK67" s="29" t="str">
        <f>IF(OR($A$8&lt;&gt;"",$A$2&lt;&gt;"",$EK$252&lt;&gt;""),"E","")</f>
        <v/>
      </c>
      <c r="EL67" s="29" t="str">
        <f>IF(OR($A$8&lt;&gt;"",$A$2&lt;&gt;"",$EL$252&lt;&gt;""),"E","")</f>
        <v/>
      </c>
      <c r="EM67" s="30" t="str">
        <f>IF(OR($A$8&lt;&gt;"",$A$2&lt;&gt;"",$EM$252&lt;&gt;""),"E",IF($D$5="","X",""))</f>
        <v>X</v>
      </c>
      <c r="EN67" s="30" t="str">
        <f>IF(OR($A$8&lt;&gt;"",$A$2&lt;&gt;"",$EN$252&lt;&gt;""),"E",IF($D$5="","X",""))</f>
        <v>X</v>
      </c>
      <c r="EO67" s="30" t="str">
        <f>IF(OR($A$8&lt;&gt;"",$A$2&lt;&gt;"",$EO$252&lt;&gt;""),"E",IF($D$5="","X",""))</f>
        <v>X</v>
      </c>
      <c r="EP67" s="30" t="str">
        <f>IF(OR($A$8&lt;&gt;"",$A$2&lt;&gt;"",$EP$252&lt;&gt;""),"E",IF($D$5="","X",""))</f>
        <v>X</v>
      </c>
      <c r="EQ67" s="29" t="str">
        <f>IF(OR($A$8&lt;&gt;"",$A$2&lt;&gt;"",$EQ$252&lt;&gt;""),"E","")</f>
        <v/>
      </c>
      <c r="ER67" s="30" t="str">
        <f>IF(OR($A$8&lt;&gt;"",$A$2&lt;&gt;"",$ER$252&lt;&gt;""),"E",IF($D$5="","X",""))</f>
        <v>X</v>
      </c>
      <c r="ES67" s="29" t="str">
        <f>IF(OR($A$8&lt;&gt;"",$A$2&lt;&gt;"",$ES$252&lt;&gt;""),"E","")</f>
        <v/>
      </c>
      <c r="ET67" s="30" t="str">
        <f>IF(OR($A$8&lt;&gt;"",$A$2&lt;&gt;"",$ET$252&lt;&gt;""),"E",IF(AND($D$5="",$F$5="X"),"X",""))</f>
        <v/>
      </c>
      <c r="EU67" s="30" t="str">
        <f>IF(OR($A$8&lt;&gt;"",$A$2&lt;&gt;"",$EU$252&lt;&gt;""),"E",IF($D$5="","X",""))</f>
        <v>X</v>
      </c>
      <c r="EV67" s="29" t="str">
        <f>IF(OR($A$8&lt;&gt;"",$A$2&lt;&gt;"",$EV$252&lt;&gt;""),"E","")</f>
        <v/>
      </c>
      <c r="EW67" s="29" t="str">
        <f>IF(OR($A$8&lt;&gt;"",$A$2&lt;&gt;"",$EW$252&lt;&gt;""),"E","")</f>
        <v/>
      </c>
      <c r="EX67" s="29" t="str">
        <f>IF(OR($A$8&lt;&gt;"",$A$2&lt;&gt;"",$EX$252&lt;&gt;""),"E","")</f>
        <v/>
      </c>
      <c r="EY67" s="29" t="str">
        <f>IF(OR($A$8&lt;&gt;"",$A$2&lt;&gt;"",$EY$252&lt;&gt;""),"E","")</f>
        <v/>
      </c>
      <c r="EZ67" s="29" t="str">
        <f>IF(OR($A$8&lt;&gt;"",$A$2&lt;&gt;"",$EZ$252&lt;&gt;""),"E","")</f>
        <v/>
      </c>
      <c r="FA67" s="29" t="str">
        <f>IF(OR($A$8&lt;&gt;"",$A$2&lt;&gt;"",$FA$252&lt;&gt;""),"E","")</f>
        <v/>
      </c>
      <c r="FB67" s="29" t="str">
        <f>IF(OR($A$8&lt;&gt;"",$A$2&lt;&gt;"",$FB$252&lt;&gt;""),"E","")</f>
        <v/>
      </c>
      <c r="FC67" s="29" t="str">
        <f>IF(OR($A$8&lt;&gt;"",$A$2&lt;&gt;"",$FC$252&lt;&gt;""),"E","")</f>
        <v/>
      </c>
      <c r="FD67" s="29" t="str">
        <f>IF(OR($A$8&lt;&gt;"",$A$2&lt;&gt;"",$FD$252&lt;&gt;""),"E","")</f>
        <v/>
      </c>
      <c r="FE67" s="29" t="str">
        <f>IF(OR($A$8&lt;&gt;"",$A$2&lt;&gt;"",$FE$252&lt;&gt;""),"E","")</f>
        <v/>
      </c>
      <c r="FF67" s="29" t="str">
        <f>IF(OR($A$8&lt;&gt;"",$A$2&lt;&gt;"",$FF$252&lt;&gt;""),"E","")</f>
        <v/>
      </c>
      <c r="FG67" s="29" t="str">
        <f>IF(OR($A$8&lt;&gt;"",$A$2&lt;&gt;"",$FG$252&lt;&gt;""),"E","")</f>
        <v/>
      </c>
      <c r="FH67" s="29" t="str">
        <f>IF(OR($A$8&lt;&gt;"",$A$2&lt;&gt;"",$FH$252&lt;&gt;""),"E","")</f>
        <v/>
      </c>
      <c r="FI67" s="29" t="str">
        <f>IF(OR($A$8&lt;&gt;"",$A$2&lt;&gt;"",$FI$252&lt;&gt;""),"E","")</f>
        <v/>
      </c>
      <c r="FJ67" s="29" t="str">
        <f>IF(OR($A$8&lt;&gt;"",$A$2&lt;&gt;"",$FJ$252&lt;&gt;""),"E","")</f>
        <v/>
      </c>
      <c r="FK67" s="29" t="str">
        <f>IF(OR($A$8&lt;&gt;"",$A$2&lt;&gt;"",$FK$252&lt;&gt;""),"E","")</f>
        <v/>
      </c>
      <c r="FL67" s="29" t="str">
        <f>IF(OR($A$8&lt;&gt;"",$A$2&lt;&gt;"",$FL$252&lt;&gt;""),"E","")</f>
        <v/>
      </c>
      <c r="FM67" s="29" t="str">
        <f>IF(OR($A$8&lt;&gt;"",$A$2&lt;&gt;"",$FM$252&lt;&gt;""),"E","")</f>
        <v/>
      </c>
      <c r="FN67" s="29" t="str">
        <f>IF(OR($A$8&lt;&gt;"",$A$2&lt;&gt;"",$FN$252&lt;&gt;""),"E","")</f>
        <v/>
      </c>
      <c r="FO67" s="29" t="str">
        <f>IF(OR($A$8&lt;&gt;"",$A$2&lt;&gt;"",$FO$252&lt;&gt;""),"E","")</f>
        <v/>
      </c>
      <c r="FP67" s="29" t="str">
        <f>IF(OR($A$8&lt;&gt;"",$A$2&lt;&gt;"",$FP$252&lt;&gt;""),"E","")</f>
        <v/>
      </c>
      <c r="FQ67" s="29" t="str">
        <f>IF(OR($A$8&lt;&gt;"",$A$2&lt;&gt;"",$FQ$252&lt;&gt;""),"E","")</f>
        <v/>
      </c>
      <c r="FR67" s="29" t="str">
        <f>IF(OR($A$8&lt;&gt;"",$A$2&lt;&gt;"",$FR$252&lt;&gt;""),"E","")</f>
        <v/>
      </c>
      <c r="FS67" s="29" t="str">
        <f>IF(OR($A$8&lt;&gt;"",$A$2&lt;&gt;"",$FS$252&lt;&gt;""),"E","")</f>
        <v/>
      </c>
      <c r="FT67" s="29" t="str">
        <f>IF(OR($A$8&lt;&gt;"",$A$2&lt;&gt;"",$FT$252&lt;&gt;""),"E","")</f>
        <v/>
      </c>
      <c r="FU67" s="29" t="str">
        <f>IF(OR($A$8&lt;&gt;"",$A$2&lt;&gt;"",$FU$252&lt;&gt;""),"E","")</f>
        <v/>
      </c>
      <c r="FV67" s="29" t="str">
        <f>IF(OR($A$8&lt;&gt;"",$A$2&lt;&gt;"",$FV$252&lt;&gt;""),"E","")</f>
        <v/>
      </c>
      <c r="FW67" s="29" t="str">
        <f>IF(OR($A$8&lt;&gt;"",$A$2&lt;&gt;"",$FW$252&lt;&gt;""),"E","")</f>
        <v/>
      </c>
      <c r="FX67" s="29" t="str">
        <f>IF(OR($A$8&lt;&gt;"",$A$2&lt;&gt;"",$FX$252&lt;&gt;""),"E","")</f>
        <v/>
      </c>
      <c r="FY67" s="29" t="str">
        <f>IF(OR($A$8&lt;&gt;"",$A$2&lt;&gt;"",$FY$252&lt;&gt;""),"E","")</f>
        <v/>
      </c>
      <c r="FZ67" s="29" t="str">
        <f>IF(OR($A$8&lt;&gt;"",$A$2&lt;&gt;"",$FZ$252&lt;&gt;""),"E","")</f>
        <v/>
      </c>
      <c r="GA67" s="29" t="str">
        <f>IF(OR($A$8&lt;&gt;"",$A$2&lt;&gt;"",$GA$252&lt;&gt;""),"E","")</f>
        <v/>
      </c>
      <c r="GB67" s="58"/>
      <c r="GC67" s="57"/>
      <c r="GD67" s="33" t="str">
        <f>IF(OR($A$8&lt;&gt;"",$A$2&lt;&gt;"",$GD$252&lt;&gt;""),"E","")</f>
        <v/>
      </c>
      <c r="GE67" s="77"/>
      <c r="GF67" s="72"/>
      <c r="GG67" s="29" t="str">
        <f>IF(OR($A$8&lt;&gt;"",$A$2&lt;&gt;"",$GG$252&lt;&gt;""),"E","")</f>
        <v/>
      </c>
      <c r="GH67" s="29" t="str">
        <f>IF(OR($A$8&lt;&gt;"",$A$2&lt;&gt;"",$GH$252&lt;&gt;""),"E","")</f>
        <v/>
      </c>
      <c r="GI67" s="29" t="str">
        <f>IF(OR($A$8&lt;&gt;"",$A$2&lt;&gt;"",$GI$252&lt;&gt;""),"E","")</f>
        <v/>
      </c>
      <c r="GJ67" s="29" t="str">
        <f>IF(OR($A$8&lt;&gt;"",$A$2&lt;&gt;"",$GJ$252&lt;&gt;""),"E","")</f>
        <v/>
      </c>
      <c r="GK67" s="30" t="str">
        <f>IF(OR($A$8&lt;&gt;"",$A$2&lt;&gt;"",$GK$252&lt;&gt;""),"E",IF(OR(AND($P$5="X",$R$5="",$T$5="",$B$6=""),$D$5="X"),"","X"))</f>
        <v>X</v>
      </c>
      <c r="GL67" s="30" t="str">
        <f>IF(OR($A$8&lt;&gt;"",$A$2&lt;&gt;"",$GL$252&lt;&gt;""),"E",IF(OR(AND($P$5="X",$R$5="",$T$5="",$B$6=""),$D$5="X"),"","X"))</f>
        <v>X</v>
      </c>
      <c r="GM67" s="30" t="str">
        <f>IF(OR($A$8&lt;&gt;"",$A$2&lt;&gt;"",$GM$252&lt;&gt;""),"E",IF($D$5="","X",""))</f>
        <v>X</v>
      </c>
      <c r="GN67" s="30" t="str">
        <f>IF(OR($A$8&lt;&gt;"",$A$2&lt;&gt;"",$GN$252&lt;&gt;""),"E",IF($D$5="","X",""))</f>
        <v>X</v>
      </c>
      <c r="GO67" s="29" t="str">
        <f>IF(OR($A$8&lt;&gt;"",$A$2&lt;&gt;"",$GO$252&lt;&gt;""),"E","")</f>
        <v/>
      </c>
      <c r="GP67" s="29" t="str">
        <f>IF(OR($A$8&lt;&gt;"",$A$2&lt;&gt;"",$GP$252&lt;&gt;""),"E","")</f>
        <v/>
      </c>
      <c r="GQ67" s="29" t="str">
        <f>IF(OR($A$8&lt;&gt;"",$A$2&lt;&gt;"",$GQ$252&lt;&gt;""),"E","")</f>
        <v/>
      </c>
      <c r="GR67" s="29" t="str">
        <f>IF(OR($A$8&lt;&gt;"",$A$2&lt;&gt;"",$GR$252&lt;&gt;""),"E","")</f>
        <v/>
      </c>
      <c r="GS67" s="29" t="str">
        <f>IF(OR($A$8&lt;&gt;"",$A$2&lt;&gt;"",$GS$252&lt;&gt;""),"E","")</f>
        <v/>
      </c>
      <c r="GT67" s="30" t="str">
        <f>IF(OR($A$8&lt;&gt;"",$A$2&lt;&gt;"",$GT$252&lt;&gt;""),"E",IF(AND($H$6="X",$D$5=""),"X",""))</f>
        <v/>
      </c>
      <c r="GU67" s="29" t="str">
        <f>IF(OR($A$8&lt;&gt;"",$A$2&lt;&gt;"",$GU$252&lt;&gt;""),"E","")</f>
        <v/>
      </c>
      <c r="GV67" s="30" t="str">
        <f>IF(OR($A$8&lt;&gt;"",$A$2&lt;&gt;"",$GV$252&lt;&gt;""),"E",IF(AND($H$6="X",$D$5=""),"X",""))</f>
        <v/>
      </c>
      <c r="GW67" s="29" t="str">
        <f>IF(OR($A$8&lt;&gt;"",$A$2&lt;&gt;"",$GW$252&lt;&gt;""),"E","")</f>
        <v/>
      </c>
      <c r="GX67" s="30" t="str">
        <f>IF(OR($A$8&lt;&gt;"",$A$2&lt;&gt;"",$GX$252&lt;&gt;""),"E",IF(AND($H$6="X",$D$5="",(OR(AND($P$6="X",$R$6="X"),AND($P$6="",$R$6="")))),"X",""))</f>
        <v/>
      </c>
      <c r="GY67" s="26" t="str">
        <f>IF(OR($A$8&lt;&gt;"",$A$2&lt;&gt;"",$GY$252&lt;&gt;""),"E","")</f>
        <v/>
      </c>
      <c r="GZ67" s="30" t="str">
        <f>IF(OR($A$8&lt;&gt;"",$A$2&lt;&gt;"",$GZ$252&lt;&gt;""),"E",IF(AND($H$6="X",$D$5="",(OR(AND($P$6="X",$R$6="X"),AND($P$6="",$R$6="")))),"X",""))</f>
        <v/>
      </c>
      <c r="HA67" s="29" t="str">
        <f>IF(OR($A$8&lt;&gt;"",$A$2&lt;&gt;"",$HA$252&lt;&gt;""),"E","")</f>
        <v/>
      </c>
      <c r="HB67" s="34" t="str">
        <f>IF(OR($A$8&lt;&gt;"",$A$2&lt;&gt;"",$HB$252&lt;&gt;""),"E",IF((OR((AND($F$7="X",$H$7="",$N$7="")),(AND((OR(($J$6="X"),(AND($J$6="X",$L$6="X")))),$N$6="")),(AND($B$7="X",$D$7="")),($D$5="X"))),"","X"))</f>
        <v>X</v>
      </c>
      <c r="HC67" s="29" t="str">
        <f>IF(OR($A$8&lt;&gt;"",$A$2&lt;&gt;"",$HC$252&lt;&gt;""),"E","")</f>
        <v/>
      </c>
      <c r="HD67" s="34" t="str">
        <f>IF(OR($A$8&lt;&gt;"",$A$2&lt;&gt;"",$HD$252&lt;&gt;""),"E",IF((OR((AND($F$7="X",$H$7="",$N$7="")),(AND((OR(($J$6="X"),(AND($J$6="X",$L$6="X")))),$N$6="")),(AND($B$7="X",$D$7="")),($D$5="X"))),"","X"))</f>
        <v>X</v>
      </c>
      <c r="HE67" s="29" t="str">
        <f>IF(OR($A$8&lt;&gt;"",$A$2&lt;&gt;"",$HE$252&lt;&gt;""),"E","")</f>
        <v/>
      </c>
      <c r="HF67" s="34" t="str">
        <f>IF(OR($A$8&lt;&gt;"",$A$2&lt;&gt;"",$HF$252&lt;&gt;""),"E",IF((OR((AND($F$7="X",$H$7="",$N$7="")),(AND((OR(($J$6="X"),(AND($J$6="X",$L$6="X")))),$N$6="")),(AND($B$7="X",$D$7="")),($D$5="X"))),"","X"))</f>
        <v>X</v>
      </c>
      <c r="HG67" s="29" t="str">
        <f>IF(OR($A$8&lt;&gt;"",$A$2&lt;&gt;"",$HG$252&lt;&gt;""),"E","")</f>
        <v/>
      </c>
      <c r="HH67" s="81"/>
      <c r="HI67" s="72"/>
      <c r="HJ67" s="34" t="str">
        <f>IF(OR($A$8&lt;&gt;"",$A$2&lt;&gt;"",$HJ$252&lt;&gt;""),"E",IF((OR((AND($F$7="X",$H$7="",$N$7="")),(AND((OR(($J$6="X"),(AND($J$6="X",$L$6="X")))),$N$6="")),(AND($B$7="X",$D$7="")),($D$5="X"))),"","X"))</f>
        <v>X</v>
      </c>
      <c r="HK67" s="29" t="str">
        <f>IF(OR($A$8&lt;&gt;"",$A$2&lt;&gt;"",$HK$252&lt;&gt;""),"E","")</f>
        <v/>
      </c>
      <c r="HL67" s="34" t="str">
        <f>IF(OR($A$8&lt;&gt;"",$A$2&lt;&gt;"",$HL$252&lt;&gt;""),"E",IF((OR((AND($F$7="X",$H$7="",$N$7="")),(AND((OR(($J$6="X"),(AND($J$6="X",$L$6="X")))),$N$6="")),(AND($B$7="X",$D$7="")),($D$5="X"))),"","X"))</f>
        <v>X</v>
      </c>
      <c r="HM67" s="34" t="str">
        <f>IF(OR($A$8&lt;&gt;"",$A$2&lt;&gt;"",$HM$252&lt;&gt;""),"E",IF((OR((AND($F$7="X",$H$7="",$N$7="")),(AND((OR(($J$6="X"),(AND($J$6="X",$L$6="X")))),$N$6="")),(AND($B$7="X",$D$7="")),($D$5="X"))),"","X"))</f>
        <v>X</v>
      </c>
      <c r="HN67" s="34" t="str">
        <f>IF(OR($A$8&lt;&gt;"",$A$2&lt;&gt;"",$HN$252&lt;&gt;""),"E",IF((OR((AND($F$7="X",$H$7="",$N$7="")),(AND((OR(($J$6="X"),(AND($J$6="X",$L$6="X")))),$N$6="")),(AND($B$7="X",$D$7="")),($D$5="X"))),"","X"))</f>
        <v>X</v>
      </c>
      <c r="HO67" s="34" t="str">
        <f>IF(OR($A$8&lt;&gt;"",$A$2&lt;&gt;"",$HO$252&lt;&gt;""),"E",IF((OR((AND($F$7="X",$H$7="",$N$7="")),(AND((OR(($J$6="X"),(AND($J$6="X",$L$6="X")))),$N$6="")),(AND($B$7="X",$D$7="")),($D$5="X"))),"","X"))</f>
        <v>X</v>
      </c>
      <c r="HP67" s="34" t="str">
        <f>IF(OR($A$8&lt;&gt;"",$A$2&lt;&gt;"",$HP$252&lt;&gt;""),"E",IF((OR((AND($F$7="X",$H$7="",$N$7="")),(AND((OR(($J$6="X"),(AND($J$6="X",$L$6="X")))),$N$6="")),(AND($B$7="X",$D$7="")),($D$5="X"))),"","X"))</f>
        <v>X</v>
      </c>
      <c r="HQ67" s="219"/>
      <c r="HR67" s="6"/>
      <c r="HS67" s="131">
        <f t="shared" si="0"/>
        <v>0</v>
      </c>
      <c r="HT67" s="132"/>
    </row>
    <row r="68" spans="1:228" ht="39" customHeight="1" x14ac:dyDescent="0.2">
      <c r="A68" s="220" t="s">
        <v>77</v>
      </c>
      <c r="B68" s="221"/>
      <c r="C68" s="221"/>
      <c r="D68" s="221"/>
      <c r="E68" s="221"/>
      <c r="F68" s="221"/>
      <c r="G68" s="221"/>
      <c r="H68" s="221"/>
      <c r="I68" s="221"/>
      <c r="J68" s="221"/>
      <c r="K68" s="221"/>
      <c r="L68" s="222"/>
      <c r="M68" s="220" t="s">
        <v>79</v>
      </c>
      <c r="N68" s="221"/>
      <c r="O68" s="221"/>
      <c r="P68" s="221"/>
      <c r="Q68" s="221"/>
      <c r="R68" s="221"/>
      <c r="S68" s="221"/>
      <c r="T68" s="221"/>
      <c r="U68" s="222"/>
      <c r="V68" s="175"/>
      <c r="W68" s="43">
        <v>12</v>
      </c>
      <c r="X68" s="202">
        <v>2</v>
      </c>
      <c r="Y68" s="84" t="s">
        <v>1135</v>
      </c>
      <c r="Z68" s="178"/>
      <c r="AA68" s="212"/>
      <c r="AB68" s="155">
        <v>60</v>
      </c>
      <c r="AC68" s="299"/>
      <c r="AD68" s="155">
        <v>60</v>
      </c>
      <c r="AE68" s="299"/>
      <c r="AF68" s="155">
        <v>60</v>
      </c>
      <c r="AG68" s="299"/>
      <c r="AH68" s="155">
        <v>60</v>
      </c>
      <c r="AI68" s="299"/>
      <c r="AJ68" s="155">
        <v>12</v>
      </c>
      <c r="AK68" s="399"/>
      <c r="AL68" s="155">
        <v>2</v>
      </c>
      <c r="AM68" s="299"/>
      <c r="AN68" s="155">
        <v>1</v>
      </c>
      <c r="AO68" s="299"/>
      <c r="AP68" s="155">
        <v>1</v>
      </c>
      <c r="AQ68" s="299"/>
      <c r="AR68" s="155"/>
      <c r="AS68" s="418"/>
      <c r="AT68" s="152"/>
      <c r="AU68" s="153"/>
      <c r="AV68" s="152"/>
      <c r="AW68" s="153"/>
      <c r="AX68" s="152"/>
      <c r="AY68" s="153"/>
      <c r="AZ68" s="152"/>
      <c r="BA68" s="153"/>
      <c r="BB68" s="152"/>
      <c r="BC68" s="153"/>
      <c r="BD68" s="152"/>
      <c r="BE68" s="153"/>
      <c r="BF68" s="152"/>
      <c r="BG68" s="422"/>
      <c r="BH68" s="179"/>
      <c r="BI68" s="179"/>
      <c r="BJ68" s="67" t="str">
        <f>IF($BJ$8="Saisie de numéro erronée !","Saisie de numéro erronée !",IF($BJ$9="","",VALUE(SUBSTITUTE(IF(COUNTIF(HS68,"* *"),TRIM(MID(Y68&amp;" ",(FIND(("NO"&amp;$BJ$9&amp;" "),Y68&amp;" "))-3,3)),HS68),"c",""))))</f>
        <v/>
      </c>
      <c r="BK68" s="180"/>
      <c r="BL68" s="213"/>
      <c r="BM68" s="29">
        <v>12</v>
      </c>
      <c r="BN68" s="29">
        <v>12</v>
      </c>
      <c r="BO68" s="29">
        <v>12</v>
      </c>
      <c r="BP68" s="29">
        <v>13</v>
      </c>
      <c r="BQ68" s="29">
        <v>13</v>
      </c>
      <c r="BR68" s="29">
        <v>13</v>
      </c>
      <c r="BS68" s="29">
        <v>14</v>
      </c>
      <c r="BT68" s="29">
        <v>14</v>
      </c>
      <c r="BU68" s="29">
        <v>14</v>
      </c>
      <c r="BV68" s="29">
        <v>15</v>
      </c>
      <c r="BW68" s="29">
        <v>15</v>
      </c>
      <c r="BX68" s="29">
        <v>15</v>
      </c>
      <c r="BY68" s="29">
        <v>19</v>
      </c>
      <c r="BZ68" s="29">
        <v>27</v>
      </c>
      <c r="CA68" s="29">
        <v>32</v>
      </c>
      <c r="CB68" s="226">
        <v>42</v>
      </c>
      <c r="CC68" s="181"/>
      <c r="CD68" s="181"/>
      <c r="CE68" s="395"/>
      <c r="CF68" s="182"/>
      <c r="CG68" s="182"/>
      <c r="CH68" s="395"/>
      <c r="CI68" s="183"/>
      <c r="CJ68" s="183"/>
      <c r="CK68" s="214">
        <v>57</v>
      </c>
      <c r="CL68" s="44" t="s">
        <v>513</v>
      </c>
      <c r="CM68" s="184"/>
      <c r="CN68" s="216"/>
      <c r="CO68" s="233" t="s">
        <v>107</v>
      </c>
      <c r="CP68" s="185"/>
      <c r="CQ68" s="185"/>
      <c r="CR68" s="44">
        <v>34</v>
      </c>
      <c r="CS68" s="44">
        <v>109</v>
      </c>
      <c r="CT68" s="186"/>
      <c r="CU68" s="186"/>
      <c r="CV68" s="395"/>
      <c r="CW68" s="218"/>
      <c r="CX68" s="218"/>
      <c r="CY68" s="227" t="s">
        <v>106</v>
      </c>
      <c r="CZ68" s="187"/>
      <c r="DA68" s="187"/>
      <c r="DB68" s="28" t="str">
        <f>IF(OR($A$8&lt;&gt;"",$A$2&lt;&gt;"",$DB$252&lt;&gt;""),"E","")</f>
        <v/>
      </c>
      <c r="DC68" s="29" t="str">
        <f>IF(OR($A$8&lt;&gt;"",$A$2&lt;&gt;"",$DC$252&lt;&gt;""),"E","")</f>
        <v/>
      </c>
      <c r="DD68" s="29" t="str">
        <f>IF(OR($A$8&lt;&gt;"",$A$2&lt;&gt;"",$DD$252&lt;&gt;""),"E","")</f>
        <v/>
      </c>
      <c r="DE68" s="29" t="str">
        <f>IF(OR($A$8&lt;&gt;"",$A$2&lt;&gt;"",$DE$252&lt;&gt;""),"E","")</f>
        <v/>
      </c>
      <c r="DF68" s="29" t="str">
        <f>IF(OR($A$8&lt;&gt;"",$A$2&lt;&gt;"",$DF$252&lt;&gt;""),"E","")</f>
        <v/>
      </c>
      <c r="DG68" s="29" t="str">
        <f>IF(OR($A$8&lt;&gt;"",$A$2&lt;&gt;"",$DG$252&lt;&gt;""),"E","")</f>
        <v/>
      </c>
      <c r="DH68" s="29" t="str">
        <f>IF(OR($A$8&lt;&gt;"",$A$2&lt;&gt;"",$DH$252&lt;&gt;""),"E","")</f>
        <v/>
      </c>
      <c r="DI68" s="29" t="str">
        <f>IF(OR($A$8&lt;&gt;"",$A$2&lt;&gt;"",$DI$252&lt;&gt;""),"E","")</f>
        <v/>
      </c>
      <c r="DJ68" s="29" t="str">
        <f>IF(OR($A$8&lt;&gt;"",$A$2&lt;&gt;"",$DJ$252&lt;&gt;""),"E","")</f>
        <v/>
      </c>
      <c r="DK68" s="29" t="str">
        <f>IF(OR($A$8&lt;&gt;"",$A$2&lt;&gt;"",$DK$252&lt;&gt;""),"E","")</f>
        <v/>
      </c>
      <c r="DL68" s="29" t="str">
        <f>IF(OR($A$8&lt;&gt;"",$A$2&lt;&gt;"",$DL$252&lt;&gt;""),"E","")</f>
        <v/>
      </c>
      <c r="DM68" s="29" t="str">
        <f>IF(OR($A$8&lt;&gt;"",$A$2&lt;&gt;"",$DM$252&lt;&gt;""),"E","")</f>
        <v/>
      </c>
      <c r="DN68" s="29" t="str">
        <f>IF(OR($A$8&lt;&gt;"",$A$2&lt;&gt;"",$DN$252&lt;&gt;""),"E","")</f>
        <v/>
      </c>
      <c r="DO68" s="29" t="str">
        <f>IF(OR($A$8&lt;&gt;"",$A$2&lt;&gt;"",$DO$252&lt;&gt;""),"E","")</f>
        <v/>
      </c>
      <c r="DP68" s="29" t="str">
        <f>IF(OR($A$8&lt;&gt;"",$A$2&lt;&gt;"",$DP$252&lt;&gt;""),"E","")</f>
        <v/>
      </c>
      <c r="DQ68" s="29" t="str">
        <f>IF(OR($A$8&lt;&gt;"",$A$2&lt;&gt;"",$DQ$252&lt;&gt;""),"E","")</f>
        <v/>
      </c>
      <c r="DR68" s="29" t="str">
        <f>IF(OR($A$8&lt;&gt;"",$A$2&lt;&gt;"",$DR$252&lt;&gt;""),"E","")</f>
        <v/>
      </c>
      <c r="DS68" s="29" t="str">
        <f>IF(OR($A$8&lt;&gt;"",$A$2&lt;&gt;"",$DS$252&lt;&gt;""),"E","")</f>
        <v/>
      </c>
      <c r="DT68" s="29" t="str">
        <f>IF(OR($A$8&lt;&gt;"",$A$2&lt;&gt;"",$DT$252&lt;&gt;""),"E","")</f>
        <v/>
      </c>
      <c r="DU68" s="29" t="str">
        <f>IF(OR($A$8&lt;&gt;"",$A$2&lt;&gt;"",$DU$252&lt;&gt;""),"E","")</f>
        <v/>
      </c>
      <c r="DV68" s="29" t="str">
        <f>IF(OR($A$8&lt;&gt;"",$A$2&lt;&gt;"",$DV$252&lt;&gt;""),"E","")</f>
        <v/>
      </c>
      <c r="DW68" s="29" t="str">
        <f>IF(OR($A$8&lt;&gt;"",$A$2&lt;&gt;"",$DW$252&lt;&gt;""),"E","")</f>
        <v/>
      </c>
      <c r="DX68" s="29" t="str">
        <f>IF(OR($A$8&lt;&gt;"",$A$2&lt;&gt;"",$DX$252&lt;&gt;""),"E","")</f>
        <v/>
      </c>
      <c r="DY68" s="29" t="str">
        <f>IF(OR($A$8&lt;&gt;"",$A$2&lt;&gt;"",$DY$252&lt;&gt;""),"E","")</f>
        <v/>
      </c>
      <c r="DZ68" s="29" t="str">
        <f>IF(OR($A$8&lt;&gt;"",$A$2&lt;&gt;"",$DZ$252&lt;&gt;""),"E","")</f>
        <v/>
      </c>
      <c r="EA68" s="31"/>
      <c r="EB68" s="2"/>
      <c r="EC68" s="29" t="str">
        <f>IF(OR($A$8&lt;&gt;"",$A$2&lt;&gt;"",$EC$252&lt;&gt;""),"E","")</f>
        <v/>
      </c>
      <c r="ED68" s="58"/>
      <c r="EE68" s="57"/>
      <c r="EF68" s="29" t="str">
        <f>IF(OR($A$8&lt;&gt;"",$A$2&lt;&gt;"",$EF$252&lt;&gt;""),"E","")</f>
        <v/>
      </c>
      <c r="EG68" s="29" t="str">
        <f>IF(OR($A$8&lt;&gt;"",$A$2&lt;&gt;"",$EG$252&lt;&gt;""),"E","")</f>
        <v/>
      </c>
      <c r="EH68" s="29" t="str">
        <f>IF(OR($A$8&lt;&gt;"",$A$2&lt;&gt;"",$EH$252&lt;&gt;""),"E","")</f>
        <v/>
      </c>
      <c r="EI68" s="29" t="str">
        <f>IF(OR($A$8&lt;&gt;"",$A$2&lt;&gt;"",$EI$252&lt;&gt;""),"E","")</f>
        <v/>
      </c>
      <c r="EJ68" s="29" t="str">
        <f>IF(OR($A$8&lt;&gt;"",$A$2&lt;&gt;"",$EJ$252&lt;&gt;""),"E","")</f>
        <v/>
      </c>
      <c r="EK68" s="29" t="str">
        <f>IF(OR($A$8&lt;&gt;"",$A$2&lt;&gt;"",$EK$252&lt;&gt;""),"E","")</f>
        <v/>
      </c>
      <c r="EL68" s="29" t="str">
        <f>IF(OR($A$8&lt;&gt;"",$A$2&lt;&gt;"",$EL$252&lt;&gt;""),"E","")</f>
        <v/>
      </c>
      <c r="EM68" s="30" t="str">
        <f>IF(OR($A$8&lt;&gt;"",$A$2&lt;&gt;"",$EM$252&lt;&gt;""),"E",IF($D$5="X","X",""))</f>
        <v/>
      </c>
      <c r="EN68" s="30" t="str">
        <f>IF(OR($A$8&lt;&gt;"",$A$2&lt;&gt;"",$EN$252&lt;&gt;""),"E",IF($D$5="X","X",""))</f>
        <v/>
      </c>
      <c r="EO68" s="30" t="str">
        <f>IF(OR($A$8&lt;&gt;"",$A$2&lt;&gt;"",$EO$252&lt;&gt;""),"E",IF($D$5="X","X",""))</f>
        <v/>
      </c>
      <c r="EP68" s="30" t="str">
        <f>IF(OR($A$8&lt;&gt;"",$A$2&lt;&gt;"",$EP$252&lt;&gt;""),"E",IF($D$5="X","X",""))</f>
        <v/>
      </c>
      <c r="EQ68" s="29" t="str">
        <f>IF(OR($A$8&lt;&gt;"",$A$2&lt;&gt;"",$EQ$252&lt;&gt;""),"E","")</f>
        <v/>
      </c>
      <c r="ER68" s="30" t="str">
        <f>IF(OR($A$8&lt;&gt;"",$A$2&lt;&gt;"",$ER$252&lt;&gt;""),"E",IF($D$5="X","X",""))</f>
        <v/>
      </c>
      <c r="ES68" s="29" t="str">
        <f>IF(OR($A$8&lt;&gt;"",$A$2&lt;&gt;"",$ES$252&lt;&gt;""),"E","")</f>
        <v/>
      </c>
      <c r="ET68" s="30" t="str">
        <f>IF(OR($A$8&lt;&gt;"",$A$2&lt;&gt;"",$ET$252&lt;&gt;""),"E",IF(AND($D$5="X",$F$5="X"),"X",""))</f>
        <v/>
      </c>
      <c r="EU68" s="30" t="str">
        <f>IF(OR($A$8&lt;&gt;"",$A$2&lt;&gt;"",$EU$252&lt;&gt;""),"E",IF($D$5="X","X",""))</f>
        <v/>
      </c>
      <c r="EV68" s="29" t="str">
        <f>IF(OR($A$8&lt;&gt;"",$A$2&lt;&gt;"",$EV$252&lt;&gt;""),"E","")</f>
        <v/>
      </c>
      <c r="EW68" s="29" t="str">
        <f>IF(OR($A$8&lt;&gt;"",$A$2&lt;&gt;"",$EW$252&lt;&gt;""),"E","")</f>
        <v/>
      </c>
      <c r="EX68" s="29" t="str">
        <f>IF(OR($A$8&lt;&gt;"",$A$2&lt;&gt;"",$EX$252&lt;&gt;""),"E","")</f>
        <v/>
      </c>
      <c r="EY68" s="29" t="str">
        <f>IF(OR($A$8&lt;&gt;"",$A$2&lt;&gt;"",$EY$252&lt;&gt;""),"E","")</f>
        <v/>
      </c>
      <c r="EZ68" s="29" t="str">
        <f>IF(OR($A$8&lt;&gt;"",$A$2&lt;&gt;"",$EZ$252&lt;&gt;""),"E","")</f>
        <v/>
      </c>
      <c r="FA68" s="29" t="str">
        <f>IF(OR($A$8&lt;&gt;"",$A$2&lt;&gt;"",$FA$252&lt;&gt;""),"E","")</f>
        <v/>
      </c>
      <c r="FB68" s="29" t="str">
        <f>IF(OR($A$8&lt;&gt;"",$A$2&lt;&gt;"",$FB$252&lt;&gt;""),"E","")</f>
        <v/>
      </c>
      <c r="FC68" s="29" t="str">
        <f>IF(OR($A$8&lt;&gt;"",$A$2&lt;&gt;"",$FC$252&lt;&gt;""),"E","")</f>
        <v/>
      </c>
      <c r="FD68" s="29" t="str">
        <f>IF(OR($A$8&lt;&gt;"",$A$2&lt;&gt;"",$FD$252&lt;&gt;""),"E","")</f>
        <v/>
      </c>
      <c r="FE68" s="29" t="str">
        <f>IF(OR($A$8&lt;&gt;"",$A$2&lt;&gt;"",$FE$252&lt;&gt;""),"E","")</f>
        <v/>
      </c>
      <c r="FF68" s="29" t="str">
        <f>IF(OR($A$8&lt;&gt;"",$A$2&lt;&gt;"",$FF$252&lt;&gt;""),"E","")</f>
        <v/>
      </c>
      <c r="FG68" s="29" t="str">
        <f>IF(OR($A$8&lt;&gt;"",$A$2&lt;&gt;"",$FG$252&lt;&gt;""),"E","")</f>
        <v/>
      </c>
      <c r="FH68" s="29" t="str">
        <f>IF(OR($A$8&lt;&gt;"",$A$2&lt;&gt;"",$FH$252&lt;&gt;""),"E","")</f>
        <v/>
      </c>
      <c r="FI68" s="29" t="str">
        <f>IF(OR($A$8&lt;&gt;"",$A$2&lt;&gt;"",$FI$252&lt;&gt;""),"E","")</f>
        <v/>
      </c>
      <c r="FJ68" s="29" t="str">
        <f>IF(OR($A$8&lt;&gt;"",$A$2&lt;&gt;"",$FJ$252&lt;&gt;""),"E","")</f>
        <v/>
      </c>
      <c r="FK68" s="29" t="str">
        <f>IF(OR($A$8&lt;&gt;"",$A$2&lt;&gt;"",$FK$252&lt;&gt;""),"E","")</f>
        <v/>
      </c>
      <c r="FL68" s="29" t="str">
        <f>IF(OR($A$8&lt;&gt;"",$A$2&lt;&gt;"",$FL$252&lt;&gt;""),"E","")</f>
        <v/>
      </c>
      <c r="FM68" s="29" t="str">
        <f>IF(OR($A$8&lt;&gt;"",$A$2&lt;&gt;"",$FM$252&lt;&gt;""),"E","")</f>
        <v/>
      </c>
      <c r="FN68" s="29" t="str">
        <f>IF(OR($A$8&lt;&gt;"",$A$2&lt;&gt;"",$FN$252&lt;&gt;""),"E","")</f>
        <v/>
      </c>
      <c r="FO68" s="29" t="str">
        <f>IF(OR($A$8&lt;&gt;"",$A$2&lt;&gt;"",$FO$252&lt;&gt;""),"E","")</f>
        <v/>
      </c>
      <c r="FP68" s="29" t="str">
        <f>IF(OR($A$8&lt;&gt;"",$A$2&lt;&gt;"",$FP$252&lt;&gt;""),"E","")</f>
        <v/>
      </c>
      <c r="FQ68" s="29" t="str">
        <f>IF(OR($A$8&lt;&gt;"",$A$2&lt;&gt;"",$FQ$252&lt;&gt;""),"E","")</f>
        <v/>
      </c>
      <c r="FR68" s="29" t="str">
        <f>IF(OR($A$8&lt;&gt;"",$A$2&lt;&gt;"",$FR$252&lt;&gt;""),"E","")</f>
        <v/>
      </c>
      <c r="FS68" s="29" t="str">
        <f>IF(OR($A$8&lt;&gt;"",$A$2&lt;&gt;"",$FS$252&lt;&gt;""),"E","")</f>
        <v/>
      </c>
      <c r="FT68" s="29" t="str">
        <f>IF(OR($A$8&lt;&gt;"",$A$2&lt;&gt;"",$FT$252&lt;&gt;""),"E","")</f>
        <v/>
      </c>
      <c r="FU68" s="29" t="str">
        <f>IF(OR($A$8&lt;&gt;"",$A$2&lt;&gt;"",$FU$252&lt;&gt;""),"E","")</f>
        <v/>
      </c>
      <c r="FV68" s="29" t="str">
        <f>IF(OR($A$8&lt;&gt;"",$A$2&lt;&gt;"",$FV$252&lt;&gt;""),"E","")</f>
        <v/>
      </c>
      <c r="FW68" s="29" t="str">
        <f>IF(OR($A$8&lt;&gt;"",$A$2&lt;&gt;"",$FW$252&lt;&gt;""),"E","")</f>
        <v/>
      </c>
      <c r="FX68" s="29" t="str">
        <f>IF(OR($A$8&lt;&gt;"",$A$2&lt;&gt;"",$FX$252&lt;&gt;""),"E","")</f>
        <v/>
      </c>
      <c r="FY68" s="29" t="str">
        <f>IF(OR($A$8&lt;&gt;"",$A$2&lt;&gt;"",$FY$252&lt;&gt;""),"E","")</f>
        <v/>
      </c>
      <c r="FZ68" s="29" t="str">
        <f>IF(OR($A$8&lt;&gt;"",$A$2&lt;&gt;"",$FZ$252&lt;&gt;""),"E","")</f>
        <v/>
      </c>
      <c r="GA68" s="29" t="str">
        <f>IF(OR($A$8&lt;&gt;"",$A$2&lt;&gt;"",$GA$252&lt;&gt;""),"E","")</f>
        <v/>
      </c>
      <c r="GB68" s="58"/>
      <c r="GC68" s="57"/>
      <c r="GD68" s="33" t="str">
        <f>IF(OR($A$8&lt;&gt;"",$A$2&lt;&gt;"",$GD$252&lt;&gt;""),"E","")</f>
        <v/>
      </c>
      <c r="GE68" s="77"/>
      <c r="GF68" s="72"/>
      <c r="GG68" s="29" t="str">
        <f>IF(OR($A$8&lt;&gt;"",$A$2&lt;&gt;"",$GG$252&lt;&gt;""),"E","")</f>
        <v/>
      </c>
      <c r="GH68" s="29" t="str">
        <f>IF(OR($A$8&lt;&gt;"",$A$2&lt;&gt;"",$GH$252&lt;&gt;""),"E","")</f>
        <v/>
      </c>
      <c r="GI68" s="29" t="str">
        <f>IF(OR($A$8&lt;&gt;"",$A$2&lt;&gt;"",$GI$252&lt;&gt;""),"E","")</f>
        <v/>
      </c>
      <c r="GJ68" s="29" t="str">
        <f>IF(OR($A$8&lt;&gt;"",$A$2&lt;&gt;"",$GJ$252&lt;&gt;""),"E","")</f>
        <v/>
      </c>
      <c r="GK68" s="30" t="str">
        <f>IF(OR($A$8&lt;&gt;"",$A$2&lt;&gt;"",$GK$252&lt;&gt;""),"E",IF(OR(AND($P$5="X",$R$5="",$T$5="",$B$6=""),$D$5=""),"","X"))</f>
        <v/>
      </c>
      <c r="GL68" s="30" t="str">
        <f>IF(OR($A$8&lt;&gt;"",$A$2&lt;&gt;"",$GL$252&lt;&gt;""),"E",IF(OR(AND($P$5="X",$R$5="",$T$5="",$B$6=""),$D$5=""),"","X"))</f>
        <v/>
      </c>
      <c r="GM68" s="30" t="str">
        <f>IF(OR($A$8&lt;&gt;"",$A$2&lt;&gt;"",$GM$252&lt;&gt;""),"E",IF($D$5="X","X",""))</f>
        <v/>
      </c>
      <c r="GN68" s="30" t="str">
        <f>IF(OR($A$8&lt;&gt;"",$A$2&lt;&gt;"",$GN$252&lt;&gt;""),"E",IF($D$5="X","X",""))</f>
        <v/>
      </c>
      <c r="GO68" s="29" t="str">
        <f>IF(OR($A$8&lt;&gt;"",$A$2&lt;&gt;"",$GO$252&lt;&gt;""),"E","")</f>
        <v/>
      </c>
      <c r="GP68" s="29" t="str">
        <f>IF(OR($A$8&lt;&gt;"",$A$2&lt;&gt;"",$GP$252&lt;&gt;""),"E","")</f>
        <v/>
      </c>
      <c r="GQ68" s="29" t="str">
        <f>IF(OR($A$8&lt;&gt;"",$A$2&lt;&gt;"",$GQ$252&lt;&gt;""),"E","")</f>
        <v/>
      </c>
      <c r="GR68" s="29" t="str">
        <f>IF(OR($A$8&lt;&gt;"",$A$2&lt;&gt;"",$GR$252&lt;&gt;""),"E","")</f>
        <v/>
      </c>
      <c r="GS68" s="29" t="str">
        <f>IF(OR($A$8&lt;&gt;"",$A$2&lt;&gt;"",$GS$252&lt;&gt;""),"E","")</f>
        <v/>
      </c>
      <c r="GT68" s="30" t="str">
        <f>IF(OR($A$8&lt;&gt;"",$A$2&lt;&gt;"",$GT$252&lt;&gt;""),"E",IF(AND($D$5="X",$H$6="X"),"X",""))</f>
        <v/>
      </c>
      <c r="GU68" s="29" t="str">
        <f>IF(OR($A$8&lt;&gt;"",$A$2&lt;&gt;"",$GU$252&lt;&gt;""),"E","")</f>
        <v/>
      </c>
      <c r="GV68" s="30" t="str">
        <f>IF(OR($A$8&lt;&gt;"",$A$2&lt;&gt;"",$GV$252&lt;&gt;""),"E",IF(AND($D$5="X",$H$6="X"),"X",""))</f>
        <v/>
      </c>
      <c r="GW68" s="29" t="str">
        <f>IF(OR($A$8&lt;&gt;"",$A$2&lt;&gt;"",$GW$252&lt;&gt;""),"E","")</f>
        <v/>
      </c>
      <c r="GX68" s="30" t="str">
        <f>IF(OR($A$8&lt;&gt;"",$A$2&lt;&gt;"",$GX$252&lt;&gt;""),"E",IF(AND($D$5="X",$H$6="X",(OR(AND($P$6="X",$R$6="X"),AND($P$6="",$R$6="")))),"X",""))</f>
        <v/>
      </c>
      <c r="GY68" s="26" t="str">
        <f>IF(OR($A$8&lt;&gt;"",$A$2&lt;&gt;"",$GY$252&lt;&gt;""),"E","")</f>
        <v/>
      </c>
      <c r="GZ68" s="30" t="str">
        <f>IF(OR($A$8&lt;&gt;"",$A$2&lt;&gt;"",$GZ$252&lt;&gt;""),"E",IF(AND($D$5="X",$H$6="X",(OR(AND($P$6="X",$R$6="X"),AND($P$6="",$R$6="")))),"X",""))</f>
        <v/>
      </c>
      <c r="HA68" s="29" t="str">
        <f>IF(OR($A$8&lt;&gt;"",$A$2&lt;&gt;"",$HA$252&lt;&gt;""),"E","")</f>
        <v/>
      </c>
      <c r="HB68" s="34" t="str">
        <f>IF(OR($A$8&lt;&gt;"",$A$2&lt;&gt;"",$HB$252&lt;&gt;""),"E",IF((OR((AND($F$7="X",$H$7="",$N$7="")),(AND((OR(($J$6="X"),(AND($J$6="X",$L$6="X")))),$N$6="")),(AND($B$7="X",$D$7="")),($D$5=""))),"","X"))</f>
        <v/>
      </c>
      <c r="HC68" s="29" t="str">
        <f>IF(OR($A$8&lt;&gt;"",$A$2&lt;&gt;"",$HC$252&lt;&gt;""),"E","")</f>
        <v/>
      </c>
      <c r="HD68" s="34" t="str">
        <f>IF(OR($A$8&lt;&gt;"",$A$2&lt;&gt;"",$HD$252&lt;&gt;""),"E",IF((OR((AND($F$7="X",$H$7="",$N$7="")),(AND((OR(($J$6="X"),(AND($J$6="X",$L$6="X")))),$N$6="")),(AND($B$7="X",$D$7="")),($D$5=""))),"","X"))</f>
        <v/>
      </c>
      <c r="HE68" s="29" t="str">
        <f>IF(OR($A$8&lt;&gt;"",$A$2&lt;&gt;"",$HE$252&lt;&gt;""),"E","")</f>
        <v/>
      </c>
      <c r="HF68" s="34" t="str">
        <f>IF(OR($A$8&lt;&gt;"",$A$2&lt;&gt;"",$HF$252&lt;&gt;""),"E",IF((OR((AND($F$7="X",$H$7="",$N$7="")),(AND((OR(($J$6="X"),(AND($J$6="X",$L$6="X")))),$N$6="")),(AND($B$7="X",$D$7="")),($D$5=""))),"","X"))</f>
        <v/>
      </c>
      <c r="HG68" s="29" t="str">
        <f>IF(OR($A$8&lt;&gt;"",$A$2&lt;&gt;"",$HG$252&lt;&gt;""),"E","")</f>
        <v/>
      </c>
      <c r="HH68" s="81"/>
      <c r="HI68" s="72"/>
      <c r="HJ68" s="34" t="str">
        <f>IF(OR($A$8&lt;&gt;"",$A$2&lt;&gt;"",$HJ$252&lt;&gt;""),"E",IF((OR((AND($F$7="X",$H$7="",$N$7="")),(AND((OR(($J$6="X"),(AND($J$6="X",$L$6="X")))),$N$6="")),(AND($B$7="X",$D$7="")),($D$5=""))),"","X"))</f>
        <v/>
      </c>
      <c r="HK68" s="29" t="str">
        <f>IF(OR($A$8&lt;&gt;"",$A$2&lt;&gt;"",$HK$252&lt;&gt;""),"E","")</f>
        <v/>
      </c>
      <c r="HL68" s="34" t="str">
        <f>IF(OR($A$8&lt;&gt;"",$A$2&lt;&gt;"",$HL$252&lt;&gt;""),"E",IF((OR((AND($F$7="X",$H$7="",$N$7="")),(AND((OR(($J$6="X"),(AND($J$6="X",$L$6="X")))),$N$6="")),(AND($B$7="X",$D$7="")),($D$5=""))),"","X"))</f>
        <v/>
      </c>
      <c r="HM68" s="34" t="str">
        <f>IF(OR($A$8&lt;&gt;"",$A$2&lt;&gt;"",$HM$252&lt;&gt;""),"E",IF((OR((AND($F$7="X",$H$7="",$N$7="")),(AND((OR(($J$6="X"),(AND($J$6="X",$L$6="X")))),$N$6="")),(AND($B$7="X",$D$7="")),($D$5=""))),"","X"))</f>
        <v/>
      </c>
      <c r="HN68" s="34" t="str">
        <f>IF(OR($A$8&lt;&gt;"",$A$2&lt;&gt;"",$HN$252&lt;&gt;""),"E",IF((OR((AND($F$7="X",$H$7="",$N$7="")),(AND((OR(($J$6="X"),(AND($J$6="X",$L$6="X")))),$N$6="")),(AND($B$7="X",$D$7="")),($D$5=""))),"","X"))</f>
        <v/>
      </c>
      <c r="HO68" s="34" t="str">
        <f>IF(OR($A$8&lt;&gt;"",$A$2&lt;&gt;"",$HO$252&lt;&gt;""),"E",IF((OR((AND($F$7="X",$H$7="",$N$7="")),(AND((OR(($J$6="X"),(AND($J$6="X",$L$6="X")))),$N$6="")),(AND($B$7="X",$D$7="")),($D$5=""))),"","X"))</f>
        <v/>
      </c>
      <c r="HP68" s="34" t="str">
        <f>IF(OR($A$8&lt;&gt;"",$A$2&lt;&gt;"",$HP$252&lt;&gt;""),"E",IF((OR((AND($F$7="X",$H$7="",$N$7="")),(AND((OR(($J$6="X"),(AND($J$6="X",$L$6="X")))),$N$6="")),(AND($B$7="X",$D$7="")),($D$5=""))),"","X"))</f>
        <v/>
      </c>
      <c r="HQ68" s="219"/>
      <c r="HR68" s="6"/>
      <c r="HS68" s="131">
        <f t="shared" si="0"/>
        <v>0</v>
      </c>
      <c r="HT68" s="132"/>
    </row>
    <row r="69" spans="1:228" ht="39" customHeight="1" x14ac:dyDescent="0.2">
      <c r="A69" s="220" t="s">
        <v>10</v>
      </c>
      <c r="B69" s="221"/>
      <c r="C69" s="221"/>
      <c r="D69" s="221"/>
      <c r="E69" s="221"/>
      <c r="F69" s="221"/>
      <c r="G69" s="221"/>
      <c r="H69" s="221"/>
      <c r="I69" s="221"/>
      <c r="J69" s="221"/>
      <c r="K69" s="221"/>
      <c r="L69" s="222"/>
      <c r="M69" s="220" t="s">
        <v>79</v>
      </c>
      <c r="N69" s="221"/>
      <c r="O69" s="221"/>
      <c r="P69" s="221"/>
      <c r="Q69" s="221"/>
      <c r="R69" s="221"/>
      <c r="S69" s="221"/>
      <c r="T69" s="221"/>
      <c r="U69" s="222"/>
      <c r="V69" s="174"/>
      <c r="W69" s="43">
        <v>12</v>
      </c>
      <c r="X69" s="204">
        <v>3</v>
      </c>
      <c r="Y69" s="84" t="s">
        <v>1135</v>
      </c>
      <c r="Z69" s="178"/>
      <c r="AA69" s="212"/>
      <c r="AB69" s="155">
        <v>60</v>
      </c>
      <c r="AC69" s="299"/>
      <c r="AD69" s="155">
        <v>60</v>
      </c>
      <c r="AE69" s="299"/>
      <c r="AF69" s="155">
        <v>60</v>
      </c>
      <c r="AG69" s="299"/>
      <c r="AH69" s="155">
        <v>60</v>
      </c>
      <c r="AI69" s="299"/>
      <c r="AJ69" s="155">
        <v>12</v>
      </c>
      <c r="AK69" s="399"/>
      <c r="AL69" s="155">
        <v>2</v>
      </c>
      <c r="AM69" s="299"/>
      <c r="AN69" s="155">
        <v>1</v>
      </c>
      <c r="AO69" s="299"/>
      <c r="AP69" s="155">
        <v>1</v>
      </c>
      <c r="AQ69" s="299"/>
      <c r="AR69" s="155"/>
      <c r="AS69" s="418"/>
      <c r="AT69" s="152"/>
      <c r="AU69" s="153"/>
      <c r="AV69" s="152"/>
      <c r="AW69" s="153"/>
      <c r="AX69" s="152"/>
      <c r="AY69" s="153"/>
      <c r="AZ69" s="152"/>
      <c r="BA69" s="153"/>
      <c r="BB69" s="152"/>
      <c r="BC69" s="153"/>
      <c r="BD69" s="152"/>
      <c r="BE69" s="153"/>
      <c r="BF69" s="152"/>
      <c r="BG69" s="422"/>
      <c r="BH69" s="179"/>
      <c r="BI69" s="179"/>
      <c r="BJ69" s="67" t="str">
        <f>IF($BJ$8="Saisie de numéro erronée !","Saisie de numéro erronée !",IF($BJ$9="","",VALUE(SUBSTITUTE(IF(COUNTIF(HS69,"* *"),TRIM(MID(Y69&amp;" ",(FIND(("NO"&amp;$BJ$9&amp;" "),Y69&amp;" "))-3,3)),HS69),"c",""))))</f>
        <v/>
      </c>
      <c r="BK69" s="180"/>
      <c r="BL69" s="213"/>
      <c r="BM69" s="29">
        <v>12</v>
      </c>
      <c r="BN69" s="29">
        <v>12</v>
      </c>
      <c r="BO69" s="29">
        <v>12</v>
      </c>
      <c r="BP69" s="29">
        <v>13</v>
      </c>
      <c r="BQ69" s="29">
        <v>13</v>
      </c>
      <c r="BR69" s="29">
        <v>13</v>
      </c>
      <c r="BS69" s="29">
        <v>14</v>
      </c>
      <c r="BT69" s="29">
        <v>14</v>
      </c>
      <c r="BU69" s="29">
        <v>14</v>
      </c>
      <c r="BV69" s="29">
        <v>15</v>
      </c>
      <c r="BW69" s="29">
        <v>15</v>
      </c>
      <c r="BX69" s="29">
        <v>15</v>
      </c>
      <c r="BY69" s="29">
        <v>19</v>
      </c>
      <c r="BZ69" s="29">
        <v>27</v>
      </c>
      <c r="CA69" s="29">
        <v>32</v>
      </c>
      <c r="CB69" s="226">
        <v>42</v>
      </c>
      <c r="CC69" s="181"/>
      <c r="CD69" s="181"/>
      <c r="CE69" s="395"/>
      <c r="CF69" s="182"/>
      <c r="CG69" s="182"/>
      <c r="CH69" s="395"/>
      <c r="CI69" s="183"/>
      <c r="CJ69" s="183"/>
      <c r="CK69" s="214">
        <v>58</v>
      </c>
      <c r="CL69" s="44" t="s">
        <v>514</v>
      </c>
      <c r="CM69" s="184"/>
      <c r="CN69" s="216"/>
      <c r="CO69" s="233" t="s">
        <v>107</v>
      </c>
      <c r="CP69" s="185"/>
      <c r="CQ69" s="185"/>
      <c r="CR69" s="44">
        <v>34</v>
      </c>
      <c r="CS69" s="44">
        <v>109</v>
      </c>
      <c r="CT69" s="186"/>
      <c r="CU69" s="186"/>
      <c r="CV69" s="395"/>
      <c r="CW69" s="218"/>
      <c r="CX69" s="218"/>
      <c r="CY69" s="227" t="s">
        <v>106</v>
      </c>
      <c r="CZ69" s="187"/>
      <c r="DA69" s="187"/>
      <c r="DB69" s="28" t="str">
        <f>IF(OR($A$8&lt;&gt;"",$A$2&lt;&gt;"",$DB$252&lt;&gt;""),"E","")</f>
        <v/>
      </c>
      <c r="DC69" s="29" t="str">
        <f>IF(OR($A$8&lt;&gt;"",$A$2&lt;&gt;"",$DC$252&lt;&gt;""),"E","")</f>
        <v/>
      </c>
      <c r="DD69" s="29" t="str">
        <f>IF(OR($A$8&lt;&gt;"",$A$2&lt;&gt;"",$DD$252&lt;&gt;""),"E","")</f>
        <v/>
      </c>
      <c r="DE69" s="29" t="str">
        <f>IF(OR($A$8&lt;&gt;"",$A$2&lt;&gt;"",$DE$252&lt;&gt;""),"E","")</f>
        <v/>
      </c>
      <c r="DF69" s="29" t="str">
        <f>IF(OR($A$8&lt;&gt;"",$A$2&lt;&gt;"",$DF$252&lt;&gt;""),"E","")</f>
        <v/>
      </c>
      <c r="DG69" s="29" t="str">
        <f>IF(OR($A$8&lt;&gt;"",$A$2&lt;&gt;"",$DG$252&lt;&gt;""),"E","")</f>
        <v/>
      </c>
      <c r="DH69" s="29" t="str">
        <f>IF(OR($A$8&lt;&gt;"",$A$2&lt;&gt;"",$DH$252&lt;&gt;""),"E","")</f>
        <v/>
      </c>
      <c r="DI69" s="29" t="str">
        <f>IF(OR($A$8&lt;&gt;"",$A$2&lt;&gt;"",$DI$252&lt;&gt;""),"E","")</f>
        <v/>
      </c>
      <c r="DJ69" s="29" t="str">
        <f>IF(OR($A$8&lt;&gt;"",$A$2&lt;&gt;"",$DJ$252&lt;&gt;""),"E","")</f>
        <v/>
      </c>
      <c r="DK69" s="29" t="str">
        <f>IF(OR($A$8&lt;&gt;"",$A$2&lt;&gt;"",$DK$252&lt;&gt;""),"E","")</f>
        <v/>
      </c>
      <c r="DL69" s="29" t="str">
        <f>IF(OR($A$8&lt;&gt;"",$A$2&lt;&gt;"",$DL$252&lt;&gt;""),"E","")</f>
        <v/>
      </c>
      <c r="DM69" s="29" t="str">
        <f>IF(OR($A$8&lt;&gt;"",$A$2&lt;&gt;"",$DM$252&lt;&gt;""),"E","")</f>
        <v/>
      </c>
      <c r="DN69" s="29" t="str">
        <f>IF(OR($A$8&lt;&gt;"",$A$2&lt;&gt;"",$DN$252&lt;&gt;""),"E","")</f>
        <v/>
      </c>
      <c r="DO69" s="29" t="str">
        <f>IF(OR($A$8&lt;&gt;"",$A$2&lt;&gt;"",$DO$252&lt;&gt;""),"E","")</f>
        <v/>
      </c>
      <c r="DP69" s="29" t="str">
        <f>IF(OR($A$8&lt;&gt;"",$A$2&lt;&gt;"",$DP$252&lt;&gt;""),"E","")</f>
        <v/>
      </c>
      <c r="DQ69" s="29" t="str">
        <f>IF(OR($A$8&lt;&gt;"",$A$2&lt;&gt;"",$DQ$252&lt;&gt;""),"E","")</f>
        <v/>
      </c>
      <c r="DR69" s="29" t="str">
        <f>IF(OR($A$8&lt;&gt;"",$A$2&lt;&gt;"",$DR$252&lt;&gt;""),"E","")</f>
        <v/>
      </c>
      <c r="DS69" s="29" t="str">
        <f>IF(OR($A$8&lt;&gt;"",$A$2&lt;&gt;"",$DS$252&lt;&gt;""),"E","")</f>
        <v/>
      </c>
      <c r="DT69" s="29" t="str">
        <f>IF(OR($A$8&lt;&gt;"",$A$2&lt;&gt;"",$DT$252&lt;&gt;""),"E","")</f>
        <v/>
      </c>
      <c r="DU69" s="29" t="str">
        <f>IF(OR($A$8&lt;&gt;"",$A$2&lt;&gt;"",$DU$252&lt;&gt;""),"E","")</f>
        <v/>
      </c>
      <c r="DV69" s="29" t="str">
        <f>IF(OR($A$8&lt;&gt;"",$A$2&lt;&gt;"",$DV$252&lt;&gt;""),"E","")</f>
        <v/>
      </c>
      <c r="DW69" s="29" t="str">
        <f>IF(OR($A$8&lt;&gt;"",$A$2&lt;&gt;"",$DW$252&lt;&gt;""),"E","")</f>
        <v/>
      </c>
      <c r="DX69" s="29" t="str">
        <f>IF(OR($A$8&lt;&gt;"",$A$2&lt;&gt;"",$DX$252&lt;&gt;""),"E","")</f>
        <v/>
      </c>
      <c r="DY69" s="29" t="str">
        <f>IF(OR($A$8&lt;&gt;"",$A$2&lt;&gt;"",$DY$252&lt;&gt;""),"E","")</f>
        <v/>
      </c>
      <c r="DZ69" s="29" t="str">
        <f>IF(OR($A$8&lt;&gt;"",$A$2&lt;&gt;"",$DZ$252&lt;&gt;""),"E","")</f>
        <v/>
      </c>
      <c r="EA69" s="31"/>
      <c r="EB69" s="2"/>
      <c r="EC69" s="29" t="str">
        <f>IF(OR($A$8&lt;&gt;"",$A$2&lt;&gt;"",$EC$252&lt;&gt;""),"E","")</f>
        <v/>
      </c>
      <c r="ED69" s="58"/>
      <c r="EE69" s="57"/>
      <c r="EF69" s="29" t="str">
        <f>IF(OR($A$8&lt;&gt;"",$A$2&lt;&gt;"",$EF$252&lt;&gt;""),"E","")</f>
        <v/>
      </c>
      <c r="EG69" s="29" t="str">
        <f>IF(OR($A$8&lt;&gt;"",$A$2&lt;&gt;"",$EG$252&lt;&gt;""),"E","")</f>
        <v/>
      </c>
      <c r="EH69" s="29" t="str">
        <f>IF(OR($A$8&lt;&gt;"",$A$2&lt;&gt;"",$EH$252&lt;&gt;""),"E","")</f>
        <v/>
      </c>
      <c r="EI69" s="29" t="str">
        <f>IF(OR($A$8&lt;&gt;"",$A$2&lt;&gt;"",$EI$252&lt;&gt;""),"E","")</f>
        <v/>
      </c>
      <c r="EJ69" s="29" t="str">
        <f>IF(OR($A$8&lt;&gt;"",$A$2&lt;&gt;"",$EJ$252&lt;&gt;""),"E","")</f>
        <v/>
      </c>
      <c r="EK69" s="29" t="str">
        <f>IF(OR($A$8&lt;&gt;"",$A$2&lt;&gt;"",$EK$252&lt;&gt;""),"E","")</f>
        <v/>
      </c>
      <c r="EL69" s="29" t="str">
        <f>IF(OR($A$8&lt;&gt;"",$A$2&lt;&gt;"",$EL$252&lt;&gt;""),"E","")</f>
        <v/>
      </c>
      <c r="EM69" s="30" t="str">
        <f>IF(OR($A$8&lt;&gt;"",$A$2&lt;&gt;"",$EM$252&lt;&gt;""),"E",IF(OR($T$4="X",$D$5="X"),"X",""))</f>
        <v/>
      </c>
      <c r="EN69" s="30" t="str">
        <f>IF(OR($A$8&lt;&gt;"",$A$2&lt;&gt;"",$EN$252&lt;&gt;""),"E","X")</f>
        <v>X</v>
      </c>
      <c r="EO69" s="30" t="str">
        <f>IF(OR($A$8&lt;&gt;"",$A$2&lt;&gt;"",$EO$252&lt;&gt;""),"E","X")</f>
        <v>X</v>
      </c>
      <c r="EP69" s="30" t="str">
        <f>IF(OR($A$8&lt;&gt;"",$A$2&lt;&gt;"",$EP$252&lt;&gt;""),"E","X")</f>
        <v>X</v>
      </c>
      <c r="EQ69" s="29" t="str">
        <f>IF(OR($A$8&lt;&gt;"",$A$2&lt;&gt;"",$EQ$252&lt;&gt;""),"E","")</f>
        <v/>
      </c>
      <c r="ER69" s="30" t="str">
        <f>IF(OR($A$8&lt;&gt;"",$A$2&lt;&gt;"",$ER$252&lt;&gt;""),"E","X")</f>
        <v>X</v>
      </c>
      <c r="ES69" s="29" t="str">
        <f>IF(OR($A$8&lt;&gt;"",$A$2&lt;&gt;"",$ES$252&lt;&gt;""),"E","")</f>
        <v/>
      </c>
      <c r="ET69" s="30" t="str">
        <f>IF(OR($A$8&lt;&gt;"",$A$2&lt;&gt;"",$ET$252&lt;&gt;""),"E",IF($F$5="X","X",""))</f>
        <v/>
      </c>
      <c r="EU69" s="30" t="str">
        <f>IF(OR($A$8&lt;&gt;"",$A$2&lt;&gt;"",$EU$252&lt;&gt;""),"E","X")</f>
        <v>X</v>
      </c>
      <c r="EV69" s="29" t="str">
        <f>IF(OR($A$8&lt;&gt;"",$A$2&lt;&gt;"",$EV$252&lt;&gt;""),"E","")</f>
        <v/>
      </c>
      <c r="EW69" s="29" t="str">
        <f>IF(OR($A$8&lt;&gt;"",$A$2&lt;&gt;"",$EW$252&lt;&gt;""),"E","")</f>
        <v/>
      </c>
      <c r="EX69" s="29" t="str">
        <f>IF(OR($A$8&lt;&gt;"",$A$2&lt;&gt;"",$EX$252&lt;&gt;""),"E","")</f>
        <v/>
      </c>
      <c r="EY69" s="29" t="str">
        <f>IF(OR($A$8&lt;&gt;"",$A$2&lt;&gt;"",$EY$252&lt;&gt;""),"E","")</f>
        <v/>
      </c>
      <c r="EZ69" s="29" t="str">
        <f>IF(OR($A$8&lt;&gt;"",$A$2&lt;&gt;"",$EZ$252&lt;&gt;""),"E","")</f>
        <v/>
      </c>
      <c r="FA69" s="29" t="str">
        <f>IF(OR($A$8&lt;&gt;"",$A$2&lt;&gt;"",$FA$252&lt;&gt;""),"E","")</f>
        <v/>
      </c>
      <c r="FB69" s="29" t="str">
        <f>IF(OR($A$8&lt;&gt;"",$A$2&lt;&gt;"",$FB$252&lt;&gt;""),"E","")</f>
        <v/>
      </c>
      <c r="FC69" s="29" t="str">
        <f>IF(OR($A$8&lt;&gt;"",$A$2&lt;&gt;"",$FC$252&lt;&gt;""),"E","")</f>
        <v/>
      </c>
      <c r="FD69" s="29" t="str">
        <f>IF(OR($A$8&lt;&gt;"",$A$2&lt;&gt;"",$FD$252&lt;&gt;""),"E","")</f>
        <v/>
      </c>
      <c r="FE69" s="29" t="str">
        <f>IF(OR($A$8&lt;&gt;"",$A$2&lt;&gt;"",$FE$252&lt;&gt;""),"E","")</f>
        <v/>
      </c>
      <c r="FF69" s="29" t="str">
        <f>IF(OR($A$8&lt;&gt;"",$A$2&lt;&gt;"",$FF$252&lt;&gt;""),"E","")</f>
        <v/>
      </c>
      <c r="FG69" s="29" t="str">
        <f>IF(OR($A$8&lt;&gt;"",$A$2&lt;&gt;"",$FG$252&lt;&gt;""),"E","")</f>
        <v/>
      </c>
      <c r="FH69" s="29" t="str">
        <f>IF(OR($A$8&lt;&gt;"",$A$2&lt;&gt;"",$FH$252&lt;&gt;""),"E","")</f>
        <v/>
      </c>
      <c r="FI69" s="29" t="str">
        <f>IF(OR($A$8&lt;&gt;"",$A$2&lt;&gt;"",$FI$252&lt;&gt;""),"E","")</f>
        <v/>
      </c>
      <c r="FJ69" s="29" t="str">
        <f>IF(OR($A$8&lt;&gt;"",$A$2&lt;&gt;"",$FJ$252&lt;&gt;""),"E","")</f>
        <v/>
      </c>
      <c r="FK69" s="29" t="str">
        <f>IF(OR($A$8&lt;&gt;"",$A$2&lt;&gt;"",$FK$252&lt;&gt;""),"E","")</f>
        <v/>
      </c>
      <c r="FL69" s="29" t="str">
        <f>IF(OR($A$8&lt;&gt;"",$A$2&lt;&gt;"",$FL$252&lt;&gt;""),"E","")</f>
        <v/>
      </c>
      <c r="FM69" s="29" t="str">
        <f>IF(OR($A$8&lt;&gt;"",$A$2&lt;&gt;"",$FM$252&lt;&gt;""),"E","")</f>
        <v/>
      </c>
      <c r="FN69" s="29" t="str">
        <f>IF(OR($A$8&lt;&gt;"",$A$2&lt;&gt;"",$FN$252&lt;&gt;""),"E","")</f>
        <v/>
      </c>
      <c r="FO69" s="29" t="str">
        <f>IF(OR($A$8&lt;&gt;"",$A$2&lt;&gt;"",$FO$252&lt;&gt;""),"E","")</f>
        <v/>
      </c>
      <c r="FP69" s="29" t="str">
        <f>IF(OR($A$8&lt;&gt;"",$A$2&lt;&gt;"",$FP$252&lt;&gt;""),"E","")</f>
        <v/>
      </c>
      <c r="FQ69" s="29" t="str">
        <f>IF(OR($A$8&lt;&gt;"",$A$2&lt;&gt;"",$FQ$252&lt;&gt;""),"E","")</f>
        <v/>
      </c>
      <c r="FR69" s="29" t="str">
        <f>IF(OR($A$8&lt;&gt;"",$A$2&lt;&gt;"",$FR$252&lt;&gt;""),"E","")</f>
        <v/>
      </c>
      <c r="FS69" s="29" t="str">
        <f>IF(OR($A$8&lt;&gt;"",$A$2&lt;&gt;"",$FS$252&lt;&gt;""),"E","")</f>
        <v/>
      </c>
      <c r="FT69" s="29" t="str">
        <f>IF(OR($A$8&lt;&gt;"",$A$2&lt;&gt;"",$FT$252&lt;&gt;""),"E","")</f>
        <v/>
      </c>
      <c r="FU69" s="29" t="str">
        <f>IF(OR($A$8&lt;&gt;"",$A$2&lt;&gt;"",$FU$252&lt;&gt;""),"E","")</f>
        <v/>
      </c>
      <c r="FV69" s="29" t="str">
        <f>IF(OR($A$8&lt;&gt;"",$A$2&lt;&gt;"",$FV$252&lt;&gt;""),"E","")</f>
        <v/>
      </c>
      <c r="FW69" s="29" t="str">
        <f>IF(OR($A$8&lt;&gt;"",$A$2&lt;&gt;"",$FW$252&lt;&gt;""),"E","")</f>
        <v/>
      </c>
      <c r="FX69" s="29" t="str">
        <f>IF(OR($A$8&lt;&gt;"",$A$2&lt;&gt;"",$FX$252&lt;&gt;""),"E","")</f>
        <v/>
      </c>
      <c r="FY69" s="29" t="str">
        <f>IF(OR($A$8&lt;&gt;"",$A$2&lt;&gt;"",$FY$252&lt;&gt;""),"E","")</f>
        <v/>
      </c>
      <c r="FZ69" s="29" t="str">
        <f>IF(OR($A$8&lt;&gt;"",$A$2&lt;&gt;"",$FZ$252&lt;&gt;""),"E","")</f>
        <v/>
      </c>
      <c r="GA69" s="29" t="str">
        <f>IF(OR($A$8&lt;&gt;"",$A$2&lt;&gt;"",$GA$252&lt;&gt;""),"E","")</f>
        <v/>
      </c>
      <c r="GB69" s="58"/>
      <c r="GC69" s="57"/>
      <c r="GD69" s="33" t="str">
        <f>IF(OR($A$8&lt;&gt;"",$A$2&lt;&gt;"",$GD$252&lt;&gt;""),"E","")</f>
        <v/>
      </c>
      <c r="GE69" s="77"/>
      <c r="GF69" s="72"/>
      <c r="GG69" s="29" t="str">
        <f>IF(OR($A$8&lt;&gt;"",$A$2&lt;&gt;"",$GG$252&lt;&gt;""),"E","")</f>
        <v/>
      </c>
      <c r="GH69" s="29" t="str">
        <f>IF(OR($A$8&lt;&gt;"",$A$2&lt;&gt;"",$GH$252&lt;&gt;""),"E","")</f>
        <v/>
      </c>
      <c r="GI69" s="29" t="str">
        <f>IF(OR($A$8&lt;&gt;"",$A$2&lt;&gt;"",$GI$252&lt;&gt;""),"E","")</f>
        <v/>
      </c>
      <c r="GJ69" s="29" t="str">
        <f>IF(OR($A$8&lt;&gt;"",$A$2&lt;&gt;"",$GJ$252&lt;&gt;""),"E","")</f>
        <v/>
      </c>
      <c r="GK69" s="30" t="str">
        <f>IF(OR($A$8&lt;&gt;"",$A$2&lt;&gt;"",$GK$252&lt;&gt;""),"E",IF(AND($P$5="X",$R$5="",$T$5="",$B$6=""),"","X"))</f>
        <v>X</v>
      </c>
      <c r="GL69" s="30" t="str">
        <f>IF(OR($A$8&lt;&gt;"",$A$2&lt;&gt;"",$GL$252&lt;&gt;""),"E",IF(AND($P$5="X",$R$5="",$T$5="",$B$6=""),"","X"))</f>
        <v>X</v>
      </c>
      <c r="GM69" s="30" t="str">
        <f>IF(OR($A$8&lt;&gt;"",$A$2&lt;&gt;"",$GM$252&lt;&gt;""),"E","X")</f>
        <v>X</v>
      </c>
      <c r="GN69" s="30" t="str">
        <f>IF(OR($A$8&lt;&gt;"",$A$2&lt;&gt;"",$GN$252&lt;&gt;""),"E","X")</f>
        <v>X</v>
      </c>
      <c r="GO69" s="29" t="str">
        <f>IF(OR($A$8&lt;&gt;"",$A$2&lt;&gt;"",$GO$252&lt;&gt;""),"E","")</f>
        <v/>
      </c>
      <c r="GP69" s="29" t="str">
        <f>IF(OR($A$8&lt;&gt;"",$A$2&lt;&gt;"",$GP$252&lt;&gt;""),"E","")</f>
        <v/>
      </c>
      <c r="GQ69" s="29" t="str">
        <f>IF(OR($A$8&lt;&gt;"",$A$2&lt;&gt;"",$GQ$252&lt;&gt;""),"E","")</f>
        <v/>
      </c>
      <c r="GR69" s="29" t="str">
        <f>IF(OR($A$8&lt;&gt;"",$A$2&lt;&gt;"",$GR$252&lt;&gt;""),"E","")</f>
        <v/>
      </c>
      <c r="GS69" s="29" t="str">
        <f>IF(OR($A$8&lt;&gt;"",$A$2&lt;&gt;"",$GS$252&lt;&gt;""),"E","")</f>
        <v/>
      </c>
      <c r="GT69" s="30" t="str">
        <f>IF(OR($A$8&lt;&gt;"",$A$2&lt;&gt;"",$GT$252&lt;&gt;""),"E",IF($H$6="X","X",""))</f>
        <v/>
      </c>
      <c r="GU69" s="29" t="str">
        <f>IF(OR($A$8&lt;&gt;"",$A$2&lt;&gt;"",$GU$252&lt;&gt;""),"E","")</f>
        <v/>
      </c>
      <c r="GV69" s="30" t="str">
        <f>IF(OR($A$8&lt;&gt;"",$A$2&lt;&gt;"",$GV$252&lt;&gt;""),"E",IF($H$6="X","X",""))</f>
        <v/>
      </c>
      <c r="GW69" s="29" t="str">
        <f>IF(OR($A$8&lt;&gt;"",$A$2&lt;&gt;"",$GW$252&lt;&gt;""),"E","")</f>
        <v/>
      </c>
      <c r="GX69" s="30" t="str">
        <f>IF(OR($A$8&lt;&gt;"",$A$2&lt;&gt;"",$GX$252&lt;&gt;""),"E",IF(AND($H$6="X",(OR(AND($P$6="X",$R$6="X"),AND($P$6="",$R$6="")))),"X",""))</f>
        <v/>
      </c>
      <c r="GY69" s="26" t="str">
        <f>IF(OR($A$8&lt;&gt;"",$A$2&lt;&gt;"",$GY$252&lt;&gt;""),"E","")</f>
        <v/>
      </c>
      <c r="GZ69" s="30" t="str">
        <f>IF(OR($A$8&lt;&gt;"",$A$2&lt;&gt;"",$GZ$252&lt;&gt;""),"E",IF(AND($H$6="X",(OR(AND($P$6="X",$R$6="X"),AND($P$6="",$R$6="")))),"X",""))</f>
        <v/>
      </c>
      <c r="HA69" s="29" t="str">
        <f>IF(OR($A$8&lt;&gt;"",$A$2&lt;&gt;"",$HA$252&lt;&gt;""),"E","")</f>
        <v/>
      </c>
      <c r="HB69" s="34" t="str">
        <f>IF(OR($A$8&lt;&gt;"",$A$2&lt;&gt;"",$HB$252&lt;&gt;""),"E",IF((OR((AND($F$7="X",$H$7="",$N$7="")),(AND((OR(($J$6="X"),(AND($J$6="X",$L$6="X")))),$N$6="")),(AND($B$7="X",$D$7="")))),"","X"))</f>
        <v>X</v>
      </c>
      <c r="HC69" s="29" t="str">
        <f>IF(OR($A$8&lt;&gt;"",$A$2&lt;&gt;"",$HC$252&lt;&gt;""),"E","")</f>
        <v/>
      </c>
      <c r="HD69" s="34" t="str">
        <f>IF(OR($A$8&lt;&gt;"",$A$2&lt;&gt;"",$HD$252&lt;&gt;""),"E",IF((OR((AND($F$7="X",$H$7="",$N$7="")),(AND((OR(($J$6="X"),(AND($J$6="X",$L$6="X")))),$N$6="")),(AND($B$7="X",$D$7="")))),"","X"))</f>
        <v>X</v>
      </c>
      <c r="HE69" s="29" t="str">
        <f>IF(OR($A$8&lt;&gt;"",$A$2&lt;&gt;"",$HE$252&lt;&gt;""),"E","")</f>
        <v/>
      </c>
      <c r="HF69" s="34" t="str">
        <f>IF(OR($A$8&lt;&gt;"",$A$2&lt;&gt;"",$HF$252&lt;&gt;""),"E",IF((OR((AND($F$7="X",$H$7="",$N$7="")),(AND((OR(($J$6="X"),(AND($J$6="X",$L$6="X")))),$N$6="")),(AND($B$7="X",$D$7="")))),"","X"))</f>
        <v>X</v>
      </c>
      <c r="HG69" s="29" t="str">
        <f>IF(OR($A$8&lt;&gt;"",$A$2&lt;&gt;"",$HG$252&lt;&gt;""),"E","")</f>
        <v/>
      </c>
      <c r="HH69" s="81"/>
      <c r="HI69" s="72"/>
      <c r="HJ69" s="34" t="str">
        <f>IF(OR($A$8&lt;&gt;"",$A$2&lt;&gt;"",$HJ$252&lt;&gt;""),"E",IF((OR((AND($F$7="X",$H$7="",$N$7="")),(AND((OR(($J$6="X"),(AND($J$6="X",$L$6="X")))),$N$6="")),(AND($B$7="X",$D$7="")))),"","X"))</f>
        <v>X</v>
      </c>
      <c r="HK69" s="29" t="str">
        <f>IF(OR($A$8&lt;&gt;"",$A$2&lt;&gt;"",$HK$252&lt;&gt;""),"E","")</f>
        <v/>
      </c>
      <c r="HL69" s="34" t="str">
        <f>IF(OR($A$8&lt;&gt;"",$A$2&lt;&gt;"",$HL$252&lt;&gt;""),"E",IF((OR((AND($F$7="X",$H$7="",$N$7="")),(AND((OR(($J$6="X"),(AND($J$6="X",$L$6="X")))),$N$6="")),(AND($B$7="X",$D$7="")))),"","X"))</f>
        <v>X</v>
      </c>
      <c r="HM69" s="34" t="str">
        <f>IF(OR($A$8&lt;&gt;"",$A$2&lt;&gt;"",$HM$252&lt;&gt;""),"E",IF((OR((AND($F$7="X",$H$7="",$N$7="")),(AND((OR(($J$6="X"),(AND($J$6="X",$L$6="X")))),$N$6="")),(AND($B$7="X",$D$7="")))),"","X"))</f>
        <v>X</v>
      </c>
      <c r="HN69" s="34" t="str">
        <f>IF(OR($A$8&lt;&gt;"",$A$2&lt;&gt;"",$HN$252&lt;&gt;""),"E",IF((OR((AND($F$7="X",$H$7="",$N$7="")),(AND((OR(($J$6="X"),(AND($J$6="X",$L$6="X")))),$N$6="")),(AND($B$7="X",$D$7="")))),"","X"))</f>
        <v>X</v>
      </c>
      <c r="HO69" s="34" t="str">
        <f>IF(OR($A$8&lt;&gt;"",$A$2&lt;&gt;"",$HO$252&lt;&gt;""),"E",IF((OR((AND($F$7="X",$H$7="",$N$7="")),(AND((OR(($J$6="X"),(AND($J$6="X",$L$6="X")))),$N$6="")),(AND($B$7="X",$D$7="")))),"","X"))</f>
        <v>X</v>
      </c>
      <c r="HP69" s="34" t="str">
        <f>IF(OR($A$8&lt;&gt;"",$A$2&lt;&gt;"",$HP$252&lt;&gt;""),"E",IF((OR((AND($F$7="X",$H$7="",$N$7="")),(AND((OR(($J$6="X"),(AND($J$6="X",$L$6="X")))),$N$6="")),(AND($B$7="X",$D$7="")))),"","X"))</f>
        <v>X</v>
      </c>
      <c r="HQ69" s="219"/>
      <c r="HR69" s="6"/>
      <c r="HS69" s="131">
        <f t="shared" si="0"/>
        <v>0</v>
      </c>
      <c r="HT69" s="132"/>
    </row>
    <row r="70" spans="1:228" ht="39" customHeight="1" x14ac:dyDescent="0.2">
      <c r="A70" s="220" t="s">
        <v>12</v>
      </c>
      <c r="B70" s="221"/>
      <c r="C70" s="221"/>
      <c r="D70" s="221"/>
      <c r="E70" s="221"/>
      <c r="F70" s="221"/>
      <c r="G70" s="221"/>
      <c r="H70" s="221"/>
      <c r="I70" s="221"/>
      <c r="J70" s="221"/>
      <c r="K70" s="221"/>
      <c r="L70" s="222"/>
      <c r="M70" s="220" t="s">
        <v>79</v>
      </c>
      <c r="N70" s="221"/>
      <c r="O70" s="221"/>
      <c r="P70" s="221"/>
      <c r="Q70" s="221"/>
      <c r="R70" s="221"/>
      <c r="S70" s="221"/>
      <c r="T70" s="221"/>
      <c r="U70" s="222"/>
      <c r="V70" s="175"/>
      <c r="W70" s="43">
        <v>13</v>
      </c>
      <c r="X70" s="202">
        <v>2</v>
      </c>
      <c r="Y70" s="84" t="s">
        <v>1136</v>
      </c>
      <c r="Z70" s="178"/>
      <c r="AA70" s="212"/>
      <c r="AB70" s="155">
        <v>60</v>
      </c>
      <c r="AC70" s="299"/>
      <c r="AD70" s="155">
        <v>60</v>
      </c>
      <c r="AE70" s="299"/>
      <c r="AF70" s="155">
        <v>60</v>
      </c>
      <c r="AG70" s="299"/>
      <c r="AH70" s="155">
        <v>60</v>
      </c>
      <c r="AI70" s="299"/>
      <c r="AJ70" s="155">
        <v>12</v>
      </c>
      <c r="AK70" s="399"/>
      <c r="AL70" s="155">
        <v>2</v>
      </c>
      <c r="AM70" s="299"/>
      <c r="AN70" s="155">
        <v>1</v>
      </c>
      <c r="AO70" s="299"/>
      <c r="AP70" s="155">
        <v>1</v>
      </c>
      <c r="AQ70" s="299"/>
      <c r="AR70" s="155"/>
      <c r="AS70" s="418"/>
      <c r="AT70" s="152"/>
      <c r="AU70" s="153"/>
      <c r="AV70" s="152"/>
      <c r="AW70" s="153"/>
      <c r="AX70" s="152"/>
      <c r="AY70" s="153"/>
      <c r="AZ70" s="152"/>
      <c r="BA70" s="153"/>
      <c r="BB70" s="152"/>
      <c r="BC70" s="153"/>
      <c r="BD70" s="152"/>
      <c r="BE70" s="153"/>
      <c r="BF70" s="152"/>
      <c r="BG70" s="422"/>
      <c r="BH70" s="179"/>
      <c r="BI70" s="179"/>
      <c r="BJ70" s="67" t="str">
        <f>IF($BJ$8="Saisie de numéro erronée !","Saisie de numéro erronée !",IF($BJ$9="","",VALUE(SUBSTITUTE(IF(COUNTIF(HS70,"* *"),TRIM(MID(Y70&amp;" ",(FIND(("NO"&amp;$BJ$9&amp;" "),Y70&amp;" "))-3,3)),HS70),"c",""))))</f>
        <v/>
      </c>
      <c r="BK70" s="180"/>
      <c r="BL70" s="213"/>
      <c r="BM70" s="29">
        <v>13</v>
      </c>
      <c r="BN70" s="29">
        <v>13</v>
      </c>
      <c r="BO70" s="29">
        <v>13</v>
      </c>
      <c r="BP70" s="29">
        <v>14</v>
      </c>
      <c r="BQ70" s="29">
        <v>14</v>
      </c>
      <c r="BR70" s="29">
        <v>14</v>
      </c>
      <c r="BS70" s="29">
        <v>15</v>
      </c>
      <c r="BT70" s="29">
        <v>15</v>
      </c>
      <c r="BU70" s="29">
        <v>15</v>
      </c>
      <c r="BV70" s="29">
        <v>16</v>
      </c>
      <c r="BW70" s="29">
        <v>16</v>
      </c>
      <c r="BX70" s="29">
        <v>16</v>
      </c>
      <c r="BY70" s="29">
        <v>20</v>
      </c>
      <c r="BZ70" s="29">
        <v>28</v>
      </c>
      <c r="CA70" s="29">
        <v>33</v>
      </c>
      <c r="CB70" s="226">
        <v>43</v>
      </c>
      <c r="CC70" s="181"/>
      <c r="CD70" s="181"/>
      <c r="CE70" s="395"/>
      <c r="CF70" s="182"/>
      <c r="CG70" s="182"/>
      <c r="CH70" s="395"/>
      <c r="CI70" s="183"/>
      <c r="CJ70" s="183"/>
      <c r="CK70" s="214">
        <v>59</v>
      </c>
      <c r="CL70" s="44" t="s">
        <v>515</v>
      </c>
      <c r="CM70" s="184"/>
      <c r="CN70" s="216"/>
      <c r="CO70" s="233" t="s">
        <v>107</v>
      </c>
      <c r="CP70" s="185"/>
      <c r="CQ70" s="185"/>
      <c r="CR70" s="44">
        <v>34</v>
      </c>
      <c r="CS70" s="44">
        <v>109</v>
      </c>
      <c r="CT70" s="186"/>
      <c r="CU70" s="186"/>
      <c r="CV70" s="395"/>
      <c r="CW70" s="218"/>
      <c r="CX70" s="218"/>
      <c r="CY70" s="227" t="s">
        <v>106</v>
      </c>
      <c r="CZ70" s="187"/>
      <c r="DA70" s="187"/>
      <c r="DB70" s="28" t="str">
        <f>IF(OR($A$8&lt;&gt;"",$A$2&lt;&gt;"",$DB$252&lt;&gt;""),"E","")</f>
        <v/>
      </c>
      <c r="DC70" s="29" t="str">
        <f>IF(OR($A$8&lt;&gt;"",$A$2&lt;&gt;"",$DC$252&lt;&gt;""),"E","")</f>
        <v/>
      </c>
      <c r="DD70" s="29" t="str">
        <f>IF(OR($A$8&lt;&gt;"",$A$2&lt;&gt;"",$DD$252&lt;&gt;""),"E","")</f>
        <v/>
      </c>
      <c r="DE70" s="29" t="str">
        <f>IF(OR($A$8&lt;&gt;"",$A$2&lt;&gt;"",$DE$252&lt;&gt;""),"E","")</f>
        <v/>
      </c>
      <c r="DF70" s="29" t="str">
        <f>IF(OR($A$8&lt;&gt;"",$A$2&lt;&gt;"",$DF$252&lt;&gt;""),"E","")</f>
        <v/>
      </c>
      <c r="DG70" s="29" t="str">
        <f>IF(OR($A$8&lt;&gt;"",$A$2&lt;&gt;"",$DG$252&lt;&gt;""),"E","")</f>
        <v/>
      </c>
      <c r="DH70" s="29" t="str">
        <f>IF(OR($A$8&lt;&gt;"",$A$2&lt;&gt;"",$DH$252&lt;&gt;""),"E","")</f>
        <v/>
      </c>
      <c r="DI70" s="29" t="str">
        <f>IF(OR($A$8&lt;&gt;"",$A$2&lt;&gt;"",$DI$252&lt;&gt;""),"E","")</f>
        <v/>
      </c>
      <c r="DJ70" s="29" t="str">
        <f>IF(OR($A$8&lt;&gt;"",$A$2&lt;&gt;"",$DJ$252&lt;&gt;""),"E","")</f>
        <v/>
      </c>
      <c r="DK70" s="29" t="str">
        <f>IF(OR($A$8&lt;&gt;"",$A$2&lt;&gt;"",$DK$252&lt;&gt;""),"E","")</f>
        <v/>
      </c>
      <c r="DL70" s="29" t="str">
        <f>IF(OR($A$8&lt;&gt;"",$A$2&lt;&gt;"",$DL$252&lt;&gt;""),"E","")</f>
        <v/>
      </c>
      <c r="DM70" s="29" t="str">
        <f>IF(OR($A$8&lt;&gt;"",$A$2&lt;&gt;"",$DM$252&lt;&gt;""),"E","")</f>
        <v/>
      </c>
      <c r="DN70" s="29" t="str">
        <f>IF(OR($A$8&lt;&gt;"",$A$2&lt;&gt;"",$DN$252&lt;&gt;""),"E","")</f>
        <v/>
      </c>
      <c r="DO70" s="29" t="str">
        <f>IF(OR($A$8&lt;&gt;"",$A$2&lt;&gt;"",$DO$252&lt;&gt;""),"E","")</f>
        <v/>
      </c>
      <c r="DP70" s="29" t="str">
        <f>IF(OR($A$8&lt;&gt;"",$A$2&lt;&gt;"",$DP$252&lt;&gt;""),"E","")</f>
        <v/>
      </c>
      <c r="DQ70" s="29" t="str">
        <f>IF(OR($A$8&lt;&gt;"",$A$2&lt;&gt;"",$DQ$252&lt;&gt;""),"E","")</f>
        <v/>
      </c>
      <c r="DR70" s="29" t="str">
        <f>IF(OR($A$8&lt;&gt;"",$A$2&lt;&gt;"",$DR$252&lt;&gt;""),"E","")</f>
        <v/>
      </c>
      <c r="DS70" s="29" t="str">
        <f>IF(OR($A$8&lt;&gt;"",$A$2&lt;&gt;"",$DS$252&lt;&gt;""),"E","")</f>
        <v/>
      </c>
      <c r="DT70" s="29" t="str">
        <f>IF(OR($A$8&lt;&gt;"",$A$2&lt;&gt;"",$DT$252&lt;&gt;""),"E","")</f>
        <v/>
      </c>
      <c r="DU70" s="29" t="str">
        <f>IF(OR($A$8&lt;&gt;"",$A$2&lt;&gt;"",$DU$252&lt;&gt;""),"E","")</f>
        <v/>
      </c>
      <c r="DV70" s="29" t="str">
        <f>IF(OR($A$8&lt;&gt;"",$A$2&lt;&gt;"",$DV$252&lt;&gt;""),"E","")</f>
        <v/>
      </c>
      <c r="DW70" s="29" t="str">
        <f>IF(OR($A$8&lt;&gt;"",$A$2&lt;&gt;"",$DW$252&lt;&gt;""),"E","")</f>
        <v/>
      </c>
      <c r="DX70" s="29" t="str">
        <f>IF(OR($A$8&lt;&gt;"",$A$2&lt;&gt;"",$DX$252&lt;&gt;""),"E","")</f>
        <v/>
      </c>
      <c r="DY70" s="29" t="str">
        <f>IF(OR($A$8&lt;&gt;"",$A$2&lt;&gt;"",$DY$252&lt;&gt;""),"E","")</f>
        <v/>
      </c>
      <c r="DZ70" s="29" t="str">
        <f>IF(OR($A$8&lt;&gt;"",$A$2&lt;&gt;"",$DZ$252&lt;&gt;""),"E","")</f>
        <v/>
      </c>
      <c r="EA70" s="31"/>
      <c r="EB70" s="2"/>
      <c r="EC70" s="29" t="str">
        <f>IF(OR($A$8&lt;&gt;"",$A$2&lt;&gt;"",$EC$252&lt;&gt;""),"E","")</f>
        <v/>
      </c>
      <c r="ED70" s="58"/>
      <c r="EE70" s="57"/>
      <c r="EF70" s="29" t="str">
        <f>IF(OR($A$8&lt;&gt;"",$A$2&lt;&gt;"",$EF$252&lt;&gt;""),"E","")</f>
        <v/>
      </c>
      <c r="EG70" s="29" t="str">
        <f>IF(OR($A$8&lt;&gt;"",$A$2&lt;&gt;"",$EG$252&lt;&gt;""),"E","")</f>
        <v/>
      </c>
      <c r="EH70" s="29" t="str">
        <f>IF(OR($A$8&lt;&gt;"",$A$2&lt;&gt;"",$EH$252&lt;&gt;""),"E","")</f>
        <v/>
      </c>
      <c r="EI70" s="29" t="str">
        <f>IF(OR($A$8&lt;&gt;"",$A$2&lt;&gt;"",$EI$252&lt;&gt;""),"E","")</f>
        <v/>
      </c>
      <c r="EJ70" s="29" t="str">
        <f>IF(OR($A$8&lt;&gt;"",$A$2&lt;&gt;"",$EJ$252&lt;&gt;""),"E","")</f>
        <v/>
      </c>
      <c r="EK70" s="29" t="str">
        <f>IF(OR($A$8&lt;&gt;"",$A$2&lt;&gt;"",$EK$252&lt;&gt;""),"E","")</f>
        <v/>
      </c>
      <c r="EL70" s="29" t="str">
        <f>IF(OR($A$8&lt;&gt;"",$A$2&lt;&gt;"",$EL$252&lt;&gt;""),"E","")</f>
        <v/>
      </c>
      <c r="EM70" s="30" t="str">
        <f>IF(OR($A$8&lt;&gt;"",$A$2&lt;&gt;"",$EM$252&lt;&gt;""),"E",IF(OR($T$4="X",$D$5="X"),"X",""))</f>
        <v/>
      </c>
      <c r="EN70" s="30" t="str">
        <f>IF(OR($A$8&lt;&gt;"",$A$2&lt;&gt;"",$EN$252&lt;&gt;""),"E","X")</f>
        <v>X</v>
      </c>
      <c r="EO70" s="30" t="str">
        <f>IF(OR($A$8&lt;&gt;"",$A$2&lt;&gt;"",$EO$252&lt;&gt;""),"E","X")</f>
        <v>X</v>
      </c>
      <c r="EP70" s="30" t="str">
        <f>IF(OR($A$8&lt;&gt;"",$A$2&lt;&gt;"",$EP$252&lt;&gt;""),"E","X")</f>
        <v>X</v>
      </c>
      <c r="EQ70" s="29" t="str">
        <f>IF(OR($A$8&lt;&gt;"",$A$2&lt;&gt;"",$EQ$252&lt;&gt;""),"E","")</f>
        <v/>
      </c>
      <c r="ER70" s="30" t="str">
        <f>IF(OR($A$8&lt;&gt;"",$A$2&lt;&gt;"",$ER$252&lt;&gt;""),"E","X")</f>
        <v>X</v>
      </c>
      <c r="ES70" s="29" t="str">
        <f>IF(OR($A$8&lt;&gt;"",$A$2&lt;&gt;"",$ES$252&lt;&gt;""),"E","")</f>
        <v/>
      </c>
      <c r="ET70" s="30" t="str">
        <f>IF(OR($A$8&lt;&gt;"",$A$2&lt;&gt;"",$ET$252&lt;&gt;""),"E",IF($F$5="X","X",""))</f>
        <v/>
      </c>
      <c r="EU70" s="30" t="str">
        <f>IF(OR($A$8&lt;&gt;"",$A$2&lt;&gt;"",$EU$252&lt;&gt;""),"E","X")</f>
        <v>X</v>
      </c>
      <c r="EV70" s="29" t="str">
        <f>IF(OR($A$8&lt;&gt;"",$A$2&lt;&gt;"",$EV$252&lt;&gt;""),"E","")</f>
        <v/>
      </c>
      <c r="EW70" s="29" t="str">
        <f>IF(OR($A$8&lt;&gt;"",$A$2&lt;&gt;"",$EW$252&lt;&gt;""),"E","")</f>
        <v/>
      </c>
      <c r="EX70" s="29" t="str">
        <f>IF(OR($A$8&lt;&gt;"",$A$2&lt;&gt;"",$EX$252&lt;&gt;""),"E","")</f>
        <v/>
      </c>
      <c r="EY70" s="29" t="str">
        <f>IF(OR($A$8&lt;&gt;"",$A$2&lt;&gt;"",$EY$252&lt;&gt;""),"E","")</f>
        <v/>
      </c>
      <c r="EZ70" s="29" t="str">
        <f>IF(OR($A$8&lt;&gt;"",$A$2&lt;&gt;"",$EZ$252&lt;&gt;""),"E","")</f>
        <v/>
      </c>
      <c r="FA70" s="29" t="str">
        <f>IF(OR($A$8&lt;&gt;"",$A$2&lt;&gt;"",$FA$252&lt;&gt;""),"E","")</f>
        <v/>
      </c>
      <c r="FB70" s="29" t="str">
        <f>IF(OR($A$8&lt;&gt;"",$A$2&lt;&gt;"",$FB$252&lt;&gt;""),"E","")</f>
        <v/>
      </c>
      <c r="FC70" s="29" t="str">
        <f>IF(OR($A$8&lt;&gt;"",$A$2&lt;&gt;"",$FC$252&lt;&gt;""),"E","")</f>
        <v/>
      </c>
      <c r="FD70" s="29" t="str">
        <f>IF(OR($A$8&lt;&gt;"",$A$2&lt;&gt;"",$FD$252&lt;&gt;""),"E","")</f>
        <v/>
      </c>
      <c r="FE70" s="29" t="str">
        <f>IF(OR($A$8&lt;&gt;"",$A$2&lt;&gt;"",$FE$252&lt;&gt;""),"E","")</f>
        <v/>
      </c>
      <c r="FF70" s="29" t="str">
        <f>IF(OR($A$8&lt;&gt;"",$A$2&lt;&gt;"",$FF$252&lt;&gt;""),"E","")</f>
        <v/>
      </c>
      <c r="FG70" s="29" t="str">
        <f>IF(OR($A$8&lt;&gt;"",$A$2&lt;&gt;"",$FG$252&lt;&gt;""),"E","")</f>
        <v/>
      </c>
      <c r="FH70" s="29" t="str">
        <f>IF(OR($A$8&lt;&gt;"",$A$2&lt;&gt;"",$FH$252&lt;&gt;""),"E","")</f>
        <v/>
      </c>
      <c r="FI70" s="29" t="str">
        <f>IF(OR($A$8&lt;&gt;"",$A$2&lt;&gt;"",$FI$252&lt;&gt;""),"E","")</f>
        <v/>
      </c>
      <c r="FJ70" s="29" t="str">
        <f>IF(OR($A$8&lt;&gt;"",$A$2&lt;&gt;"",$FJ$252&lt;&gt;""),"E","")</f>
        <v/>
      </c>
      <c r="FK70" s="29" t="str">
        <f>IF(OR($A$8&lt;&gt;"",$A$2&lt;&gt;"",$FK$252&lt;&gt;""),"E","")</f>
        <v/>
      </c>
      <c r="FL70" s="29" t="str">
        <f>IF(OR($A$8&lt;&gt;"",$A$2&lt;&gt;"",$FL$252&lt;&gt;""),"E","")</f>
        <v/>
      </c>
      <c r="FM70" s="29" t="str">
        <f>IF(OR($A$8&lt;&gt;"",$A$2&lt;&gt;"",$FM$252&lt;&gt;""),"E","")</f>
        <v/>
      </c>
      <c r="FN70" s="29" t="str">
        <f>IF(OR($A$8&lt;&gt;"",$A$2&lt;&gt;"",$FN$252&lt;&gt;""),"E","")</f>
        <v/>
      </c>
      <c r="FO70" s="29" t="str">
        <f>IF(OR($A$8&lt;&gt;"",$A$2&lt;&gt;"",$FO$252&lt;&gt;""),"E","")</f>
        <v/>
      </c>
      <c r="FP70" s="29" t="str">
        <f>IF(OR($A$8&lt;&gt;"",$A$2&lt;&gt;"",$FP$252&lt;&gt;""),"E","")</f>
        <v/>
      </c>
      <c r="FQ70" s="29" t="str">
        <f>IF(OR($A$8&lt;&gt;"",$A$2&lt;&gt;"",$FQ$252&lt;&gt;""),"E","")</f>
        <v/>
      </c>
      <c r="FR70" s="29" t="str">
        <f>IF(OR($A$8&lt;&gt;"",$A$2&lt;&gt;"",$FR$252&lt;&gt;""),"E","")</f>
        <v/>
      </c>
      <c r="FS70" s="29" t="str">
        <f>IF(OR($A$8&lt;&gt;"",$A$2&lt;&gt;"",$FS$252&lt;&gt;""),"E","")</f>
        <v/>
      </c>
      <c r="FT70" s="29" t="str">
        <f>IF(OR($A$8&lt;&gt;"",$A$2&lt;&gt;"",$FT$252&lt;&gt;""),"E","")</f>
        <v/>
      </c>
      <c r="FU70" s="29" t="str">
        <f>IF(OR($A$8&lt;&gt;"",$A$2&lt;&gt;"",$FU$252&lt;&gt;""),"E","")</f>
        <v/>
      </c>
      <c r="FV70" s="29" t="str">
        <f>IF(OR($A$8&lt;&gt;"",$A$2&lt;&gt;"",$FV$252&lt;&gt;""),"E","")</f>
        <v/>
      </c>
      <c r="FW70" s="29" t="str">
        <f>IF(OR($A$8&lt;&gt;"",$A$2&lt;&gt;"",$FW$252&lt;&gt;""),"E","")</f>
        <v/>
      </c>
      <c r="FX70" s="29" t="str">
        <f>IF(OR($A$8&lt;&gt;"",$A$2&lt;&gt;"",$FX$252&lt;&gt;""),"E","")</f>
        <v/>
      </c>
      <c r="FY70" s="29" t="str">
        <f>IF(OR($A$8&lt;&gt;"",$A$2&lt;&gt;"",$FY$252&lt;&gt;""),"E","")</f>
        <v/>
      </c>
      <c r="FZ70" s="29" t="str">
        <f>IF(OR($A$8&lt;&gt;"",$A$2&lt;&gt;"",$FZ$252&lt;&gt;""),"E","")</f>
        <v/>
      </c>
      <c r="GA70" s="29" t="str">
        <f>IF(OR($A$8&lt;&gt;"",$A$2&lt;&gt;"",$GA$252&lt;&gt;""),"E","")</f>
        <v/>
      </c>
      <c r="GB70" s="58"/>
      <c r="GC70" s="57"/>
      <c r="GD70" s="33" t="str">
        <f>IF(OR($A$8&lt;&gt;"",$A$2&lt;&gt;"",$GD$252&lt;&gt;""),"E","")</f>
        <v/>
      </c>
      <c r="GE70" s="77"/>
      <c r="GF70" s="72"/>
      <c r="GG70" s="29" t="str">
        <f>IF(OR($A$8&lt;&gt;"",$A$2&lt;&gt;"",$GG$252&lt;&gt;""),"E","")</f>
        <v/>
      </c>
      <c r="GH70" s="29" t="str">
        <f>IF(OR($A$8&lt;&gt;"",$A$2&lt;&gt;"",$GH$252&lt;&gt;""),"E","")</f>
        <v/>
      </c>
      <c r="GI70" s="29" t="str">
        <f>IF(OR($A$8&lt;&gt;"",$A$2&lt;&gt;"",$GI$252&lt;&gt;""),"E","")</f>
        <v/>
      </c>
      <c r="GJ70" s="29" t="str">
        <f>IF(OR($A$8&lt;&gt;"",$A$2&lt;&gt;"",$GJ$252&lt;&gt;""),"E","")</f>
        <v/>
      </c>
      <c r="GK70" s="30" t="str">
        <f>IF(OR($A$8&lt;&gt;"",$A$2&lt;&gt;"",$GK$252&lt;&gt;""),"E",IF(AND($P$5="X",$R$5="",$T$5="",$B$6=""),"","X"))</f>
        <v>X</v>
      </c>
      <c r="GL70" s="30" t="str">
        <f>IF(OR($A$8&lt;&gt;"",$A$2&lt;&gt;"",$GL$252&lt;&gt;""),"E",IF(AND($P$5="X",$R$5="",$T$5="",$B$6=""),"","X"))</f>
        <v>X</v>
      </c>
      <c r="GM70" s="30" t="str">
        <f>IF(OR($A$8&lt;&gt;"",$A$2&lt;&gt;"",$GM$252&lt;&gt;""),"E","X")</f>
        <v>X</v>
      </c>
      <c r="GN70" s="30" t="str">
        <f>IF(OR($A$8&lt;&gt;"",$A$2&lt;&gt;"",$GN$252&lt;&gt;""),"E","X")</f>
        <v>X</v>
      </c>
      <c r="GO70" s="29" t="str">
        <f>IF(OR($A$8&lt;&gt;"",$A$2&lt;&gt;"",$GO$252&lt;&gt;""),"E","")</f>
        <v/>
      </c>
      <c r="GP70" s="29" t="str">
        <f>IF(OR($A$8&lt;&gt;"",$A$2&lt;&gt;"",$GP$252&lt;&gt;""),"E","")</f>
        <v/>
      </c>
      <c r="GQ70" s="29" t="str">
        <f>IF(OR($A$8&lt;&gt;"",$A$2&lt;&gt;"",$GQ$252&lt;&gt;""),"E","")</f>
        <v/>
      </c>
      <c r="GR70" s="29" t="str">
        <f>IF(OR($A$8&lt;&gt;"",$A$2&lt;&gt;"",$GR$252&lt;&gt;""),"E","")</f>
        <v/>
      </c>
      <c r="GS70" s="29" t="str">
        <f>IF(OR($A$8&lt;&gt;"",$A$2&lt;&gt;"",$GS$252&lt;&gt;""),"E","")</f>
        <v/>
      </c>
      <c r="GT70" s="30" t="str">
        <f>IF(OR($A$8&lt;&gt;"",$A$2&lt;&gt;"",$GT$252&lt;&gt;""),"E",IF($H$6="X","X",""))</f>
        <v/>
      </c>
      <c r="GU70" s="29" t="str">
        <f>IF(OR($A$8&lt;&gt;"",$A$2&lt;&gt;"",$GU$252&lt;&gt;""),"E","")</f>
        <v/>
      </c>
      <c r="GV70" s="30" t="str">
        <f>IF(OR($A$8&lt;&gt;"",$A$2&lt;&gt;"",$GV$252&lt;&gt;""),"E",IF($H$6="X","X",""))</f>
        <v/>
      </c>
      <c r="GW70" s="29" t="str">
        <f>IF(OR($A$8&lt;&gt;"",$A$2&lt;&gt;"",$GW$252&lt;&gt;""),"E","")</f>
        <v/>
      </c>
      <c r="GX70" s="30" t="str">
        <f>IF(OR($A$8&lt;&gt;"",$A$2&lt;&gt;"",$GX$252&lt;&gt;""),"E",IF(AND($H$6="X",(OR(AND($P$6="X",$R$6="X"),AND($P$6="",$R$6="")))),"X",""))</f>
        <v/>
      </c>
      <c r="GY70" s="26" t="str">
        <f>IF(OR($A$8&lt;&gt;"",$A$2&lt;&gt;"",$GY$252&lt;&gt;""),"E","")</f>
        <v/>
      </c>
      <c r="GZ70" s="30" t="str">
        <f>IF(OR($A$8&lt;&gt;"",$A$2&lt;&gt;"",$GZ$252&lt;&gt;""),"E",IF(AND($H$6="X",(OR(AND($P$6="X",$R$6="X"),AND($P$6="",$R$6="")))),"X",""))</f>
        <v/>
      </c>
      <c r="HA70" s="29" t="str">
        <f>IF(OR($A$8&lt;&gt;"",$A$2&lt;&gt;"",$HA$252&lt;&gt;""),"E","")</f>
        <v/>
      </c>
      <c r="HB70" s="34" t="str">
        <f>IF(OR($A$8&lt;&gt;"",$A$2&lt;&gt;"",$HB$252&lt;&gt;""),"E",IF((OR((AND($F$7="X",$H$7="",$N$7="")),(AND((OR(($J$6="X"),(AND($J$6="X",$L$6="X")))),$N$6="")),(AND($B$7="X",$D$7="")))),"","X"))</f>
        <v>X</v>
      </c>
      <c r="HC70" s="29" t="str">
        <f>IF(OR($A$8&lt;&gt;"",$A$2&lt;&gt;"",$HC$252&lt;&gt;""),"E","")</f>
        <v/>
      </c>
      <c r="HD70" s="34" t="str">
        <f>IF(OR($A$8&lt;&gt;"",$A$2&lt;&gt;"",$HD$252&lt;&gt;""),"E",IF((OR((AND($F$7="X",$H$7="",$N$7="")),(AND((OR(($J$6="X"),(AND($J$6="X",$L$6="X")))),$N$6="")),(AND($B$7="X",$D$7="")))),"","X"))</f>
        <v>X</v>
      </c>
      <c r="HE70" s="29" t="str">
        <f>IF(OR($A$8&lt;&gt;"",$A$2&lt;&gt;"",$HE$252&lt;&gt;""),"E","")</f>
        <v/>
      </c>
      <c r="HF70" s="34" t="str">
        <f>IF(OR($A$8&lt;&gt;"",$A$2&lt;&gt;"",$HF$252&lt;&gt;""),"E",IF((OR((AND($F$7="X",$H$7="",$N$7="")),(AND((OR(($J$6="X"),(AND($J$6="X",$L$6="X")))),$N$6="")),(AND($B$7="X",$D$7="")))),"","X"))</f>
        <v>X</v>
      </c>
      <c r="HG70" s="29" t="str">
        <f>IF(OR($A$8&lt;&gt;"",$A$2&lt;&gt;"",$HG$252&lt;&gt;""),"E","")</f>
        <v/>
      </c>
      <c r="HH70" s="81"/>
      <c r="HI70" s="72"/>
      <c r="HJ70" s="34" t="str">
        <f>IF(OR($A$8&lt;&gt;"",$A$2&lt;&gt;"",$HJ$252&lt;&gt;""),"E",IF((OR((AND($F$7="X",$H$7="",$N$7="")),(AND((OR(($J$6="X"),(AND($J$6="X",$L$6="X")))),$N$6="")),(AND($B$7="X",$D$7="")))),"","X"))</f>
        <v>X</v>
      </c>
      <c r="HK70" s="29" t="str">
        <f>IF(OR($A$8&lt;&gt;"",$A$2&lt;&gt;"",$HK$252&lt;&gt;""),"E","")</f>
        <v/>
      </c>
      <c r="HL70" s="34" t="str">
        <f>IF(OR($A$8&lt;&gt;"",$A$2&lt;&gt;"",$HL$252&lt;&gt;""),"E",IF((OR((AND($F$7="X",$H$7="",$N$7="")),(AND((OR(($J$6="X"),(AND($J$6="X",$L$6="X")))),$N$6="")),(AND($B$7="X",$D$7="")))),"","X"))</f>
        <v>X</v>
      </c>
      <c r="HM70" s="34" t="str">
        <f>IF(OR($A$8&lt;&gt;"",$A$2&lt;&gt;"",$HM$252&lt;&gt;""),"E",IF((OR((AND($F$7="X",$H$7="",$N$7="")),(AND((OR(($J$6="X"),(AND($J$6="X",$L$6="X")))),$N$6="")),(AND($B$7="X",$D$7="")))),"","X"))</f>
        <v>X</v>
      </c>
      <c r="HN70" s="34" t="str">
        <f>IF(OR($A$8&lt;&gt;"",$A$2&lt;&gt;"",$HN$252&lt;&gt;""),"E",IF((OR((AND($F$7="X",$H$7="",$N$7="")),(AND((OR(($J$6="X"),(AND($J$6="X",$L$6="X")))),$N$6="")),(AND($B$7="X",$D$7="")))),"","X"))</f>
        <v>X</v>
      </c>
      <c r="HO70" s="34" t="str">
        <f>IF(OR($A$8&lt;&gt;"",$A$2&lt;&gt;"",$HO$252&lt;&gt;""),"E",IF((OR((AND($F$7="X",$H$7="",$N$7="")),(AND((OR(($J$6="X"),(AND($J$6="X",$L$6="X")))),$N$6="")),(AND($B$7="X",$D$7="")))),"","X"))</f>
        <v>X</v>
      </c>
      <c r="HP70" s="34" t="str">
        <f>IF(OR($A$8&lt;&gt;"",$A$2&lt;&gt;"",$HP$252&lt;&gt;""),"E",IF((OR((AND($F$7="X",$H$7="",$N$7="")),(AND((OR(($J$6="X"),(AND($J$6="X",$L$6="X")))),$N$6="")),(AND($B$7="X",$D$7="")))),"","X"))</f>
        <v>X</v>
      </c>
      <c r="HQ70" s="219"/>
      <c r="HR70" s="6"/>
      <c r="HS70" s="131">
        <f t="shared" si="0"/>
        <v>0</v>
      </c>
      <c r="HT70" s="132"/>
    </row>
    <row r="71" spans="1:228" ht="39" customHeight="1" x14ac:dyDescent="0.2">
      <c r="A71" s="220" t="s">
        <v>81</v>
      </c>
      <c r="B71" s="221"/>
      <c r="C71" s="221"/>
      <c r="D71" s="221"/>
      <c r="E71" s="221"/>
      <c r="F71" s="221"/>
      <c r="G71" s="221"/>
      <c r="H71" s="221"/>
      <c r="I71" s="221"/>
      <c r="J71" s="221"/>
      <c r="K71" s="221"/>
      <c r="L71" s="222"/>
      <c r="M71" s="220" t="s">
        <v>80</v>
      </c>
      <c r="N71" s="221"/>
      <c r="O71" s="221"/>
      <c r="P71" s="221"/>
      <c r="Q71" s="221"/>
      <c r="R71" s="221"/>
      <c r="S71" s="221"/>
      <c r="T71" s="221"/>
      <c r="U71" s="222"/>
      <c r="V71" s="174"/>
      <c r="W71" s="43">
        <v>1</v>
      </c>
      <c r="X71" s="201">
        <v>1</v>
      </c>
      <c r="Y71" s="69" t="s">
        <v>1124</v>
      </c>
      <c r="Z71" s="178"/>
      <c r="AA71" s="212"/>
      <c r="AB71" s="155">
        <v>60</v>
      </c>
      <c r="AC71" s="299"/>
      <c r="AD71" s="155">
        <v>60</v>
      </c>
      <c r="AE71" s="299"/>
      <c r="AF71" s="155">
        <v>60</v>
      </c>
      <c r="AG71" s="299"/>
      <c r="AH71" s="155">
        <v>60</v>
      </c>
      <c r="AI71" s="299"/>
      <c r="AJ71" s="155">
        <v>12</v>
      </c>
      <c r="AK71" s="399"/>
      <c r="AL71" s="155">
        <v>2</v>
      </c>
      <c r="AM71" s="299"/>
      <c r="AN71" s="155">
        <v>1</v>
      </c>
      <c r="AO71" s="299"/>
      <c r="AP71" s="155">
        <v>1</v>
      </c>
      <c r="AQ71" s="299"/>
      <c r="AR71" s="155"/>
      <c r="AS71" s="418"/>
      <c r="AT71" s="152"/>
      <c r="AU71" s="153"/>
      <c r="AV71" s="152"/>
      <c r="AW71" s="153"/>
      <c r="AX71" s="152"/>
      <c r="AY71" s="153"/>
      <c r="AZ71" s="152"/>
      <c r="BA71" s="153"/>
      <c r="BB71" s="152"/>
      <c r="BC71" s="153"/>
      <c r="BD71" s="152"/>
      <c r="BE71" s="153"/>
      <c r="BF71" s="152"/>
      <c r="BG71" s="422"/>
      <c r="BH71" s="179"/>
      <c r="BI71" s="179"/>
      <c r="BJ71" s="67" t="str">
        <f>IF($BJ$8="Saisie de numéro erronée !","Saisie de numéro erronée !",IF($BJ$9="","",VALUE(SUBSTITUTE(IF(COUNTIF(HS71,"* *"),TRIM(MID(Y71&amp;" ",(FIND(("NO"&amp;$BJ$9&amp;" "),Y71&amp;" "))-3,3)),HS71),"c",""))))</f>
        <v/>
      </c>
      <c r="BK71" s="180"/>
      <c r="BL71" s="213"/>
      <c r="BM71" s="29">
        <v>1</v>
      </c>
      <c r="BN71" s="29">
        <v>1</v>
      </c>
      <c r="BO71" s="29">
        <v>1</v>
      </c>
      <c r="BP71" s="29">
        <v>2</v>
      </c>
      <c r="BQ71" s="29">
        <v>2</v>
      </c>
      <c r="BR71" s="29">
        <v>2</v>
      </c>
      <c r="BS71" s="29">
        <v>3</v>
      </c>
      <c r="BT71" s="29">
        <v>3</v>
      </c>
      <c r="BU71" s="29">
        <v>3</v>
      </c>
      <c r="BV71" s="29">
        <v>4</v>
      </c>
      <c r="BW71" s="29">
        <v>4</v>
      </c>
      <c r="BX71" s="29">
        <v>4</v>
      </c>
      <c r="BY71" s="29">
        <v>8</v>
      </c>
      <c r="BZ71" s="29">
        <v>16</v>
      </c>
      <c r="CA71" s="29">
        <v>21</v>
      </c>
      <c r="CB71" s="226">
        <v>31</v>
      </c>
      <c r="CC71" s="181"/>
      <c r="CD71" s="181"/>
      <c r="CE71" s="395"/>
      <c r="CF71" s="182"/>
      <c r="CG71" s="182"/>
      <c r="CH71" s="395"/>
      <c r="CI71" s="183"/>
      <c r="CJ71" s="183"/>
      <c r="CK71" s="214">
        <v>60</v>
      </c>
      <c r="CL71" s="44" t="s">
        <v>516</v>
      </c>
      <c r="CM71" s="184"/>
      <c r="CN71" s="216"/>
      <c r="CO71" s="233" t="s">
        <v>107</v>
      </c>
      <c r="CP71" s="185"/>
      <c r="CQ71" s="185"/>
      <c r="CR71" s="44">
        <v>35</v>
      </c>
      <c r="CS71" s="44">
        <v>109</v>
      </c>
      <c r="CT71" s="186"/>
      <c r="CU71" s="186"/>
      <c r="CV71" s="395"/>
      <c r="CW71" s="218"/>
      <c r="CX71" s="218"/>
      <c r="CY71" s="227" t="s">
        <v>106</v>
      </c>
      <c r="CZ71" s="187"/>
      <c r="DA71" s="187"/>
      <c r="DB71" s="28" t="str">
        <f>IF(OR($A$8&lt;&gt;"",$A$2&lt;&gt;"",$DB$252&lt;&gt;""),"E","")</f>
        <v/>
      </c>
      <c r="DC71" s="29" t="str">
        <f>IF(OR($A$8&lt;&gt;"",$A$2&lt;&gt;"",$DC$252&lt;&gt;""),"E","")</f>
        <v/>
      </c>
      <c r="DD71" s="29" t="str">
        <f>IF(OR($A$8&lt;&gt;"",$A$2&lt;&gt;"",$DD$252&lt;&gt;""),"E","")</f>
        <v/>
      </c>
      <c r="DE71" s="29" t="str">
        <f>IF(OR($A$8&lt;&gt;"",$A$2&lt;&gt;"",$DE$252&lt;&gt;""),"E","")</f>
        <v/>
      </c>
      <c r="DF71" s="29" t="str">
        <f>IF(OR($A$8&lt;&gt;"",$A$2&lt;&gt;"",$DF$252&lt;&gt;""),"E","")</f>
        <v/>
      </c>
      <c r="DG71" s="29" t="str">
        <f>IF(OR($A$8&lt;&gt;"",$A$2&lt;&gt;"",$DG$252&lt;&gt;""),"E","")</f>
        <v/>
      </c>
      <c r="DH71" s="29" t="str">
        <f>IF(OR($A$8&lt;&gt;"",$A$2&lt;&gt;"",$DH$252&lt;&gt;""),"E","")</f>
        <v/>
      </c>
      <c r="DI71" s="29" t="str">
        <f>IF(OR($A$8&lt;&gt;"",$A$2&lt;&gt;"",$DI$252&lt;&gt;""),"E","")</f>
        <v/>
      </c>
      <c r="DJ71" s="29" t="str">
        <f>IF(OR($A$8&lt;&gt;"",$A$2&lt;&gt;"",$DJ$252&lt;&gt;""),"E","")</f>
        <v/>
      </c>
      <c r="DK71" s="29" t="str">
        <f>IF(OR($A$8&lt;&gt;"",$A$2&lt;&gt;"",$DK$252&lt;&gt;""),"E","")</f>
        <v/>
      </c>
      <c r="DL71" s="29" t="str">
        <f>IF(OR($A$8&lt;&gt;"",$A$2&lt;&gt;"",$DL$252&lt;&gt;""),"E","")</f>
        <v/>
      </c>
      <c r="DM71" s="29" t="str">
        <f>IF(OR($A$8&lt;&gt;"",$A$2&lt;&gt;"",$DM$252&lt;&gt;""),"E","")</f>
        <v/>
      </c>
      <c r="DN71" s="29" t="str">
        <f>IF(OR($A$8&lt;&gt;"",$A$2&lt;&gt;"",$DN$252&lt;&gt;""),"E","")</f>
        <v/>
      </c>
      <c r="DO71" s="29" t="str">
        <f>IF(OR($A$8&lt;&gt;"",$A$2&lt;&gt;"",$DO$252&lt;&gt;""),"E","")</f>
        <v/>
      </c>
      <c r="DP71" s="29" t="str">
        <f>IF(OR($A$8&lt;&gt;"",$A$2&lt;&gt;"",$DP$252&lt;&gt;""),"E","")</f>
        <v/>
      </c>
      <c r="DQ71" s="29" t="str">
        <f>IF(OR($A$8&lt;&gt;"",$A$2&lt;&gt;"",$DQ$252&lt;&gt;""),"E","")</f>
        <v/>
      </c>
      <c r="DR71" s="29" t="str">
        <f>IF(OR($A$8&lt;&gt;"",$A$2&lt;&gt;"",$DR$252&lt;&gt;""),"E","")</f>
        <v/>
      </c>
      <c r="DS71" s="29" t="str">
        <f>IF(OR($A$8&lt;&gt;"",$A$2&lt;&gt;"",$DS$252&lt;&gt;""),"E","")</f>
        <v/>
      </c>
      <c r="DT71" s="29" t="str">
        <f>IF(OR($A$8&lt;&gt;"",$A$2&lt;&gt;"",$DT$252&lt;&gt;""),"E","")</f>
        <v/>
      </c>
      <c r="DU71" s="29" t="str">
        <f>IF(OR($A$8&lt;&gt;"",$A$2&lt;&gt;"",$DU$252&lt;&gt;""),"E","")</f>
        <v/>
      </c>
      <c r="DV71" s="29" t="str">
        <f>IF(OR($A$8&lt;&gt;"",$A$2&lt;&gt;"",$DV$252&lt;&gt;""),"E","")</f>
        <v/>
      </c>
      <c r="DW71" s="29" t="str">
        <f>IF(OR($A$8&lt;&gt;"",$A$2&lt;&gt;"",$DW$252&lt;&gt;""),"E","")</f>
        <v/>
      </c>
      <c r="DX71" s="29" t="str">
        <f>IF(OR($A$8&lt;&gt;"",$A$2&lt;&gt;"",$DX$252&lt;&gt;""),"E","")</f>
        <v/>
      </c>
      <c r="DY71" s="29" t="str">
        <f>IF(OR($A$8&lt;&gt;"",$A$2&lt;&gt;"",$DY$252&lt;&gt;""),"E","")</f>
        <v/>
      </c>
      <c r="DZ71" s="29" t="str">
        <f>IF(OR($A$8&lt;&gt;"",$A$2&lt;&gt;"",$DZ$252&lt;&gt;""),"E","")</f>
        <v/>
      </c>
      <c r="EA71" s="31"/>
      <c r="EB71" s="2"/>
      <c r="EC71" s="29" t="str">
        <f>IF(OR($A$8&lt;&gt;"",$A$2&lt;&gt;"",$EC$252&lt;&gt;""),"E","")</f>
        <v/>
      </c>
      <c r="ED71" s="58"/>
      <c r="EE71" s="57"/>
      <c r="EF71" s="29" t="str">
        <f>IF(OR($A$8&lt;&gt;"",$A$2&lt;&gt;"",$EF$252&lt;&gt;""),"E","")</f>
        <v/>
      </c>
      <c r="EG71" s="29" t="str">
        <f>IF(OR($A$8&lt;&gt;"",$A$2&lt;&gt;"",$EG$252&lt;&gt;""),"E","")</f>
        <v/>
      </c>
      <c r="EH71" s="29" t="str">
        <f>IF(OR($A$8&lt;&gt;"",$A$2&lt;&gt;"",$EH$252&lt;&gt;""),"E","")</f>
        <v/>
      </c>
      <c r="EI71" s="29" t="str">
        <f>IF(OR($A$8&lt;&gt;"",$A$2&lt;&gt;"",$EI$252&lt;&gt;""),"E","")</f>
        <v/>
      </c>
      <c r="EJ71" s="29" t="str">
        <f>IF(OR($A$8&lt;&gt;"",$A$2&lt;&gt;"",$EJ$252&lt;&gt;""),"E","")</f>
        <v/>
      </c>
      <c r="EK71" s="29" t="str">
        <f>IF(OR($A$8&lt;&gt;"",$A$2&lt;&gt;"",$EK$252&lt;&gt;""),"E","")</f>
        <v/>
      </c>
      <c r="EL71" s="29" t="str">
        <f>IF(OR($A$8&lt;&gt;"",$A$2&lt;&gt;"",$EL$252&lt;&gt;""),"E","")</f>
        <v/>
      </c>
      <c r="EM71" s="29" t="str">
        <f>IF(OR($A$8&lt;&gt;"",$A$2&lt;&gt;"",$EM$252&lt;&gt;""),"E","")</f>
        <v/>
      </c>
      <c r="EN71" s="30" t="str">
        <f>IF(OR($A$8&lt;&gt;"",$A$2&lt;&gt;"",$EN$252&lt;&gt;""),"E",IF(AND($B$5="X",$D$5=""),"","X"))</f>
        <v>X</v>
      </c>
      <c r="EO71" s="30" t="str">
        <f>IF(OR($A$8&lt;&gt;"",$A$2&lt;&gt;"",$EO$252&lt;&gt;""),"E",IF(AND($B$5="X",$D$5=""),"","X"))</f>
        <v>X</v>
      </c>
      <c r="EP71" s="30" t="str">
        <f>IF(OR($A$8&lt;&gt;"",$A$2&lt;&gt;"",$EP$252&lt;&gt;""),"E",IF(AND($B$5="X",$D$5=""),"","X"))</f>
        <v>X</v>
      </c>
      <c r="EQ71" s="29" t="str">
        <f>IF(OR($A$8&lt;&gt;"",$A$2&lt;&gt;"",$EQ$252&lt;&gt;""),"E","")</f>
        <v/>
      </c>
      <c r="ER71" s="30" t="str">
        <f>IF(OR($A$8&lt;&gt;"",$A$2&lt;&gt;"",$ER$252&lt;&gt;""),"E",IF(AND($B$5="X",$D$5=""),"","X"))</f>
        <v>X</v>
      </c>
      <c r="ES71" s="29" t="str">
        <f>IF(OR($A$8&lt;&gt;"",$A$2&lt;&gt;"",$ES$252&lt;&gt;""),"E","")</f>
        <v/>
      </c>
      <c r="ET71" s="30" t="str">
        <f>IF(OR($A$8&lt;&gt;"",$A$2&lt;&gt;"",$ET$252&lt;&gt;""),"E",IF(OR(AND($B$5="X",$D$5=""),$F$5=""),"","X"))</f>
        <v/>
      </c>
      <c r="EU71" s="30" t="str">
        <f>IF(OR($A$8&lt;&gt;"",$A$2&lt;&gt;"",$EU$252&lt;&gt;""),"E",IF(AND($B$5="X",$D$5=""),"","X"))</f>
        <v>X</v>
      </c>
      <c r="EV71" s="29" t="str">
        <f>IF(OR($A$8&lt;&gt;"",$A$2&lt;&gt;"",$EV$252&lt;&gt;""),"E","")</f>
        <v/>
      </c>
      <c r="EW71" s="29" t="str">
        <f>IF(OR($A$8&lt;&gt;"",$A$2&lt;&gt;"",$EW$252&lt;&gt;""),"E","")</f>
        <v/>
      </c>
      <c r="EX71" s="29" t="str">
        <f>IF(OR($A$8&lt;&gt;"",$A$2&lt;&gt;"",$EX$252&lt;&gt;""),"E","")</f>
        <v/>
      </c>
      <c r="EY71" s="29" t="str">
        <f>IF(OR($A$8&lt;&gt;"",$A$2&lt;&gt;"",$EY$252&lt;&gt;""),"E","")</f>
        <v/>
      </c>
      <c r="EZ71" s="29" t="str">
        <f>IF(OR($A$8&lt;&gt;"",$A$2&lt;&gt;"",$EZ$252&lt;&gt;""),"E","")</f>
        <v/>
      </c>
      <c r="FA71" s="29" t="str">
        <f>IF(OR($A$8&lt;&gt;"",$A$2&lt;&gt;"",$FA$252&lt;&gt;""),"E","")</f>
        <v/>
      </c>
      <c r="FB71" s="29" t="str">
        <f>IF(OR($A$8&lt;&gt;"",$A$2&lt;&gt;"",$FB$252&lt;&gt;""),"E","")</f>
        <v/>
      </c>
      <c r="FC71" s="29" t="str">
        <f>IF(OR($A$8&lt;&gt;"",$A$2&lt;&gt;"",$FC$252&lt;&gt;""),"E","")</f>
        <v/>
      </c>
      <c r="FD71" s="29" t="str">
        <f>IF(OR($A$8&lt;&gt;"",$A$2&lt;&gt;"",$FD$252&lt;&gt;""),"E","")</f>
        <v/>
      </c>
      <c r="FE71" s="29" t="str">
        <f>IF(OR($A$8&lt;&gt;"",$A$2&lt;&gt;"",$FE$252&lt;&gt;""),"E","")</f>
        <v/>
      </c>
      <c r="FF71" s="29" t="str">
        <f>IF(OR($A$8&lt;&gt;"",$A$2&lt;&gt;"",$FF$252&lt;&gt;""),"E","")</f>
        <v/>
      </c>
      <c r="FG71" s="29" t="str">
        <f>IF(OR($A$8&lt;&gt;"",$A$2&lt;&gt;"",$FG$252&lt;&gt;""),"E","")</f>
        <v/>
      </c>
      <c r="FH71" s="29" t="str">
        <f>IF(OR($A$8&lt;&gt;"",$A$2&lt;&gt;"",$FH$252&lt;&gt;""),"E","")</f>
        <v/>
      </c>
      <c r="FI71" s="29" t="str">
        <f>IF(OR($A$8&lt;&gt;"",$A$2&lt;&gt;"",$FI$252&lt;&gt;""),"E","")</f>
        <v/>
      </c>
      <c r="FJ71" s="29" t="str">
        <f>IF(OR($A$8&lt;&gt;"",$A$2&lt;&gt;"",$FJ$252&lt;&gt;""),"E","")</f>
        <v/>
      </c>
      <c r="FK71" s="29" t="str">
        <f>IF(OR($A$8&lt;&gt;"",$A$2&lt;&gt;"",$FK$252&lt;&gt;""),"E","")</f>
        <v/>
      </c>
      <c r="FL71" s="29" t="str">
        <f>IF(OR($A$8&lt;&gt;"",$A$2&lt;&gt;"",$FL$252&lt;&gt;""),"E","")</f>
        <v/>
      </c>
      <c r="FM71" s="29" t="str">
        <f>IF(OR($A$8&lt;&gt;"",$A$2&lt;&gt;"",$FM$252&lt;&gt;""),"E","")</f>
        <v/>
      </c>
      <c r="FN71" s="29" t="str">
        <f>IF(OR($A$8&lt;&gt;"",$A$2&lt;&gt;"",$FN$252&lt;&gt;""),"E","")</f>
        <v/>
      </c>
      <c r="FO71" s="29" t="str">
        <f>IF(OR($A$8&lt;&gt;"",$A$2&lt;&gt;"",$FO$252&lt;&gt;""),"E","")</f>
        <v/>
      </c>
      <c r="FP71" s="29" t="str">
        <f>IF(OR($A$8&lt;&gt;"",$A$2&lt;&gt;"",$FP$252&lt;&gt;""),"E","")</f>
        <v/>
      </c>
      <c r="FQ71" s="29" t="str">
        <f>IF(OR($A$8&lt;&gt;"",$A$2&lt;&gt;"",$FQ$252&lt;&gt;""),"E","")</f>
        <v/>
      </c>
      <c r="FR71" s="29" t="str">
        <f>IF(OR($A$8&lt;&gt;"",$A$2&lt;&gt;"",$FR$252&lt;&gt;""),"E","")</f>
        <v/>
      </c>
      <c r="FS71" s="29" t="str">
        <f>IF(OR($A$8&lt;&gt;"",$A$2&lt;&gt;"",$FS$252&lt;&gt;""),"E","")</f>
        <v/>
      </c>
      <c r="FT71" s="29" t="str">
        <f>IF(OR($A$8&lt;&gt;"",$A$2&lt;&gt;"",$FT$252&lt;&gt;""),"E","")</f>
        <v/>
      </c>
      <c r="FU71" s="29" t="str">
        <f>IF(OR($A$8&lt;&gt;"",$A$2&lt;&gt;"",$FU$252&lt;&gt;""),"E","")</f>
        <v/>
      </c>
      <c r="FV71" s="29" t="str">
        <f>IF(OR($A$8&lt;&gt;"",$A$2&lt;&gt;"",$FV$252&lt;&gt;""),"E","")</f>
        <v/>
      </c>
      <c r="FW71" s="29" t="str">
        <f>IF(OR($A$8&lt;&gt;"",$A$2&lt;&gt;"",$FW$252&lt;&gt;""),"E","")</f>
        <v/>
      </c>
      <c r="FX71" s="29" t="str">
        <f>IF(OR($A$8&lt;&gt;"",$A$2&lt;&gt;"",$FX$252&lt;&gt;""),"E","")</f>
        <v/>
      </c>
      <c r="FY71" s="29" t="str">
        <f>IF(OR($A$8&lt;&gt;"",$A$2&lt;&gt;"",$FY$252&lt;&gt;""),"E","")</f>
        <v/>
      </c>
      <c r="FZ71" s="29" t="str">
        <f>IF(OR($A$8&lt;&gt;"",$A$2&lt;&gt;"",$FZ$252&lt;&gt;""),"E","")</f>
        <v/>
      </c>
      <c r="GA71" s="29" t="str">
        <f>IF(OR($A$8&lt;&gt;"",$A$2&lt;&gt;"",$GA$252&lt;&gt;""),"E","")</f>
        <v/>
      </c>
      <c r="GB71" s="58"/>
      <c r="GC71" s="57"/>
      <c r="GD71" s="33" t="str">
        <f>IF(OR($A$8&lt;&gt;"",$A$2&lt;&gt;"",$GD$252&lt;&gt;""),"E","")</f>
        <v/>
      </c>
      <c r="GE71" s="77"/>
      <c r="GF71" s="72"/>
      <c r="GG71" s="29" t="str">
        <f>IF(OR($A$8&lt;&gt;"",$A$2&lt;&gt;"",$GG$252&lt;&gt;""),"E","")</f>
        <v/>
      </c>
      <c r="GH71" s="29" t="str">
        <f>IF(OR($A$8&lt;&gt;"",$A$2&lt;&gt;"",$GH$252&lt;&gt;""),"E","")</f>
        <v/>
      </c>
      <c r="GI71" s="29" t="str">
        <f>IF(OR($A$8&lt;&gt;"",$A$2&lt;&gt;"",$GI$252&lt;&gt;""),"E","")</f>
        <v/>
      </c>
      <c r="GJ71" s="29" t="str">
        <f>IF(OR($A$8&lt;&gt;"",$A$2&lt;&gt;"",$GJ$252&lt;&gt;""),"E","")</f>
        <v/>
      </c>
      <c r="GK71" s="30" t="str">
        <f>IF(OR($A$8&lt;&gt;"",$A$2&lt;&gt;"",$GK$252&lt;&gt;""),"E",IF(AND($B$5="X",$D$5=""),"","X"))</f>
        <v>X</v>
      </c>
      <c r="GL71" s="30" t="str">
        <f>IF(OR($A$8&lt;&gt;"",$A$2&lt;&gt;"",$GL$252&lt;&gt;""),"E",IF(AND($B$5="X",$D$5=""),"","X"))</f>
        <v>X</v>
      </c>
      <c r="GM71" s="30" t="str">
        <f>IF(OR($A$8&lt;&gt;"",$A$2&lt;&gt;"",$GM$252&lt;&gt;""),"E",IF(AND($B$5="X",$D$5=""),"","X"))</f>
        <v>X</v>
      </c>
      <c r="GN71" s="30" t="str">
        <f>IF(OR($A$8&lt;&gt;"",$A$2&lt;&gt;"",$GN$252&lt;&gt;""),"E",IF(AND($B$5="X",$D$5=""),"","X"))</f>
        <v>X</v>
      </c>
      <c r="GO71" s="29" t="str">
        <f>IF(OR($A$8&lt;&gt;"",$A$2&lt;&gt;"",$GO$252&lt;&gt;""),"E","")</f>
        <v/>
      </c>
      <c r="GP71" s="29" t="str">
        <f>IF(OR($A$8&lt;&gt;"",$A$2&lt;&gt;"",$GP$252&lt;&gt;""),"E","")</f>
        <v/>
      </c>
      <c r="GQ71" s="29" t="str">
        <f>IF(OR($A$8&lt;&gt;"",$A$2&lt;&gt;"",$GQ$252&lt;&gt;""),"E","")</f>
        <v/>
      </c>
      <c r="GR71" s="29" t="str">
        <f>IF(OR($A$8&lt;&gt;"",$A$2&lt;&gt;"",$GR$252&lt;&gt;""),"E","")</f>
        <v/>
      </c>
      <c r="GS71" s="29" t="str">
        <f>IF(OR($A$8&lt;&gt;"",$A$2&lt;&gt;"",$GS$252&lt;&gt;""),"E","")</f>
        <v/>
      </c>
      <c r="GT71" s="30" t="str">
        <f>IF(OR($A$8&lt;&gt;"",$A$2&lt;&gt;"",$GT$252&lt;&gt;""),"E",(IF(OR(AND($B$5="X",$D$5="",$H$6="X"),$H$6="",(AND((OR(($J$6="X"),(AND($J$6="X",$L$6="X")))),$N$6=""))),"","X")))</f>
        <v/>
      </c>
      <c r="GU71" s="29" t="str">
        <f>IF(OR($A$8&lt;&gt;"",$A$2&lt;&gt;"",$GU$252&lt;&gt;""),"E","")</f>
        <v/>
      </c>
      <c r="GV71" s="30" t="str">
        <f>IF(OR($A$8&lt;&gt;"",$A$2&lt;&gt;"",$GV$252&lt;&gt;""),"E",(IF(OR(AND($B$5="X",$D$5="",$H$6="X"),$H$6="",(AND((OR(($J$6="X"),(AND($J$6="X",$L$6="X")))),$N$6=""))),"","X")))</f>
        <v/>
      </c>
      <c r="GW71" s="29" t="str">
        <f>IF(OR($A$8&lt;&gt;"",$A$2&lt;&gt;"",$GW$252&lt;&gt;""),"E","")</f>
        <v/>
      </c>
      <c r="GX71" s="30" t="str">
        <f>IF(OR($A$8&lt;&gt;"",$A$2&lt;&gt;"",$GX$252&lt;&gt;""),"E",(IF(OR((AND($P$6="X",$R$6="")),AND($B$5="X",$D$5="",$H$6="X"),$H$6="",(AND((OR(($J$6="X"),(AND($J$6="X",$L$6="X")))),$N$6=""))),"","X")))</f>
        <v/>
      </c>
      <c r="GY71" s="26" t="str">
        <f>IF(OR($A$8&lt;&gt;"",$A$2&lt;&gt;"",$GY$252&lt;&gt;""),"E","")</f>
        <v/>
      </c>
      <c r="GZ71" s="30" t="str">
        <f>IF(OR($A$8&lt;&gt;"",$A$2&lt;&gt;"",$GZ$252&lt;&gt;""),"E",(IF(OR((AND($P$6="X",$R$6="")),AND($B$5="X",$D$5="",$H$6="X"),$H$6="",(AND((OR(($J$6="X"),(AND($J$6="X",$L$6="X")))),$N$6=""))),"","X")))</f>
        <v/>
      </c>
      <c r="HA71" s="29" t="str">
        <f>IF(OR($A$8&lt;&gt;"",$A$2&lt;&gt;"",$HA$252&lt;&gt;""),"E","")</f>
        <v/>
      </c>
      <c r="HB71" s="34" t="str">
        <f>IF(OR($A$8&lt;&gt;"",$A$2&lt;&gt;"",$HB$252&lt;&gt;""),"E",IF((OR((AND($B$5="X",$D$5="")),(AND($F$7="X",$H$7="",$N$7="")),(AND((OR(($J$6="X"),(AND($J$6="X",$L$6="X")))),$N$6="")),(AND($B$7="X",$D$7="")))),"","X"))</f>
        <v>X</v>
      </c>
      <c r="HC71" s="29" t="str">
        <f>IF(OR($A$8&lt;&gt;"",$A$2&lt;&gt;"",$HC$252&lt;&gt;""),"E","")</f>
        <v/>
      </c>
      <c r="HD71" s="34" t="str">
        <f>IF(OR($A$8&lt;&gt;"",$A$2&lt;&gt;"",$HD$252&lt;&gt;""),"E",IF((OR((AND($B$5="X",$D$5="")),(AND($F$7="X",$H$7="",$N$7="")),(AND((OR(($J$6="X"),(AND($J$6="X",$L$6="X")))),$N$6="")),(AND($B$7="X",$D$7="")))),"","X"))</f>
        <v>X</v>
      </c>
      <c r="HE71" s="29" t="str">
        <f>IF(OR($A$8&lt;&gt;"",$A$2&lt;&gt;"",$HE$252&lt;&gt;""),"E","")</f>
        <v/>
      </c>
      <c r="HF71" s="34" t="str">
        <f>IF(OR($A$8&lt;&gt;"",$A$2&lt;&gt;"",$HF$252&lt;&gt;""),"E",IF((OR((AND($B$5="X",$D$5="")),(AND($F$7="X",$H$7="",$N$7="")),(AND((OR(($J$6="X"),(AND($J$6="X",$L$6="X")))),$N$6="")),(AND($B$7="X",$D$7="")))),"","X"))</f>
        <v>X</v>
      </c>
      <c r="HG71" s="29" t="str">
        <f>IF(OR($A$8&lt;&gt;"",$A$2&lt;&gt;"",$HG$252&lt;&gt;""),"E","")</f>
        <v/>
      </c>
      <c r="HH71" s="81"/>
      <c r="HI71" s="72"/>
      <c r="HJ71" s="34" t="str">
        <f>IF(OR($A$8&lt;&gt;"",$A$2&lt;&gt;"",$HJ$252&lt;&gt;""),"E",IF((OR((AND($B$5="X",$D$5="")),(AND($F$7="X",$H$7="",$N$7="")),(AND((OR(($J$6="X"),(AND($J$6="X",$L$6="X")))),$N$6="")),(AND($B$7="X",$D$7="")))),"","X"))</f>
        <v>X</v>
      </c>
      <c r="HK71" s="29" t="str">
        <f>IF(OR($A$8&lt;&gt;"",$A$2&lt;&gt;"",$HK$252&lt;&gt;""),"E","")</f>
        <v/>
      </c>
      <c r="HL71" s="34" t="str">
        <f>IF(OR($A$8&lt;&gt;"",$A$2&lt;&gt;"",$HL$252&lt;&gt;""),"E",IF((OR((AND($B$5="X",$D$5="")),(AND($F$7="X",$H$7="",$N$7="")),(AND((OR(($J$6="X"),(AND($J$6="X",$L$6="X")))),$N$6="")),(AND($B$7="X",$D$7="")))),"","X"))</f>
        <v>X</v>
      </c>
      <c r="HM71" s="34" t="str">
        <f>IF(OR($A$8&lt;&gt;"",$A$2&lt;&gt;"",$HM$252&lt;&gt;""),"E",IF((OR((AND($B$5="X",$D$5="")),(AND($F$7="X",$H$7="",$N$7="")),(AND((OR(($J$6="X"),(AND($J$6="X",$L$6="X")))),$N$6="")),(AND($B$7="X",$D$7="")))),"","X"))</f>
        <v>X</v>
      </c>
      <c r="HN71" s="34" t="str">
        <f>IF(OR($A$8&lt;&gt;"",$A$2&lt;&gt;"",$HN$252&lt;&gt;""),"E",IF((OR((AND($B$5="X",$D$5="")),(AND($F$7="X",$H$7="",$N$7="")),(AND((OR(($J$6="X"),(AND($J$6="X",$L$6="X")))),$N$6="")),(AND($B$7="X",$D$7="")))),"","X"))</f>
        <v>X</v>
      </c>
      <c r="HO71" s="34" t="str">
        <f>IF(OR($A$8&lt;&gt;"",$A$2&lt;&gt;"",$HO$252&lt;&gt;""),"E",IF((OR((AND($B$5="X",$D$5="")),(AND($F$7="X",$H$7="",$N$7="")),(AND((OR(($J$6="X"),(AND($J$6="X",$L$6="X")))),$N$6="")),(AND($B$7="X",$D$7="")))),"","X"))</f>
        <v>X</v>
      </c>
      <c r="HP71" s="34" t="str">
        <f>IF(OR($A$8&lt;&gt;"",$A$2&lt;&gt;"",$HP$252&lt;&gt;""),"E",IF((OR((AND($B$5="X",$D$5="")),(AND($F$7="X",$H$7="",$N$7="")),(AND((OR(($J$6="X"),(AND($J$6="X",$L$6="X")))),$N$6="")),(AND($B$7="X",$D$7="")))),"","X"))</f>
        <v>X</v>
      </c>
      <c r="HQ71" s="219"/>
      <c r="HR71" s="6"/>
      <c r="HS71" s="131">
        <f t="shared" si="0"/>
        <v>0</v>
      </c>
      <c r="HT71" s="132"/>
    </row>
    <row r="72" spans="1:228" ht="39" customHeight="1" x14ac:dyDescent="0.2">
      <c r="A72" s="220" t="s">
        <v>82</v>
      </c>
      <c r="B72" s="221"/>
      <c r="C72" s="221"/>
      <c r="D72" s="221"/>
      <c r="E72" s="221"/>
      <c r="F72" s="221"/>
      <c r="G72" s="221"/>
      <c r="H72" s="221"/>
      <c r="I72" s="221"/>
      <c r="J72" s="221"/>
      <c r="K72" s="221"/>
      <c r="L72" s="222"/>
      <c r="M72" s="220" t="s">
        <v>171</v>
      </c>
      <c r="N72" s="221"/>
      <c r="O72" s="221"/>
      <c r="P72" s="221"/>
      <c r="Q72" s="221"/>
      <c r="R72" s="221"/>
      <c r="S72" s="221"/>
      <c r="T72" s="221"/>
      <c r="U72" s="222"/>
      <c r="V72" s="175"/>
      <c r="W72" s="43">
        <v>1</v>
      </c>
      <c r="X72" s="204">
        <v>3</v>
      </c>
      <c r="Y72" s="69" t="s">
        <v>1124</v>
      </c>
      <c r="Z72" s="178"/>
      <c r="AA72" s="212"/>
      <c r="AB72" s="155">
        <v>60</v>
      </c>
      <c r="AC72" s="299"/>
      <c r="AD72" s="155">
        <v>60</v>
      </c>
      <c r="AE72" s="299"/>
      <c r="AF72" s="155">
        <v>60</v>
      </c>
      <c r="AG72" s="299"/>
      <c r="AH72" s="155">
        <v>60</v>
      </c>
      <c r="AI72" s="299"/>
      <c r="AJ72" s="155">
        <v>12</v>
      </c>
      <c r="AK72" s="399"/>
      <c r="AL72" s="155">
        <v>2</v>
      </c>
      <c r="AM72" s="299"/>
      <c r="AN72" s="155">
        <v>1</v>
      </c>
      <c r="AO72" s="299"/>
      <c r="AP72" s="155">
        <v>1</v>
      </c>
      <c r="AQ72" s="299"/>
      <c r="AR72" s="155"/>
      <c r="AS72" s="418"/>
      <c r="AT72" s="152"/>
      <c r="AU72" s="153"/>
      <c r="AV72" s="152"/>
      <c r="AW72" s="153"/>
      <c r="AX72" s="152"/>
      <c r="AY72" s="153"/>
      <c r="AZ72" s="152"/>
      <c r="BA72" s="153"/>
      <c r="BB72" s="152"/>
      <c r="BC72" s="153"/>
      <c r="BD72" s="152"/>
      <c r="BE72" s="153"/>
      <c r="BF72" s="152"/>
      <c r="BG72" s="422"/>
      <c r="BH72" s="179"/>
      <c r="BI72" s="179"/>
      <c r="BJ72" s="67" t="str">
        <f>IF($BJ$8="Saisie de numéro erronée !","Saisie de numéro erronée !",IF($BJ$9="","",VALUE(SUBSTITUTE(IF(COUNTIF(HS72,"* *"),TRIM(MID(Y72&amp;" ",(FIND(("NO"&amp;$BJ$9&amp;" "),Y72&amp;" "))-3,3)),HS72),"c",""))))</f>
        <v/>
      </c>
      <c r="BK72" s="180"/>
      <c r="BL72" s="213"/>
      <c r="BM72" s="29">
        <v>1</v>
      </c>
      <c r="BN72" s="29">
        <v>1</v>
      </c>
      <c r="BO72" s="29">
        <v>1</v>
      </c>
      <c r="BP72" s="29">
        <v>2</v>
      </c>
      <c r="BQ72" s="29">
        <v>2</v>
      </c>
      <c r="BR72" s="29">
        <v>2</v>
      </c>
      <c r="BS72" s="29">
        <v>3</v>
      </c>
      <c r="BT72" s="29">
        <v>3</v>
      </c>
      <c r="BU72" s="29">
        <v>3</v>
      </c>
      <c r="BV72" s="29">
        <v>4</v>
      </c>
      <c r="BW72" s="29">
        <v>4</v>
      </c>
      <c r="BX72" s="29">
        <v>4</v>
      </c>
      <c r="BY72" s="29">
        <v>8</v>
      </c>
      <c r="BZ72" s="29">
        <v>16</v>
      </c>
      <c r="CA72" s="29">
        <v>21</v>
      </c>
      <c r="CB72" s="226">
        <v>31</v>
      </c>
      <c r="CC72" s="181"/>
      <c r="CD72" s="181"/>
      <c r="CE72" s="395"/>
      <c r="CF72" s="182"/>
      <c r="CG72" s="182"/>
      <c r="CH72" s="395"/>
      <c r="CI72" s="183"/>
      <c r="CJ72" s="183"/>
      <c r="CK72" s="214">
        <v>61</v>
      </c>
      <c r="CL72" s="44" t="s">
        <v>517</v>
      </c>
      <c r="CM72" s="184"/>
      <c r="CN72" s="216"/>
      <c r="CO72" s="233" t="s">
        <v>107</v>
      </c>
      <c r="CP72" s="185"/>
      <c r="CQ72" s="185"/>
      <c r="CR72" s="44">
        <v>35</v>
      </c>
      <c r="CS72" s="44">
        <v>109</v>
      </c>
      <c r="CT72" s="186"/>
      <c r="CU72" s="186"/>
      <c r="CV72" s="395"/>
      <c r="CW72" s="218"/>
      <c r="CX72" s="218"/>
      <c r="CY72" s="227" t="s">
        <v>106</v>
      </c>
      <c r="CZ72" s="187"/>
      <c r="DA72" s="187"/>
      <c r="DB72" s="28" t="str">
        <f>IF(OR($A$8&lt;&gt;"",$A$2&lt;&gt;"",$DB$252&lt;&gt;""),"E","")</f>
        <v/>
      </c>
      <c r="DC72" s="29" t="str">
        <f>IF(OR($A$8&lt;&gt;"",$A$2&lt;&gt;"",$DC$252&lt;&gt;""),"E","")</f>
        <v/>
      </c>
      <c r="DD72" s="29" t="str">
        <f>IF(OR($A$8&lt;&gt;"",$A$2&lt;&gt;"",$DD$252&lt;&gt;""),"E","")</f>
        <v/>
      </c>
      <c r="DE72" s="29" t="str">
        <f>IF(OR($A$8&lt;&gt;"",$A$2&lt;&gt;"",$DE$252&lt;&gt;""),"E","")</f>
        <v/>
      </c>
      <c r="DF72" s="29" t="str">
        <f>IF(OR($A$8&lt;&gt;"",$A$2&lt;&gt;"",$DF$252&lt;&gt;""),"E","")</f>
        <v/>
      </c>
      <c r="DG72" s="29" t="str">
        <f>IF(OR($A$8&lt;&gt;"",$A$2&lt;&gt;"",$DG$252&lt;&gt;""),"E","")</f>
        <v/>
      </c>
      <c r="DH72" s="29" t="str">
        <f>IF(OR($A$8&lt;&gt;"",$A$2&lt;&gt;"",$DH$252&lt;&gt;""),"E","")</f>
        <v/>
      </c>
      <c r="DI72" s="29" t="str">
        <f>IF(OR($A$8&lt;&gt;"",$A$2&lt;&gt;"",$DI$252&lt;&gt;""),"E","")</f>
        <v/>
      </c>
      <c r="DJ72" s="29" t="str">
        <f>IF(OR($A$8&lt;&gt;"",$A$2&lt;&gt;"",$DJ$252&lt;&gt;""),"E","")</f>
        <v/>
      </c>
      <c r="DK72" s="29" t="str">
        <f>IF(OR($A$8&lt;&gt;"",$A$2&lt;&gt;"",$DK$252&lt;&gt;""),"E","")</f>
        <v/>
      </c>
      <c r="DL72" s="29" t="str">
        <f>IF(OR($A$8&lt;&gt;"",$A$2&lt;&gt;"",$DL$252&lt;&gt;""),"E","")</f>
        <v/>
      </c>
      <c r="DM72" s="29" t="str">
        <f>IF(OR($A$8&lt;&gt;"",$A$2&lt;&gt;"",$DM$252&lt;&gt;""),"E","")</f>
        <v/>
      </c>
      <c r="DN72" s="29" t="str">
        <f>IF(OR($A$8&lt;&gt;"",$A$2&lt;&gt;"",$DN$252&lt;&gt;""),"E","")</f>
        <v/>
      </c>
      <c r="DO72" s="29" t="str">
        <f>IF(OR($A$8&lt;&gt;"",$A$2&lt;&gt;"",$DO$252&lt;&gt;""),"E","")</f>
        <v/>
      </c>
      <c r="DP72" s="29" t="str">
        <f>IF(OR($A$8&lt;&gt;"",$A$2&lt;&gt;"",$DP$252&lt;&gt;""),"E","")</f>
        <v/>
      </c>
      <c r="DQ72" s="29" t="str">
        <f>IF(OR($A$8&lt;&gt;"",$A$2&lt;&gt;"",$DQ$252&lt;&gt;""),"E","")</f>
        <v/>
      </c>
      <c r="DR72" s="29" t="str">
        <f>IF(OR($A$8&lt;&gt;"",$A$2&lt;&gt;"",$DR$252&lt;&gt;""),"E","")</f>
        <v/>
      </c>
      <c r="DS72" s="29" t="str">
        <f>IF(OR($A$8&lt;&gt;"",$A$2&lt;&gt;"",$DS$252&lt;&gt;""),"E","")</f>
        <v/>
      </c>
      <c r="DT72" s="29" t="str">
        <f>IF(OR($A$8&lt;&gt;"",$A$2&lt;&gt;"",$DT$252&lt;&gt;""),"E","")</f>
        <v/>
      </c>
      <c r="DU72" s="29" t="str">
        <f>IF(OR($A$8&lt;&gt;"",$A$2&lt;&gt;"",$DU$252&lt;&gt;""),"E","")</f>
        <v/>
      </c>
      <c r="DV72" s="29" t="str">
        <f>IF(OR($A$8&lt;&gt;"",$A$2&lt;&gt;"",$DV$252&lt;&gt;""),"E","")</f>
        <v/>
      </c>
      <c r="DW72" s="29" t="str">
        <f>IF(OR($A$8&lt;&gt;"",$A$2&lt;&gt;"",$DW$252&lt;&gt;""),"E","")</f>
        <v/>
      </c>
      <c r="DX72" s="29" t="str">
        <f>IF(OR($A$8&lt;&gt;"",$A$2&lt;&gt;"",$DX$252&lt;&gt;""),"E","")</f>
        <v/>
      </c>
      <c r="DY72" s="29" t="str">
        <f>IF(OR($A$8&lt;&gt;"",$A$2&lt;&gt;"",$DY$252&lt;&gt;""),"E","")</f>
        <v/>
      </c>
      <c r="DZ72" s="29" t="str">
        <f>IF(OR($A$8&lt;&gt;"",$A$2&lt;&gt;"",$DZ$252&lt;&gt;""),"E","")</f>
        <v/>
      </c>
      <c r="EA72" s="31"/>
      <c r="EB72" s="2"/>
      <c r="EC72" s="29" t="str">
        <f>IF(OR($A$8&lt;&gt;"",$A$2&lt;&gt;"",$EC$252&lt;&gt;""),"E","")</f>
        <v/>
      </c>
      <c r="ED72" s="58"/>
      <c r="EE72" s="57"/>
      <c r="EF72" s="29" t="str">
        <f>IF(OR($A$8&lt;&gt;"",$A$2&lt;&gt;"",$EF$252&lt;&gt;""),"E","")</f>
        <v/>
      </c>
      <c r="EG72" s="29" t="str">
        <f>IF(OR($A$8&lt;&gt;"",$A$2&lt;&gt;"",$EG$252&lt;&gt;""),"E","")</f>
        <v/>
      </c>
      <c r="EH72" s="29" t="str">
        <f>IF(OR($A$8&lt;&gt;"",$A$2&lt;&gt;"",$EH$252&lt;&gt;""),"E","")</f>
        <v/>
      </c>
      <c r="EI72" s="29" t="str">
        <f>IF(OR($A$8&lt;&gt;"",$A$2&lt;&gt;"",$EI$252&lt;&gt;""),"E","")</f>
        <v/>
      </c>
      <c r="EJ72" s="29" t="str">
        <f>IF(OR($A$8&lt;&gt;"",$A$2&lt;&gt;"",$EJ$252&lt;&gt;""),"E","")</f>
        <v/>
      </c>
      <c r="EK72" s="29" t="str">
        <f>IF(OR($A$8&lt;&gt;"",$A$2&lt;&gt;"",$EK$252&lt;&gt;""),"E","")</f>
        <v/>
      </c>
      <c r="EL72" s="29" t="str">
        <f>IF(OR($A$8&lt;&gt;"",$A$2&lt;&gt;"",$EL$252&lt;&gt;""),"E","")</f>
        <v/>
      </c>
      <c r="EM72" s="29" t="str">
        <f>IF(OR($A$8&lt;&gt;"",$A$2&lt;&gt;"",$EM$252&lt;&gt;""),"E","")</f>
        <v/>
      </c>
      <c r="EN72" s="30" t="str">
        <f>IF(OR($A$8&lt;&gt;"",$A$2&lt;&gt;"",$EN$252&lt;&gt;""),"E",IF(AND($B$5="X",$D$5=""),"","X"))</f>
        <v>X</v>
      </c>
      <c r="EO72" s="30" t="str">
        <f>IF(OR($A$8&lt;&gt;"",$A$2&lt;&gt;"",$EO$252&lt;&gt;""),"E",IF(AND($B$5="X",$D$5=""),"","X"))</f>
        <v>X</v>
      </c>
      <c r="EP72" s="30" t="str">
        <f>IF(OR($A$8&lt;&gt;"",$A$2&lt;&gt;"",$EP$252&lt;&gt;""),"E",IF(AND($B$5="X",$D$5=""),"","X"))</f>
        <v>X</v>
      </c>
      <c r="EQ72" s="29" t="str">
        <f>IF(OR($A$8&lt;&gt;"",$A$2&lt;&gt;"",$EQ$252&lt;&gt;""),"E","")</f>
        <v/>
      </c>
      <c r="ER72" s="30" t="str">
        <f>IF(OR($A$8&lt;&gt;"",$A$2&lt;&gt;"",$ER$252&lt;&gt;""),"E",IF(AND($B$5="X",$D$5=""),"","X"))</f>
        <v>X</v>
      </c>
      <c r="ES72" s="29" t="str">
        <f>IF(OR($A$8&lt;&gt;"",$A$2&lt;&gt;"",$ES$252&lt;&gt;""),"E","")</f>
        <v/>
      </c>
      <c r="ET72" s="30" t="str">
        <f>IF(OR($A$8&lt;&gt;"",$A$2&lt;&gt;"",$ET$252&lt;&gt;""),"E",IF(OR(AND($B$5="X",$D$5=""),$F$5=""),"","X"))</f>
        <v/>
      </c>
      <c r="EU72" s="30" t="str">
        <f>IF(OR($A$8&lt;&gt;"",$A$2&lt;&gt;"",$EU$252&lt;&gt;""),"E",IF(AND($B$5="X",$D$5=""),"","X"))</f>
        <v>X</v>
      </c>
      <c r="EV72" s="29" t="str">
        <f>IF(OR($A$8&lt;&gt;"",$A$2&lt;&gt;"",$EV$252&lt;&gt;""),"E","")</f>
        <v/>
      </c>
      <c r="EW72" s="29" t="str">
        <f>IF(OR($A$8&lt;&gt;"",$A$2&lt;&gt;"",$EW$252&lt;&gt;""),"E","")</f>
        <v/>
      </c>
      <c r="EX72" s="29" t="str">
        <f>IF(OR($A$8&lt;&gt;"",$A$2&lt;&gt;"",$EX$252&lt;&gt;""),"E","")</f>
        <v/>
      </c>
      <c r="EY72" s="29" t="str">
        <f>IF(OR($A$8&lt;&gt;"",$A$2&lt;&gt;"",$EY$252&lt;&gt;""),"E","")</f>
        <v/>
      </c>
      <c r="EZ72" s="29" t="str">
        <f>IF(OR($A$8&lt;&gt;"",$A$2&lt;&gt;"",$EZ$252&lt;&gt;""),"E","")</f>
        <v/>
      </c>
      <c r="FA72" s="29" t="str">
        <f>IF(OR($A$8&lt;&gt;"",$A$2&lt;&gt;"",$FA$252&lt;&gt;""),"E","")</f>
        <v/>
      </c>
      <c r="FB72" s="29" t="str">
        <f>IF(OR($A$8&lt;&gt;"",$A$2&lt;&gt;"",$FB$252&lt;&gt;""),"E","")</f>
        <v/>
      </c>
      <c r="FC72" s="29" t="str">
        <f>IF(OR($A$8&lt;&gt;"",$A$2&lt;&gt;"",$FC$252&lt;&gt;""),"E","")</f>
        <v/>
      </c>
      <c r="FD72" s="29" t="str">
        <f>IF(OR($A$8&lt;&gt;"",$A$2&lt;&gt;"",$FD$252&lt;&gt;""),"E","")</f>
        <v/>
      </c>
      <c r="FE72" s="29" t="str">
        <f>IF(OR($A$8&lt;&gt;"",$A$2&lt;&gt;"",$FE$252&lt;&gt;""),"E","")</f>
        <v/>
      </c>
      <c r="FF72" s="29" t="str">
        <f>IF(OR($A$8&lt;&gt;"",$A$2&lt;&gt;"",$FF$252&lt;&gt;""),"E","")</f>
        <v/>
      </c>
      <c r="FG72" s="29" t="str">
        <f>IF(OR($A$8&lt;&gt;"",$A$2&lt;&gt;"",$FG$252&lt;&gt;""),"E","")</f>
        <v/>
      </c>
      <c r="FH72" s="29" t="str">
        <f>IF(OR($A$8&lt;&gt;"",$A$2&lt;&gt;"",$FH$252&lt;&gt;""),"E","")</f>
        <v/>
      </c>
      <c r="FI72" s="29" t="str">
        <f>IF(OR($A$8&lt;&gt;"",$A$2&lt;&gt;"",$FI$252&lt;&gt;""),"E","")</f>
        <v/>
      </c>
      <c r="FJ72" s="29" t="str">
        <f>IF(OR($A$8&lt;&gt;"",$A$2&lt;&gt;"",$FJ$252&lt;&gt;""),"E","")</f>
        <v/>
      </c>
      <c r="FK72" s="29" t="str">
        <f>IF(OR($A$8&lt;&gt;"",$A$2&lt;&gt;"",$FK$252&lt;&gt;""),"E","")</f>
        <v/>
      </c>
      <c r="FL72" s="29" t="str">
        <f>IF(OR($A$8&lt;&gt;"",$A$2&lt;&gt;"",$FL$252&lt;&gt;""),"E","")</f>
        <v/>
      </c>
      <c r="FM72" s="29" t="str">
        <f>IF(OR($A$8&lt;&gt;"",$A$2&lt;&gt;"",$FM$252&lt;&gt;""),"E","")</f>
        <v/>
      </c>
      <c r="FN72" s="29" t="str">
        <f>IF(OR($A$8&lt;&gt;"",$A$2&lt;&gt;"",$FN$252&lt;&gt;""),"E","")</f>
        <v/>
      </c>
      <c r="FO72" s="29" t="str">
        <f>IF(OR($A$8&lt;&gt;"",$A$2&lt;&gt;"",$FO$252&lt;&gt;""),"E","")</f>
        <v/>
      </c>
      <c r="FP72" s="29" t="str">
        <f>IF(OR($A$8&lt;&gt;"",$A$2&lt;&gt;"",$FP$252&lt;&gt;""),"E","")</f>
        <v/>
      </c>
      <c r="FQ72" s="29" t="str">
        <f>IF(OR($A$8&lt;&gt;"",$A$2&lt;&gt;"",$FQ$252&lt;&gt;""),"E","")</f>
        <v/>
      </c>
      <c r="FR72" s="29" t="str">
        <f>IF(OR($A$8&lt;&gt;"",$A$2&lt;&gt;"",$FR$252&lt;&gt;""),"E","")</f>
        <v/>
      </c>
      <c r="FS72" s="29" t="str">
        <f>IF(OR($A$8&lt;&gt;"",$A$2&lt;&gt;"",$FS$252&lt;&gt;""),"E","")</f>
        <v/>
      </c>
      <c r="FT72" s="29" t="str">
        <f>IF(OR($A$8&lt;&gt;"",$A$2&lt;&gt;"",$FT$252&lt;&gt;""),"E","")</f>
        <v/>
      </c>
      <c r="FU72" s="29" t="str">
        <f>IF(OR($A$8&lt;&gt;"",$A$2&lt;&gt;"",$FU$252&lt;&gt;""),"E","")</f>
        <v/>
      </c>
      <c r="FV72" s="29" t="str">
        <f>IF(OR($A$8&lt;&gt;"",$A$2&lt;&gt;"",$FV$252&lt;&gt;""),"E","")</f>
        <v/>
      </c>
      <c r="FW72" s="29" t="str">
        <f>IF(OR($A$8&lt;&gt;"",$A$2&lt;&gt;"",$FW$252&lt;&gt;""),"E","")</f>
        <v/>
      </c>
      <c r="FX72" s="29" t="str">
        <f>IF(OR($A$8&lt;&gt;"",$A$2&lt;&gt;"",$FX$252&lt;&gt;""),"E","")</f>
        <v/>
      </c>
      <c r="FY72" s="29" t="str">
        <f>IF(OR($A$8&lt;&gt;"",$A$2&lt;&gt;"",$FY$252&lt;&gt;""),"E","")</f>
        <v/>
      </c>
      <c r="FZ72" s="29" t="str">
        <f>IF(OR($A$8&lt;&gt;"",$A$2&lt;&gt;"",$FZ$252&lt;&gt;""),"E","")</f>
        <v/>
      </c>
      <c r="GA72" s="29" t="str">
        <f>IF(OR($A$8&lt;&gt;"",$A$2&lt;&gt;"",$GA$252&lt;&gt;""),"E","")</f>
        <v/>
      </c>
      <c r="GB72" s="58"/>
      <c r="GC72" s="57"/>
      <c r="GD72" s="33" t="str">
        <f>IF(OR($A$8&lt;&gt;"",$A$2&lt;&gt;"",$GD$252&lt;&gt;""),"E","")</f>
        <v/>
      </c>
      <c r="GE72" s="77"/>
      <c r="GF72" s="72"/>
      <c r="GG72" s="29" t="str">
        <f>IF(OR($A$8&lt;&gt;"",$A$2&lt;&gt;"",$GG$252&lt;&gt;""),"E","")</f>
        <v/>
      </c>
      <c r="GH72" s="29" t="str">
        <f>IF(OR($A$8&lt;&gt;"",$A$2&lt;&gt;"",$GH$252&lt;&gt;""),"E","")</f>
        <v/>
      </c>
      <c r="GI72" s="29" t="str">
        <f>IF(OR($A$8&lt;&gt;"",$A$2&lt;&gt;"",$GI$252&lt;&gt;""),"E","")</f>
        <v/>
      </c>
      <c r="GJ72" s="29" t="str">
        <f>IF(OR($A$8&lt;&gt;"",$A$2&lt;&gt;"",$GJ$252&lt;&gt;""),"E","")</f>
        <v/>
      </c>
      <c r="GK72" s="30" t="str">
        <f>IF(OR($A$8&lt;&gt;"",$A$2&lt;&gt;"",$GK$252&lt;&gt;""),"E",IF(AND($B$5="X",$D$5=""),"","X"))</f>
        <v>X</v>
      </c>
      <c r="GL72" s="30" t="str">
        <f>IF(OR($A$8&lt;&gt;"",$A$2&lt;&gt;"",$GL$252&lt;&gt;""),"E",IF(AND($B$5="X",$D$5=""),"","X"))</f>
        <v>X</v>
      </c>
      <c r="GM72" s="30" t="str">
        <f>IF(OR($A$8&lt;&gt;"",$A$2&lt;&gt;"",$GM$252&lt;&gt;""),"E",IF(AND($B$5="X",$D$5=""),"","X"))</f>
        <v>X</v>
      </c>
      <c r="GN72" s="30" t="str">
        <f>IF(OR($A$8&lt;&gt;"",$A$2&lt;&gt;"",$GN$252&lt;&gt;""),"E",IF(AND($B$5="X",$D$5=""),"","X"))</f>
        <v>X</v>
      </c>
      <c r="GO72" s="29" t="str">
        <f>IF(OR($A$8&lt;&gt;"",$A$2&lt;&gt;"",$GO$252&lt;&gt;""),"E","")</f>
        <v/>
      </c>
      <c r="GP72" s="29" t="str">
        <f>IF(OR($A$8&lt;&gt;"",$A$2&lt;&gt;"",$GP$252&lt;&gt;""),"E","")</f>
        <v/>
      </c>
      <c r="GQ72" s="29" t="str">
        <f>IF(OR($A$8&lt;&gt;"",$A$2&lt;&gt;"",$GQ$252&lt;&gt;""),"E","")</f>
        <v/>
      </c>
      <c r="GR72" s="29" t="str">
        <f>IF(OR($A$8&lt;&gt;"",$A$2&lt;&gt;"",$GR$252&lt;&gt;""),"E","")</f>
        <v/>
      </c>
      <c r="GS72" s="29" t="str">
        <f>IF(OR($A$8&lt;&gt;"",$A$2&lt;&gt;"",$GS$252&lt;&gt;""),"E","")</f>
        <v/>
      </c>
      <c r="GT72" s="30" t="str">
        <f>IF(OR($A$8&lt;&gt;"",$A$2&lt;&gt;"",$GT$252&lt;&gt;""),"E",(IF(OR(AND($B$5="X",$D$5="",$H$6="X"),$H$6="",(AND((OR(($J$6="X"),(AND($J$6="X",$L$6="X")))),$N$6=""))),"","X")))</f>
        <v/>
      </c>
      <c r="GU72" s="29" t="str">
        <f>IF(OR($A$8&lt;&gt;"",$A$2&lt;&gt;"",$GU$252&lt;&gt;""),"E","")</f>
        <v/>
      </c>
      <c r="GV72" s="30" t="str">
        <f>IF(OR($A$8&lt;&gt;"",$A$2&lt;&gt;"",$GV$252&lt;&gt;""),"E",(IF(OR(AND($B$5="X",$D$5="",$H$6="X"),$H$6="",(AND((OR(($J$6="X"),(AND($J$6="X",$L$6="X")))),$N$6=""))),"","X")))</f>
        <v/>
      </c>
      <c r="GW72" s="29" t="str">
        <f>IF(OR($A$8&lt;&gt;"",$A$2&lt;&gt;"",$GW$252&lt;&gt;""),"E","")</f>
        <v/>
      </c>
      <c r="GX72" s="30" t="str">
        <f>IF(OR($A$8&lt;&gt;"",$A$2&lt;&gt;"",$GX$252&lt;&gt;""),"E",(IF(OR((AND($P$6="X",$R$6="")),AND($B$5="X",$D$5="",$H$6="X"),$H$6="",(AND((OR(($J$6="X"),(AND($J$6="X",$L$6="X")))),$N$6=""))),"","X")))</f>
        <v/>
      </c>
      <c r="GY72" s="26" t="str">
        <f>IF(OR($A$8&lt;&gt;"",$A$2&lt;&gt;"",$GY$252&lt;&gt;""),"E","")</f>
        <v/>
      </c>
      <c r="GZ72" s="30" t="str">
        <f>IF(OR($A$8&lt;&gt;"",$A$2&lt;&gt;"",$GZ$252&lt;&gt;""),"E",(IF(OR((AND($P$6="X",$R$6="")),AND($B$5="X",$D$5="",$H$6="X"),$H$6="",(AND((OR(($J$6="X"),(AND($J$6="X",$L$6="X")))),$N$6=""))),"","X")))</f>
        <v/>
      </c>
      <c r="HA72" s="29" t="str">
        <f>IF(OR($A$8&lt;&gt;"",$A$2&lt;&gt;"",$HA$252&lt;&gt;""),"E","")</f>
        <v/>
      </c>
      <c r="HB72" s="34" t="str">
        <f>IF(OR($A$8&lt;&gt;"",$A$2&lt;&gt;"",$HB$252&lt;&gt;""),"E",IF((OR((AND($B$5="X",$D$5="")),(AND($F$7="X",$H$7="",$N$7="")),(AND((OR(($J$6="X"),(AND($J$6="X",$L$6="X")))),$N$6="")),(AND($B$7="X",$D$7="")))),"","X"))</f>
        <v>X</v>
      </c>
      <c r="HC72" s="29" t="str">
        <f>IF(OR($A$8&lt;&gt;"",$A$2&lt;&gt;"",$HC$252&lt;&gt;""),"E","")</f>
        <v/>
      </c>
      <c r="HD72" s="34" t="str">
        <f>IF(OR($A$8&lt;&gt;"",$A$2&lt;&gt;"",$HD$252&lt;&gt;""),"E",IF((OR((AND($B$5="X",$D$5="")),(AND($F$7="X",$H$7="",$N$7="")),(AND((OR(($J$6="X"),(AND($J$6="X",$L$6="X")))),$N$6="")),(AND($B$7="X",$D$7="")))),"","X"))</f>
        <v>X</v>
      </c>
      <c r="HE72" s="29" t="str">
        <f>IF(OR($A$8&lt;&gt;"",$A$2&lt;&gt;"",$HE$252&lt;&gt;""),"E","")</f>
        <v/>
      </c>
      <c r="HF72" s="34" t="str">
        <f>IF(OR($A$8&lt;&gt;"",$A$2&lt;&gt;"",$HF$252&lt;&gt;""),"E",IF((OR((AND($B$5="X",$D$5="")),(AND($F$7="X",$H$7="",$N$7="")),(AND((OR(($J$6="X"),(AND($J$6="X",$L$6="X")))),$N$6="")),(AND($B$7="X",$D$7="")))),"","X"))</f>
        <v>X</v>
      </c>
      <c r="HG72" s="29" t="str">
        <f>IF(OR($A$8&lt;&gt;"",$A$2&lt;&gt;"",$HG$252&lt;&gt;""),"E","")</f>
        <v/>
      </c>
      <c r="HH72" s="81"/>
      <c r="HI72" s="72"/>
      <c r="HJ72" s="34" t="str">
        <f>IF(OR($A$8&lt;&gt;"",$A$2&lt;&gt;"",$HJ$252&lt;&gt;""),"E",IF((OR((AND($B$5="X",$D$5="")),(AND($F$7="X",$H$7="",$N$7="")),(AND((OR(($J$6="X"),(AND($J$6="X",$L$6="X")))),$N$6="")),(AND($B$7="X",$D$7="")))),"","X"))</f>
        <v>X</v>
      </c>
      <c r="HK72" s="29" t="str">
        <f>IF(OR($A$8&lt;&gt;"",$A$2&lt;&gt;"",$HK$252&lt;&gt;""),"E","")</f>
        <v/>
      </c>
      <c r="HL72" s="34" t="str">
        <f>IF(OR($A$8&lt;&gt;"",$A$2&lt;&gt;"",$HL$252&lt;&gt;""),"E",IF((OR((AND($B$5="X",$D$5="")),(AND($F$7="X",$H$7="",$N$7="")),(AND((OR(($J$6="X"),(AND($J$6="X",$L$6="X")))),$N$6="")),(AND($B$7="X",$D$7="")))),"","X"))</f>
        <v>X</v>
      </c>
      <c r="HM72" s="34" t="str">
        <f>IF(OR($A$8&lt;&gt;"",$A$2&lt;&gt;"",$HM$252&lt;&gt;""),"E",IF((OR((AND($B$5="X",$D$5="")),(AND($F$7="X",$H$7="",$N$7="")),(AND((OR(($J$6="X"),(AND($J$6="X",$L$6="X")))),$N$6="")),(AND($B$7="X",$D$7="")))),"","X"))</f>
        <v>X</v>
      </c>
      <c r="HN72" s="34" t="str">
        <f>IF(OR($A$8&lt;&gt;"",$A$2&lt;&gt;"",$HN$252&lt;&gt;""),"E",IF((OR((AND($B$5="X",$D$5="")),(AND($F$7="X",$H$7="",$N$7="")),(AND((OR(($J$6="X"),(AND($J$6="X",$L$6="X")))),$N$6="")),(AND($B$7="X",$D$7="")))),"","X"))</f>
        <v>X</v>
      </c>
      <c r="HO72" s="34" t="str">
        <f>IF(OR($A$8&lt;&gt;"",$A$2&lt;&gt;"",$HO$252&lt;&gt;""),"E",IF((OR((AND($B$5="X",$D$5="")),(AND($F$7="X",$H$7="",$N$7="")),(AND((OR(($J$6="X"),(AND($J$6="X",$L$6="X")))),$N$6="")),(AND($B$7="X",$D$7="")))),"","X"))</f>
        <v>X</v>
      </c>
      <c r="HP72" s="34" t="str">
        <f>IF(OR($A$8&lt;&gt;"",$A$2&lt;&gt;"",$HP$252&lt;&gt;""),"E",IF((OR((AND($B$5="X",$D$5="")),(AND($F$7="X",$H$7="",$N$7="")),(AND((OR(($J$6="X"),(AND($J$6="X",$L$6="X")))),$N$6="")),(AND($B$7="X",$D$7="")))),"","X"))</f>
        <v>X</v>
      </c>
      <c r="HQ72" s="219"/>
      <c r="HR72" s="6"/>
      <c r="HS72" s="131">
        <f t="shared" si="0"/>
        <v>0</v>
      </c>
      <c r="HT72" s="132"/>
    </row>
    <row r="73" spans="1:228" ht="39" customHeight="1" x14ac:dyDescent="0.2">
      <c r="A73" s="220" t="s">
        <v>12</v>
      </c>
      <c r="B73" s="221"/>
      <c r="C73" s="221"/>
      <c r="D73" s="221"/>
      <c r="E73" s="221"/>
      <c r="F73" s="221"/>
      <c r="G73" s="221"/>
      <c r="H73" s="221"/>
      <c r="I73" s="221"/>
      <c r="J73" s="221"/>
      <c r="K73" s="221"/>
      <c r="L73" s="222"/>
      <c r="M73" s="220" t="s">
        <v>171</v>
      </c>
      <c r="N73" s="221"/>
      <c r="O73" s="221"/>
      <c r="P73" s="221"/>
      <c r="Q73" s="221"/>
      <c r="R73" s="221"/>
      <c r="S73" s="221"/>
      <c r="T73" s="221"/>
      <c r="U73" s="222"/>
      <c r="V73" s="175"/>
      <c r="W73" s="43">
        <v>1</v>
      </c>
      <c r="X73" s="205">
        <v>4</v>
      </c>
      <c r="Y73" s="69" t="s">
        <v>1124</v>
      </c>
      <c r="Z73" s="178"/>
      <c r="AA73" s="212"/>
      <c r="AB73" s="155">
        <v>60</v>
      </c>
      <c r="AC73" s="299"/>
      <c r="AD73" s="155">
        <v>60</v>
      </c>
      <c r="AE73" s="299"/>
      <c r="AF73" s="155">
        <v>60</v>
      </c>
      <c r="AG73" s="299"/>
      <c r="AH73" s="155">
        <v>60</v>
      </c>
      <c r="AI73" s="299"/>
      <c r="AJ73" s="155">
        <v>12</v>
      </c>
      <c r="AK73" s="399"/>
      <c r="AL73" s="155">
        <v>2</v>
      </c>
      <c r="AM73" s="299"/>
      <c r="AN73" s="155">
        <v>1</v>
      </c>
      <c r="AO73" s="299"/>
      <c r="AP73" s="155">
        <v>1</v>
      </c>
      <c r="AQ73" s="299"/>
      <c r="AR73" s="155"/>
      <c r="AS73" s="418"/>
      <c r="AT73" s="152"/>
      <c r="AU73" s="153"/>
      <c r="AV73" s="152"/>
      <c r="AW73" s="153"/>
      <c r="AX73" s="152"/>
      <c r="AY73" s="153"/>
      <c r="AZ73" s="152"/>
      <c r="BA73" s="153"/>
      <c r="BB73" s="152"/>
      <c r="BC73" s="153"/>
      <c r="BD73" s="152"/>
      <c r="BE73" s="153"/>
      <c r="BF73" s="152"/>
      <c r="BG73" s="422"/>
      <c r="BH73" s="179"/>
      <c r="BI73" s="179"/>
      <c r="BJ73" s="67" t="str">
        <f>IF($BJ$8="Saisie de numéro erronée !","Saisie de numéro erronée !",IF($BJ$9="","",VALUE(SUBSTITUTE(IF(COUNTIF(HS73,"* *"),TRIM(MID(Y73&amp;" ",(FIND(("NO"&amp;$BJ$9&amp;" "),Y73&amp;" "))-3,3)),HS73),"c",""))))</f>
        <v/>
      </c>
      <c r="BK73" s="180"/>
      <c r="BL73" s="213"/>
      <c r="BM73" s="29">
        <v>1</v>
      </c>
      <c r="BN73" s="29">
        <v>1</v>
      </c>
      <c r="BO73" s="29">
        <v>1</v>
      </c>
      <c r="BP73" s="29">
        <v>2</v>
      </c>
      <c r="BQ73" s="29">
        <v>2</v>
      </c>
      <c r="BR73" s="29">
        <v>2</v>
      </c>
      <c r="BS73" s="29">
        <v>3</v>
      </c>
      <c r="BT73" s="29">
        <v>3</v>
      </c>
      <c r="BU73" s="29">
        <v>3</v>
      </c>
      <c r="BV73" s="29">
        <v>4</v>
      </c>
      <c r="BW73" s="29">
        <v>4</v>
      </c>
      <c r="BX73" s="29">
        <v>4</v>
      </c>
      <c r="BY73" s="29">
        <v>8</v>
      </c>
      <c r="BZ73" s="29">
        <v>16</v>
      </c>
      <c r="CA73" s="29">
        <v>21</v>
      </c>
      <c r="CB73" s="226">
        <v>31</v>
      </c>
      <c r="CC73" s="181"/>
      <c r="CD73" s="181"/>
      <c r="CE73" s="395"/>
      <c r="CF73" s="182"/>
      <c r="CG73" s="182"/>
      <c r="CH73" s="395"/>
      <c r="CI73" s="183"/>
      <c r="CJ73" s="183"/>
      <c r="CK73" s="214">
        <v>62</v>
      </c>
      <c r="CL73" s="44" t="s">
        <v>518</v>
      </c>
      <c r="CM73" s="184"/>
      <c r="CN73" s="216"/>
      <c r="CO73" s="233" t="s">
        <v>107</v>
      </c>
      <c r="CP73" s="185"/>
      <c r="CQ73" s="185"/>
      <c r="CR73" s="44">
        <v>35</v>
      </c>
      <c r="CS73" s="44">
        <v>109</v>
      </c>
      <c r="CT73" s="186"/>
      <c r="CU73" s="186"/>
      <c r="CV73" s="395"/>
      <c r="CW73" s="218"/>
      <c r="CX73" s="218"/>
      <c r="CY73" s="227" t="s">
        <v>106</v>
      </c>
      <c r="CZ73" s="187"/>
      <c r="DA73" s="187"/>
      <c r="DB73" s="28" t="str">
        <f>IF(OR($A$8&lt;&gt;"",$A$2&lt;&gt;"",$DB$252&lt;&gt;""),"E","")</f>
        <v/>
      </c>
      <c r="DC73" s="29" t="str">
        <f>IF(OR($A$8&lt;&gt;"",$A$2&lt;&gt;"",$DC$252&lt;&gt;""),"E","")</f>
        <v/>
      </c>
      <c r="DD73" s="29" t="str">
        <f>IF(OR($A$8&lt;&gt;"",$A$2&lt;&gt;"",$DD$252&lt;&gt;""),"E","")</f>
        <v/>
      </c>
      <c r="DE73" s="29" t="str">
        <f>IF(OR($A$8&lt;&gt;"",$A$2&lt;&gt;"",$DE$252&lt;&gt;""),"E","")</f>
        <v/>
      </c>
      <c r="DF73" s="29" t="str">
        <f>IF(OR($A$8&lt;&gt;"",$A$2&lt;&gt;"",$DF$252&lt;&gt;""),"E","")</f>
        <v/>
      </c>
      <c r="DG73" s="29" t="str">
        <f>IF(OR($A$8&lt;&gt;"",$A$2&lt;&gt;"",$DG$252&lt;&gt;""),"E","")</f>
        <v/>
      </c>
      <c r="DH73" s="29" t="str">
        <f>IF(OR($A$8&lt;&gt;"",$A$2&lt;&gt;"",$DH$252&lt;&gt;""),"E","")</f>
        <v/>
      </c>
      <c r="DI73" s="29" t="str">
        <f>IF(OR($A$8&lt;&gt;"",$A$2&lt;&gt;"",$DI$252&lt;&gt;""),"E","")</f>
        <v/>
      </c>
      <c r="DJ73" s="29" t="str">
        <f>IF(OR($A$8&lt;&gt;"",$A$2&lt;&gt;"",$DJ$252&lt;&gt;""),"E","")</f>
        <v/>
      </c>
      <c r="DK73" s="29" t="str">
        <f>IF(OR($A$8&lt;&gt;"",$A$2&lt;&gt;"",$DK$252&lt;&gt;""),"E","")</f>
        <v/>
      </c>
      <c r="DL73" s="29" t="str">
        <f>IF(OR($A$8&lt;&gt;"",$A$2&lt;&gt;"",$DL$252&lt;&gt;""),"E","")</f>
        <v/>
      </c>
      <c r="DM73" s="29" t="str">
        <f>IF(OR($A$8&lt;&gt;"",$A$2&lt;&gt;"",$DM$252&lt;&gt;""),"E","")</f>
        <v/>
      </c>
      <c r="DN73" s="29" t="str">
        <f>IF(OR($A$8&lt;&gt;"",$A$2&lt;&gt;"",$DN$252&lt;&gt;""),"E","")</f>
        <v/>
      </c>
      <c r="DO73" s="29" t="str">
        <f>IF(OR($A$8&lt;&gt;"",$A$2&lt;&gt;"",$DO$252&lt;&gt;""),"E","")</f>
        <v/>
      </c>
      <c r="DP73" s="29" t="str">
        <f>IF(OR($A$8&lt;&gt;"",$A$2&lt;&gt;"",$DP$252&lt;&gt;""),"E","")</f>
        <v/>
      </c>
      <c r="DQ73" s="29" t="str">
        <f>IF(OR($A$8&lt;&gt;"",$A$2&lt;&gt;"",$DQ$252&lt;&gt;""),"E","")</f>
        <v/>
      </c>
      <c r="DR73" s="29" t="str">
        <f>IF(OR($A$8&lt;&gt;"",$A$2&lt;&gt;"",$DR$252&lt;&gt;""),"E","")</f>
        <v/>
      </c>
      <c r="DS73" s="29" t="str">
        <f>IF(OR($A$8&lt;&gt;"",$A$2&lt;&gt;"",$DS$252&lt;&gt;""),"E","")</f>
        <v/>
      </c>
      <c r="DT73" s="29" t="str">
        <f>IF(OR($A$8&lt;&gt;"",$A$2&lt;&gt;"",$DT$252&lt;&gt;""),"E","")</f>
        <v/>
      </c>
      <c r="DU73" s="29" t="str">
        <f>IF(OR($A$8&lt;&gt;"",$A$2&lt;&gt;"",$DU$252&lt;&gt;""),"E","")</f>
        <v/>
      </c>
      <c r="DV73" s="29" t="str">
        <f>IF(OR($A$8&lt;&gt;"",$A$2&lt;&gt;"",$DV$252&lt;&gt;""),"E","")</f>
        <v/>
      </c>
      <c r="DW73" s="29" t="str">
        <f>IF(OR($A$8&lt;&gt;"",$A$2&lt;&gt;"",$DW$252&lt;&gt;""),"E","")</f>
        <v/>
      </c>
      <c r="DX73" s="29" t="str">
        <f>IF(OR($A$8&lt;&gt;"",$A$2&lt;&gt;"",$DX$252&lt;&gt;""),"E","")</f>
        <v/>
      </c>
      <c r="DY73" s="29" t="str">
        <f>IF(OR($A$8&lt;&gt;"",$A$2&lt;&gt;"",$DY$252&lt;&gt;""),"E","")</f>
        <v/>
      </c>
      <c r="DZ73" s="29" t="str">
        <f>IF(OR($A$8&lt;&gt;"",$A$2&lt;&gt;"",$DZ$252&lt;&gt;""),"E","")</f>
        <v/>
      </c>
      <c r="EA73" s="31"/>
      <c r="EB73" s="2"/>
      <c r="EC73" s="29" t="str">
        <f>IF(OR($A$8&lt;&gt;"",$A$2&lt;&gt;"",$EC$252&lt;&gt;""),"E","")</f>
        <v/>
      </c>
      <c r="ED73" s="58"/>
      <c r="EE73" s="57"/>
      <c r="EF73" s="29" t="str">
        <f>IF(OR($A$8&lt;&gt;"",$A$2&lt;&gt;"",$EF$252&lt;&gt;""),"E","")</f>
        <v/>
      </c>
      <c r="EG73" s="29" t="str">
        <f>IF(OR($A$8&lt;&gt;"",$A$2&lt;&gt;"",$EG$252&lt;&gt;""),"E","")</f>
        <v/>
      </c>
      <c r="EH73" s="29" t="str">
        <f>IF(OR($A$8&lt;&gt;"",$A$2&lt;&gt;"",$EH$252&lt;&gt;""),"E","")</f>
        <v/>
      </c>
      <c r="EI73" s="29" t="str">
        <f>IF(OR($A$8&lt;&gt;"",$A$2&lt;&gt;"",$EI$252&lt;&gt;""),"E","")</f>
        <v/>
      </c>
      <c r="EJ73" s="29" t="str">
        <f>IF(OR($A$8&lt;&gt;"",$A$2&lt;&gt;"",$EJ$252&lt;&gt;""),"E","")</f>
        <v/>
      </c>
      <c r="EK73" s="29" t="str">
        <f>IF(OR($A$8&lt;&gt;"",$A$2&lt;&gt;"",$EK$252&lt;&gt;""),"E","")</f>
        <v/>
      </c>
      <c r="EL73" s="29" t="str">
        <f>IF(OR($A$8&lt;&gt;"",$A$2&lt;&gt;"",$EL$252&lt;&gt;""),"E","")</f>
        <v/>
      </c>
      <c r="EM73" s="29" t="str">
        <f>IF(OR($A$8&lt;&gt;"",$A$2&lt;&gt;"",$EM$252&lt;&gt;""),"E","")</f>
        <v/>
      </c>
      <c r="EN73" s="30" t="str">
        <f>IF(OR($A$8&lt;&gt;"",$A$2&lt;&gt;"",$EN$252&lt;&gt;""),"E",IF(AND($B$5="X",$D$5=""),"","X"))</f>
        <v>X</v>
      </c>
      <c r="EO73" s="30" t="str">
        <f>IF(OR($A$8&lt;&gt;"",$A$2&lt;&gt;"",$EO$252&lt;&gt;""),"E",IF(AND($B$5="X",$D$5=""),"","X"))</f>
        <v>X</v>
      </c>
      <c r="EP73" s="30" t="str">
        <f>IF(OR($A$8&lt;&gt;"",$A$2&lt;&gt;"",$EP$252&lt;&gt;""),"E",IF(AND($B$5="X",$D$5=""),"","X"))</f>
        <v>X</v>
      </c>
      <c r="EQ73" s="29" t="str">
        <f>IF(OR($A$8&lt;&gt;"",$A$2&lt;&gt;"",$EQ$252&lt;&gt;""),"E","")</f>
        <v/>
      </c>
      <c r="ER73" s="30" t="str">
        <f>IF(OR($A$8&lt;&gt;"",$A$2&lt;&gt;"",$ER$252&lt;&gt;""),"E",IF(AND($B$5="X",$D$5=""),"","X"))</f>
        <v>X</v>
      </c>
      <c r="ES73" s="29" t="str">
        <f>IF(OR($A$8&lt;&gt;"",$A$2&lt;&gt;"",$ES$252&lt;&gt;""),"E","")</f>
        <v/>
      </c>
      <c r="ET73" s="30" t="str">
        <f>IF(OR($A$8&lt;&gt;"",$A$2&lt;&gt;"",$ET$252&lt;&gt;""),"E",IF(OR(AND($B$5="X",$D$5=""),$F$5=""),"","X"))</f>
        <v/>
      </c>
      <c r="EU73" s="30" t="str">
        <f>IF(OR($A$8&lt;&gt;"",$A$2&lt;&gt;"",$EU$252&lt;&gt;""),"E",IF(AND($B$5="X",$D$5=""),"","X"))</f>
        <v>X</v>
      </c>
      <c r="EV73" s="29" t="str">
        <f>IF(OR($A$8&lt;&gt;"",$A$2&lt;&gt;"",$EV$252&lt;&gt;""),"E","")</f>
        <v/>
      </c>
      <c r="EW73" s="29" t="str">
        <f>IF(OR($A$8&lt;&gt;"",$A$2&lt;&gt;"",$EW$252&lt;&gt;""),"E","")</f>
        <v/>
      </c>
      <c r="EX73" s="29" t="str">
        <f>IF(OR($A$8&lt;&gt;"",$A$2&lt;&gt;"",$EX$252&lt;&gt;""),"E","")</f>
        <v/>
      </c>
      <c r="EY73" s="29" t="str">
        <f>IF(OR($A$8&lt;&gt;"",$A$2&lt;&gt;"",$EY$252&lt;&gt;""),"E","")</f>
        <v/>
      </c>
      <c r="EZ73" s="29" t="str">
        <f>IF(OR($A$8&lt;&gt;"",$A$2&lt;&gt;"",$EZ$252&lt;&gt;""),"E","")</f>
        <v/>
      </c>
      <c r="FA73" s="29" t="str">
        <f>IF(OR($A$8&lt;&gt;"",$A$2&lt;&gt;"",$FA$252&lt;&gt;""),"E","")</f>
        <v/>
      </c>
      <c r="FB73" s="29" t="str">
        <f>IF(OR($A$8&lt;&gt;"",$A$2&lt;&gt;"",$FB$252&lt;&gt;""),"E","")</f>
        <v/>
      </c>
      <c r="FC73" s="29" t="str">
        <f>IF(OR($A$8&lt;&gt;"",$A$2&lt;&gt;"",$FC$252&lt;&gt;""),"E","")</f>
        <v/>
      </c>
      <c r="FD73" s="29" t="str">
        <f>IF(OR($A$8&lt;&gt;"",$A$2&lt;&gt;"",$FD$252&lt;&gt;""),"E","")</f>
        <v/>
      </c>
      <c r="FE73" s="29" t="str">
        <f>IF(OR($A$8&lt;&gt;"",$A$2&lt;&gt;"",$FE$252&lt;&gt;""),"E","")</f>
        <v/>
      </c>
      <c r="FF73" s="29" t="str">
        <f>IF(OR($A$8&lt;&gt;"",$A$2&lt;&gt;"",$FF$252&lt;&gt;""),"E","")</f>
        <v/>
      </c>
      <c r="FG73" s="29" t="str">
        <f>IF(OR($A$8&lt;&gt;"",$A$2&lt;&gt;"",$FG$252&lt;&gt;""),"E","")</f>
        <v/>
      </c>
      <c r="FH73" s="29" t="str">
        <f>IF(OR($A$8&lt;&gt;"",$A$2&lt;&gt;"",$FH$252&lt;&gt;""),"E","")</f>
        <v/>
      </c>
      <c r="FI73" s="29" t="str">
        <f>IF(OR($A$8&lt;&gt;"",$A$2&lt;&gt;"",$FI$252&lt;&gt;""),"E","")</f>
        <v/>
      </c>
      <c r="FJ73" s="29" t="str">
        <f>IF(OR($A$8&lt;&gt;"",$A$2&lt;&gt;"",$FJ$252&lt;&gt;""),"E","")</f>
        <v/>
      </c>
      <c r="FK73" s="29" t="str">
        <f>IF(OR($A$8&lt;&gt;"",$A$2&lt;&gt;"",$FK$252&lt;&gt;""),"E","")</f>
        <v/>
      </c>
      <c r="FL73" s="29" t="str">
        <f>IF(OR($A$8&lt;&gt;"",$A$2&lt;&gt;"",$FL$252&lt;&gt;""),"E","")</f>
        <v/>
      </c>
      <c r="FM73" s="29" t="str">
        <f>IF(OR($A$8&lt;&gt;"",$A$2&lt;&gt;"",$FM$252&lt;&gt;""),"E","")</f>
        <v/>
      </c>
      <c r="FN73" s="29" t="str">
        <f>IF(OR($A$8&lt;&gt;"",$A$2&lt;&gt;"",$FN$252&lt;&gt;""),"E","")</f>
        <v/>
      </c>
      <c r="FO73" s="29" t="str">
        <f>IF(OR($A$8&lt;&gt;"",$A$2&lt;&gt;"",$FO$252&lt;&gt;""),"E","")</f>
        <v/>
      </c>
      <c r="FP73" s="29" t="str">
        <f>IF(OR($A$8&lt;&gt;"",$A$2&lt;&gt;"",$FP$252&lt;&gt;""),"E","")</f>
        <v/>
      </c>
      <c r="FQ73" s="29" t="str">
        <f>IF(OR($A$8&lt;&gt;"",$A$2&lt;&gt;"",$FQ$252&lt;&gt;""),"E","")</f>
        <v/>
      </c>
      <c r="FR73" s="29" t="str">
        <f>IF(OR($A$8&lt;&gt;"",$A$2&lt;&gt;"",$FR$252&lt;&gt;""),"E","")</f>
        <v/>
      </c>
      <c r="FS73" s="29" t="str">
        <f>IF(OR($A$8&lt;&gt;"",$A$2&lt;&gt;"",$FS$252&lt;&gt;""),"E","")</f>
        <v/>
      </c>
      <c r="FT73" s="29" t="str">
        <f>IF(OR($A$8&lt;&gt;"",$A$2&lt;&gt;"",$FT$252&lt;&gt;""),"E","")</f>
        <v/>
      </c>
      <c r="FU73" s="29" t="str">
        <f>IF(OR($A$8&lt;&gt;"",$A$2&lt;&gt;"",$FU$252&lt;&gt;""),"E","")</f>
        <v/>
      </c>
      <c r="FV73" s="29" t="str">
        <f>IF(OR($A$8&lt;&gt;"",$A$2&lt;&gt;"",$FV$252&lt;&gt;""),"E","")</f>
        <v/>
      </c>
      <c r="FW73" s="29" t="str">
        <f>IF(OR($A$8&lt;&gt;"",$A$2&lt;&gt;"",$FW$252&lt;&gt;""),"E","")</f>
        <v/>
      </c>
      <c r="FX73" s="29" t="str">
        <f>IF(OR($A$8&lt;&gt;"",$A$2&lt;&gt;"",$FX$252&lt;&gt;""),"E","")</f>
        <v/>
      </c>
      <c r="FY73" s="29" t="str">
        <f>IF(OR($A$8&lt;&gt;"",$A$2&lt;&gt;"",$FY$252&lt;&gt;""),"E","")</f>
        <v/>
      </c>
      <c r="FZ73" s="29" t="str">
        <f>IF(OR($A$8&lt;&gt;"",$A$2&lt;&gt;"",$FZ$252&lt;&gt;""),"E","")</f>
        <v/>
      </c>
      <c r="GA73" s="29" t="str">
        <f>IF(OR($A$8&lt;&gt;"",$A$2&lt;&gt;"",$GA$252&lt;&gt;""),"E","")</f>
        <v/>
      </c>
      <c r="GB73" s="58"/>
      <c r="GC73" s="57"/>
      <c r="GD73" s="33" t="str">
        <f>IF(OR($A$8&lt;&gt;"",$A$2&lt;&gt;"",$GD$252&lt;&gt;""),"E","")</f>
        <v/>
      </c>
      <c r="GE73" s="77"/>
      <c r="GF73" s="72"/>
      <c r="GG73" s="29" t="str">
        <f>IF(OR($A$8&lt;&gt;"",$A$2&lt;&gt;"",$GG$252&lt;&gt;""),"E","")</f>
        <v/>
      </c>
      <c r="GH73" s="29" t="str">
        <f>IF(OR($A$8&lt;&gt;"",$A$2&lt;&gt;"",$GH$252&lt;&gt;""),"E","")</f>
        <v/>
      </c>
      <c r="GI73" s="29" t="str">
        <f>IF(OR($A$8&lt;&gt;"",$A$2&lt;&gt;"",$GI$252&lt;&gt;""),"E","")</f>
        <v/>
      </c>
      <c r="GJ73" s="29" t="str">
        <f>IF(OR($A$8&lt;&gt;"",$A$2&lt;&gt;"",$GJ$252&lt;&gt;""),"E","")</f>
        <v/>
      </c>
      <c r="GK73" s="30" t="str">
        <f>IF(OR($A$8&lt;&gt;"",$A$2&lt;&gt;"",$GK$252&lt;&gt;""),"E",IF(AND($B$5="X",$D$5=""),"","X"))</f>
        <v>X</v>
      </c>
      <c r="GL73" s="30" t="str">
        <f>IF(OR($A$8&lt;&gt;"",$A$2&lt;&gt;"",$GL$252&lt;&gt;""),"E",IF(AND($B$5="X",$D$5=""),"","X"))</f>
        <v>X</v>
      </c>
      <c r="GM73" s="30" t="str">
        <f>IF(OR($A$8&lt;&gt;"",$A$2&lt;&gt;"",$GM$252&lt;&gt;""),"E",IF(AND($B$5="X",$D$5=""),"","X"))</f>
        <v>X</v>
      </c>
      <c r="GN73" s="30" t="str">
        <f>IF(OR($A$8&lt;&gt;"",$A$2&lt;&gt;"",$GN$252&lt;&gt;""),"E",IF(AND($B$5="X",$D$5=""),"","X"))</f>
        <v>X</v>
      </c>
      <c r="GO73" s="29" t="str">
        <f>IF(OR($A$8&lt;&gt;"",$A$2&lt;&gt;"",$GO$252&lt;&gt;""),"E","")</f>
        <v/>
      </c>
      <c r="GP73" s="29" t="str">
        <f>IF(OR($A$8&lt;&gt;"",$A$2&lt;&gt;"",$GP$252&lt;&gt;""),"E","")</f>
        <v/>
      </c>
      <c r="GQ73" s="29" t="str">
        <f>IF(OR($A$8&lt;&gt;"",$A$2&lt;&gt;"",$GQ$252&lt;&gt;""),"E","")</f>
        <v/>
      </c>
      <c r="GR73" s="29" t="str">
        <f>IF(OR($A$8&lt;&gt;"",$A$2&lt;&gt;"",$GR$252&lt;&gt;""),"E","")</f>
        <v/>
      </c>
      <c r="GS73" s="29" t="str">
        <f>IF(OR($A$8&lt;&gt;"",$A$2&lt;&gt;"",$GS$252&lt;&gt;""),"E","")</f>
        <v/>
      </c>
      <c r="GT73" s="30" t="str">
        <f>IF(OR($A$8&lt;&gt;"",$A$2&lt;&gt;"",$GT$252&lt;&gt;""),"E",(IF(OR(AND($B$5="X",$D$5="",$H$6="X"),$H$6="",(AND((OR(($J$6="X"),(AND($J$6="X",$L$6="X")))),$N$6=""))),"","X")))</f>
        <v/>
      </c>
      <c r="GU73" s="29" t="str">
        <f>IF(OR($A$8&lt;&gt;"",$A$2&lt;&gt;"",$GU$252&lt;&gt;""),"E","")</f>
        <v/>
      </c>
      <c r="GV73" s="30" t="str">
        <f>IF(OR($A$8&lt;&gt;"",$A$2&lt;&gt;"",$GV$252&lt;&gt;""),"E",(IF(OR(AND($B$5="X",$D$5="",$H$6="X"),$H$6="",(AND((OR(($J$6="X"),(AND($J$6="X",$L$6="X")))),$N$6=""))),"","X")))</f>
        <v/>
      </c>
      <c r="GW73" s="29" t="str">
        <f>IF(OR($A$8&lt;&gt;"",$A$2&lt;&gt;"",$GW$252&lt;&gt;""),"E","")</f>
        <v/>
      </c>
      <c r="GX73" s="30" t="str">
        <f>IF(OR($A$8&lt;&gt;"",$A$2&lt;&gt;"",$GX$252&lt;&gt;""),"E",(IF(OR((AND($P$6="X",$R$6="")),AND($B$5="X",$D$5="",$H$6="X"),$H$6="",(AND((OR(($J$6="X"),(AND($J$6="X",$L$6="X")))),$N$6=""))),"","X")))</f>
        <v/>
      </c>
      <c r="GY73" s="26" t="str">
        <f>IF(OR($A$8&lt;&gt;"",$A$2&lt;&gt;"",$GY$252&lt;&gt;""),"E","")</f>
        <v/>
      </c>
      <c r="GZ73" s="30" t="str">
        <f>IF(OR($A$8&lt;&gt;"",$A$2&lt;&gt;"",$GZ$252&lt;&gt;""),"E",(IF(OR((AND($P$6="X",$R$6="")),AND($B$5="X",$D$5="",$H$6="X"),$H$6="",(AND((OR(($J$6="X"),(AND($J$6="X",$L$6="X")))),$N$6=""))),"","X")))</f>
        <v/>
      </c>
      <c r="HA73" s="29" t="str">
        <f>IF(OR($A$8&lt;&gt;"",$A$2&lt;&gt;"",$HA$252&lt;&gt;""),"E","")</f>
        <v/>
      </c>
      <c r="HB73" s="34" t="str">
        <f>IF(OR($A$8&lt;&gt;"",$A$2&lt;&gt;"",$HB$252&lt;&gt;""),"E",IF((OR((AND($B$5="X",$D$5="")),(AND($F$7="X",$H$7="",$N$7="")),(AND((OR(($J$6="X"),(AND($J$6="X",$L$6="X")))),$N$6="")),(AND($B$7="X",$D$7="")))),"","X"))</f>
        <v>X</v>
      </c>
      <c r="HC73" s="29" t="str">
        <f>IF(OR($A$8&lt;&gt;"",$A$2&lt;&gt;"",$HC$252&lt;&gt;""),"E","")</f>
        <v/>
      </c>
      <c r="HD73" s="34" t="str">
        <f>IF(OR($A$8&lt;&gt;"",$A$2&lt;&gt;"",$HD$252&lt;&gt;""),"E",IF((OR((AND($B$5="X",$D$5="")),(AND($F$7="X",$H$7="",$N$7="")),(AND((OR(($J$6="X"),(AND($J$6="X",$L$6="X")))),$N$6="")),(AND($B$7="X",$D$7="")))),"","X"))</f>
        <v>X</v>
      </c>
      <c r="HE73" s="29" t="str">
        <f>IF(OR($A$8&lt;&gt;"",$A$2&lt;&gt;"",$HE$252&lt;&gt;""),"E","")</f>
        <v/>
      </c>
      <c r="HF73" s="34" t="str">
        <f>IF(OR($A$8&lt;&gt;"",$A$2&lt;&gt;"",$HF$252&lt;&gt;""),"E",IF((OR((AND($B$5="X",$D$5="")),(AND($F$7="X",$H$7="",$N$7="")),(AND((OR(($J$6="X"),(AND($J$6="X",$L$6="X")))),$N$6="")),(AND($B$7="X",$D$7="")))),"","X"))</f>
        <v>X</v>
      </c>
      <c r="HG73" s="29" t="str">
        <f>IF(OR($A$8&lt;&gt;"",$A$2&lt;&gt;"",$HG$252&lt;&gt;""),"E","")</f>
        <v/>
      </c>
      <c r="HH73" s="81"/>
      <c r="HI73" s="72"/>
      <c r="HJ73" s="34" t="str">
        <f>IF(OR($A$8&lt;&gt;"",$A$2&lt;&gt;"",$HJ$252&lt;&gt;""),"E",IF((OR((AND($B$5="X",$D$5="")),(AND($F$7="X",$H$7="",$N$7="")),(AND((OR(($J$6="X"),(AND($J$6="X",$L$6="X")))),$N$6="")),(AND($B$7="X",$D$7="")))),"","X"))</f>
        <v>X</v>
      </c>
      <c r="HK73" s="29" t="str">
        <f>IF(OR($A$8&lt;&gt;"",$A$2&lt;&gt;"",$HK$252&lt;&gt;""),"E","")</f>
        <v/>
      </c>
      <c r="HL73" s="34" t="str">
        <f>IF(OR($A$8&lt;&gt;"",$A$2&lt;&gt;"",$HL$252&lt;&gt;""),"E",IF((OR((AND($B$5="X",$D$5="")),(AND($F$7="X",$H$7="",$N$7="")),(AND((OR(($J$6="X"),(AND($J$6="X",$L$6="X")))),$N$6="")),(AND($B$7="X",$D$7="")))),"","X"))</f>
        <v>X</v>
      </c>
      <c r="HM73" s="34" t="str">
        <f>IF(OR($A$8&lt;&gt;"",$A$2&lt;&gt;"",$HM$252&lt;&gt;""),"E",IF((OR((AND($B$5="X",$D$5="")),(AND($F$7="X",$H$7="",$N$7="")),(AND((OR(($J$6="X"),(AND($J$6="X",$L$6="X")))),$N$6="")),(AND($B$7="X",$D$7="")))),"","X"))</f>
        <v>X</v>
      </c>
      <c r="HN73" s="34" t="str">
        <f>IF(OR($A$8&lt;&gt;"",$A$2&lt;&gt;"",$HN$252&lt;&gt;""),"E",IF((OR((AND($B$5="X",$D$5="")),(AND($F$7="X",$H$7="",$N$7="")),(AND((OR(($J$6="X"),(AND($J$6="X",$L$6="X")))),$N$6="")),(AND($B$7="X",$D$7="")))),"","X"))</f>
        <v>X</v>
      </c>
      <c r="HO73" s="34" t="str">
        <f>IF(OR($A$8&lt;&gt;"",$A$2&lt;&gt;"",$HO$252&lt;&gt;""),"E",IF((OR((AND($B$5="X",$D$5="")),(AND($F$7="X",$H$7="",$N$7="")),(AND((OR(($J$6="X"),(AND($J$6="X",$L$6="X")))),$N$6="")),(AND($B$7="X",$D$7="")))),"","X"))</f>
        <v>X</v>
      </c>
      <c r="HP73" s="34" t="str">
        <f>IF(OR($A$8&lt;&gt;"",$A$2&lt;&gt;"",$HP$252&lt;&gt;""),"E",IF((OR((AND($B$5="X",$D$5="")),(AND($F$7="X",$H$7="",$N$7="")),(AND((OR(($J$6="X"),(AND($J$6="X",$L$6="X")))),$N$6="")),(AND($B$7="X",$D$7="")))),"","X"))</f>
        <v>X</v>
      </c>
      <c r="HQ73" s="219"/>
      <c r="HR73" s="6"/>
      <c r="HS73" s="131">
        <f t="shared" si="0"/>
        <v>0</v>
      </c>
      <c r="HT73" s="132"/>
    </row>
    <row r="74" spans="1:228" ht="39" customHeight="1" x14ac:dyDescent="0.2">
      <c r="A74" s="220" t="s">
        <v>10</v>
      </c>
      <c r="B74" s="221"/>
      <c r="C74" s="221"/>
      <c r="D74" s="221"/>
      <c r="E74" s="221"/>
      <c r="F74" s="221"/>
      <c r="G74" s="221"/>
      <c r="H74" s="221"/>
      <c r="I74" s="221"/>
      <c r="J74" s="221"/>
      <c r="K74" s="221"/>
      <c r="L74" s="222"/>
      <c r="M74" s="220" t="s">
        <v>171</v>
      </c>
      <c r="N74" s="221"/>
      <c r="O74" s="221"/>
      <c r="P74" s="221"/>
      <c r="Q74" s="221"/>
      <c r="R74" s="221"/>
      <c r="S74" s="221"/>
      <c r="T74" s="221"/>
      <c r="U74" s="222"/>
      <c r="V74" s="175"/>
      <c r="W74" s="45">
        <v>2</v>
      </c>
      <c r="X74" s="204">
        <v>3</v>
      </c>
      <c r="Y74" s="84" t="s">
        <v>1125</v>
      </c>
      <c r="Z74" s="178"/>
      <c r="AA74" s="212"/>
      <c r="AB74" s="155">
        <v>60</v>
      </c>
      <c r="AC74" s="299"/>
      <c r="AD74" s="155">
        <v>60</v>
      </c>
      <c r="AE74" s="299"/>
      <c r="AF74" s="155">
        <v>60</v>
      </c>
      <c r="AG74" s="299"/>
      <c r="AH74" s="155">
        <v>40</v>
      </c>
      <c r="AI74" s="299"/>
      <c r="AJ74" s="155">
        <v>20</v>
      </c>
      <c r="AK74" s="399"/>
      <c r="AL74" s="155">
        <v>12</v>
      </c>
      <c r="AM74" s="299"/>
      <c r="AN74" s="155">
        <v>2</v>
      </c>
      <c r="AO74" s="299"/>
      <c r="AP74" s="155">
        <v>1</v>
      </c>
      <c r="AQ74" s="299"/>
      <c r="AR74" s="155">
        <v>1</v>
      </c>
      <c r="AS74" s="299"/>
      <c r="AT74" s="152"/>
      <c r="AU74" s="153"/>
      <c r="AV74" s="152"/>
      <c r="AW74" s="153"/>
      <c r="AX74" s="152"/>
      <c r="AY74" s="153"/>
      <c r="AZ74" s="152"/>
      <c r="BA74" s="153"/>
      <c r="BB74" s="152"/>
      <c r="BC74" s="153"/>
      <c r="BD74" s="152"/>
      <c r="BE74" s="153"/>
      <c r="BF74" s="152"/>
      <c r="BG74" s="422"/>
      <c r="BH74" s="179"/>
      <c r="BI74" s="179"/>
      <c r="BJ74" s="67" t="str">
        <f>IF($BJ$8="Saisie de numéro erronée !","Saisie de numéro erronée !",IF($BJ$9="","",VALUE(SUBSTITUTE(IF(COUNTIF(HS74,"* *"),TRIM(MID(Y74&amp;" ",(FIND(("NO"&amp;$BJ$9&amp;" "),Y74&amp;" "))-3,3)),HS74),"c",""))))</f>
        <v/>
      </c>
      <c r="BK74" s="180"/>
      <c r="BL74" s="213"/>
      <c r="BM74" s="29">
        <v>2</v>
      </c>
      <c r="BN74" s="29">
        <v>2</v>
      </c>
      <c r="BO74" s="29">
        <v>2</v>
      </c>
      <c r="BP74" s="29">
        <v>3</v>
      </c>
      <c r="BQ74" s="29">
        <v>3</v>
      </c>
      <c r="BR74" s="29">
        <v>3</v>
      </c>
      <c r="BS74" s="29">
        <v>4</v>
      </c>
      <c r="BT74" s="29">
        <v>4</v>
      </c>
      <c r="BU74" s="29">
        <v>4</v>
      </c>
      <c r="BV74" s="29">
        <v>5</v>
      </c>
      <c r="BW74" s="29">
        <v>5</v>
      </c>
      <c r="BX74" s="228">
        <v>1</v>
      </c>
      <c r="BY74" s="29">
        <v>9</v>
      </c>
      <c r="BZ74" s="29">
        <v>17</v>
      </c>
      <c r="CA74" s="29">
        <v>22</v>
      </c>
      <c r="CB74" s="226">
        <v>32</v>
      </c>
      <c r="CC74" s="181"/>
      <c r="CD74" s="181"/>
      <c r="CE74" s="395"/>
      <c r="CF74" s="182"/>
      <c r="CG74" s="182"/>
      <c r="CH74" s="395"/>
      <c r="CI74" s="183"/>
      <c r="CJ74" s="183"/>
      <c r="CK74" s="214">
        <v>63</v>
      </c>
      <c r="CL74" s="44" t="s">
        <v>519</v>
      </c>
      <c r="CM74" s="184"/>
      <c r="CN74" s="216"/>
      <c r="CO74" s="233" t="s">
        <v>107</v>
      </c>
      <c r="CP74" s="185"/>
      <c r="CQ74" s="185"/>
      <c r="CR74" s="44">
        <v>35</v>
      </c>
      <c r="CS74" s="44">
        <v>109</v>
      </c>
      <c r="CT74" s="186"/>
      <c r="CU74" s="186"/>
      <c r="CV74" s="395"/>
      <c r="CW74" s="218"/>
      <c r="CX74" s="218"/>
      <c r="CY74" s="227" t="s">
        <v>693</v>
      </c>
      <c r="CZ74" s="187"/>
      <c r="DA74" s="187"/>
      <c r="DB74" s="28" t="str">
        <f>IF(OR($A$8&lt;&gt;"",$A$2&lt;&gt;"",$DB$252&lt;&gt;""),"E","")</f>
        <v/>
      </c>
      <c r="DC74" s="29" t="str">
        <f>IF(OR($A$8&lt;&gt;"",$A$2&lt;&gt;"",$DC$252&lt;&gt;""),"E","")</f>
        <v/>
      </c>
      <c r="DD74" s="29" t="str">
        <f>IF(OR($A$8&lt;&gt;"",$A$2&lt;&gt;"",$DD$252&lt;&gt;""),"E","")</f>
        <v/>
      </c>
      <c r="DE74" s="29" t="str">
        <f>IF(OR($A$8&lt;&gt;"",$A$2&lt;&gt;"",$DE$252&lt;&gt;""),"E","")</f>
        <v/>
      </c>
      <c r="DF74" s="29" t="str">
        <f>IF(OR($A$8&lt;&gt;"",$A$2&lt;&gt;"",$DF$252&lt;&gt;""),"E","")</f>
        <v/>
      </c>
      <c r="DG74" s="29" t="str">
        <f>IF(OR($A$8&lt;&gt;"",$A$2&lt;&gt;"",$DG$252&lt;&gt;""),"E","")</f>
        <v/>
      </c>
      <c r="DH74" s="29" t="str">
        <f>IF(OR($A$8&lt;&gt;"",$A$2&lt;&gt;"",$DH$252&lt;&gt;""),"E","")</f>
        <v/>
      </c>
      <c r="DI74" s="29" t="str">
        <f>IF(OR($A$8&lt;&gt;"",$A$2&lt;&gt;"",$DI$252&lt;&gt;""),"E","")</f>
        <v/>
      </c>
      <c r="DJ74" s="29" t="str">
        <f>IF(OR($A$8&lt;&gt;"",$A$2&lt;&gt;"",$DJ$252&lt;&gt;""),"E","")</f>
        <v/>
      </c>
      <c r="DK74" s="29" t="str">
        <f>IF(OR($A$8&lt;&gt;"",$A$2&lt;&gt;"",$DK$252&lt;&gt;""),"E","")</f>
        <v/>
      </c>
      <c r="DL74" s="29" t="str">
        <f>IF(OR($A$8&lt;&gt;"",$A$2&lt;&gt;"",$DL$252&lt;&gt;""),"E","")</f>
        <v/>
      </c>
      <c r="DM74" s="29" t="str">
        <f>IF(OR($A$8&lt;&gt;"",$A$2&lt;&gt;"",$DM$252&lt;&gt;""),"E","")</f>
        <v/>
      </c>
      <c r="DN74" s="29" t="str">
        <f>IF(OR($A$8&lt;&gt;"",$A$2&lt;&gt;"",$DN$252&lt;&gt;""),"E","")</f>
        <v/>
      </c>
      <c r="DO74" s="29" t="str">
        <f>IF(OR($A$8&lt;&gt;"",$A$2&lt;&gt;"",$DO$252&lt;&gt;""),"E","")</f>
        <v/>
      </c>
      <c r="DP74" s="29" t="str">
        <f>IF(OR($A$8&lt;&gt;"",$A$2&lt;&gt;"",$DP$252&lt;&gt;""),"E","")</f>
        <v/>
      </c>
      <c r="DQ74" s="29" t="str">
        <f>IF(OR($A$8&lt;&gt;"",$A$2&lt;&gt;"",$DQ$252&lt;&gt;""),"E","")</f>
        <v/>
      </c>
      <c r="DR74" s="29" t="str">
        <f>IF(OR($A$8&lt;&gt;"",$A$2&lt;&gt;"",$DR$252&lt;&gt;""),"E","")</f>
        <v/>
      </c>
      <c r="DS74" s="29" t="str">
        <f>IF(OR($A$8&lt;&gt;"",$A$2&lt;&gt;"",$DS$252&lt;&gt;""),"E","")</f>
        <v/>
      </c>
      <c r="DT74" s="29" t="str">
        <f>IF(OR($A$8&lt;&gt;"",$A$2&lt;&gt;"",$DT$252&lt;&gt;""),"E","")</f>
        <v/>
      </c>
      <c r="DU74" s="29" t="str">
        <f>IF(OR($A$8&lt;&gt;"",$A$2&lt;&gt;"",$DU$252&lt;&gt;""),"E","")</f>
        <v/>
      </c>
      <c r="DV74" s="29" t="str">
        <f>IF(OR($A$8&lt;&gt;"",$A$2&lt;&gt;"",$DV$252&lt;&gt;""),"E","")</f>
        <v/>
      </c>
      <c r="DW74" s="29" t="str">
        <f>IF(OR($A$8&lt;&gt;"",$A$2&lt;&gt;"",$DW$252&lt;&gt;""),"E","")</f>
        <v/>
      </c>
      <c r="DX74" s="29" t="str">
        <f>IF(OR($A$8&lt;&gt;"",$A$2&lt;&gt;"",$DX$252&lt;&gt;""),"E","")</f>
        <v/>
      </c>
      <c r="DY74" s="29" t="str">
        <f>IF(OR($A$8&lt;&gt;"",$A$2&lt;&gt;"",$DY$252&lt;&gt;""),"E","")</f>
        <v/>
      </c>
      <c r="DZ74" s="29" t="str">
        <f>IF(OR($A$8&lt;&gt;"",$A$2&lt;&gt;"",$DZ$252&lt;&gt;""),"E","")</f>
        <v/>
      </c>
      <c r="EA74" s="31"/>
      <c r="EB74" s="2"/>
      <c r="EC74" s="29" t="str">
        <f>IF(OR($A$8&lt;&gt;"",$A$2&lt;&gt;"",$EC$252&lt;&gt;""),"E","")</f>
        <v/>
      </c>
      <c r="ED74" s="58"/>
      <c r="EE74" s="57"/>
      <c r="EF74" s="29" t="str">
        <f>IF(OR($A$8&lt;&gt;"",$A$2&lt;&gt;"",$EF$252&lt;&gt;""),"E","")</f>
        <v/>
      </c>
      <c r="EG74" s="29" t="str">
        <f>IF(OR($A$8&lt;&gt;"",$A$2&lt;&gt;"",$EG$252&lt;&gt;""),"E","")</f>
        <v/>
      </c>
      <c r="EH74" s="29" t="str">
        <f>IF(OR($A$8&lt;&gt;"",$A$2&lt;&gt;"",$EH$252&lt;&gt;""),"E","")</f>
        <v/>
      </c>
      <c r="EI74" s="29" t="str">
        <f>IF(OR($A$8&lt;&gt;"",$A$2&lt;&gt;"",$EI$252&lt;&gt;""),"E","")</f>
        <v/>
      </c>
      <c r="EJ74" s="29" t="str">
        <f>IF(OR($A$8&lt;&gt;"",$A$2&lt;&gt;"",$EJ$252&lt;&gt;""),"E","")</f>
        <v/>
      </c>
      <c r="EK74" s="29" t="str">
        <f>IF(OR($A$8&lt;&gt;"",$A$2&lt;&gt;"",$EK$252&lt;&gt;""),"E","")</f>
        <v/>
      </c>
      <c r="EL74" s="29" t="str">
        <f>IF(OR($A$8&lt;&gt;"",$A$2&lt;&gt;"",$EL$252&lt;&gt;""),"E","")</f>
        <v/>
      </c>
      <c r="EM74" s="29" t="str">
        <f>IF(OR($A$8&lt;&gt;"",$A$2&lt;&gt;"",$EM$252&lt;&gt;""),"E","")</f>
        <v/>
      </c>
      <c r="EN74" s="30" t="str">
        <f>IF(OR($A$8&lt;&gt;"",$A$2&lt;&gt;"",$EN$252&lt;&gt;""),"E",IF(AND($B$5="X",$D$5=""),"","X"))</f>
        <v>X</v>
      </c>
      <c r="EO74" s="30" t="str">
        <f>IF(OR($A$8&lt;&gt;"",$A$2&lt;&gt;"",$EO$252&lt;&gt;""),"E",IF(AND($B$5="X",$D$5=""),"","X"))</f>
        <v>X</v>
      </c>
      <c r="EP74" s="30" t="str">
        <f>IF(OR($A$8&lt;&gt;"",$A$2&lt;&gt;"",$EP$252&lt;&gt;""),"E",IF(AND($B$5="X",$D$5=""),"","X"))</f>
        <v>X</v>
      </c>
      <c r="EQ74" s="29" t="str">
        <f>IF(OR($A$8&lt;&gt;"",$A$2&lt;&gt;"",$EQ$252&lt;&gt;""),"E","")</f>
        <v/>
      </c>
      <c r="ER74" s="30" t="str">
        <f>IF(OR($A$8&lt;&gt;"",$A$2&lt;&gt;"",$ER$252&lt;&gt;""),"E",IF(AND($B$5="X",$D$5=""),"","X"))</f>
        <v>X</v>
      </c>
      <c r="ES74" s="29" t="str">
        <f>IF(OR($A$8&lt;&gt;"",$A$2&lt;&gt;"",$ES$252&lt;&gt;""),"E","")</f>
        <v/>
      </c>
      <c r="ET74" s="30" t="str">
        <f>IF(OR($A$8&lt;&gt;"",$A$2&lt;&gt;"",$ET$252&lt;&gt;""),"E",IF(OR(AND($B$5="X",$D$5=""),$F$5=""),"","X"))</f>
        <v/>
      </c>
      <c r="EU74" s="30" t="str">
        <f>IF(OR($A$8&lt;&gt;"",$A$2&lt;&gt;"",$EU$252&lt;&gt;""),"E",IF(AND($B$5="X",$D$5=""),"","X"))</f>
        <v>X</v>
      </c>
      <c r="EV74" s="29" t="str">
        <f>IF(OR($A$8&lt;&gt;"",$A$2&lt;&gt;"",$EV$252&lt;&gt;""),"E","")</f>
        <v/>
      </c>
      <c r="EW74" s="29" t="str">
        <f>IF(OR($A$8&lt;&gt;"",$A$2&lt;&gt;"",$EW$252&lt;&gt;""),"E","")</f>
        <v/>
      </c>
      <c r="EX74" s="29" t="str">
        <f>IF(OR($A$8&lt;&gt;"",$A$2&lt;&gt;"",$EX$252&lt;&gt;""),"E","")</f>
        <v/>
      </c>
      <c r="EY74" s="29" t="str">
        <f>IF(OR($A$8&lt;&gt;"",$A$2&lt;&gt;"",$EY$252&lt;&gt;""),"E","")</f>
        <v/>
      </c>
      <c r="EZ74" s="29" t="str">
        <f>IF(OR($A$8&lt;&gt;"",$A$2&lt;&gt;"",$EZ$252&lt;&gt;""),"E","")</f>
        <v/>
      </c>
      <c r="FA74" s="29" t="str">
        <f>IF(OR($A$8&lt;&gt;"",$A$2&lt;&gt;"",$FA$252&lt;&gt;""),"E","")</f>
        <v/>
      </c>
      <c r="FB74" s="29" t="str">
        <f>IF(OR($A$8&lt;&gt;"",$A$2&lt;&gt;"",$FB$252&lt;&gt;""),"E","")</f>
        <v/>
      </c>
      <c r="FC74" s="29" t="str">
        <f>IF(OR($A$8&lt;&gt;"",$A$2&lt;&gt;"",$FC$252&lt;&gt;""),"E","")</f>
        <v/>
      </c>
      <c r="FD74" s="29" t="str">
        <f>IF(OR($A$8&lt;&gt;"",$A$2&lt;&gt;"",$FD$252&lt;&gt;""),"E","")</f>
        <v/>
      </c>
      <c r="FE74" s="29" t="str">
        <f>IF(OR($A$8&lt;&gt;"",$A$2&lt;&gt;"",$FE$252&lt;&gt;""),"E","")</f>
        <v/>
      </c>
      <c r="FF74" s="29" t="str">
        <f>IF(OR($A$8&lt;&gt;"",$A$2&lt;&gt;"",$FF$252&lt;&gt;""),"E","")</f>
        <v/>
      </c>
      <c r="FG74" s="29" t="str">
        <f>IF(OR($A$8&lt;&gt;"",$A$2&lt;&gt;"",$FG$252&lt;&gt;""),"E","")</f>
        <v/>
      </c>
      <c r="FH74" s="29" t="str">
        <f>IF(OR($A$8&lt;&gt;"",$A$2&lt;&gt;"",$FH$252&lt;&gt;""),"E","")</f>
        <v/>
      </c>
      <c r="FI74" s="29" t="str">
        <f>IF(OR($A$8&lt;&gt;"",$A$2&lt;&gt;"",$FI$252&lt;&gt;""),"E","")</f>
        <v/>
      </c>
      <c r="FJ74" s="29" t="str">
        <f>IF(OR($A$8&lt;&gt;"",$A$2&lt;&gt;"",$FJ$252&lt;&gt;""),"E","")</f>
        <v/>
      </c>
      <c r="FK74" s="29" t="str">
        <f>IF(OR($A$8&lt;&gt;"",$A$2&lt;&gt;"",$FK$252&lt;&gt;""),"E","")</f>
        <v/>
      </c>
      <c r="FL74" s="29" t="str">
        <f>IF(OR($A$8&lt;&gt;"",$A$2&lt;&gt;"",$FL$252&lt;&gt;""),"E","")</f>
        <v/>
      </c>
      <c r="FM74" s="29" t="str">
        <f>IF(OR($A$8&lt;&gt;"",$A$2&lt;&gt;"",$FM$252&lt;&gt;""),"E","")</f>
        <v/>
      </c>
      <c r="FN74" s="29" t="str">
        <f>IF(OR($A$8&lt;&gt;"",$A$2&lt;&gt;"",$FN$252&lt;&gt;""),"E","")</f>
        <v/>
      </c>
      <c r="FO74" s="29" t="str">
        <f>IF(OR($A$8&lt;&gt;"",$A$2&lt;&gt;"",$FO$252&lt;&gt;""),"E","")</f>
        <v/>
      </c>
      <c r="FP74" s="29" t="str">
        <f>IF(OR($A$8&lt;&gt;"",$A$2&lt;&gt;"",$FP$252&lt;&gt;""),"E","")</f>
        <v/>
      </c>
      <c r="FQ74" s="29" t="str">
        <f>IF(OR($A$8&lt;&gt;"",$A$2&lt;&gt;"",$FQ$252&lt;&gt;""),"E","")</f>
        <v/>
      </c>
      <c r="FR74" s="29" t="str">
        <f>IF(OR($A$8&lt;&gt;"",$A$2&lt;&gt;"",$FR$252&lt;&gt;""),"E","")</f>
        <v/>
      </c>
      <c r="FS74" s="29" t="str">
        <f>IF(OR($A$8&lt;&gt;"",$A$2&lt;&gt;"",$FS$252&lt;&gt;""),"E","")</f>
        <v/>
      </c>
      <c r="FT74" s="29" t="str">
        <f>IF(OR($A$8&lt;&gt;"",$A$2&lt;&gt;"",$FT$252&lt;&gt;""),"E","")</f>
        <v/>
      </c>
      <c r="FU74" s="29" t="str">
        <f>IF(OR($A$8&lt;&gt;"",$A$2&lt;&gt;"",$FU$252&lt;&gt;""),"E","")</f>
        <v/>
      </c>
      <c r="FV74" s="29" t="str">
        <f>IF(OR($A$8&lt;&gt;"",$A$2&lt;&gt;"",$FV$252&lt;&gt;""),"E","")</f>
        <v/>
      </c>
      <c r="FW74" s="29" t="str">
        <f>IF(OR($A$8&lt;&gt;"",$A$2&lt;&gt;"",$FW$252&lt;&gt;""),"E","")</f>
        <v/>
      </c>
      <c r="FX74" s="29" t="str">
        <f>IF(OR($A$8&lt;&gt;"",$A$2&lt;&gt;"",$FX$252&lt;&gt;""),"E","")</f>
        <v/>
      </c>
      <c r="FY74" s="29" t="str">
        <f>IF(OR($A$8&lt;&gt;"",$A$2&lt;&gt;"",$FY$252&lt;&gt;""),"E","")</f>
        <v/>
      </c>
      <c r="FZ74" s="29" t="str">
        <f>IF(OR($A$8&lt;&gt;"",$A$2&lt;&gt;"",$FZ$252&lt;&gt;""),"E","")</f>
        <v/>
      </c>
      <c r="GA74" s="29" t="str">
        <f>IF(OR($A$8&lt;&gt;"",$A$2&lt;&gt;"",$GA$252&lt;&gt;""),"E","")</f>
        <v/>
      </c>
      <c r="GB74" s="58"/>
      <c r="GC74" s="57"/>
      <c r="GD74" s="33" t="str">
        <f>IF(OR($A$8&lt;&gt;"",$A$2&lt;&gt;"",$GD$252&lt;&gt;""),"E","")</f>
        <v/>
      </c>
      <c r="GE74" s="77"/>
      <c r="GF74" s="72"/>
      <c r="GG74" s="29" t="str">
        <f>IF(OR($A$8&lt;&gt;"",$A$2&lt;&gt;"",$GG$252&lt;&gt;""),"E","")</f>
        <v/>
      </c>
      <c r="GH74" s="29" t="str">
        <f>IF(OR($A$8&lt;&gt;"",$A$2&lt;&gt;"",$GH$252&lt;&gt;""),"E","")</f>
        <v/>
      </c>
      <c r="GI74" s="29" t="str">
        <f>IF(OR($A$8&lt;&gt;"",$A$2&lt;&gt;"",$GI$252&lt;&gt;""),"E","")</f>
        <v/>
      </c>
      <c r="GJ74" s="29" t="str">
        <f>IF(OR($A$8&lt;&gt;"",$A$2&lt;&gt;"",$GJ$252&lt;&gt;""),"E","")</f>
        <v/>
      </c>
      <c r="GK74" s="30" t="str">
        <f>IF(OR($A$8&lt;&gt;"",$A$2&lt;&gt;"",$GK$252&lt;&gt;""),"E",IF(AND($B$5="X",$D$5=""),"","X"))</f>
        <v>X</v>
      </c>
      <c r="GL74" s="30" t="str">
        <f>IF(OR($A$8&lt;&gt;"",$A$2&lt;&gt;"",$GL$252&lt;&gt;""),"E",IF(AND($B$5="X",$D$5=""),"","X"))</f>
        <v>X</v>
      </c>
      <c r="GM74" s="30" t="str">
        <f>IF(OR($A$8&lt;&gt;"",$A$2&lt;&gt;"",$GM$252&lt;&gt;""),"E",IF(AND($B$5="X",$D$5=""),"","X"))</f>
        <v>X</v>
      </c>
      <c r="GN74" s="30" t="str">
        <f>IF(OR($A$8&lt;&gt;"",$A$2&lt;&gt;"",$GN$252&lt;&gt;""),"E",IF(AND($B$5="X",$D$5=""),"","X"))</f>
        <v>X</v>
      </c>
      <c r="GO74" s="29" t="str">
        <f>IF(OR($A$8&lt;&gt;"",$A$2&lt;&gt;"",$GO$252&lt;&gt;""),"E","")</f>
        <v/>
      </c>
      <c r="GP74" s="29" t="str">
        <f>IF(OR($A$8&lt;&gt;"",$A$2&lt;&gt;"",$GP$252&lt;&gt;""),"E","")</f>
        <v/>
      </c>
      <c r="GQ74" s="29" t="str">
        <f>IF(OR($A$8&lt;&gt;"",$A$2&lt;&gt;"",$GQ$252&lt;&gt;""),"E","")</f>
        <v/>
      </c>
      <c r="GR74" s="29" t="str">
        <f>IF(OR($A$8&lt;&gt;"",$A$2&lt;&gt;"",$GR$252&lt;&gt;""),"E","")</f>
        <v/>
      </c>
      <c r="GS74" s="29" t="str">
        <f>IF(OR($A$8&lt;&gt;"",$A$2&lt;&gt;"",$GS$252&lt;&gt;""),"E","")</f>
        <v/>
      </c>
      <c r="GT74" s="30" t="str">
        <f>IF(OR($A$8&lt;&gt;"",$A$2&lt;&gt;"",$GT$252&lt;&gt;""),"E",(IF(OR(AND($B$5="X",$D$5="",$H$6="X"),$H$6="",(AND((OR(($J$6="X"),(AND($J$6="X",$L$6="X")))),$N$6=""))),"","X")))</f>
        <v/>
      </c>
      <c r="GU74" s="29" t="str">
        <f>IF(OR($A$8&lt;&gt;"",$A$2&lt;&gt;"",$GU$252&lt;&gt;""),"E","")</f>
        <v/>
      </c>
      <c r="GV74" s="30" t="str">
        <f>IF(OR($A$8&lt;&gt;"",$A$2&lt;&gt;"",$GV$252&lt;&gt;""),"E",(IF(OR(AND($B$5="X",$D$5="",$H$6="X"),$H$6="",(AND((OR(($J$6="X"),(AND($J$6="X",$L$6="X")))),$N$6=""))),"","X")))</f>
        <v/>
      </c>
      <c r="GW74" s="29" t="str">
        <f>IF(OR($A$8&lt;&gt;"",$A$2&lt;&gt;"",$GW$252&lt;&gt;""),"E","")</f>
        <v/>
      </c>
      <c r="GX74" s="30" t="str">
        <f>IF(OR($A$8&lt;&gt;"",$A$2&lt;&gt;"",$GX$252&lt;&gt;""),"E",(IF(OR((AND($P$6="X",$R$6="")),AND($B$5="X",$D$5="",$H$6="X"),$H$6="",(AND((OR(($J$6="X"),(AND($J$6="X",$L$6="X")))),$N$6=""))),"","X")))</f>
        <v/>
      </c>
      <c r="GY74" s="26" t="str">
        <f>IF(OR($A$8&lt;&gt;"",$A$2&lt;&gt;"",$GY$252&lt;&gt;""),"E","")</f>
        <v/>
      </c>
      <c r="GZ74" s="30" t="str">
        <f>IF(OR($A$8&lt;&gt;"",$A$2&lt;&gt;"",$GZ$252&lt;&gt;""),"E",(IF(OR((AND($P$6="X",$R$6="")),AND($B$5="X",$D$5="",$H$6="X"),$H$6="",(AND((OR(($J$6="X"),(AND($J$6="X",$L$6="X")))),$N$6=""))),"","X")))</f>
        <v/>
      </c>
      <c r="HA74" s="29" t="str">
        <f>IF(OR($A$8&lt;&gt;"",$A$2&lt;&gt;"",$HA$252&lt;&gt;""),"E","")</f>
        <v/>
      </c>
      <c r="HB74" s="34" t="str">
        <f>IF(OR($A$8&lt;&gt;"",$A$2&lt;&gt;"",$HB$252&lt;&gt;""),"E",IF((OR((AND($B$5="X",$D$5="")),(AND($F$7="X",$H$7="",$N$7="")),(AND((OR(($J$6="X"),(AND($J$6="X",$L$6="X")))),$N$6="")),(AND($B$7="X",$D$7="")))),"","X"))</f>
        <v>X</v>
      </c>
      <c r="HC74" s="29" t="str">
        <f>IF(OR($A$8&lt;&gt;"",$A$2&lt;&gt;"",$HC$252&lt;&gt;""),"E","")</f>
        <v/>
      </c>
      <c r="HD74" s="34" t="str">
        <f>IF(OR($A$8&lt;&gt;"",$A$2&lt;&gt;"",$HD$252&lt;&gt;""),"E",IF((OR((AND($B$5="X",$D$5="")),(AND($F$7="X",$H$7="",$N$7="")),(AND((OR(($J$6="X"),(AND($J$6="X",$L$6="X")))),$N$6="")),(AND($B$7="X",$D$7="")))),"","X"))</f>
        <v>X</v>
      </c>
      <c r="HE74" s="29" t="str">
        <f>IF(OR($A$8&lt;&gt;"",$A$2&lt;&gt;"",$HE$252&lt;&gt;""),"E","")</f>
        <v/>
      </c>
      <c r="HF74" s="34" t="str">
        <f>IF(OR($A$8&lt;&gt;"",$A$2&lt;&gt;"",$HF$252&lt;&gt;""),"E",IF((OR((AND($B$5="X",$D$5="")),(AND($F$7="X",$H$7="",$N$7="")),(AND((OR(($J$6="X"),(AND($J$6="X",$L$6="X")))),$N$6="")),(AND($B$7="X",$D$7="")))),"","X"))</f>
        <v>X</v>
      </c>
      <c r="HG74" s="29" t="str">
        <f>IF(OR($A$8&lt;&gt;"",$A$2&lt;&gt;"",$HG$252&lt;&gt;""),"E","")</f>
        <v/>
      </c>
      <c r="HH74" s="81"/>
      <c r="HI74" s="72"/>
      <c r="HJ74" s="34" t="str">
        <f>IF(OR($A$8&lt;&gt;"",$A$2&lt;&gt;"",$HJ$252&lt;&gt;""),"E",IF((OR((AND($B$5="X",$D$5="")),(AND($F$7="X",$H$7="",$N$7="")),(AND((OR(($J$6="X"),(AND($J$6="X",$L$6="X")))),$N$6="")),(AND($B$7="X",$D$7="")))),"","X"))</f>
        <v>X</v>
      </c>
      <c r="HK74" s="29" t="str">
        <f>IF(OR($A$8&lt;&gt;"",$A$2&lt;&gt;"",$HK$252&lt;&gt;""),"E","")</f>
        <v/>
      </c>
      <c r="HL74" s="34" t="str">
        <f>IF(OR($A$8&lt;&gt;"",$A$2&lt;&gt;"",$HL$252&lt;&gt;""),"E",IF((OR((AND($B$5="X",$D$5="")),(AND($F$7="X",$H$7="",$N$7="")),(AND((OR(($J$6="X"),(AND($J$6="X",$L$6="X")))),$N$6="")),(AND($B$7="X",$D$7="")))),"","X"))</f>
        <v>X</v>
      </c>
      <c r="HM74" s="34" t="str">
        <f>IF(OR($A$8&lt;&gt;"",$A$2&lt;&gt;"",$HM$252&lt;&gt;""),"E",IF((OR((AND($B$5="X",$D$5="")),(AND($F$7="X",$H$7="",$N$7="")),(AND((OR(($J$6="X"),(AND($J$6="X",$L$6="X")))),$N$6="")),(AND($B$7="X",$D$7="")))),"","X"))</f>
        <v>X</v>
      </c>
      <c r="HN74" s="34" t="str">
        <f>IF(OR($A$8&lt;&gt;"",$A$2&lt;&gt;"",$HN$252&lt;&gt;""),"E",IF((OR((AND($B$5="X",$D$5="")),(AND($F$7="X",$H$7="",$N$7="")),(AND((OR(($J$6="X"),(AND($J$6="X",$L$6="X")))),$N$6="")),(AND($B$7="X",$D$7="")))),"","X"))</f>
        <v>X</v>
      </c>
      <c r="HO74" s="34" t="str">
        <f>IF(OR($A$8&lt;&gt;"",$A$2&lt;&gt;"",$HO$252&lt;&gt;""),"E",IF((OR((AND($B$5="X",$D$5="")),(AND($F$7="X",$H$7="",$N$7="")),(AND((OR(($J$6="X"),(AND($J$6="X",$L$6="X")))),$N$6="")),(AND($B$7="X",$D$7="")))),"","X"))</f>
        <v>X</v>
      </c>
      <c r="HP74" s="34" t="str">
        <f>IF(OR($A$8&lt;&gt;"",$A$2&lt;&gt;"",$HP$252&lt;&gt;""),"E",IF((OR((AND($B$5="X",$D$5="")),(AND($F$7="X",$H$7="",$N$7="")),(AND((OR(($J$6="X"),(AND($J$6="X",$L$6="X")))),$N$6="")),(AND($B$7="X",$D$7="")))),"","X"))</f>
        <v>X</v>
      </c>
      <c r="HQ74" s="219"/>
      <c r="HR74" s="6"/>
      <c r="HS74" s="131">
        <f t="shared" si="0"/>
        <v>0</v>
      </c>
      <c r="HT74" s="132"/>
    </row>
    <row r="75" spans="1:228" ht="39" customHeight="1" x14ac:dyDescent="0.2">
      <c r="A75" s="220" t="s">
        <v>83</v>
      </c>
      <c r="B75" s="221"/>
      <c r="C75" s="221"/>
      <c r="D75" s="221"/>
      <c r="E75" s="221"/>
      <c r="F75" s="221"/>
      <c r="G75" s="221"/>
      <c r="H75" s="221"/>
      <c r="I75" s="221"/>
      <c r="J75" s="221"/>
      <c r="K75" s="221"/>
      <c r="L75" s="222"/>
      <c r="M75" s="220" t="s">
        <v>171</v>
      </c>
      <c r="N75" s="221"/>
      <c r="O75" s="221"/>
      <c r="P75" s="221"/>
      <c r="Q75" s="221"/>
      <c r="R75" s="221"/>
      <c r="S75" s="221"/>
      <c r="T75" s="221"/>
      <c r="U75" s="222"/>
      <c r="V75" s="175"/>
      <c r="W75" s="45">
        <v>2</v>
      </c>
      <c r="X75" s="205">
        <v>4</v>
      </c>
      <c r="Y75" s="84" t="s">
        <v>1125</v>
      </c>
      <c r="Z75" s="178"/>
      <c r="AA75" s="212"/>
      <c r="AB75" s="155">
        <v>60</v>
      </c>
      <c r="AC75" s="299"/>
      <c r="AD75" s="155">
        <v>60</v>
      </c>
      <c r="AE75" s="299"/>
      <c r="AF75" s="155">
        <v>60</v>
      </c>
      <c r="AG75" s="299"/>
      <c r="AH75" s="155">
        <v>40</v>
      </c>
      <c r="AI75" s="299"/>
      <c r="AJ75" s="155">
        <v>20</v>
      </c>
      <c r="AK75" s="299"/>
      <c r="AL75" s="155">
        <v>12</v>
      </c>
      <c r="AM75" s="299"/>
      <c r="AN75" s="155">
        <v>2</v>
      </c>
      <c r="AO75" s="299"/>
      <c r="AP75" s="155">
        <v>1</v>
      </c>
      <c r="AQ75" s="299"/>
      <c r="AR75" s="155">
        <v>1</v>
      </c>
      <c r="AS75" s="299"/>
      <c r="AT75" s="152"/>
      <c r="AU75" s="153"/>
      <c r="AV75" s="152"/>
      <c r="AW75" s="153"/>
      <c r="AX75" s="152"/>
      <c r="AY75" s="153"/>
      <c r="AZ75" s="152"/>
      <c r="BA75" s="153"/>
      <c r="BB75" s="152"/>
      <c r="BC75" s="153"/>
      <c r="BD75" s="152"/>
      <c r="BE75" s="153"/>
      <c r="BF75" s="152"/>
      <c r="BG75" s="422"/>
      <c r="BH75" s="179"/>
      <c r="BI75" s="179"/>
      <c r="BJ75" s="67" t="str">
        <f>IF($BJ$8="Saisie de numéro erronée !","Saisie de numéro erronée !",IF($BJ$9="","",VALUE(SUBSTITUTE(IF(COUNTIF(HS75,"* *"),TRIM(MID(Y75&amp;" ",(FIND(("NO"&amp;$BJ$9&amp;" "),Y75&amp;" "))-3,3)),HS75),"c",""))))</f>
        <v/>
      </c>
      <c r="BK75" s="180"/>
      <c r="BL75" s="213"/>
      <c r="BM75" s="29">
        <v>2</v>
      </c>
      <c r="BN75" s="29">
        <v>2</v>
      </c>
      <c r="BO75" s="29">
        <v>2</v>
      </c>
      <c r="BP75" s="29">
        <v>3</v>
      </c>
      <c r="BQ75" s="29">
        <v>3</v>
      </c>
      <c r="BR75" s="29">
        <v>3</v>
      </c>
      <c r="BS75" s="29">
        <v>4</v>
      </c>
      <c r="BT75" s="29">
        <v>4</v>
      </c>
      <c r="BU75" s="29">
        <v>4</v>
      </c>
      <c r="BV75" s="29">
        <v>5</v>
      </c>
      <c r="BW75" s="29">
        <v>5</v>
      </c>
      <c r="BX75" s="228">
        <v>1</v>
      </c>
      <c r="BY75" s="29">
        <v>9</v>
      </c>
      <c r="BZ75" s="29">
        <v>17</v>
      </c>
      <c r="CA75" s="29">
        <v>22</v>
      </c>
      <c r="CB75" s="226">
        <v>32</v>
      </c>
      <c r="CC75" s="181"/>
      <c r="CD75" s="181"/>
      <c r="CE75" s="395"/>
      <c r="CF75" s="182"/>
      <c r="CG75" s="182"/>
      <c r="CH75" s="395"/>
      <c r="CI75" s="183"/>
      <c r="CJ75" s="183"/>
      <c r="CK75" s="214">
        <v>64</v>
      </c>
      <c r="CL75" s="44" t="s">
        <v>520</v>
      </c>
      <c r="CM75" s="184"/>
      <c r="CN75" s="216"/>
      <c r="CO75" s="233" t="s">
        <v>107</v>
      </c>
      <c r="CP75" s="185"/>
      <c r="CQ75" s="185"/>
      <c r="CR75" s="44">
        <v>35</v>
      </c>
      <c r="CS75" s="44">
        <v>109</v>
      </c>
      <c r="CT75" s="186"/>
      <c r="CU75" s="186"/>
      <c r="CV75" s="395"/>
      <c r="CW75" s="218"/>
      <c r="CX75" s="218"/>
      <c r="CY75" s="227" t="s">
        <v>693</v>
      </c>
      <c r="CZ75" s="187"/>
      <c r="DA75" s="187"/>
      <c r="DB75" s="28" t="str">
        <f>IF(OR($A$8&lt;&gt;"",$A$2&lt;&gt;"",$DB$252&lt;&gt;""),"E","")</f>
        <v/>
      </c>
      <c r="DC75" s="29" t="str">
        <f>IF(OR($A$8&lt;&gt;"",$A$2&lt;&gt;"",$DC$252&lt;&gt;""),"E","")</f>
        <v/>
      </c>
      <c r="DD75" s="29" t="str">
        <f>IF(OR($A$8&lt;&gt;"",$A$2&lt;&gt;"",$DD$252&lt;&gt;""),"E","")</f>
        <v/>
      </c>
      <c r="DE75" s="29" t="str">
        <f>IF(OR($A$8&lt;&gt;"",$A$2&lt;&gt;"",$DE$252&lt;&gt;""),"E","")</f>
        <v/>
      </c>
      <c r="DF75" s="29" t="str">
        <f>IF(OR($A$8&lt;&gt;"",$A$2&lt;&gt;"",$DF$252&lt;&gt;""),"E","")</f>
        <v/>
      </c>
      <c r="DG75" s="29" t="str">
        <f>IF(OR($A$8&lt;&gt;"",$A$2&lt;&gt;"",$DG$252&lt;&gt;""),"E","")</f>
        <v/>
      </c>
      <c r="DH75" s="29" t="str">
        <f>IF(OR($A$8&lt;&gt;"",$A$2&lt;&gt;"",$DH$252&lt;&gt;""),"E","")</f>
        <v/>
      </c>
      <c r="DI75" s="29" t="str">
        <f>IF(OR($A$8&lt;&gt;"",$A$2&lt;&gt;"",$DI$252&lt;&gt;""),"E","")</f>
        <v/>
      </c>
      <c r="DJ75" s="29" t="str">
        <f>IF(OR($A$8&lt;&gt;"",$A$2&lt;&gt;"",$DJ$252&lt;&gt;""),"E","")</f>
        <v/>
      </c>
      <c r="DK75" s="29" t="str">
        <f>IF(OR($A$8&lt;&gt;"",$A$2&lt;&gt;"",$DK$252&lt;&gt;""),"E","")</f>
        <v/>
      </c>
      <c r="DL75" s="29" t="str">
        <f>IF(OR($A$8&lt;&gt;"",$A$2&lt;&gt;"",$DL$252&lt;&gt;""),"E","")</f>
        <v/>
      </c>
      <c r="DM75" s="29" t="str">
        <f>IF(OR($A$8&lt;&gt;"",$A$2&lt;&gt;"",$DM$252&lt;&gt;""),"E","")</f>
        <v/>
      </c>
      <c r="DN75" s="29" t="str">
        <f>IF(OR($A$8&lt;&gt;"",$A$2&lt;&gt;"",$DN$252&lt;&gt;""),"E","")</f>
        <v/>
      </c>
      <c r="DO75" s="29" t="str">
        <f>IF(OR($A$8&lt;&gt;"",$A$2&lt;&gt;"",$DO$252&lt;&gt;""),"E","")</f>
        <v/>
      </c>
      <c r="DP75" s="29" t="str">
        <f>IF(OR($A$8&lt;&gt;"",$A$2&lt;&gt;"",$DP$252&lt;&gt;""),"E","")</f>
        <v/>
      </c>
      <c r="DQ75" s="29" t="str">
        <f>IF(OR($A$8&lt;&gt;"",$A$2&lt;&gt;"",$DQ$252&lt;&gt;""),"E","")</f>
        <v/>
      </c>
      <c r="DR75" s="29" t="str">
        <f>IF(OR($A$8&lt;&gt;"",$A$2&lt;&gt;"",$DR$252&lt;&gt;""),"E","")</f>
        <v/>
      </c>
      <c r="DS75" s="29" t="str">
        <f>IF(OR($A$8&lt;&gt;"",$A$2&lt;&gt;"",$DS$252&lt;&gt;""),"E","")</f>
        <v/>
      </c>
      <c r="DT75" s="29" t="str">
        <f>IF(OR($A$8&lt;&gt;"",$A$2&lt;&gt;"",$DT$252&lt;&gt;""),"E","")</f>
        <v/>
      </c>
      <c r="DU75" s="29" t="str">
        <f>IF(OR($A$8&lt;&gt;"",$A$2&lt;&gt;"",$DU$252&lt;&gt;""),"E","")</f>
        <v/>
      </c>
      <c r="DV75" s="29" t="str">
        <f>IF(OR($A$8&lt;&gt;"",$A$2&lt;&gt;"",$DV$252&lt;&gt;""),"E","")</f>
        <v/>
      </c>
      <c r="DW75" s="29" t="str">
        <f>IF(OR($A$8&lt;&gt;"",$A$2&lt;&gt;"",$DW$252&lt;&gt;""),"E","")</f>
        <v/>
      </c>
      <c r="DX75" s="29" t="str">
        <f>IF(OR($A$8&lt;&gt;"",$A$2&lt;&gt;"",$DX$252&lt;&gt;""),"E","")</f>
        <v/>
      </c>
      <c r="DY75" s="29" t="str">
        <f>IF(OR($A$8&lt;&gt;"",$A$2&lt;&gt;"",$DY$252&lt;&gt;""),"E","")</f>
        <v/>
      </c>
      <c r="DZ75" s="29" t="str">
        <f>IF(OR($A$8&lt;&gt;"",$A$2&lt;&gt;"",$DZ$252&lt;&gt;""),"E","")</f>
        <v/>
      </c>
      <c r="EA75" s="31"/>
      <c r="EB75" s="2"/>
      <c r="EC75" s="29" t="str">
        <f>IF(OR($A$8&lt;&gt;"",$A$2&lt;&gt;"",$EC$252&lt;&gt;""),"E","")</f>
        <v/>
      </c>
      <c r="ED75" s="58"/>
      <c r="EE75" s="57"/>
      <c r="EF75" s="29" t="str">
        <f>IF(OR($A$8&lt;&gt;"",$A$2&lt;&gt;"",$EF$252&lt;&gt;""),"E","")</f>
        <v/>
      </c>
      <c r="EG75" s="29" t="str">
        <f>IF(OR($A$8&lt;&gt;"",$A$2&lt;&gt;"",$EG$252&lt;&gt;""),"E","")</f>
        <v/>
      </c>
      <c r="EH75" s="29" t="str">
        <f>IF(OR($A$8&lt;&gt;"",$A$2&lt;&gt;"",$EH$252&lt;&gt;""),"E","")</f>
        <v/>
      </c>
      <c r="EI75" s="29" t="str">
        <f>IF(OR($A$8&lt;&gt;"",$A$2&lt;&gt;"",$EI$252&lt;&gt;""),"E","")</f>
        <v/>
      </c>
      <c r="EJ75" s="29" t="str">
        <f>IF(OR($A$8&lt;&gt;"",$A$2&lt;&gt;"",$EJ$252&lt;&gt;""),"E","")</f>
        <v/>
      </c>
      <c r="EK75" s="29" t="str">
        <f>IF(OR($A$8&lt;&gt;"",$A$2&lt;&gt;"",$EK$252&lt;&gt;""),"E","")</f>
        <v/>
      </c>
      <c r="EL75" s="29" t="str">
        <f>IF(OR($A$8&lt;&gt;"",$A$2&lt;&gt;"",$EL$252&lt;&gt;""),"E","")</f>
        <v/>
      </c>
      <c r="EM75" s="29" t="str">
        <f>IF(OR($A$8&lt;&gt;"",$A$2&lt;&gt;"",$EM$252&lt;&gt;""),"E","")</f>
        <v/>
      </c>
      <c r="EN75" s="30" t="str">
        <f>IF(OR($A$8&lt;&gt;"",$A$2&lt;&gt;"",$EN$252&lt;&gt;""),"E",IF(AND($B$5="X",$D$5=""),"","X"))</f>
        <v>X</v>
      </c>
      <c r="EO75" s="30" t="str">
        <f>IF(OR($A$8&lt;&gt;"",$A$2&lt;&gt;"",$EO$252&lt;&gt;""),"E",IF(AND($B$5="X",$D$5=""),"","X"))</f>
        <v>X</v>
      </c>
      <c r="EP75" s="30" t="str">
        <f>IF(OR($A$8&lt;&gt;"",$A$2&lt;&gt;"",$EP$252&lt;&gt;""),"E",IF(AND($B$5="X",$D$5=""),"","X"))</f>
        <v>X</v>
      </c>
      <c r="EQ75" s="29" t="str">
        <f>IF(OR($A$8&lt;&gt;"",$A$2&lt;&gt;"",$EQ$252&lt;&gt;""),"E","")</f>
        <v/>
      </c>
      <c r="ER75" s="30" t="str">
        <f>IF(OR($A$8&lt;&gt;"",$A$2&lt;&gt;"",$ER$252&lt;&gt;""),"E",IF(AND($B$5="X",$D$5=""),"","X"))</f>
        <v>X</v>
      </c>
      <c r="ES75" s="29" t="str">
        <f>IF(OR($A$8&lt;&gt;"",$A$2&lt;&gt;"",$ES$252&lt;&gt;""),"E","")</f>
        <v/>
      </c>
      <c r="ET75" s="30" t="str">
        <f>IF(OR($A$8&lt;&gt;"",$A$2&lt;&gt;"",$ET$252&lt;&gt;""),"E",IF(OR(AND($B$5="X",$D$5=""),$F$5=""),"","X"))</f>
        <v/>
      </c>
      <c r="EU75" s="30" t="str">
        <f>IF(OR($A$8&lt;&gt;"",$A$2&lt;&gt;"",$EU$252&lt;&gt;""),"E",IF(AND($B$5="X",$D$5=""),"","X"))</f>
        <v>X</v>
      </c>
      <c r="EV75" s="29" t="str">
        <f>IF(OR($A$8&lt;&gt;"",$A$2&lt;&gt;"",$EV$252&lt;&gt;""),"E","")</f>
        <v/>
      </c>
      <c r="EW75" s="29" t="str">
        <f>IF(OR($A$8&lt;&gt;"",$A$2&lt;&gt;"",$EW$252&lt;&gt;""),"E","")</f>
        <v/>
      </c>
      <c r="EX75" s="29" t="str">
        <f>IF(OR($A$8&lt;&gt;"",$A$2&lt;&gt;"",$EX$252&lt;&gt;""),"E","")</f>
        <v/>
      </c>
      <c r="EY75" s="29" t="str">
        <f>IF(OR($A$8&lt;&gt;"",$A$2&lt;&gt;"",$EY$252&lt;&gt;""),"E","")</f>
        <v/>
      </c>
      <c r="EZ75" s="29" t="str">
        <f>IF(OR($A$8&lt;&gt;"",$A$2&lt;&gt;"",$EZ$252&lt;&gt;""),"E","")</f>
        <v/>
      </c>
      <c r="FA75" s="29" t="str">
        <f>IF(OR($A$8&lt;&gt;"",$A$2&lt;&gt;"",$FA$252&lt;&gt;""),"E","")</f>
        <v/>
      </c>
      <c r="FB75" s="29" t="str">
        <f>IF(OR($A$8&lt;&gt;"",$A$2&lt;&gt;"",$FB$252&lt;&gt;""),"E","")</f>
        <v/>
      </c>
      <c r="FC75" s="29" t="str">
        <f>IF(OR($A$8&lt;&gt;"",$A$2&lt;&gt;"",$FC$252&lt;&gt;""),"E","")</f>
        <v/>
      </c>
      <c r="FD75" s="29" t="str">
        <f>IF(OR($A$8&lt;&gt;"",$A$2&lt;&gt;"",$FD$252&lt;&gt;""),"E","")</f>
        <v/>
      </c>
      <c r="FE75" s="29" t="str">
        <f>IF(OR($A$8&lt;&gt;"",$A$2&lt;&gt;"",$FE$252&lt;&gt;""),"E","")</f>
        <v/>
      </c>
      <c r="FF75" s="29" t="str">
        <f>IF(OR($A$8&lt;&gt;"",$A$2&lt;&gt;"",$FF$252&lt;&gt;""),"E","")</f>
        <v/>
      </c>
      <c r="FG75" s="29" t="str">
        <f>IF(OR($A$8&lt;&gt;"",$A$2&lt;&gt;"",$FG$252&lt;&gt;""),"E","")</f>
        <v/>
      </c>
      <c r="FH75" s="29" t="str">
        <f>IF(OR($A$8&lt;&gt;"",$A$2&lt;&gt;"",$FH$252&lt;&gt;""),"E","")</f>
        <v/>
      </c>
      <c r="FI75" s="29" t="str">
        <f>IF(OR($A$8&lt;&gt;"",$A$2&lt;&gt;"",$FI$252&lt;&gt;""),"E","")</f>
        <v/>
      </c>
      <c r="FJ75" s="29" t="str">
        <f>IF(OR($A$8&lt;&gt;"",$A$2&lt;&gt;"",$FJ$252&lt;&gt;""),"E","")</f>
        <v/>
      </c>
      <c r="FK75" s="29" t="str">
        <f>IF(OR($A$8&lt;&gt;"",$A$2&lt;&gt;"",$FK$252&lt;&gt;""),"E","")</f>
        <v/>
      </c>
      <c r="FL75" s="29" t="str">
        <f>IF(OR($A$8&lt;&gt;"",$A$2&lt;&gt;"",$FL$252&lt;&gt;""),"E","")</f>
        <v/>
      </c>
      <c r="FM75" s="29" t="str">
        <f>IF(OR($A$8&lt;&gt;"",$A$2&lt;&gt;"",$FM$252&lt;&gt;""),"E","")</f>
        <v/>
      </c>
      <c r="FN75" s="29" t="str">
        <f>IF(OR($A$8&lt;&gt;"",$A$2&lt;&gt;"",$FN$252&lt;&gt;""),"E","")</f>
        <v/>
      </c>
      <c r="FO75" s="29" t="str">
        <f>IF(OR($A$8&lt;&gt;"",$A$2&lt;&gt;"",$FO$252&lt;&gt;""),"E","")</f>
        <v/>
      </c>
      <c r="FP75" s="29" t="str">
        <f>IF(OR($A$8&lt;&gt;"",$A$2&lt;&gt;"",$FP$252&lt;&gt;""),"E","")</f>
        <v/>
      </c>
      <c r="FQ75" s="29" t="str">
        <f>IF(OR($A$8&lt;&gt;"",$A$2&lt;&gt;"",$FQ$252&lt;&gt;""),"E","")</f>
        <v/>
      </c>
      <c r="FR75" s="29" t="str">
        <f>IF(OR($A$8&lt;&gt;"",$A$2&lt;&gt;"",$FR$252&lt;&gt;""),"E","")</f>
        <v/>
      </c>
      <c r="FS75" s="29" t="str">
        <f>IF(OR($A$8&lt;&gt;"",$A$2&lt;&gt;"",$FS$252&lt;&gt;""),"E","")</f>
        <v/>
      </c>
      <c r="FT75" s="29" t="str">
        <f>IF(OR($A$8&lt;&gt;"",$A$2&lt;&gt;"",$FT$252&lt;&gt;""),"E","")</f>
        <v/>
      </c>
      <c r="FU75" s="29" t="str">
        <f>IF(OR($A$8&lt;&gt;"",$A$2&lt;&gt;"",$FU$252&lt;&gt;""),"E","")</f>
        <v/>
      </c>
      <c r="FV75" s="29" t="str">
        <f>IF(OR($A$8&lt;&gt;"",$A$2&lt;&gt;"",$FV$252&lt;&gt;""),"E","")</f>
        <v/>
      </c>
      <c r="FW75" s="29" t="str">
        <f>IF(OR($A$8&lt;&gt;"",$A$2&lt;&gt;"",$FW$252&lt;&gt;""),"E","")</f>
        <v/>
      </c>
      <c r="FX75" s="29" t="str">
        <f>IF(OR($A$8&lt;&gt;"",$A$2&lt;&gt;"",$FX$252&lt;&gt;""),"E","")</f>
        <v/>
      </c>
      <c r="FY75" s="29" t="str">
        <f>IF(OR($A$8&lt;&gt;"",$A$2&lt;&gt;"",$FY$252&lt;&gt;""),"E","")</f>
        <v/>
      </c>
      <c r="FZ75" s="29" t="str">
        <f>IF(OR($A$8&lt;&gt;"",$A$2&lt;&gt;"",$FZ$252&lt;&gt;""),"E","")</f>
        <v/>
      </c>
      <c r="GA75" s="29" t="str">
        <f>IF(OR($A$8&lt;&gt;"",$A$2&lt;&gt;"",$GA$252&lt;&gt;""),"E","")</f>
        <v/>
      </c>
      <c r="GB75" s="58"/>
      <c r="GC75" s="57"/>
      <c r="GD75" s="33" t="str">
        <f>IF(OR($A$8&lt;&gt;"",$A$2&lt;&gt;"",$GD$252&lt;&gt;""),"E","")</f>
        <v/>
      </c>
      <c r="GE75" s="77"/>
      <c r="GF75" s="72"/>
      <c r="GG75" s="29" t="str">
        <f>IF(OR($A$8&lt;&gt;"",$A$2&lt;&gt;"",$GG$252&lt;&gt;""),"E","")</f>
        <v/>
      </c>
      <c r="GH75" s="29" t="str">
        <f>IF(OR($A$8&lt;&gt;"",$A$2&lt;&gt;"",$GH$252&lt;&gt;""),"E","")</f>
        <v/>
      </c>
      <c r="GI75" s="29" t="str">
        <f>IF(OR($A$8&lt;&gt;"",$A$2&lt;&gt;"",$GI$252&lt;&gt;""),"E","")</f>
        <v/>
      </c>
      <c r="GJ75" s="29" t="str">
        <f>IF(OR($A$8&lt;&gt;"",$A$2&lt;&gt;"",$GJ$252&lt;&gt;""),"E","")</f>
        <v/>
      </c>
      <c r="GK75" s="30" t="str">
        <f>IF(OR($A$8&lt;&gt;"",$A$2&lt;&gt;"",$GK$252&lt;&gt;""),"E",IF(AND($B$5="X",$D$5=""),"","X"))</f>
        <v>X</v>
      </c>
      <c r="GL75" s="30" t="str">
        <f>IF(OR($A$8&lt;&gt;"",$A$2&lt;&gt;"",$GL$252&lt;&gt;""),"E",IF(AND($B$5="X",$D$5=""),"","X"))</f>
        <v>X</v>
      </c>
      <c r="GM75" s="30" t="str">
        <f>IF(OR($A$8&lt;&gt;"",$A$2&lt;&gt;"",$GM$252&lt;&gt;""),"E",IF(AND($B$5="X",$D$5=""),"","X"))</f>
        <v>X</v>
      </c>
      <c r="GN75" s="30" t="str">
        <f>IF(OR($A$8&lt;&gt;"",$A$2&lt;&gt;"",$GN$252&lt;&gt;""),"E",IF(AND($B$5="X",$D$5=""),"","X"))</f>
        <v>X</v>
      </c>
      <c r="GO75" s="29" t="str">
        <f>IF(OR($A$8&lt;&gt;"",$A$2&lt;&gt;"",$GO$252&lt;&gt;""),"E","")</f>
        <v/>
      </c>
      <c r="GP75" s="29" t="str">
        <f>IF(OR($A$8&lt;&gt;"",$A$2&lt;&gt;"",$GP$252&lt;&gt;""),"E","")</f>
        <v/>
      </c>
      <c r="GQ75" s="29" t="str">
        <f>IF(OR($A$8&lt;&gt;"",$A$2&lt;&gt;"",$GQ$252&lt;&gt;""),"E","")</f>
        <v/>
      </c>
      <c r="GR75" s="29" t="str">
        <f>IF(OR($A$8&lt;&gt;"",$A$2&lt;&gt;"",$GR$252&lt;&gt;""),"E","")</f>
        <v/>
      </c>
      <c r="GS75" s="29" t="str">
        <f>IF(OR($A$8&lt;&gt;"",$A$2&lt;&gt;"",$GS$252&lt;&gt;""),"E","")</f>
        <v/>
      </c>
      <c r="GT75" s="30" t="str">
        <f>IF(OR($A$8&lt;&gt;"",$A$2&lt;&gt;"",$GT$252&lt;&gt;""),"E",(IF(OR(AND($B$5="X",$D$5="",$H$6="X"),$H$6="",(AND((OR(($J$6="X"),(AND($J$6="X",$L$6="X")))),$N$6=""))),"","X")))</f>
        <v/>
      </c>
      <c r="GU75" s="29" t="str">
        <f>IF(OR($A$8&lt;&gt;"",$A$2&lt;&gt;"",$GU$252&lt;&gt;""),"E","")</f>
        <v/>
      </c>
      <c r="GV75" s="30" t="str">
        <f>IF(OR($A$8&lt;&gt;"",$A$2&lt;&gt;"",$GV$252&lt;&gt;""),"E",(IF(OR(AND($B$5="X",$D$5="",$H$6="X"),$H$6="",(AND((OR(($J$6="X"),(AND($J$6="X",$L$6="X")))),$N$6=""))),"","X")))</f>
        <v/>
      </c>
      <c r="GW75" s="29" t="str">
        <f>IF(OR($A$8&lt;&gt;"",$A$2&lt;&gt;"",$GW$252&lt;&gt;""),"E","")</f>
        <v/>
      </c>
      <c r="GX75" s="30" t="str">
        <f>IF(OR($A$8&lt;&gt;"",$A$2&lt;&gt;"",$GX$252&lt;&gt;""),"E",(IF(OR((AND($P$6="X",$R$6="")),AND($B$5="X",$D$5="",$H$6="X"),$H$6="",(AND((OR(($J$6="X"),(AND($J$6="X",$L$6="X")))),$N$6=""))),"","X")))</f>
        <v/>
      </c>
      <c r="GY75" s="26" t="str">
        <f>IF(OR($A$8&lt;&gt;"",$A$2&lt;&gt;"",$GY$252&lt;&gt;""),"E","")</f>
        <v/>
      </c>
      <c r="GZ75" s="30" t="str">
        <f>IF(OR($A$8&lt;&gt;"",$A$2&lt;&gt;"",$GZ$252&lt;&gt;""),"E",(IF(OR((AND($P$6="X",$R$6="")),AND($B$5="X",$D$5="",$H$6="X"),$H$6="",(AND((OR(($J$6="X"),(AND($J$6="X",$L$6="X")))),$N$6=""))),"","X")))</f>
        <v/>
      </c>
      <c r="HA75" s="29" t="str">
        <f>IF(OR($A$8&lt;&gt;"",$A$2&lt;&gt;"",$HA$252&lt;&gt;""),"E","")</f>
        <v/>
      </c>
      <c r="HB75" s="34" t="str">
        <f>IF(OR($A$8&lt;&gt;"",$A$2&lt;&gt;"",$HB$252&lt;&gt;""),"E",IF((OR((AND($B$5="X",$D$5="")),(AND($F$7="X",$H$7="",$N$7="")),(AND((OR(($J$6="X"),(AND($J$6="X",$L$6="X")))),$N$6="")),(AND($B$7="X",$D$7="")))),"","X"))</f>
        <v>X</v>
      </c>
      <c r="HC75" s="29" t="str">
        <f>IF(OR($A$8&lt;&gt;"",$A$2&lt;&gt;"",$HC$252&lt;&gt;""),"E","")</f>
        <v/>
      </c>
      <c r="HD75" s="34" t="str">
        <f>IF(OR($A$8&lt;&gt;"",$A$2&lt;&gt;"",$HD$252&lt;&gt;""),"E",IF((OR((AND($B$5="X",$D$5="")),(AND($F$7="X",$H$7="",$N$7="")),(AND((OR(($J$6="X"),(AND($J$6="X",$L$6="X")))),$N$6="")),(AND($B$7="X",$D$7="")))),"","X"))</f>
        <v>X</v>
      </c>
      <c r="HE75" s="29" t="str">
        <f>IF(OR($A$8&lt;&gt;"",$A$2&lt;&gt;"",$HE$252&lt;&gt;""),"E","")</f>
        <v/>
      </c>
      <c r="HF75" s="34" t="str">
        <f>IF(OR($A$8&lt;&gt;"",$A$2&lt;&gt;"",$HF$252&lt;&gt;""),"E",IF((OR((AND($B$5="X",$D$5="")),(AND($F$7="X",$H$7="",$N$7="")),(AND((OR(($J$6="X"),(AND($J$6="X",$L$6="X")))),$N$6="")),(AND($B$7="X",$D$7="")))),"","X"))</f>
        <v>X</v>
      </c>
      <c r="HG75" s="29" t="str">
        <f>IF(OR($A$8&lt;&gt;"",$A$2&lt;&gt;"",$HG$252&lt;&gt;""),"E","")</f>
        <v/>
      </c>
      <c r="HH75" s="81"/>
      <c r="HI75" s="72"/>
      <c r="HJ75" s="34" t="str">
        <f>IF(OR($A$8&lt;&gt;"",$A$2&lt;&gt;"",$HJ$252&lt;&gt;""),"E",IF((OR((AND($B$5="X",$D$5="")),(AND($F$7="X",$H$7="",$N$7="")),(AND((OR(($J$6="X"),(AND($J$6="X",$L$6="X")))),$N$6="")),(AND($B$7="X",$D$7="")))),"","X"))</f>
        <v>X</v>
      </c>
      <c r="HK75" s="29" t="str">
        <f>IF(OR($A$8&lt;&gt;"",$A$2&lt;&gt;"",$HK$252&lt;&gt;""),"E","")</f>
        <v/>
      </c>
      <c r="HL75" s="34" t="str">
        <f>IF(OR($A$8&lt;&gt;"",$A$2&lt;&gt;"",$HL$252&lt;&gt;""),"E",IF((OR((AND($B$5="X",$D$5="")),(AND($F$7="X",$H$7="",$N$7="")),(AND((OR(($J$6="X"),(AND($J$6="X",$L$6="X")))),$N$6="")),(AND($B$7="X",$D$7="")))),"","X"))</f>
        <v>X</v>
      </c>
      <c r="HM75" s="34" t="str">
        <f>IF(OR($A$8&lt;&gt;"",$A$2&lt;&gt;"",$HM$252&lt;&gt;""),"E",IF((OR((AND($B$5="X",$D$5="")),(AND($F$7="X",$H$7="",$N$7="")),(AND((OR(($J$6="X"),(AND($J$6="X",$L$6="X")))),$N$6="")),(AND($B$7="X",$D$7="")))),"","X"))</f>
        <v>X</v>
      </c>
      <c r="HN75" s="34" t="str">
        <f>IF(OR($A$8&lt;&gt;"",$A$2&lt;&gt;"",$HN$252&lt;&gt;""),"E",IF((OR((AND($B$5="X",$D$5="")),(AND($F$7="X",$H$7="",$N$7="")),(AND((OR(($J$6="X"),(AND($J$6="X",$L$6="X")))),$N$6="")),(AND($B$7="X",$D$7="")))),"","X"))</f>
        <v>X</v>
      </c>
      <c r="HO75" s="34" t="str">
        <f>IF(OR($A$8&lt;&gt;"",$A$2&lt;&gt;"",$HO$252&lt;&gt;""),"E",IF((OR((AND($B$5="X",$D$5="")),(AND($F$7="X",$H$7="",$N$7="")),(AND((OR(($J$6="X"),(AND($J$6="X",$L$6="X")))),$N$6="")),(AND($B$7="X",$D$7="")))),"","X"))</f>
        <v>X</v>
      </c>
      <c r="HP75" s="34" t="str">
        <f>IF(OR($A$8&lt;&gt;"",$A$2&lt;&gt;"",$HP$252&lt;&gt;""),"E",IF((OR((AND($B$5="X",$D$5="")),(AND($F$7="X",$H$7="",$N$7="")),(AND((OR(($J$6="X"),(AND($J$6="X",$L$6="X")))),$N$6="")),(AND($B$7="X",$D$7="")))),"","X"))</f>
        <v>X</v>
      </c>
      <c r="HQ75" s="219"/>
      <c r="HR75" s="6"/>
      <c r="HS75" s="131">
        <f t="shared" si="0"/>
        <v>0</v>
      </c>
      <c r="HT75" s="132"/>
    </row>
    <row r="76" spans="1:228" ht="39" customHeight="1" x14ac:dyDescent="0.2">
      <c r="A76" s="220" t="s">
        <v>84</v>
      </c>
      <c r="B76" s="221"/>
      <c r="C76" s="221"/>
      <c r="D76" s="221"/>
      <c r="E76" s="221"/>
      <c r="F76" s="221"/>
      <c r="G76" s="221"/>
      <c r="H76" s="221"/>
      <c r="I76" s="221"/>
      <c r="J76" s="221"/>
      <c r="K76" s="221"/>
      <c r="L76" s="222"/>
      <c r="M76" s="220" t="s">
        <v>85</v>
      </c>
      <c r="N76" s="221"/>
      <c r="O76" s="221"/>
      <c r="P76" s="221"/>
      <c r="Q76" s="221"/>
      <c r="R76" s="221"/>
      <c r="S76" s="221"/>
      <c r="T76" s="221"/>
      <c r="U76" s="222"/>
      <c r="V76" s="175"/>
      <c r="W76" s="45">
        <v>3</v>
      </c>
      <c r="X76" s="204">
        <v>3</v>
      </c>
      <c r="Y76" s="84" t="s">
        <v>1126</v>
      </c>
      <c r="Z76" s="178"/>
      <c r="AA76" s="212"/>
      <c r="AB76" s="155">
        <v>60</v>
      </c>
      <c r="AC76" s="299"/>
      <c r="AD76" s="155">
        <v>60</v>
      </c>
      <c r="AE76" s="299"/>
      <c r="AF76" s="155">
        <v>60</v>
      </c>
      <c r="AG76" s="299"/>
      <c r="AH76" s="155">
        <v>40</v>
      </c>
      <c r="AI76" s="299"/>
      <c r="AJ76" s="155">
        <v>20</v>
      </c>
      <c r="AK76" s="299"/>
      <c r="AL76" s="155">
        <v>12</v>
      </c>
      <c r="AM76" s="299"/>
      <c r="AN76" s="155">
        <v>2</v>
      </c>
      <c r="AO76" s="299"/>
      <c r="AP76" s="155">
        <v>1</v>
      </c>
      <c r="AQ76" s="299"/>
      <c r="AR76" s="155">
        <v>1</v>
      </c>
      <c r="AS76" s="299"/>
      <c r="AT76" s="152"/>
      <c r="AU76" s="153"/>
      <c r="AV76" s="152"/>
      <c r="AW76" s="153"/>
      <c r="AX76" s="152"/>
      <c r="AY76" s="153"/>
      <c r="AZ76" s="152"/>
      <c r="BA76" s="153"/>
      <c r="BB76" s="152"/>
      <c r="BC76" s="153"/>
      <c r="BD76" s="152"/>
      <c r="BE76" s="153"/>
      <c r="BF76" s="152"/>
      <c r="BG76" s="422"/>
      <c r="BH76" s="179"/>
      <c r="BI76" s="179"/>
      <c r="BJ76" s="67" t="str">
        <f>IF($BJ$8="Saisie de numéro erronée !","Saisie de numéro erronée !",IF($BJ$9="","",VALUE(SUBSTITUTE(IF(COUNTIF(HS76,"* *"),TRIM(MID(Y76&amp;" ",(FIND(("NO"&amp;$BJ$9&amp;" "),Y76&amp;" "))-3,3)),HS76),"c",""))))</f>
        <v/>
      </c>
      <c r="BK76" s="180"/>
      <c r="BL76" s="213"/>
      <c r="BM76" s="29">
        <v>3</v>
      </c>
      <c r="BN76" s="29">
        <v>3</v>
      </c>
      <c r="BO76" s="29">
        <v>3</v>
      </c>
      <c r="BP76" s="29">
        <v>4</v>
      </c>
      <c r="BQ76" s="29">
        <v>4</v>
      </c>
      <c r="BR76" s="29">
        <v>4</v>
      </c>
      <c r="BS76" s="29">
        <v>5</v>
      </c>
      <c r="BT76" s="29">
        <v>5</v>
      </c>
      <c r="BU76" s="29">
        <v>5</v>
      </c>
      <c r="BV76" s="29">
        <v>6</v>
      </c>
      <c r="BW76" s="29">
        <v>6</v>
      </c>
      <c r="BX76" s="228">
        <v>1</v>
      </c>
      <c r="BY76" s="29">
        <v>10</v>
      </c>
      <c r="BZ76" s="29">
        <v>18</v>
      </c>
      <c r="CA76" s="29">
        <v>23</v>
      </c>
      <c r="CB76" s="226">
        <v>33</v>
      </c>
      <c r="CC76" s="181"/>
      <c r="CD76" s="181"/>
      <c r="CE76" s="395"/>
      <c r="CF76" s="182"/>
      <c r="CG76" s="182"/>
      <c r="CH76" s="395"/>
      <c r="CI76" s="183"/>
      <c r="CJ76" s="183"/>
      <c r="CK76" s="214">
        <v>65</v>
      </c>
      <c r="CL76" s="44" t="s">
        <v>521</v>
      </c>
      <c r="CM76" s="184"/>
      <c r="CN76" s="216"/>
      <c r="CO76" s="233" t="s">
        <v>107</v>
      </c>
      <c r="CP76" s="185"/>
      <c r="CQ76" s="185"/>
      <c r="CR76" s="44">
        <v>35</v>
      </c>
      <c r="CS76" s="44">
        <v>109</v>
      </c>
      <c r="CT76" s="186"/>
      <c r="CU76" s="186"/>
      <c r="CV76" s="395"/>
      <c r="CW76" s="218"/>
      <c r="CX76" s="218"/>
      <c r="CY76" s="227" t="s">
        <v>106</v>
      </c>
      <c r="CZ76" s="187"/>
      <c r="DA76" s="187"/>
      <c r="DB76" s="28" t="str">
        <f>IF(OR($A$8&lt;&gt;"",$A$2&lt;&gt;"",$DB$252&lt;&gt;""),"E","")</f>
        <v/>
      </c>
      <c r="DC76" s="29" t="str">
        <f>IF(OR($A$8&lt;&gt;"",$A$2&lt;&gt;"",$DC$252&lt;&gt;""),"E","")</f>
        <v/>
      </c>
      <c r="DD76" s="29" t="str">
        <f>IF(OR($A$8&lt;&gt;"",$A$2&lt;&gt;"",$DD$252&lt;&gt;""),"E","")</f>
        <v/>
      </c>
      <c r="DE76" s="29" t="str">
        <f>IF(OR($A$8&lt;&gt;"",$A$2&lt;&gt;"",$DE$252&lt;&gt;""),"E","")</f>
        <v/>
      </c>
      <c r="DF76" s="29" t="str">
        <f>IF(OR($A$8&lt;&gt;"",$A$2&lt;&gt;"",$DF$252&lt;&gt;""),"E","")</f>
        <v/>
      </c>
      <c r="DG76" s="29" t="str">
        <f>IF(OR($A$8&lt;&gt;"",$A$2&lt;&gt;"",$DG$252&lt;&gt;""),"E","")</f>
        <v/>
      </c>
      <c r="DH76" s="29" t="str">
        <f>IF(OR($A$8&lt;&gt;"",$A$2&lt;&gt;"",$DH$252&lt;&gt;""),"E","")</f>
        <v/>
      </c>
      <c r="DI76" s="29" t="str">
        <f>IF(OR($A$8&lt;&gt;"",$A$2&lt;&gt;"",$DI$252&lt;&gt;""),"E","")</f>
        <v/>
      </c>
      <c r="DJ76" s="29" t="str">
        <f>IF(OR($A$8&lt;&gt;"",$A$2&lt;&gt;"",$DJ$252&lt;&gt;""),"E","")</f>
        <v/>
      </c>
      <c r="DK76" s="29" t="str">
        <f>IF(OR($A$8&lt;&gt;"",$A$2&lt;&gt;"",$DK$252&lt;&gt;""),"E","")</f>
        <v/>
      </c>
      <c r="DL76" s="29" t="str">
        <f>IF(OR($A$8&lt;&gt;"",$A$2&lt;&gt;"",$DL$252&lt;&gt;""),"E","")</f>
        <v/>
      </c>
      <c r="DM76" s="29" t="str">
        <f>IF(OR($A$8&lt;&gt;"",$A$2&lt;&gt;"",$DM$252&lt;&gt;""),"E","")</f>
        <v/>
      </c>
      <c r="DN76" s="29" t="str">
        <f>IF(OR($A$8&lt;&gt;"",$A$2&lt;&gt;"",$DN$252&lt;&gt;""),"E","")</f>
        <v/>
      </c>
      <c r="DO76" s="29" t="str">
        <f>IF(OR($A$8&lt;&gt;"",$A$2&lt;&gt;"",$DO$252&lt;&gt;""),"E","")</f>
        <v/>
      </c>
      <c r="DP76" s="29" t="str">
        <f>IF(OR($A$8&lt;&gt;"",$A$2&lt;&gt;"",$DP$252&lt;&gt;""),"E","")</f>
        <v/>
      </c>
      <c r="DQ76" s="29" t="str">
        <f>IF(OR($A$8&lt;&gt;"",$A$2&lt;&gt;"",$DQ$252&lt;&gt;""),"E","")</f>
        <v/>
      </c>
      <c r="DR76" s="29" t="str">
        <f>IF(OR($A$8&lt;&gt;"",$A$2&lt;&gt;"",$DR$252&lt;&gt;""),"E","")</f>
        <v/>
      </c>
      <c r="DS76" s="29" t="str">
        <f>IF(OR($A$8&lt;&gt;"",$A$2&lt;&gt;"",$DS$252&lt;&gt;""),"E","")</f>
        <v/>
      </c>
      <c r="DT76" s="29" t="str">
        <f>IF(OR($A$8&lt;&gt;"",$A$2&lt;&gt;"",$DT$252&lt;&gt;""),"E","")</f>
        <v/>
      </c>
      <c r="DU76" s="29" t="str">
        <f>IF(OR($A$8&lt;&gt;"",$A$2&lt;&gt;"",$DU$252&lt;&gt;""),"E","")</f>
        <v/>
      </c>
      <c r="DV76" s="29" t="str">
        <f>IF(OR($A$8&lt;&gt;"",$A$2&lt;&gt;"",$DV$252&lt;&gt;""),"E","")</f>
        <v/>
      </c>
      <c r="DW76" s="29" t="str">
        <f>IF(OR($A$8&lt;&gt;"",$A$2&lt;&gt;"",$DW$252&lt;&gt;""),"E","")</f>
        <v/>
      </c>
      <c r="DX76" s="29" t="str">
        <f>IF(OR($A$8&lt;&gt;"",$A$2&lt;&gt;"",$DX$252&lt;&gt;""),"E","")</f>
        <v/>
      </c>
      <c r="DY76" s="29" t="str">
        <f>IF(OR($A$8&lt;&gt;"",$A$2&lt;&gt;"",$DY$252&lt;&gt;""),"E","")</f>
        <v/>
      </c>
      <c r="DZ76" s="29" t="str">
        <f>IF(OR($A$8&lt;&gt;"",$A$2&lt;&gt;"",$DZ$252&lt;&gt;""),"E","")</f>
        <v/>
      </c>
      <c r="EA76" s="31"/>
      <c r="EB76" s="2"/>
      <c r="EC76" s="29" t="str">
        <f>IF(OR($A$8&lt;&gt;"",$A$2&lt;&gt;"",$EC$252&lt;&gt;""),"E","")</f>
        <v/>
      </c>
      <c r="ED76" s="58"/>
      <c r="EE76" s="57"/>
      <c r="EF76" s="29" t="str">
        <f>IF(OR($A$8&lt;&gt;"",$A$2&lt;&gt;"",$EF$252&lt;&gt;""),"E","")</f>
        <v/>
      </c>
      <c r="EG76" s="29" t="str">
        <f>IF(OR($A$8&lt;&gt;"",$A$2&lt;&gt;"",$EG$252&lt;&gt;""),"E","")</f>
        <v/>
      </c>
      <c r="EH76" s="29" t="str">
        <f>IF(OR($A$8&lt;&gt;"",$A$2&lt;&gt;"",$EH$252&lt;&gt;""),"E","")</f>
        <v/>
      </c>
      <c r="EI76" s="29" t="str">
        <f>IF(OR($A$8&lt;&gt;"",$A$2&lt;&gt;"",$EI$252&lt;&gt;""),"E","")</f>
        <v/>
      </c>
      <c r="EJ76" s="29" t="str">
        <f>IF(OR($A$8&lt;&gt;"",$A$2&lt;&gt;"",$EJ$252&lt;&gt;""),"E","")</f>
        <v/>
      </c>
      <c r="EK76" s="29" t="str">
        <f>IF(OR($A$8&lt;&gt;"",$A$2&lt;&gt;"",$EK$252&lt;&gt;""),"E","")</f>
        <v/>
      </c>
      <c r="EL76" s="29" t="str">
        <f>IF(OR($A$8&lt;&gt;"",$A$2&lt;&gt;"",$EL$252&lt;&gt;""),"E","")</f>
        <v/>
      </c>
      <c r="EM76" s="29" t="str">
        <f>IF(OR($A$8&lt;&gt;"",$A$2&lt;&gt;"",$EM$252&lt;&gt;""),"E","")</f>
        <v/>
      </c>
      <c r="EN76" s="30" t="str">
        <f>IF(OR($A$8&lt;&gt;"",$A$2&lt;&gt;"",$EN$252&lt;&gt;""),"E",IF(AND($B$5="X",$D$5=""),"","X"))</f>
        <v>X</v>
      </c>
      <c r="EO76" s="30" t="str">
        <f>IF(OR($A$8&lt;&gt;"",$A$2&lt;&gt;"",$EO$252&lt;&gt;""),"E",IF(AND($B$5="X",$D$5=""),"","X"))</f>
        <v>X</v>
      </c>
      <c r="EP76" s="30" t="str">
        <f>IF(OR($A$8&lt;&gt;"",$A$2&lt;&gt;"",$EP$252&lt;&gt;""),"E",IF(AND($B$5="X",$D$5=""),"","X"))</f>
        <v>X</v>
      </c>
      <c r="EQ76" s="29" t="str">
        <f>IF(OR($A$8&lt;&gt;"",$A$2&lt;&gt;"",$EQ$252&lt;&gt;""),"E","")</f>
        <v/>
      </c>
      <c r="ER76" s="30" t="str">
        <f>IF(OR($A$8&lt;&gt;"",$A$2&lt;&gt;"",$ER$252&lt;&gt;""),"E",IF(AND($B$5="X",$D$5=""),"","X"))</f>
        <v>X</v>
      </c>
      <c r="ES76" s="29" t="str">
        <f>IF(OR($A$8&lt;&gt;"",$A$2&lt;&gt;"",$ES$252&lt;&gt;""),"E","")</f>
        <v/>
      </c>
      <c r="ET76" s="30" t="str">
        <f>IF(OR($A$8&lt;&gt;"",$A$2&lt;&gt;"",$ET$252&lt;&gt;""),"E",IF(OR(AND($B$5="X",$D$5=""),$F$5=""),"","X"))</f>
        <v/>
      </c>
      <c r="EU76" s="30" t="str">
        <f>IF(OR($A$8&lt;&gt;"",$A$2&lt;&gt;"",$EU$252&lt;&gt;""),"E",IF(AND($B$5="X",$D$5=""),"","X"))</f>
        <v>X</v>
      </c>
      <c r="EV76" s="29" t="str">
        <f>IF(OR($A$8&lt;&gt;"",$A$2&lt;&gt;"",$EV$252&lt;&gt;""),"E","")</f>
        <v/>
      </c>
      <c r="EW76" s="29" t="str">
        <f>IF(OR($A$8&lt;&gt;"",$A$2&lt;&gt;"",$EW$252&lt;&gt;""),"E","")</f>
        <v/>
      </c>
      <c r="EX76" s="29" t="str">
        <f>IF(OR($A$8&lt;&gt;"",$A$2&lt;&gt;"",$EX$252&lt;&gt;""),"E","")</f>
        <v/>
      </c>
      <c r="EY76" s="29" t="str">
        <f>IF(OR($A$8&lt;&gt;"",$A$2&lt;&gt;"",$EY$252&lt;&gt;""),"E","")</f>
        <v/>
      </c>
      <c r="EZ76" s="29" t="str">
        <f>IF(OR($A$8&lt;&gt;"",$A$2&lt;&gt;"",$EZ$252&lt;&gt;""),"E","")</f>
        <v/>
      </c>
      <c r="FA76" s="29" t="str">
        <f>IF(OR($A$8&lt;&gt;"",$A$2&lt;&gt;"",$FA$252&lt;&gt;""),"E","")</f>
        <v/>
      </c>
      <c r="FB76" s="29" t="str">
        <f>IF(OR($A$8&lt;&gt;"",$A$2&lt;&gt;"",$FB$252&lt;&gt;""),"E","")</f>
        <v/>
      </c>
      <c r="FC76" s="29" t="str">
        <f>IF(OR($A$8&lt;&gt;"",$A$2&lt;&gt;"",$FC$252&lt;&gt;""),"E","")</f>
        <v/>
      </c>
      <c r="FD76" s="29" t="str">
        <f>IF(OR($A$8&lt;&gt;"",$A$2&lt;&gt;"",$FD$252&lt;&gt;""),"E","")</f>
        <v/>
      </c>
      <c r="FE76" s="29" t="str">
        <f>IF(OR($A$8&lt;&gt;"",$A$2&lt;&gt;"",$FE$252&lt;&gt;""),"E","")</f>
        <v/>
      </c>
      <c r="FF76" s="29" t="str">
        <f>IF(OR($A$8&lt;&gt;"",$A$2&lt;&gt;"",$FF$252&lt;&gt;""),"E","")</f>
        <v/>
      </c>
      <c r="FG76" s="29" t="str">
        <f>IF(OR($A$8&lt;&gt;"",$A$2&lt;&gt;"",$FG$252&lt;&gt;""),"E","")</f>
        <v/>
      </c>
      <c r="FH76" s="29" t="str">
        <f>IF(OR($A$8&lt;&gt;"",$A$2&lt;&gt;"",$FH$252&lt;&gt;""),"E","")</f>
        <v/>
      </c>
      <c r="FI76" s="29" t="str">
        <f>IF(OR($A$8&lt;&gt;"",$A$2&lt;&gt;"",$FI$252&lt;&gt;""),"E","")</f>
        <v/>
      </c>
      <c r="FJ76" s="29" t="str">
        <f>IF(OR($A$8&lt;&gt;"",$A$2&lt;&gt;"",$FJ$252&lt;&gt;""),"E","")</f>
        <v/>
      </c>
      <c r="FK76" s="29" t="str">
        <f>IF(OR($A$8&lt;&gt;"",$A$2&lt;&gt;"",$FK$252&lt;&gt;""),"E","")</f>
        <v/>
      </c>
      <c r="FL76" s="29" t="str">
        <f>IF(OR($A$8&lt;&gt;"",$A$2&lt;&gt;"",$FL$252&lt;&gt;""),"E","")</f>
        <v/>
      </c>
      <c r="FM76" s="29" t="str">
        <f>IF(OR($A$8&lt;&gt;"",$A$2&lt;&gt;"",$FM$252&lt;&gt;""),"E","")</f>
        <v/>
      </c>
      <c r="FN76" s="29" t="str">
        <f>IF(OR($A$8&lt;&gt;"",$A$2&lt;&gt;"",$FN$252&lt;&gt;""),"E","")</f>
        <v/>
      </c>
      <c r="FO76" s="29" t="str">
        <f>IF(OR($A$8&lt;&gt;"",$A$2&lt;&gt;"",$FO$252&lt;&gt;""),"E","")</f>
        <v/>
      </c>
      <c r="FP76" s="29" t="str">
        <f>IF(OR($A$8&lt;&gt;"",$A$2&lt;&gt;"",$FP$252&lt;&gt;""),"E","")</f>
        <v/>
      </c>
      <c r="FQ76" s="29" t="str">
        <f>IF(OR($A$8&lt;&gt;"",$A$2&lt;&gt;"",$FQ$252&lt;&gt;""),"E","")</f>
        <v/>
      </c>
      <c r="FR76" s="29" t="str">
        <f>IF(OR($A$8&lt;&gt;"",$A$2&lt;&gt;"",$FR$252&lt;&gt;""),"E","")</f>
        <v/>
      </c>
      <c r="FS76" s="29" t="str">
        <f>IF(OR($A$8&lt;&gt;"",$A$2&lt;&gt;"",$FS$252&lt;&gt;""),"E","")</f>
        <v/>
      </c>
      <c r="FT76" s="29" t="str">
        <f>IF(OR($A$8&lt;&gt;"",$A$2&lt;&gt;"",$FT$252&lt;&gt;""),"E","")</f>
        <v/>
      </c>
      <c r="FU76" s="29" t="str">
        <f>IF(OR($A$8&lt;&gt;"",$A$2&lt;&gt;"",$FU$252&lt;&gt;""),"E","")</f>
        <v/>
      </c>
      <c r="FV76" s="29" t="str">
        <f>IF(OR($A$8&lt;&gt;"",$A$2&lt;&gt;"",$FV$252&lt;&gt;""),"E","")</f>
        <v/>
      </c>
      <c r="FW76" s="29" t="str">
        <f>IF(OR($A$8&lt;&gt;"",$A$2&lt;&gt;"",$FW$252&lt;&gt;""),"E","")</f>
        <v/>
      </c>
      <c r="FX76" s="29" t="str">
        <f>IF(OR($A$8&lt;&gt;"",$A$2&lt;&gt;"",$FX$252&lt;&gt;""),"E","")</f>
        <v/>
      </c>
      <c r="FY76" s="29" t="str">
        <f>IF(OR($A$8&lt;&gt;"",$A$2&lt;&gt;"",$FY$252&lt;&gt;""),"E","")</f>
        <v/>
      </c>
      <c r="FZ76" s="29" t="str">
        <f>IF(OR($A$8&lt;&gt;"",$A$2&lt;&gt;"",$FZ$252&lt;&gt;""),"E","")</f>
        <v/>
      </c>
      <c r="GA76" s="29" t="str">
        <f>IF(OR($A$8&lt;&gt;"",$A$2&lt;&gt;"",$GA$252&lt;&gt;""),"E","")</f>
        <v/>
      </c>
      <c r="GB76" s="58"/>
      <c r="GC76" s="57"/>
      <c r="GD76" s="33" t="str">
        <f>IF(OR($A$8&lt;&gt;"",$A$2&lt;&gt;"",$GD$252&lt;&gt;""),"E","")</f>
        <v/>
      </c>
      <c r="GE76" s="77"/>
      <c r="GF76" s="72"/>
      <c r="GG76" s="29" t="str">
        <f>IF(OR($A$8&lt;&gt;"",$A$2&lt;&gt;"",$GG$252&lt;&gt;""),"E","")</f>
        <v/>
      </c>
      <c r="GH76" s="29" t="str">
        <f>IF(OR($A$8&lt;&gt;"",$A$2&lt;&gt;"",$GH$252&lt;&gt;""),"E","")</f>
        <v/>
      </c>
      <c r="GI76" s="29" t="str">
        <f>IF(OR($A$8&lt;&gt;"",$A$2&lt;&gt;"",$GI$252&lt;&gt;""),"E","")</f>
        <v/>
      </c>
      <c r="GJ76" s="29" t="str">
        <f>IF(OR($A$8&lt;&gt;"",$A$2&lt;&gt;"",$GJ$252&lt;&gt;""),"E","")</f>
        <v/>
      </c>
      <c r="GK76" s="30" t="str">
        <f>IF(OR($A$8&lt;&gt;"",$A$2&lt;&gt;"",$GK$252&lt;&gt;""),"E",IF(AND($B$5="X",$D$5=""),"","X"))</f>
        <v>X</v>
      </c>
      <c r="GL76" s="30" t="str">
        <f>IF(OR($A$8&lt;&gt;"",$A$2&lt;&gt;"",$GL$252&lt;&gt;""),"E",IF(AND($B$5="X",$D$5=""),"","X"))</f>
        <v>X</v>
      </c>
      <c r="GM76" s="30" t="str">
        <f>IF(OR($A$8&lt;&gt;"",$A$2&lt;&gt;"",$GM$252&lt;&gt;""),"E",IF(AND($B$5="X",$D$5=""),"","X"))</f>
        <v>X</v>
      </c>
      <c r="GN76" s="30" t="str">
        <f>IF(OR($A$8&lt;&gt;"",$A$2&lt;&gt;"",$GN$252&lt;&gt;""),"E",IF(AND($B$5="X",$D$5=""),"","X"))</f>
        <v>X</v>
      </c>
      <c r="GO76" s="29" t="str">
        <f>IF(OR($A$8&lt;&gt;"",$A$2&lt;&gt;"",$GO$252&lt;&gt;""),"E","")</f>
        <v/>
      </c>
      <c r="GP76" s="29" t="str">
        <f>IF(OR($A$8&lt;&gt;"",$A$2&lt;&gt;"",$GP$252&lt;&gt;""),"E","")</f>
        <v/>
      </c>
      <c r="GQ76" s="29" t="str">
        <f>IF(OR($A$8&lt;&gt;"",$A$2&lt;&gt;"",$GQ$252&lt;&gt;""),"E","")</f>
        <v/>
      </c>
      <c r="GR76" s="29" t="str">
        <f>IF(OR($A$8&lt;&gt;"",$A$2&lt;&gt;"",$GR$252&lt;&gt;""),"E","")</f>
        <v/>
      </c>
      <c r="GS76" s="29" t="str">
        <f>IF(OR($A$8&lt;&gt;"",$A$2&lt;&gt;"",$GS$252&lt;&gt;""),"E","")</f>
        <v/>
      </c>
      <c r="GT76" s="30" t="str">
        <f>IF(OR($A$8&lt;&gt;"",$A$2&lt;&gt;"",$GT$252&lt;&gt;""),"E",(IF(OR(AND($B$5="X",$D$5="",$H$6="X"),$H$6="",(AND((OR(($J$6="X"),(AND($J$6="X",$L$6="X")))),$N$6=""))),"","X")))</f>
        <v/>
      </c>
      <c r="GU76" s="29" t="str">
        <f>IF(OR($A$8&lt;&gt;"",$A$2&lt;&gt;"",$GU$252&lt;&gt;""),"E","")</f>
        <v/>
      </c>
      <c r="GV76" s="30" t="str">
        <f>IF(OR($A$8&lt;&gt;"",$A$2&lt;&gt;"",$GV$252&lt;&gt;""),"E",(IF(OR(AND($B$5="X",$D$5="",$H$6="X"),$H$6="",(AND((OR(($J$6="X"),(AND($J$6="X",$L$6="X")))),$N$6=""))),"","X")))</f>
        <v/>
      </c>
      <c r="GW76" s="29" t="str">
        <f>IF(OR($A$8&lt;&gt;"",$A$2&lt;&gt;"",$GW$252&lt;&gt;""),"E","")</f>
        <v/>
      </c>
      <c r="GX76" s="30" t="str">
        <f>IF(OR($A$8&lt;&gt;"",$A$2&lt;&gt;"",$GX$252&lt;&gt;""),"E",(IF(OR((AND($P$6="X",$R$6="")),AND($B$5="X",$D$5="",$H$6="X"),$H$6="",(AND((OR(($J$6="X"),(AND($J$6="X",$L$6="X")))),$N$6=""))),"","X")))</f>
        <v/>
      </c>
      <c r="GY76" s="26" t="str">
        <f>IF(OR($A$8&lt;&gt;"",$A$2&lt;&gt;"",$GY$252&lt;&gt;""),"E","")</f>
        <v/>
      </c>
      <c r="GZ76" s="30" t="str">
        <f>IF(OR($A$8&lt;&gt;"",$A$2&lt;&gt;"",$GZ$252&lt;&gt;""),"E",(IF(OR((AND($P$6="X",$R$6="")),AND($B$5="X",$D$5="",$H$6="X"),$H$6="",(AND((OR(($J$6="X"),(AND($J$6="X",$L$6="X")))),$N$6=""))),"","X")))</f>
        <v/>
      </c>
      <c r="HA76" s="29" t="str">
        <f>IF(OR($A$8&lt;&gt;"",$A$2&lt;&gt;"",$HA$252&lt;&gt;""),"E","")</f>
        <v/>
      </c>
      <c r="HB76" s="34" t="str">
        <f>IF(OR($A$8&lt;&gt;"",$A$2&lt;&gt;"",$HB$252&lt;&gt;""),"E",IF((OR((AND($B$5="X",$D$5="")),(AND($F$7="X",$H$7="",$N$7="")),(AND((OR(($J$6="X"),(AND($J$6="X",$L$6="X")))),$N$6="")),(AND($B$7="X",$D$7="")))),"","X"))</f>
        <v>X</v>
      </c>
      <c r="HC76" s="29" t="str">
        <f>IF(OR($A$8&lt;&gt;"",$A$2&lt;&gt;"",$HC$252&lt;&gt;""),"E","")</f>
        <v/>
      </c>
      <c r="HD76" s="34" t="str">
        <f>IF(OR($A$8&lt;&gt;"",$A$2&lt;&gt;"",$HD$252&lt;&gt;""),"E",IF((OR((AND($B$5="X",$D$5="")),(AND($F$7="X",$H$7="",$N$7="")),(AND((OR(($J$6="X"),(AND($J$6="X",$L$6="X")))),$N$6="")),(AND($B$7="X",$D$7="")))),"","X"))</f>
        <v>X</v>
      </c>
      <c r="HE76" s="29" t="str">
        <f>IF(OR($A$8&lt;&gt;"",$A$2&lt;&gt;"",$HE$252&lt;&gt;""),"E","")</f>
        <v/>
      </c>
      <c r="HF76" s="34" t="str">
        <f>IF(OR($A$8&lt;&gt;"",$A$2&lt;&gt;"",$HF$252&lt;&gt;""),"E",IF((OR((AND($B$5="X",$D$5="")),(AND($F$7="X",$H$7="",$N$7="")),(AND((OR(($J$6="X"),(AND($J$6="X",$L$6="X")))),$N$6="")),(AND($B$7="X",$D$7="")))),"","X"))</f>
        <v>X</v>
      </c>
      <c r="HG76" s="29" t="str">
        <f>IF(OR($A$8&lt;&gt;"",$A$2&lt;&gt;"",$HG$252&lt;&gt;""),"E","")</f>
        <v/>
      </c>
      <c r="HH76" s="81"/>
      <c r="HI76" s="72"/>
      <c r="HJ76" s="34" t="str">
        <f>IF(OR($A$8&lt;&gt;"",$A$2&lt;&gt;"",$HJ$252&lt;&gt;""),"E",IF((OR((AND($B$5="X",$D$5="")),(AND($F$7="X",$H$7="",$N$7="")),(AND((OR(($J$6="X"),(AND($J$6="X",$L$6="X")))),$N$6="")),(AND($B$7="X",$D$7="")))),"","X"))</f>
        <v>X</v>
      </c>
      <c r="HK76" s="29" t="str">
        <f>IF(OR($A$8&lt;&gt;"",$A$2&lt;&gt;"",$HK$252&lt;&gt;""),"E","")</f>
        <v/>
      </c>
      <c r="HL76" s="34" t="str">
        <f>IF(OR($A$8&lt;&gt;"",$A$2&lt;&gt;"",$HL$252&lt;&gt;""),"E",IF((OR((AND($B$5="X",$D$5="")),(AND($F$7="X",$H$7="",$N$7="")),(AND((OR(($J$6="X"),(AND($J$6="X",$L$6="X")))),$N$6="")),(AND($B$7="X",$D$7="")))),"","X"))</f>
        <v>X</v>
      </c>
      <c r="HM76" s="34" t="str">
        <f>IF(OR($A$8&lt;&gt;"",$A$2&lt;&gt;"",$HM$252&lt;&gt;""),"E",IF((OR((AND($B$5="X",$D$5="")),(AND($F$7="X",$H$7="",$N$7="")),(AND((OR(($J$6="X"),(AND($J$6="X",$L$6="X")))),$N$6="")),(AND($B$7="X",$D$7="")))),"","X"))</f>
        <v>X</v>
      </c>
      <c r="HN76" s="34" t="str">
        <f>IF(OR($A$8&lt;&gt;"",$A$2&lt;&gt;"",$HN$252&lt;&gt;""),"E",IF((OR((AND($B$5="X",$D$5="")),(AND($F$7="X",$H$7="",$N$7="")),(AND((OR(($J$6="X"),(AND($J$6="X",$L$6="X")))),$N$6="")),(AND($B$7="X",$D$7="")))),"","X"))</f>
        <v>X</v>
      </c>
      <c r="HO76" s="34" t="str">
        <f>IF(OR($A$8&lt;&gt;"",$A$2&lt;&gt;"",$HO$252&lt;&gt;""),"E",IF((OR((AND($B$5="X",$D$5="")),(AND($F$7="X",$H$7="",$N$7="")),(AND((OR(($J$6="X"),(AND($J$6="X",$L$6="X")))),$N$6="")),(AND($B$7="X",$D$7="")))),"","X"))</f>
        <v>X</v>
      </c>
      <c r="HP76" s="34" t="str">
        <f>IF(OR($A$8&lt;&gt;"",$A$2&lt;&gt;"",$HP$252&lt;&gt;""),"E",IF((OR((AND($B$5="X",$D$5="")),(AND($F$7="X",$H$7="",$N$7="")),(AND((OR(($J$6="X"),(AND($J$6="X",$L$6="X")))),$N$6="")),(AND($B$7="X",$D$7="")))),"","X"))</f>
        <v>X</v>
      </c>
      <c r="HQ76" s="219"/>
      <c r="HR76" s="6"/>
      <c r="HS76" s="131">
        <f t="shared" ref="HS76:HS139" si="1">IF(ISERR((IF(ISERROR(FIND("NO"&amp;$BJ$9&amp;" ",Y76&amp;" ")),0,TRIM(MID(Y76&amp;" ",FIND("NO"&amp;$BJ$9&amp;" ",Y76&amp;" ")-5,5))))),TRIM(MID(Y76&amp;" ",(FIND(("NO"&amp;$BJ$9&amp;" "),Y76&amp;" "))-4,4)),(IF(ISERROR(FIND("NO"&amp;$BJ$9&amp;" ",Y76&amp;" ")),0,TRIM(MID(Y76&amp;" ",FIND("NO"&amp;$BJ$9&amp;" ",Y76&amp;" ")-5,5)))))</f>
        <v>0</v>
      </c>
      <c r="HT76" s="132"/>
    </row>
    <row r="77" spans="1:228" ht="39" customHeight="1" x14ac:dyDescent="0.2">
      <c r="A77" s="220" t="s">
        <v>86</v>
      </c>
      <c r="B77" s="221"/>
      <c r="C77" s="221"/>
      <c r="D77" s="221"/>
      <c r="E77" s="221"/>
      <c r="F77" s="221"/>
      <c r="G77" s="221"/>
      <c r="H77" s="221"/>
      <c r="I77" s="221"/>
      <c r="J77" s="221"/>
      <c r="K77" s="221"/>
      <c r="L77" s="222"/>
      <c r="M77" s="220" t="s">
        <v>85</v>
      </c>
      <c r="N77" s="221"/>
      <c r="O77" s="221"/>
      <c r="P77" s="221"/>
      <c r="Q77" s="221"/>
      <c r="R77" s="221"/>
      <c r="S77" s="221"/>
      <c r="T77" s="221"/>
      <c r="U77" s="222"/>
      <c r="V77" s="174"/>
      <c r="W77" s="45">
        <v>3</v>
      </c>
      <c r="X77" s="205">
        <v>4</v>
      </c>
      <c r="Y77" s="84" t="s">
        <v>1126</v>
      </c>
      <c r="Z77" s="178"/>
      <c r="AA77" s="212"/>
      <c r="AB77" s="155">
        <v>60</v>
      </c>
      <c r="AC77" s="299"/>
      <c r="AD77" s="155">
        <v>60</v>
      </c>
      <c r="AE77" s="299"/>
      <c r="AF77" s="155">
        <v>60</v>
      </c>
      <c r="AG77" s="299"/>
      <c r="AH77" s="155">
        <v>40</v>
      </c>
      <c r="AI77" s="299"/>
      <c r="AJ77" s="155">
        <v>20</v>
      </c>
      <c r="AK77" s="299"/>
      <c r="AL77" s="155">
        <v>12</v>
      </c>
      <c r="AM77" s="299"/>
      <c r="AN77" s="155">
        <v>2</v>
      </c>
      <c r="AO77" s="299"/>
      <c r="AP77" s="155">
        <v>1</v>
      </c>
      <c r="AQ77" s="299"/>
      <c r="AR77" s="155">
        <v>1</v>
      </c>
      <c r="AS77" s="299"/>
      <c r="AT77" s="152"/>
      <c r="AU77" s="153"/>
      <c r="AV77" s="152"/>
      <c r="AW77" s="153"/>
      <c r="AX77" s="152"/>
      <c r="AY77" s="153"/>
      <c r="AZ77" s="152"/>
      <c r="BA77" s="153"/>
      <c r="BB77" s="152"/>
      <c r="BC77" s="153"/>
      <c r="BD77" s="152"/>
      <c r="BE77" s="153"/>
      <c r="BF77" s="152"/>
      <c r="BG77" s="422"/>
      <c r="BH77" s="179"/>
      <c r="BI77" s="179"/>
      <c r="BJ77" s="67" t="str">
        <f>IF($BJ$8="Saisie de numéro erronée !","Saisie de numéro erronée !",IF($BJ$9="","",VALUE(SUBSTITUTE(IF(COUNTIF(HS77,"* *"),TRIM(MID(Y77&amp;" ",(FIND(("NO"&amp;$BJ$9&amp;" "),Y77&amp;" "))-3,3)),HS77),"c",""))))</f>
        <v/>
      </c>
      <c r="BK77" s="180"/>
      <c r="BL77" s="213"/>
      <c r="BM77" s="29">
        <v>3</v>
      </c>
      <c r="BN77" s="29">
        <v>3</v>
      </c>
      <c r="BO77" s="29">
        <v>3</v>
      </c>
      <c r="BP77" s="29">
        <v>4</v>
      </c>
      <c r="BQ77" s="29">
        <v>4</v>
      </c>
      <c r="BR77" s="29">
        <v>4</v>
      </c>
      <c r="BS77" s="29">
        <v>5</v>
      </c>
      <c r="BT77" s="29">
        <v>5</v>
      </c>
      <c r="BU77" s="29">
        <v>5</v>
      </c>
      <c r="BV77" s="29">
        <v>6</v>
      </c>
      <c r="BW77" s="29">
        <v>6</v>
      </c>
      <c r="BX77" s="228">
        <v>1</v>
      </c>
      <c r="BY77" s="29">
        <v>10</v>
      </c>
      <c r="BZ77" s="29">
        <v>18</v>
      </c>
      <c r="CA77" s="29">
        <v>23</v>
      </c>
      <c r="CB77" s="226">
        <v>33</v>
      </c>
      <c r="CC77" s="181"/>
      <c r="CD77" s="181"/>
      <c r="CE77" s="395"/>
      <c r="CF77" s="182"/>
      <c r="CG77" s="182"/>
      <c r="CH77" s="395"/>
      <c r="CI77" s="183"/>
      <c r="CJ77" s="183"/>
      <c r="CK77" s="214">
        <v>66</v>
      </c>
      <c r="CL77" s="44" t="s">
        <v>522</v>
      </c>
      <c r="CM77" s="184"/>
      <c r="CN77" s="216"/>
      <c r="CO77" s="233" t="s">
        <v>107</v>
      </c>
      <c r="CP77" s="185"/>
      <c r="CQ77" s="185"/>
      <c r="CR77" s="44">
        <v>35</v>
      </c>
      <c r="CS77" s="44">
        <v>109</v>
      </c>
      <c r="CT77" s="186"/>
      <c r="CU77" s="186"/>
      <c r="CV77" s="395"/>
      <c r="CW77" s="218"/>
      <c r="CX77" s="218"/>
      <c r="CY77" s="227" t="s">
        <v>106</v>
      </c>
      <c r="CZ77" s="187"/>
      <c r="DA77" s="187"/>
      <c r="DB77" s="28" t="str">
        <f>IF(OR($A$8&lt;&gt;"",$A$2&lt;&gt;"",$DB$252&lt;&gt;""),"E","")</f>
        <v/>
      </c>
      <c r="DC77" s="29" t="str">
        <f>IF(OR($A$8&lt;&gt;"",$A$2&lt;&gt;"",$DC$252&lt;&gt;""),"E","")</f>
        <v/>
      </c>
      <c r="DD77" s="29" t="str">
        <f>IF(OR($A$8&lt;&gt;"",$A$2&lt;&gt;"",$DD$252&lt;&gt;""),"E","")</f>
        <v/>
      </c>
      <c r="DE77" s="29" t="str">
        <f>IF(OR($A$8&lt;&gt;"",$A$2&lt;&gt;"",$DE$252&lt;&gt;""),"E","")</f>
        <v/>
      </c>
      <c r="DF77" s="29" t="str">
        <f>IF(OR($A$8&lt;&gt;"",$A$2&lt;&gt;"",$DF$252&lt;&gt;""),"E","")</f>
        <v/>
      </c>
      <c r="DG77" s="29" t="str">
        <f>IF(OR($A$8&lt;&gt;"",$A$2&lt;&gt;"",$DG$252&lt;&gt;""),"E","")</f>
        <v/>
      </c>
      <c r="DH77" s="29" t="str">
        <f>IF(OR($A$8&lt;&gt;"",$A$2&lt;&gt;"",$DH$252&lt;&gt;""),"E","")</f>
        <v/>
      </c>
      <c r="DI77" s="29" t="str">
        <f>IF(OR($A$8&lt;&gt;"",$A$2&lt;&gt;"",$DI$252&lt;&gt;""),"E","")</f>
        <v/>
      </c>
      <c r="DJ77" s="29" t="str">
        <f>IF(OR($A$8&lt;&gt;"",$A$2&lt;&gt;"",$DJ$252&lt;&gt;""),"E","")</f>
        <v/>
      </c>
      <c r="DK77" s="29" t="str">
        <f>IF(OR($A$8&lt;&gt;"",$A$2&lt;&gt;"",$DK$252&lt;&gt;""),"E","")</f>
        <v/>
      </c>
      <c r="DL77" s="29" t="str">
        <f>IF(OR($A$8&lt;&gt;"",$A$2&lt;&gt;"",$DL$252&lt;&gt;""),"E","")</f>
        <v/>
      </c>
      <c r="DM77" s="29" t="str">
        <f>IF(OR($A$8&lt;&gt;"",$A$2&lt;&gt;"",$DM$252&lt;&gt;""),"E","")</f>
        <v/>
      </c>
      <c r="DN77" s="29" t="str">
        <f>IF(OR($A$8&lt;&gt;"",$A$2&lt;&gt;"",$DN$252&lt;&gt;""),"E","")</f>
        <v/>
      </c>
      <c r="DO77" s="29" t="str">
        <f>IF(OR($A$8&lt;&gt;"",$A$2&lt;&gt;"",$DO$252&lt;&gt;""),"E","")</f>
        <v/>
      </c>
      <c r="DP77" s="29" t="str">
        <f>IF(OR($A$8&lt;&gt;"",$A$2&lt;&gt;"",$DP$252&lt;&gt;""),"E","")</f>
        <v/>
      </c>
      <c r="DQ77" s="29" t="str">
        <f>IF(OR($A$8&lt;&gt;"",$A$2&lt;&gt;"",$DQ$252&lt;&gt;""),"E","")</f>
        <v/>
      </c>
      <c r="DR77" s="29" t="str">
        <f>IF(OR($A$8&lt;&gt;"",$A$2&lt;&gt;"",$DR$252&lt;&gt;""),"E","")</f>
        <v/>
      </c>
      <c r="DS77" s="29" t="str">
        <f>IF(OR($A$8&lt;&gt;"",$A$2&lt;&gt;"",$DS$252&lt;&gt;""),"E","")</f>
        <v/>
      </c>
      <c r="DT77" s="29" t="str">
        <f>IF(OR($A$8&lt;&gt;"",$A$2&lt;&gt;"",$DT$252&lt;&gt;""),"E","")</f>
        <v/>
      </c>
      <c r="DU77" s="29" t="str">
        <f>IF(OR($A$8&lt;&gt;"",$A$2&lt;&gt;"",$DU$252&lt;&gt;""),"E","")</f>
        <v/>
      </c>
      <c r="DV77" s="29" t="str">
        <f>IF(OR($A$8&lt;&gt;"",$A$2&lt;&gt;"",$DV$252&lt;&gt;""),"E","")</f>
        <v/>
      </c>
      <c r="DW77" s="29" t="str">
        <f>IF(OR($A$8&lt;&gt;"",$A$2&lt;&gt;"",$DW$252&lt;&gt;""),"E","")</f>
        <v/>
      </c>
      <c r="DX77" s="29" t="str">
        <f>IF(OR($A$8&lt;&gt;"",$A$2&lt;&gt;"",$DX$252&lt;&gt;""),"E","")</f>
        <v/>
      </c>
      <c r="DY77" s="29" t="str">
        <f>IF(OR($A$8&lt;&gt;"",$A$2&lt;&gt;"",$DY$252&lt;&gt;""),"E","")</f>
        <v/>
      </c>
      <c r="DZ77" s="29" t="str">
        <f>IF(OR($A$8&lt;&gt;"",$A$2&lt;&gt;"",$DZ$252&lt;&gt;""),"E","")</f>
        <v/>
      </c>
      <c r="EA77" s="31"/>
      <c r="EB77" s="2"/>
      <c r="EC77" s="29" t="str">
        <f>IF(OR($A$8&lt;&gt;"",$A$2&lt;&gt;"",$EC$252&lt;&gt;""),"E","")</f>
        <v/>
      </c>
      <c r="ED77" s="58"/>
      <c r="EE77" s="57"/>
      <c r="EF77" s="29" t="str">
        <f>IF(OR($A$8&lt;&gt;"",$A$2&lt;&gt;"",$EF$252&lt;&gt;""),"E","")</f>
        <v/>
      </c>
      <c r="EG77" s="29" t="str">
        <f>IF(OR($A$8&lt;&gt;"",$A$2&lt;&gt;"",$EG$252&lt;&gt;""),"E","")</f>
        <v/>
      </c>
      <c r="EH77" s="29" t="str">
        <f>IF(OR($A$8&lt;&gt;"",$A$2&lt;&gt;"",$EH$252&lt;&gt;""),"E","")</f>
        <v/>
      </c>
      <c r="EI77" s="29" t="str">
        <f>IF(OR($A$8&lt;&gt;"",$A$2&lt;&gt;"",$EI$252&lt;&gt;""),"E","")</f>
        <v/>
      </c>
      <c r="EJ77" s="29" t="str">
        <f>IF(OR($A$8&lt;&gt;"",$A$2&lt;&gt;"",$EJ$252&lt;&gt;""),"E","")</f>
        <v/>
      </c>
      <c r="EK77" s="29" t="str">
        <f>IF(OR($A$8&lt;&gt;"",$A$2&lt;&gt;"",$EK$252&lt;&gt;""),"E","")</f>
        <v/>
      </c>
      <c r="EL77" s="29" t="str">
        <f>IF(OR($A$8&lt;&gt;"",$A$2&lt;&gt;"",$EL$252&lt;&gt;""),"E","")</f>
        <v/>
      </c>
      <c r="EM77" s="29" t="str">
        <f>IF(OR($A$8&lt;&gt;"",$A$2&lt;&gt;"",$EM$252&lt;&gt;""),"E","")</f>
        <v/>
      </c>
      <c r="EN77" s="30" t="str">
        <f>IF(OR($A$8&lt;&gt;"",$A$2&lt;&gt;"",$EN$252&lt;&gt;""),"E",IF(AND($B$5="X",$D$5=""),"","X"))</f>
        <v>X</v>
      </c>
      <c r="EO77" s="30" t="str">
        <f>IF(OR($A$8&lt;&gt;"",$A$2&lt;&gt;"",$EO$252&lt;&gt;""),"E",IF(AND($B$5="X",$D$5=""),"","X"))</f>
        <v>X</v>
      </c>
      <c r="EP77" s="30" t="str">
        <f>IF(OR($A$8&lt;&gt;"",$A$2&lt;&gt;"",$EP$252&lt;&gt;""),"E",IF(AND($B$5="X",$D$5=""),"","X"))</f>
        <v>X</v>
      </c>
      <c r="EQ77" s="29" t="str">
        <f>IF(OR($A$8&lt;&gt;"",$A$2&lt;&gt;"",$EQ$252&lt;&gt;""),"E","")</f>
        <v/>
      </c>
      <c r="ER77" s="30" t="str">
        <f>IF(OR($A$8&lt;&gt;"",$A$2&lt;&gt;"",$ER$252&lt;&gt;""),"E",IF(AND($B$5="X",$D$5=""),"","X"))</f>
        <v>X</v>
      </c>
      <c r="ES77" s="29" t="str">
        <f>IF(OR($A$8&lt;&gt;"",$A$2&lt;&gt;"",$ES$252&lt;&gt;""),"E","")</f>
        <v/>
      </c>
      <c r="ET77" s="30" t="str">
        <f>IF(OR($A$8&lt;&gt;"",$A$2&lt;&gt;"",$ET$252&lt;&gt;""),"E",IF(OR(AND($B$5="X",$D$5=""),$F$5=""),"","X"))</f>
        <v/>
      </c>
      <c r="EU77" s="30" t="str">
        <f>IF(OR($A$8&lt;&gt;"",$A$2&lt;&gt;"",$EU$252&lt;&gt;""),"E",IF(AND($B$5="X",$D$5=""),"","X"))</f>
        <v>X</v>
      </c>
      <c r="EV77" s="29" t="str">
        <f>IF(OR($A$8&lt;&gt;"",$A$2&lt;&gt;"",$EV$252&lt;&gt;""),"E","")</f>
        <v/>
      </c>
      <c r="EW77" s="29" t="str">
        <f>IF(OR($A$8&lt;&gt;"",$A$2&lt;&gt;"",$EW$252&lt;&gt;""),"E","")</f>
        <v/>
      </c>
      <c r="EX77" s="29" t="str">
        <f>IF(OR($A$8&lt;&gt;"",$A$2&lt;&gt;"",$EX$252&lt;&gt;""),"E","")</f>
        <v/>
      </c>
      <c r="EY77" s="29" t="str">
        <f>IF(OR($A$8&lt;&gt;"",$A$2&lt;&gt;"",$EY$252&lt;&gt;""),"E","")</f>
        <v/>
      </c>
      <c r="EZ77" s="29" t="str">
        <f>IF(OR($A$8&lt;&gt;"",$A$2&lt;&gt;"",$EZ$252&lt;&gt;""),"E","")</f>
        <v/>
      </c>
      <c r="FA77" s="29" t="str">
        <f>IF(OR($A$8&lt;&gt;"",$A$2&lt;&gt;"",$FA$252&lt;&gt;""),"E","")</f>
        <v/>
      </c>
      <c r="FB77" s="29" t="str">
        <f>IF(OR($A$8&lt;&gt;"",$A$2&lt;&gt;"",$FB$252&lt;&gt;""),"E","")</f>
        <v/>
      </c>
      <c r="FC77" s="29" t="str">
        <f>IF(OR($A$8&lt;&gt;"",$A$2&lt;&gt;"",$FC$252&lt;&gt;""),"E","")</f>
        <v/>
      </c>
      <c r="FD77" s="29" t="str">
        <f>IF(OR($A$8&lt;&gt;"",$A$2&lt;&gt;"",$FD$252&lt;&gt;""),"E","")</f>
        <v/>
      </c>
      <c r="FE77" s="29" t="str">
        <f>IF(OR($A$8&lt;&gt;"",$A$2&lt;&gt;"",$FE$252&lt;&gt;""),"E","")</f>
        <v/>
      </c>
      <c r="FF77" s="29" t="str">
        <f>IF(OR($A$8&lt;&gt;"",$A$2&lt;&gt;"",$FF$252&lt;&gt;""),"E","")</f>
        <v/>
      </c>
      <c r="FG77" s="29" t="str">
        <f>IF(OR($A$8&lt;&gt;"",$A$2&lt;&gt;"",$FG$252&lt;&gt;""),"E","")</f>
        <v/>
      </c>
      <c r="FH77" s="29" t="str">
        <f>IF(OR($A$8&lt;&gt;"",$A$2&lt;&gt;"",$FH$252&lt;&gt;""),"E","")</f>
        <v/>
      </c>
      <c r="FI77" s="29" t="str">
        <f>IF(OR($A$8&lt;&gt;"",$A$2&lt;&gt;"",$FI$252&lt;&gt;""),"E","")</f>
        <v/>
      </c>
      <c r="FJ77" s="29" t="str">
        <f>IF(OR($A$8&lt;&gt;"",$A$2&lt;&gt;"",$FJ$252&lt;&gt;""),"E","")</f>
        <v/>
      </c>
      <c r="FK77" s="29" t="str">
        <f>IF(OR($A$8&lt;&gt;"",$A$2&lt;&gt;"",$FK$252&lt;&gt;""),"E","")</f>
        <v/>
      </c>
      <c r="FL77" s="29" t="str">
        <f>IF(OR($A$8&lt;&gt;"",$A$2&lt;&gt;"",$FL$252&lt;&gt;""),"E","")</f>
        <v/>
      </c>
      <c r="FM77" s="29" t="str">
        <f>IF(OR($A$8&lt;&gt;"",$A$2&lt;&gt;"",$FM$252&lt;&gt;""),"E","")</f>
        <v/>
      </c>
      <c r="FN77" s="29" t="str">
        <f>IF(OR($A$8&lt;&gt;"",$A$2&lt;&gt;"",$FN$252&lt;&gt;""),"E","")</f>
        <v/>
      </c>
      <c r="FO77" s="29" t="str">
        <f>IF(OR($A$8&lt;&gt;"",$A$2&lt;&gt;"",$FO$252&lt;&gt;""),"E","")</f>
        <v/>
      </c>
      <c r="FP77" s="29" t="str">
        <f>IF(OR($A$8&lt;&gt;"",$A$2&lt;&gt;"",$FP$252&lt;&gt;""),"E","")</f>
        <v/>
      </c>
      <c r="FQ77" s="29" t="str">
        <f>IF(OR($A$8&lt;&gt;"",$A$2&lt;&gt;"",$FQ$252&lt;&gt;""),"E","")</f>
        <v/>
      </c>
      <c r="FR77" s="29" t="str">
        <f>IF(OR($A$8&lt;&gt;"",$A$2&lt;&gt;"",$FR$252&lt;&gt;""),"E","")</f>
        <v/>
      </c>
      <c r="FS77" s="29" t="str">
        <f>IF(OR($A$8&lt;&gt;"",$A$2&lt;&gt;"",$FS$252&lt;&gt;""),"E","")</f>
        <v/>
      </c>
      <c r="FT77" s="29" t="str">
        <f>IF(OR($A$8&lt;&gt;"",$A$2&lt;&gt;"",$FT$252&lt;&gt;""),"E","")</f>
        <v/>
      </c>
      <c r="FU77" s="29" t="str">
        <f>IF(OR($A$8&lt;&gt;"",$A$2&lt;&gt;"",$FU$252&lt;&gt;""),"E","")</f>
        <v/>
      </c>
      <c r="FV77" s="29" t="str">
        <f>IF(OR($A$8&lt;&gt;"",$A$2&lt;&gt;"",$FV$252&lt;&gt;""),"E","")</f>
        <v/>
      </c>
      <c r="FW77" s="29" t="str">
        <f>IF(OR($A$8&lt;&gt;"",$A$2&lt;&gt;"",$FW$252&lt;&gt;""),"E","")</f>
        <v/>
      </c>
      <c r="FX77" s="29" t="str">
        <f>IF(OR($A$8&lt;&gt;"",$A$2&lt;&gt;"",$FX$252&lt;&gt;""),"E","")</f>
        <v/>
      </c>
      <c r="FY77" s="29" t="str">
        <f>IF(OR($A$8&lt;&gt;"",$A$2&lt;&gt;"",$FY$252&lt;&gt;""),"E","")</f>
        <v/>
      </c>
      <c r="FZ77" s="29" t="str">
        <f>IF(OR($A$8&lt;&gt;"",$A$2&lt;&gt;"",$FZ$252&lt;&gt;""),"E","")</f>
        <v/>
      </c>
      <c r="GA77" s="29" t="str">
        <f>IF(OR($A$8&lt;&gt;"",$A$2&lt;&gt;"",$GA$252&lt;&gt;""),"E","")</f>
        <v/>
      </c>
      <c r="GB77" s="58"/>
      <c r="GC77" s="57"/>
      <c r="GD77" s="33" t="str">
        <f>IF(OR($A$8&lt;&gt;"",$A$2&lt;&gt;"",$GD$252&lt;&gt;""),"E","")</f>
        <v/>
      </c>
      <c r="GE77" s="77"/>
      <c r="GF77" s="72"/>
      <c r="GG77" s="29" t="str">
        <f>IF(OR($A$8&lt;&gt;"",$A$2&lt;&gt;"",$GG$252&lt;&gt;""),"E","")</f>
        <v/>
      </c>
      <c r="GH77" s="29" t="str">
        <f>IF(OR($A$8&lt;&gt;"",$A$2&lt;&gt;"",$GH$252&lt;&gt;""),"E","")</f>
        <v/>
      </c>
      <c r="GI77" s="29" t="str">
        <f>IF(OR($A$8&lt;&gt;"",$A$2&lt;&gt;"",$GI$252&lt;&gt;""),"E","")</f>
        <v/>
      </c>
      <c r="GJ77" s="29" t="str">
        <f>IF(OR($A$8&lt;&gt;"",$A$2&lt;&gt;"",$GJ$252&lt;&gt;""),"E","")</f>
        <v/>
      </c>
      <c r="GK77" s="30" t="str">
        <f>IF(OR($A$8&lt;&gt;"",$A$2&lt;&gt;"",$GK$252&lt;&gt;""),"E",IF(AND($B$5="X",$D$5=""),"","X"))</f>
        <v>X</v>
      </c>
      <c r="GL77" s="30" t="str">
        <f>IF(OR($A$8&lt;&gt;"",$A$2&lt;&gt;"",$GL$252&lt;&gt;""),"E",IF(AND($B$5="X",$D$5=""),"","X"))</f>
        <v>X</v>
      </c>
      <c r="GM77" s="30" t="str">
        <f>IF(OR($A$8&lt;&gt;"",$A$2&lt;&gt;"",$GM$252&lt;&gt;""),"E",IF(AND($B$5="X",$D$5=""),"","X"))</f>
        <v>X</v>
      </c>
      <c r="GN77" s="30" t="str">
        <f>IF(OR($A$8&lt;&gt;"",$A$2&lt;&gt;"",$GN$252&lt;&gt;""),"E",IF(AND($B$5="X",$D$5=""),"","X"))</f>
        <v>X</v>
      </c>
      <c r="GO77" s="29" t="str">
        <f>IF(OR($A$8&lt;&gt;"",$A$2&lt;&gt;"",$GO$252&lt;&gt;""),"E","")</f>
        <v/>
      </c>
      <c r="GP77" s="29" t="str">
        <f>IF(OR($A$8&lt;&gt;"",$A$2&lt;&gt;"",$GP$252&lt;&gt;""),"E","")</f>
        <v/>
      </c>
      <c r="GQ77" s="29" t="str">
        <f>IF(OR($A$8&lt;&gt;"",$A$2&lt;&gt;"",$GQ$252&lt;&gt;""),"E","")</f>
        <v/>
      </c>
      <c r="GR77" s="29" t="str">
        <f>IF(OR($A$8&lt;&gt;"",$A$2&lt;&gt;"",$GR$252&lt;&gt;""),"E","")</f>
        <v/>
      </c>
      <c r="GS77" s="29" t="str">
        <f>IF(OR($A$8&lt;&gt;"",$A$2&lt;&gt;"",$GS$252&lt;&gt;""),"E","")</f>
        <v/>
      </c>
      <c r="GT77" s="30" t="str">
        <f>IF(OR($A$8&lt;&gt;"",$A$2&lt;&gt;"",$GT$252&lt;&gt;""),"E",(IF(OR(AND($B$5="X",$D$5="",$H$6="X"),$H$6="",(AND((OR(($J$6="X"),(AND($J$6="X",$L$6="X")))),$N$6=""))),"","X")))</f>
        <v/>
      </c>
      <c r="GU77" s="29" t="str">
        <f>IF(OR($A$8&lt;&gt;"",$A$2&lt;&gt;"",$GU$252&lt;&gt;""),"E","")</f>
        <v/>
      </c>
      <c r="GV77" s="30" t="str">
        <f>IF(OR($A$8&lt;&gt;"",$A$2&lt;&gt;"",$GV$252&lt;&gt;""),"E",(IF(OR(AND($B$5="X",$D$5="",$H$6="X"),$H$6="",(AND((OR(($J$6="X"),(AND($J$6="X",$L$6="X")))),$N$6=""))),"","X")))</f>
        <v/>
      </c>
      <c r="GW77" s="29" t="str">
        <f>IF(OR($A$8&lt;&gt;"",$A$2&lt;&gt;"",$GW$252&lt;&gt;""),"E","")</f>
        <v/>
      </c>
      <c r="GX77" s="30" t="str">
        <f>IF(OR($A$8&lt;&gt;"",$A$2&lt;&gt;"",$GX$252&lt;&gt;""),"E",(IF(OR((AND($P$6="X",$R$6="")),AND($B$5="X",$D$5="",$H$6="X"),$H$6="",(AND((OR(($J$6="X"),(AND($J$6="X",$L$6="X")))),$N$6=""))),"","X")))</f>
        <v/>
      </c>
      <c r="GY77" s="26" t="str">
        <f>IF(OR($A$8&lt;&gt;"",$A$2&lt;&gt;"",$GY$252&lt;&gt;""),"E","")</f>
        <v/>
      </c>
      <c r="GZ77" s="30" t="str">
        <f>IF(OR($A$8&lt;&gt;"",$A$2&lt;&gt;"",$GZ$252&lt;&gt;""),"E",(IF(OR((AND($P$6="X",$R$6="")),AND($B$5="X",$D$5="",$H$6="X"),$H$6="",(AND((OR(($J$6="X"),(AND($J$6="X",$L$6="X")))),$N$6=""))),"","X")))</f>
        <v/>
      </c>
      <c r="HA77" s="29" t="str">
        <f>IF(OR($A$8&lt;&gt;"",$A$2&lt;&gt;"",$HA$252&lt;&gt;""),"E","")</f>
        <v/>
      </c>
      <c r="HB77" s="34" t="str">
        <f>IF(OR($A$8&lt;&gt;"",$A$2&lt;&gt;"",$HB$252&lt;&gt;""),"E",IF((OR((AND($B$5="X",$D$5="")),(AND($F$7="X",$H$7="",$N$7="")),(AND((OR(($J$6="X"),(AND($J$6="X",$L$6="X")))),$N$6="")),(AND($B$7="X",$D$7="")))),"","X"))</f>
        <v>X</v>
      </c>
      <c r="HC77" s="29" t="str">
        <f>IF(OR($A$8&lt;&gt;"",$A$2&lt;&gt;"",$HC$252&lt;&gt;""),"E","")</f>
        <v/>
      </c>
      <c r="HD77" s="34" t="str">
        <f>IF(OR($A$8&lt;&gt;"",$A$2&lt;&gt;"",$HD$252&lt;&gt;""),"E",IF((OR((AND($B$5="X",$D$5="")),(AND($F$7="X",$H$7="",$N$7="")),(AND((OR(($J$6="X"),(AND($J$6="X",$L$6="X")))),$N$6="")),(AND($B$7="X",$D$7="")))),"","X"))</f>
        <v>X</v>
      </c>
      <c r="HE77" s="29" t="str">
        <f>IF(OR($A$8&lt;&gt;"",$A$2&lt;&gt;"",$HE$252&lt;&gt;""),"E","")</f>
        <v/>
      </c>
      <c r="HF77" s="34" t="str">
        <f>IF(OR($A$8&lt;&gt;"",$A$2&lt;&gt;"",$HF$252&lt;&gt;""),"E",IF((OR((AND($B$5="X",$D$5="")),(AND($F$7="X",$H$7="",$N$7="")),(AND((OR(($J$6="X"),(AND($J$6="X",$L$6="X")))),$N$6="")),(AND($B$7="X",$D$7="")))),"","X"))</f>
        <v>X</v>
      </c>
      <c r="HG77" s="29" t="str">
        <f>IF(OR($A$8&lt;&gt;"",$A$2&lt;&gt;"",$HG$252&lt;&gt;""),"E","")</f>
        <v/>
      </c>
      <c r="HH77" s="81"/>
      <c r="HI77" s="72"/>
      <c r="HJ77" s="34" t="str">
        <f>IF(OR($A$8&lt;&gt;"",$A$2&lt;&gt;"",$HJ$252&lt;&gt;""),"E",IF((OR((AND($B$5="X",$D$5="")),(AND($F$7="X",$H$7="",$N$7="")),(AND((OR(($J$6="X"),(AND($J$6="X",$L$6="X")))),$N$6="")),(AND($B$7="X",$D$7="")))),"","X"))</f>
        <v>X</v>
      </c>
      <c r="HK77" s="29" t="str">
        <f>IF(OR($A$8&lt;&gt;"",$A$2&lt;&gt;"",$HK$252&lt;&gt;""),"E","")</f>
        <v/>
      </c>
      <c r="HL77" s="34" t="str">
        <f>IF(OR($A$8&lt;&gt;"",$A$2&lt;&gt;"",$HL$252&lt;&gt;""),"E",IF((OR((AND($B$5="X",$D$5="")),(AND($F$7="X",$H$7="",$N$7="")),(AND((OR(($J$6="X"),(AND($J$6="X",$L$6="X")))),$N$6="")),(AND($B$7="X",$D$7="")))),"","X"))</f>
        <v>X</v>
      </c>
      <c r="HM77" s="34" t="str">
        <f>IF(OR($A$8&lt;&gt;"",$A$2&lt;&gt;"",$HM$252&lt;&gt;""),"E",IF((OR((AND($B$5="X",$D$5="")),(AND($F$7="X",$H$7="",$N$7="")),(AND((OR(($J$6="X"),(AND($J$6="X",$L$6="X")))),$N$6="")),(AND($B$7="X",$D$7="")))),"","X"))</f>
        <v>X</v>
      </c>
      <c r="HN77" s="34" t="str">
        <f>IF(OR($A$8&lt;&gt;"",$A$2&lt;&gt;"",$HN$252&lt;&gt;""),"E",IF((OR((AND($B$5="X",$D$5="")),(AND($F$7="X",$H$7="",$N$7="")),(AND((OR(($J$6="X"),(AND($J$6="X",$L$6="X")))),$N$6="")),(AND($B$7="X",$D$7="")))),"","X"))</f>
        <v>X</v>
      </c>
      <c r="HO77" s="34" t="str">
        <f>IF(OR($A$8&lt;&gt;"",$A$2&lt;&gt;"",$HO$252&lt;&gt;""),"E",IF((OR((AND($B$5="X",$D$5="")),(AND($F$7="X",$H$7="",$N$7="")),(AND((OR(($J$6="X"),(AND($J$6="X",$L$6="X")))),$N$6="")),(AND($B$7="X",$D$7="")))),"","X"))</f>
        <v>X</v>
      </c>
      <c r="HP77" s="34" t="str">
        <f>IF(OR($A$8&lt;&gt;"",$A$2&lt;&gt;"",$HP$252&lt;&gt;""),"E",IF((OR((AND($B$5="X",$D$5="")),(AND($F$7="X",$H$7="",$N$7="")),(AND((OR(($J$6="X"),(AND($J$6="X",$L$6="X")))),$N$6="")),(AND($B$7="X",$D$7="")))),"","X"))</f>
        <v>X</v>
      </c>
      <c r="HQ77" s="219"/>
      <c r="HR77" s="6"/>
      <c r="HS77" s="131">
        <f t="shared" si="1"/>
        <v>0</v>
      </c>
      <c r="HT77" s="132"/>
    </row>
    <row r="78" spans="1:228" ht="39" customHeight="1" x14ac:dyDescent="0.2">
      <c r="A78" s="220" t="s">
        <v>87</v>
      </c>
      <c r="B78" s="221"/>
      <c r="C78" s="221"/>
      <c r="D78" s="221"/>
      <c r="E78" s="221"/>
      <c r="F78" s="221"/>
      <c r="G78" s="221"/>
      <c r="H78" s="221"/>
      <c r="I78" s="221"/>
      <c r="J78" s="221"/>
      <c r="K78" s="221"/>
      <c r="L78" s="222"/>
      <c r="M78" s="220" t="s">
        <v>172</v>
      </c>
      <c r="N78" s="221"/>
      <c r="O78" s="221"/>
      <c r="P78" s="221"/>
      <c r="Q78" s="221"/>
      <c r="R78" s="221"/>
      <c r="S78" s="221"/>
      <c r="T78" s="221"/>
      <c r="U78" s="222"/>
      <c r="V78" s="174"/>
      <c r="W78" s="45">
        <v>4</v>
      </c>
      <c r="X78" s="205">
        <v>4</v>
      </c>
      <c r="Y78" s="84" t="s">
        <v>1128</v>
      </c>
      <c r="Z78" s="178"/>
      <c r="AA78" s="212"/>
      <c r="AB78" s="155">
        <v>60</v>
      </c>
      <c r="AC78" s="299"/>
      <c r="AD78" s="155">
        <v>60</v>
      </c>
      <c r="AE78" s="299"/>
      <c r="AF78" s="155">
        <v>60</v>
      </c>
      <c r="AG78" s="299"/>
      <c r="AH78" s="155">
        <v>40</v>
      </c>
      <c r="AI78" s="299"/>
      <c r="AJ78" s="155">
        <v>20</v>
      </c>
      <c r="AK78" s="299"/>
      <c r="AL78" s="155">
        <v>12</v>
      </c>
      <c r="AM78" s="299"/>
      <c r="AN78" s="155">
        <v>2</v>
      </c>
      <c r="AO78" s="299"/>
      <c r="AP78" s="155">
        <v>1</v>
      </c>
      <c r="AQ78" s="299"/>
      <c r="AR78" s="155">
        <v>1</v>
      </c>
      <c r="AS78" s="299"/>
      <c r="AT78" s="152"/>
      <c r="AU78" s="153"/>
      <c r="AV78" s="152"/>
      <c r="AW78" s="153"/>
      <c r="AX78" s="152"/>
      <c r="AY78" s="153"/>
      <c r="AZ78" s="152"/>
      <c r="BA78" s="153"/>
      <c r="BB78" s="152"/>
      <c r="BC78" s="153"/>
      <c r="BD78" s="152"/>
      <c r="BE78" s="153"/>
      <c r="BF78" s="152"/>
      <c r="BG78" s="422"/>
      <c r="BH78" s="179"/>
      <c r="BI78" s="179"/>
      <c r="BJ78" s="67" t="str">
        <f>IF($BJ$8="Saisie de numéro erronée !","Saisie de numéro erronée !",IF($BJ$9="","",VALUE(SUBSTITUTE(IF(COUNTIF(HS78,"* *"),TRIM(MID(Y78&amp;" ",(FIND(("NO"&amp;$BJ$9&amp;" "),Y78&amp;" "))-3,3)),HS78),"c",""))))</f>
        <v/>
      </c>
      <c r="BK78" s="180"/>
      <c r="BL78" s="213"/>
      <c r="BM78" s="29">
        <v>4</v>
      </c>
      <c r="BN78" s="29">
        <v>4</v>
      </c>
      <c r="BO78" s="29">
        <v>4</v>
      </c>
      <c r="BP78" s="29">
        <v>5</v>
      </c>
      <c r="BQ78" s="29">
        <v>5</v>
      </c>
      <c r="BR78" s="29">
        <v>5</v>
      </c>
      <c r="BS78" s="29">
        <v>6</v>
      </c>
      <c r="BT78" s="29">
        <v>6</v>
      </c>
      <c r="BU78" s="29">
        <v>6</v>
      </c>
      <c r="BV78" s="29">
        <v>7</v>
      </c>
      <c r="BW78" s="29">
        <v>7</v>
      </c>
      <c r="BX78" s="228">
        <v>1</v>
      </c>
      <c r="BY78" s="29">
        <v>11</v>
      </c>
      <c r="BZ78" s="29">
        <v>19</v>
      </c>
      <c r="CA78" s="29">
        <v>24</v>
      </c>
      <c r="CB78" s="226">
        <v>34</v>
      </c>
      <c r="CC78" s="181"/>
      <c r="CD78" s="181"/>
      <c r="CE78" s="395"/>
      <c r="CF78" s="182"/>
      <c r="CG78" s="182"/>
      <c r="CH78" s="395"/>
      <c r="CI78" s="183"/>
      <c r="CJ78" s="183"/>
      <c r="CK78" s="214">
        <v>67</v>
      </c>
      <c r="CL78" s="44" t="s">
        <v>523</v>
      </c>
      <c r="CM78" s="184"/>
      <c r="CN78" s="216"/>
      <c r="CO78" s="233" t="s">
        <v>107</v>
      </c>
      <c r="CP78" s="185"/>
      <c r="CQ78" s="185"/>
      <c r="CR78" s="44">
        <v>35</v>
      </c>
      <c r="CS78" s="44">
        <v>109</v>
      </c>
      <c r="CT78" s="186"/>
      <c r="CU78" s="186"/>
      <c r="CV78" s="395"/>
      <c r="CW78" s="218"/>
      <c r="CX78" s="218"/>
      <c r="CY78" s="227" t="s">
        <v>106</v>
      </c>
      <c r="CZ78" s="187"/>
      <c r="DA78" s="187"/>
      <c r="DB78" s="28" t="str">
        <f>IF(OR($A$8&lt;&gt;"",$A$2&lt;&gt;"",$DB$252&lt;&gt;""),"E","")</f>
        <v/>
      </c>
      <c r="DC78" s="29" t="str">
        <f>IF(OR($A$8&lt;&gt;"",$A$2&lt;&gt;"",$DC$252&lt;&gt;""),"E","")</f>
        <v/>
      </c>
      <c r="DD78" s="29" t="str">
        <f>IF(OR($A$8&lt;&gt;"",$A$2&lt;&gt;"",$DD$252&lt;&gt;""),"E","")</f>
        <v/>
      </c>
      <c r="DE78" s="29" t="str">
        <f>IF(OR($A$8&lt;&gt;"",$A$2&lt;&gt;"",$DE$252&lt;&gt;""),"E","")</f>
        <v/>
      </c>
      <c r="DF78" s="29" t="str">
        <f>IF(OR($A$8&lt;&gt;"",$A$2&lt;&gt;"",$DF$252&lt;&gt;""),"E","")</f>
        <v/>
      </c>
      <c r="DG78" s="29" t="str">
        <f>IF(OR($A$8&lt;&gt;"",$A$2&lt;&gt;"",$DG$252&lt;&gt;""),"E","")</f>
        <v/>
      </c>
      <c r="DH78" s="29" t="str">
        <f>IF(OR($A$8&lt;&gt;"",$A$2&lt;&gt;"",$DH$252&lt;&gt;""),"E","")</f>
        <v/>
      </c>
      <c r="DI78" s="29" t="str">
        <f>IF(OR($A$8&lt;&gt;"",$A$2&lt;&gt;"",$DI$252&lt;&gt;""),"E","")</f>
        <v/>
      </c>
      <c r="DJ78" s="29" t="str">
        <f>IF(OR($A$8&lt;&gt;"",$A$2&lt;&gt;"",$DJ$252&lt;&gt;""),"E","")</f>
        <v/>
      </c>
      <c r="DK78" s="29" t="str">
        <f>IF(OR($A$8&lt;&gt;"",$A$2&lt;&gt;"",$DK$252&lt;&gt;""),"E","")</f>
        <v/>
      </c>
      <c r="DL78" s="29" t="str">
        <f>IF(OR($A$8&lt;&gt;"",$A$2&lt;&gt;"",$DL$252&lt;&gt;""),"E","")</f>
        <v/>
      </c>
      <c r="DM78" s="29" t="str">
        <f>IF(OR($A$8&lt;&gt;"",$A$2&lt;&gt;"",$DM$252&lt;&gt;""),"E","")</f>
        <v/>
      </c>
      <c r="DN78" s="29" t="str">
        <f>IF(OR($A$8&lt;&gt;"",$A$2&lt;&gt;"",$DN$252&lt;&gt;""),"E","")</f>
        <v/>
      </c>
      <c r="DO78" s="29" t="str">
        <f>IF(OR($A$8&lt;&gt;"",$A$2&lt;&gt;"",$DO$252&lt;&gt;""),"E","")</f>
        <v/>
      </c>
      <c r="DP78" s="29" t="str">
        <f>IF(OR($A$8&lt;&gt;"",$A$2&lt;&gt;"",$DP$252&lt;&gt;""),"E","")</f>
        <v/>
      </c>
      <c r="DQ78" s="29" t="str">
        <f>IF(OR($A$8&lt;&gt;"",$A$2&lt;&gt;"",$DQ$252&lt;&gt;""),"E","")</f>
        <v/>
      </c>
      <c r="DR78" s="29" t="str">
        <f>IF(OR($A$8&lt;&gt;"",$A$2&lt;&gt;"",$DR$252&lt;&gt;""),"E","")</f>
        <v/>
      </c>
      <c r="DS78" s="29" t="str">
        <f>IF(OR($A$8&lt;&gt;"",$A$2&lt;&gt;"",$DS$252&lt;&gt;""),"E","")</f>
        <v/>
      </c>
      <c r="DT78" s="29" t="str">
        <f>IF(OR($A$8&lt;&gt;"",$A$2&lt;&gt;"",$DT$252&lt;&gt;""),"E","")</f>
        <v/>
      </c>
      <c r="DU78" s="29" t="str">
        <f>IF(OR($A$8&lt;&gt;"",$A$2&lt;&gt;"",$DU$252&lt;&gt;""),"E","")</f>
        <v/>
      </c>
      <c r="DV78" s="29" t="str">
        <f>IF(OR($A$8&lt;&gt;"",$A$2&lt;&gt;"",$DV$252&lt;&gt;""),"E","")</f>
        <v/>
      </c>
      <c r="DW78" s="29" t="str">
        <f>IF(OR($A$8&lt;&gt;"",$A$2&lt;&gt;"",$DW$252&lt;&gt;""),"E","")</f>
        <v/>
      </c>
      <c r="DX78" s="29" t="str">
        <f>IF(OR($A$8&lt;&gt;"",$A$2&lt;&gt;"",$DX$252&lt;&gt;""),"E","")</f>
        <v/>
      </c>
      <c r="DY78" s="29" t="str">
        <f>IF(OR($A$8&lt;&gt;"",$A$2&lt;&gt;"",$DY$252&lt;&gt;""),"E","")</f>
        <v/>
      </c>
      <c r="DZ78" s="29" t="str">
        <f>IF(OR($A$8&lt;&gt;"",$A$2&lt;&gt;"",$DZ$252&lt;&gt;""),"E","")</f>
        <v/>
      </c>
      <c r="EA78" s="31"/>
      <c r="EB78" s="2"/>
      <c r="EC78" s="29" t="str">
        <f>IF(OR($A$8&lt;&gt;"",$A$2&lt;&gt;"",$EC$252&lt;&gt;""),"E","")</f>
        <v/>
      </c>
      <c r="ED78" s="58"/>
      <c r="EE78" s="57"/>
      <c r="EF78" s="29" t="str">
        <f>IF(OR($A$8&lt;&gt;"",$A$2&lt;&gt;"",$EF$252&lt;&gt;""),"E","")</f>
        <v/>
      </c>
      <c r="EG78" s="29" t="str">
        <f>IF(OR($A$8&lt;&gt;"",$A$2&lt;&gt;"",$EG$252&lt;&gt;""),"E","")</f>
        <v/>
      </c>
      <c r="EH78" s="29" t="str">
        <f>IF(OR($A$8&lt;&gt;"",$A$2&lt;&gt;"",$EH$252&lt;&gt;""),"E","")</f>
        <v/>
      </c>
      <c r="EI78" s="29" t="str">
        <f>IF(OR($A$8&lt;&gt;"",$A$2&lt;&gt;"",$EI$252&lt;&gt;""),"E","")</f>
        <v/>
      </c>
      <c r="EJ78" s="29" t="str">
        <f>IF(OR($A$8&lt;&gt;"",$A$2&lt;&gt;"",$EJ$252&lt;&gt;""),"E","")</f>
        <v/>
      </c>
      <c r="EK78" s="29" t="str">
        <f>IF(OR($A$8&lt;&gt;"",$A$2&lt;&gt;"",$EK$252&lt;&gt;""),"E","")</f>
        <v/>
      </c>
      <c r="EL78" s="29" t="str">
        <f>IF(OR($A$8&lt;&gt;"",$A$2&lt;&gt;"",$EL$252&lt;&gt;""),"E","")</f>
        <v/>
      </c>
      <c r="EM78" s="29" t="str">
        <f>IF(OR($A$8&lt;&gt;"",$A$2&lt;&gt;"",$EM$252&lt;&gt;""),"E","")</f>
        <v/>
      </c>
      <c r="EN78" s="30" t="str">
        <f>IF(OR($A$8&lt;&gt;"",$A$2&lt;&gt;"",$EN$252&lt;&gt;""),"E",IF(AND($B$5="X",$D$5=""),"","X"))</f>
        <v>X</v>
      </c>
      <c r="EO78" s="30" t="str">
        <f>IF(OR($A$8&lt;&gt;"",$A$2&lt;&gt;"",$EO$252&lt;&gt;""),"E",IF(AND($B$5="X",$D$5=""),"","X"))</f>
        <v>X</v>
      </c>
      <c r="EP78" s="30" t="str">
        <f>IF(OR($A$8&lt;&gt;"",$A$2&lt;&gt;"",$EP$252&lt;&gt;""),"E",IF(AND($B$5="X",$D$5=""),"","X"))</f>
        <v>X</v>
      </c>
      <c r="EQ78" s="29" t="str">
        <f>IF(OR($A$8&lt;&gt;"",$A$2&lt;&gt;"",$EQ$252&lt;&gt;""),"E","")</f>
        <v/>
      </c>
      <c r="ER78" s="30" t="str">
        <f>IF(OR($A$8&lt;&gt;"",$A$2&lt;&gt;"",$ER$252&lt;&gt;""),"E",IF(AND($B$5="X",$D$5=""),"","X"))</f>
        <v>X</v>
      </c>
      <c r="ES78" s="29" t="str">
        <f>IF(OR($A$8&lt;&gt;"",$A$2&lt;&gt;"",$ES$252&lt;&gt;""),"E","")</f>
        <v/>
      </c>
      <c r="ET78" s="30" t="str">
        <f>IF(OR($A$8&lt;&gt;"",$A$2&lt;&gt;"",$ET$252&lt;&gt;""),"E",IF(OR(AND($B$5="X",$D$5=""),$F$5=""),"","X"))</f>
        <v/>
      </c>
      <c r="EU78" s="30" t="str">
        <f>IF(OR($A$8&lt;&gt;"",$A$2&lt;&gt;"",$EU$252&lt;&gt;""),"E",IF(AND($B$5="X",$D$5=""),"","X"))</f>
        <v>X</v>
      </c>
      <c r="EV78" s="29" t="str">
        <f>IF(OR($A$8&lt;&gt;"",$A$2&lt;&gt;"",$EV$252&lt;&gt;""),"E","")</f>
        <v/>
      </c>
      <c r="EW78" s="29" t="str">
        <f>IF(OR($A$8&lt;&gt;"",$A$2&lt;&gt;"",$EW$252&lt;&gt;""),"E","")</f>
        <v/>
      </c>
      <c r="EX78" s="29" t="str">
        <f>IF(OR($A$8&lt;&gt;"",$A$2&lt;&gt;"",$EX$252&lt;&gt;""),"E","")</f>
        <v/>
      </c>
      <c r="EY78" s="29" t="str">
        <f>IF(OR($A$8&lt;&gt;"",$A$2&lt;&gt;"",$EY$252&lt;&gt;""),"E","")</f>
        <v/>
      </c>
      <c r="EZ78" s="29" t="str">
        <f>IF(OR($A$8&lt;&gt;"",$A$2&lt;&gt;"",$EZ$252&lt;&gt;""),"E","")</f>
        <v/>
      </c>
      <c r="FA78" s="29" t="str">
        <f>IF(OR($A$8&lt;&gt;"",$A$2&lt;&gt;"",$FA$252&lt;&gt;""),"E","")</f>
        <v/>
      </c>
      <c r="FB78" s="29" t="str">
        <f>IF(OR($A$8&lt;&gt;"",$A$2&lt;&gt;"",$FB$252&lt;&gt;""),"E","")</f>
        <v/>
      </c>
      <c r="FC78" s="29" t="str">
        <f>IF(OR($A$8&lt;&gt;"",$A$2&lt;&gt;"",$FC$252&lt;&gt;""),"E","")</f>
        <v/>
      </c>
      <c r="FD78" s="29" t="str">
        <f>IF(OR($A$8&lt;&gt;"",$A$2&lt;&gt;"",$FD$252&lt;&gt;""),"E","")</f>
        <v/>
      </c>
      <c r="FE78" s="29" t="str">
        <f>IF(OR($A$8&lt;&gt;"",$A$2&lt;&gt;"",$FE$252&lt;&gt;""),"E","")</f>
        <v/>
      </c>
      <c r="FF78" s="29" t="str">
        <f>IF(OR($A$8&lt;&gt;"",$A$2&lt;&gt;"",$FF$252&lt;&gt;""),"E","")</f>
        <v/>
      </c>
      <c r="FG78" s="29" t="str">
        <f>IF(OR($A$8&lt;&gt;"",$A$2&lt;&gt;"",$FG$252&lt;&gt;""),"E","")</f>
        <v/>
      </c>
      <c r="FH78" s="29" t="str">
        <f>IF(OR($A$8&lt;&gt;"",$A$2&lt;&gt;"",$FH$252&lt;&gt;""),"E","")</f>
        <v/>
      </c>
      <c r="FI78" s="29" t="str">
        <f>IF(OR($A$8&lt;&gt;"",$A$2&lt;&gt;"",$FI$252&lt;&gt;""),"E","")</f>
        <v/>
      </c>
      <c r="FJ78" s="29" t="str">
        <f>IF(OR($A$8&lt;&gt;"",$A$2&lt;&gt;"",$FJ$252&lt;&gt;""),"E","")</f>
        <v/>
      </c>
      <c r="FK78" s="29" t="str">
        <f>IF(OR($A$8&lt;&gt;"",$A$2&lt;&gt;"",$FK$252&lt;&gt;""),"E","")</f>
        <v/>
      </c>
      <c r="FL78" s="29" t="str">
        <f>IF(OR($A$8&lt;&gt;"",$A$2&lt;&gt;"",$FL$252&lt;&gt;""),"E","")</f>
        <v/>
      </c>
      <c r="FM78" s="29" t="str">
        <f>IF(OR($A$8&lt;&gt;"",$A$2&lt;&gt;"",$FM$252&lt;&gt;""),"E","")</f>
        <v/>
      </c>
      <c r="FN78" s="29" t="str">
        <f>IF(OR($A$8&lt;&gt;"",$A$2&lt;&gt;"",$FN$252&lt;&gt;""),"E","")</f>
        <v/>
      </c>
      <c r="FO78" s="29" t="str">
        <f>IF(OR($A$8&lt;&gt;"",$A$2&lt;&gt;"",$FO$252&lt;&gt;""),"E","")</f>
        <v/>
      </c>
      <c r="FP78" s="29" t="str">
        <f>IF(OR($A$8&lt;&gt;"",$A$2&lt;&gt;"",$FP$252&lt;&gt;""),"E","")</f>
        <v/>
      </c>
      <c r="FQ78" s="29" t="str">
        <f>IF(OR($A$8&lt;&gt;"",$A$2&lt;&gt;"",$FQ$252&lt;&gt;""),"E","")</f>
        <v/>
      </c>
      <c r="FR78" s="29" t="str">
        <f>IF(OR($A$8&lt;&gt;"",$A$2&lt;&gt;"",$FR$252&lt;&gt;""),"E","")</f>
        <v/>
      </c>
      <c r="FS78" s="29" t="str">
        <f>IF(OR($A$8&lt;&gt;"",$A$2&lt;&gt;"",$FS$252&lt;&gt;""),"E","")</f>
        <v/>
      </c>
      <c r="FT78" s="29" t="str">
        <f>IF(OR($A$8&lt;&gt;"",$A$2&lt;&gt;"",$FT$252&lt;&gt;""),"E","")</f>
        <v/>
      </c>
      <c r="FU78" s="29" t="str">
        <f>IF(OR($A$8&lt;&gt;"",$A$2&lt;&gt;"",$FU$252&lt;&gt;""),"E","")</f>
        <v/>
      </c>
      <c r="FV78" s="29" t="str">
        <f>IF(OR($A$8&lt;&gt;"",$A$2&lt;&gt;"",$FV$252&lt;&gt;""),"E","")</f>
        <v/>
      </c>
      <c r="FW78" s="29" t="str">
        <f>IF(OR($A$8&lt;&gt;"",$A$2&lt;&gt;"",$FW$252&lt;&gt;""),"E","")</f>
        <v/>
      </c>
      <c r="FX78" s="29" t="str">
        <f>IF(OR($A$8&lt;&gt;"",$A$2&lt;&gt;"",$FX$252&lt;&gt;""),"E","")</f>
        <v/>
      </c>
      <c r="FY78" s="29" t="str">
        <f>IF(OR($A$8&lt;&gt;"",$A$2&lt;&gt;"",$FY$252&lt;&gt;""),"E","")</f>
        <v/>
      </c>
      <c r="FZ78" s="29" t="str">
        <f>IF(OR($A$8&lt;&gt;"",$A$2&lt;&gt;"",$FZ$252&lt;&gt;""),"E","")</f>
        <v/>
      </c>
      <c r="GA78" s="29" t="str">
        <f>IF(OR($A$8&lt;&gt;"",$A$2&lt;&gt;"",$GA$252&lt;&gt;""),"E","")</f>
        <v/>
      </c>
      <c r="GB78" s="58"/>
      <c r="GC78" s="57"/>
      <c r="GD78" s="33" t="str">
        <f>IF(OR($A$8&lt;&gt;"",$A$2&lt;&gt;"",$GD$252&lt;&gt;""),"E","")</f>
        <v/>
      </c>
      <c r="GE78" s="77"/>
      <c r="GF78" s="72"/>
      <c r="GG78" s="29" t="str">
        <f>IF(OR($A$8&lt;&gt;"",$A$2&lt;&gt;"",$GG$252&lt;&gt;""),"E","")</f>
        <v/>
      </c>
      <c r="GH78" s="29" t="str">
        <f>IF(OR($A$8&lt;&gt;"",$A$2&lt;&gt;"",$GH$252&lt;&gt;""),"E","")</f>
        <v/>
      </c>
      <c r="GI78" s="29" t="str">
        <f>IF(OR($A$8&lt;&gt;"",$A$2&lt;&gt;"",$GI$252&lt;&gt;""),"E","")</f>
        <v/>
      </c>
      <c r="GJ78" s="29" t="str">
        <f>IF(OR($A$8&lt;&gt;"",$A$2&lt;&gt;"",$GJ$252&lt;&gt;""),"E","")</f>
        <v/>
      </c>
      <c r="GK78" s="30" t="str">
        <f>IF(OR($A$8&lt;&gt;"",$A$2&lt;&gt;"",$GK$252&lt;&gt;""),"E",IF(AND($B$5="X",$D$5=""),"","X"))</f>
        <v>X</v>
      </c>
      <c r="GL78" s="30" t="str">
        <f>IF(OR($A$8&lt;&gt;"",$A$2&lt;&gt;"",$GL$252&lt;&gt;""),"E",IF(AND($B$5="X",$D$5=""),"","X"))</f>
        <v>X</v>
      </c>
      <c r="GM78" s="30" t="str">
        <f>IF(OR($A$8&lt;&gt;"",$A$2&lt;&gt;"",$GM$252&lt;&gt;""),"E",IF(AND($B$5="X",$D$5=""),"","X"))</f>
        <v>X</v>
      </c>
      <c r="GN78" s="30" t="str">
        <f>IF(OR($A$8&lt;&gt;"",$A$2&lt;&gt;"",$GN$252&lt;&gt;""),"E",IF(AND($B$5="X",$D$5=""),"","X"))</f>
        <v>X</v>
      </c>
      <c r="GO78" s="29" t="str">
        <f>IF(OR($A$8&lt;&gt;"",$A$2&lt;&gt;"",$GO$252&lt;&gt;""),"E","")</f>
        <v/>
      </c>
      <c r="GP78" s="29" t="str">
        <f>IF(OR($A$8&lt;&gt;"",$A$2&lt;&gt;"",$GP$252&lt;&gt;""),"E","")</f>
        <v/>
      </c>
      <c r="GQ78" s="29" t="str">
        <f>IF(OR($A$8&lt;&gt;"",$A$2&lt;&gt;"",$GQ$252&lt;&gt;""),"E","")</f>
        <v/>
      </c>
      <c r="GR78" s="29" t="str">
        <f>IF(OR($A$8&lt;&gt;"",$A$2&lt;&gt;"",$GR$252&lt;&gt;""),"E","")</f>
        <v/>
      </c>
      <c r="GS78" s="29" t="str">
        <f>IF(OR($A$8&lt;&gt;"",$A$2&lt;&gt;"",$GS$252&lt;&gt;""),"E","")</f>
        <v/>
      </c>
      <c r="GT78" s="30" t="str">
        <f>IF(OR($A$8&lt;&gt;"",$A$2&lt;&gt;"",$GT$252&lt;&gt;""),"E",(IF(OR(AND($B$5="X",$D$5="",$H$6="X"),$H$6="",(AND((OR(($J$6="X"),(AND($J$6="X",$L$6="X")))),$N$6=""))),"","X")))</f>
        <v/>
      </c>
      <c r="GU78" s="29" t="str">
        <f>IF(OR($A$8&lt;&gt;"",$A$2&lt;&gt;"",$GU$252&lt;&gt;""),"E","")</f>
        <v/>
      </c>
      <c r="GV78" s="30" t="str">
        <f>IF(OR($A$8&lt;&gt;"",$A$2&lt;&gt;"",$GV$252&lt;&gt;""),"E",(IF(OR(AND($B$5="X",$D$5="",$H$6="X"),$H$6="",(AND((OR(($J$6="X"),(AND($J$6="X",$L$6="X")))),$N$6=""))),"","X")))</f>
        <v/>
      </c>
      <c r="GW78" s="29" t="str">
        <f>IF(OR($A$8&lt;&gt;"",$A$2&lt;&gt;"",$GW$252&lt;&gt;""),"E","")</f>
        <v/>
      </c>
      <c r="GX78" s="30" t="str">
        <f>IF(OR($A$8&lt;&gt;"",$A$2&lt;&gt;"",$GX$252&lt;&gt;""),"E",(IF(OR((AND($P$6="X",$R$6="")),AND($B$5="X",$D$5="",$H$6="X"),$H$6="",(AND((OR(($J$6="X"),(AND($J$6="X",$L$6="X")))),$N$6=""))),"","X")))</f>
        <v/>
      </c>
      <c r="GY78" s="26" t="str">
        <f>IF(OR($A$8&lt;&gt;"",$A$2&lt;&gt;"",$GY$252&lt;&gt;""),"E","")</f>
        <v/>
      </c>
      <c r="GZ78" s="30" t="str">
        <f>IF(OR($A$8&lt;&gt;"",$A$2&lt;&gt;"",$GZ$252&lt;&gt;""),"E",(IF(OR((AND($P$6="X",$R$6="")),AND($B$5="X",$D$5="",$H$6="X"),$H$6="",(AND((OR(($J$6="X"),(AND($J$6="X",$L$6="X")))),$N$6=""))),"","X")))</f>
        <v/>
      </c>
      <c r="HA78" s="29" t="str">
        <f>IF(OR($A$8&lt;&gt;"",$A$2&lt;&gt;"",$HA$252&lt;&gt;""),"E","")</f>
        <v/>
      </c>
      <c r="HB78" s="34" t="str">
        <f>IF(OR($A$8&lt;&gt;"",$A$2&lt;&gt;"",$HB$252&lt;&gt;""),"E",IF((OR((AND($B$5="X",$D$5="")),(AND($F$7="X",$H$7="",$N$7="")),(AND((OR(($J$6="X"),(AND($J$6="X",$L$6="X")))),$N$6="")),(AND($B$7="X",$D$7="")))),"","X"))</f>
        <v>X</v>
      </c>
      <c r="HC78" s="29" t="str">
        <f>IF(OR($A$8&lt;&gt;"",$A$2&lt;&gt;"",$HC$252&lt;&gt;""),"E","")</f>
        <v/>
      </c>
      <c r="HD78" s="34" t="str">
        <f>IF(OR($A$8&lt;&gt;"",$A$2&lt;&gt;"",$HD$252&lt;&gt;""),"E",IF((OR((AND($B$5="X",$D$5="")),(AND($F$7="X",$H$7="",$N$7="")),(AND((OR(($J$6="X"),(AND($J$6="X",$L$6="X")))),$N$6="")),(AND($B$7="X",$D$7="")))),"","X"))</f>
        <v>X</v>
      </c>
      <c r="HE78" s="29" t="str">
        <f>IF(OR($A$8&lt;&gt;"",$A$2&lt;&gt;"",$HE$252&lt;&gt;""),"E","")</f>
        <v/>
      </c>
      <c r="HF78" s="34" t="str">
        <f>IF(OR($A$8&lt;&gt;"",$A$2&lt;&gt;"",$HF$252&lt;&gt;""),"E",IF((OR((AND($B$5="X",$D$5="")),(AND($F$7="X",$H$7="",$N$7="")),(AND((OR(($J$6="X"),(AND($J$6="X",$L$6="X")))),$N$6="")),(AND($B$7="X",$D$7="")))),"","X"))</f>
        <v>X</v>
      </c>
      <c r="HG78" s="29" t="str">
        <f>IF(OR($A$8&lt;&gt;"",$A$2&lt;&gt;"",$HG$252&lt;&gt;""),"E","")</f>
        <v/>
      </c>
      <c r="HH78" s="81"/>
      <c r="HI78" s="72"/>
      <c r="HJ78" s="34" t="str">
        <f>IF(OR($A$8&lt;&gt;"",$A$2&lt;&gt;"",$HJ$252&lt;&gt;""),"E",IF((OR((AND($B$5="X",$D$5="")),(AND($F$7="X",$H$7="",$N$7="")),(AND((OR(($J$6="X"),(AND($J$6="X",$L$6="X")))),$N$6="")),(AND($B$7="X",$D$7="")))),"","X"))</f>
        <v>X</v>
      </c>
      <c r="HK78" s="29" t="str">
        <f>IF(OR($A$8&lt;&gt;"",$A$2&lt;&gt;"",$HK$252&lt;&gt;""),"E","")</f>
        <v/>
      </c>
      <c r="HL78" s="34" t="str">
        <f>IF(OR($A$8&lt;&gt;"",$A$2&lt;&gt;"",$HL$252&lt;&gt;""),"E",IF((OR((AND($B$5="X",$D$5="")),(AND($F$7="X",$H$7="",$N$7="")),(AND((OR(($J$6="X"),(AND($J$6="X",$L$6="X")))),$N$6="")),(AND($B$7="X",$D$7="")))),"","X"))</f>
        <v>X</v>
      </c>
      <c r="HM78" s="34" t="str">
        <f>IF(OR($A$8&lt;&gt;"",$A$2&lt;&gt;"",$HM$252&lt;&gt;""),"E",IF((OR((AND($B$5="X",$D$5="")),(AND($F$7="X",$H$7="",$N$7="")),(AND((OR(($J$6="X"),(AND($J$6="X",$L$6="X")))),$N$6="")),(AND($B$7="X",$D$7="")))),"","X"))</f>
        <v>X</v>
      </c>
      <c r="HN78" s="34" t="str">
        <f>IF(OR($A$8&lt;&gt;"",$A$2&lt;&gt;"",$HN$252&lt;&gt;""),"E",IF((OR((AND($B$5="X",$D$5="")),(AND($F$7="X",$H$7="",$N$7="")),(AND((OR(($J$6="X"),(AND($J$6="X",$L$6="X")))),$N$6="")),(AND($B$7="X",$D$7="")))),"","X"))</f>
        <v>X</v>
      </c>
      <c r="HO78" s="34" t="str">
        <f>IF(OR($A$8&lt;&gt;"",$A$2&lt;&gt;"",$HO$252&lt;&gt;""),"E",IF((OR((AND($B$5="X",$D$5="")),(AND($F$7="X",$H$7="",$N$7="")),(AND((OR(($J$6="X"),(AND($J$6="X",$L$6="X")))),$N$6="")),(AND($B$7="X",$D$7="")))),"","X"))</f>
        <v>X</v>
      </c>
      <c r="HP78" s="34" t="str">
        <f>IF(OR($A$8&lt;&gt;"",$A$2&lt;&gt;"",$HP$252&lt;&gt;""),"E",IF((OR((AND($B$5="X",$D$5="")),(AND($F$7="X",$H$7="",$N$7="")),(AND((OR(($J$6="X"),(AND($J$6="X",$L$6="X")))),$N$6="")),(AND($B$7="X",$D$7="")))),"","X"))</f>
        <v>X</v>
      </c>
      <c r="HQ78" s="219"/>
      <c r="HR78" s="6"/>
      <c r="HS78" s="131">
        <f t="shared" si="1"/>
        <v>0</v>
      </c>
      <c r="HT78" s="132"/>
    </row>
    <row r="79" spans="1:228" ht="39" customHeight="1" x14ac:dyDescent="0.2">
      <c r="A79" s="220" t="s">
        <v>88</v>
      </c>
      <c r="B79" s="221"/>
      <c r="C79" s="221"/>
      <c r="D79" s="221"/>
      <c r="E79" s="221"/>
      <c r="F79" s="221"/>
      <c r="G79" s="221"/>
      <c r="H79" s="221"/>
      <c r="I79" s="221"/>
      <c r="J79" s="221"/>
      <c r="K79" s="221"/>
      <c r="L79" s="222"/>
      <c r="M79" s="220" t="s">
        <v>80</v>
      </c>
      <c r="N79" s="221"/>
      <c r="O79" s="221"/>
      <c r="P79" s="221"/>
      <c r="Q79" s="221"/>
      <c r="R79" s="221"/>
      <c r="S79" s="221"/>
      <c r="T79" s="221"/>
      <c r="U79" s="222"/>
      <c r="V79" s="175"/>
      <c r="W79" s="45">
        <v>5</v>
      </c>
      <c r="X79" s="205">
        <v>4</v>
      </c>
      <c r="Y79" s="84" t="s">
        <v>1127</v>
      </c>
      <c r="Z79" s="178"/>
      <c r="AA79" s="212"/>
      <c r="AB79" s="155">
        <v>60</v>
      </c>
      <c r="AC79" s="299"/>
      <c r="AD79" s="155">
        <v>60</v>
      </c>
      <c r="AE79" s="299"/>
      <c r="AF79" s="155">
        <v>60</v>
      </c>
      <c r="AG79" s="299"/>
      <c r="AH79" s="155">
        <v>40</v>
      </c>
      <c r="AI79" s="299"/>
      <c r="AJ79" s="155">
        <v>20</v>
      </c>
      <c r="AK79" s="299"/>
      <c r="AL79" s="155">
        <v>12</v>
      </c>
      <c r="AM79" s="299"/>
      <c r="AN79" s="155">
        <v>2</v>
      </c>
      <c r="AO79" s="299"/>
      <c r="AP79" s="155">
        <v>1</v>
      </c>
      <c r="AQ79" s="299"/>
      <c r="AR79" s="155">
        <v>1</v>
      </c>
      <c r="AS79" s="299"/>
      <c r="AT79" s="152"/>
      <c r="AU79" s="153"/>
      <c r="AV79" s="152"/>
      <c r="AW79" s="153"/>
      <c r="AX79" s="152"/>
      <c r="AY79" s="153"/>
      <c r="AZ79" s="152"/>
      <c r="BA79" s="153"/>
      <c r="BB79" s="152"/>
      <c r="BC79" s="153"/>
      <c r="BD79" s="152"/>
      <c r="BE79" s="153"/>
      <c r="BF79" s="152"/>
      <c r="BG79" s="422"/>
      <c r="BH79" s="179"/>
      <c r="BI79" s="179"/>
      <c r="BJ79" s="67" t="str">
        <f>IF($BJ$8="Saisie de numéro erronée !","Saisie de numéro erronée !",IF($BJ$9="","",VALUE(SUBSTITUTE(IF(COUNTIF(HS79,"* *"),TRIM(MID(Y79&amp;" ",(FIND(("NO"&amp;$BJ$9&amp;" "),Y79&amp;" "))-3,3)),HS79),"c",""))))</f>
        <v/>
      </c>
      <c r="BK79" s="180"/>
      <c r="BL79" s="213"/>
      <c r="BM79" s="29">
        <v>5</v>
      </c>
      <c r="BN79" s="29">
        <v>5</v>
      </c>
      <c r="BO79" s="29">
        <v>5</v>
      </c>
      <c r="BP79" s="29">
        <v>6</v>
      </c>
      <c r="BQ79" s="29">
        <v>6</v>
      </c>
      <c r="BR79" s="29">
        <v>6</v>
      </c>
      <c r="BS79" s="29">
        <v>7</v>
      </c>
      <c r="BT79" s="29">
        <v>7</v>
      </c>
      <c r="BU79" s="29">
        <v>7</v>
      </c>
      <c r="BV79" s="29">
        <v>8</v>
      </c>
      <c r="BW79" s="29">
        <v>8</v>
      </c>
      <c r="BX79" s="228">
        <v>2</v>
      </c>
      <c r="BY79" s="29">
        <v>12</v>
      </c>
      <c r="BZ79" s="29">
        <v>20</v>
      </c>
      <c r="CA79" s="29">
        <v>25</v>
      </c>
      <c r="CB79" s="226">
        <v>35</v>
      </c>
      <c r="CC79" s="181"/>
      <c r="CD79" s="181"/>
      <c r="CE79" s="395"/>
      <c r="CF79" s="182"/>
      <c r="CG79" s="182"/>
      <c r="CH79" s="395"/>
      <c r="CI79" s="183"/>
      <c r="CJ79" s="183"/>
      <c r="CK79" s="214">
        <v>68</v>
      </c>
      <c r="CL79" s="44" t="s">
        <v>524</v>
      </c>
      <c r="CM79" s="184"/>
      <c r="CN79" s="216"/>
      <c r="CO79" s="233" t="s">
        <v>107</v>
      </c>
      <c r="CP79" s="185"/>
      <c r="CQ79" s="185"/>
      <c r="CR79" s="44">
        <v>35</v>
      </c>
      <c r="CS79" s="44">
        <v>109</v>
      </c>
      <c r="CT79" s="186"/>
      <c r="CU79" s="186"/>
      <c r="CV79" s="395"/>
      <c r="CW79" s="218"/>
      <c r="CX79" s="218"/>
      <c r="CY79" s="227" t="s">
        <v>106</v>
      </c>
      <c r="CZ79" s="187"/>
      <c r="DA79" s="187"/>
      <c r="DB79" s="28" t="str">
        <f>IF(OR($A$8&lt;&gt;"",$A$2&lt;&gt;"",$DB$252&lt;&gt;""),"E","")</f>
        <v/>
      </c>
      <c r="DC79" s="29" t="str">
        <f>IF(OR($A$8&lt;&gt;"",$A$2&lt;&gt;"",$DC$252&lt;&gt;""),"E","")</f>
        <v/>
      </c>
      <c r="DD79" s="29" t="str">
        <f>IF(OR($A$8&lt;&gt;"",$A$2&lt;&gt;"",$DD$252&lt;&gt;""),"E","")</f>
        <v/>
      </c>
      <c r="DE79" s="29" t="str">
        <f>IF(OR($A$8&lt;&gt;"",$A$2&lt;&gt;"",$DE$252&lt;&gt;""),"E","")</f>
        <v/>
      </c>
      <c r="DF79" s="29" t="str">
        <f>IF(OR($A$8&lt;&gt;"",$A$2&lt;&gt;"",$DF$252&lt;&gt;""),"E","")</f>
        <v/>
      </c>
      <c r="DG79" s="29" t="str">
        <f>IF(OR($A$8&lt;&gt;"",$A$2&lt;&gt;"",$DG$252&lt;&gt;""),"E","")</f>
        <v/>
      </c>
      <c r="DH79" s="29" t="str">
        <f>IF(OR($A$8&lt;&gt;"",$A$2&lt;&gt;"",$DH$252&lt;&gt;""),"E","")</f>
        <v/>
      </c>
      <c r="DI79" s="29" t="str">
        <f>IF(OR($A$8&lt;&gt;"",$A$2&lt;&gt;"",$DI$252&lt;&gt;""),"E","")</f>
        <v/>
      </c>
      <c r="DJ79" s="29" t="str">
        <f>IF(OR($A$8&lt;&gt;"",$A$2&lt;&gt;"",$DJ$252&lt;&gt;""),"E","")</f>
        <v/>
      </c>
      <c r="DK79" s="29" t="str">
        <f>IF(OR($A$8&lt;&gt;"",$A$2&lt;&gt;"",$DK$252&lt;&gt;""),"E","")</f>
        <v/>
      </c>
      <c r="DL79" s="29" t="str">
        <f>IF(OR($A$8&lt;&gt;"",$A$2&lt;&gt;"",$DL$252&lt;&gt;""),"E","")</f>
        <v/>
      </c>
      <c r="DM79" s="29" t="str">
        <f>IF(OR($A$8&lt;&gt;"",$A$2&lt;&gt;"",$DM$252&lt;&gt;""),"E","")</f>
        <v/>
      </c>
      <c r="DN79" s="29" t="str">
        <f>IF(OR($A$8&lt;&gt;"",$A$2&lt;&gt;"",$DN$252&lt;&gt;""),"E","")</f>
        <v/>
      </c>
      <c r="DO79" s="29" t="str">
        <f>IF(OR($A$8&lt;&gt;"",$A$2&lt;&gt;"",$DO$252&lt;&gt;""),"E","")</f>
        <v/>
      </c>
      <c r="DP79" s="29" t="str">
        <f>IF(OR($A$8&lt;&gt;"",$A$2&lt;&gt;"",$DP$252&lt;&gt;""),"E","")</f>
        <v/>
      </c>
      <c r="DQ79" s="29" t="str">
        <f>IF(OR($A$8&lt;&gt;"",$A$2&lt;&gt;"",$DQ$252&lt;&gt;""),"E","")</f>
        <v/>
      </c>
      <c r="DR79" s="29" t="str">
        <f>IF(OR($A$8&lt;&gt;"",$A$2&lt;&gt;"",$DR$252&lt;&gt;""),"E","")</f>
        <v/>
      </c>
      <c r="DS79" s="29" t="str">
        <f>IF(OR($A$8&lt;&gt;"",$A$2&lt;&gt;"",$DS$252&lt;&gt;""),"E","")</f>
        <v/>
      </c>
      <c r="DT79" s="29" t="str">
        <f>IF(OR($A$8&lt;&gt;"",$A$2&lt;&gt;"",$DT$252&lt;&gt;""),"E","")</f>
        <v/>
      </c>
      <c r="DU79" s="29" t="str">
        <f>IF(OR($A$8&lt;&gt;"",$A$2&lt;&gt;"",$DU$252&lt;&gt;""),"E","")</f>
        <v/>
      </c>
      <c r="DV79" s="29" t="str">
        <f>IF(OR($A$8&lt;&gt;"",$A$2&lt;&gt;"",$DV$252&lt;&gt;""),"E","")</f>
        <v/>
      </c>
      <c r="DW79" s="29" t="str">
        <f>IF(OR($A$8&lt;&gt;"",$A$2&lt;&gt;"",$DW$252&lt;&gt;""),"E","")</f>
        <v/>
      </c>
      <c r="DX79" s="29" t="str">
        <f>IF(OR($A$8&lt;&gt;"",$A$2&lt;&gt;"",$DX$252&lt;&gt;""),"E","")</f>
        <v/>
      </c>
      <c r="DY79" s="29" t="str">
        <f>IF(OR($A$8&lt;&gt;"",$A$2&lt;&gt;"",$DY$252&lt;&gt;""),"E","")</f>
        <v/>
      </c>
      <c r="DZ79" s="29" t="str">
        <f>IF(OR($A$8&lt;&gt;"",$A$2&lt;&gt;"",$DZ$252&lt;&gt;""),"E","")</f>
        <v/>
      </c>
      <c r="EA79" s="31"/>
      <c r="EB79" s="2"/>
      <c r="EC79" s="29" t="str">
        <f>IF(OR($A$8&lt;&gt;"",$A$2&lt;&gt;"",$EC$252&lt;&gt;""),"E","")</f>
        <v/>
      </c>
      <c r="ED79" s="58"/>
      <c r="EE79" s="57"/>
      <c r="EF79" s="29" t="str">
        <f>IF(OR($A$8&lt;&gt;"",$A$2&lt;&gt;"",$EF$252&lt;&gt;""),"E","")</f>
        <v/>
      </c>
      <c r="EG79" s="29" t="str">
        <f>IF(OR($A$8&lt;&gt;"",$A$2&lt;&gt;"",$EG$252&lt;&gt;""),"E","")</f>
        <v/>
      </c>
      <c r="EH79" s="29" t="str">
        <f>IF(OR($A$8&lt;&gt;"",$A$2&lt;&gt;"",$EH$252&lt;&gt;""),"E","")</f>
        <v/>
      </c>
      <c r="EI79" s="29" t="str">
        <f>IF(OR($A$8&lt;&gt;"",$A$2&lt;&gt;"",$EI$252&lt;&gt;""),"E","")</f>
        <v/>
      </c>
      <c r="EJ79" s="29" t="str">
        <f>IF(OR($A$8&lt;&gt;"",$A$2&lt;&gt;"",$EJ$252&lt;&gt;""),"E","")</f>
        <v/>
      </c>
      <c r="EK79" s="29" t="str">
        <f>IF(OR($A$8&lt;&gt;"",$A$2&lt;&gt;"",$EK$252&lt;&gt;""),"E","")</f>
        <v/>
      </c>
      <c r="EL79" s="29" t="str">
        <f>IF(OR($A$8&lt;&gt;"",$A$2&lt;&gt;"",$EL$252&lt;&gt;""),"E","")</f>
        <v/>
      </c>
      <c r="EM79" s="29" t="str">
        <f>IF(OR($A$8&lt;&gt;"",$A$2&lt;&gt;"",$EM$252&lt;&gt;""),"E","")</f>
        <v/>
      </c>
      <c r="EN79" s="30" t="str">
        <f>IF(OR($A$8&lt;&gt;"",$A$2&lt;&gt;"",$EN$252&lt;&gt;""),"E",IF(AND($B$5="X",$D$5=""),"","X"))</f>
        <v>X</v>
      </c>
      <c r="EO79" s="30" t="str">
        <f>IF(OR($A$8&lt;&gt;"",$A$2&lt;&gt;"",$EO$252&lt;&gt;""),"E",IF(AND($B$5="X",$D$5=""),"","X"))</f>
        <v>X</v>
      </c>
      <c r="EP79" s="30" t="str">
        <f>IF(OR($A$8&lt;&gt;"",$A$2&lt;&gt;"",$EP$252&lt;&gt;""),"E",IF(AND($B$5="X",$D$5=""),"","X"))</f>
        <v>X</v>
      </c>
      <c r="EQ79" s="29" t="str">
        <f>IF(OR($A$8&lt;&gt;"",$A$2&lt;&gt;"",$EQ$252&lt;&gt;""),"E","")</f>
        <v/>
      </c>
      <c r="ER79" s="30" t="str">
        <f>IF(OR($A$8&lt;&gt;"",$A$2&lt;&gt;"",$ER$252&lt;&gt;""),"E",IF(AND($B$5="X",$D$5=""),"","X"))</f>
        <v>X</v>
      </c>
      <c r="ES79" s="29" t="str">
        <f>IF(OR($A$8&lt;&gt;"",$A$2&lt;&gt;"",$ES$252&lt;&gt;""),"E","")</f>
        <v/>
      </c>
      <c r="ET79" s="30" t="str">
        <f>IF(OR($A$8&lt;&gt;"",$A$2&lt;&gt;"",$ET$252&lt;&gt;""),"E",IF(OR(AND($B$5="X",$D$5=""),$F$5=""),"","X"))</f>
        <v/>
      </c>
      <c r="EU79" s="30" t="str">
        <f>IF(OR($A$8&lt;&gt;"",$A$2&lt;&gt;"",$EU$252&lt;&gt;""),"E",IF(AND($B$5="X",$D$5=""),"","X"))</f>
        <v>X</v>
      </c>
      <c r="EV79" s="29" t="str">
        <f>IF(OR($A$8&lt;&gt;"",$A$2&lt;&gt;"",$EV$252&lt;&gt;""),"E","")</f>
        <v/>
      </c>
      <c r="EW79" s="29" t="str">
        <f>IF(OR($A$8&lt;&gt;"",$A$2&lt;&gt;"",$EW$252&lt;&gt;""),"E","")</f>
        <v/>
      </c>
      <c r="EX79" s="29" t="str">
        <f>IF(OR($A$8&lt;&gt;"",$A$2&lt;&gt;"",$EX$252&lt;&gt;""),"E","")</f>
        <v/>
      </c>
      <c r="EY79" s="29" t="str">
        <f>IF(OR($A$8&lt;&gt;"",$A$2&lt;&gt;"",$EY$252&lt;&gt;""),"E","")</f>
        <v/>
      </c>
      <c r="EZ79" s="29" t="str">
        <f>IF(OR($A$8&lt;&gt;"",$A$2&lt;&gt;"",$EZ$252&lt;&gt;""),"E","")</f>
        <v/>
      </c>
      <c r="FA79" s="29" t="str">
        <f>IF(OR($A$8&lt;&gt;"",$A$2&lt;&gt;"",$FA$252&lt;&gt;""),"E","")</f>
        <v/>
      </c>
      <c r="FB79" s="29" t="str">
        <f>IF(OR($A$8&lt;&gt;"",$A$2&lt;&gt;"",$FB$252&lt;&gt;""),"E","")</f>
        <v/>
      </c>
      <c r="FC79" s="29" t="str">
        <f>IF(OR($A$8&lt;&gt;"",$A$2&lt;&gt;"",$FC$252&lt;&gt;""),"E","")</f>
        <v/>
      </c>
      <c r="FD79" s="29" t="str">
        <f>IF(OR($A$8&lt;&gt;"",$A$2&lt;&gt;"",$FD$252&lt;&gt;""),"E","")</f>
        <v/>
      </c>
      <c r="FE79" s="29" t="str">
        <f>IF(OR($A$8&lt;&gt;"",$A$2&lt;&gt;"",$FE$252&lt;&gt;""),"E","")</f>
        <v/>
      </c>
      <c r="FF79" s="29" t="str">
        <f>IF(OR($A$8&lt;&gt;"",$A$2&lt;&gt;"",$FF$252&lt;&gt;""),"E","")</f>
        <v/>
      </c>
      <c r="FG79" s="29" t="str">
        <f>IF(OR($A$8&lt;&gt;"",$A$2&lt;&gt;"",$FG$252&lt;&gt;""),"E","")</f>
        <v/>
      </c>
      <c r="FH79" s="29" t="str">
        <f>IF(OR($A$8&lt;&gt;"",$A$2&lt;&gt;"",$FH$252&lt;&gt;""),"E","")</f>
        <v/>
      </c>
      <c r="FI79" s="29" t="str">
        <f>IF(OR($A$8&lt;&gt;"",$A$2&lt;&gt;"",$FI$252&lt;&gt;""),"E","")</f>
        <v/>
      </c>
      <c r="FJ79" s="29" t="str">
        <f>IF(OR($A$8&lt;&gt;"",$A$2&lt;&gt;"",$FJ$252&lt;&gt;""),"E","")</f>
        <v/>
      </c>
      <c r="FK79" s="29" t="str">
        <f>IF(OR($A$8&lt;&gt;"",$A$2&lt;&gt;"",$FK$252&lt;&gt;""),"E","")</f>
        <v/>
      </c>
      <c r="FL79" s="29" t="str">
        <f>IF(OR($A$8&lt;&gt;"",$A$2&lt;&gt;"",$FL$252&lt;&gt;""),"E","")</f>
        <v/>
      </c>
      <c r="FM79" s="29" t="str">
        <f>IF(OR($A$8&lt;&gt;"",$A$2&lt;&gt;"",$FM$252&lt;&gt;""),"E","")</f>
        <v/>
      </c>
      <c r="FN79" s="29" t="str">
        <f>IF(OR($A$8&lt;&gt;"",$A$2&lt;&gt;"",$FN$252&lt;&gt;""),"E","")</f>
        <v/>
      </c>
      <c r="FO79" s="29" t="str">
        <f>IF(OR($A$8&lt;&gt;"",$A$2&lt;&gt;"",$FO$252&lt;&gt;""),"E","")</f>
        <v/>
      </c>
      <c r="FP79" s="29" t="str">
        <f>IF(OR($A$8&lt;&gt;"",$A$2&lt;&gt;"",$FP$252&lt;&gt;""),"E","")</f>
        <v/>
      </c>
      <c r="FQ79" s="29" t="str">
        <f>IF(OR($A$8&lt;&gt;"",$A$2&lt;&gt;"",$FQ$252&lt;&gt;""),"E","")</f>
        <v/>
      </c>
      <c r="FR79" s="29" t="str">
        <f>IF(OR($A$8&lt;&gt;"",$A$2&lt;&gt;"",$FR$252&lt;&gt;""),"E","")</f>
        <v/>
      </c>
      <c r="FS79" s="29" t="str">
        <f>IF(OR($A$8&lt;&gt;"",$A$2&lt;&gt;"",$FS$252&lt;&gt;""),"E","")</f>
        <v/>
      </c>
      <c r="FT79" s="29" t="str">
        <f>IF(OR($A$8&lt;&gt;"",$A$2&lt;&gt;"",$FT$252&lt;&gt;""),"E","")</f>
        <v/>
      </c>
      <c r="FU79" s="29" t="str">
        <f>IF(OR($A$8&lt;&gt;"",$A$2&lt;&gt;"",$FU$252&lt;&gt;""),"E","")</f>
        <v/>
      </c>
      <c r="FV79" s="29" t="str">
        <f>IF(OR($A$8&lt;&gt;"",$A$2&lt;&gt;"",$FV$252&lt;&gt;""),"E","")</f>
        <v/>
      </c>
      <c r="FW79" s="29" t="str">
        <f>IF(OR($A$8&lt;&gt;"",$A$2&lt;&gt;"",$FW$252&lt;&gt;""),"E","")</f>
        <v/>
      </c>
      <c r="FX79" s="29" t="str">
        <f>IF(OR($A$8&lt;&gt;"",$A$2&lt;&gt;"",$FX$252&lt;&gt;""),"E","")</f>
        <v/>
      </c>
      <c r="FY79" s="29" t="str">
        <f>IF(OR($A$8&lt;&gt;"",$A$2&lt;&gt;"",$FY$252&lt;&gt;""),"E","")</f>
        <v/>
      </c>
      <c r="FZ79" s="29" t="str">
        <f>IF(OR($A$8&lt;&gt;"",$A$2&lt;&gt;"",$FZ$252&lt;&gt;""),"E","")</f>
        <v/>
      </c>
      <c r="GA79" s="29" t="str">
        <f>IF(OR($A$8&lt;&gt;"",$A$2&lt;&gt;"",$GA$252&lt;&gt;""),"E","")</f>
        <v/>
      </c>
      <c r="GB79" s="58"/>
      <c r="GC79" s="57"/>
      <c r="GD79" s="33" t="str">
        <f>IF(OR($A$8&lt;&gt;"",$A$2&lt;&gt;"",$GD$252&lt;&gt;""),"E","")</f>
        <v/>
      </c>
      <c r="GE79" s="77"/>
      <c r="GF79" s="72"/>
      <c r="GG79" s="29" t="str">
        <f>IF(OR($A$8&lt;&gt;"",$A$2&lt;&gt;"",$GG$252&lt;&gt;""),"E","")</f>
        <v/>
      </c>
      <c r="GH79" s="29" t="str">
        <f>IF(OR($A$8&lt;&gt;"",$A$2&lt;&gt;"",$GH$252&lt;&gt;""),"E","")</f>
        <v/>
      </c>
      <c r="GI79" s="29" t="str">
        <f>IF(OR($A$8&lt;&gt;"",$A$2&lt;&gt;"",$GI$252&lt;&gt;""),"E","")</f>
        <v/>
      </c>
      <c r="GJ79" s="29" t="str">
        <f>IF(OR($A$8&lt;&gt;"",$A$2&lt;&gt;"",$GJ$252&lt;&gt;""),"E","")</f>
        <v/>
      </c>
      <c r="GK79" s="30" t="str">
        <f>IF(OR($A$8&lt;&gt;"",$A$2&lt;&gt;"",$GK$252&lt;&gt;""),"E",IF(AND($B$5="X",$D$5=""),"","X"))</f>
        <v>X</v>
      </c>
      <c r="GL79" s="30" t="str">
        <f>IF(OR($A$8&lt;&gt;"",$A$2&lt;&gt;"",$GL$252&lt;&gt;""),"E",IF(AND($B$5="X",$D$5=""),"","X"))</f>
        <v>X</v>
      </c>
      <c r="GM79" s="30" t="str">
        <f>IF(OR($A$8&lt;&gt;"",$A$2&lt;&gt;"",$GM$252&lt;&gt;""),"E",IF(AND($B$5="X",$D$5=""),"","X"))</f>
        <v>X</v>
      </c>
      <c r="GN79" s="30" t="str">
        <f>IF(OR($A$8&lt;&gt;"",$A$2&lt;&gt;"",$GN$252&lt;&gt;""),"E",IF(AND($B$5="X",$D$5=""),"","X"))</f>
        <v>X</v>
      </c>
      <c r="GO79" s="29" t="str">
        <f>IF(OR($A$8&lt;&gt;"",$A$2&lt;&gt;"",$GO$252&lt;&gt;""),"E","")</f>
        <v/>
      </c>
      <c r="GP79" s="29" t="str">
        <f>IF(OR($A$8&lt;&gt;"",$A$2&lt;&gt;"",$GP$252&lt;&gt;""),"E","")</f>
        <v/>
      </c>
      <c r="GQ79" s="29" t="str">
        <f>IF(OR($A$8&lt;&gt;"",$A$2&lt;&gt;"",$GQ$252&lt;&gt;""),"E","")</f>
        <v/>
      </c>
      <c r="GR79" s="29" t="str">
        <f>IF(OR($A$8&lt;&gt;"",$A$2&lt;&gt;"",$GR$252&lt;&gt;""),"E","")</f>
        <v/>
      </c>
      <c r="GS79" s="29" t="str">
        <f>IF(OR($A$8&lt;&gt;"",$A$2&lt;&gt;"",$GS$252&lt;&gt;""),"E","")</f>
        <v/>
      </c>
      <c r="GT79" s="30" t="str">
        <f>IF(OR($A$8&lt;&gt;"",$A$2&lt;&gt;"",$GT$252&lt;&gt;""),"E",(IF(OR(AND($B$5="X",$D$5="",$H$6="X"),$H$6="",(AND((OR(($J$6="X"),(AND($J$6="X",$L$6="X")))),$N$6=""))),"","X")))</f>
        <v/>
      </c>
      <c r="GU79" s="29" t="str">
        <f>IF(OR($A$8&lt;&gt;"",$A$2&lt;&gt;"",$GU$252&lt;&gt;""),"E","")</f>
        <v/>
      </c>
      <c r="GV79" s="30" t="str">
        <f>IF(OR($A$8&lt;&gt;"",$A$2&lt;&gt;"",$GV$252&lt;&gt;""),"E",(IF(OR(AND($B$5="X",$D$5="",$H$6="X"),$H$6="",(AND((OR(($J$6="X"),(AND($J$6="X",$L$6="X")))),$N$6=""))),"","X")))</f>
        <v/>
      </c>
      <c r="GW79" s="29" t="str">
        <f>IF(OR($A$8&lt;&gt;"",$A$2&lt;&gt;"",$GW$252&lt;&gt;""),"E","")</f>
        <v/>
      </c>
      <c r="GX79" s="30" t="str">
        <f>IF(OR($A$8&lt;&gt;"",$A$2&lt;&gt;"",$GX$252&lt;&gt;""),"E",(IF(OR((AND($P$6="X",$R$6="")),AND($B$5="X",$D$5="",$H$6="X"),$H$6="",(AND((OR(($J$6="X"),(AND($J$6="X",$L$6="X")))),$N$6=""))),"","X")))</f>
        <v/>
      </c>
      <c r="GY79" s="26" t="str">
        <f>IF(OR($A$8&lt;&gt;"",$A$2&lt;&gt;"",$GY$252&lt;&gt;""),"E","")</f>
        <v/>
      </c>
      <c r="GZ79" s="30" t="str">
        <f>IF(OR($A$8&lt;&gt;"",$A$2&lt;&gt;"",$GZ$252&lt;&gt;""),"E",(IF(OR((AND($P$6="X",$R$6="")),AND($B$5="X",$D$5="",$H$6="X"),$H$6="",(AND((OR(($J$6="X"),(AND($J$6="X",$L$6="X")))),$N$6=""))),"","X")))</f>
        <v/>
      </c>
      <c r="HA79" s="29" t="str">
        <f>IF(OR($A$8&lt;&gt;"",$A$2&lt;&gt;"",$HA$252&lt;&gt;""),"E","")</f>
        <v/>
      </c>
      <c r="HB79" s="34" t="str">
        <f>IF(OR($A$8&lt;&gt;"",$A$2&lt;&gt;"",$HB$252&lt;&gt;""),"E",IF((OR((AND($B$5="X",$D$5="")),(AND($F$7="X",$H$7="",$N$7="")),(AND((OR(($J$6="X"),(AND($J$6="X",$L$6="X")))),$N$6="")),(AND($B$7="X",$D$7="")))),"","X"))</f>
        <v>X</v>
      </c>
      <c r="HC79" s="29" t="str">
        <f>IF(OR($A$8&lt;&gt;"",$A$2&lt;&gt;"",$HC$252&lt;&gt;""),"E","")</f>
        <v/>
      </c>
      <c r="HD79" s="34" t="str">
        <f>IF(OR($A$8&lt;&gt;"",$A$2&lt;&gt;"",$HD$252&lt;&gt;""),"E",IF((OR((AND($B$5="X",$D$5="")),(AND($F$7="X",$H$7="",$N$7="")),(AND((OR(($J$6="X"),(AND($J$6="X",$L$6="X")))),$N$6="")),(AND($B$7="X",$D$7="")))),"","X"))</f>
        <v>X</v>
      </c>
      <c r="HE79" s="29" t="str">
        <f>IF(OR($A$8&lt;&gt;"",$A$2&lt;&gt;"",$HE$252&lt;&gt;""),"E","")</f>
        <v/>
      </c>
      <c r="HF79" s="34" t="str">
        <f>IF(OR($A$8&lt;&gt;"",$A$2&lt;&gt;"",$HF$252&lt;&gt;""),"E",IF((OR((AND($B$5="X",$D$5="")),(AND($F$7="X",$H$7="",$N$7="")),(AND((OR(($J$6="X"),(AND($J$6="X",$L$6="X")))),$N$6="")),(AND($B$7="X",$D$7="")))),"","X"))</f>
        <v>X</v>
      </c>
      <c r="HG79" s="29" t="str">
        <f>IF(OR($A$8&lt;&gt;"",$A$2&lt;&gt;"",$HG$252&lt;&gt;""),"E","")</f>
        <v/>
      </c>
      <c r="HH79" s="81"/>
      <c r="HI79" s="72"/>
      <c r="HJ79" s="34" t="str">
        <f>IF(OR($A$8&lt;&gt;"",$A$2&lt;&gt;"",$HJ$252&lt;&gt;""),"E",IF((OR((AND($B$5="X",$D$5="")),(AND($F$7="X",$H$7="",$N$7="")),(AND((OR(($J$6="X"),(AND($J$6="X",$L$6="X")))),$N$6="")),(AND($B$7="X",$D$7="")))),"","X"))</f>
        <v>X</v>
      </c>
      <c r="HK79" s="29" t="str">
        <f>IF(OR($A$8&lt;&gt;"",$A$2&lt;&gt;"",$HK$252&lt;&gt;""),"E","")</f>
        <v/>
      </c>
      <c r="HL79" s="34" t="str">
        <f>IF(OR($A$8&lt;&gt;"",$A$2&lt;&gt;"",$HL$252&lt;&gt;""),"E",IF((OR((AND($B$5="X",$D$5="")),(AND($F$7="X",$H$7="",$N$7="")),(AND((OR(($J$6="X"),(AND($J$6="X",$L$6="X")))),$N$6="")),(AND($B$7="X",$D$7="")))),"","X"))</f>
        <v>X</v>
      </c>
      <c r="HM79" s="34" t="str">
        <f>IF(OR($A$8&lt;&gt;"",$A$2&lt;&gt;"",$HM$252&lt;&gt;""),"E",IF((OR((AND($B$5="X",$D$5="")),(AND($F$7="X",$H$7="",$N$7="")),(AND((OR(($J$6="X"),(AND($J$6="X",$L$6="X")))),$N$6="")),(AND($B$7="X",$D$7="")))),"","X"))</f>
        <v>X</v>
      </c>
      <c r="HN79" s="34" t="str">
        <f>IF(OR($A$8&lt;&gt;"",$A$2&lt;&gt;"",$HN$252&lt;&gt;""),"E",IF((OR((AND($B$5="X",$D$5="")),(AND($F$7="X",$H$7="",$N$7="")),(AND((OR(($J$6="X"),(AND($J$6="X",$L$6="X")))),$N$6="")),(AND($B$7="X",$D$7="")))),"","X"))</f>
        <v>X</v>
      </c>
      <c r="HO79" s="34" t="str">
        <f>IF(OR($A$8&lt;&gt;"",$A$2&lt;&gt;"",$HO$252&lt;&gt;""),"E",IF((OR((AND($B$5="X",$D$5="")),(AND($F$7="X",$H$7="",$N$7="")),(AND((OR(($J$6="X"),(AND($J$6="X",$L$6="X")))),$N$6="")),(AND($B$7="X",$D$7="")))),"","X"))</f>
        <v>X</v>
      </c>
      <c r="HP79" s="34" t="str">
        <f>IF(OR($A$8&lt;&gt;"",$A$2&lt;&gt;"",$HP$252&lt;&gt;""),"E",IF((OR((AND($B$5="X",$D$5="")),(AND($F$7="X",$H$7="",$N$7="")),(AND((OR(($J$6="X"),(AND($J$6="X",$L$6="X")))),$N$6="")),(AND($B$7="X",$D$7="")))),"","X"))</f>
        <v>X</v>
      </c>
      <c r="HQ79" s="219"/>
      <c r="HR79" s="6"/>
      <c r="HS79" s="131">
        <f t="shared" si="1"/>
        <v>0</v>
      </c>
      <c r="HT79" s="132"/>
    </row>
    <row r="80" spans="1:228" ht="39" customHeight="1" x14ac:dyDescent="0.2">
      <c r="A80" s="220" t="s">
        <v>90</v>
      </c>
      <c r="B80" s="221"/>
      <c r="C80" s="221"/>
      <c r="D80" s="221"/>
      <c r="E80" s="221"/>
      <c r="F80" s="221"/>
      <c r="G80" s="221"/>
      <c r="H80" s="221"/>
      <c r="I80" s="221"/>
      <c r="J80" s="221"/>
      <c r="K80" s="221"/>
      <c r="L80" s="222"/>
      <c r="M80" s="220" t="s">
        <v>91</v>
      </c>
      <c r="N80" s="221"/>
      <c r="O80" s="221"/>
      <c r="P80" s="221"/>
      <c r="Q80" s="221"/>
      <c r="R80" s="221"/>
      <c r="S80" s="221"/>
      <c r="T80" s="221"/>
      <c r="U80" s="222"/>
      <c r="V80" s="174"/>
      <c r="W80" s="43">
        <v>8</v>
      </c>
      <c r="X80" s="202">
        <v>2</v>
      </c>
      <c r="Y80" s="84" t="s">
        <v>1131</v>
      </c>
      <c r="Z80" s="178"/>
      <c r="AA80" s="212"/>
      <c r="AB80" s="155">
        <v>60</v>
      </c>
      <c r="AC80" s="299"/>
      <c r="AD80" s="155">
        <v>60</v>
      </c>
      <c r="AE80" s="299"/>
      <c r="AF80" s="155">
        <v>60</v>
      </c>
      <c r="AG80" s="299"/>
      <c r="AH80" s="155">
        <v>60</v>
      </c>
      <c r="AI80" s="299"/>
      <c r="AJ80" s="155">
        <v>12</v>
      </c>
      <c r="AK80" s="299"/>
      <c r="AL80" s="155">
        <v>2</v>
      </c>
      <c r="AM80" s="299"/>
      <c r="AN80" s="155">
        <v>1</v>
      </c>
      <c r="AO80" s="299"/>
      <c r="AP80" s="155">
        <v>1</v>
      </c>
      <c r="AQ80" s="299"/>
      <c r="AR80" s="155"/>
      <c r="AS80" s="418"/>
      <c r="AT80" s="152"/>
      <c r="AU80" s="153"/>
      <c r="AV80" s="152"/>
      <c r="AW80" s="153"/>
      <c r="AX80" s="152"/>
      <c r="AY80" s="153"/>
      <c r="AZ80" s="152"/>
      <c r="BA80" s="153"/>
      <c r="BB80" s="152"/>
      <c r="BC80" s="153"/>
      <c r="BD80" s="152"/>
      <c r="BE80" s="153"/>
      <c r="BF80" s="152"/>
      <c r="BG80" s="422"/>
      <c r="BH80" s="179"/>
      <c r="BI80" s="179"/>
      <c r="BJ80" s="67" t="str">
        <f>IF($BJ$8="Saisie de numéro erronée !","Saisie de numéro erronée !",IF($BJ$9="","",VALUE(SUBSTITUTE(IF(COUNTIF(HS80,"* *"),TRIM(MID(Y80&amp;" ",(FIND(("NO"&amp;$BJ$9&amp;" "),Y80&amp;" "))-3,3)),HS80),"c",""))))</f>
        <v/>
      </c>
      <c r="BK80" s="180"/>
      <c r="BL80" s="213"/>
      <c r="BM80" s="29">
        <v>8</v>
      </c>
      <c r="BN80" s="29">
        <v>8</v>
      </c>
      <c r="BO80" s="29">
        <v>8</v>
      </c>
      <c r="BP80" s="29">
        <v>9</v>
      </c>
      <c r="BQ80" s="29">
        <v>9</v>
      </c>
      <c r="BR80" s="29">
        <v>9</v>
      </c>
      <c r="BS80" s="29">
        <v>10</v>
      </c>
      <c r="BT80" s="29">
        <v>10</v>
      </c>
      <c r="BU80" s="29">
        <v>10</v>
      </c>
      <c r="BV80" s="29">
        <v>11</v>
      </c>
      <c r="BW80" s="29">
        <v>11</v>
      </c>
      <c r="BX80" s="29">
        <v>11</v>
      </c>
      <c r="BY80" s="29">
        <v>15</v>
      </c>
      <c r="BZ80" s="29">
        <v>23</v>
      </c>
      <c r="CA80" s="29">
        <v>28</v>
      </c>
      <c r="CB80" s="226">
        <v>38</v>
      </c>
      <c r="CC80" s="181"/>
      <c r="CD80" s="181"/>
      <c r="CE80" s="395"/>
      <c r="CF80" s="182"/>
      <c r="CG80" s="182"/>
      <c r="CH80" s="395"/>
      <c r="CI80" s="183"/>
      <c r="CJ80" s="183"/>
      <c r="CK80" s="214">
        <v>69</v>
      </c>
      <c r="CL80" s="44" t="s">
        <v>525</v>
      </c>
      <c r="CM80" s="184"/>
      <c r="CN80" s="216"/>
      <c r="CO80" s="233" t="s">
        <v>107</v>
      </c>
      <c r="CP80" s="185"/>
      <c r="CQ80" s="185"/>
      <c r="CR80" s="44">
        <v>35</v>
      </c>
      <c r="CS80" s="44">
        <v>109</v>
      </c>
      <c r="CT80" s="186"/>
      <c r="CU80" s="186"/>
      <c r="CV80" s="395"/>
      <c r="CW80" s="218"/>
      <c r="CX80" s="218"/>
      <c r="CY80" s="227" t="s">
        <v>106</v>
      </c>
      <c r="CZ80" s="187"/>
      <c r="DA80" s="187"/>
      <c r="DB80" s="28" t="str">
        <f>IF(OR($A$8&lt;&gt;"",$A$2&lt;&gt;"",$DB$252&lt;&gt;""),"E","")</f>
        <v/>
      </c>
      <c r="DC80" s="29" t="str">
        <f>IF(OR($A$8&lt;&gt;"",$A$2&lt;&gt;"",$DC$252&lt;&gt;""),"E","")</f>
        <v/>
      </c>
      <c r="DD80" s="29" t="str">
        <f>IF(OR($A$8&lt;&gt;"",$A$2&lt;&gt;"",$DD$252&lt;&gt;""),"E","")</f>
        <v/>
      </c>
      <c r="DE80" s="29" t="str">
        <f>IF(OR($A$8&lt;&gt;"",$A$2&lt;&gt;"",$DE$252&lt;&gt;""),"E","")</f>
        <v/>
      </c>
      <c r="DF80" s="29" t="str">
        <f>IF(OR($A$8&lt;&gt;"",$A$2&lt;&gt;"",$DF$252&lt;&gt;""),"E","")</f>
        <v/>
      </c>
      <c r="DG80" s="29" t="str">
        <f>IF(OR($A$8&lt;&gt;"",$A$2&lt;&gt;"",$DG$252&lt;&gt;""),"E","")</f>
        <v/>
      </c>
      <c r="DH80" s="29" t="str">
        <f>IF(OR($A$8&lt;&gt;"",$A$2&lt;&gt;"",$DH$252&lt;&gt;""),"E","")</f>
        <v/>
      </c>
      <c r="DI80" s="29" t="str">
        <f>IF(OR($A$8&lt;&gt;"",$A$2&lt;&gt;"",$DI$252&lt;&gt;""),"E","")</f>
        <v/>
      </c>
      <c r="DJ80" s="29" t="str">
        <f>IF(OR($A$8&lt;&gt;"",$A$2&lt;&gt;"",$DJ$252&lt;&gt;""),"E","")</f>
        <v/>
      </c>
      <c r="DK80" s="29" t="str">
        <f>IF(OR($A$8&lt;&gt;"",$A$2&lt;&gt;"",$DK$252&lt;&gt;""),"E","")</f>
        <v/>
      </c>
      <c r="DL80" s="29" t="str">
        <f>IF(OR($A$8&lt;&gt;"",$A$2&lt;&gt;"",$DL$252&lt;&gt;""),"E","")</f>
        <v/>
      </c>
      <c r="DM80" s="29" t="str">
        <f>IF(OR($A$8&lt;&gt;"",$A$2&lt;&gt;"",$DM$252&lt;&gt;""),"E","")</f>
        <v/>
      </c>
      <c r="DN80" s="29" t="str">
        <f>IF(OR($A$8&lt;&gt;"",$A$2&lt;&gt;"",$DN$252&lt;&gt;""),"E","")</f>
        <v/>
      </c>
      <c r="DO80" s="29" t="str">
        <f>IF(OR($A$8&lt;&gt;"",$A$2&lt;&gt;"",$DO$252&lt;&gt;""),"E","")</f>
        <v/>
      </c>
      <c r="DP80" s="29" t="str">
        <f>IF(OR($A$8&lt;&gt;"",$A$2&lt;&gt;"",$DP$252&lt;&gt;""),"E","")</f>
        <v/>
      </c>
      <c r="DQ80" s="29" t="str">
        <f>IF(OR($A$8&lt;&gt;"",$A$2&lt;&gt;"",$DQ$252&lt;&gt;""),"E","")</f>
        <v/>
      </c>
      <c r="DR80" s="29" t="str">
        <f>IF(OR($A$8&lt;&gt;"",$A$2&lt;&gt;"",$DR$252&lt;&gt;""),"E","")</f>
        <v/>
      </c>
      <c r="DS80" s="29" t="str">
        <f>IF(OR($A$8&lt;&gt;"",$A$2&lt;&gt;"",$DS$252&lt;&gt;""),"E","")</f>
        <v/>
      </c>
      <c r="DT80" s="29" t="str">
        <f>IF(OR($A$8&lt;&gt;"",$A$2&lt;&gt;"",$DT$252&lt;&gt;""),"E","")</f>
        <v/>
      </c>
      <c r="DU80" s="29" t="str">
        <f>IF(OR($A$8&lt;&gt;"",$A$2&lt;&gt;"",$DU$252&lt;&gt;""),"E","")</f>
        <v/>
      </c>
      <c r="DV80" s="29" t="str">
        <f>IF(OR($A$8&lt;&gt;"",$A$2&lt;&gt;"",$DV$252&lt;&gt;""),"E","")</f>
        <v/>
      </c>
      <c r="DW80" s="29" t="str">
        <f>IF(OR($A$8&lt;&gt;"",$A$2&lt;&gt;"",$DW$252&lt;&gt;""),"E","")</f>
        <v/>
      </c>
      <c r="DX80" s="29" t="str">
        <f>IF(OR($A$8&lt;&gt;"",$A$2&lt;&gt;"",$DX$252&lt;&gt;""),"E","")</f>
        <v/>
      </c>
      <c r="DY80" s="29" t="str">
        <f>IF(OR($A$8&lt;&gt;"",$A$2&lt;&gt;"",$DY$252&lt;&gt;""),"E","")</f>
        <v/>
      </c>
      <c r="DZ80" s="29" t="str">
        <f>IF(OR($A$8&lt;&gt;"",$A$2&lt;&gt;"",$DZ$252&lt;&gt;""),"E","")</f>
        <v/>
      </c>
      <c r="EA80" s="31"/>
      <c r="EB80" s="2"/>
      <c r="EC80" s="29" t="str">
        <f>IF(OR($A$8&lt;&gt;"",$A$2&lt;&gt;"",$EC$252&lt;&gt;""),"E","")</f>
        <v/>
      </c>
      <c r="ED80" s="58"/>
      <c r="EE80" s="57"/>
      <c r="EF80" s="29" t="str">
        <f>IF(OR($A$8&lt;&gt;"",$A$2&lt;&gt;"",$EF$252&lt;&gt;""),"E","")</f>
        <v/>
      </c>
      <c r="EG80" s="29" t="str">
        <f>IF(OR($A$8&lt;&gt;"",$A$2&lt;&gt;"",$EG$252&lt;&gt;""),"E","")</f>
        <v/>
      </c>
      <c r="EH80" s="29" t="str">
        <f>IF(OR($A$8&lt;&gt;"",$A$2&lt;&gt;"",$EH$252&lt;&gt;""),"E","")</f>
        <v/>
      </c>
      <c r="EI80" s="29" t="str">
        <f>IF(OR($A$8&lt;&gt;"",$A$2&lt;&gt;"",$EI$252&lt;&gt;""),"E","")</f>
        <v/>
      </c>
      <c r="EJ80" s="29" t="str">
        <f>IF(OR($A$8&lt;&gt;"",$A$2&lt;&gt;"",$EJ$252&lt;&gt;""),"E","")</f>
        <v/>
      </c>
      <c r="EK80" s="29" t="str">
        <f>IF(OR($A$8&lt;&gt;"",$A$2&lt;&gt;"",$EK$252&lt;&gt;""),"E","")</f>
        <v/>
      </c>
      <c r="EL80" s="29" t="str">
        <f>IF(OR($A$8&lt;&gt;"",$A$2&lt;&gt;"",$EL$252&lt;&gt;""),"E","")</f>
        <v/>
      </c>
      <c r="EM80" s="29" t="str">
        <f>IF(OR($A$8&lt;&gt;"",$A$2&lt;&gt;"",$EM$252&lt;&gt;""),"E","")</f>
        <v/>
      </c>
      <c r="EN80" s="30" t="str">
        <f>IF(OR($A$8&lt;&gt;"",$A$2&lt;&gt;"",$EN$252&lt;&gt;""),"E",IF(AND($B$5="X",$D$5=""),"","X"))</f>
        <v>X</v>
      </c>
      <c r="EO80" s="30" t="str">
        <f>IF(OR($A$8&lt;&gt;"",$A$2&lt;&gt;"",$EO$252&lt;&gt;""),"E",IF(AND($B$5="X",$D$5=""),"","X"))</f>
        <v>X</v>
      </c>
      <c r="EP80" s="30" t="str">
        <f>IF(OR($A$8&lt;&gt;"",$A$2&lt;&gt;"",$EP$252&lt;&gt;""),"E",IF(AND($B$5="X",$D$5=""),"","X"))</f>
        <v>X</v>
      </c>
      <c r="EQ80" s="29" t="str">
        <f>IF(OR($A$8&lt;&gt;"",$A$2&lt;&gt;"",$EQ$252&lt;&gt;""),"E","")</f>
        <v/>
      </c>
      <c r="ER80" s="30" t="str">
        <f>IF(OR($A$8&lt;&gt;"",$A$2&lt;&gt;"",$ER$252&lt;&gt;""),"E",IF(AND($B$5="X",$D$5=""),"","X"))</f>
        <v>X</v>
      </c>
      <c r="ES80" s="29" t="str">
        <f>IF(OR($A$8&lt;&gt;"",$A$2&lt;&gt;"",$ES$252&lt;&gt;""),"E","")</f>
        <v/>
      </c>
      <c r="ET80" s="30" t="str">
        <f>IF(OR($A$8&lt;&gt;"",$A$2&lt;&gt;"",$ET$252&lt;&gt;""),"E",IF(OR(AND($B$5="X",$D$5=""),$F$5=""),"","X"))</f>
        <v/>
      </c>
      <c r="EU80" s="30" t="str">
        <f>IF(OR($A$8&lt;&gt;"",$A$2&lt;&gt;"",$EU$252&lt;&gt;""),"E",IF(AND($B$5="X",$D$5=""),"","X"))</f>
        <v>X</v>
      </c>
      <c r="EV80" s="29" t="str">
        <f>IF(OR($A$8&lt;&gt;"",$A$2&lt;&gt;"",$EV$252&lt;&gt;""),"E","")</f>
        <v/>
      </c>
      <c r="EW80" s="29" t="str">
        <f>IF(OR($A$8&lt;&gt;"",$A$2&lt;&gt;"",$EW$252&lt;&gt;""),"E","")</f>
        <v/>
      </c>
      <c r="EX80" s="29" t="str">
        <f>IF(OR($A$8&lt;&gt;"",$A$2&lt;&gt;"",$EX$252&lt;&gt;""),"E","")</f>
        <v/>
      </c>
      <c r="EY80" s="29" t="str">
        <f>IF(OR($A$8&lt;&gt;"",$A$2&lt;&gt;"",$EY$252&lt;&gt;""),"E","")</f>
        <v/>
      </c>
      <c r="EZ80" s="29" t="str">
        <f>IF(OR($A$8&lt;&gt;"",$A$2&lt;&gt;"",$EZ$252&lt;&gt;""),"E","")</f>
        <v/>
      </c>
      <c r="FA80" s="29" t="str">
        <f>IF(OR($A$8&lt;&gt;"",$A$2&lt;&gt;"",$FA$252&lt;&gt;""),"E","")</f>
        <v/>
      </c>
      <c r="FB80" s="29" t="str">
        <f>IF(OR($A$8&lt;&gt;"",$A$2&lt;&gt;"",$FB$252&lt;&gt;""),"E","")</f>
        <v/>
      </c>
      <c r="FC80" s="29" t="str">
        <f>IF(OR($A$8&lt;&gt;"",$A$2&lt;&gt;"",$FC$252&lt;&gt;""),"E","")</f>
        <v/>
      </c>
      <c r="FD80" s="29" t="str">
        <f>IF(OR($A$8&lt;&gt;"",$A$2&lt;&gt;"",$FD$252&lt;&gt;""),"E","")</f>
        <v/>
      </c>
      <c r="FE80" s="29" t="str">
        <f>IF(OR($A$8&lt;&gt;"",$A$2&lt;&gt;"",$FE$252&lt;&gt;""),"E","")</f>
        <v/>
      </c>
      <c r="FF80" s="29" t="str">
        <f>IF(OR($A$8&lt;&gt;"",$A$2&lt;&gt;"",$FF$252&lt;&gt;""),"E","")</f>
        <v/>
      </c>
      <c r="FG80" s="29" t="str">
        <f>IF(OR($A$8&lt;&gt;"",$A$2&lt;&gt;"",$FG$252&lt;&gt;""),"E","")</f>
        <v/>
      </c>
      <c r="FH80" s="29" t="str">
        <f>IF(OR($A$8&lt;&gt;"",$A$2&lt;&gt;"",$FH$252&lt;&gt;""),"E","")</f>
        <v/>
      </c>
      <c r="FI80" s="29" t="str">
        <f>IF(OR($A$8&lt;&gt;"",$A$2&lt;&gt;"",$FI$252&lt;&gt;""),"E","")</f>
        <v/>
      </c>
      <c r="FJ80" s="29" t="str">
        <f>IF(OR($A$8&lt;&gt;"",$A$2&lt;&gt;"",$FJ$252&lt;&gt;""),"E","")</f>
        <v/>
      </c>
      <c r="FK80" s="29" t="str">
        <f>IF(OR($A$8&lt;&gt;"",$A$2&lt;&gt;"",$FK$252&lt;&gt;""),"E","")</f>
        <v/>
      </c>
      <c r="FL80" s="29" t="str">
        <f>IF(OR($A$8&lt;&gt;"",$A$2&lt;&gt;"",$FL$252&lt;&gt;""),"E","")</f>
        <v/>
      </c>
      <c r="FM80" s="29" t="str">
        <f>IF(OR($A$8&lt;&gt;"",$A$2&lt;&gt;"",$FM$252&lt;&gt;""),"E","")</f>
        <v/>
      </c>
      <c r="FN80" s="29" t="str">
        <f>IF(OR($A$8&lt;&gt;"",$A$2&lt;&gt;"",$FN$252&lt;&gt;""),"E","")</f>
        <v/>
      </c>
      <c r="FO80" s="29" t="str">
        <f>IF(OR($A$8&lt;&gt;"",$A$2&lt;&gt;"",$FO$252&lt;&gt;""),"E","")</f>
        <v/>
      </c>
      <c r="FP80" s="29" t="str">
        <f>IF(OR($A$8&lt;&gt;"",$A$2&lt;&gt;"",$FP$252&lt;&gt;""),"E","")</f>
        <v/>
      </c>
      <c r="FQ80" s="29" t="str">
        <f>IF(OR($A$8&lt;&gt;"",$A$2&lt;&gt;"",$FQ$252&lt;&gt;""),"E","")</f>
        <v/>
      </c>
      <c r="FR80" s="29" t="str">
        <f>IF(OR($A$8&lt;&gt;"",$A$2&lt;&gt;"",$FR$252&lt;&gt;""),"E","")</f>
        <v/>
      </c>
      <c r="FS80" s="29" t="str">
        <f>IF(OR($A$8&lt;&gt;"",$A$2&lt;&gt;"",$FS$252&lt;&gt;""),"E","")</f>
        <v/>
      </c>
      <c r="FT80" s="29" t="str">
        <f>IF(OR($A$8&lt;&gt;"",$A$2&lt;&gt;"",$FT$252&lt;&gt;""),"E","")</f>
        <v/>
      </c>
      <c r="FU80" s="29" t="str">
        <f>IF(OR($A$8&lt;&gt;"",$A$2&lt;&gt;"",$FU$252&lt;&gt;""),"E","")</f>
        <v/>
      </c>
      <c r="FV80" s="29" t="str">
        <f>IF(OR($A$8&lt;&gt;"",$A$2&lt;&gt;"",$FV$252&lt;&gt;""),"E","")</f>
        <v/>
      </c>
      <c r="FW80" s="29" t="str">
        <f>IF(OR($A$8&lt;&gt;"",$A$2&lt;&gt;"",$FW$252&lt;&gt;""),"E","")</f>
        <v/>
      </c>
      <c r="FX80" s="29" t="str">
        <f>IF(OR($A$8&lt;&gt;"",$A$2&lt;&gt;"",$FX$252&lt;&gt;""),"E","")</f>
        <v/>
      </c>
      <c r="FY80" s="29" t="str">
        <f>IF(OR($A$8&lt;&gt;"",$A$2&lt;&gt;"",$FY$252&lt;&gt;""),"E","")</f>
        <v/>
      </c>
      <c r="FZ80" s="29" t="str">
        <f>IF(OR($A$8&lt;&gt;"",$A$2&lt;&gt;"",$FZ$252&lt;&gt;""),"E","")</f>
        <v/>
      </c>
      <c r="GA80" s="29" t="str">
        <f>IF(OR($A$8&lt;&gt;"",$A$2&lt;&gt;"",$GA$252&lt;&gt;""),"E","")</f>
        <v/>
      </c>
      <c r="GB80" s="58"/>
      <c r="GC80" s="57"/>
      <c r="GD80" s="33" t="str">
        <f>IF(OR($A$8&lt;&gt;"",$A$2&lt;&gt;"",$GD$252&lt;&gt;""),"E","")</f>
        <v/>
      </c>
      <c r="GE80" s="77"/>
      <c r="GF80" s="72"/>
      <c r="GG80" s="29" t="str">
        <f>IF(OR($A$8&lt;&gt;"",$A$2&lt;&gt;"",$GG$252&lt;&gt;""),"E","")</f>
        <v/>
      </c>
      <c r="GH80" s="29" t="str">
        <f>IF(OR($A$8&lt;&gt;"",$A$2&lt;&gt;"",$GH$252&lt;&gt;""),"E","")</f>
        <v/>
      </c>
      <c r="GI80" s="29" t="str">
        <f>IF(OR($A$8&lt;&gt;"",$A$2&lt;&gt;"",$GI$252&lt;&gt;""),"E","")</f>
        <v/>
      </c>
      <c r="GJ80" s="29" t="str">
        <f>IF(OR($A$8&lt;&gt;"",$A$2&lt;&gt;"",$GJ$252&lt;&gt;""),"E","")</f>
        <v/>
      </c>
      <c r="GK80" s="30" t="str">
        <f>IF(OR($A$8&lt;&gt;"",$A$2&lt;&gt;"",$GK$252&lt;&gt;""),"E",IF(OR(AND($B$5="X",$D$5=""),(AND($P$5="X",$R$5="X",$T$5="",$B$6="",$D$6=""))),"","X"))</f>
        <v>X</v>
      </c>
      <c r="GL80" s="30" t="str">
        <f>IF(OR($A$8&lt;&gt;"",$A$2&lt;&gt;"",$GL$252&lt;&gt;""),"E",IF(OR(AND($B$5="X",$D$5=""),(AND($P$5="X",$R$5="X",$T$5="",$B$6="",$D$6=""))),"","X"))</f>
        <v>X</v>
      </c>
      <c r="GM80" s="30" t="str">
        <f>IF(OR($A$8&lt;&gt;"",$A$2&lt;&gt;"",$GM$252&lt;&gt;""),"E",IF(OR($B$6="X",$D$6="X",$F$6="X"),"X",""))</f>
        <v/>
      </c>
      <c r="GN80" s="30" t="str">
        <f>IF(OR($A$8&lt;&gt;"",$A$2&lt;&gt;"",$GN$252&lt;&gt;""),"E",IF(AND($B$5="X",$D$5=""),"","X"))</f>
        <v>X</v>
      </c>
      <c r="GO80" s="29" t="str">
        <f>IF(OR($A$8&lt;&gt;"",$A$2&lt;&gt;"",$GO$252&lt;&gt;""),"E","")</f>
        <v/>
      </c>
      <c r="GP80" s="29" t="str">
        <f>IF(OR($A$8&lt;&gt;"",$A$2&lt;&gt;"",$GP$252&lt;&gt;""),"E","")</f>
        <v/>
      </c>
      <c r="GQ80" s="29" t="str">
        <f>IF(OR($A$8&lt;&gt;"",$A$2&lt;&gt;"",$GQ$252&lt;&gt;""),"E","")</f>
        <v/>
      </c>
      <c r="GR80" s="29" t="str">
        <f>IF(OR($A$8&lt;&gt;"",$A$2&lt;&gt;"",$GR$252&lt;&gt;""),"E","")</f>
        <v/>
      </c>
      <c r="GS80" s="29" t="str">
        <f>IF(OR($A$8&lt;&gt;"",$A$2&lt;&gt;"",$GS$252&lt;&gt;""),"E","")</f>
        <v/>
      </c>
      <c r="GT80" s="30" t="str">
        <f>IF(OR($A$8&lt;&gt;"",$A$2&lt;&gt;"",$GT$252&lt;&gt;""),"E",(IF(OR(AND($B$5="X",$D$5="",$H$6="X"),$H$6="",(AND((OR(($J$6="X"),(AND($J$6="X",$L$6="X")))),$N$6=""))),"","X")))</f>
        <v/>
      </c>
      <c r="GU80" s="29" t="str">
        <f>IF(OR($A$8&lt;&gt;"",$A$2&lt;&gt;"",$GU$252&lt;&gt;""),"E","")</f>
        <v/>
      </c>
      <c r="GV80" s="30" t="str">
        <f>IF(OR($A$8&lt;&gt;"",$A$2&lt;&gt;"",$GV$252&lt;&gt;""),"E",(IF(OR(AND($B$5="X",$D$5="",$H$6="X"),$H$6="",(AND((OR(($J$6="X"),(AND($J$6="X",$L$6="X")))),$N$6=""))),"","X")))</f>
        <v/>
      </c>
      <c r="GW80" s="29" t="str">
        <f>IF(OR($A$8&lt;&gt;"",$A$2&lt;&gt;"",$GW$252&lt;&gt;""),"E","")</f>
        <v/>
      </c>
      <c r="GX80" s="30" t="str">
        <f>IF(OR($A$8&lt;&gt;"",$A$2&lt;&gt;"",$GX$252&lt;&gt;""),"E",(IF(OR((AND($P$6="X",$R$6="")),AND($B$5="X",$D$5="",$H$6="X"),$H$6="",(AND((OR(($J$6="X"),(AND($J$6="X",$L$6="X")))),$N$6=""))),"","X")))</f>
        <v/>
      </c>
      <c r="GY80" s="26" t="str">
        <f>IF(OR($A$8&lt;&gt;"",$A$2&lt;&gt;"",$GY$252&lt;&gt;""),"E","")</f>
        <v/>
      </c>
      <c r="GZ80" s="30" t="str">
        <f>IF(OR($A$8&lt;&gt;"",$A$2&lt;&gt;"",$GZ$252&lt;&gt;""),"E",(IF(OR((AND($P$6="X",$R$6="")),AND($B$5="X",$D$5="",$H$6="X"),$H$6="",(AND((OR(($J$6="X"),(AND($J$6="X",$L$6="X")))),$N$6=""))),"","X")))</f>
        <v/>
      </c>
      <c r="HA80" s="29" t="str">
        <f>IF(OR($A$8&lt;&gt;"",$A$2&lt;&gt;"",$HA$252&lt;&gt;""),"E","")</f>
        <v/>
      </c>
      <c r="HB80" s="34" t="str">
        <f>IF(OR($A$8&lt;&gt;"",$A$2&lt;&gt;"",$HB$252&lt;&gt;""),"E",IF((OR((AND($B$5="X",$D$5="")),(AND($F$7="X",$H$7="",$N$7="")),(AND((OR(($J$6="X"),(AND($J$6="X",$L$6="X")))),$N$6="")),(AND($B$7="X",$D$7="")))),"","X"))</f>
        <v>X</v>
      </c>
      <c r="HC80" s="29" t="str">
        <f>IF(OR($A$8&lt;&gt;"",$A$2&lt;&gt;"",$HC$252&lt;&gt;""),"E","")</f>
        <v/>
      </c>
      <c r="HD80" s="34" t="str">
        <f>IF(OR($A$8&lt;&gt;"",$A$2&lt;&gt;"",$HD$252&lt;&gt;""),"E",IF((OR((AND($B$5="X",$D$5="")),(AND($F$7="X",$H$7="",$N$7="")),(AND((OR(($J$6="X"),(AND($J$6="X",$L$6="X")))),$N$6="")),(AND($B$7="X",$D$7="")))),"","X"))</f>
        <v>X</v>
      </c>
      <c r="HE80" s="29" t="str">
        <f>IF(OR($A$8&lt;&gt;"",$A$2&lt;&gt;"",$HE$252&lt;&gt;""),"E","")</f>
        <v/>
      </c>
      <c r="HF80" s="34" t="str">
        <f>IF(OR($A$8&lt;&gt;"",$A$2&lt;&gt;"",$HF$252&lt;&gt;""),"E",IF((OR((AND($B$5="X",$D$5="")),(AND($F$7="X",$H$7="",$N$7="")),(AND((OR(($J$6="X"),(AND($J$6="X",$L$6="X")))),$N$6="")),(AND($B$7="X",$D$7="")))),"","X"))</f>
        <v>X</v>
      </c>
      <c r="HG80" s="29" t="str">
        <f>IF(OR($A$8&lt;&gt;"",$A$2&lt;&gt;"",$HG$252&lt;&gt;""),"E","")</f>
        <v/>
      </c>
      <c r="HH80" s="81"/>
      <c r="HI80" s="72"/>
      <c r="HJ80" s="34" t="str">
        <f>IF(OR($A$8&lt;&gt;"",$A$2&lt;&gt;"",$HJ$252&lt;&gt;""),"E",IF((OR((AND($B$5="X",$D$5="")),(AND($F$7="X",$H$7="",$N$7="")),(AND((OR(($J$6="X"),(AND($J$6="X",$L$6="X")))),$N$6="")),(AND($B$7="X",$D$7="")))),"","X"))</f>
        <v>X</v>
      </c>
      <c r="HK80" s="29" t="str">
        <f>IF(OR($A$8&lt;&gt;"",$A$2&lt;&gt;"",$HK$252&lt;&gt;""),"E","")</f>
        <v/>
      </c>
      <c r="HL80" s="34" t="str">
        <f>IF(OR($A$8&lt;&gt;"",$A$2&lt;&gt;"",$HL$252&lt;&gt;""),"E",IF((OR((AND($B$5="X",$D$5="")),(AND($F$7="X",$H$7="",$N$7="")),(AND((OR(($J$6="X"),(AND($J$6="X",$L$6="X")))),$N$6="")),(AND($B$7="X",$D$7="")))),"","X"))</f>
        <v>X</v>
      </c>
      <c r="HM80" s="34" t="str">
        <f>IF(OR($A$8&lt;&gt;"",$A$2&lt;&gt;"",$HM$252&lt;&gt;""),"E",IF((OR((AND($B$5="X",$D$5="")),(AND($F$7="X",$H$7="",$N$7="")),(AND((OR(($J$6="X"),(AND($J$6="X",$L$6="X")))),$N$6="")),(AND($B$7="X",$D$7="")))),"","X"))</f>
        <v>X</v>
      </c>
      <c r="HN80" s="34" t="str">
        <f>IF(OR($A$8&lt;&gt;"",$A$2&lt;&gt;"",$HN$252&lt;&gt;""),"E",IF((OR((AND($B$5="X",$D$5="")),(AND($F$7="X",$H$7="",$N$7="")),(AND((OR(($J$6="X"),(AND($J$6="X",$L$6="X")))),$N$6="")),(AND($B$7="X",$D$7="")))),"","X"))</f>
        <v>X</v>
      </c>
      <c r="HO80" s="34" t="str">
        <f>IF(OR($A$8&lt;&gt;"",$A$2&lt;&gt;"",$HO$252&lt;&gt;""),"E",IF((OR((AND($B$5="X",$D$5="")),(AND($F$7="X",$H$7="",$N$7="")),(AND((OR(($J$6="X"),(AND($J$6="X",$L$6="X")))),$N$6="")),(AND($B$7="X",$D$7="")))),"","X"))</f>
        <v>X</v>
      </c>
      <c r="HP80" s="34" t="str">
        <f>IF(OR($A$8&lt;&gt;"",$A$2&lt;&gt;"",$HP$252&lt;&gt;""),"E",IF((OR((AND($B$5="X",$D$5="")),(AND($F$7="X",$H$7="",$N$7="")),(AND((OR(($J$6="X"),(AND($J$6="X",$L$6="X")))),$N$6="")),(AND($B$7="X",$D$7="")))),"","X"))</f>
        <v>X</v>
      </c>
      <c r="HQ80" s="219"/>
      <c r="HR80" s="6"/>
      <c r="HS80" s="131">
        <f t="shared" si="1"/>
        <v>0</v>
      </c>
      <c r="HT80" s="132"/>
    </row>
    <row r="81" spans="1:228" ht="39" customHeight="1" x14ac:dyDescent="0.2">
      <c r="A81" s="220" t="s">
        <v>29</v>
      </c>
      <c r="B81" s="221"/>
      <c r="C81" s="221"/>
      <c r="D81" s="221"/>
      <c r="E81" s="221"/>
      <c r="F81" s="221"/>
      <c r="G81" s="221"/>
      <c r="H81" s="221"/>
      <c r="I81" s="221"/>
      <c r="J81" s="221"/>
      <c r="K81" s="221"/>
      <c r="L81" s="222"/>
      <c r="M81" s="220" t="s">
        <v>91</v>
      </c>
      <c r="N81" s="221"/>
      <c r="O81" s="221"/>
      <c r="P81" s="221"/>
      <c r="Q81" s="221"/>
      <c r="R81" s="221"/>
      <c r="S81" s="221"/>
      <c r="T81" s="221"/>
      <c r="U81" s="222"/>
      <c r="V81" s="174"/>
      <c r="W81" s="43">
        <v>8</v>
      </c>
      <c r="X81" s="204">
        <v>3</v>
      </c>
      <c r="Y81" s="84" t="s">
        <v>1131</v>
      </c>
      <c r="Z81" s="178"/>
      <c r="AA81" s="212"/>
      <c r="AB81" s="155">
        <v>60</v>
      </c>
      <c r="AC81" s="299"/>
      <c r="AD81" s="155">
        <v>60</v>
      </c>
      <c r="AE81" s="299"/>
      <c r="AF81" s="155">
        <v>60</v>
      </c>
      <c r="AG81" s="299"/>
      <c r="AH81" s="155">
        <v>60</v>
      </c>
      <c r="AI81" s="299"/>
      <c r="AJ81" s="155">
        <v>12</v>
      </c>
      <c r="AK81" s="299"/>
      <c r="AL81" s="155">
        <v>2</v>
      </c>
      <c r="AM81" s="299"/>
      <c r="AN81" s="155">
        <v>1</v>
      </c>
      <c r="AO81" s="299"/>
      <c r="AP81" s="155">
        <v>1</v>
      </c>
      <c r="AQ81" s="299"/>
      <c r="AR81" s="152"/>
      <c r="AS81" s="153"/>
      <c r="AT81" s="152"/>
      <c r="AU81" s="153"/>
      <c r="AV81" s="152"/>
      <c r="AW81" s="153"/>
      <c r="AX81" s="152"/>
      <c r="AY81" s="153"/>
      <c r="AZ81" s="152"/>
      <c r="BA81" s="153"/>
      <c r="BB81" s="152"/>
      <c r="BC81" s="153"/>
      <c r="BD81" s="152"/>
      <c r="BE81" s="153"/>
      <c r="BF81" s="152"/>
      <c r="BG81" s="422"/>
      <c r="BH81" s="179"/>
      <c r="BI81" s="179"/>
      <c r="BJ81" s="67" t="str">
        <f>IF($BJ$8="Saisie de numéro erronée !","Saisie de numéro erronée !",IF($BJ$9="","",VALUE(SUBSTITUTE(IF(COUNTIF(HS81,"* *"),TRIM(MID(Y81&amp;" ",(FIND(("NO"&amp;$BJ$9&amp;" "),Y81&amp;" "))-3,3)),HS81),"c",""))))</f>
        <v/>
      </c>
      <c r="BK81" s="180"/>
      <c r="BL81" s="213"/>
      <c r="BM81" s="29">
        <v>8</v>
      </c>
      <c r="BN81" s="29">
        <v>8</v>
      </c>
      <c r="BO81" s="29">
        <v>8</v>
      </c>
      <c r="BP81" s="29">
        <v>9</v>
      </c>
      <c r="BQ81" s="29">
        <v>9</v>
      </c>
      <c r="BR81" s="29">
        <v>9</v>
      </c>
      <c r="BS81" s="29">
        <v>10</v>
      </c>
      <c r="BT81" s="29">
        <v>10</v>
      </c>
      <c r="BU81" s="29">
        <v>10</v>
      </c>
      <c r="BV81" s="29">
        <v>11</v>
      </c>
      <c r="BW81" s="29">
        <v>11</v>
      </c>
      <c r="BX81" s="29">
        <v>11</v>
      </c>
      <c r="BY81" s="29">
        <v>15</v>
      </c>
      <c r="BZ81" s="29">
        <v>23</v>
      </c>
      <c r="CA81" s="29">
        <v>28</v>
      </c>
      <c r="CB81" s="226">
        <v>38</v>
      </c>
      <c r="CC81" s="181"/>
      <c r="CD81" s="181"/>
      <c r="CE81" s="395"/>
      <c r="CF81" s="182"/>
      <c r="CG81" s="182"/>
      <c r="CH81" s="395"/>
      <c r="CI81" s="183"/>
      <c r="CJ81" s="183"/>
      <c r="CK81" s="214">
        <v>70</v>
      </c>
      <c r="CL81" s="44" t="s">
        <v>526</v>
      </c>
      <c r="CM81" s="184"/>
      <c r="CN81" s="216"/>
      <c r="CO81" s="233" t="s">
        <v>107</v>
      </c>
      <c r="CP81" s="185"/>
      <c r="CQ81" s="185"/>
      <c r="CR81" s="44">
        <v>35</v>
      </c>
      <c r="CS81" s="44">
        <v>109</v>
      </c>
      <c r="CT81" s="186"/>
      <c r="CU81" s="186"/>
      <c r="CV81" s="395"/>
      <c r="CW81" s="218"/>
      <c r="CX81" s="218"/>
      <c r="CY81" s="227" t="s">
        <v>106</v>
      </c>
      <c r="CZ81" s="187"/>
      <c r="DA81" s="187"/>
      <c r="DB81" s="28" t="str">
        <f>IF(OR($A$8&lt;&gt;"",$A$2&lt;&gt;"",$DB$252&lt;&gt;""),"E","")</f>
        <v/>
      </c>
      <c r="DC81" s="29" t="str">
        <f>IF(OR($A$8&lt;&gt;"",$A$2&lt;&gt;"",$DC$252&lt;&gt;""),"E","")</f>
        <v/>
      </c>
      <c r="DD81" s="29" t="str">
        <f>IF(OR($A$8&lt;&gt;"",$A$2&lt;&gt;"",$DD$252&lt;&gt;""),"E","")</f>
        <v/>
      </c>
      <c r="DE81" s="29" t="str">
        <f>IF(OR($A$8&lt;&gt;"",$A$2&lt;&gt;"",$DE$252&lt;&gt;""),"E","")</f>
        <v/>
      </c>
      <c r="DF81" s="29" t="str">
        <f>IF(OR($A$8&lt;&gt;"",$A$2&lt;&gt;"",$DF$252&lt;&gt;""),"E","")</f>
        <v/>
      </c>
      <c r="DG81" s="29" t="str">
        <f>IF(OR($A$8&lt;&gt;"",$A$2&lt;&gt;"",$DG$252&lt;&gt;""),"E","")</f>
        <v/>
      </c>
      <c r="DH81" s="29" t="str">
        <f>IF(OR($A$8&lt;&gt;"",$A$2&lt;&gt;"",$DH$252&lt;&gt;""),"E","")</f>
        <v/>
      </c>
      <c r="DI81" s="29" t="str">
        <f>IF(OR($A$8&lt;&gt;"",$A$2&lt;&gt;"",$DI$252&lt;&gt;""),"E","")</f>
        <v/>
      </c>
      <c r="DJ81" s="29" t="str">
        <f>IF(OR($A$8&lt;&gt;"",$A$2&lt;&gt;"",$DJ$252&lt;&gt;""),"E","")</f>
        <v/>
      </c>
      <c r="DK81" s="29" t="str">
        <f>IF(OR($A$8&lt;&gt;"",$A$2&lt;&gt;"",$DK$252&lt;&gt;""),"E","")</f>
        <v/>
      </c>
      <c r="DL81" s="29" t="str">
        <f>IF(OR($A$8&lt;&gt;"",$A$2&lt;&gt;"",$DL$252&lt;&gt;""),"E","")</f>
        <v/>
      </c>
      <c r="DM81" s="29" t="str">
        <f>IF(OR($A$8&lt;&gt;"",$A$2&lt;&gt;"",$DM$252&lt;&gt;""),"E","")</f>
        <v/>
      </c>
      <c r="DN81" s="29" t="str">
        <f>IF(OR($A$8&lt;&gt;"",$A$2&lt;&gt;"",$DN$252&lt;&gt;""),"E","")</f>
        <v/>
      </c>
      <c r="DO81" s="29" t="str">
        <f>IF(OR($A$8&lt;&gt;"",$A$2&lt;&gt;"",$DO$252&lt;&gt;""),"E","")</f>
        <v/>
      </c>
      <c r="DP81" s="29" t="str">
        <f>IF(OR($A$8&lt;&gt;"",$A$2&lt;&gt;"",$DP$252&lt;&gt;""),"E","")</f>
        <v/>
      </c>
      <c r="DQ81" s="29" t="str">
        <f>IF(OR($A$8&lt;&gt;"",$A$2&lt;&gt;"",$DQ$252&lt;&gt;""),"E","")</f>
        <v/>
      </c>
      <c r="DR81" s="29" t="str">
        <f>IF(OR($A$8&lt;&gt;"",$A$2&lt;&gt;"",$DR$252&lt;&gt;""),"E","")</f>
        <v/>
      </c>
      <c r="DS81" s="29" t="str">
        <f>IF(OR($A$8&lt;&gt;"",$A$2&lt;&gt;"",$DS$252&lt;&gt;""),"E","")</f>
        <v/>
      </c>
      <c r="DT81" s="29" t="str">
        <f>IF(OR($A$8&lt;&gt;"",$A$2&lt;&gt;"",$DT$252&lt;&gt;""),"E","")</f>
        <v/>
      </c>
      <c r="DU81" s="29" t="str">
        <f>IF(OR($A$8&lt;&gt;"",$A$2&lt;&gt;"",$DU$252&lt;&gt;""),"E","")</f>
        <v/>
      </c>
      <c r="DV81" s="29" t="str">
        <f>IF(OR($A$8&lt;&gt;"",$A$2&lt;&gt;"",$DV$252&lt;&gt;""),"E","")</f>
        <v/>
      </c>
      <c r="DW81" s="29" t="str">
        <f>IF(OR($A$8&lt;&gt;"",$A$2&lt;&gt;"",$DW$252&lt;&gt;""),"E","")</f>
        <v/>
      </c>
      <c r="DX81" s="29" t="str">
        <f>IF(OR($A$8&lt;&gt;"",$A$2&lt;&gt;"",$DX$252&lt;&gt;""),"E","")</f>
        <v/>
      </c>
      <c r="DY81" s="29" t="str">
        <f>IF(OR($A$8&lt;&gt;"",$A$2&lt;&gt;"",$DY$252&lt;&gt;""),"E","")</f>
        <v/>
      </c>
      <c r="DZ81" s="29" t="str">
        <f>IF(OR($A$8&lt;&gt;"",$A$2&lt;&gt;"",$DZ$252&lt;&gt;""),"E","")</f>
        <v/>
      </c>
      <c r="EA81" s="31"/>
      <c r="EB81" s="2"/>
      <c r="EC81" s="29" t="str">
        <f>IF(OR($A$8&lt;&gt;"",$A$2&lt;&gt;"",$EC$252&lt;&gt;""),"E","")</f>
        <v/>
      </c>
      <c r="ED81" s="58"/>
      <c r="EE81" s="57"/>
      <c r="EF81" s="29" t="str">
        <f>IF(OR($A$8&lt;&gt;"",$A$2&lt;&gt;"",$EF$252&lt;&gt;""),"E","")</f>
        <v/>
      </c>
      <c r="EG81" s="29" t="str">
        <f>IF(OR($A$8&lt;&gt;"",$A$2&lt;&gt;"",$EG$252&lt;&gt;""),"E","")</f>
        <v/>
      </c>
      <c r="EH81" s="29" t="str">
        <f>IF(OR($A$8&lt;&gt;"",$A$2&lt;&gt;"",$EH$252&lt;&gt;""),"E","")</f>
        <v/>
      </c>
      <c r="EI81" s="29" t="str">
        <f>IF(OR($A$8&lt;&gt;"",$A$2&lt;&gt;"",$EI$252&lt;&gt;""),"E","")</f>
        <v/>
      </c>
      <c r="EJ81" s="29" t="str">
        <f>IF(OR($A$8&lt;&gt;"",$A$2&lt;&gt;"",$EJ$252&lt;&gt;""),"E","")</f>
        <v/>
      </c>
      <c r="EK81" s="29" t="str">
        <f>IF(OR($A$8&lt;&gt;"",$A$2&lt;&gt;"",$EK$252&lt;&gt;""),"E","")</f>
        <v/>
      </c>
      <c r="EL81" s="29" t="str">
        <f>IF(OR($A$8&lt;&gt;"",$A$2&lt;&gt;"",$EL$252&lt;&gt;""),"E","")</f>
        <v/>
      </c>
      <c r="EM81" s="29" t="str">
        <f>IF(OR($A$8&lt;&gt;"",$A$2&lt;&gt;"",$EM$252&lt;&gt;""),"E","")</f>
        <v/>
      </c>
      <c r="EN81" s="30" t="str">
        <f>IF(OR($A$8&lt;&gt;"",$A$2&lt;&gt;"",$EN$252&lt;&gt;""),"E",IF(AND($B$5="X",$D$5=""),"","X"))</f>
        <v>X</v>
      </c>
      <c r="EO81" s="30" t="str">
        <f>IF(OR($A$8&lt;&gt;"",$A$2&lt;&gt;"",$EO$252&lt;&gt;""),"E",IF(AND($B$5="X",$D$5=""),"","X"))</f>
        <v>X</v>
      </c>
      <c r="EP81" s="30" t="str">
        <f>IF(OR($A$8&lt;&gt;"",$A$2&lt;&gt;"",$EP$252&lt;&gt;""),"E",IF(AND($B$5="X",$D$5=""),"","X"))</f>
        <v>X</v>
      </c>
      <c r="EQ81" s="29" t="str">
        <f>IF(OR($A$8&lt;&gt;"",$A$2&lt;&gt;"",$EQ$252&lt;&gt;""),"E","")</f>
        <v/>
      </c>
      <c r="ER81" s="30" t="str">
        <f>IF(OR($A$8&lt;&gt;"",$A$2&lt;&gt;"",$ER$252&lt;&gt;""),"E",IF(AND($B$5="X",$D$5=""),"","X"))</f>
        <v>X</v>
      </c>
      <c r="ES81" s="29" t="str">
        <f>IF(OR($A$8&lt;&gt;"",$A$2&lt;&gt;"",$ES$252&lt;&gt;""),"E","")</f>
        <v/>
      </c>
      <c r="ET81" s="30" t="str">
        <f>IF(OR($A$8&lt;&gt;"",$A$2&lt;&gt;"",$ET$252&lt;&gt;""),"E",IF(OR(AND($B$5="X",$D$5=""),$F$5=""),"","X"))</f>
        <v/>
      </c>
      <c r="EU81" s="30" t="str">
        <f>IF(OR($A$8&lt;&gt;"",$A$2&lt;&gt;"",$EU$252&lt;&gt;""),"E",IF(AND($B$5="X",$D$5=""),"","X"))</f>
        <v>X</v>
      </c>
      <c r="EV81" s="29" t="str">
        <f>IF(OR($A$8&lt;&gt;"",$A$2&lt;&gt;"",$EV$252&lt;&gt;""),"E","")</f>
        <v/>
      </c>
      <c r="EW81" s="29" t="str">
        <f>IF(OR($A$8&lt;&gt;"",$A$2&lt;&gt;"",$EW$252&lt;&gt;""),"E","")</f>
        <v/>
      </c>
      <c r="EX81" s="29" t="str">
        <f>IF(OR($A$8&lt;&gt;"",$A$2&lt;&gt;"",$EX$252&lt;&gt;""),"E","")</f>
        <v/>
      </c>
      <c r="EY81" s="29" t="str">
        <f>IF(OR($A$8&lt;&gt;"",$A$2&lt;&gt;"",$EY$252&lt;&gt;""),"E","")</f>
        <v/>
      </c>
      <c r="EZ81" s="29" t="str">
        <f>IF(OR($A$8&lt;&gt;"",$A$2&lt;&gt;"",$EZ$252&lt;&gt;""),"E","")</f>
        <v/>
      </c>
      <c r="FA81" s="29" t="str">
        <f>IF(OR($A$8&lt;&gt;"",$A$2&lt;&gt;"",$FA$252&lt;&gt;""),"E","")</f>
        <v/>
      </c>
      <c r="FB81" s="29" t="str">
        <f>IF(OR($A$8&lt;&gt;"",$A$2&lt;&gt;"",$FB$252&lt;&gt;""),"E","")</f>
        <v/>
      </c>
      <c r="FC81" s="29" t="str">
        <f>IF(OR($A$8&lt;&gt;"",$A$2&lt;&gt;"",$FC$252&lt;&gt;""),"E","")</f>
        <v/>
      </c>
      <c r="FD81" s="29" t="str">
        <f>IF(OR($A$8&lt;&gt;"",$A$2&lt;&gt;"",$FD$252&lt;&gt;""),"E","")</f>
        <v/>
      </c>
      <c r="FE81" s="29" t="str">
        <f>IF(OR($A$8&lt;&gt;"",$A$2&lt;&gt;"",$FE$252&lt;&gt;""),"E","")</f>
        <v/>
      </c>
      <c r="FF81" s="29" t="str">
        <f>IF(OR($A$8&lt;&gt;"",$A$2&lt;&gt;"",$FF$252&lt;&gt;""),"E","")</f>
        <v/>
      </c>
      <c r="FG81" s="29" t="str">
        <f>IF(OR($A$8&lt;&gt;"",$A$2&lt;&gt;"",$FG$252&lt;&gt;""),"E","")</f>
        <v/>
      </c>
      <c r="FH81" s="29" t="str">
        <f>IF(OR($A$8&lt;&gt;"",$A$2&lt;&gt;"",$FH$252&lt;&gt;""),"E","")</f>
        <v/>
      </c>
      <c r="FI81" s="29" t="str">
        <f>IF(OR($A$8&lt;&gt;"",$A$2&lt;&gt;"",$FI$252&lt;&gt;""),"E","")</f>
        <v/>
      </c>
      <c r="FJ81" s="29" t="str">
        <f>IF(OR($A$8&lt;&gt;"",$A$2&lt;&gt;"",$FJ$252&lt;&gt;""),"E","")</f>
        <v/>
      </c>
      <c r="FK81" s="29" t="str">
        <f>IF(OR($A$8&lt;&gt;"",$A$2&lt;&gt;"",$FK$252&lt;&gt;""),"E","")</f>
        <v/>
      </c>
      <c r="FL81" s="29" t="str">
        <f>IF(OR($A$8&lt;&gt;"",$A$2&lt;&gt;"",$FL$252&lt;&gt;""),"E","")</f>
        <v/>
      </c>
      <c r="FM81" s="29" t="str">
        <f>IF(OR($A$8&lt;&gt;"",$A$2&lt;&gt;"",$FM$252&lt;&gt;""),"E","")</f>
        <v/>
      </c>
      <c r="FN81" s="29" t="str">
        <f>IF(OR($A$8&lt;&gt;"",$A$2&lt;&gt;"",$FN$252&lt;&gt;""),"E","")</f>
        <v/>
      </c>
      <c r="FO81" s="29" t="str">
        <f>IF(OR($A$8&lt;&gt;"",$A$2&lt;&gt;"",$FO$252&lt;&gt;""),"E","")</f>
        <v/>
      </c>
      <c r="FP81" s="29" t="str">
        <f>IF(OR($A$8&lt;&gt;"",$A$2&lt;&gt;"",$FP$252&lt;&gt;""),"E","")</f>
        <v/>
      </c>
      <c r="FQ81" s="29" t="str">
        <f>IF(OR($A$8&lt;&gt;"",$A$2&lt;&gt;"",$FQ$252&lt;&gt;""),"E","")</f>
        <v/>
      </c>
      <c r="FR81" s="29" t="str">
        <f>IF(OR($A$8&lt;&gt;"",$A$2&lt;&gt;"",$FR$252&lt;&gt;""),"E","")</f>
        <v/>
      </c>
      <c r="FS81" s="29" t="str">
        <f>IF(OR($A$8&lt;&gt;"",$A$2&lt;&gt;"",$FS$252&lt;&gt;""),"E","")</f>
        <v/>
      </c>
      <c r="FT81" s="29" t="str">
        <f>IF(OR($A$8&lt;&gt;"",$A$2&lt;&gt;"",$FT$252&lt;&gt;""),"E","")</f>
        <v/>
      </c>
      <c r="FU81" s="29" t="str">
        <f>IF(OR($A$8&lt;&gt;"",$A$2&lt;&gt;"",$FU$252&lt;&gt;""),"E","")</f>
        <v/>
      </c>
      <c r="FV81" s="29" t="str">
        <f>IF(OR($A$8&lt;&gt;"",$A$2&lt;&gt;"",$FV$252&lt;&gt;""),"E","")</f>
        <v/>
      </c>
      <c r="FW81" s="29" t="str">
        <f>IF(OR($A$8&lt;&gt;"",$A$2&lt;&gt;"",$FW$252&lt;&gt;""),"E","")</f>
        <v/>
      </c>
      <c r="FX81" s="29" t="str">
        <f>IF(OR($A$8&lt;&gt;"",$A$2&lt;&gt;"",$FX$252&lt;&gt;""),"E","")</f>
        <v/>
      </c>
      <c r="FY81" s="29" t="str">
        <f>IF(OR($A$8&lt;&gt;"",$A$2&lt;&gt;"",$FY$252&lt;&gt;""),"E","")</f>
        <v/>
      </c>
      <c r="FZ81" s="29" t="str">
        <f>IF(OR($A$8&lt;&gt;"",$A$2&lt;&gt;"",$FZ$252&lt;&gt;""),"E","")</f>
        <v/>
      </c>
      <c r="GA81" s="29" t="str">
        <f>IF(OR($A$8&lt;&gt;"",$A$2&lt;&gt;"",$GA$252&lt;&gt;""),"E","")</f>
        <v/>
      </c>
      <c r="GB81" s="58"/>
      <c r="GC81" s="57"/>
      <c r="GD81" s="33" t="str">
        <f>IF(OR($A$8&lt;&gt;"",$A$2&lt;&gt;"",$GD$252&lt;&gt;""),"E","")</f>
        <v/>
      </c>
      <c r="GE81" s="77"/>
      <c r="GF81" s="72"/>
      <c r="GG81" s="29" t="str">
        <f>IF(OR($A$8&lt;&gt;"",$A$2&lt;&gt;"",$GG$252&lt;&gt;""),"E","")</f>
        <v/>
      </c>
      <c r="GH81" s="29" t="str">
        <f>IF(OR($A$8&lt;&gt;"",$A$2&lt;&gt;"",$GH$252&lt;&gt;""),"E","")</f>
        <v/>
      </c>
      <c r="GI81" s="29" t="str">
        <f>IF(OR($A$8&lt;&gt;"",$A$2&lt;&gt;"",$GI$252&lt;&gt;""),"E","")</f>
        <v/>
      </c>
      <c r="GJ81" s="29" t="str">
        <f>IF(OR($A$8&lt;&gt;"",$A$2&lt;&gt;"",$GJ$252&lt;&gt;""),"E","")</f>
        <v/>
      </c>
      <c r="GK81" s="30" t="str">
        <f>IF(OR($A$8&lt;&gt;"",$A$2&lt;&gt;"",$GK$252&lt;&gt;""),"E",IF(OR(AND($B$5="X",$D$5=""),(AND($P$5="X",$R$5="X",$T$5="",$B$6="",$D$6=""))),"","X"))</f>
        <v>X</v>
      </c>
      <c r="GL81" s="30" t="str">
        <f>IF(OR($A$8&lt;&gt;"",$A$2&lt;&gt;"",$GL$252&lt;&gt;""),"E",IF(OR(AND($B$5="X",$D$5=""),(AND($P$5="X",$R$5="X",$T$5="",$B$6="",$D$6=""))),"","X"))</f>
        <v>X</v>
      </c>
      <c r="GM81" s="30" t="str">
        <f>IF(OR($A$8&lt;&gt;"",$A$2&lt;&gt;"",$GM$252&lt;&gt;""),"E",IF(OR($B$6="X",$D$6="X",$F$6="X"),"X",""))</f>
        <v/>
      </c>
      <c r="GN81" s="30" t="str">
        <f>IF(OR($A$8&lt;&gt;"",$A$2&lt;&gt;"",$GN$252&lt;&gt;""),"E",IF(AND($B$5="X",$D$5=""),"","X"))</f>
        <v>X</v>
      </c>
      <c r="GO81" s="29" t="str">
        <f>IF(OR($A$8&lt;&gt;"",$A$2&lt;&gt;"",$GO$252&lt;&gt;""),"E","")</f>
        <v/>
      </c>
      <c r="GP81" s="29" t="str">
        <f>IF(OR($A$8&lt;&gt;"",$A$2&lt;&gt;"",$GP$252&lt;&gt;""),"E","")</f>
        <v/>
      </c>
      <c r="GQ81" s="29" t="str">
        <f>IF(OR($A$8&lt;&gt;"",$A$2&lt;&gt;"",$GQ$252&lt;&gt;""),"E","")</f>
        <v/>
      </c>
      <c r="GR81" s="29" t="str">
        <f>IF(OR($A$8&lt;&gt;"",$A$2&lt;&gt;"",$GR$252&lt;&gt;""),"E","")</f>
        <v/>
      </c>
      <c r="GS81" s="29" t="str">
        <f>IF(OR($A$8&lt;&gt;"",$A$2&lt;&gt;"",$GS$252&lt;&gt;""),"E","")</f>
        <v/>
      </c>
      <c r="GT81" s="30" t="str">
        <f>IF(OR($A$8&lt;&gt;"",$A$2&lt;&gt;"",$GT$252&lt;&gt;""),"E",(IF(OR(AND($B$5="X",$D$5="",$H$6="X"),$H$6="",(AND((OR(($J$6="X"),(AND($J$6="X",$L$6="X")))),$N$6=""))),"","X")))</f>
        <v/>
      </c>
      <c r="GU81" s="29" t="str">
        <f>IF(OR($A$8&lt;&gt;"",$A$2&lt;&gt;"",$GU$252&lt;&gt;""),"E","")</f>
        <v/>
      </c>
      <c r="GV81" s="30" t="str">
        <f>IF(OR($A$8&lt;&gt;"",$A$2&lt;&gt;"",$GV$252&lt;&gt;""),"E",(IF(OR(AND($B$5="X",$D$5="",$H$6="X"),$H$6="",(AND((OR(($J$6="X"),(AND($J$6="X",$L$6="X")))),$N$6=""))),"","X")))</f>
        <v/>
      </c>
      <c r="GW81" s="29" t="str">
        <f>IF(OR($A$8&lt;&gt;"",$A$2&lt;&gt;"",$GW$252&lt;&gt;""),"E","")</f>
        <v/>
      </c>
      <c r="GX81" s="30" t="str">
        <f>IF(OR($A$8&lt;&gt;"",$A$2&lt;&gt;"",$GX$252&lt;&gt;""),"E",(IF(OR((AND($P$6="X",$R$6="")),AND($B$5="X",$D$5="",$H$6="X"),$H$6="",(AND((OR(($J$6="X"),(AND($J$6="X",$L$6="X")))),$N$6=""))),"","X")))</f>
        <v/>
      </c>
      <c r="GY81" s="26" t="str">
        <f>IF(OR($A$8&lt;&gt;"",$A$2&lt;&gt;"",$GY$252&lt;&gt;""),"E","")</f>
        <v/>
      </c>
      <c r="GZ81" s="30" t="str">
        <f>IF(OR($A$8&lt;&gt;"",$A$2&lt;&gt;"",$GZ$252&lt;&gt;""),"E",(IF(OR((AND($P$6="X",$R$6="")),AND($B$5="X",$D$5="",$H$6="X"),$H$6="",(AND((OR(($J$6="X"),(AND($J$6="X",$L$6="X")))),$N$6=""))),"","X")))</f>
        <v/>
      </c>
      <c r="HA81" s="29" t="str">
        <f>IF(OR($A$8&lt;&gt;"",$A$2&lt;&gt;"",$HA$252&lt;&gt;""),"E","")</f>
        <v/>
      </c>
      <c r="HB81" s="34" t="str">
        <f>IF(OR($A$8&lt;&gt;"",$A$2&lt;&gt;"",$HB$252&lt;&gt;""),"E",IF((OR((AND($B$5="X",$D$5="")),(AND($F$7="X",$H$7="",$N$7="")),(AND((OR(($J$6="X"),(AND($J$6="X",$L$6="X")))),$N$6="")),(AND($B$7="X",$D$7="")))),"","X"))</f>
        <v>X</v>
      </c>
      <c r="HC81" s="29" t="str">
        <f>IF(OR($A$8&lt;&gt;"",$A$2&lt;&gt;"",$HC$252&lt;&gt;""),"E","")</f>
        <v/>
      </c>
      <c r="HD81" s="34" t="str">
        <f>IF(OR($A$8&lt;&gt;"",$A$2&lt;&gt;"",$HD$252&lt;&gt;""),"E",IF((OR((AND($B$5="X",$D$5="")),(AND($F$7="X",$H$7="",$N$7="")),(AND((OR(($J$6="X"),(AND($J$6="X",$L$6="X")))),$N$6="")),(AND($B$7="X",$D$7="")))),"","X"))</f>
        <v>X</v>
      </c>
      <c r="HE81" s="29" t="str">
        <f>IF(OR($A$8&lt;&gt;"",$A$2&lt;&gt;"",$HE$252&lt;&gt;""),"E","")</f>
        <v/>
      </c>
      <c r="HF81" s="34" t="str">
        <f>IF(OR($A$8&lt;&gt;"",$A$2&lt;&gt;"",$HF$252&lt;&gt;""),"E",IF((OR((AND($B$5="X",$D$5="")),(AND($F$7="X",$H$7="",$N$7="")),(AND((OR(($J$6="X"),(AND($J$6="X",$L$6="X")))),$N$6="")),(AND($B$7="X",$D$7="")))),"","X"))</f>
        <v>X</v>
      </c>
      <c r="HG81" s="29" t="str">
        <f>IF(OR($A$8&lt;&gt;"",$A$2&lt;&gt;"",$HG$252&lt;&gt;""),"E","")</f>
        <v/>
      </c>
      <c r="HH81" s="81"/>
      <c r="HI81" s="72"/>
      <c r="HJ81" s="34" t="str">
        <f>IF(OR($A$8&lt;&gt;"",$A$2&lt;&gt;"",$HJ$252&lt;&gt;""),"E",IF((OR((AND($B$5="X",$D$5="")),(AND($F$7="X",$H$7="",$N$7="")),(AND((OR(($J$6="X"),(AND($J$6="X",$L$6="X")))),$N$6="")),(AND($B$7="X",$D$7="")))),"","X"))</f>
        <v>X</v>
      </c>
      <c r="HK81" s="29" t="str">
        <f>IF(OR($A$8&lt;&gt;"",$A$2&lt;&gt;"",$HK$252&lt;&gt;""),"E","")</f>
        <v/>
      </c>
      <c r="HL81" s="34" t="str">
        <f>IF(OR($A$8&lt;&gt;"",$A$2&lt;&gt;"",$HL$252&lt;&gt;""),"E",IF((OR((AND($B$5="X",$D$5="")),(AND($F$7="X",$H$7="",$N$7="")),(AND((OR(($J$6="X"),(AND($J$6="X",$L$6="X")))),$N$6="")),(AND($B$7="X",$D$7="")))),"","X"))</f>
        <v>X</v>
      </c>
      <c r="HM81" s="34" t="str">
        <f>IF(OR($A$8&lt;&gt;"",$A$2&lt;&gt;"",$HM$252&lt;&gt;""),"E",IF((OR((AND($B$5="X",$D$5="")),(AND($F$7="X",$H$7="",$N$7="")),(AND((OR(($J$6="X"),(AND($J$6="X",$L$6="X")))),$N$6="")),(AND($B$7="X",$D$7="")))),"","X"))</f>
        <v>X</v>
      </c>
      <c r="HN81" s="34" t="str">
        <f>IF(OR($A$8&lt;&gt;"",$A$2&lt;&gt;"",$HN$252&lt;&gt;""),"E",IF((OR((AND($B$5="X",$D$5="")),(AND($F$7="X",$H$7="",$N$7="")),(AND((OR(($J$6="X"),(AND($J$6="X",$L$6="X")))),$N$6="")),(AND($B$7="X",$D$7="")))),"","X"))</f>
        <v>X</v>
      </c>
      <c r="HO81" s="34" t="str">
        <f>IF(OR($A$8&lt;&gt;"",$A$2&lt;&gt;"",$HO$252&lt;&gt;""),"E",IF((OR((AND($B$5="X",$D$5="")),(AND($F$7="X",$H$7="",$N$7="")),(AND((OR(($J$6="X"),(AND($J$6="X",$L$6="X")))),$N$6="")),(AND($B$7="X",$D$7="")))),"","X"))</f>
        <v>X</v>
      </c>
      <c r="HP81" s="34" t="str">
        <f>IF(OR($A$8&lt;&gt;"",$A$2&lt;&gt;"",$HP$252&lt;&gt;""),"E",IF((OR((AND($B$5="X",$D$5="")),(AND($F$7="X",$H$7="",$N$7="")),(AND((OR(($J$6="X"),(AND($J$6="X",$L$6="X")))),$N$6="")),(AND($B$7="X",$D$7="")))),"","X"))</f>
        <v>X</v>
      </c>
      <c r="HQ81" s="219"/>
      <c r="HR81" s="6"/>
      <c r="HS81" s="131">
        <f t="shared" si="1"/>
        <v>0</v>
      </c>
      <c r="HT81" s="132"/>
    </row>
    <row r="82" spans="1:228" ht="39" customHeight="1" x14ac:dyDescent="0.2">
      <c r="A82" s="220" t="s">
        <v>77</v>
      </c>
      <c r="B82" s="221"/>
      <c r="C82" s="221"/>
      <c r="D82" s="221"/>
      <c r="E82" s="221"/>
      <c r="F82" s="221"/>
      <c r="G82" s="221"/>
      <c r="H82" s="221"/>
      <c r="I82" s="221"/>
      <c r="J82" s="221"/>
      <c r="K82" s="221"/>
      <c r="L82" s="222"/>
      <c r="M82" s="220" t="s">
        <v>91</v>
      </c>
      <c r="N82" s="221"/>
      <c r="O82" s="221"/>
      <c r="P82" s="221"/>
      <c r="Q82" s="221"/>
      <c r="R82" s="221"/>
      <c r="S82" s="221"/>
      <c r="T82" s="221"/>
      <c r="U82" s="222"/>
      <c r="V82" s="175"/>
      <c r="W82" s="43">
        <v>8</v>
      </c>
      <c r="X82" s="205">
        <v>4</v>
      </c>
      <c r="Y82" s="84" t="s">
        <v>1131</v>
      </c>
      <c r="Z82" s="178"/>
      <c r="AA82" s="212"/>
      <c r="AB82" s="155">
        <v>60</v>
      </c>
      <c r="AC82" s="299"/>
      <c r="AD82" s="155">
        <v>60</v>
      </c>
      <c r="AE82" s="299"/>
      <c r="AF82" s="155">
        <v>60</v>
      </c>
      <c r="AG82" s="299"/>
      <c r="AH82" s="155">
        <v>60</v>
      </c>
      <c r="AI82" s="299"/>
      <c r="AJ82" s="155">
        <v>12</v>
      </c>
      <c r="AK82" s="299"/>
      <c r="AL82" s="155">
        <v>2</v>
      </c>
      <c r="AM82" s="299"/>
      <c r="AN82" s="155">
        <v>1</v>
      </c>
      <c r="AO82" s="299"/>
      <c r="AP82" s="155">
        <v>1</v>
      </c>
      <c r="AQ82" s="299"/>
      <c r="AR82" s="152"/>
      <c r="AS82" s="153"/>
      <c r="AT82" s="152"/>
      <c r="AU82" s="153"/>
      <c r="AV82" s="152"/>
      <c r="AW82" s="153"/>
      <c r="AX82" s="152"/>
      <c r="AY82" s="153"/>
      <c r="AZ82" s="152"/>
      <c r="BA82" s="153"/>
      <c r="BB82" s="152"/>
      <c r="BC82" s="153"/>
      <c r="BD82" s="152"/>
      <c r="BE82" s="153"/>
      <c r="BF82" s="152"/>
      <c r="BG82" s="422"/>
      <c r="BH82" s="179"/>
      <c r="BI82" s="179"/>
      <c r="BJ82" s="67" t="str">
        <f>IF($BJ$8="Saisie de numéro erronée !","Saisie de numéro erronée !",IF($BJ$9="","",VALUE(SUBSTITUTE(IF(COUNTIF(HS82,"* *"),TRIM(MID(Y82&amp;" ",(FIND(("NO"&amp;$BJ$9&amp;" "),Y82&amp;" "))-3,3)),HS82),"c",""))))</f>
        <v/>
      </c>
      <c r="BK82" s="180"/>
      <c r="BL82" s="213"/>
      <c r="BM82" s="29">
        <v>8</v>
      </c>
      <c r="BN82" s="29">
        <v>8</v>
      </c>
      <c r="BO82" s="29">
        <v>8</v>
      </c>
      <c r="BP82" s="29">
        <v>9</v>
      </c>
      <c r="BQ82" s="29">
        <v>9</v>
      </c>
      <c r="BR82" s="29">
        <v>9</v>
      </c>
      <c r="BS82" s="29">
        <v>10</v>
      </c>
      <c r="BT82" s="29">
        <v>10</v>
      </c>
      <c r="BU82" s="29">
        <v>10</v>
      </c>
      <c r="BV82" s="29">
        <v>11</v>
      </c>
      <c r="BW82" s="29">
        <v>11</v>
      </c>
      <c r="BX82" s="29">
        <v>11</v>
      </c>
      <c r="BY82" s="29">
        <v>15</v>
      </c>
      <c r="BZ82" s="29">
        <v>23</v>
      </c>
      <c r="CA82" s="29">
        <v>28</v>
      </c>
      <c r="CB82" s="226">
        <v>38</v>
      </c>
      <c r="CC82" s="181"/>
      <c r="CD82" s="181"/>
      <c r="CE82" s="395"/>
      <c r="CF82" s="182"/>
      <c r="CG82" s="182"/>
      <c r="CH82" s="395"/>
      <c r="CI82" s="183"/>
      <c r="CJ82" s="183"/>
      <c r="CK82" s="214">
        <v>71</v>
      </c>
      <c r="CL82" s="44" t="s">
        <v>527</v>
      </c>
      <c r="CM82" s="184"/>
      <c r="CN82" s="216"/>
      <c r="CO82" s="233" t="s">
        <v>107</v>
      </c>
      <c r="CP82" s="185"/>
      <c r="CQ82" s="185"/>
      <c r="CR82" s="44">
        <v>35</v>
      </c>
      <c r="CS82" s="44">
        <v>109</v>
      </c>
      <c r="CT82" s="186"/>
      <c r="CU82" s="186"/>
      <c r="CV82" s="395"/>
      <c r="CW82" s="218"/>
      <c r="CX82" s="218"/>
      <c r="CY82" s="227" t="s">
        <v>106</v>
      </c>
      <c r="CZ82" s="187"/>
      <c r="DA82" s="187"/>
      <c r="DB82" s="28" t="str">
        <f>IF(OR($A$8&lt;&gt;"",$A$2&lt;&gt;"",$DB$252&lt;&gt;""),"E","")</f>
        <v/>
      </c>
      <c r="DC82" s="29" t="str">
        <f>IF(OR($A$8&lt;&gt;"",$A$2&lt;&gt;"",$DC$252&lt;&gt;""),"E","")</f>
        <v/>
      </c>
      <c r="DD82" s="29" t="str">
        <f>IF(OR($A$8&lt;&gt;"",$A$2&lt;&gt;"",$DD$252&lt;&gt;""),"E","")</f>
        <v/>
      </c>
      <c r="DE82" s="29" t="str">
        <f>IF(OR($A$8&lt;&gt;"",$A$2&lt;&gt;"",$DE$252&lt;&gt;""),"E","")</f>
        <v/>
      </c>
      <c r="DF82" s="29" t="str">
        <f>IF(OR($A$8&lt;&gt;"",$A$2&lt;&gt;"",$DF$252&lt;&gt;""),"E","")</f>
        <v/>
      </c>
      <c r="DG82" s="29" t="str">
        <f>IF(OR($A$8&lt;&gt;"",$A$2&lt;&gt;"",$DG$252&lt;&gt;""),"E","")</f>
        <v/>
      </c>
      <c r="DH82" s="29" t="str">
        <f>IF(OR($A$8&lt;&gt;"",$A$2&lt;&gt;"",$DH$252&lt;&gt;""),"E","")</f>
        <v/>
      </c>
      <c r="DI82" s="29" t="str">
        <f>IF(OR($A$8&lt;&gt;"",$A$2&lt;&gt;"",$DI$252&lt;&gt;""),"E","")</f>
        <v/>
      </c>
      <c r="DJ82" s="29" t="str">
        <f>IF(OR($A$8&lt;&gt;"",$A$2&lt;&gt;"",$DJ$252&lt;&gt;""),"E","")</f>
        <v/>
      </c>
      <c r="DK82" s="29" t="str">
        <f>IF(OR($A$8&lt;&gt;"",$A$2&lt;&gt;"",$DK$252&lt;&gt;""),"E","")</f>
        <v/>
      </c>
      <c r="DL82" s="29" t="str">
        <f>IF(OR($A$8&lt;&gt;"",$A$2&lt;&gt;"",$DL$252&lt;&gt;""),"E","")</f>
        <v/>
      </c>
      <c r="DM82" s="29" t="str">
        <f>IF(OR($A$8&lt;&gt;"",$A$2&lt;&gt;"",$DM$252&lt;&gt;""),"E","")</f>
        <v/>
      </c>
      <c r="DN82" s="29" t="str">
        <f>IF(OR($A$8&lt;&gt;"",$A$2&lt;&gt;"",$DN$252&lt;&gt;""),"E","")</f>
        <v/>
      </c>
      <c r="DO82" s="29" t="str">
        <f>IF(OR($A$8&lt;&gt;"",$A$2&lt;&gt;"",$DO$252&lt;&gt;""),"E","")</f>
        <v/>
      </c>
      <c r="DP82" s="29" t="str">
        <f>IF(OR($A$8&lt;&gt;"",$A$2&lt;&gt;"",$DP$252&lt;&gt;""),"E","")</f>
        <v/>
      </c>
      <c r="DQ82" s="29" t="str">
        <f>IF(OR($A$8&lt;&gt;"",$A$2&lt;&gt;"",$DQ$252&lt;&gt;""),"E","")</f>
        <v/>
      </c>
      <c r="DR82" s="29" t="str">
        <f>IF(OR($A$8&lt;&gt;"",$A$2&lt;&gt;"",$DR$252&lt;&gt;""),"E","")</f>
        <v/>
      </c>
      <c r="DS82" s="29" t="str">
        <f>IF(OR($A$8&lt;&gt;"",$A$2&lt;&gt;"",$DS$252&lt;&gt;""),"E","")</f>
        <v/>
      </c>
      <c r="DT82" s="29" t="str">
        <f>IF(OR($A$8&lt;&gt;"",$A$2&lt;&gt;"",$DT$252&lt;&gt;""),"E","")</f>
        <v/>
      </c>
      <c r="DU82" s="29" t="str">
        <f>IF(OR($A$8&lt;&gt;"",$A$2&lt;&gt;"",$DU$252&lt;&gt;""),"E","")</f>
        <v/>
      </c>
      <c r="DV82" s="29" t="str">
        <f>IF(OR($A$8&lt;&gt;"",$A$2&lt;&gt;"",$DV$252&lt;&gt;""),"E","")</f>
        <v/>
      </c>
      <c r="DW82" s="29" t="str">
        <f>IF(OR($A$8&lt;&gt;"",$A$2&lt;&gt;"",$DW$252&lt;&gt;""),"E","")</f>
        <v/>
      </c>
      <c r="DX82" s="29" t="str">
        <f>IF(OR($A$8&lt;&gt;"",$A$2&lt;&gt;"",$DX$252&lt;&gt;""),"E","")</f>
        <v/>
      </c>
      <c r="DY82" s="29" t="str">
        <f>IF(OR($A$8&lt;&gt;"",$A$2&lt;&gt;"",$DY$252&lt;&gt;""),"E","")</f>
        <v/>
      </c>
      <c r="DZ82" s="29" t="str">
        <f>IF(OR($A$8&lt;&gt;"",$A$2&lt;&gt;"",$DZ$252&lt;&gt;""),"E","")</f>
        <v/>
      </c>
      <c r="EA82" s="31"/>
      <c r="EB82" s="2"/>
      <c r="EC82" s="29" t="str">
        <f>IF(OR($A$8&lt;&gt;"",$A$2&lt;&gt;"",$EC$252&lt;&gt;""),"E","")</f>
        <v/>
      </c>
      <c r="ED82" s="58"/>
      <c r="EE82" s="57"/>
      <c r="EF82" s="29" t="str">
        <f>IF(OR($A$8&lt;&gt;"",$A$2&lt;&gt;"",$EF$252&lt;&gt;""),"E","")</f>
        <v/>
      </c>
      <c r="EG82" s="29" t="str">
        <f>IF(OR($A$8&lt;&gt;"",$A$2&lt;&gt;"",$EG$252&lt;&gt;""),"E","")</f>
        <v/>
      </c>
      <c r="EH82" s="29" t="str">
        <f>IF(OR($A$8&lt;&gt;"",$A$2&lt;&gt;"",$EH$252&lt;&gt;""),"E","")</f>
        <v/>
      </c>
      <c r="EI82" s="29" t="str">
        <f>IF(OR($A$8&lt;&gt;"",$A$2&lt;&gt;"",$EI$252&lt;&gt;""),"E","")</f>
        <v/>
      </c>
      <c r="EJ82" s="29" t="str">
        <f>IF(OR($A$8&lt;&gt;"",$A$2&lt;&gt;"",$EJ$252&lt;&gt;""),"E","")</f>
        <v/>
      </c>
      <c r="EK82" s="29" t="str">
        <f>IF(OR($A$8&lt;&gt;"",$A$2&lt;&gt;"",$EK$252&lt;&gt;""),"E","")</f>
        <v/>
      </c>
      <c r="EL82" s="29" t="str">
        <f>IF(OR($A$8&lt;&gt;"",$A$2&lt;&gt;"",$EL$252&lt;&gt;""),"E","")</f>
        <v/>
      </c>
      <c r="EM82" s="29" t="str">
        <f>IF(OR($A$8&lt;&gt;"",$A$2&lt;&gt;"",$EM$252&lt;&gt;""),"E","")</f>
        <v/>
      </c>
      <c r="EN82" s="30" t="str">
        <f>IF(OR($A$8&lt;&gt;"",$A$2&lt;&gt;"",$EN$252&lt;&gt;""),"E",IF(AND($B$5="X",$D$5=""),"","X"))</f>
        <v>X</v>
      </c>
      <c r="EO82" s="30" t="str">
        <f>IF(OR($A$8&lt;&gt;"",$A$2&lt;&gt;"",$EO$252&lt;&gt;""),"E",IF(AND($B$5="X",$D$5=""),"","X"))</f>
        <v>X</v>
      </c>
      <c r="EP82" s="30" t="str">
        <f>IF(OR($A$8&lt;&gt;"",$A$2&lt;&gt;"",$EP$252&lt;&gt;""),"E",IF(AND($B$5="X",$D$5=""),"","X"))</f>
        <v>X</v>
      </c>
      <c r="EQ82" s="29" t="str">
        <f>IF(OR($A$8&lt;&gt;"",$A$2&lt;&gt;"",$EQ$252&lt;&gt;""),"E","")</f>
        <v/>
      </c>
      <c r="ER82" s="30" t="str">
        <f>IF(OR($A$8&lt;&gt;"",$A$2&lt;&gt;"",$ER$252&lt;&gt;""),"E",IF(AND($B$5="X",$D$5=""),"","X"))</f>
        <v>X</v>
      </c>
      <c r="ES82" s="29" t="str">
        <f>IF(OR($A$8&lt;&gt;"",$A$2&lt;&gt;"",$ES$252&lt;&gt;""),"E","")</f>
        <v/>
      </c>
      <c r="ET82" s="30" t="str">
        <f>IF(OR($A$8&lt;&gt;"",$A$2&lt;&gt;"",$ET$252&lt;&gt;""),"E",IF(OR(AND($B$5="X",$D$5=""),$F$5=""),"","X"))</f>
        <v/>
      </c>
      <c r="EU82" s="30" t="str">
        <f>IF(OR($A$8&lt;&gt;"",$A$2&lt;&gt;"",$EU$252&lt;&gt;""),"E",IF(AND($B$5="X",$D$5=""),"","X"))</f>
        <v>X</v>
      </c>
      <c r="EV82" s="29" t="str">
        <f>IF(OR($A$8&lt;&gt;"",$A$2&lt;&gt;"",$EV$252&lt;&gt;""),"E","")</f>
        <v/>
      </c>
      <c r="EW82" s="29" t="str">
        <f>IF(OR($A$8&lt;&gt;"",$A$2&lt;&gt;"",$EW$252&lt;&gt;""),"E","")</f>
        <v/>
      </c>
      <c r="EX82" s="29" t="str">
        <f>IF(OR($A$8&lt;&gt;"",$A$2&lt;&gt;"",$EX$252&lt;&gt;""),"E","")</f>
        <v/>
      </c>
      <c r="EY82" s="29" t="str">
        <f>IF(OR($A$8&lt;&gt;"",$A$2&lt;&gt;"",$EY$252&lt;&gt;""),"E","")</f>
        <v/>
      </c>
      <c r="EZ82" s="29" t="str">
        <f>IF(OR($A$8&lt;&gt;"",$A$2&lt;&gt;"",$EZ$252&lt;&gt;""),"E","")</f>
        <v/>
      </c>
      <c r="FA82" s="29" t="str">
        <f>IF(OR($A$8&lt;&gt;"",$A$2&lt;&gt;"",$FA$252&lt;&gt;""),"E","")</f>
        <v/>
      </c>
      <c r="FB82" s="29" t="str">
        <f>IF(OR($A$8&lt;&gt;"",$A$2&lt;&gt;"",$FB$252&lt;&gt;""),"E","")</f>
        <v/>
      </c>
      <c r="FC82" s="29" t="str">
        <f>IF(OR($A$8&lt;&gt;"",$A$2&lt;&gt;"",$FC$252&lt;&gt;""),"E","")</f>
        <v/>
      </c>
      <c r="FD82" s="29" t="str">
        <f>IF(OR($A$8&lt;&gt;"",$A$2&lt;&gt;"",$FD$252&lt;&gt;""),"E","")</f>
        <v/>
      </c>
      <c r="FE82" s="29" t="str">
        <f>IF(OR($A$8&lt;&gt;"",$A$2&lt;&gt;"",$FE$252&lt;&gt;""),"E","")</f>
        <v/>
      </c>
      <c r="FF82" s="29" t="str">
        <f>IF(OR($A$8&lt;&gt;"",$A$2&lt;&gt;"",$FF$252&lt;&gt;""),"E","")</f>
        <v/>
      </c>
      <c r="FG82" s="29" t="str">
        <f>IF(OR($A$8&lt;&gt;"",$A$2&lt;&gt;"",$FG$252&lt;&gt;""),"E","")</f>
        <v/>
      </c>
      <c r="FH82" s="29" t="str">
        <f>IF(OR($A$8&lt;&gt;"",$A$2&lt;&gt;"",$FH$252&lt;&gt;""),"E","")</f>
        <v/>
      </c>
      <c r="FI82" s="29" t="str">
        <f>IF(OR($A$8&lt;&gt;"",$A$2&lt;&gt;"",$FI$252&lt;&gt;""),"E","")</f>
        <v/>
      </c>
      <c r="FJ82" s="29" t="str">
        <f>IF(OR($A$8&lt;&gt;"",$A$2&lt;&gt;"",$FJ$252&lt;&gt;""),"E","")</f>
        <v/>
      </c>
      <c r="FK82" s="29" t="str">
        <f>IF(OR($A$8&lt;&gt;"",$A$2&lt;&gt;"",$FK$252&lt;&gt;""),"E","")</f>
        <v/>
      </c>
      <c r="FL82" s="29" t="str">
        <f>IF(OR($A$8&lt;&gt;"",$A$2&lt;&gt;"",$FL$252&lt;&gt;""),"E","")</f>
        <v/>
      </c>
      <c r="FM82" s="29" t="str">
        <f>IF(OR($A$8&lt;&gt;"",$A$2&lt;&gt;"",$FM$252&lt;&gt;""),"E","")</f>
        <v/>
      </c>
      <c r="FN82" s="29" t="str">
        <f>IF(OR($A$8&lt;&gt;"",$A$2&lt;&gt;"",$FN$252&lt;&gt;""),"E","")</f>
        <v/>
      </c>
      <c r="FO82" s="29" t="str">
        <f>IF(OR($A$8&lt;&gt;"",$A$2&lt;&gt;"",$FO$252&lt;&gt;""),"E","")</f>
        <v/>
      </c>
      <c r="FP82" s="29" t="str">
        <f>IF(OR($A$8&lt;&gt;"",$A$2&lt;&gt;"",$FP$252&lt;&gt;""),"E","")</f>
        <v/>
      </c>
      <c r="FQ82" s="29" t="str">
        <f>IF(OR($A$8&lt;&gt;"",$A$2&lt;&gt;"",$FQ$252&lt;&gt;""),"E","")</f>
        <v/>
      </c>
      <c r="FR82" s="29" t="str">
        <f>IF(OR($A$8&lt;&gt;"",$A$2&lt;&gt;"",$FR$252&lt;&gt;""),"E","")</f>
        <v/>
      </c>
      <c r="FS82" s="29" t="str">
        <f>IF(OR($A$8&lt;&gt;"",$A$2&lt;&gt;"",$FS$252&lt;&gt;""),"E","")</f>
        <v/>
      </c>
      <c r="FT82" s="29" t="str">
        <f>IF(OR($A$8&lt;&gt;"",$A$2&lt;&gt;"",$FT$252&lt;&gt;""),"E","")</f>
        <v/>
      </c>
      <c r="FU82" s="29" t="str">
        <f>IF(OR($A$8&lt;&gt;"",$A$2&lt;&gt;"",$FU$252&lt;&gt;""),"E","")</f>
        <v/>
      </c>
      <c r="FV82" s="29" t="str">
        <f>IF(OR($A$8&lt;&gt;"",$A$2&lt;&gt;"",$FV$252&lt;&gt;""),"E","")</f>
        <v/>
      </c>
      <c r="FW82" s="29" t="str">
        <f>IF(OR($A$8&lt;&gt;"",$A$2&lt;&gt;"",$FW$252&lt;&gt;""),"E","")</f>
        <v/>
      </c>
      <c r="FX82" s="29" t="str">
        <f>IF(OR($A$8&lt;&gt;"",$A$2&lt;&gt;"",$FX$252&lt;&gt;""),"E","")</f>
        <v/>
      </c>
      <c r="FY82" s="29" t="str">
        <f>IF(OR($A$8&lt;&gt;"",$A$2&lt;&gt;"",$FY$252&lt;&gt;""),"E","")</f>
        <v/>
      </c>
      <c r="FZ82" s="29" t="str">
        <f>IF(OR($A$8&lt;&gt;"",$A$2&lt;&gt;"",$FZ$252&lt;&gt;""),"E","")</f>
        <v/>
      </c>
      <c r="GA82" s="29" t="str">
        <f>IF(OR($A$8&lt;&gt;"",$A$2&lt;&gt;"",$GA$252&lt;&gt;""),"E","")</f>
        <v/>
      </c>
      <c r="GB82" s="58"/>
      <c r="GC82" s="57"/>
      <c r="GD82" s="33" t="str">
        <f>IF(OR($A$8&lt;&gt;"",$A$2&lt;&gt;"",$GD$252&lt;&gt;""),"E","")</f>
        <v/>
      </c>
      <c r="GE82" s="77"/>
      <c r="GF82" s="72"/>
      <c r="GG82" s="29" t="str">
        <f>IF(OR($A$8&lt;&gt;"",$A$2&lt;&gt;"",$GG$252&lt;&gt;""),"E","")</f>
        <v/>
      </c>
      <c r="GH82" s="29" t="str">
        <f>IF(OR($A$8&lt;&gt;"",$A$2&lt;&gt;"",$GH$252&lt;&gt;""),"E","")</f>
        <v/>
      </c>
      <c r="GI82" s="29" t="str">
        <f>IF(OR($A$8&lt;&gt;"",$A$2&lt;&gt;"",$GI$252&lt;&gt;""),"E","")</f>
        <v/>
      </c>
      <c r="GJ82" s="29" t="str">
        <f>IF(OR($A$8&lt;&gt;"",$A$2&lt;&gt;"",$GJ$252&lt;&gt;""),"E","")</f>
        <v/>
      </c>
      <c r="GK82" s="30" t="str">
        <f>IF(OR($A$8&lt;&gt;"",$A$2&lt;&gt;"",$GK$252&lt;&gt;""),"E",IF(OR(AND($B$5="X",$D$5=""),(AND($P$5="X",$R$5="X",$T$5="",$B$6="",$D$6=""))),"","X"))</f>
        <v>X</v>
      </c>
      <c r="GL82" s="30" t="str">
        <f>IF(OR($A$8&lt;&gt;"",$A$2&lt;&gt;"",$GL$252&lt;&gt;""),"E",IF(OR(AND($B$5="X",$D$5=""),(AND($P$5="X",$R$5="X",$T$5="",$B$6="",$D$6=""))),"","X"))</f>
        <v>X</v>
      </c>
      <c r="GM82" s="30" t="str">
        <f>IF(OR($A$8&lt;&gt;"",$A$2&lt;&gt;"",$GM$252&lt;&gt;""),"E",IF(OR($B$6="X",$D$6="X",$F$6="X"),"X",""))</f>
        <v/>
      </c>
      <c r="GN82" s="30" t="str">
        <f>IF(OR($A$8&lt;&gt;"",$A$2&lt;&gt;"",$GN$252&lt;&gt;""),"E",IF(AND($B$5="X",$D$5=""),"","X"))</f>
        <v>X</v>
      </c>
      <c r="GO82" s="29" t="str">
        <f>IF(OR($A$8&lt;&gt;"",$A$2&lt;&gt;"",$GO$252&lt;&gt;""),"E","")</f>
        <v/>
      </c>
      <c r="GP82" s="29" t="str">
        <f>IF(OR($A$8&lt;&gt;"",$A$2&lt;&gt;"",$GP$252&lt;&gt;""),"E","")</f>
        <v/>
      </c>
      <c r="GQ82" s="29" t="str">
        <f>IF(OR($A$8&lt;&gt;"",$A$2&lt;&gt;"",$GQ$252&lt;&gt;""),"E","")</f>
        <v/>
      </c>
      <c r="GR82" s="29" t="str">
        <f>IF(OR($A$8&lt;&gt;"",$A$2&lt;&gt;"",$GR$252&lt;&gt;""),"E","")</f>
        <v/>
      </c>
      <c r="GS82" s="29" t="str">
        <f>IF(OR($A$8&lt;&gt;"",$A$2&lt;&gt;"",$GS$252&lt;&gt;""),"E","")</f>
        <v/>
      </c>
      <c r="GT82" s="30" t="str">
        <f>IF(OR($A$8&lt;&gt;"",$A$2&lt;&gt;"",$GT$252&lt;&gt;""),"E",(IF(OR(AND($B$5="X",$D$5="",$H$6="X"),$H$6="",(AND((OR(($J$6="X"),(AND($J$6="X",$L$6="X")))),$N$6=""))),"","X")))</f>
        <v/>
      </c>
      <c r="GU82" s="29" t="str">
        <f>IF(OR($A$8&lt;&gt;"",$A$2&lt;&gt;"",$GU$252&lt;&gt;""),"E","")</f>
        <v/>
      </c>
      <c r="GV82" s="30" t="str">
        <f>IF(OR($A$8&lt;&gt;"",$A$2&lt;&gt;"",$GV$252&lt;&gt;""),"E",(IF(OR(AND($B$5="X",$D$5="",$H$6="X"),$H$6="",(AND((OR(($J$6="X"),(AND($J$6="X",$L$6="X")))),$N$6=""))),"","X")))</f>
        <v/>
      </c>
      <c r="GW82" s="29" t="str">
        <f>IF(OR($A$8&lt;&gt;"",$A$2&lt;&gt;"",$GW$252&lt;&gt;""),"E","")</f>
        <v/>
      </c>
      <c r="GX82" s="30" t="str">
        <f>IF(OR($A$8&lt;&gt;"",$A$2&lt;&gt;"",$GX$252&lt;&gt;""),"E",(IF(OR((AND($P$6="X",$R$6="")),AND($B$5="X",$D$5="",$H$6="X"),$H$6="",(AND((OR(($J$6="X"),(AND($J$6="X",$L$6="X")))),$N$6=""))),"","X")))</f>
        <v/>
      </c>
      <c r="GY82" s="26" t="str">
        <f>IF(OR($A$8&lt;&gt;"",$A$2&lt;&gt;"",$GY$252&lt;&gt;""),"E","")</f>
        <v/>
      </c>
      <c r="GZ82" s="30" t="str">
        <f>IF(OR($A$8&lt;&gt;"",$A$2&lt;&gt;"",$GZ$252&lt;&gt;""),"E",(IF(OR((AND($P$6="X",$R$6="")),AND($B$5="X",$D$5="",$H$6="X"),$H$6="",(AND((OR(($J$6="X"),(AND($J$6="X",$L$6="X")))),$N$6=""))),"","X")))</f>
        <v/>
      </c>
      <c r="HA82" s="29" t="str">
        <f>IF(OR($A$8&lt;&gt;"",$A$2&lt;&gt;"",$HA$252&lt;&gt;""),"E","")</f>
        <v/>
      </c>
      <c r="HB82" s="34" t="str">
        <f>IF(OR($A$8&lt;&gt;"",$A$2&lt;&gt;"",$HB$252&lt;&gt;""),"E",IF((OR((AND($B$5="X",$D$5="")),(AND($F$7="X",$H$7="",$N$7="")),(AND((OR(($J$6="X"),(AND($J$6="X",$L$6="X")))),$N$6="")),(AND($B$7="X",$D$7="")))),"","X"))</f>
        <v>X</v>
      </c>
      <c r="HC82" s="29" t="str">
        <f>IF(OR($A$8&lt;&gt;"",$A$2&lt;&gt;"",$HC$252&lt;&gt;""),"E","")</f>
        <v/>
      </c>
      <c r="HD82" s="34" t="str">
        <f>IF(OR($A$8&lt;&gt;"",$A$2&lt;&gt;"",$HD$252&lt;&gt;""),"E",IF((OR((AND($B$5="X",$D$5="")),(AND($F$7="X",$H$7="",$N$7="")),(AND((OR(($J$6="X"),(AND($J$6="X",$L$6="X")))),$N$6="")),(AND($B$7="X",$D$7="")))),"","X"))</f>
        <v>X</v>
      </c>
      <c r="HE82" s="29" t="str">
        <f>IF(OR($A$8&lt;&gt;"",$A$2&lt;&gt;"",$HE$252&lt;&gt;""),"E","")</f>
        <v/>
      </c>
      <c r="HF82" s="34" t="str">
        <f>IF(OR($A$8&lt;&gt;"",$A$2&lt;&gt;"",$HF$252&lt;&gt;""),"E",IF((OR((AND($B$5="X",$D$5="")),(AND($F$7="X",$H$7="",$N$7="")),(AND((OR(($J$6="X"),(AND($J$6="X",$L$6="X")))),$N$6="")),(AND($B$7="X",$D$7="")))),"","X"))</f>
        <v>X</v>
      </c>
      <c r="HG82" s="29" t="str">
        <f>IF(OR($A$8&lt;&gt;"",$A$2&lt;&gt;"",$HG$252&lt;&gt;""),"E","")</f>
        <v/>
      </c>
      <c r="HH82" s="81"/>
      <c r="HI82" s="72"/>
      <c r="HJ82" s="34" t="str">
        <f>IF(OR($A$8&lt;&gt;"",$A$2&lt;&gt;"",$HJ$252&lt;&gt;""),"E",IF((OR((AND($B$5="X",$D$5="")),(AND($F$7="X",$H$7="",$N$7="")),(AND((OR(($J$6="X"),(AND($J$6="X",$L$6="X")))),$N$6="")),(AND($B$7="X",$D$7="")))),"","X"))</f>
        <v>X</v>
      </c>
      <c r="HK82" s="29" t="str">
        <f>IF(OR($A$8&lt;&gt;"",$A$2&lt;&gt;"",$HK$252&lt;&gt;""),"E","")</f>
        <v/>
      </c>
      <c r="HL82" s="34" t="str">
        <f>IF(OR($A$8&lt;&gt;"",$A$2&lt;&gt;"",$HL$252&lt;&gt;""),"E",IF((OR((AND($B$5="X",$D$5="")),(AND($F$7="X",$H$7="",$N$7="")),(AND((OR(($J$6="X"),(AND($J$6="X",$L$6="X")))),$N$6="")),(AND($B$7="X",$D$7="")))),"","X"))</f>
        <v>X</v>
      </c>
      <c r="HM82" s="34" t="str">
        <f>IF(OR($A$8&lt;&gt;"",$A$2&lt;&gt;"",$HM$252&lt;&gt;""),"E",IF((OR((AND($B$5="X",$D$5="")),(AND($F$7="X",$H$7="",$N$7="")),(AND((OR(($J$6="X"),(AND($J$6="X",$L$6="X")))),$N$6="")),(AND($B$7="X",$D$7="")))),"","X"))</f>
        <v>X</v>
      </c>
      <c r="HN82" s="34" t="str">
        <f>IF(OR($A$8&lt;&gt;"",$A$2&lt;&gt;"",$HN$252&lt;&gt;""),"E",IF((OR((AND($B$5="X",$D$5="")),(AND($F$7="X",$H$7="",$N$7="")),(AND((OR(($J$6="X"),(AND($J$6="X",$L$6="X")))),$N$6="")),(AND($B$7="X",$D$7="")))),"","X"))</f>
        <v>X</v>
      </c>
      <c r="HO82" s="34" t="str">
        <f>IF(OR($A$8&lt;&gt;"",$A$2&lt;&gt;"",$HO$252&lt;&gt;""),"E",IF((OR((AND($B$5="X",$D$5="")),(AND($F$7="X",$H$7="",$N$7="")),(AND((OR(($J$6="X"),(AND($J$6="X",$L$6="X")))),$N$6="")),(AND($B$7="X",$D$7="")))),"","X"))</f>
        <v>X</v>
      </c>
      <c r="HP82" s="34" t="str">
        <f>IF(OR($A$8&lt;&gt;"",$A$2&lt;&gt;"",$HP$252&lt;&gt;""),"E",IF((OR((AND($B$5="X",$D$5="")),(AND($F$7="X",$H$7="",$N$7="")),(AND((OR(($J$6="X"),(AND($J$6="X",$L$6="X")))),$N$6="")),(AND($B$7="X",$D$7="")))),"","X"))</f>
        <v>X</v>
      </c>
      <c r="HQ82" s="219"/>
      <c r="HR82" s="6"/>
      <c r="HS82" s="131">
        <f t="shared" si="1"/>
        <v>0</v>
      </c>
      <c r="HT82" s="132"/>
    </row>
    <row r="83" spans="1:228" ht="39" customHeight="1" x14ac:dyDescent="0.2">
      <c r="A83" s="220" t="s">
        <v>92</v>
      </c>
      <c r="B83" s="221"/>
      <c r="C83" s="221"/>
      <c r="D83" s="221"/>
      <c r="E83" s="221"/>
      <c r="F83" s="221"/>
      <c r="G83" s="221"/>
      <c r="H83" s="221"/>
      <c r="I83" s="221"/>
      <c r="J83" s="221"/>
      <c r="K83" s="221"/>
      <c r="L83" s="222"/>
      <c r="M83" s="220" t="s">
        <v>91</v>
      </c>
      <c r="N83" s="221"/>
      <c r="O83" s="221"/>
      <c r="P83" s="221"/>
      <c r="Q83" s="221"/>
      <c r="R83" s="221"/>
      <c r="S83" s="221"/>
      <c r="T83" s="221"/>
      <c r="U83" s="222"/>
      <c r="V83" s="175"/>
      <c r="W83" s="43">
        <v>9</v>
      </c>
      <c r="X83" s="201">
        <v>1</v>
      </c>
      <c r="Y83" s="84" t="s">
        <v>1132</v>
      </c>
      <c r="Z83" s="178"/>
      <c r="AA83" s="212"/>
      <c r="AB83" s="155">
        <v>60</v>
      </c>
      <c r="AC83" s="299"/>
      <c r="AD83" s="155">
        <v>60</v>
      </c>
      <c r="AE83" s="299"/>
      <c r="AF83" s="155">
        <v>60</v>
      </c>
      <c r="AG83" s="299"/>
      <c r="AH83" s="155">
        <v>60</v>
      </c>
      <c r="AI83" s="299"/>
      <c r="AJ83" s="155">
        <v>12</v>
      </c>
      <c r="AK83" s="299"/>
      <c r="AL83" s="155">
        <v>2</v>
      </c>
      <c r="AM83" s="299"/>
      <c r="AN83" s="155">
        <v>1</v>
      </c>
      <c r="AO83" s="299"/>
      <c r="AP83" s="155">
        <v>1</v>
      </c>
      <c r="AQ83" s="299"/>
      <c r="AR83" s="152"/>
      <c r="AS83" s="153"/>
      <c r="AT83" s="152"/>
      <c r="AU83" s="153"/>
      <c r="AV83" s="152"/>
      <c r="AW83" s="153"/>
      <c r="AX83" s="152"/>
      <c r="AY83" s="153"/>
      <c r="AZ83" s="152"/>
      <c r="BA83" s="153"/>
      <c r="BB83" s="152"/>
      <c r="BC83" s="153"/>
      <c r="BD83" s="152"/>
      <c r="BE83" s="153"/>
      <c r="BF83" s="152"/>
      <c r="BG83" s="422"/>
      <c r="BH83" s="179"/>
      <c r="BI83" s="179"/>
      <c r="BJ83" s="67" t="str">
        <f>IF($BJ$8="Saisie de numéro erronée !","Saisie de numéro erronée !",IF($BJ$9="","",VALUE(SUBSTITUTE(IF(COUNTIF(HS83,"* *"),TRIM(MID(Y83&amp;" ",(FIND(("NO"&amp;$BJ$9&amp;" "),Y83&amp;" "))-3,3)),HS83),"c",""))))</f>
        <v/>
      </c>
      <c r="BK83" s="180"/>
      <c r="BL83" s="213"/>
      <c r="BM83" s="29">
        <v>9</v>
      </c>
      <c r="BN83" s="29">
        <v>9</v>
      </c>
      <c r="BO83" s="29">
        <v>9</v>
      </c>
      <c r="BP83" s="29">
        <v>10</v>
      </c>
      <c r="BQ83" s="29">
        <v>10</v>
      </c>
      <c r="BR83" s="29">
        <v>10</v>
      </c>
      <c r="BS83" s="29">
        <v>11</v>
      </c>
      <c r="BT83" s="29">
        <v>11</v>
      </c>
      <c r="BU83" s="29">
        <v>11</v>
      </c>
      <c r="BV83" s="29">
        <v>12</v>
      </c>
      <c r="BW83" s="29">
        <v>12</v>
      </c>
      <c r="BX83" s="29">
        <v>12</v>
      </c>
      <c r="BY83" s="29">
        <v>16</v>
      </c>
      <c r="BZ83" s="29">
        <v>24</v>
      </c>
      <c r="CA83" s="29">
        <v>29</v>
      </c>
      <c r="CB83" s="226">
        <v>39</v>
      </c>
      <c r="CC83" s="181"/>
      <c r="CD83" s="181"/>
      <c r="CE83" s="395"/>
      <c r="CF83" s="182"/>
      <c r="CG83" s="182"/>
      <c r="CH83" s="395"/>
      <c r="CI83" s="183"/>
      <c r="CJ83" s="183"/>
      <c r="CK83" s="214">
        <v>72</v>
      </c>
      <c r="CL83" s="44" t="s">
        <v>528</v>
      </c>
      <c r="CM83" s="184"/>
      <c r="CN83" s="216"/>
      <c r="CO83" s="233" t="s">
        <v>107</v>
      </c>
      <c r="CP83" s="185"/>
      <c r="CQ83" s="185"/>
      <c r="CR83" s="44">
        <v>35</v>
      </c>
      <c r="CS83" s="44">
        <v>109</v>
      </c>
      <c r="CT83" s="186"/>
      <c r="CU83" s="186"/>
      <c r="CV83" s="395"/>
      <c r="CW83" s="218"/>
      <c r="CX83" s="218"/>
      <c r="CY83" s="227" t="s">
        <v>106</v>
      </c>
      <c r="CZ83" s="187"/>
      <c r="DA83" s="187"/>
      <c r="DB83" s="28" t="str">
        <f>IF(OR($A$8&lt;&gt;"",$A$2&lt;&gt;"",$DB$252&lt;&gt;""),"E","")</f>
        <v/>
      </c>
      <c r="DC83" s="29" t="str">
        <f>IF(OR($A$8&lt;&gt;"",$A$2&lt;&gt;"",$DC$252&lt;&gt;""),"E","")</f>
        <v/>
      </c>
      <c r="DD83" s="29" t="str">
        <f>IF(OR($A$8&lt;&gt;"",$A$2&lt;&gt;"",$DD$252&lt;&gt;""),"E","")</f>
        <v/>
      </c>
      <c r="DE83" s="29" t="str">
        <f>IF(OR($A$8&lt;&gt;"",$A$2&lt;&gt;"",$DE$252&lt;&gt;""),"E","")</f>
        <v/>
      </c>
      <c r="DF83" s="29" t="str">
        <f>IF(OR($A$8&lt;&gt;"",$A$2&lt;&gt;"",$DF$252&lt;&gt;""),"E","")</f>
        <v/>
      </c>
      <c r="DG83" s="29" t="str">
        <f>IF(OR($A$8&lt;&gt;"",$A$2&lt;&gt;"",$DG$252&lt;&gt;""),"E","")</f>
        <v/>
      </c>
      <c r="DH83" s="29" t="str">
        <f>IF(OR($A$8&lt;&gt;"",$A$2&lt;&gt;"",$DH$252&lt;&gt;""),"E","")</f>
        <v/>
      </c>
      <c r="DI83" s="29" t="str">
        <f>IF(OR($A$8&lt;&gt;"",$A$2&lt;&gt;"",$DI$252&lt;&gt;""),"E","")</f>
        <v/>
      </c>
      <c r="DJ83" s="29" t="str">
        <f>IF(OR($A$8&lt;&gt;"",$A$2&lt;&gt;"",$DJ$252&lt;&gt;""),"E","")</f>
        <v/>
      </c>
      <c r="DK83" s="29" t="str">
        <f>IF(OR($A$8&lt;&gt;"",$A$2&lt;&gt;"",$DK$252&lt;&gt;""),"E","")</f>
        <v/>
      </c>
      <c r="DL83" s="29" t="str">
        <f>IF(OR($A$8&lt;&gt;"",$A$2&lt;&gt;"",$DL$252&lt;&gt;""),"E","")</f>
        <v/>
      </c>
      <c r="DM83" s="29" t="str">
        <f>IF(OR($A$8&lt;&gt;"",$A$2&lt;&gt;"",$DM$252&lt;&gt;""),"E","")</f>
        <v/>
      </c>
      <c r="DN83" s="29" t="str">
        <f>IF(OR($A$8&lt;&gt;"",$A$2&lt;&gt;"",$DN$252&lt;&gt;""),"E","")</f>
        <v/>
      </c>
      <c r="DO83" s="29" t="str">
        <f>IF(OR($A$8&lt;&gt;"",$A$2&lt;&gt;"",$DO$252&lt;&gt;""),"E","")</f>
        <v/>
      </c>
      <c r="DP83" s="29" t="str">
        <f>IF(OR($A$8&lt;&gt;"",$A$2&lt;&gt;"",$DP$252&lt;&gt;""),"E","")</f>
        <v/>
      </c>
      <c r="DQ83" s="29" t="str">
        <f>IF(OR($A$8&lt;&gt;"",$A$2&lt;&gt;"",$DQ$252&lt;&gt;""),"E","")</f>
        <v/>
      </c>
      <c r="DR83" s="29" t="str">
        <f>IF(OR($A$8&lt;&gt;"",$A$2&lt;&gt;"",$DR$252&lt;&gt;""),"E","")</f>
        <v/>
      </c>
      <c r="DS83" s="29" t="str">
        <f>IF(OR($A$8&lt;&gt;"",$A$2&lt;&gt;"",$DS$252&lt;&gt;""),"E","")</f>
        <v/>
      </c>
      <c r="DT83" s="29" t="str">
        <f>IF(OR($A$8&lt;&gt;"",$A$2&lt;&gt;"",$DT$252&lt;&gt;""),"E","")</f>
        <v/>
      </c>
      <c r="DU83" s="29" t="str">
        <f>IF(OR($A$8&lt;&gt;"",$A$2&lt;&gt;"",$DU$252&lt;&gt;""),"E","")</f>
        <v/>
      </c>
      <c r="DV83" s="29" t="str">
        <f>IF(OR($A$8&lt;&gt;"",$A$2&lt;&gt;"",$DV$252&lt;&gt;""),"E","")</f>
        <v/>
      </c>
      <c r="DW83" s="29" t="str">
        <f>IF(OR($A$8&lt;&gt;"",$A$2&lt;&gt;"",$DW$252&lt;&gt;""),"E","")</f>
        <v/>
      </c>
      <c r="DX83" s="29" t="str">
        <f>IF(OR($A$8&lt;&gt;"",$A$2&lt;&gt;"",$DX$252&lt;&gt;""),"E","")</f>
        <v/>
      </c>
      <c r="DY83" s="29" t="str">
        <f>IF(OR($A$8&lt;&gt;"",$A$2&lt;&gt;"",$DY$252&lt;&gt;""),"E","")</f>
        <v/>
      </c>
      <c r="DZ83" s="29" t="str">
        <f>IF(OR($A$8&lt;&gt;"",$A$2&lt;&gt;"",$DZ$252&lt;&gt;""),"E","")</f>
        <v/>
      </c>
      <c r="EA83" s="31"/>
      <c r="EB83" s="2"/>
      <c r="EC83" s="29" t="str">
        <f>IF(OR($A$8&lt;&gt;"",$A$2&lt;&gt;"",$EC$252&lt;&gt;""),"E","")</f>
        <v/>
      </c>
      <c r="ED83" s="58"/>
      <c r="EE83" s="57"/>
      <c r="EF83" s="29" t="str">
        <f>IF(OR($A$8&lt;&gt;"",$A$2&lt;&gt;"",$EF$252&lt;&gt;""),"E","")</f>
        <v/>
      </c>
      <c r="EG83" s="29" t="str">
        <f>IF(OR($A$8&lt;&gt;"",$A$2&lt;&gt;"",$EG$252&lt;&gt;""),"E","")</f>
        <v/>
      </c>
      <c r="EH83" s="29" t="str">
        <f>IF(OR($A$8&lt;&gt;"",$A$2&lt;&gt;"",$EH$252&lt;&gt;""),"E","")</f>
        <v/>
      </c>
      <c r="EI83" s="29" t="str">
        <f>IF(OR($A$8&lt;&gt;"",$A$2&lt;&gt;"",$EI$252&lt;&gt;""),"E","")</f>
        <v/>
      </c>
      <c r="EJ83" s="29" t="str">
        <f>IF(OR($A$8&lt;&gt;"",$A$2&lt;&gt;"",$EJ$252&lt;&gt;""),"E","")</f>
        <v/>
      </c>
      <c r="EK83" s="29" t="str">
        <f>IF(OR($A$8&lt;&gt;"",$A$2&lt;&gt;"",$EK$252&lt;&gt;""),"E","")</f>
        <v/>
      </c>
      <c r="EL83" s="29" t="str">
        <f>IF(OR($A$8&lt;&gt;"",$A$2&lt;&gt;"",$EL$252&lt;&gt;""),"E","")</f>
        <v/>
      </c>
      <c r="EM83" s="29" t="str">
        <f>IF(OR($A$8&lt;&gt;"",$A$2&lt;&gt;"",$EM$252&lt;&gt;""),"E","")</f>
        <v/>
      </c>
      <c r="EN83" s="30" t="str">
        <f>IF(OR($A$8&lt;&gt;"",$A$2&lt;&gt;"",$EN$252&lt;&gt;""),"E",IF(AND($B$5="X",$D$5=""),"","X"))</f>
        <v>X</v>
      </c>
      <c r="EO83" s="30" t="str">
        <f>IF(OR($A$8&lt;&gt;"",$A$2&lt;&gt;"",$EO$252&lt;&gt;""),"E",IF(AND($B$5="X",$D$5=""),"","X"))</f>
        <v>X</v>
      </c>
      <c r="EP83" s="30" t="str">
        <f>IF(OR($A$8&lt;&gt;"",$A$2&lt;&gt;"",$EP$252&lt;&gt;""),"E",IF(AND($B$5="X",$D$5=""),"","X"))</f>
        <v>X</v>
      </c>
      <c r="EQ83" s="29" t="str">
        <f>IF(OR($A$8&lt;&gt;"",$A$2&lt;&gt;"",$EQ$252&lt;&gt;""),"E","")</f>
        <v/>
      </c>
      <c r="ER83" s="30" t="str">
        <f>IF(OR($A$8&lt;&gt;"",$A$2&lt;&gt;"",$ER$252&lt;&gt;""),"E",IF(AND($B$5="X",$D$5=""),"","X"))</f>
        <v>X</v>
      </c>
      <c r="ES83" s="29" t="str">
        <f>IF(OR($A$8&lt;&gt;"",$A$2&lt;&gt;"",$ES$252&lt;&gt;""),"E","")</f>
        <v/>
      </c>
      <c r="ET83" s="30" t="str">
        <f>IF(OR($A$8&lt;&gt;"",$A$2&lt;&gt;"",$ET$252&lt;&gt;""),"E",IF(OR(AND($B$5="X",$D$5=""),$F$5=""),"","X"))</f>
        <v/>
      </c>
      <c r="EU83" s="30" t="str">
        <f>IF(OR($A$8&lt;&gt;"",$A$2&lt;&gt;"",$EU$252&lt;&gt;""),"E",IF(AND($B$5="X",$D$5=""),"","X"))</f>
        <v>X</v>
      </c>
      <c r="EV83" s="29" t="str">
        <f>IF(OR($A$8&lt;&gt;"",$A$2&lt;&gt;"",$EV$252&lt;&gt;""),"E","")</f>
        <v/>
      </c>
      <c r="EW83" s="29" t="str">
        <f>IF(OR($A$8&lt;&gt;"",$A$2&lt;&gt;"",$EW$252&lt;&gt;""),"E","")</f>
        <v/>
      </c>
      <c r="EX83" s="29" t="str">
        <f>IF(OR($A$8&lt;&gt;"",$A$2&lt;&gt;"",$EX$252&lt;&gt;""),"E","")</f>
        <v/>
      </c>
      <c r="EY83" s="29" t="str">
        <f>IF(OR($A$8&lt;&gt;"",$A$2&lt;&gt;"",$EY$252&lt;&gt;""),"E","")</f>
        <v/>
      </c>
      <c r="EZ83" s="29" t="str">
        <f>IF(OR($A$8&lt;&gt;"",$A$2&lt;&gt;"",$EZ$252&lt;&gt;""),"E","")</f>
        <v/>
      </c>
      <c r="FA83" s="29" t="str">
        <f>IF(OR($A$8&lt;&gt;"",$A$2&lt;&gt;"",$FA$252&lt;&gt;""),"E","")</f>
        <v/>
      </c>
      <c r="FB83" s="29" t="str">
        <f>IF(OR($A$8&lt;&gt;"",$A$2&lt;&gt;"",$FB$252&lt;&gt;""),"E","")</f>
        <v/>
      </c>
      <c r="FC83" s="29" t="str">
        <f>IF(OR($A$8&lt;&gt;"",$A$2&lt;&gt;"",$FC$252&lt;&gt;""),"E","")</f>
        <v/>
      </c>
      <c r="FD83" s="29" t="str">
        <f>IF(OR($A$8&lt;&gt;"",$A$2&lt;&gt;"",$FD$252&lt;&gt;""),"E","")</f>
        <v/>
      </c>
      <c r="FE83" s="29" t="str">
        <f>IF(OR($A$8&lt;&gt;"",$A$2&lt;&gt;"",$FE$252&lt;&gt;""),"E","")</f>
        <v/>
      </c>
      <c r="FF83" s="29" t="str">
        <f>IF(OR($A$8&lt;&gt;"",$A$2&lt;&gt;"",$FF$252&lt;&gt;""),"E","")</f>
        <v/>
      </c>
      <c r="FG83" s="29" t="str">
        <f>IF(OR($A$8&lt;&gt;"",$A$2&lt;&gt;"",$FG$252&lt;&gt;""),"E","")</f>
        <v/>
      </c>
      <c r="FH83" s="29" t="str">
        <f>IF(OR($A$8&lt;&gt;"",$A$2&lt;&gt;"",$FH$252&lt;&gt;""),"E","")</f>
        <v/>
      </c>
      <c r="FI83" s="29" t="str">
        <f>IF(OR($A$8&lt;&gt;"",$A$2&lt;&gt;"",$FI$252&lt;&gt;""),"E","")</f>
        <v/>
      </c>
      <c r="FJ83" s="29" t="str">
        <f>IF(OR($A$8&lt;&gt;"",$A$2&lt;&gt;"",$FJ$252&lt;&gt;""),"E","")</f>
        <v/>
      </c>
      <c r="FK83" s="29" t="str">
        <f>IF(OR($A$8&lt;&gt;"",$A$2&lt;&gt;"",$FK$252&lt;&gt;""),"E","")</f>
        <v/>
      </c>
      <c r="FL83" s="29" t="str">
        <f>IF(OR($A$8&lt;&gt;"",$A$2&lt;&gt;"",$FL$252&lt;&gt;""),"E","")</f>
        <v/>
      </c>
      <c r="FM83" s="29" t="str">
        <f>IF(OR($A$8&lt;&gt;"",$A$2&lt;&gt;"",$FM$252&lt;&gt;""),"E","")</f>
        <v/>
      </c>
      <c r="FN83" s="29" t="str">
        <f>IF(OR($A$8&lt;&gt;"",$A$2&lt;&gt;"",$FN$252&lt;&gt;""),"E","")</f>
        <v/>
      </c>
      <c r="FO83" s="29" t="str">
        <f>IF(OR($A$8&lt;&gt;"",$A$2&lt;&gt;"",$FO$252&lt;&gt;""),"E","")</f>
        <v/>
      </c>
      <c r="FP83" s="29" t="str">
        <f>IF(OR($A$8&lt;&gt;"",$A$2&lt;&gt;"",$FP$252&lt;&gt;""),"E","")</f>
        <v/>
      </c>
      <c r="FQ83" s="29" t="str">
        <f>IF(OR($A$8&lt;&gt;"",$A$2&lt;&gt;"",$FQ$252&lt;&gt;""),"E","")</f>
        <v/>
      </c>
      <c r="FR83" s="29" t="str">
        <f>IF(OR($A$8&lt;&gt;"",$A$2&lt;&gt;"",$FR$252&lt;&gt;""),"E","")</f>
        <v/>
      </c>
      <c r="FS83" s="29" t="str">
        <f>IF(OR($A$8&lt;&gt;"",$A$2&lt;&gt;"",$FS$252&lt;&gt;""),"E","")</f>
        <v/>
      </c>
      <c r="FT83" s="29" t="str">
        <f>IF(OR($A$8&lt;&gt;"",$A$2&lt;&gt;"",$FT$252&lt;&gt;""),"E","")</f>
        <v/>
      </c>
      <c r="FU83" s="29" t="str">
        <f>IF(OR($A$8&lt;&gt;"",$A$2&lt;&gt;"",$FU$252&lt;&gt;""),"E","")</f>
        <v/>
      </c>
      <c r="FV83" s="29" t="str">
        <f>IF(OR($A$8&lt;&gt;"",$A$2&lt;&gt;"",$FV$252&lt;&gt;""),"E","")</f>
        <v/>
      </c>
      <c r="FW83" s="29" t="str">
        <f>IF(OR($A$8&lt;&gt;"",$A$2&lt;&gt;"",$FW$252&lt;&gt;""),"E","")</f>
        <v/>
      </c>
      <c r="FX83" s="29" t="str">
        <f>IF(OR($A$8&lt;&gt;"",$A$2&lt;&gt;"",$FX$252&lt;&gt;""),"E","")</f>
        <v/>
      </c>
      <c r="FY83" s="29" t="str">
        <f>IF(OR($A$8&lt;&gt;"",$A$2&lt;&gt;"",$FY$252&lt;&gt;""),"E","")</f>
        <v/>
      </c>
      <c r="FZ83" s="29" t="str">
        <f>IF(OR($A$8&lt;&gt;"",$A$2&lt;&gt;"",$FZ$252&lt;&gt;""),"E","")</f>
        <v/>
      </c>
      <c r="GA83" s="29" t="str">
        <f>IF(OR($A$8&lt;&gt;"",$A$2&lt;&gt;"",$GA$252&lt;&gt;""),"E","")</f>
        <v/>
      </c>
      <c r="GB83" s="58"/>
      <c r="GC83" s="57"/>
      <c r="GD83" s="33" t="str">
        <f>IF(OR($A$8&lt;&gt;"",$A$2&lt;&gt;"",$GD$252&lt;&gt;""),"E","")</f>
        <v/>
      </c>
      <c r="GE83" s="77"/>
      <c r="GF83" s="72"/>
      <c r="GG83" s="29" t="str">
        <f>IF(OR($A$8&lt;&gt;"",$A$2&lt;&gt;"",$GG$252&lt;&gt;""),"E","")</f>
        <v/>
      </c>
      <c r="GH83" s="29" t="str">
        <f>IF(OR($A$8&lt;&gt;"",$A$2&lt;&gt;"",$GH$252&lt;&gt;""),"E","")</f>
        <v/>
      </c>
      <c r="GI83" s="29" t="str">
        <f>IF(OR($A$8&lt;&gt;"",$A$2&lt;&gt;"",$GI$252&lt;&gt;""),"E","")</f>
        <v/>
      </c>
      <c r="GJ83" s="29" t="str">
        <f>IF(OR($A$8&lt;&gt;"",$A$2&lt;&gt;"",$GJ$252&lt;&gt;""),"E","")</f>
        <v/>
      </c>
      <c r="GK83" s="30" t="str">
        <f>IF(OR($A$8&lt;&gt;"",$A$2&lt;&gt;"",$GK$252&lt;&gt;""),"E",IF(OR(AND($B$5="X",$D$5=""),(AND($P$5="X",$R$5="X",$T$5="",$B$6="",$D$6=""))),"","X"))</f>
        <v>X</v>
      </c>
      <c r="GL83" s="30" t="str">
        <f>IF(OR($A$8&lt;&gt;"",$A$2&lt;&gt;"",$GL$252&lt;&gt;""),"E",IF(OR(AND($B$5="X",$D$5=""),(AND($P$5="X",$R$5="X",$T$5="",$B$6="",$D$6=""))),"","X"))</f>
        <v>X</v>
      </c>
      <c r="GM83" s="30" t="str">
        <f>IF(OR($A$8&lt;&gt;"",$A$2&lt;&gt;"",$GM$252&lt;&gt;""),"E",IF(OR($B$6="X",$D$6="X",$F$6="X"),"X",""))</f>
        <v/>
      </c>
      <c r="GN83" s="30" t="str">
        <f>IF(OR($A$8&lt;&gt;"",$A$2&lt;&gt;"",$GN$252&lt;&gt;""),"E",IF(AND($B$5="X",$D$5=""),"","X"))</f>
        <v>X</v>
      </c>
      <c r="GO83" s="29" t="str">
        <f>IF(OR($A$8&lt;&gt;"",$A$2&lt;&gt;"",$GO$252&lt;&gt;""),"E","")</f>
        <v/>
      </c>
      <c r="GP83" s="29" t="str">
        <f>IF(OR($A$8&lt;&gt;"",$A$2&lt;&gt;"",$GP$252&lt;&gt;""),"E","")</f>
        <v/>
      </c>
      <c r="GQ83" s="29" t="str">
        <f>IF(OR($A$8&lt;&gt;"",$A$2&lt;&gt;"",$GQ$252&lt;&gt;""),"E","")</f>
        <v/>
      </c>
      <c r="GR83" s="29" t="str">
        <f>IF(OR($A$8&lt;&gt;"",$A$2&lt;&gt;"",$GR$252&lt;&gt;""),"E","")</f>
        <v/>
      </c>
      <c r="GS83" s="29" t="str">
        <f>IF(OR($A$8&lt;&gt;"",$A$2&lt;&gt;"",$GS$252&lt;&gt;""),"E","")</f>
        <v/>
      </c>
      <c r="GT83" s="30" t="str">
        <f>IF(OR($A$8&lt;&gt;"",$A$2&lt;&gt;"",$GT$252&lt;&gt;""),"E",(IF(OR(AND($B$5="X",$D$5="",$H$6="X"),$H$6="",(AND((OR(($J$6="X"),(AND($J$6="X",$L$6="X")))),$N$6=""))),"","X")))</f>
        <v/>
      </c>
      <c r="GU83" s="29" t="str">
        <f>IF(OR($A$8&lt;&gt;"",$A$2&lt;&gt;"",$GU$252&lt;&gt;""),"E","")</f>
        <v/>
      </c>
      <c r="GV83" s="30" t="str">
        <f>IF(OR($A$8&lt;&gt;"",$A$2&lt;&gt;"",$GV$252&lt;&gt;""),"E",(IF(OR(AND($B$5="X",$D$5="",$H$6="X"),$H$6="",(AND((OR(($J$6="X"),(AND($J$6="X",$L$6="X")))),$N$6=""))),"","X")))</f>
        <v/>
      </c>
      <c r="GW83" s="29" t="str">
        <f>IF(OR($A$8&lt;&gt;"",$A$2&lt;&gt;"",$GW$252&lt;&gt;""),"E","")</f>
        <v/>
      </c>
      <c r="GX83" s="30" t="str">
        <f>IF(OR($A$8&lt;&gt;"",$A$2&lt;&gt;"",$GX$252&lt;&gt;""),"E",(IF(OR((AND($P$6="X",$R$6="")),AND($B$5="X",$D$5="",$H$6="X"),$H$6="",(AND((OR(($J$6="X"),(AND($J$6="X",$L$6="X")))),$N$6=""))),"","X")))</f>
        <v/>
      </c>
      <c r="GY83" s="26" t="str">
        <f>IF(OR($A$8&lt;&gt;"",$A$2&lt;&gt;"",$GY$252&lt;&gt;""),"E","")</f>
        <v/>
      </c>
      <c r="GZ83" s="30" t="str">
        <f>IF(OR($A$8&lt;&gt;"",$A$2&lt;&gt;"",$GZ$252&lt;&gt;""),"E",(IF(OR((AND($P$6="X",$R$6="")),AND($B$5="X",$D$5="",$H$6="X"),$H$6="",(AND((OR(($J$6="X"),(AND($J$6="X",$L$6="X")))),$N$6=""))),"","X")))</f>
        <v/>
      </c>
      <c r="HA83" s="29" t="str">
        <f>IF(OR($A$8&lt;&gt;"",$A$2&lt;&gt;"",$HA$252&lt;&gt;""),"E","")</f>
        <v/>
      </c>
      <c r="HB83" s="34" t="str">
        <f>IF(OR($A$8&lt;&gt;"",$A$2&lt;&gt;"",$HB$252&lt;&gt;""),"E",IF((OR((AND($B$5="X",$D$5="")),(AND($F$7="X",$H$7="",$N$7="")),(AND((OR(($J$6="X"),(AND($J$6="X",$L$6="X")))),$N$6="")),(AND($B$7="X",$D$7="")))),"","X"))</f>
        <v>X</v>
      </c>
      <c r="HC83" s="29" t="str">
        <f>IF(OR($A$8&lt;&gt;"",$A$2&lt;&gt;"",$HC$252&lt;&gt;""),"E","")</f>
        <v/>
      </c>
      <c r="HD83" s="34" t="str">
        <f>IF(OR($A$8&lt;&gt;"",$A$2&lt;&gt;"",$HD$252&lt;&gt;""),"E",IF((OR((AND($B$5="X",$D$5="")),(AND($F$7="X",$H$7="",$N$7="")),(AND((OR(($J$6="X"),(AND($J$6="X",$L$6="X")))),$N$6="")),(AND($B$7="X",$D$7="")))),"","X"))</f>
        <v>X</v>
      </c>
      <c r="HE83" s="29" t="str">
        <f>IF(OR($A$8&lt;&gt;"",$A$2&lt;&gt;"",$HE$252&lt;&gt;""),"E","")</f>
        <v/>
      </c>
      <c r="HF83" s="34" t="str">
        <f>IF(OR($A$8&lt;&gt;"",$A$2&lt;&gt;"",$HF$252&lt;&gt;""),"E",IF((OR((AND($B$5="X",$D$5="")),(AND($F$7="X",$H$7="",$N$7="")),(AND((OR(($J$6="X"),(AND($J$6="X",$L$6="X")))),$N$6="")),(AND($B$7="X",$D$7="")))),"","X"))</f>
        <v>X</v>
      </c>
      <c r="HG83" s="29" t="str">
        <f>IF(OR($A$8&lt;&gt;"",$A$2&lt;&gt;"",$HG$252&lt;&gt;""),"E","")</f>
        <v/>
      </c>
      <c r="HH83" s="81"/>
      <c r="HI83" s="72"/>
      <c r="HJ83" s="34" t="str">
        <f>IF(OR($A$8&lt;&gt;"",$A$2&lt;&gt;"",$HJ$252&lt;&gt;""),"E",IF((OR((AND($B$5="X",$D$5="")),(AND($F$7="X",$H$7="",$N$7="")),(AND((OR(($J$6="X"),(AND($J$6="X",$L$6="X")))),$N$6="")),(AND($B$7="X",$D$7="")))),"","X"))</f>
        <v>X</v>
      </c>
      <c r="HK83" s="29" t="str">
        <f>IF(OR($A$8&lt;&gt;"",$A$2&lt;&gt;"",$HK$252&lt;&gt;""),"E","")</f>
        <v/>
      </c>
      <c r="HL83" s="34" t="str">
        <f>IF(OR($A$8&lt;&gt;"",$A$2&lt;&gt;"",$HL$252&lt;&gt;""),"E",IF((OR((AND($B$5="X",$D$5="")),(AND($F$7="X",$H$7="",$N$7="")),(AND((OR(($J$6="X"),(AND($J$6="X",$L$6="X")))),$N$6="")),(AND($B$7="X",$D$7="")))),"","X"))</f>
        <v>X</v>
      </c>
      <c r="HM83" s="34" t="str">
        <f>IF(OR($A$8&lt;&gt;"",$A$2&lt;&gt;"",$HM$252&lt;&gt;""),"E",IF((OR((AND($B$5="X",$D$5="")),(AND($F$7="X",$H$7="",$N$7="")),(AND((OR(($J$6="X"),(AND($J$6="X",$L$6="X")))),$N$6="")),(AND($B$7="X",$D$7="")))),"","X"))</f>
        <v>X</v>
      </c>
      <c r="HN83" s="34" t="str">
        <f>IF(OR($A$8&lt;&gt;"",$A$2&lt;&gt;"",$HN$252&lt;&gt;""),"E",IF((OR((AND($B$5="X",$D$5="")),(AND($F$7="X",$H$7="",$N$7="")),(AND((OR(($J$6="X"),(AND($J$6="X",$L$6="X")))),$N$6="")),(AND($B$7="X",$D$7="")))),"","X"))</f>
        <v>X</v>
      </c>
      <c r="HO83" s="34" t="str">
        <f>IF(OR($A$8&lt;&gt;"",$A$2&lt;&gt;"",$HO$252&lt;&gt;""),"E",IF((OR((AND($B$5="X",$D$5="")),(AND($F$7="X",$H$7="",$N$7="")),(AND((OR(($J$6="X"),(AND($J$6="X",$L$6="X")))),$N$6="")),(AND($B$7="X",$D$7="")))),"","X"))</f>
        <v>X</v>
      </c>
      <c r="HP83" s="34" t="str">
        <f>IF(OR($A$8&lt;&gt;"",$A$2&lt;&gt;"",$HP$252&lt;&gt;""),"E",IF((OR((AND($B$5="X",$D$5="")),(AND($F$7="X",$H$7="",$N$7="")),(AND((OR(($J$6="X"),(AND($J$6="X",$L$6="X")))),$N$6="")),(AND($B$7="X",$D$7="")))),"","X"))</f>
        <v>X</v>
      </c>
      <c r="HQ83" s="219"/>
      <c r="HR83" s="6"/>
      <c r="HS83" s="131">
        <f t="shared" si="1"/>
        <v>0</v>
      </c>
      <c r="HT83" s="132"/>
    </row>
    <row r="84" spans="1:228" ht="39" customHeight="1" x14ac:dyDescent="0.2">
      <c r="A84" s="220" t="s">
        <v>93</v>
      </c>
      <c r="B84" s="221"/>
      <c r="C84" s="221"/>
      <c r="D84" s="221"/>
      <c r="E84" s="221"/>
      <c r="F84" s="221"/>
      <c r="G84" s="221"/>
      <c r="H84" s="221"/>
      <c r="I84" s="221"/>
      <c r="J84" s="221"/>
      <c r="K84" s="221"/>
      <c r="L84" s="222"/>
      <c r="M84" s="220" t="s">
        <v>94</v>
      </c>
      <c r="N84" s="221"/>
      <c r="O84" s="221"/>
      <c r="P84" s="221"/>
      <c r="Q84" s="221"/>
      <c r="R84" s="221"/>
      <c r="S84" s="221"/>
      <c r="T84" s="221"/>
      <c r="U84" s="222"/>
      <c r="V84" s="175"/>
      <c r="W84" s="43">
        <v>9</v>
      </c>
      <c r="X84" s="202">
        <v>2</v>
      </c>
      <c r="Y84" s="84" t="s">
        <v>1132</v>
      </c>
      <c r="Z84" s="178"/>
      <c r="AA84" s="212"/>
      <c r="AB84" s="155">
        <v>60</v>
      </c>
      <c r="AC84" s="299"/>
      <c r="AD84" s="155">
        <v>60</v>
      </c>
      <c r="AE84" s="299"/>
      <c r="AF84" s="155">
        <v>60</v>
      </c>
      <c r="AG84" s="299"/>
      <c r="AH84" s="155">
        <v>60</v>
      </c>
      <c r="AI84" s="299"/>
      <c r="AJ84" s="155">
        <v>12</v>
      </c>
      <c r="AK84" s="299"/>
      <c r="AL84" s="155">
        <v>2</v>
      </c>
      <c r="AM84" s="299"/>
      <c r="AN84" s="155">
        <v>1</v>
      </c>
      <c r="AO84" s="299"/>
      <c r="AP84" s="155">
        <v>1</v>
      </c>
      <c r="AQ84" s="299"/>
      <c r="AR84" s="152"/>
      <c r="AS84" s="153"/>
      <c r="AT84" s="152"/>
      <c r="AU84" s="153"/>
      <c r="AV84" s="152"/>
      <c r="AW84" s="153"/>
      <c r="AX84" s="152"/>
      <c r="AY84" s="153"/>
      <c r="AZ84" s="152"/>
      <c r="BA84" s="153"/>
      <c r="BB84" s="152"/>
      <c r="BC84" s="153"/>
      <c r="BD84" s="152"/>
      <c r="BE84" s="153"/>
      <c r="BF84" s="152"/>
      <c r="BG84" s="422"/>
      <c r="BH84" s="179"/>
      <c r="BI84" s="179"/>
      <c r="BJ84" s="67" t="str">
        <f>IF($BJ$8="Saisie de numéro erronée !","Saisie de numéro erronée !",IF($BJ$9="","",VALUE(SUBSTITUTE(IF(COUNTIF(HS84,"* *"),TRIM(MID(Y84&amp;" ",(FIND(("NO"&amp;$BJ$9&amp;" "),Y84&amp;" "))-3,3)),HS84),"c",""))))</f>
        <v/>
      </c>
      <c r="BK84" s="180"/>
      <c r="BL84" s="213"/>
      <c r="BM84" s="29">
        <v>9</v>
      </c>
      <c r="BN84" s="29">
        <v>9</v>
      </c>
      <c r="BO84" s="29">
        <v>9</v>
      </c>
      <c r="BP84" s="29">
        <v>10</v>
      </c>
      <c r="BQ84" s="29">
        <v>10</v>
      </c>
      <c r="BR84" s="29">
        <v>10</v>
      </c>
      <c r="BS84" s="29">
        <v>11</v>
      </c>
      <c r="BT84" s="29">
        <v>11</v>
      </c>
      <c r="BU84" s="29">
        <v>11</v>
      </c>
      <c r="BV84" s="29">
        <v>12</v>
      </c>
      <c r="BW84" s="29">
        <v>12</v>
      </c>
      <c r="BX84" s="29">
        <v>12</v>
      </c>
      <c r="BY84" s="29">
        <v>16</v>
      </c>
      <c r="BZ84" s="29">
        <v>24</v>
      </c>
      <c r="CA84" s="29">
        <v>29</v>
      </c>
      <c r="CB84" s="226">
        <v>39</v>
      </c>
      <c r="CC84" s="181"/>
      <c r="CD84" s="181"/>
      <c r="CE84" s="395"/>
      <c r="CF84" s="182"/>
      <c r="CG84" s="182"/>
      <c r="CH84" s="395"/>
      <c r="CI84" s="183"/>
      <c r="CJ84" s="183"/>
      <c r="CK84" s="214">
        <v>73</v>
      </c>
      <c r="CL84" s="44" t="s">
        <v>529</v>
      </c>
      <c r="CM84" s="184"/>
      <c r="CN84" s="216"/>
      <c r="CO84" s="233" t="s">
        <v>107</v>
      </c>
      <c r="CP84" s="185"/>
      <c r="CQ84" s="185"/>
      <c r="CR84" s="44">
        <v>35</v>
      </c>
      <c r="CS84" s="44">
        <v>109</v>
      </c>
      <c r="CT84" s="186"/>
      <c r="CU84" s="186"/>
      <c r="CV84" s="395"/>
      <c r="CW84" s="218"/>
      <c r="CX84" s="218"/>
      <c r="CY84" s="227" t="s">
        <v>106</v>
      </c>
      <c r="CZ84" s="187"/>
      <c r="DA84" s="187"/>
      <c r="DB84" s="28" t="str">
        <f>IF(OR($A$8&lt;&gt;"",$A$2&lt;&gt;"",$DB$252&lt;&gt;""),"E","")</f>
        <v/>
      </c>
      <c r="DC84" s="29" t="str">
        <f>IF(OR($A$8&lt;&gt;"",$A$2&lt;&gt;"",$DC$252&lt;&gt;""),"E","")</f>
        <v/>
      </c>
      <c r="DD84" s="29" t="str">
        <f>IF(OR($A$8&lt;&gt;"",$A$2&lt;&gt;"",$DD$252&lt;&gt;""),"E","")</f>
        <v/>
      </c>
      <c r="DE84" s="29" t="str">
        <f>IF(OR($A$8&lt;&gt;"",$A$2&lt;&gt;"",$DE$252&lt;&gt;""),"E","")</f>
        <v/>
      </c>
      <c r="DF84" s="29" t="str">
        <f>IF(OR($A$8&lt;&gt;"",$A$2&lt;&gt;"",$DF$252&lt;&gt;""),"E","")</f>
        <v/>
      </c>
      <c r="DG84" s="29" t="str">
        <f>IF(OR($A$8&lt;&gt;"",$A$2&lt;&gt;"",$DG$252&lt;&gt;""),"E","")</f>
        <v/>
      </c>
      <c r="DH84" s="29" t="str">
        <f>IF(OR($A$8&lt;&gt;"",$A$2&lt;&gt;"",$DH$252&lt;&gt;""),"E","")</f>
        <v/>
      </c>
      <c r="DI84" s="29" t="str">
        <f>IF(OR($A$8&lt;&gt;"",$A$2&lt;&gt;"",$DI$252&lt;&gt;""),"E","")</f>
        <v/>
      </c>
      <c r="DJ84" s="29" t="str">
        <f>IF(OR($A$8&lt;&gt;"",$A$2&lt;&gt;"",$DJ$252&lt;&gt;""),"E","")</f>
        <v/>
      </c>
      <c r="DK84" s="29" t="str">
        <f>IF(OR($A$8&lt;&gt;"",$A$2&lt;&gt;"",$DK$252&lt;&gt;""),"E","")</f>
        <v/>
      </c>
      <c r="DL84" s="29" t="str">
        <f>IF(OR($A$8&lt;&gt;"",$A$2&lt;&gt;"",$DL$252&lt;&gt;""),"E","")</f>
        <v/>
      </c>
      <c r="DM84" s="29" t="str">
        <f>IF(OR($A$8&lt;&gt;"",$A$2&lt;&gt;"",$DM$252&lt;&gt;""),"E","")</f>
        <v/>
      </c>
      <c r="DN84" s="29" t="str">
        <f>IF(OR($A$8&lt;&gt;"",$A$2&lt;&gt;"",$DN$252&lt;&gt;""),"E","")</f>
        <v/>
      </c>
      <c r="DO84" s="29" t="str">
        <f>IF(OR($A$8&lt;&gt;"",$A$2&lt;&gt;"",$DO$252&lt;&gt;""),"E","")</f>
        <v/>
      </c>
      <c r="DP84" s="29" t="str">
        <f>IF(OR($A$8&lt;&gt;"",$A$2&lt;&gt;"",$DP$252&lt;&gt;""),"E","")</f>
        <v/>
      </c>
      <c r="DQ84" s="29" t="str">
        <f>IF(OR($A$8&lt;&gt;"",$A$2&lt;&gt;"",$DQ$252&lt;&gt;""),"E","")</f>
        <v/>
      </c>
      <c r="DR84" s="29" t="str">
        <f>IF(OR($A$8&lt;&gt;"",$A$2&lt;&gt;"",$DR$252&lt;&gt;""),"E","")</f>
        <v/>
      </c>
      <c r="DS84" s="29" t="str">
        <f>IF(OR($A$8&lt;&gt;"",$A$2&lt;&gt;"",$DS$252&lt;&gt;""),"E","")</f>
        <v/>
      </c>
      <c r="DT84" s="29" t="str">
        <f>IF(OR($A$8&lt;&gt;"",$A$2&lt;&gt;"",$DT$252&lt;&gt;""),"E","")</f>
        <v/>
      </c>
      <c r="DU84" s="29" t="str">
        <f>IF(OR($A$8&lt;&gt;"",$A$2&lt;&gt;"",$DU$252&lt;&gt;""),"E","")</f>
        <v/>
      </c>
      <c r="DV84" s="29" t="str">
        <f>IF(OR($A$8&lt;&gt;"",$A$2&lt;&gt;"",$DV$252&lt;&gt;""),"E","")</f>
        <v/>
      </c>
      <c r="DW84" s="29" t="str">
        <f>IF(OR($A$8&lt;&gt;"",$A$2&lt;&gt;"",$DW$252&lt;&gt;""),"E","")</f>
        <v/>
      </c>
      <c r="DX84" s="29" t="str">
        <f>IF(OR($A$8&lt;&gt;"",$A$2&lt;&gt;"",$DX$252&lt;&gt;""),"E","")</f>
        <v/>
      </c>
      <c r="DY84" s="29" t="str">
        <f>IF(OR($A$8&lt;&gt;"",$A$2&lt;&gt;"",$DY$252&lt;&gt;""),"E","")</f>
        <v/>
      </c>
      <c r="DZ84" s="29" t="str">
        <f>IF(OR($A$8&lt;&gt;"",$A$2&lt;&gt;"",$DZ$252&lt;&gt;""),"E","")</f>
        <v/>
      </c>
      <c r="EA84" s="31"/>
      <c r="EB84" s="2"/>
      <c r="EC84" s="29" t="str">
        <f>IF(OR($A$8&lt;&gt;"",$A$2&lt;&gt;"",$EC$252&lt;&gt;""),"E","")</f>
        <v/>
      </c>
      <c r="ED84" s="58"/>
      <c r="EE84" s="57"/>
      <c r="EF84" s="29" t="str">
        <f>IF(OR($A$8&lt;&gt;"",$A$2&lt;&gt;"",$EF$252&lt;&gt;""),"E","")</f>
        <v/>
      </c>
      <c r="EG84" s="29" t="str">
        <f>IF(OR($A$8&lt;&gt;"",$A$2&lt;&gt;"",$EG$252&lt;&gt;""),"E","")</f>
        <v/>
      </c>
      <c r="EH84" s="29" t="str">
        <f>IF(OR($A$8&lt;&gt;"",$A$2&lt;&gt;"",$EH$252&lt;&gt;""),"E","")</f>
        <v/>
      </c>
      <c r="EI84" s="29" t="str">
        <f>IF(OR($A$8&lt;&gt;"",$A$2&lt;&gt;"",$EI$252&lt;&gt;""),"E","")</f>
        <v/>
      </c>
      <c r="EJ84" s="29" t="str">
        <f>IF(OR($A$8&lt;&gt;"",$A$2&lt;&gt;"",$EJ$252&lt;&gt;""),"E","")</f>
        <v/>
      </c>
      <c r="EK84" s="29" t="str">
        <f>IF(OR($A$8&lt;&gt;"",$A$2&lt;&gt;"",$EK$252&lt;&gt;""),"E","")</f>
        <v/>
      </c>
      <c r="EL84" s="29" t="str">
        <f>IF(OR($A$8&lt;&gt;"",$A$2&lt;&gt;"",$EL$252&lt;&gt;""),"E","")</f>
        <v/>
      </c>
      <c r="EM84" s="29" t="str">
        <f>IF(OR($A$8&lt;&gt;"",$A$2&lt;&gt;"",$EM$252&lt;&gt;""),"E","")</f>
        <v/>
      </c>
      <c r="EN84" s="30" t="str">
        <f>IF(OR($A$8&lt;&gt;"",$A$2&lt;&gt;"",$EN$252&lt;&gt;""),"E",IF(AND($B$5="X",$D$5=""),"","X"))</f>
        <v>X</v>
      </c>
      <c r="EO84" s="30" t="str">
        <f>IF(OR($A$8&lt;&gt;"",$A$2&lt;&gt;"",$EO$252&lt;&gt;""),"E",IF(AND($B$5="X",$D$5=""),"","X"))</f>
        <v>X</v>
      </c>
      <c r="EP84" s="30" t="str">
        <f>IF(OR($A$8&lt;&gt;"",$A$2&lt;&gt;"",$EP$252&lt;&gt;""),"E",IF(AND($B$5="X",$D$5=""),"","X"))</f>
        <v>X</v>
      </c>
      <c r="EQ84" s="29" t="str">
        <f>IF(OR($A$8&lt;&gt;"",$A$2&lt;&gt;"",$EQ$252&lt;&gt;""),"E","")</f>
        <v/>
      </c>
      <c r="ER84" s="30" t="str">
        <f>IF(OR($A$8&lt;&gt;"",$A$2&lt;&gt;"",$ER$252&lt;&gt;""),"E",IF(AND($B$5="X",$D$5=""),"","X"))</f>
        <v>X</v>
      </c>
      <c r="ES84" s="29" t="str">
        <f>IF(OR($A$8&lt;&gt;"",$A$2&lt;&gt;"",$ES$252&lt;&gt;""),"E","")</f>
        <v/>
      </c>
      <c r="ET84" s="30" t="str">
        <f>IF(OR($A$8&lt;&gt;"",$A$2&lt;&gt;"",$ET$252&lt;&gt;""),"E",IF(OR(AND($B$5="X",$D$5=""),$F$5=""),"","X"))</f>
        <v/>
      </c>
      <c r="EU84" s="30" t="str">
        <f>IF(OR($A$8&lt;&gt;"",$A$2&lt;&gt;"",$EU$252&lt;&gt;""),"E",IF(AND($B$5="X",$D$5=""),"","X"))</f>
        <v>X</v>
      </c>
      <c r="EV84" s="29" t="str">
        <f>IF(OR($A$8&lt;&gt;"",$A$2&lt;&gt;"",$EV$252&lt;&gt;""),"E","")</f>
        <v/>
      </c>
      <c r="EW84" s="29" t="str">
        <f>IF(OR($A$8&lt;&gt;"",$A$2&lt;&gt;"",$EW$252&lt;&gt;""),"E","")</f>
        <v/>
      </c>
      <c r="EX84" s="29" t="str">
        <f>IF(OR($A$8&lt;&gt;"",$A$2&lt;&gt;"",$EX$252&lt;&gt;""),"E","")</f>
        <v/>
      </c>
      <c r="EY84" s="29" t="str">
        <f>IF(OR($A$8&lt;&gt;"",$A$2&lt;&gt;"",$EY$252&lt;&gt;""),"E","")</f>
        <v/>
      </c>
      <c r="EZ84" s="29" t="str">
        <f>IF(OR($A$8&lt;&gt;"",$A$2&lt;&gt;"",$EZ$252&lt;&gt;""),"E","")</f>
        <v/>
      </c>
      <c r="FA84" s="29" t="str">
        <f>IF(OR($A$8&lt;&gt;"",$A$2&lt;&gt;"",$FA$252&lt;&gt;""),"E","")</f>
        <v/>
      </c>
      <c r="FB84" s="29" t="str">
        <f>IF(OR($A$8&lt;&gt;"",$A$2&lt;&gt;"",$FB$252&lt;&gt;""),"E","")</f>
        <v/>
      </c>
      <c r="FC84" s="29" t="str">
        <f>IF(OR($A$8&lt;&gt;"",$A$2&lt;&gt;"",$FC$252&lt;&gt;""),"E","")</f>
        <v/>
      </c>
      <c r="FD84" s="29" t="str">
        <f>IF(OR($A$8&lt;&gt;"",$A$2&lt;&gt;"",$FD$252&lt;&gt;""),"E","")</f>
        <v/>
      </c>
      <c r="FE84" s="29" t="str">
        <f>IF(OR($A$8&lt;&gt;"",$A$2&lt;&gt;"",$FE$252&lt;&gt;""),"E","")</f>
        <v/>
      </c>
      <c r="FF84" s="29" t="str">
        <f>IF(OR($A$8&lt;&gt;"",$A$2&lt;&gt;"",$FF$252&lt;&gt;""),"E","")</f>
        <v/>
      </c>
      <c r="FG84" s="29" t="str">
        <f>IF(OR($A$8&lt;&gt;"",$A$2&lt;&gt;"",$FG$252&lt;&gt;""),"E","")</f>
        <v/>
      </c>
      <c r="FH84" s="29" t="str">
        <f>IF(OR($A$8&lt;&gt;"",$A$2&lt;&gt;"",$FH$252&lt;&gt;""),"E","")</f>
        <v/>
      </c>
      <c r="FI84" s="29" t="str">
        <f>IF(OR($A$8&lt;&gt;"",$A$2&lt;&gt;"",$FI$252&lt;&gt;""),"E","")</f>
        <v/>
      </c>
      <c r="FJ84" s="29" t="str">
        <f>IF(OR($A$8&lt;&gt;"",$A$2&lt;&gt;"",$FJ$252&lt;&gt;""),"E","")</f>
        <v/>
      </c>
      <c r="FK84" s="29" t="str">
        <f>IF(OR($A$8&lt;&gt;"",$A$2&lt;&gt;"",$FK$252&lt;&gt;""),"E","")</f>
        <v/>
      </c>
      <c r="FL84" s="29" t="str">
        <f>IF(OR($A$8&lt;&gt;"",$A$2&lt;&gt;"",$FL$252&lt;&gt;""),"E","")</f>
        <v/>
      </c>
      <c r="FM84" s="29" t="str">
        <f>IF(OR($A$8&lt;&gt;"",$A$2&lt;&gt;"",$FM$252&lt;&gt;""),"E","")</f>
        <v/>
      </c>
      <c r="FN84" s="29" t="str">
        <f>IF(OR($A$8&lt;&gt;"",$A$2&lt;&gt;"",$FN$252&lt;&gt;""),"E","")</f>
        <v/>
      </c>
      <c r="FO84" s="29" t="str">
        <f>IF(OR($A$8&lt;&gt;"",$A$2&lt;&gt;"",$FO$252&lt;&gt;""),"E","")</f>
        <v/>
      </c>
      <c r="FP84" s="29" t="str">
        <f>IF(OR($A$8&lt;&gt;"",$A$2&lt;&gt;"",$FP$252&lt;&gt;""),"E","")</f>
        <v/>
      </c>
      <c r="FQ84" s="29" t="str">
        <f>IF(OR($A$8&lt;&gt;"",$A$2&lt;&gt;"",$FQ$252&lt;&gt;""),"E","")</f>
        <v/>
      </c>
      <c r="FR84" s="29" t="str">
        <f>IF(OR($A$8&lt;&gt;"",$A$2&lt;&gt;"",$FR$252&lt;&gt;""),"E","")</f>
        <v/>
      </c>
      <c r="FS84" s="29" t="str">
        <f>IF(OR($A$8&lt;&gt;"",$A$2&lt;&gt;"",$FS$252&lt;&gt;""),"E","")</f>
        <v/>
      </c>
      <c r="FT84" s="29" t="str">
        <f>IF(OR($A$8&lt;&gt;"",$A$2&lt;&gt;"",$FT$252&lt;&gt;""),"E","")</f>
        <v/>
      </c>
      <c r="FU84" s="29" t="str">
        <f>IF(OR($A$8&lt;&gt;"",$A$2&lt;&gt;"",$FU$252&lt;&gt;""),"E","")</f>
        <v/>
      </c>
      <c r="FV84" s="29" t="str">
        <f>IF(OR($A$8&lt;&gt;"",$A$2&lt;&gt;"",$FV$252&lt;&gt;""),"E","")</f>
        <v/>
      </c>
      <c r="FW84" s="29" t="str">
        <f>IF(OR($A$8&lt;&gt;"",$A$2&lt;&gt;"",$FW$252&lt;&gt;""),"E","")</f>
        <v/>
      </c>
      <c r="FX84" s="29" t="str">
        <f>IF(OR($A$8&lt;&gt;"",$A$2&lt;&gt;"",$FX$252&lt;&gt;""),"E","")</f>
        <v/>
      </c>
      <c r="FY84" s="29" t="str">
        <f>IF(OR($A$8&lt;&gt;"",$A$2&lt;&gt;"",$FY$252&lt;&gt;""),"E","")</f>
        <v/>
      </c>
      <c r="FZ84" s="29" t="str">
        <f>IF(OR($A$8&lt;&gt;"",$A$2&lt;&gt;"",$FZ$252&lt;&gt;""),"E","")</f>
        <v/>
      </c>
      <c r="GA84" s="29" t="str">
        <f>IF(OR($A$8&lt;&gt;"",$A$2&lt;&gt;"",$GA$252&lt;&gt;""),"E","")</f>
        <v/>
      </c>
      <c r="GB84" s="58"/>
      <c r="GC84" s="57"/>
      <c r="GD84" s="33" t="str">
        <f>IF(OR($A$8&lt;&gt;"",$A$2&lt;&gt;"",$GD$252&lt;&gt;""),"E","")</f>
        <v/>
      </c>
      <c r="GE84" s="77"/>
      <c r="GF84" s="72"/>
      <c r="GG84" s="29" t="str">
        <f>IF(OR($A$8&lt;&gt;"",$A$2&lt;&gt;"",$GG$252&lt;&gt;""),"E","")</f>
        <v/>
      </c>
      <c r="GH84" s="29" t="str">
        <f>IF(OR($A$8&lt;&gt;"",$A$2&lt;&gt;"",$GH$252&lt;&gt;""),"E","")</f>
        <v/>
      </c>
      <c r="GI84" s="29" t="str">
        <f>IF(OR($A$8&lt;&gt;"",$A$2&lt;&gt;"",$GI$252&lt;&gt;""),"E","")</f>
        <v/>
      </c>
      <c r="GJ84" s="29" t="str">
        <f>IF(OR($A$8&lt;&gt;"",$A$2&lt;&gt;"",$GJ$252&lt;&gt;""),"E","")</f>
        <v/>
      </c>
      <c r="GK84" s="30" t="str">
        <f>IF(OR($A$8&lt;&gt;"",$A$2&lt;&gt;"",$GK$252&lt;&gt;""),"E",IF(AND($B$5="X",$D$5=""),"","X"))</f>
        <v>X</v>
      </c>
      <c r="GL84" s="30" t="str">
        <f>IF(OR($A$8&lt;&gt;"",$A$2&lt;&gt;"",$GL$252&lt;&gt;""),"E",IF(AND($B$5="X",$D$5=""),"","X"))</f>
        <v>X</v>
      </c>
      <c r="GM84" s="30" t="str">
        <f>IF(OR($A$8&lt;&gt;"",$A$2&lt;&gt;"",$GM$252&lt;&gt;""),"E",IF(AND($B$5="X",$D$5=""),"","X"))</f>
        <v>X</v>
      </c>
      <c r="GN84" s="30" t="str">
        <f>IF(OR($A$8&lt;&gt;"",$A$2&lt;&gt;"",$GN$252&lt;&gt;""),"E",IF(AND($B$5="X",$D$5=""),"","X"))</f>
        <v>X</v>
      </c>
      <c r="GO84" s="29" t="str">
        <f>IF(OR($A$8&lt;&gt;"",$A$2&lt;&gt;"",$GO$252&lt;&gt;""),"E","")</f>
        <v/>
      </c>
      <c r="GP84" s="29" t="str">
        <f>IF(OR($A$8&lt;&gt;"",$A$2&lt;&gt;"",$GP$252&lt;&gt;""),"E","")</f>
        <v/>
      </c>
      <c r="GQ84" s="29" t="str">
        <f>IF(OR($A$8&lt;&gt;"",$A$2&lt;&gt;"",$GQ$252&lt;&gt;""),"E","")</f>
        <v/>
      </c>
      <c r="GR84" s="29" t="str">
        <f>IF(OR($A$8&lt;&gt;"",$A$2&lt;&gt;"",$GR$252&lt;&gt;""),"E","")</f>
        <v/>
      </c>
      <c r="GS84" s="29" t="str">
        <f>IF(OR($A$8&lt;&gt;"",$A$2&lt;&gt;"",$GS$252&lt;&gt;""),"E","")</f>
        <v/>
      </c>
      <c r="GT84" s="30" t="str">
        <f>IF(OR($A$8&lt;&gt;"",$A$2&lt;&gt;"",$GT$252&lt;&gt;""),"E",(IF(OR(AND($B$5="X",$D$5="",$H$6="X"),$H$6="",(AND((OR(($J$6="X"),(AND($J$6="X",$L$6="X")))),$N$6=""))),"","X")))</f>
        <v/>
      </c>
      <c r="GU84" s="29" t="str">
        <f>IF(OR($A$8&lt;&gt;"",$A$2&lt;&gt;"",$GU$252&lt;&gt;""),"E","")</f>
        <v/>
      </c>
      <c r="GV84" s="30" t="str">
        <f>IF(OR($A$8&lt;&gt;"",$A$2&lt;&gt;"",$GV$252&lt;&gt;""),"E",(IF(OR(AND($B$5="X",$D$5="",$H$6="X"),$H$6="",(AND((OR(($J$6="X"),(AND($J$6="X",$L$6="X")))),$N$6=""))),"","X")))</f>
        <v/>
      </c>
      <c r="GW84" s="29" t="str">
        <f>IF(OR($A$8&lt;&gt;"",$A$2&lt;&gt;"",$GW$252&lt;&gt;""),"E","")</f>
        <v/>
      </c>
      <c r="GX84" s="30" t="str">
        <f>IF(OR($A$8&lt;&gt;"",$A$2&lt;&gt;"",$GX$252&lt;&gt;""),"E",(IF(OR((AND($P$6="X",$R$6="")),AND($B$5="X",$D$5="",$H$6="X"),$H$6="",(AND((OR(($J$6="X"),(AND($J$6="X",$L$6="X")))),$N$6=""))),"","X")))</f>
        <v/>
      </c>
      <c r="GY84" s="26" t="str">
        <f>IF(OR($A$8&lt;&gt;"",$A$2&lt;&gt;"",$GY$252&lt;&gt;""),"E","")</f>
        <v/>
      </c>
      <c r="GZ84" s="30" t="str">
        <f>IF(OR($A$8&lt;&gt;"",$A$2&lt;&gt;"",$GZ$252&lt;&gt;""),"E",(IF(OR((AND($P$6="X",$R$6="")),AND($B$5="X",$D$5="",$H$6="X"),$H$6="",(AND((OR(($J$6="X"),(AND($J$6="X",$L$6="X")))),$N$6=""))),"","X")))</f>
        <v/>
      </c>
      <c r="HA84" s="29" t="str">
        <f>IF(OR($A$8&lt;&gt;"",$A$2&lt;&gt;"",$HA$252&lt;&gt;""),"E","")</f>
        <v/>
      </c>
      <c r="HB84" s="34" t="str">
        <f>IF(OR($A$8&lt;&gt;"",$A$2&lt;&gt;"",$HB$252&lt;&gt;""),"E",IF((OR((AND($B$5="X",$D$5="")),(AND($F$7="X",$H$7="",$N$7="")),(AND((OR(($J$6="X"),(AND($J$6="X",$L$6="X")))),$N$6="")),(AND($B$7="X",$D$7="")))),"","X"))</f>
        <v>X</v>
      </c>
      <c r="HC84" s="29" t="str">
        <f>IF(OR($A$8&lt;&gt;"",$A$2&lt;&gt;"",$HC$252&lt;&gt;""),"E","")</f>
        <v/>
      </c>
      <c r="HD84" s="34" t="str">
        <f>IF(OR($A$8&lt;&gt;"",$A$2&lt;&gt;"",$HD$252&lt;&gt;""),"E",IF((OR((AND($B$5="X",$D$5="")),(AND($F$7="X",$H$7="",$N$7="")),(AND((OR(($J$6="X"),(AND($J$6="X",$L$6="X")))),$N$6="")),(AND($B$7="X",$D$7="")))),"","X"))</f>
        <v>X</v>
      </c>
      <c r="HE84" s="29" t="str">
        <f>IF(OR($A$8&lt;&gt;"",$A$2&lt;&gt;"",$HE$252&lt;&gt;""),"E","")</f>
        <v/>
      </c>
      <c r="HF84" s="34" t="str">
        <f>IF(OR($A$8&lt;&gt;"",$A$2&lt;&gt;"",$HF$252&lt;&gt;""),"E",IF((OR((AND($B$5="X",$D$5="")),(AND($F$7="X",$H$7="",$N$7="")),(AND((OR(($J$6="X"),(AND($J$6="X",$L$6="X")))),$N$6="")),(AND($B$7="X",$D$7="")))),"","X"))</f>
        <v>X</v>
      </c>
      <c r="HG84" s="29" t="str">
        <f>IF(OR($A$8&lt;&gt;"",$A$2&lt;&gt;"",$HG$252&lt;&gt;""),"E","")</f>
        <v/>
      </c>
      <c r="HH84" s="81"/>
      <c r="HI84" s="72"/>
      <c r="HJ84" s="34" t="str">
        <f>IF(OR($A$8&lt;&gt;"",$A$2&lt;&gt;"",$HJ$252&lt;&gt;""),"E",IF((OR((AND($B$5="X",$D$5="")),(AND($F$7="X",$H$7="",$N$7="")),(AND((OR(($J$6="X"),(AND($J$6="X",$L$6="X")))),$N$6="")),(AND($B$7="X",$D$7="")))),"","X"))</f>
        <v>X</v>
      </c>
      <c r="HK84" s="29" t="str">
        <f>IF(OR($A$8&lt;&gt;"",$A$2&lt;&gt;"",$HK$252&lt;&gt;""),"E","")</f>
        <v/>
      </c>
      <c r="HL84" s="34" t="str">
        <f>IF(OR($A$8&lt;&gt;"",$A$2&lt;&gt;"",$HL$252&lt;&gt;""),"E",IF((OR((AND($B$5="X",$D$5="")),(AND($F$7="X",$H$7="",$N$7="")),(AND((OR(($J$6="X"),(AND($J$6="X",$L$6="X")))),$N$6="")),(AND($B$7="X",$D$7="")))),"","X"))</f>
        <v>X</v>
      </c>
      <c r="HM84" s="34" t="str">
        <f>IF(OR($A$8&lt;&gt;"",$A$2&lt;&gt;"",$HM$252&lt;&gt;""),"E",IF((OR((AND($B$5="X",$D$5="")),(AND($F$7="X",$H$7="",$N$7="")),(AND((OR(($J$6="X"),(AND($J$6="X",$L$6="X")))),$N$6="")),(AND($B$7="X",$D$7="")))),"","X"))</f>
        <v>X</v>
      </c>
      <c r="HN84" s="34" t="str">
        <f>IF(OR($A$8&lt;&gt;"",$A$2&lt;&gt;"",$HN$252&lt;&gt;""),"E",IF((OR((AND($B$5="X",$D$5="")),(AND($F$7="X",$H$7="",$N$7="")),(AND((OR(($J$6="X"),(AND($J$6="X",$L$6="X")))),$N$6="")),(AND($B$7="X",$D$7="")))),"","X"))</f>
        <v>X</v>
      </c>
      <c r="HO84" s="34" t="str">
        <f>IF(OR($A$8&lt;&gt;"",$A$2&lt;&gt;"",$HO$252&lt;&gt;""),"E",IF((OR((AND($B$5="X",$D$5="")),(AND($F$7="X",$H$7="",$N$7="")),(AND((OR(($J$6="X"),(AND($J$6="X",$L$6="X")))),$N$6="")),(AND($B$7="X",$D$7="")))),"","X"))</f>
        <v>X</v>
      </c>
      <c r="HP84" s="34" t="str">
        <f>IF(OR($A$8&lt;&gt;"",$A$2&lt;&gt;"",$HP$252&lt;&gt;""),"E",IF((OR((AND($B$5="X",$D$5="")),(AND($F$7="X",$H$7="",$N$7="")),(AND((OR(($J$6="X"),(AND($J$6="X",$L$6="X")))),$N$6="")),(AND($B$7="X",$D$7="")))),"","X"))</f>
        <v>X</v>
      </c>
      <c r="HQ84" s="219"/>
      <c r="HR84" s="6"/>
      <c r="HS84" s="131">
        <f t="shared" si="1"/>
        <v>0</v>
      </c>
      <c r="HT84" s="132"/>
    </row>
    <row r="85" spans="1:228" ht="39" customHeight="1" x14ac:dyDescent="0.2">
      <c r="A85" s="220" t="s">
        <v>29</v>
      </c>
      <c r="B85" s="221"/>
      <c r="C85" s="221"/>
      <c r="D85" s="221"/>
      <c r="E85" s="221"/>
      <c r="F85" s="221"/>
      <c r="G85" s="221"/>
      <c r="H85" s="221"/>
      <c r="I85" s="221"/>
      <c r="J85" s="221"/>
      <c r="K85" s="221"/>
      <c r="L85" s="222"/>
      <c r="M85" s="220" t="s">
        <v>94</v>
      </c>
      <c r="N85" s="221"/>
      <c r="O85" s="221"/>
      <c r="P85" s="221"/>
      <c r="Q85" s="221"/>
      <c r="R85" s="221"/>
      <c r="S85" s="221"/>
      <c r="T85" s="221"/>
      <c r="U85" s="222"/>
      <c r="V85" s="175"/>
      <c r="W85" s="43">
        <v>9</v>
      </c>
      <c r="X85" s="204">
        <v>3</v>
      </c>
      <c r="Y85" s="84" t="s">
        <v>1132</v>
      </c>
      <c r="Z85" s="178"/>
      <c r="AA85" s="212"/>
      <c r="AB85" s="155">
        <v>60</v>
      </c>
      <c r="AC85" s="299"/>
      <c r="AD85" s="155">
        <v>60</v>
      </c>
      <c r="AE85" s="299"/>
      <c r="AF85" s="155">
        <v>60</v>
      </c>
      <c r="AG85" s="299"/>
      <c r="AH85" s="155">
        <v>60</v>
      </c>
      <c r="AI85" s="299"/>
      <c r="AJ85" s="155">
        <v>12</v>
      </c>
      <c r="AK85" s="299"/>
      <c r="AL85" s="155">
        <v>2</v>
      </c>
      <c r="AM85" s="299"/>
      <c r="AN85" s="155">
        <v>1</v>
      </c>
      <c r="AO85" s="299"/>
      <c r="AP85" s="155">
        <v>1</v>
      </c>
      <c r="AQ85" s="299"/>
      <c r="AR85" s="152"/>
      <c r="AS85" s="153"/>
      <c r="AT85" s="152"/>
      <c r="AU85" s="153"/>
      <c r="AV85" s="152"/>
      <c r="AW85" s="153"/>
      <c r="AX85" s="152"/>
      <c r="AY85" s="153"/>
      <c r="AZ85" s="152"/>
      <c r="BA85" s="153"/>
      <c r="BB85" s="152"/>
      <c r="BC85" s="153"/>
      <c r="BD85" s="152"/>
      <c r="BE85" s="153"/>
      <c r="BF85" s="152"/>
      <c r="BG85" s="422"/>
      <c r="BH85" s="179"/>
      <c r="BI85" s="179"/>
      <c r="BJ85" s="67" t="str">
        <f>IF($BJ$8="Saisie de numéro erronée !","Saisie de numéro erronée !",IF($BJ$9="","",VALUE(SUBSTITUTE(IF(COUNTIF(HS85,"* *"),TRIM(MID(Y85&amp;" ",(FIND(("NO"&amp;$BJ$9&amp;" "),Y85&amp;" "))-3,3)),HS85),"c",""))))</f>
        <v/>
      </c>
      <c r="BK85" s="180"/>
      <c r="BL85" s="213"/>
      <c r="BM85" s="29">
        <v>9</v>
      </c>
      <c r="BN85" s="29">
        <v>9</v>
      </c>
      <c r="BO85" s="29">
        <v>9</v>
      </c>
      <c r="BP85" s="29">
        <v>10</v>
      </c>
      <c r="BQ85" s="29">
        <v>10</v>
      </c>
      <c r="BR85" s="29">
        <v>10</v>
      </c>
      <c r="BS85" s="29">
        <v>11</v>
      </c>
      <c r="BT85" s="29">
        <v>11</v>
      </c>
      <c r="BU85" s="29">
        <v>11</v>
      </c>
      <c r="BV85" s="29">
        <v>12</v>
      </c>
      <c r="BW85" s="29">
        <v>12</v>
      </c>
      <c r="BX85" s="29">
        <v>12</v>
      </c>
      <c r="BY85" s="29">
        <v>16</v>
      </c>
      <c r="BZ85" s="29">
        <v>24</v>
      </c>
      <c r="CA85" s="29">
        <v>29</v>
      </c>
      <c r="CB85" s="226">
        <v>39</v>
      </c>
      <c r="CC85" s="181"/>
      <c r="CD85" s="181"/>
      <c r="CE85" s="395"/>
      <c r="CF85" s="182"/>
      <c r="CG85" s="182"/>
      <c r="CH85" s="395"/>
      <c r="CI85" s="183"/>
      <c r="CJ85" s="183"/>
      <c r="CK85" s="214">
        <v>74</v>
      </c>
      <c r="CL85" s="44" t="s">
        <v>530</v>
      </c>
      <c r="CM85" s="184"/>
      <c r="CN85" s="216"/>
      <c r="CO85" s="233" t="s">
        <v>107</v>
      </c>
      <c r="CP85" s="185"/>
      <c r="CQ85" s="185"/>
      <c r="CR85" s="44">
        <v>35</v>
      </c>
      <c r="CS85" s="44">
        <v>109</v>
      </c>
      <c r="CT85" s="186"/>
      <c r="CU85" s="186"/>
      <c r="CV85" s="395"/>
      <c r="CW85" s="218"/>
      <c r="CX85" s="218"/>
      <c r="CY85" s="227" t="s">
        <v>106</v>
      </c>
      <c r="CZ85" s="187"/>
      <c r="DA85" s="187"/>
      <c r="DB85" s="28" t="str">
        <f>IF(OR($A$8&lt;&gt;"",$A$2&lt;&gt;"",$DB$252&lt;&gt;""),"E","")</f>
        <v/>
      </c>
      <c r="DC85" s="29" t="str">
        <f>IF(OR($A$8&lt;&gt;"",$A$2&lt;&gt;"",$DC$252&lt;&gt;""),"E","")</f>
        <v/>
      </c>
      <c r="DD85" s="29" t="str">
        <f>IF(OR($A$8&lt;&gt;"",$A$2&lt;&gt;"",$DD$252&lt;&gt;""),"E","")</f>
        <v/>
      </c>
      <c r="DE85" s="29" t="str">
        <f>IF(OR($A$8&lt;&gt;"",$A$2&lt;&gt;"",$DE$252&lt;&gt;""),"E","")</f>
        <v/>
      </c>
      <c r="DF85" s="29" t="str">
        <f>IF(OR($A$8&lt;&gt;"",$A$2&lt;&gt;"",$DF$252&lt;&gt;""),"E","")</f>
        <v/>
      </c>
      <c r="DG85" s="29" t="str">
        <f>IF(OR($A$8&lt;&gt;"",$A$2&lt;&gt;"",$DG$252&lt;&gt;""),"E","")</f>
        <v/>
      </c>
      <c r="DH85" s="29" t="str">
        <f>IF(OR($A$8&lt;&gt;"",$A$2&lt;&gt;"",$DH$252&lt;&gt;""),"E","")</f>
        <v/>
      </c>
      <c r="DI85" s="29" t="str">
        <f>IF(OR($A$8&lt;&gt;"",$A$2&lt;&gt;"",$DI$252&lt;&gt;""),"E","")</f>
        <v/>
      </c>
      <c r="DJ85" s="29" t="str">
        <f>IF(OR($A$8&lt;&gt;"",$A$2&lt;&gt;"",$DJ$252&lt;&gt;""),"E","")</f>
        <v/>
      </c>
      <c r="DK85" s="29" t="str">
        <f>IF(OR($A$8&lt;&gt;"",$A$2&lt;&gt;"",$DK$252&lt;&gt;""),"E","")</f>
        <v/>
      </c>
      <c r="DL85" s="29" t="str">
        <f>IF(OR($A$8&lt;&gt;"",$A$2&lt;&gt;"",$DL$252&lt;&gt;""),"E","")</f>
        <v/>
      </c>
      <c r="DM85" s="29" t="str">
        <f>IF(OR($A$8&lt;&gt;"",$A$2&lt;&gt;"",$DM$252&lt;&gt;""),"E","")</f>
        <v/>
      </c>
      <c r="DN85" s="29" t="str">
        <f>IF(OR($A$8&lt;&gt;"",$A$2&lt;&gt;"",$DN$252&lt;&gt;""),"E","")</f>
        <v/>
      </c>
      <c r="DO85" s="29" t="str">
        <f>IF(OR($A$8&lt;&gt;"",$A$2&lt;&gt;"",$DO$252&lt;&gt;""),"E","")</f>
        <v/>
      </c>
      <c r="DP85" s="29" t="str">
        <f>IF(OR($A$8&lt;&gt;"",$A$2&lt;&gt;"",$DP$252&lt;&gt;""),"E","")</f>
        <v/>
      </c>
      <c r="DQ85" s="29" t="str">
        <f>IF(OR($A$8&lt;&gt;"",$A$2&lt;&gt;"",$DQ$252&lt;&gt;""),"E","")</f>
        <v/>
      </c>
      <c r="DR85" s="29" t="str">
        <f>IF(OR($A$8&lt;&gt;"",$A$2&lt;&gt;"",$DR$252&lt;&gt;""),"E","")</f>
        <v/>
      </c>
      <c r="DS85" s="29" t="str">
        <f>IF(OR($A$8&lt;&gt;"",$A$2&lt;&gt;"",$DS$252&lt;&gt;""),"E","")</f>
        <v/>
      </c>
      <c r="DT85" s="29" t="str">
        <f>IF(OR($A$8&lt;&gt;"",$A$2&lt;&gt;"",$DT$252&lt;&gt;""),"E","")</f>
        <v/>
      </c>
      <c r="DU85" s="29" t="str">
        <f>IF(OR($A$8&lt;&gt;"",$A$2&lt;&gt;"",$DU$252&lt;&gt;""),"E","")</f>
        <v/>
      </c>
      <c r="DV85" s="29" t="str">
        <f>IF(OR($A$8&lt;&gt;"",$A$2&lt;&gt;"",$DV$252&lt;&gt;""),"E","")</f>
        <v/>
      </c>
      <c r="DW85" s="29" t="str">
        <f>IF(OR($A$8&lt;&gt;"",$A$2&lt;&gt;"",$DW$252&lt;&gt;""),"E","")</f>
        <v/>
      </c>
      <c r="DX85" s="29" t="str">
        <f>IF(OR($A$8&lt;&gt;"",$A$2&lt;&gt;"",$DX$252&lt;&gt;""),"E","")</f>
        <v/>
      </c>
      <c r="DY85" s="29" t="str">
        <f>IF(OR($A$8&lt;&gt;"",$A$2&lt;&gt;"",$DY$252&lt;&gt;""),"E","")</f>
        <v/>
      </c>
      <c r="DZ85" s="29" t="str">
        <f>IF(OR($A$8&lt;&gt;"",$A$2&lt;&gt;"",$DZ$252&lt;&gt;""),"E","")</f>
        <v/>
      </c>
      <c r="EA85" s="31"/>
      <c r="EB85" s="2"/>
      <c r="EC85" s="29" t="str">
        <f>IF(OR($A$8&lt;&gt;"",$A$2&lt;&gt;"",$EC$252&lt;&gt;""),"E","")</f>
        <v/>
      </c>
      <c r="ED85" s="58"/>
      <c r="EE85" s="57"/>
      <c r="EF85" s="29" t="str">
        <f>IF(OR($A$8&lt;&gt;"",$A$2&lt;&gt;"",$EF$252&lt;&gt;""),"E","")</f>
        <v/>
      </c>
      <c r="EG85" s="29" t="str">
        <f>IF(OR($A$8&lt;&gt;"",$A$2&lt;&gt;"",$EG$252&lt;&gt;""),"E","")</f>
        <v/>
      </c>
      <c r="EH85" s="29" t="str">
        <f>IF(OR($A$8&lt;&gt;"",$A$2&lt;&gt;"",$EH$252&lt;&gt;""),"E","")</f>
        <v/>
      </c>
      <c r="EI85" s="29" t="str">
        <f>IF(OR($A$8&lt;&gt;"",$A$2&lt;&gt;"",$EI$252&lt;&gt;""),"E","")</f>
        <v/>
      </c>
      <c r="EJ85" s="29" t="str">
        <f>IF(OR($A$8&lt;&gt;"",$A$2&lt;&gt;"",$EJ$252&lt;&gt;""),"E","")</f>
        <v/>
      </c>
      <c r="EK85" s="29" t="str">
        <f>IF(OR($A$8&lt;&gt;"",$A$2&lt;&gt;"",$EK$252&lt;&gt;""),"E","")</f>
        <v/>
      </c>
      <c r="EL85" s="29" t="str">
        <f>IF(OR($A$8&lt;&gt;"",$A$2&lt;&gt;"",$EL$252&lt;&gt;""),"E","")</f>
        <v/>
      </c>
      <c r="EM85" s="29" t="str">
        <f>IF(OR($A$8&lt;&gt;"",$A$2&lt;&gt;"",$EM$252&lt;&gt;""),"E","")</f>
        <v/>
      </c>
      <c r="EN85" s="30" t="str">
        <f>IF(OR($A$8&lt;&gt;"",$A$2&lt;&gt;"",$EN$252&lt;&gt;""),"E",IF(AND($B$5="X",$D$5=""),"","X"))</f>
        <v>X</v>
      </c>
      <c r="EO85" s="30" t="str">
        <f>IF(OR($A$8&lt;&gt;"",$A$2&lt;&gt;"",$EO$252&lt;&gt;""),"E",IF(AND($B$5="X",$D$5=""),"","X"))</f>
        <v>X</v>
      </c>
      <c r="EP85" s="30" t="str">
        <f>IF(OR($A$8&lt;&gt;"",$A$2&lt;&gt;"",$EP$252&lt;&gt;""),"E",IF(AND($B$5="X",$D$5=""),"","X"))</f>
        <v>X</v>
      </c>
      <c r="EQ85" s="29" t="str">
        <f>IF(OR($A$8&lt;&gt;"",$A$2&lt;&gt;"",$EQ$252&lt;&gt;""),"E","")</f>
        <v/>
      </c>
      <c r="ER85" s="30" t="str">
        <f>IF(OR($A$8&lt;&gt;"",$A$2&lt;&gt;"",$ER$252&lt;&gt;""),"E",IF(AND($B$5="X",$D$5=""),"","X"))</f>
        <v>X</v>
      </c>
      <c r="ES85" s="29" t="str">
        <f>IF(OR($A$8&lt;&gt;"",$A$2&lt;&gt;"",$ES$252&lt;&gt;""),"E","")</f>
        <v/>
      </c>
      <c r="ET85" s="30" t="str">
        <f>IF(OR($A$8&lt;&gt;"",$A$2&lt;&gt;"",$ET$252&lt;&gt;""),"E",IF(OR(AND($B$5="X",$D$5=""),$F$5=""),"","X"))</f>
        <v/>
      </c>
      <c r="EU85" s="30" t="str">
        <f>IF(OR($A$8&lt;&gt;"",$A$2&lt;&gt;"",$EU$252&lt;&gt;""),"E",IF(AND($B$5="X",$D$5=""),"","X"))</f>
        <v>X</v>
      </c>
      <c r="EV85" s="29" t="str">
        <f>IF(OR($A$8&lt;&gt;"",$A$2&lt;&gt;"",$EV$252&lt;&gt;""),"E","")</f>
        <v/>
      </c>
      <c r="EW85" s="29" t="str">
        <f>IF(OR($A$8&lt;&gt;"",$A$2&lt;&gt;"",$EW$252&lt;&gt;""),"E","")</f>
        <v/>
      </c>
      <c r="EX85" s="29" t="str">
        <f>IF(OR($A$8&lt;&gt;"",$A$2&lt;&gt;"",$EX$252&lt;&gt;""),"E","")</f>
        <v/>
      </c>
      <c r="EY85" s="29" t="str">
        <f>IF(OR($A$8&lt;&gt;"",$A$2&lt;&gt;"",$EY$252&lt;&gt;""),"E","")</f>
        <v/>
      </c>
      <c r="EZ85" s="29" t="str">
        <f>IF(OR($A$8&lt;&gt;"",$A$2&lt;&gt;"",$EZ$252&lt;&gt;""),"E","")</f>
        <v/>
      </c>
      <c r="FA85" s="29" t="str">
        <f>IF(OR($A$8&lt;&gt;"",$A$2&lt;&gt;"",$FA$252&lt;&gt;""),"E","")</f>
        <v/>
      </c>
      <c r="FB85" s="29" t="str">
        <f>IF(OR($A$8&lt;&gt;"",$A$2&lt;&gt;"",$FB$252&lt;&gt;""),"E","")</f>
        <v/>
      </c>
      <c r="FC85" s="29" t="str">
        <f>IF(OR($A$8&lt;&gt;"",$A$2&lt;&gt;"",$FC$252&lt;&gt;""),"E","")</f>
        <v/>
      </c>
      <c r="FD85" s="29" t="str">
        <f>IF(OR($A$8&lt;&gt;"",$A$2&lt;&gt;"",$FD$252&lt;&gt;""),"E","")</f>
        <v/>
      </c>
      <c r="FE85" s="29" t="str">
        <f>IF(OR($A$8&lt;&gt;"",$A$2&lt;&gt;"",$FE$252&lt;&gt;""),"E","")</f>
        <v/>
      </c>
      <c r="FF85" s="29" t="str">
        <f>IF(OR($A$8&lt;&gt;"",$A$2&lt;&gt;"",$FF$252&lt;&gt;""),"E","")</f>
        <v/>
      </c>
      <c r="FG85" s="29" t="str">
        <f>IF(OR($A$8&lt;&gt;"",$A$2&lt;&gt;"",$FG$252&lt;&gt;""),"E","")</f>
        <v/>
      </c>
      <c r="FH85" s="29" t="str">
        <f>IF(OR($A$8&lt;&gt;"",$A$2&lt;&gt;"",$FH$252&lt;&gt;""),"E","")</f>
        <v/>
      </c>
      <c r="FI85" s="29" t="str">
        <f>IF(OR($A$8&lt;&gt;"",$A$2&lt;&gt;"",$FI$252&lt;&gt;""),"E","")</f>
        <v/>
      </c>
      <c r="FJ85" s="29" t="str">
        <f>IF(OR($A$8&lt;&gt;"",$A$2&lt;&gt;"",$FJ$252&lt;&gt;""),"E","")</f>
        <v/>
      </c>
      <c r="FK85" s="29" t="str">
        <f>IF(OR($A$8&lt;&gt;"",$A$2&lt;&gt;"",$FK$252&lt;&gt;""),"E","")</f>
        <v/>
      </c>
      <c r="FL85" s="29" t="str">
        <f>IF(OR($A$8&lt;&gt;"",$A$2&lt;&gt;"",$FL$252&lt;&gt;""),"E","")</f>
        <v/>
      </c>
      <c r="FM85" s="29" t="str">
        <f>IF(OR($A$8&lt;&gt;"",$A$2&lt;&gt;"",$FM$252&lt;&gt;""),"E","")</f>
        <v/>
      </c>
      <c r="FN85" s="29" t="str">
        <f>IF(OR($A$8&lt;&gt;"",$A$2&lt;&gt;"",$FN$252&lt;&gt;""),"E","")</f>
        <v/>
      </c>
      <c r="FO85" s="29" t="str">
        <f>IF(OR($A$8&lt;&gt;"",$A$2&lt;&gt;"",$FO$252&lt;&gt;""),"E","")</f>
        <v/>
      </c>
      <c r="FP85" s="29" t="str">
        <f>IF(OR($A$8&lt;&gt;"",$A$2&lt;&gt;"",$FP$252&lt;&gt;""),"E","")</f>
        <v/>
      </c>
      <c r="FQ85" s="29" t="str">
        <f>IF(OR($A$8&lt;&gt;"",$A$2&lt;&gt;"",$FQ$252&lt;&gt;""),"E","")</f>
        <v/>
      </c>
      <c r="FR85" s="29" t="str">
        <f>IF(OR($A$8&lt;&gt;"",$A$2&lt;&gt;"",$FR$252&lt;&gt;""),"E","")</f>
        <v/>
      </c>
      <c r="FS85" s="29" t="str">
        <f>IF(OR($A$8&lt;&gt;"",$A$2&lt;&gt;"",$FS$252&lt;&gt;""),"E","")</f>
        <v/>
      </c>
      <c r="FT85" s="29" t="str">
        <f>IF(OR($A$8&lt;&gt;"",$A$2&lt;&gt;"",$FT$252&lt;&gt;""),"E","")</f>
        <v/>
      </c>
      <c r="FU85" s="29" t="str">
        <f>IF(OR($A$8&lt;&gt;"",$A$2&lt;&gt;"",$FU$252&lt;&gt;""),"E","")</f>
        <v/>
      </c>
      <c r="FV85" s="29" t="str">
        <f>IF(OR($A$8&lt;&gt;"",$A$2&lt;&gt;"",$FV$252&lt;&gt;""),"E","")</f>
        <v/>
      </c>
      <c r="FW85" s="29" t="str">
        <f>IF(OR($A$8&lt;&gt;"",$A$2&lt;&gt;"",$FW$252&lt;&gt;""),"E","")</f>
        <v/>
      </c>
      <c r="FX85" s="29" t="str">
        <f>IF(OR($A$8&lt;&gt;"",$A$2&lt;&gt;"",$FX$252&lt;&gt;""),"E","")</f>
        <v/>
      </c>
      <c r="FY85" s="29" t="str">
        <f>IF(OR($A$8&lt;&gt;"",$A$2&lt;&gt;"",$FY$252&lt;&gt;""),"E","")</f>
        <v/>
      </c>
      <c r="FZ85" s="29" t="str">
        <f>IF(OR($A$8&lt;&gt;"",$A$2&lt;&gt;"",$FZ$252&lt;&gt;""),"E","")</f>
        <v/>
      </c>
      <c r="GA85" s="29" t="str">
        <f>IF(OR($A$8&lt;&gt;"",$A$2&lt;&gt;"",$GA$252&lt;&gt;""),"E","")</f>
        <v/>
      </c>
      <c r="GB85" s="58"/>
      <c r="GC85" s="57"/>
      <c r="GD85" s="33" t="str">
        <f>IF(OR($A$8&lt;&gt;"",$A$2&lt;&gt;"",$GD$252&lt;&gt;""),"E","")</f>
        <v/>
      </c>
      <c r="GE85" s="77"/>
      <c r="GF85" s="72"/>
      <c r="GG85" s="29" t="str">
        <f>IF(OR($A$8&lt;&gt;"",$A$2&lt;&gt;"",$GG$252&lt;&gt;""),"E","")</f>
        <v/>
      </c>
      <c r="GH85" s="29" t="str">
        <f>IF(OR($A$8&lt;&gt;"",$A$2&lt;&gt;"",$GH$252&lt;&gt;""),"E","")</f>
        <v/>
      </c>
      <c r="GI85" s="29" t="str">
        <f>IF(OR($A$8&lt;&gt;"",$A$2&lt;&gt;"",$GI$252&lt;&gt;""),"E","")</f>
        <v/>
      </c>
      <c r="GJ85" s="29" t="str">
        <f>IF(OR($A$8&lt;&gt;"",$A$2&lt;&gt;"",$GJ$252&lt;&gt;""),"E","")</f>
        <v/>
      </c>
      <c r="GK85" s="30" t="str">
        <f>IF(OR($A$8&lt;&gt;"",$A$2&lt;&gt;"",$GK$252&lt;&gt;""),"E",IF(AND($B$5="X",$D$5=""),"","X"))</f>
        <v>X</v>
      </c>
      <c r="GL85" s="30" t="str">
        <f>IF(OR($A$8&lt;&gt;"",$A$2&lt;&gt;"",$GL$252&lt;&gt;""),"E",IF(AND($B$5="X",$D$5=""),"","X"))</f>
        <v>X</v>
      </c>
      <c r="GM85" s="30" t="str">
        <f>IF(OR($A$8&lt;&gt;"",$A$2&lt;&gt;"",$GM$252&lt;&gt;""),"E",IF(AND($B$5="X",$D$5=""),"","X"))</f>
        <v>X</v>
      </c>
      <c r="GN85" s="30" t="str">
        <f>IF(OR($A$8&lt;&gt;"",$A$2&lt;&gt;"",$GN$252&lt;&gt;""),"E",IF(AND($B$5="X",$D$5=""),"","X"))</f>
        <v>X</v>
      </c>
      <c r="GO85" s="29" t="str">
        <f>IF(OR($A$8&lt;&gt;"",$A$2&lt;&gt;"",$GO$252&lt;&gt;""),"E","")</f>
        <v/>
      </c>
      <c r="GP85" s="29" t="str">
        <f>IF(OR($A$8&lt;&gt;"",$A$2&lt;&gt;"",$GP$252&lt;&gt;""),"E","")</f>
        <v/>
      </c>
      <c r="GQ85" s="29" t="str">
        <f>IF(OR($A$8&lt;&gt;"",$A$2&lt;&gt;"",$GQ$252&lt;&gt;""),"E","")</f>
        <v/>
      </c>
      <c r="GR85" s="29" t="str">
        <f>IF(OR($A$8&lt;&gt;"",$A$2&lt;&gt;"",$GR$252&lt;&gt;""),"E","")</f>
        <v/>
      </c>
      <c r="GS85" s="29" t="str">
        <f>IF(OR($A$8&lt;&gt;"",$A$2&lt;&gt;"",$GS$252&lt;&gt;""),"E","")</f>
        <v/>
      </c>
      <c r="GT85" s="30" t="str">
        <f>IF(OR($A$8&lt;&gt;"",$A$2&lt;&gt;"",$GT$252&lt;&gt;""),"E",(IF(OR(AND($B$5="X",$D$5="",$H$6="X"),$H$6="",(AND((OR(($J$6="X"),(AND($J$6="X",$L$6="X")))),$N$6=""))),"","X")))</f>
        <v/>
      </c>
      <c r="GU85" s="29" t="str">
        <f>IF(OR($A$8&lt;&gt;"",$A$2&lt;&gt;"",$GU$252&lt;&gt;""),"E","")</f>
        <v/>
      </c>
      <c r="GV85" s="30" t="str">
        <f>IF(OR($A$8&lt;&gt;"",$A$2&lt;&gt;"",$GV$252&lt;&gt;""),"E",(IF(OR(AND($B$5="X",$D$5="",$H$6="X"),$H$6="",(AND((OR(($J$6="X"),(AND($J$6="X",$L$6="X")))),$N$6=""))),"","X")))</f>
        <v/>
      </c>
      <c r="GW85" s="29" t="str">
        <f>IF(OR($A$8&lt;&gt;"",$A$2&lt;&gt;"",$GW$252&lt;&gt;""),"E","")</f>
        <v/>
      </c>
      <c r="GX85" s="30" t="str">
        <f>IF(OR($A$8&lt;&gt;"",$A$2&lt;&gt;"",$GX$252&lt;&gt;""),"E",(IF(OR((AND($P$6="X",$R$6="")),AND($B$5="X",$D$5="",$H$6="X"),$H$6="",(AND((OR(($J$6="X"),(AND($J$6="X",$L$6="X")))),$N$6=""))),"","X")))</f>
        <v/>
      </c>
      <c r="GY85" s="26" t="str">
        <f>IF(OR($A$8&lt;&gt;"",$A$2&lt;&gt;"",$GY$252&lt;&gt;""),"E","")</f>
        <v/>
      </c>
      <c r="GZ85" s="30" t="str">
        <f>IF(OR($A$8&lt;&gt;"",$A$2&lt;&gt;"",$GZ$252&lt;&gt;""),"E",(IF(OR((AND($P$6="X",$R$6="")),AND($B$5="X",$D$5="",$H$6="X"),$H$6="",(AND((OR(($J$6="X"),(AND($J$6="X",$L$6="X")))),$N$6=""))),"","X")))</f>
        <v/>
      </c>
      <c r="HA85" s="29" t="str">
        <f>IF(OR($A$8&lt;&gt;"",$A$2&lt;&gt;"",$HA$252&lt;&gt;""),"E","")</f>
        <v/>
      </c>
      <c r="HB85" s="34" t="str">
        <f>IF(OR($A$8&lt;&gt;"",$A$2&lt;&gt;"",$HB$252&lt;&gt;""),"E",IF((OR((AND($B$5="X",$D$5="")),(AND($F$7="X",$H$7="",$N$7="")),(AND((OR(($J$6="X"),(AND($J$6="X",$L$6="X")))),$N$6="")),(AND($B$7="X",$D$7="")))),"","X"))</f>
        <v>X</v>
      </c>
      <c r="HC85" s="29" t="str">
        <f>IF(OR($A$8&lt;&gt;"",$A$2&lt;&gt;"",$HC$252&lt;&gt;""),"E","")</f>
        <v/>
      </c>
      <c r="HD85" s="34" t="str">
        <f>IF(OR($A$8&lt;&gt;"",$A$2&lt;&gt;"",$HD$252&lt;&gt;""),"E",IF((OR((AND($B$5="X",$D$5="")),(AND($F$7="X",$H$7="",$N$7="")),(AND((OR(($J$6="X"),(AND($J$6="X",$L$6="X")))),$N$6="")),(AND($B$7="X",$D$7="")))),"","X"))</f>
        <v>X</v>
      </c>
      <c r="HE85" s="29" t="str">
        <f>IF(OR($A$8&lt;&gt;"",$A$2&lt;&gt;"",$HE$252&lt;&gt;""),"E","")</f>
        <v/>
      </c>
      <c r="HF85" s="34" t="str">
        <f>IF(OR($A$8&lt;&gt;"",$A$2&lt;&gt;"",$HF$252&lt;&gt;""),"E",IF((OR((AND($B$5="X",$D$5="")),(AND($F$7="X",$H$7="",$N$7="")),(AND((OR(($J$6="X"),(AND($J$6="X",$L$6="X")))),$N$6="")),(AND($B$7="X",$D$7="")))),"","X"))</f>
        <v>X</v>
      </c>
      <c r="HG85" s="29" t="str">
        <f>IF(OR($A$8&lt;&gt;"",$A$2&lt;&gt;"",$HG$252&lt;&gt;""),"E","")</f>
        <v/>
      </c>
      <c r="HH85" s="81"/>
      <c r="HI85" s="72"/>
      <c r="HJ85" s="34" t="str">
        <f>IF(OR($A$8&lt;&gt;"",$A$2&lt;&gt;"",$HJ$252&lt;&gt;""),"E",IF((OR((AND($B$5="X",$D$5="")),(AND($F$7="X",$H$7="",$N$7="")),(AND((OR(($J$6="X"),(AND($J$6="X",$L$6="X")))),$N$6="")),(AND($B$7="X",$D$7="")))),"","X"))</f>
        <v>X</v>
      </c>
      <c r="HK85" s="29" t="str">
        <f>IF(OR($A$8&lt;&gt;"",$A$2&lt;&gt;"",$HK$252&lt;&gt;""),"E","")</f>
        <v/>
      </c>
      <c r="HL85" s="34" t="str">
        <f>IF(OR($A$8&lt;&gt;"",$A$2&lt;&gt;"",$HL$252&lt;&gt;""),"E",IF((OR((AND($B$5="X",$D$5="")),(AND($F$7="X",$H$7="",$N$7="")),(AND((OR(($J$6="X"),(AND($J$6="X",$L$6="X")))),$N$6="")),(AND($B$7="X",$D$7="")))),"","X"))</f>
        <v>X</v>
      </c>
      <c r="HM85" s="34" t="str">
        <f>IF(OR($A$8&lt;&gt;"",$A$2&lt;&gt;"",$HM$252&lt;&gt;""),"E",IF((OR((AND($B$5="X",$D$5="")),(AND($F$7="X",$H$7="",$N$7="")),(AND((OR(($J$6="X"),(AND($J$6="X",$L$6="X")))),$N$6="")),(AND($B$7="X",$D$7="")))),"","X"))</f>
        <v>X</v>
      </c>
      <c r="HN85" s="34" t="str">
        <f>IF(OR($A$8&lt;&gt;"",$A$2&lt;&gt;"",$HN$252&lt;&gt;""),"E",IF((OR((AND($B$5="X",$D$5="")),(AND($F$7="X",$H$7="",$N$7="")),(AND((OR(($J$6="X"),(AND($J$6="X",$L$6="X")))),$N$6="")),(AND($B$7="X",$D$7="")))),"","X"))</f>
        <v>X</v>
      </c>
      <c r="HO85" s="34" t="str">
        <f>IF(OR($A$8&lt;&gt;"",$A$2&lt;&gt;"",$HO$252&lt;&gt;""),"E",IF((OR((AND($B$5="X",$D$5="")),(AND($F$7="X",$H$7="",$N$7="")),(AND((OR(($J$6="X"),(AND($J$6="X",$L$6="X")))),$N$6="")),(AND($B$7="X",$D$7="")))),"","X"))</f>
        <v>X</v>
      </c>
      <c r="HP85" s="34" t="str">
        <f>IF(OR($A$8&lt;&gt;"",$A$2&lt;&gt;"",$HP$252&lt;&gt;""),"E",IF((OR((AND($B$5="X",$D$5="")),(AND($F$7="X",$H$7="",$N$7="")),(AND((OR(($J$6="X"),(AND($J$6="X",$L$6="X")))),$N$6="")),(AND($B$7="X",$D$7="")))),"","X"))</f>
        <v>X</v>
      </c>
      <c r="HQ85" s="219"/>
      <c r="HR85" s="6"/>
      <c r="HS85" s="131">
        <f t="shared" si="1"/>
        <v>0</v>
      </c>
      <c r="HT85" s="132"/>
    </row>
    <row r="86" spans="1:228" ht="39" customHeight="1" x14ac:dyDescent="0.2">
      <c r="A86" s="220" t="s">
        <v>95</v>
      </c>
      <c r="B86" s="221"/>
      <c r="C86" s="221"/>
      <c r="D86" s="221"/>
      <c r="E86" s="221"/>
      <c r="F86" s="221"/>
      <c r="G86" s="221"/>
      <c r="H86" s="221"/>
      <c r="I86" s="221"/>
      <c r="J86" s="221"/>
      <c r="K86" s="221"/>
      <c r="L86" s="222"/>
      <c r="M86" s="220" t="s">
        <v>97</v>
      </c>
      <c r="N86" s="221"/>
      <c r="O86" s="221"/>
      <c r="P86" s="221"/>
      <c r="Q86" s="221"/>
      <c r="R86" s="221"/>
      <c r="S86" s="221"/>
      <c r="T86" s="221"/>
      <c r="U86" s="222"/>
      <c r="V86" s="174"/>
      <c r="W86" s="43">
        <v>9</v>
      </c>
      <c r="X86" s="205">
        <v>4</v>
      </c>
      <c r="Y86" s="84" t="s">
        <v>1132</v>
      </c>
      <c r="Z86" s="178"/>
      <c r="AA86" s="212"/>
      <c r="AB86" s="155">
        <v>60</v>
      </c>
      <c r="AC86" s="299"/>
      <c r="AD86" s="155">
        <v>60</v>
      </c>
      <c r="AE86" s="299"/>
      <c r="AF86" s="155">
        <v>60</v>
      </c>
      <c r="AG86" s="299"/>
      <c r="AH86" s="155">
        <v>60</v>
      </c>
      <c r="AI86" s="299"/>
      <c r="AJ86" s="155">
        <v>12</v>
      </c>
      <c r="AK86" s="299"/>
      <c r="AL86" s="155">
        <v>2</v>
      </c>
      <c r="AM86" s="299"/>
      <c r="AN86" s="155">
        <v>1</v>
      </c>
      <c r="AO86" s="299"/>
      <c r="AP86" s="155">
        <v>1</v>
      </c>
      <c r="AQ86" s="299"/>
      <c r="AR86" s="152"/>
      <c r="AS86" s="153"/>
      <c r="AT86" s="152"/>
      <c r="AU86" s="153"/>
      <c r="AV86" s="152"/>
      <c r="AW86" s="153"/>
      <c r="AX86" s="152"/>
      <c r="AY86" s="153"/>
      <c r="AZ86" s="152"/>
      <c r="BA86" s="153"/>
      <c r="BB86" s="152"/>
      <c r="BC86" s="153"/>
      <c r="BD86" s="152"/>
      <c r="BE86" s="153"/>
      <c r="BF86" s="152"/>
      <c r="BG86" s="422"/>
      <c r="BH86" s="179"/>
      <c r="BI86" s="179"/>
      <c r="BJ86" s="67" t="str">
        <f>IF($BJ$8="Saisie de numéro erronée !","Saisie de numéro erronée !",IF($BJ$9="","",VALUE(SUBSTITUTE(IF(COUNTIF(HS86,"* *"),TRIM(MID(Y86&amp;" ",(FIND(("NO"&amp;$BJ$9&amp;" "),Y86&amp;" "))-3,3)),HS86),"c",""))))</f>
        <v/>
      </c>
      <c r="BK86" s="180"/>
      <c r="BL86" s="213"/>
      <c r="BM86" s="29">
        <v>9</v>
      </c>
      <c r="BN86" s="29">
        <v>9</v>
      </c>
      <c r="BO86" s="29">
        <v>9</v>
      </c>
      <c r="BP86" s="29">
        <v>10</v>
      </c>
      <c r="BQ86" s="29">
        <v>10</v>
      </c>
      <c r="BR86" s="29">
        <v>10</v>
      </c>
      <c r="BS86" s="29">
        <v>11</v>
      </c>
      <c r="BT86" s="29">
        <v>11</v>
      </c>
      <c r="BU86" s="29">
        <v>11</v>
      </c>
      <c r="BV86" s="29">
        <v>12</v>
      </c>
      <c r="BW86" s="29">
        <v>12</v>
      </c>
      <c r="BX86" s="29">
        <v>12</v>
      </c>
      <c r="BY86" s="29">
        <v>16</v>
      </c>
      <c r="BZ86" s="29">
        <v>24</v>
      </c>
      <c r="CA86" s="29">
        <v>29</v>
      </c>
      <c r="CB86" s="226">
        <v>39</v>
      </c>
      <c r="CC86" s="181"/>
      <c r="CD86" s="181"/>
      <c r="CE86" s="395"/>
      <c r="CF86" s="182"/>
      <c r="CG86" s="182"/>
      <c r="CH86" s="395"/>
      <c r="CI86" s="183"/>
      <c r="CJ86" s="183"/>
      <c r="CK86" s="214">
        <v>75</v>
      </c>
      <c r="CL86" s="44" t="s">
        <v>531</v>
      </c>
      <c r="CM86" s="184"/>
      <c r="CN86" s="216"/>
      <c r="CO86" s="233" t="s">
        <v>107</v>
      </c>
      <c r="CP86" s="185"/>
      <c r="CQ86" s="185"/>
      <c r="CR86" s="44">
        <v>35</v>
      </c>
      <c r="CS86" s="44">
        <v>109</v>
      </c>
      <c r="CT86" s="186"/>
      <c r="CU86" s="186"/>
      <c r="CV86" s="395"/>
      <c r="CW86" s="218"/>
      <c r="CX86" s="218"/>
      <c r="CY86" s="227" t="s">
        <v>106</v>
      </c>
      <c r="CZ86" s="187"/>
      <c r="DA86" s="187"/>
      <c r="DB86" s="28" t="str">
        <f>IF(OR($A$8&lt;&gt;"",$A$2&lt;&gt;"",$DB$252&lt;&gt;""),"E","")</f>
        <v/>
      </c>
      <c r="DC86" s="29" t="str">
        <f>IF(OR($A$8&lt;&gt;"",$A$2&lt;&gt;"",$DC$252&lt;&gt;""),"E","")</f>
        <v/>
      </c>
      <c r="DD86" s="29" t="str">
        <f>IF(OR($A$8&lt;&gt;"",$A$2&lt;&gt;"",$DD$252&lt;&gt;""),"E","")</f>
        <v/>
      </c>
      <c r="DE86" s="29" t="str">
        <f>IF(OR($A$8&lt;&gt;"",$A$2&lt;&gt;"",$DE$252&lt;&gt;""),"E","")</f>
        <v/>
      </c>
      <c r="DF86" s="29" t="str">
        <f>IF(OR($A$8&lt;&gt;"",$A$2&lt;&gt;"",$DF$252&lt;&gt;""),"E","")</f>
        <v/>
      </c>
      <c r="DG86" s="29" t="str">
        <f>IF(OR($A$8&lt;&gt;"",$A$2&lt;&gt;"",$DG$252&lt;&gt;""),"E","")</f>
        <v/>
      </c>
      <c r="DH86" s="29" t="str">
        <f>IF(OR($A$8&lt;&gt;"",$A$2&lt;&gt;"",$DH$252&lt;&gt;""),"E","")</f>
        <v/>
      </c>
      <c r="DI86" s="29" t="str">
        <f>IF(OR($A$8&lt;&gt;"",$A$2&lt;&gt;"",$DI$252&lt;&gt;""),"E","")</f>
        <v/>
      </c>
      <c r="DJ86" s="29" t="str">
        <f>IF(OR($A$8&lt;&gt;"",$A$2&lt;&gt;"",$DJ$252&lt;&gt;""),"E","")</f>
        <v/>
      </c>
      <c r="DK86" s="29" t="str">
        <f>IF(OR($A$8&lt;&gt;"",$A$2&lt;&gt;"",$DK$252&lt;&gt;""),"E","")</f>
        <v/>
      </c>
      <c r="DL86" s="29" t="str">
        <f>IF(OR($A$8&lt;&gt;"",$A$2&lt;&gt;"",$DL$252&lt;&gt;""),"E","")</f>
        <v/>
      </c>
      <c r="DM86" s="29" t="str">
        <f>IF(OR($A$8&lt;&gt;"",$A$2&lt;&gt;"",$DM$252&lt;&gt;""),"E","")</f>
        <v/>
      </c>
      <c r="DN86" s="29" t="str">
        <f>IF(OR($A$8&lt;&gt;"",$A$2&lt;&gt;"",$DN$252&lt;&gt;""),"E","")</f>
        <v/>
      </c>
      <c r="DO86" s="29" t="str">
        <f>IF(OR($A$8&lt;&gt;"",$A$2&lt;&gt;"",$DO$252&lt;&gt;""),"E","")</f>
        <v/>
      </c>
      <c r="DP86" s="29" t="str">
        <f>IF(OR($A$8&lt;&gt;"",$A$2&lt;&gt;"",$DP$252&lt;&gt;""),"E","")</f>
        <v/>
      </c>
      <c r="DQ86" s="29" t="str">
        <f>IF(OR($A$8&lt;&gt;"",$A$2&lt;&gt;"",$DQ$252&lt;&gt;""),"E","")</f>
        <v/>
      </c>
      <c r="DR86" s="29" t="str">
        <f>IF(OR($A$8&lt;&gt;"",$A$2&lt;&gt;"",$DR$252&lt;&gt;""),"E","")</f>
        <v/>
      </c>
      <c r="DS86" s="29" t="str">
        <f>IF(OR($A$8&lt;&gt;"",$A$2&lt;&gt;"",$DS$252&lt;&gt;""),"E","")</f>
        <v/>
      </c>
      <c r="DT86" s="29" t="str">
        <f>IF(OR($A$8&lt;&gt;"",$A$2&lt;&gt;"",$DT$252&lt;&gt;""),"E","")</f>
        <v/>
      </c>
      <c r="DU86" s="29" t="str">
        <f>IF(OR($A$8&lt;&gt;"",$A$2&lt;&gt;"",$DU$252&lt;&gt;""),"E","")</f>
        <v/>
      </c>
      <c r="DV86" s="29" t="str">
        <f>IF(OR($A$8&lt;&gt;"",$A$2&lt;&gt;"",$DV$252&lt;&gt;""),"E","")</f>
        <v/>
      </c>
      <c r="DW86" s="29" t="str">
        <f>IF(OR($A$8&lt;&gt;"",$A$2&lt;&gt;"",$DW$252&lt;&gt;""),"E","")</f>
        <v/>
      </c>
      <c r="DX86" s="29" t="str">
        <f>IF(OR($A$8&lt;&gt;"",$A$2&lt;&gt;"",$DX$252&lt;&gt;""),"E","")</f>
        <v/>
      </c>
      <c r="DY86" s="29" t="str">
        <f>IF(OR($A$8&lt;&gt;"",$A$2&lt;&gt;"",$DY$252&lt;&gt;""),"E","")</f>
        <v/>
      </c>
      <c r="DZ86" s="29" t="str">
        <f>IF(OR($A$8&lt;&gt;"",$A$2&lt;&gt;"",$DZ$252&lt;&gt;""),"E","")</f>
        <v/>
      </c>
      <c r="EA86" s="31"/>
      <c r="EB86" s="2"/>
      <c r="EC86" s="29" t="str">
        <f>IF(OR($A$8&lt;&gt;"",$A$2&lt;&gt;"",$EC$252&lt;&gt;""),"E","")</f>
        <v/>
      </c>
      <c r="ED86" s="58"/>
      <c r="EE86" s="57"/>
      <c r="EF86" s="29" t="str">
        <f>IF(OR($A$8&lt;&gt;"",$A$2&lt;&gt;"",$EF$252&lt;&gt;""),"E","")</f>
        <v/>
      </c>
      <c r="EG86" s="29" t="str">
        <f>IF(OR($A$8&lt;&gt;"",$A$2&lt;&gt;"",$EG$252&lt;&gt;""),"E","")</f>
        <v/>
      </c>
      <c r="EH86" s="29" t="str">
        <f>IF(OR($A$8&lt;&gt;"",$A$2&lt;&gt;"",$EH$252&lt;&gt;""),"E","")</f>
        <v/>
      </c>
      <c r="EI86" s="29" t="str">
        <f>IF(OR($A$8&lt;&gt;"",$A$2&lt;&gt;"",$EI$252&lt;&gt;""),"E","")</f>
        <v/>
      </c>
      <c r="EJ86" s="29" t="str">
        <f>IF(OR($A$8&lt;&gt;"",$A$2&lt;&gt;"",$EJ$252&lt;&gt;""),"E","")</f>
        <v/>
      </c>
      <c r="EK86" s="29" t="str">
        <f>IF(OR($A$8&lt;&gt;"",$A$2&lt;&gt;"",$EK$252&lt;&gt;""),"E","")</f>
        <v/>
      </c>
      <c r="EL86" s="29" t="str">
        <f>IF(OR($A$8&lt;&gt;"",$A$2&lt;&gt;"",$EL$252&lt;&gt;""),"E","")</f>
        <v/>
      </c>
      <c r="EM86" s="29" t="str">
        <f>IF(OR($A$8&lt;&gt;"",$A$2&lt;&gt;"",$EM$252&lt;&gt;""),"E","")</f>
        <v/>
      </c>
      <c r="EN86" s="30" t="str">
        <f>IF(OR($A$8&lt;&gt;"",$A$2&lt;&gt;"",$EN$252&lt;&gt;""),"E",IF(AND($B$5="X",$D$5=""),"","X"))</f>
        <v>X</v>
      </c>
      <c r="EO86" s="30" t="str">
        <f>IF(OR($A$8&lt;&gt;"",$A$2&lt;&gt;"",$EO$252&lt;&gt;""),"E",IF(AND($B$5="X",$D$5=""),"","X"))</f>
        <v>X</v>
      </c>
      <c r="EP86" s="30" t="str">
        <f>IF(OR($A$8&lt;&gt;"",$A$2&lt;&gt;"",$EP$252&lt;&gt;""),"E",IF(AND($B$5="X",$D$5=""),"","X"))</f>
        <v>X</v>
      </c>
      <c r="EQ86" s="29" t="str">
        <f>IF(OR($A$8&lt;&gt;"",$A$2&lt;&gt;"",$EQ$252&lt;&gt;""),"E","")</f>
        <v/>
      </c>
      <c r="ER86" s="30" t="str">
        <f>IF(OR($A$8&lt;&gt;"",$A$2&lt;&gt;"",$ER$252&lt;&gt;""),"E",IF(AND($B$5="X",$D$5=""),"","X"))</f>
        <v>X</v>
      </c>
      <c r="ES86" s="29" t="str">
        <f>IF(OR($A$8&lt;&gt;"",$A$2&lt;&gt;"",$ES$252&lt;&gt;""),"E","")</f>
        <v/>
      </c>
      <c r="ET86" s="30" t="str">
        <f>IF(OR($A$8&lt;&gt;"",$A$2&lt;&gt;"",$ET$252&lt;&gt;""),"E",IF(OR(AND($B$5="X",$D$5=""),$F$5=""),"","X"))</f>
        <v/>
      </c>
      <c r="EU86" s="30" t="str">
        <f>IF(OR($A$8&lt;&gt;"",$A$2&lt;&gt;"",$EU$252&lt;&gt;""),"E",IF(AND($B$5="X",$D$5=""),"","X"))</f>
        <v>X</v>
      </c>
      <c r="EV86" s="29" t="str">
        <f>IF(OR($A$8&lt;&gt;"",$A$2&lt;&gt;"",$EV$252&lt;&gt;""),"E","")</f>
        <v/>
      </c>
      <c r="EW86" s="29" t="str">
        <f>IF(OR($A$8&lt;&gt;"",$A$2&lt;&gt;"",$EW$252&lt;&gt;""),"E","")</f>
        <v/>
      </c>
      <c r="EX86" s="29" t="str">
        <f>IF(OR($A$8&lt;&gt;"",$A$2&lt;&gt;"",$EX$252&lt;&gt;""),"E","")</f>
        <v/>
      </c>
      <c r="EY86" s="29" t="str">
        <f>IF(OR($A$8&lt;&gt;"",$A$2&lt;&gt;"",$EY$252&lt;&gt;""),"E","")</f>
        <v/>
      </c>
      <c r="EZ86" s="29" t="str">
        <f>IF(OR($A$8&lt;&gt;"",$A$2&lt;&gt;"",$EZ$252&lt;&gt;""),"E","")</f>
        <v/>
      </c>
      <c r="FA86" s="29" t="str">
        <f>IF(OR($A$8&lt;&gt;"",$A$2&lt;&gt;"",$FA$252&lt;&gt;""),"E","")</f>
        <v/>
      </c>
      <c r="FB86" s="29" t="str">
        <f>IF(OR($A$8&lt;&gt;"",$A$2&lt;&gt;"",$FB$252&lt;&gt;""),"E","")</f>
        <v/>
      </c>
      <c r="FC86" s="29" t="str">
        <f>IF(OR($A$8&lt;&gt;"",$A$2&lt;&gt;"",$FC$252&lt;&gt;""),"E","")</f>
        <v/>
      </c>
      <c r="FD86" s="29" t="str">
        <f>IF(OR($A$8&lt;&gt;"",$A$2&lt;&gt;"",$FD$252&lt;&gt;""),"E","")</f>
        <v/>
      </c>
      <c r="FE86" s="29" t="str">
        <f>IF(OR($A$8&lt;&gt;"",$A$2&lt;&gt;"",$FE$252&lt;&gt;""),"E","")</f>
        <v/>
      </c>
      <c r="FF86" s="29" t="str">
        <f>IF(OR($A$8&lt;&gt;"",$A$2&lt;&gt;"",$FF$252&lt;&gt;""),"E","")</f>
        <v/>
      </c>
      <c r="FG86" s="29" t="str">
        <f>IF(OR($A$8&lt;&gt;"",$A$2&lt;&gt;"",$FG$252&lt;&gt;""),"E","")</f>
        <v/>
      </c>
      <c r="FH86" s="29" t="str">
        <f>IF(OR($A$8&lt;&gt;"",$A$2&lt;&gt;"",$FH$252&lt;&gt;""),"E","")</f>
        <v/>
      </c>
      <c r="FI86" s="29" t="str">
        <f>IF(OR($A$8&lt;&gt;"",$A$2&lt;&gt;"",$FI$252&lt;&gt;""),"E","")</f>
        <v/>
      </c>
      <c r="FJ86" s="29" t="str">
        <f>IF(OR($A$8&lt;&gt;"",$A$2&lt;&gt;"",$FJ$252&lt;&gt;""),"E","")</f>
        <v/>
      </c>
      <c r="FK86" s="29" t="str">
        <f>IF(OR($A$8&lt;&gt;"",$A$2&lt;&gt;"",$FK$252&lt;&gt;""),"E","")</f>
        <v/>
      </c>
      <c r="FL86" s="29" t="str">
        <f>IF(OR($A$8&lt;&gt;"",$A$2&lt;&gt;"",$FL$252&lt;&gt;""),"E","")</f>
        <v/>
      </c>
      <c r="FM86" s="29" t="str">
        <f>IF(OR($A$8&lt;&gt;"",$A$2&lt;&gt;"",$FM$252&lt;&gt;""),"E","")</f>
        <v/>
      </c>
      <c r="FN86" s="29" t="str">
        <f>IF(OR($A$8&lt;&gt;"",$A$2&lt;&gt;"",$FN$252&lt;&gt;""),"E","")</f>
        <v/>
      </c>
      <c r="FO86" s="29" t="str">
        <f>IF(OR($A$8&lt;&gt;"",$A$2&lt;&gt;"",$FO$252&lt;&gt;""),"E","")</f>
        <v/>
      </c>
      <c r="FP86" s="29" t="str">
        <f>IF(OR($A$8&lt;&gt;"",$A$2&lt;&gt;"",$FP$252&lt;&gt;""),"E","")</f>
        <v/>
      </c>
      <c r="FQ86" s="29" t="str">
        <f>IF(OR($A$8&lt;&gt;"",$A$2&lt;&gt;"",$FQ$252&lt;&gt;""),"E","")</f>
        <v/>
      </c>
      <c r="FR86" s="29" t="str">
        <f>IF(OR($A$8&lt;&gt;"",$A$2&lt;&gt;"",$FR$252&lt;&gt;""),"E","")</f>
        <v/>
      </c>
      <c r="FS86" s="29" t="str">
        <f>IF(OR($A$8&lt;&gt;"",$A$2&lt;&gt;"",$FS$252&lt;&gt;""),"E","")</f>
        <v/>
      </c>
      <c r="FT86" s="29" t="str">
        <f>IF(OR($A$8&lt;&gt;"",$A$2&lt;&gt;"",$FT$252&lt;&gt;""),"E","")</f>
        <v/>
      </c>
      <c r="FU86" s="29" t="str">
        <f>IF(OR($A$8&lt;&gt;"",$A$2&lt;&gt;"",$FU$252&lt;&gt;""),"E","")</f>
        <v/>
      </c>
      <c r="FV86" s="29" t="str">
        <f>IF(OR($A$8&lt;&gt;"",$A$2&lt;&gt;"",$FV$252&lt;&gt;""),"E","")</f>
        <v/>
      </c>
      <c r="FW86" s="29" t="str">
        <f>IF(OR($A$8&lt;&gt;"",$A$2&lt;&gt;"",$FW$252&lt;&gt;""),"E","")</f>
        <v/>
      </c>
      <c r="FX86" s="29" t="str">
        <f>IF(OR($A$8&lt;&gt;"",$A$2&lt;&gt;"",$FX$252&lt;&gt;""),"E","")</f>
        <v/>
      </c>
      <c r="FY86" s="29" t="str">
        <f>IF(OR($A$8&lt;&gt;"",$A$2&lt;&gt;"",$FY$252&lt;&gt;""),"E","")</f>
        <v/>
      </c>
      <c r="FZ86" s="29" t="str">
        <f>IF(OR($A$8&lt;&gt;"",$A$2&lt;&gt;"",$FZ$252&lt;&gt;""),"E","")</f>
        <v/>
      </c>
      <c r="GA86" s="29" t="str">
        <f>IF(OR($A$8&lt;&gt;"",$A$2&lt;&gt;"",$GA$252&lt;&gt;""),"E","")</f>
        <v/>
      </c>
      <c r="GB86" s="58"/>
      <c r="GC86" s="57"/>
      <c r="GD86" s="33" t="str">
        <f>IF(OR($A$8&lt;&gt;"",$A$2&lt;&gt;"",$GD$252&lt;&gt;""),"E","")</f>
        <v/>
      </c>
      <c r="GE86" s="77"/>
      <c r="GF86" s="72"/>
      <c r="GG86" s="29" t="str">
        <f>IF(OR($A$8&lt;&gt;"",$A$2&lt;&gt;"",$GG$252&lt;&gt;""),"E","")</f>
        <v/>
      </c>
      <c r="GH86" s="29" t="str">
        <f>IF(OR($A$8&lt;&gt;"",$A$2&lt;&gt;"",$GH$252&lt;&gt;""),"E","")</f>
        <v/>
      </c>
      <c r="GI86" s="29" t="str">
        <f>IF(OR($A$8&lt;&gt;"",$A$2&lt;&gt;"",$GI$252&lt;&gt;""),"E","")</f>
        <v/>
      </c>
      <c r="GJ86" s="29" t="str">
        <f>IF(OR($A$8&lt;&gt;"",$A$2&lt;&gt;"",$GJ$252&lt;&gt;""),"E","")</f>
        <v/>
      </c>
      <c r="GK86" s="30" t="str">
        <f>IF(OR($A$8&lt;&gt;"",$A$2&lt;&gt;"",$GK$252&lt;&gt;""),"E",IF(AND($B$5="X",$D$5=""),"","X"))</f>
        <v>X</v>
      </c>
      <c r="GL86" s="30" t="str">
        <f>IF(OR($A$8&lt;&gt;"",$A$2&lt;&gt;"",$GL$252&lt;&gt;""),"E",IF(AND($B$5="X",$D$5=""),"","X"))</f>
        <v>X</v>
      </c>
      <c r="GM86" s="30" t="str">
        <f>IF(OR($A$8&lt;&gt;"",$A$2&lt;&gt;"",$GM$252&lt;&gt;""),"E",IF(AND($B$5="X",$D$5=""),"","X"))</f>
        <v>X</v>
      </c>
      <c r="GN86" s="30" t="str">
        <f>IF(OR($A$8&lt;&gt;"",$A$2&lt;&gt;"",$GN$252&lt;&gt;""),"E",IF(AND($B$5="X",$D$5=""),"","X"))</f>
        <v>X</v>
      </c>
      <c r="GO86" s="29" t="str">
        <f>IF(OR($A$8&lt;&gt;"",$A$2&lt;&gt;"",$GO$252&lt;&gt;""),"E","")</f>
        <v/>
      </c>
      <c r="GP86" s="29" t="str">
        <f>IF(OR($A$8&lt;&gt;"",$A$2&lt;&gt;"",$GP$252&lt;&gt;""),"E","")</f>
        <v/>
      </c>
      <c r="GQ86" s="29" t="str">
        <f>IF(OR($A$8&lt;&gt;"",$A$2&lt;&gt;"",$GQ$252&lt;&gt;""),"E","")</f>
        <v/>
      </c>
      <c r="GR86" s="29" t="str">
        <f>IF(OR($A$8&lt;&gt;"",$A$2&lt;&gt;"",$GR$252&lt;&gt;""),"E","")</f>
        <v/>
      </c>
      <c r="GS86" s="29" t="str">
        <f>IF(OR($A$8&lt;&gt;"",$A$2&lt;&gt;"",$GS$252&lt;&gt;""),"E","")</f>
        <v/>
      </c>
      <c r="GT86" s="30" t="str">
        <f>IF(OR($A$8&lt;&gt;"",$A$2&lt;&gt;"",$GT$252&lt;&gt;""),"E",(IF(OR(AND($B$5="X",$D$5="",$H$6="X"),$H$6="",(AND((OR(($J$6="X"),(AND($J$6="X",$L$6="X")))),$N$6=""))),"","X")))</f>
        <v/>
      </c>
      <c r="GU86" s="29" t="str">
        <f>IF(OR($A$8&lt;&gt;"",$A$2&lt;&gt;"",$GU$252&lt;&gt;""),"E","")</f>
        <v/>
      </c>
      <c r="GV86" s="30" t="str">
        <f>IF(OR($A$8&lt;&gt;"",$A$2&lt;&gt;"",$GV$252&lt;&gt;""),"E",(IF(OR(AND($B$5="X",$D$5="",$H$6="X"),$H$6="",(AND((OR(($J$6="X"),(AND($J$6="X",$L$6="X")))),$N$6=""))),"","X")))</f>
        <v/>
      </c>
      <c r="GW86" s="29" t="str">
        <f>IF(OR($A$8&lt;&gt;"",$A$2&lt;&gt;"",$GW$252&lt;&gt;""),"E","")</f>
        <v/>
      </c>
      <c r="GX86" s="30" t="str">
        <f>IF(OR($A$8&lt;&gt;"",$A$2&lt;&gt;"",$GX$252&lt;&gt;""),"E",(IF(OR((AND($P$6="X",$R$6="")),AND($B$5="X",$D$5="",$H$6="X"),$H$6="",(AND((OR(($J$6="X"),(AND($J$6="X",$L$6="X")))),$N$6=""))),"","X")))</f>
        <v/>
      </c>
      <c r="GY86" s="26" t="str">
        <f>IF(OR($A$8&lt;&gt;"",$A$2&lt;&gt;"",$GY$252&lt;&gt;""),"E","")</f>
        <v/>
      </c>
      <c r="GZ86" s="30" t="str">
        <f>IF(OR($A$8&lt;&gt;"",$A$2&lt;&gt;"",$GZ$252&lt;&gt;""),"E",(IF(OR((AND($P$6="X",$R$6="")),AND($B$5="X",$D$5="",$H$6="X"),$H$6="",(AND((OR(($J$6="X"),(AND($J$6="X",$L$6="X")))),$N$6=""))),"","X")))</f>
        <v/>
      </c>
      <c r="HA86" s="29" t="str">
        <f>IF(OR($A$8&lt;&gt;"",$A$2&lt;&gt;"",$HA$252&lt;&gt;""),"E","")</f>
        <v/>
      </c>
      <c r="HB86" s="34" t="str">
        <f>IF(OR($A$8&lt;&gt;"",$A$2&lt;&gt;"",$HB$252&lt;&gt;""),"E",IF((OR((AND($B$5="X",$D$5="")),(AND($F$7="X",$H$7="",$N$7="")),(AND((OR(($J$6="X"),(AND($J$6="X",$L$6="X")))),$N$6="")),(AND($B$7="X",$D$7="")))),"","X"))</f>
        <v>X</v>
      </c>
      <c r="HC86" s="29" t="str">
        <f>IF(OR($A$8&lt;&gt;"",$A$2&lt;&gt;"",$HC$252&lt;&gt;""),"E","")</f>
        <v/>
      </c>
      <c r="HD86" s="34" t="str">
        <f>IF(OR($A$8&lt;&gt;"",$A$2&lt;&gt;"",$HD$252&lt;&gt;""),"E",IF((OR((AND($B$5="X",$D$5="")),(AND($F$7="X",$H$7="",$N$7="")),(AND((OR(($J$6="X"),(AND($J$6="X",$L$6="X")))),$N$6="")),(AND($B$7="X",$D$7="")))),"","X"))</f>
        <v>X</v>
      </c>
      <c r="HE86" s="29" t="str">
        <f>IF(OR($A$8&lt;&gt;"",$A$2&lt;&gt;"",$HE$252&lt;&gt;""),"E","")</f>
        <v/>
      </c>
      <c r="HF86" s="34" t="str">
        <f>IF(OR($A$8&lt;&gt;"",$A$2&lt;&gt;"",$HF$252&lt;&gt;""),"E",IF((OR((AND($B$5="X",$D$5="")),(AND($F$7="X",$H$7="",$N$7="")),(AND((OR(($J$6="X"),(AND($J$6="X",$L$6="X")))),$N$6="")),(AND($B$7="X",$D$7="")))),"","X"))</f>
        <v>X</v>
      </c>
      <c r="HG86" s="29" t="str">
        <f>IF(OR($A$8&lt;&gt;"",$A$2&lt;&gt;"",$HG$252&lt;&gt;""),"E","")</f>
        <v/>
      </c>
      <c r="HH86" s="81"/>
      <c r="HI86" s="72"/>
      <c r="HJ86" s="34" t="str">
        <f>IF(OR($A$8&lt;&gt;"",$A$2&lt;&gt;"",$HJ$252&lt;&gt;""),"E",IF((OR((AND($B$5="X",$D$5="")),(AND($F$7="X",$H$7="",$N$7="")),(AND((OR(($J$6="X"),(AND($J$6="X",$L$6="X")))),$N$6="")),(AND($B$7="X",$D$7="")))),"","X"))</f>
        <v>X</v>
      </c>
      <c r="HK86" s="29" t="str">
        <f>IF(OR($A$8&lt;&gt;"",$A$2&lt;&gt;"",$HK$252&lt;&gt;""),"E","")</f>
        <v/>
      </c>
      <c r="HL86" s="34" t="str">
        <f>IF(OR($A$8&lt;&gt;"",$A$2&lt;&gt;"",$HL$252&lt;&gt;""),"E",IF((OR((AND($B$5="X",$D$5="")),(AND($F$7="X",$H$7="",$N$7="")),(AND((OR(($J$6="X"),(AND($J$6="X",$L$6="X")))),$N$6="")),(AND($B$7="X",$D$7="")))),"","X"))</f>
        <v>X</v>
      </c>
      <c r="HM86" s="34" t="str">
        <f>IF(OR($A$8&lt;&gt;"",$A$2&lt;&gt;"",$HM$252&lt;&gt;""),"E",IF((OR((AND($B$5="X",$D$5="")),(AND($F$7="X",$H$7="",$N$7="")),(AND((OR(($J$6="X"),(AND($J$6="X",$L$6="X")))),$N$6="")),(AND($B$7="X",$D$7="")))),"","X"))</f>
        <v>X</v>
      </c>
      <c r="HN86" s="34" t="str">
        <f>IF(OR($A$8&lt;&gt;"",$A$2&lt;&gt;"",$HN$252&lt;&gt;""),"E",IF((OR((AND($B$5="X",$D$5="")),(AND($F$7="X",$H$7="",$N$7="")),(AND((OR(($J$6="X"),(AND($J$6="X",$L$6="X")))),$N$6="")),(AND($B$7="X",$D$7="")))),"","X"))</f>
        <v>X</v>
      </c>
      <c r="HO86" s="34" t="str">
        <f>IF(OR($A$8&lt;&gt;"",$A$2&lt;&gt;"",$HO$252&lt;&gt;""),"E",IF((OR((AND($B$5="X",$D$5="")),(AND($F$7="X",$H$7="",$N$7="")),(AND((OR(($J$6="X"),(AND($J$6="X",$L$6="X")))),$N$6="")),(AND($B$7="X",$D$7="")))),"","X"))</f>
        <v>X</v>
      </c>
      <c r="HP86" s="34" t="str">
        <f>IF(OR($A$8&lt;&gt;"",$A$2&lt;&gt;"",$HP$252&lt;&gt;""),"E",IF((OR((AND($B$5="X",$D$5="")),(AND($F$7="X",$H$7="",$N$7="")),(AND((OR(($J$6="X"),(AND($J$6="X",$L$6="X")))),$N$6="")),(AND($B$7="X",$D$7="")))),"","X"))</f>
        <v>X</v>
      </c>
      <c r="HQ86" s="219"/>
      <c r="HR86" s="6"/>
      <c r="HS86" s="131">
        <f t="shared" si="1"/>
        <v>0</v>
      </c>
      <c r="HT86" s="132"/>
    </row>
    <row r="87" spans="1:228" ht="39" customHeight="1" x14ac:dyDescent="0.2">
      <c r="A87" s="220" t="s">
        <v>96</v>
      </c>
      <c r="B87" s="221"/>
      <c r="C87" s="221"/>
      <c r="D87" s="221"/>
      <c r="E87" s="221"/>
      <c r="F87" s="221"/>
      <c r="G87" s="221"/>
      <c r="H87" s="221"/>
      <c r="I87" s="221"/>
      <c r="J87" s="221"/>
      <c r="K87" s="221"/>
      <c r="L87" s="222"/>
      <c r="M87" s="220" t="s">
        <v>97</v>
      </c>
      <c r="N87" s="221"/>
      <c r="O87" s="221"/>
      <c r="P87" s="221"/>
      <c r="Q87" s="221"/>
      <c r="R87" s="221"/>
      <c r="S87" s="221"/>
      <c r="T87" s="221"/>
      <c r="U87" s="222"/>
      <c r="V87" s="175"/>
      <c r="W87" s="43">
        <v>10</v>
      </c>
      <c r="X87" s="201">
        <v>1</v>
      </c>
      <c r="Y87" s="84" t="s">
        <v>1133</v>
      </c>
      <c r="Z87" s="178"/>
      <c r="AA87" s="212"/>
      <c r="AB87" s="155">
        <v>60</v>
      </c>
      <c r="AC87" s="299"/>
      <c r="AD87" s="155">
        <v>60</v>
      </c>
      <c r="AE87" s="299"/>
      <c r="AF87" s="155">
        <v>60</v>
      </c>
      <c r="AG87" s="299"/>
      <c r="AH87" s="155">
        <v>60</v>
      </c>
      <c r="AI87" s="299"/>
      <c r="AJ87" s="155">
        <v>12</v>
      </c>
      <c r="AK87" s="299"/>
      <c r="AL87" s="155">
        <v>2</v>
      </c>
      <c r="AM87" s="299"/>
      <c r="AN87" s="155">
        <v>1</v>
      </c>
      <c r="AO87" s="299"/>
      <c r="AP87" s="155">
        <v>1</v>
      </c>
      <c r="AQ87" s="299"/>
      <c r="AR87" s="152"/>
      <c r="AS87" s="153"/>
      <c r="AT87" s="152"/>
      <c r="AU87" s="153"/>
      <c r="AV87" s="152"/>
      <c r="AW87" s="153"/>
      <c r="AX87" s="152"/>
      <c r="AY87" s="153"/>
      <c r="AZ87" s="152"/>
      <c r="BA87" s="153"/>
      <c r="BB87" s="152"/>
      <c r="BC87" s="153"/>
      <c r="BD87" s="152"/>
      <c r="BE87" s="153"/>
      <c r="BF87" s="152"/>
      <c r="BG87" s="422"/>
      <c r="BH87" s="179"/>
      <c r="BI87" s="179"/>
      <c r="BJ87" s="67" t="str">
        <f>IF($BJ$8="Saisie de numéro erronée !","Saisie de numéro erronée !",IF($BJ$9="","",VALUE(SUBSTITUTE(IF(COUNTIF(HS87,"* *"),TRIM(MID(Y87&amp;" ",(FIND(("NO"&amp;$BJ$9&amp;" "),Y87&amp;" "))-3,3)),HS87),"c",""))))</f>
        <v/>
      </c>
      <c r="BK87" s="180"/>
      <c r="BL87" s="213"/>
      <c r="BM87" s="29">
        <v>10</v>
      </c>
      <c r="BN87" s="29">
        <v>10</v>
      </c>
      <c r="BO87" s="29">
        <v>10</v>
      </c>
      <c r="BP87" s="29">
        <v>11</v>
      </c>
      <c r="BQ87" s="29">
        <v>11</v>
      </c>
      <c r="BR87" s="29">
        <v>11</v>
      </c>
      <c r="BS87" s="29">
        <v>12</v>
      </c>
      <c r="BT87" s="29">
        <v>12</v>
      </c>
      <c r="BU87" s="29">
        <v>12</v>
      </c>
      <c r="BV87" s="29">
        <v>13</v>
      </c>
      <c r="BW87" s="29">
        <v>13</v>
      </c>
      <c r="BX87" s="29">
        <v>13</v>
      </c>
      <c r="BY87" s="29">
        <v>17</v>
      </c>
      <c r="BZ87" s="29">
        <v>25</v>
      </c>
      <c r="CA87" s="29">
        <v>30</v>
      </c>
      <c r="CB87" s="226">
        <v>40</v>
      </c>
      <c r="CC87" s="181"/>
      <c r="CD87" s="181"/>
      <c r="CE87" s="395"/>
      <c r="CF87" s="182"/>
      <c r="CG87" s="182"/>
      <c r="CH87" s="395"/>
      <c r="CI87" s="183"/>
      <c r="CJ87" s="183"/>
      <c r="CK87" s="214">
        <v>76</v>
      </c>
      <c r="CL87" s="44" t="s">
        <v>532</v>
      </c>
      <c r="CM87" s="184"/>
      <c r="CN87" s="216"/>
      <c r="CO87" s="233" t="s">
        <v>107</v>
      </c>
      <c r="CP87" s="185"/>
      <c r="CQ87" s="185"/>
      <c r="CR87" s="44">
        <v>35</v>
      </c>
      <c r="CS87" s="44">
        <v>109</v>
      </c>
      <c r="CT87" s="186"/>
      <c r="CU87" s="186"/>
      <c r="CV87" s="395"/>
      <c r="CW87" s="218"/>
      <c r="CX87" s="218"/>
      <c r="CY87" s="227" t="s">
        <v>106</v>
      </c>
      <c r="CZ87" s="187"/>
      <c r="DA87" s="187"/>
      <c r="DB87" s="28" t="str">
        <f>IF(OR($A$8&lt;&gt;"",$A$2&lt;&gt;"",$DB$252&lt;&gt;""),"E","")</f>
        <v/>
      </c>
      <c r="DC87" s="29" t="str">
        <f>IF(OR($A$8&lt;&gt;"",$A$2&lt;&gt;"",$DC$252&lt;&gt;""),"E","")</f>
        <v/>
      </c>
      <c r="DD87" s="29" t="str">
        <f>IF(OR($A$8&lt;&gt;"",$A$2&lt;&gt;"",$DD$252&lt;&gt;""),"E","")</f>
        <v/>
      </c>
      <c r="DE87" s="29" t="str">
        <f>IF(OR($A$8&lt;&gt;"",$A$2&lt;&gt;"",$DE$252&lt;&gt;""),"E","")</f>
        <v/>
      </c>
      <c r="DF87" s="29" t="str">
        <f>IF(OR($A$8&lt;&gt;"",$A$2&lt;&gt;"",$DF$252&lt;&gt;""),"E","")</f>
        <v/>
      </c>
      <c r="DG87" s="29" t="str">
        <f>IF(OR($A$8&lt;&gt;"",$A$2&lt;&gt;"",$DG$252&lt;&gt;""),"E","")</f>
        <v/>
      </c>
      <c r="DH87" s="29" t="str">
        <f>IF(OR($A$8&lt;&gt;"",$A$2&lt;&gt;"",$DH$252&lt;&gt;""),"E","")</f>
        <v/>
      </c>
      <c r="DI87" s="29" t="str">
        <f>IF(OR($A$8&lt;&gt;"",$A$2&lt;&gt;"",$DI$252&lt;&gt;""),"E","")</f>
        <v/>
      </c>
      <c r="DJ87" s="29" t="str">
        <f>IF(OR($A$8&lt;&gt;"",$A$2&lt;&gt;"",$DJ$252&lt;&gt;""),"E","")</f>
        <v/>
      </c>
      <c r="DK87" s="29" t="str">
        <f>IF(OR($A$8&lt;&gt;"",$A$2&lt;&gt;"",$DK$252&lt;&gt;""),"E","")</f>
        <v/>
      </c>
      <c r="DL87" s="29" t="str">
        <f>IF(OR($A$8&lt;&gt;"",$A$2&lt;&gt;"",$DL$252&lt;&gt;""),"E","")</f>
        <v/>
      </c>
      <c r="DM87" s="29" t="str">
        <f>IF(OR($A$8&lt;&gt;"",$A$2&lt;&gt;"",$DM$252&lt;&gt;""),"E","")</f>
        <v/>
      </c>
      <c r="DN87" s="29" t="str">
        <f>IF(OR($A$8&lt;&gt;"",$A$2&lt;&gt;"",$DN$252&lt;&gt;""),"E","")</f>
        <v/>
      </c>
      <c r="DO87" s="29" t="str">
        <f>IF(OR($A$8&lt;&gt;"",$A$2&lt;&gt;"",$DO$252&lt;&gt;""),"E","")</f>
        <v/>
      </c>
      <c r="DP87" s="29" t="str">
        <f>IF(OR($A$8&lt;&gt;"",$A$2&lt;&gt;"",$DP$252&lt;&gt;""),"E","")</f>
        <v/>
      </c>
      <c r="DQ87" s="29" t="str">
        <f>IF(OR($A$8&lt;&gt;"",$A$2&lt;&gt;"",$DQ$252&lt;&gt;""),"E","")</f>
        <v/>
      </c>
      <c r="DR87" s="29" t="str">
        <f>IF(OR($A$8&lt;&gt;"",$A$2&lt;&gt;"",$DR$252&lt;&gt;""),"E","")</f>
        <v/>
      </c>
      <c r="DS87" s="29" t="str">
        <f>IF(OR($A$8&lt;&gt;"",$A$2&lt;&gt;"",$DS$252&lt;&gt;""),"E","")</f>
        <v/>
      </c>
      <c r="DT87" s="29" t="str">
        <f>IF(OR($A$8&lt;&gt;"",$A$2&lt;&gt;"",$DT$252&lt;&gt;""),"E","")</f>
        <v/>
      </c>
      <c r="DU87" s="29" t="str">
        <f>IF(OR($A$8&lt;&gt;"",$A$2&lt;&gt;"",$DU$252&lt;&gt;""),"E","")</f>
        <v/>
      </c>
      <c r="DV87" s="29" t="str">
        <f>IF(OR($A$8&lt;&gt;"",$A$2&lt;&gt;"",$DV$252&lt;&gt;""),"E","")</f>
        <v/>
      </c>
      <c r="DW87" s="29" t="str">
        <f>IF(OR($A$8&lt;&gt;"",$A$2&lt;&gt;"",$DW$252&lt;&gt;""),"E","")</f>
        <v/>
      </c>
      <c r="DX87" s="29" t="str">
        <f>IF(OR($A$8&lt;&gt;"",$A$2&lt;&gt;"",$DX$252&lt;&gt;""),"E","")</f>
        <v/>
      </c>
      <c r="DY87" s="29" t="str">
        <f>IF(OR($A$8&lt;&gt;"",$A$2&lt;&gt;"",$DY$252&lt;&gt;""),"E","")</f>
        <v/>
      </c>
      <c r="DZ87" s="29" t="str">
        <f>IF(OR($A$8&lt;&gt;"",$A$2&lt;&gt;"",$DZ$252&lt;&gt;""),"E","")</f>
        <v/>
      </c>
      <c r="EA87" s="31"/>
      <c r="EB87" s="2"/>
      <c r="EC87" s="29" t="str">
        <f>IF(OR($A$8&lt;&gt;"",$A$2&lt;&gt;"",$EC$252&lt;&gt;""),"E","")</f>
        <v/>
      </c>
      <c r="ED87" s="58"/>
      <c r="EE87" s="57"/>
      <c r="EF87" s="29" t="str">
        <f>IF(OR($A$8&lt;&gt;"",$A$2&lt;&gt;"",$EF$252&lt;&gt;""),"E","")</f>
        <v/>
      </c>
      <c r="EG87" s="29" t="str">
        <f>IF(OR($A$8&lt;&gt;"",$A$2&lt;&gt;"",$EG$252&lt;&gt;""),"E","")</f>
        <v/>
      </c>
      <c r="EH87" s="29" t="str">
        <f>IF(OR($A$8&lt;&gt;"",$A$2&lt;&gt;"",$EH$252&lt;&gt;""),"E","")</f>
        <v/>
      </c>
      <c r="EI87" s="29" t="str">
        <f>IF(OR($A$8&lt;&gt;"",$A$2&lt;&gt;"",$EI$252&lt;&gt;""),"E","")</f>
        <v/>
      </c>
      <c r="EJ87" s="29" t="str">
        <f>IF(OR($A$8&lt;&gt;"",$A$2&lt;&gt;"",$EJ$252&lt;&gt;""),"E","")</f>
        <v/>
      </c>
      <c r="EK87" s="29" t="str">
        <f>IF(OR($A$8&lt;&gt;"",$A$2&lt;&gt;"",$EK$252&lt;&gt;""),"E","")</f>
        <v/>
      </c>
      <c r="EL87" s="29" t="str">
        <f>IF(OR($A$8&lt;&gt;"",$A$2&lt;&gt;"",$EL$252&lt;&gt;""),"E","")</f>
        <v/>
      </c>
      <c r="EM87" s="29" t="str">
        <f>IF(OR($A$8&lt;&gt;"",$A$2&lt;&gt;"",$EM$252&lt;&gt;""),"E","")</f>
        <v/>
      </c>
      <c r="EN87" s="30" t="str">
        <f>IF(OR($A$8&lt;&gt;"",$A$2&lt;&gt;"",$EN$252&lt;&gt;""),"E",IF(AND($B$5="X",$D$5=""),"","X"))</f>
        <v>X</v>
      </c>
      <c r="EO87" s="30" t="str">
        <f>IF(OR($A$8&lt;&gt;"",$A$2&lt;&gt;"",$EO$252&lt;&gt;""),"E",IF(AND($B$5="X",$D$5=""),"","X"))</f>
        <v>X</v>
      </c>
      <c r="EP87" s="30" t="str">
        <f>IF(OR($A$8&lt;&gt;"",$A$2&lt;&gt;"",$EP$252&lt;&gt;""),"E",IF(AND($B$5="X",$D$5=""),"","X"))</f>
        <v>X</v>
      </c>
      <c r="EQ87" s="29" t="str">
        <f>IF(OR($A$8&lt;&gt;"",$A$2&lt;&gt;"",$EQ$252&lt;&gt;""),"E","")</f>
        <v/>
      </c>
      <c r="ER87" s="30" t="str">
        <f>IF(OR($A$8&lt;&gt;"",$A$2&lt;&gt;"",$ER$252&lt;&gt;""),"E",IF(AND($B$5="X",$D$5=""),"","X"))</f>
        <v>X</v>
      </c>
      <c r="ES87" s="29" t="str">
        <f>IF(OR($A$8&lt;&gt;"",$A$2&lt;&gt;"",$ES$252&lt;&gt;""),"E","")</f>
        <v/>
      </c>
      <c r="ET87" s="30" t="str">
        <f>IF(OR($A$8&lt;&gt;"",$A$2&lt;&gt;"",$ET$252&lt;&gt;""),"E",IF(OR(AND($B$5="X",$D$5=""),$F$5=""),"","X"))</f>
        <v/>
      </c>
      <c r="EU87" s="30" t="str">
        <f>IF(OR($A$8&lt;&gt;"",$A$2&lt;&gt;"",$EU$252&lt;&gt;""),"E",IF(AND($B$5="X",$D$5=""),"","X"))</f>
        <v>X</v>
      </c>
      <c r="EV87" s="29" t="str">
        <f>IF(OR($A$8&lt;&gt;"",$A$2&lt;&gt;"",$EV$252&lt;&gt;""),"E","")</f>
        <v/>
      </c>
      <c r="EW87" s="29" t="str">
        <f>IF(OR($A$8&lt;&gt;"",$A$2&lt;&gt;"",$EW$252&lt;&gt;""),"E","")</f>
        <v/>
      </c>
      <c r="EX87" s="29" t="str">
        <f>IF(OR($A$8&lt;&gt;"",$A$2&lt;&gt;"",$EX$252&lt;&gt;""),"E","")</f>
        <v/>
      </c>
      <c r="EY87" s="29" t="str">
        <f>IF(OR($A$8&lt;&gt;"",$A$2&lt;&gt;"",$EY$252&lt;&gt;""),"E","")</f>
        <v/>
      </c>
      <c r="EZ87" s="29" t="str">
        <f>IF(OR($A$8&lt;&gt;"",$A$2&lt;&gt;"",$EZ$252&lt;&gt;""),"E","")</f>
        <v/>
      </c>
      <c r="FA87" s="29" t="str">
        <f>IF(OR($A$8&lt;&gt;"",$A$2&lt;&gt;"",$FA$252&lt;&gt;""),"E","")</f>
        <v/>
      </c>
      <c r="FB87" s="29" t="str">
        <f>IF(OR($A$8&lt;&gt;"",$A$2&lt;&gt;"",$FB$252&lt;&gt;""),"E","")</f>
        <v/>
      </c>
      <c r="FC87" s="29" t="str">
        <f>IF(OR($A$8&lt;&gt;"",$A$2&lt;&gt;"",$FC$252&lt;&gt;""),"E","")</f>
        <v/>
      </c>
      <c r="FD87" s="29" t="str">
        <f>IF(OR($A$8&lt;&gt;"",$A$2&lt;&gt;"",$FD$252&lt;&gt;""),"E","")</f>
        <v/>
      </c>
      <c r="FE87" s="29" t="str">
        <f>IF(OR($A$8&lt;&gt;"",$A$2&lt;&gt;"",$FE$252&lt;&gt;""),"E","")</f>
        <v/>
      </c>
      <c r="FF87" s="29" t="str">
        <f>IF(OR($A$8&lt;&gt;"",$A$2&lt;&gt;"",$FF$252&lt;&gt;""),"E","")</f>
        <v/>
      </c>
      <c r="FG87" s="29" t="str">
        <f>IF(OR($A$8&lt;&gt;"",$A$2&lt;&gt;"",$FG$252&lt;&gt;""),"E","")</f>
        <v/>
      </c>
      <c r="FH87" s="29" t="str">
        <f>IF(OR($A$8&lt;&gt;"",$A$2&lt;&gt;"",$FH$252&lt;&gt;""),"E","")</f>
        <v/>
      </c>
      <c r="FI87" s="29" t="str">
        <f>IF(OR($A$8&lt;&gt;"",$A$2&lt;&gt;"",$FI$252&lt;&gt;""),"E","")</f>
        <v/>
      </c>
      <c r="FJ87" s="29" t="str">
        <f>IF(OR($A$8&lt;&gt;"",$A$2&lt;&gt;"",$FJ$252&lt;&gt;""),"E","")</f>
        <v/>
      </c>
      <c r="FK87" s="29" t="str">
        <f>IF(OR($A$8&lt;&gt;"",$A$2&lt;&gt;"",$FK$252&lt;&gt;""),"E","")</f>
        <v/>
      </c>
      <c r="FL87" s="29" t="str">
        <f>IF(OR($A$8&lt;&gt;"",$A$2&lt;&gt;"",$FL$252&lt;&gt;""),"E","")</f>
        <v/>
      </c>
      <c r="FM87" s="29" t="str">
        <f>IF(OR($A$8&lt;&gt;"",$A$2&lt;&gt;"",$FM$252&lt;&gt;""),"E","")</f>
        <v/>
      </c>
      <c r="FN87" s="29" t="str">
        <f>IF(OR($A$8&lt;&gt;"",$A$2&lt;&gt;"",$FN$252&lt;&gt;""),"E","")</f>
        <v/>
      </c>
      <c r="FO87" s="29" t="str">
        <f>IF(OR($A$8&lt;&gt;"",$A$2&lt;&gt;"",$FO$252&lt;&gt;""),"E","")</f>
        <v/>
      </c>
      <c r="FP87" s="29" t="str">
        <f>IF(OR($A$8&lt;&gt;"",$A$2&lt;&gt;"",$FP$252&lt;&gt;""),"E","")</f>
        <v/>
      </c>
      <c r="FQ87" s="29" t="str">
        <f>IF(OR($A$8&lt;&gt;"",$A$2&lt;&gt;"",$FQ$252&lt;&gt;""),"E","")</f>
        <v/>
      </c>
      <c r="FR87" s="29" t="str">
        <f>IF(OR($A$8&lt;&gt;"",$A$2&lt;&gt;"",$FR$252&lt;&gt;""),"E","")</f>
        <v/>
      </c>
      <c r="FS87" s="29" t="str">
        <f>IF(OR($A$8&lt;&gt;"",$A$2&lt;&gt;"",$FS$252&lt;&gt;""),"E","")</f>
        <v/>
      </c>
      <c r="FT87" s="29" t="str">
        <f>IF(OR($A$8&lt;&gt;"",$A$2&lt;&gt;"",$FT$252&lt;&gt;""),"E","")</f>
        <v/>
      </c>
      <c r="FU87" s="29" t="str">
        <f>IF(OR($A$8&lt;&gt;"",$A$2&lt;&gt;"",$FU$252&lt;&gt;""),"E","")</f>
        <v/>
      </c>
      <c r="FV87" s="29" t="str">
        <f>IF(OR($A$8&lt;&gt;"",$A$2&lt;&gt;"",$FV$252&lt;&gt;""),"E","")</f>
        <v/>
      </c>
      <c r="FW87" s="29" t="str">
        <f>IF(OR($A$8&lt;&gt;"",$A$2&lt;&gt;"",$FW$252&lt;&gt;""),"E","")</f>
        <v/>
      </c>
      <c r="FX87" s="29" t="str">
        <f>IF(OR($A$8&lt;&gt;"",$A$2&lt;&gt;"",$FX$252&lt;&gt;""),"E","")</f>
        <v/>
      </c>
      <c r="FY87" s="29" t="str">
        <f>IF(OR($A$8&lt;&gt;"",$A$2&lt;&gt;"",$FY$252&lt;&gt;""),"E","")</f>
        <v/>
      </c>
      <c r="FZ87" s="29" t="str">
        <f>IF(OR($A$8&lt;&gt;"",$A$2&lt;&gt;"",$FZ$252&lt;&gt;""),"E","")</f>
        <v/>
      </c>
      <c r="GA87" s="29" t="str">
        <f>IF(OR($A$8&lt;&gt;"",$A$2&lt;&gt;"",$GA$252&lt;&gt;""),"E","")</f>
        <v/>
      </c>
      <c r="GB87" s="58"/>
      <c r="GC87" s="57"/>
      <c r="GD87" s="33" t="str">
        <f>IF(OR($A$8&lt;&gt;"",$A$2&lt;&gt;"",$GD$252&lt;&gt;""),"E","")</f>
        <v/>
      </c>
      <c r="GE87" s="77"/>
      <c r="GF87" s="72"/>
      <c r="GG87" s="29" t="str">
        <f>IF(OR($A$8&lt;&gt;"",$A$2&lt;&gt;"",$GG$252&lt;&gt;""),"E","")</f>
        <v/>
      </c>
      <c r="GH87" s="29" t="str">
        <f>IF(OR($A$8&lt;&gt;"",$A$2&lt;&gt;"",$GH$252&lt;&gt;""),"E","")</f>
        <v/>
      </c>
      <c r="GI87" s="29" t="str">
        <f>IF(OR($A$8&lt;&gt;"",$A$2&lt;&gt;"",$GI$252&lt;&gt;""),"E","")</f>
        <v/>
      </c>
      <c r="GJ87" s="29" t="str">
        <f>IF(OR($A$8&lt;&gt;"",$A$2&lt;&gt;"",$GJ$252&lt;&gt;""),"E","")</f>
        <v/>
      </c>
      <c r="GK87" s="30" t="str">
        <f>IF(OR($A$8&lt;&gt;"",$A$2&lt;&gt;"",$GK$252&lt;&gt;""),"E",IF(AND($B$5="X",$D$5=""),"","X"))</f>
        <v>X</v>
      </c>
      <c r="GL87" s="30" t="str">
        <f>IF(OR($A$8&lt;&gt;"",$A$2&lt;&gt;"",$GL$252&lt;&gt;""),"E",IF(AND($B$5="X",$D$5=""),"","X"))</f>
        <v>X</v>
      </c>
      <c r="GM87" s="30" t="str">
        <f>IF(OR($A$8&lt;&gt;"",$A$2&lt;&gt;"",$GM$252&lt;&gt;""),"E",IF(AND($B$5="X",$D$5=""),"","X"))</f>
        <v>X</v>
      </c>
      <c r="GN87" s="30" t="str">
        <f>IF(OR($A$8&lt;&gt;"",$A$2&lt;&gt;"",$GN$252&lt;&gt;""),"E",IF(AND($B$5="X",$D$5=""),"","X"))</f>
        <v>X</v>
      </c>
      <c r="GO87" s="29" t="str">
        <f>IF(OR($A$8&lt;&gt;"",$A$2&lt;&gt;"",$GO$252&lt;&gt;""),"E","")</f>
        <v/>
      </c>
      <c r="GP87" s="29" t="str">
        <f>IF(OR($A$8&lt;&gt;"",$A$2&lt;&gt;"",$GP$252&lt;&gt;""),"E","")</f>
        <v/>
      </c>
      <c r="GQ87" s="29" t="str">
        <f>IF(OR($A$8&lt;&gt;"",$A$2&lt;&gt;"",$GQ$252&lt;&gt;""),"E","")</f>
        <v/>
      </c>
      <c r="GR87" s="29" t="str">
        <f>IF(OR($A$8&lt;&gt;"",$A$2&lt;&gt;"",$GR$252&lt;&gt;""),"E","")</f>
        <v/>
      </c>
      <c r="GS87" s="29" t="str">
        <f>IF(OR($A$8&lt;&gt;"",$A$2&lt;&gt;"",$GS$252&lt;&gt;""),"E","")</f>
        <v/>
      </c>
      <c r="GT87" s="30" t="str">
        <f>IF(OR($A$8&lt;&gt;"",$A$2&lt;&gt;"",$GT$252&lt;&gt;""),"E",(IF(OR(AND($B$5="X",$D$5="",$H$6="X"),$H$6="",(AND((OR(($J$6="X"),(AND($J$6="X",$L$6="X")))),$N$6=""))),"","X")))</f>
        <v/>
      </c>
      <c r="GU87" s="29" t="str">
        <f>IF(OR($A$8&lt;&gt;"",$A$2&lt;&gt;"",$GU$252&lt;&gt;""),"E","")</f>
        <v/>
      </c>
      <c r="GV87" s="30" t="str">
        <f>IF(OR($A$8&lt;&gt;"",$A$2&lt;&gt;"",$GV$252&lt;&gt;""),"E",(IF(OR(AND($B$5="X",$D$5="",$H$6="X"),$H$6="",(AND((OR(($J$6="X"),(AND($J$6="X",$L$6="X")))),$N$6=""))),"","X")))</f>
        <v/>
      </c>
      <c r="GW87" s="29" t="str">
        <f>IF(OR($A$8&lt;&gt;"",$A$2&lt;&gt;"",$GW$252&lt;&gt;""),"E","")</f>
        <v/>
      </c>
      <c r="GX87" s="30" t="str">
        <f>IF(OR($A$8&lt;&gt;"",$A$2&lt;&gt;"",$GX$252&lt;&gt;""),"E",(IF(OR((AND($P$6="X",$R$6="")),AND($B$5="X",$D$5="",$H$6="X"),$H$6="",(AND((OR(($J$6="X"),(AND($J$6="X",$L$6="X")))),$N$6=""))),"","X")))</f>
        <v/>
      </c>
      <c r="GY87" s="26" t="str">
        <f>IF(OR($A$8&lt;&gt;"",$A$2&lt;&gt;"",$GY$252&lt;&gt;""),"E","")</f>
        <v/>
      </c>
      <c r="GZ87" s="30" t="str">
        <f>IF(OR($A$8&lt;&gt;"",$A$2&lt;&gt;"",$GZ$252&lt;&gt;""),"E",(IF(OR((AND($P$6="X",$R$6="")),AND($B$5="X",$D$5="",$H$6="X"),$H$6="",(AND((OR(($J$6="X"),(AND($J$6="X",$L$6="X")))),$N$6=""))),"","X")))</f>
        <v/>
      </c>
      <c r="HA87" s="29" t="str">
        <f>IF(OR($A$8&lt;&gt;"",$A$2&lt;&gt;"",$HA$252&lt;&gt;""),"E","")</f>
        <v/>
      </c>
      <c r="HB87" s="34" t="str">
        <f>IF(OR($A$8&lt;&gt;"",$A$2&lt;&gt;"",$HB$252&lt;&gt;""),"E",IF((OR((AND($B$5="X",$D$5="")),(AND($F$7="X",$H$7="",$N$7="")),(AND((OR(($J$6="X"),(AND($J$6="X",$L$6="X")))),$N$6="")),(AND($B$7="X",$D$7="")))),"","X"))</f>
        <v>X</v>
      </c>
      <c r="HC87" s="29" t="str">
        <f>IF(OR($A$8&lt;&gt;"",$A$2&lt;&gt;"",$HC$252&lt;&gt;""),"E","")</f>
        <v/>
      </c>
      <c r="HD87" s="34" t="str">
        <f>IF(OR($A$8&lt;&gt;"",$A$2&lt;&gt;"",$HD$252&lt;&gt;""),"E",IF((OR((AND($B$5="X",$D$5="")),(AND($F$7="X",$H$7="",$N$7="")),(AND((OR(($J$6="X"),(AND($J$6="X",$L$6="X")))),$N$6="")),(AND($B$7="X",$D$7="")))),"","X"))</f>
        <v>X</v>
      </c>
      <c r="HE87" s="29" t="str">
        <f>IF(OR($A$8&lt;&gt;"",$A$2&lt;&gt;"",$HE$252&lt;&gt;""),"E","")</f>
        <v/>
      </c>
      <c r="HF87" s="34" t="str">
        <f>IF(OR($A$8&lt;&gt;"",$A$2&lt;&gt;"",$HF$252&lt;&gt;""),"E",IF((OR((AND($B$5="X",$D$5="")),(AND($F$7="X",$H$7="",$N$7="")),(AND((OR(($J$6="X"),(AND($J$6="X",$L$6="X")))),$N$6="")),(AND($B$7="X",$D$7="")))),"","X"))</f>
        <v>X</v>
      </c>
      <c r="HG87" s="29" t="str">
        <f>IF(OR($A$8&lt;&gt;"",$A$2&lt;&gt;"",$HG$252&lt;&gt;""),"E","")</f>
        <v/>
      </c>
      <c r="HH87" s="81"/>
      <c r="HI87" s="72"/>
      <c r="HJ87" s="34" t="str">
        <f>IF(OR($A$8&lt;&gt;"",$A$2&lt;&gt;"",$HJ$252&lt;&gt;""),"E",IF((OR((AND($B$5="X",$D$5="")),(AND($F$7="X",$H$7="",$N$7="")),(AND((OR(($J$6="X"),(AND($J$6="X",$L$6="X")))),$N$6="")),(AND($B$7="X",$D$7="")))),"","X"))</f>
        <v>X</v>
      </c>
      <c r="HK87" s="29" t="str">
        <f>IF(OR($A$8&lt;&gt;"",$A$2&lt;&gt;"",$HK$252&lt;&gt;""),"E","")</f>
        <v/>
      </c>
      <c r="HL87" s="34" t="str">
        <f>IF(OR($A$8&lt;&gt;"",$A$2&lt;&gt;"",$HL$252&lt;&gt;""),"E",IF((OR((AND($B$5="X",$D$5="")),(AND($F$7="X",$H$7="",$N$7="")),(AND((OR(($J$6="X"),(AND($J$6="X",$L$6="X")))),$N$6="")),(AND($B$7="X",$D$7="")))),"","X"))</f>
        <v>X</v>
      </c>
      <c r="HM87" s="34" t="str">
        <f>IF(OR($A$8&lt;&gt;"",$A$2&lt;&gt;"",$HM$252&lt;&gt;""),"E",IF((OR((AND($B$5="X",$D$5="")),(AND($F$7="X",$H$7="",$N$7="")),(AND((OR(($J$6="X"),(AND($J$6="X",$L$6="X")))),$N$6="")),(AND($B$7="X",$D$7="")))),"","X"))</f>
        <v>X</v>
      </c>
      <c r="HN87" s="34" t="str">
        <f>IF(OR($A$8&lt;&gt;"",$A$2&lt;&gt;"",$HN$252&lt;&gt;""),"E",IF((OR((AND($B$5="X",$D$5="")),(AND($F$7="X",$H$7="",$N$7="")),(AND((OR(($J$6="X"),(AND($J$6="X",$L$6="X")))),$N$6="")),(AND($B$7="X",$D$7="")))),"","X"))</f>
        <v>X</v>
      </c>
      <c r="HO87" s="34" t="str">
        <f>IF(OR($A$8&lt;&gt;"",$A$2&lt;&gt;"",$HO$252&lt;&gt;""),"E",IF((OR((AND($B$5="X",$D$5="")),(AND($F$7="X",$H$7="",$N$7="")),(AND((OR(($J$6="X"),(AND($J$6="X",$L$6="X")))),$N$6="")),(AND($B$7="X",$D$7="")))),"","X"))</f>
        <v>X</v>
      </c>
      <c r="HP87" s="34" t="str">
        <f>IF(OR($A$8&lt;&gt;"",$A$2&lt;&gt;"",$HP$252&lt;&gt;""),"E",IF((OR((AND($B$5="X",$D$5="")),(AND($F$7="X",$H$7="",$N$7="")),(AND((OR(($J$6="X"),(AND($J$6="X",$L$6="X")))),$N$6="")),(AND($B$7="X",$D$7="")))),"","X"))</f>
        <v>X</v>
      </c>
      <c r="HQ87" s="219"/>
      <c r="HR87" s="6"/>
      <c r="HS87" s="131">
        <f t="shared" si="1"/>
        <v>0</v>
      </c>
      <c r="HT87" s="132"/>
    </row>
    <row r="88" spans="1:228" ht="39" customHeight="1" x14ac:dyDescent="0.2">
      <c r="A88" s="220" t="s">
        <v>77</v>
      </c>
      <c r="B88" s="221"/>
      <c r="C88" s="221"/>
      <c r="D88" s="221"/>
      <c r="E88" s="221"/>
      <c r="F88" s="221"/>
      <c r="G88" s="221"/>
      <c r="H88" s="221"/>
      <c r="I88" s="221"/>
      <c r="J88" s="221"/>
      <c r="K88" s="221"/>
      <c r="L88" s="222"/>
      <c r="M88" s="220" t="s">
        <v>100</v>
      </c>
      <c r="N88" s="221"/>
      <c r="O88" s="221"/>
      <c r="P88" s="221"/>
      <c r="Q88" s="221"/>
      <c r="R88" s="221"/>
      <c r="S88" s="221"/>
      <c r="T88" s="221"/>
      <c r="U88" s="222"/>
      <c r="V88" s="175"/>
      <c r="W88" s="43">
        <v>10</v>
      </c>
      <c r="X88" s="202">
        <v>2</v>
      </c>
      <c r="Y88" s="84" t="s">
        <v>1133</v>
      </c>
      <c r="Z88" s="178"/>
      <c r="AA88" s="212"/>
      <c r="AB88" s="155">
        <v>60</v>
      </c>
      <c r="AC88" s="299"/>
      <c r="AD88" s="155">
        <v>60</v>
      </c>
      <c r="AE88" s="299"/>
      <c r="AF88" s="155">
        <v>60</v>
      </c>
      <c r="AG88" s="299"/>
      <c r="AH88" s="155">
        <v>60</v>
      </c>
      <c r="AI88" s="299"/>
      <c r="AJ88" s="155">
        <v>12</v>
      </c>
      <c r="AK88" s="299"/>
      <c r="AL88" s="155">
        <v>2</v>
      </c>
      <c r="AM88" s="299"/>
      <c r="AN88" s="155">
        <v>1</v>
      </c>
      <c r="AO88" s="299"/>
      <c r="AP88" s="155">
        <v>1</v>
      </c>
      <c r="AQ88" s="299"/>
      <c r="AR88" s="152"/>
      <c r="AS88" s="153"/>
      <c r="AT88" s="152"/>
      <c r="AU88" s="153"/>
      <c r="AV88" s="152"/>
      <c r="AW88" s="153"/>
      <c r="AX88" s="152"/>
      <c r="AY88" s="153"/>
      <c r="AZ88" s="152"/>
      <c r="BA88" s="153"/>
      <c r="BB88" s="152"/>
      <c r="BC88" s="153"/>
      <c r="BD88" s="152"/>
      <c r="BE88" s="153"/>
      <c r="BF88" s="152"/>
      <c r="BG88" s="422"/>
      <c r="BH88" s="179"/>
      <c r="BI88" s="179"/>
      <c r="BJ88" s="67" t="str">
        <f>IF($BJ$8="Saisie de numéro erronée !","Saisie de numéro erronée !",IF($BJ$9="","",VALUE(SUBSTITUTE(IF(COUNTIF(HS88,"* *"),TRIM(MID(Y88&amp;" ",(FIND(("NO"&amp;$BJ$9&amp;" "),Y88&amp;" "))-3,3)),HS88),"c",""))))</f>
        <v/>
      </c>
      <c r="BK88" s="180"/>
      <c r="BL88" s="213"/>
      <c r="BM88" s="29">
        <v>10</v>
      </c>
      <c r="BN88" s="29">
        <v>10</v>
      </c>
      <c r="BO88" s="29">
        <v>10</v>
      </c>
      <c r="BP88" s="29">
        <v>11</v>
      </c>
      <c r="BQ88" s="29">
        <v>11</v>
      </c>
      <c r="BR88" s="29">
        <v>11</v>
      </c>
      <c r="BS88" s="29">
        <v>12</v>
      </c>
      <c r="BT88" s="29">
        <v>12</v>
      </c>
      <c r="BU88" s="29">
        <v>12</v>
      </c>
      <c r="BV88" s="29">
        <v>13</v>
      </c>
      <c r="BW88" s="29">
        <v>13</v>
      </c>
      <c r="BX88" s="29">
        <v>13</v>
      </c>
      <c r="BY88" s="29">
        <v>17</v>
      </c>
      <c r="BZ88" s="29">
        <v>25</v>
      </c>
      <c r="CA88" s="29">
        <v>30</v>
      </c>
      <c r="CB88" s="226">
        <v>40</v>
      </c>
      <c r="CC88" s="181"/>
      <c r="CD88" s="181"/>
      <c r="CE88" s="395"/>
      <c r="CF88" s="182"/>
      <c r="CG88" s="182"/>
      <c r="CH88" s="395"/>
      <c r="CI88" s="183"/>
      <c r="CJ88" s="183"/>
      <c r="CK88" s="214">
        <v>77</v>
      </c>
      <c r="CL88" s="44" t="s">
        <v>533</v>
      </c>
      <c r="CM88" s="184"/>
      <c r="CN88" s="216"/>
      <c r="CO88" s="233" t="s">
        <v>107</v>
      </c>
      <c r="CP88" s="185"/>
      <c r="CQ88" s="185"/>
      <c r="CR88" s="44">
        <v>35</v>
      </c>
      <c r="CS88" s="44">
        <v>109</v>
      </c>
      <c r="CT88" s="186"/>
      <c r="CU88" s="186"/>
      <c r="CV88" s="395"/>
      <c r="CW88" s="218"/>
      <c r="CX88" s="218"/>
      <c r="CY88" s="227" t="s">
        <v>106</v>
      </c>
      <c r="CZ88" s="187"/>
      <c r="DA88" s="187"/>
      <c r="DB88" s="28" t="str">
        <f>IF(OR($A$8&lt;&gt;"",$A$2&lt;&gt;"",$DB$252&lt;&gt;""),"E","")</f>
        <v/>
      </c>
      <c r="DC88" s="29" t="str">
        <f>IF(OR($A$8&lt;&gt;"",$A$2&lt;&gt;"",$DC$252&lt;&gt;""),"E","")</f>
        <v/>
      </c>
      <c r="DD88" s="29" t="str">
        <f>IF(OR($A$8&lt;&gt;"",$A$2&lt;&gt;"",$DD$252&lt;&gt;""),"E","")</f>
        <v/>
      </c>
      <c r="DE88" s="29" t="str">
        <f>IF(OR($A$8&lt;&gt;"",$A$2&lt;&gt;"",$DE$252&lt;&gt;""),"E","")</f>
        <v/>
      </c>
      <c r="DF88" s="29" t="str">
        <f>IF(OR($A$8&lt;&gt;"",$A$2&lt;&gt;"",$DF$252&lt;&gt;""),"E","")</f>
        <v/>
      </c>
      <c r="DG88" s="29" t="str">
        <f>IF(OR($A$8&lt;&gt;"",$A$2&lt;&gt;"",$DG$252&lt;&gt;""),"E","")</f>
        <v/>
      </c>
      <c r="DH88" s="29" t="str">
        <f>IF(OR($A$8&lt;&gt;"",$A$2&lt;&gt;"",$DH$252&lt;&gt;""),"E","")</f>
        <v/>
      </c>
      <c r="DI88" s="29" t="str">
        <f>IF(OR($A$8&lt;&gt;"",$A$2&lt;&gt;"",$DI$252&lt;&gt;""),"E","")</f>
        <v/>
      </c>
      <c r="DJ88" s="29" t="str">
        <f>IF(OR($A$8&lt;&gt;"",$A$2&lt;&gt;"",$DJ$252&lt;&gt;""),"E","")</f>
        <v/>
      </c>
      <c r="DK88" s="29" t="str">
        <f>IF(OR($A$8&lt;&gt;"",$A$2&lt;&gt;"",$DK$252&lt;&gt;""),"E","")</f>
        <v/>
      </c>
      <c r="DL88" s="29" t="str">
        <f>IF(OR($A$8&lt;&gt;"",$A$2&lt;&gt;"",$DL$252&lt;&gt;""),"E","")</f>
        <v/>
      </c>
      <c r="DM88" s="29" t="str">
        <f>IF(OR($A$8&lt;&gt;"",$A$2&lt;&gt;"",$DM$252&lt;&gt;""),"E","")</f>
        <v/>
      </c>
      <c r="DN88" s="29" t="str">
        <f>IF(OR($A$8&lt;&gt;"",$A$2&lt;&gt;"",$DN$252&lt;&gt;""),"E","")</f>
        <v/>
      </c>
      <c r="DO88" s="29" t="str">
        <f>IF(OR($A$8&lt;&gt;"",$A$2&lt;&gt;"",$DO$252&lt;&gt;""),"E","")</f>
        <v/>
      </c>
      <c r="DP88" s="29" t="str">
        <f>IF(OR($A$8&lt;&gt;"",$A$2&lt;&gt;"",$DP$252&lt;&gt;""),"E","")</f>
        <v/>
      </c>
      <c r="DQ88" s="29" t="str">
        <f>IF(OR($A$8&lt;&gt;"",$A$2&lt;&gt;"",$DQ$252&lt;&gt;""),"E","")</f>
        <v/>
      </c>
      <c r="DR88" s="29" t="str">
        <f>IF(OR($A$8&lt;&gt;"",$A$2&lt;&gt;"",$DR$252&lt;&gt;""),"E","")</f>
        <v/>
      </c>
      <c r="DS88" s="29" t="str">
        <f>IF(OR($A$8&lt;&gt;"",$A$2&lt;&gt;"",$DS$252&lt;&gt;""),"E","")</f>
        <v/>
      </c>
      <c r="DT88" s="29" t="str">
        <f>IF(OR($A$8&lt;&gt;"",$A$2&lt;&gt;"",$DT$252&lt;&gt;""),"E","")</f>
        <v/>
      </c>
      <c r="DU88" s="29" t="str">
        <f>IF(OR($A$8&lt;&gt;"",$A$2&lt;&gt;"",$DU$252&lt;&gt;""),"E","")</f>
        <v/>
      </c>
      <c r="DV88" s="29" t="str">
        <f>IF(OR($A$8&lt;&gt;"",$A$2&lt;&gt;"",$DV$252&lt;&gt;""),"E","")</f>
        <v/>
      </c>
      <c r="DW88" s="29" t="str">
        <f>IF(OR($A$8&lt;&gt;"",$A$2&lt;&gt;"",$DW$252&lt;&gt;""),"E","")</f>
        <v/>
      </c>
      <c r="DX88" s="29" t="str">
        <f>IF(OR($A$8&lt;&gt;"",$A$2&lt;&gt;"",$DX$252&lt;&gt;""),"E","")</f>
        <v/>
      </c>
      <c r="DY88" s="29" t="str">
        <f>IF(OR($A$8&lt;&gt;"",$A$2&lt;&gt;"",$DY$252&lt;&gt;""),"E","")</f>
        <v/>
      </c>
      <c r="DZ88" s="29" t="str">
        <f>IF(OR($A$8&lt;&gt;"",$A$2&lt;&gt;"",$DZ$252&lt;&gt;""),"E","")</f>
        <v/>
      </c>
      <c r="EA88" s="31"/>
      <c r="EB88" s="2"/>
      <c r="EC88" s="29" t="str">
        <f>IF(OR($A$8&lt;&gt;"",$A$2&lt;&gt;"",$EC$252&lt;&gt;""),"E","")</f>
        <v/>
      </c>
      <c r="ED88" s="58"/>
      <c r="EE88" s="57"/>
      <c r="EF88" s="29" t="str">
        <f>IF(OR($A$8&lt;&gt;"",$A$2&lt;&gt;"",$EF$252&lt;&gt;""),"E","")</f>
        <v/>
      </c>
      <c r="EG88" s="29" t="str">
        <f>IF(OR($A$8&lt;&gt;"",$A$2&lt;&gt;"",$EG$252&lt;&gt;""),"E","")</f>
        <v/>
      </c>
      <c r="EH88" s="29" t="str">
        <f>IF(OR($A$8&lt;&gt;"",$A$2&lt;&gt;"",$EH$252&lt;&gt;""),"E","")</f>
        <v/>
      </c>
      <c r="EI88" s="29" t="str">
        <f>IF(OR($A$8&lt;&gt;"",$A$2&lt;&gt;"",$EI$252&lt;&gt;""),"E","")</f>
        <v/>
      </c>
      <c r="EJ88" s="29" t="str">
        <f>IF(OR($A$8&lt;&gt;"",$A$2&lt;&gt;"",$EJ$252&lt;&gt;""),"E","")</f>
        <v/>
      </c>
      <c r="EK88" s="29" t="str">
        <f>IF(OR($A$8&lt;&gt;"",$A$2&lt;&gt;"",$EK$252&lt;&gt;""),"E","")</f>
        <v/>
      </c>
      <c r="EL88" s="29" t="str">
        <f>IF(OR($A$8&lt;&gt;"",$A$2&lt;&gt;"",$EL$252&lt;&gt;""),"E","")</f>
        <v/>
      </c>
      <c r="EM88" s="29" t="str">
        <f>IF(OR($A$8&lt;&gt;"",$A$2&lt;&gt;"",$EM$252&lt;&gt;""),"E","")</f>
        <v/>
      </c>
      <c r="EN88" s="30" t="str">
        <f>IF(OR($A$8&lt;&gt;"",$A$2&lt;&gt;"",$EN$252&lt;&gt;""),"E",IF(AND($B$5="X",$D$5=""),"","X"))</f>
        <v>X</v>
      </c>
      <c r="EO88" s="30" t="str">
        <f>IF(OR($A$8&lt;&gt;"",$A$2&lt;&gt;"",$EO$252&lt;&gt;""),"E",IF(AND($B$5="X",$D$5=""),"","X"))</f>
        <v>X</v>
      </c>
      <c r="EP88" s="29" t="str">
        <f>IF(OR($A$8&lt;&gt;"",$A$2&lt;&gt;"",$EP$252&lt;&gt;""),"E","")</f>
        <v/>
      </c>
      <c r="EQ88" s="29" t="str">
        <f>IF(OR($A$8&lt;&gt;"",$A$2&lt;&gt;"",$EQ$252&lt;&gt;""),"E","")</f>
        <v/>
      </c>
      <c r="ER88" s="30" t="str">
        <f>IF(OR($A$8&lt;&gt;"",$A$2&lt;&gt;"",$ER$252&lt;&gt;""),"E",IF(AND($B$5="X",$D$5=""),"","X"))</f>
        <v>X</v>
      </c>
      <c r="ES88" s="29" t="str">
        <f>IF(OR($A$8&lt;&gt;"",$A$2&lt;&gt;"",$ES$252&lt;&gt;""),"E","")</f>
        <v/>
      </c>
      <c r="ET88" s="30" t="str">
        <f>IF(OR($A$8&lt;&gt;"",$A$2&lt;&gt;"",$ET$252&lt;&gt;""),"E",IF(OR(AND($B$5="X",$D$5=""),$F$5=""),"","X"))</f>
        <v/>
      </c>
      <c r="EU88" s="30" t="str">
        <f>IF(OR($A$8&lt;&gt;"",$A$2&lt;&gt;"",$EU$252&lt;&gt;""),"E",IF(AND($B$5="X",$D$5=""),"","X"))</f>
        <v>X</v>
      </c>
      <c r="EV88" s="29" t="str">
        <f>IF(OR($A$8&lt;&gt;"",$A$2&lt;&gt;"",$EV$252&lt;&gt;""),"E","")</f>
        <v/>
      </c>
      <c r="EW88" s="29" t="str">
        <f>IF(OR($A$8&lt;&gt;"",$A$2&lt;&gt;"",$EW$252&lt;&gt;""),"E","")</f>
        <v/>
      </c>
      <c r="EX88" s="29" t="str">
        <f>IF(OR($A$8&lt;&gt;"",$A$2&lt;&gt;"",$EX$252&lt;&gt;""),"E","")</f>
        <v/>
      </c>
      <c r="EY88" s="29" t="str">
        <f>IF(OR($A$8&lt;&gt;"",$A$2&lt;&gt;"",$EY$252&lt;&gt;""),"E","")</f>
        <v/>
      </c>
      <c r="EZ88" s="29" t="str">
        <f>IF(OR($A$8&lt;&gt;"",$A$2&lt;&gt;"",$EZ$252&lt;&gt;""),"E","")</f>
        <v/>
      </c>
      <c r="FA88" s="29" t="str">
        <f>IF(OR($A$8&lt;&gt;"",$A$2&lt;&gt;"",$FA$252&lt;&gt;""),"E","")</f>
        <v/>
      </c>
      <c r="FB88" s="29" t="str">
        <f>IF(OR($A$8&lt;&gt;"",$A$2&lt;&gt;"",$FB$252&lt;&gt;""),"E","")</f>
        <v/>
      </c>
      <c r="FC88" s="29" t="str">
        <f>IF(OR($A$8&lt;&gt;"",$A$2&lt;&gt;"",$FC$252&lt;&gt;""),"E","")</f>
        <v/>
      </c>
      <c r="FD88" s="29" t="str">
        <f>IF(OR($A$8&lt;&gt;"",$A$2&lt;&gt;"",$FD$252&lt;&gt;""),"E","")</f>
        <v/>
      </c>
      <c r="FE88" s="29" t="str">
        <f>IF(OR($A$8&lt;&gt;"",$A$2&lt;&gt;"",$FE$252&lt;&gt;""),"E","")</f>
        <v/>
      </c>
      <c r="FF88" s="29" t="str">
        <f>IF(OR($A$8&lt;&gt;"",$A$2&lt;&gt;"",$FF$252&lt;&gt;""),"E","")</f>
        <v/>
      </c>
      <c r="FG88" s="29" t="str">
        <f>IF(OR($A$8&lt;&gt;"",$A$2&lt;&gt;"",$FG$252&lt;&gt;""),"E","")</f>
        <v/>
      </c>
      <c r="FH88" s="29" t="str">
        <f>IF(OR($A$8&lt;&gt;"",$A$2&lt;&gt;"",$FH$252&lt;&gt;""),"E","")</f>
        <v/>
      </c>
      <c r="FI88" s="29" t="str">
        <f>IF(OR($A$8&lt;&gt;"",$A$2&lt;&gt;"",$FI$252&lt;&gt;""),"E","")</f>
        <v/>
      </c>
      <c r="FJ88" s="29" t="str">
        <f>IF(OR($A$8&lt;&gt;"",$A$2&lt;&gt;"",$FJ$252&lt;&gt;""),"E","")</f>
        <v/>
      </c>
      <c r="FK88" s="29" t="str">
        <f>IF(OR($A$8&lt;&gt;"",$A$2&lt;&gt;"",$FK$252&lt;&gt;""),"E","")</f>
        <v/>
      </c>
      <c r="FL88" s="29" t="str">
        <f>IF(OR($A$8&lt;&gt;"",$A$2&lt;&gt;"",$FL$252&lt;&gt;""),"E","")</f>
        <v/>
      </c>
      <c r="FM88" s="29" t="str">
        <f>IF(OR($A$8&lt;&gt;"",$A$2&lt;&gt;"",$FM$252&lt;&gt;""),"E","")</f>
        <v/>
      </c>
      <c r="FN88" s="29" t="str">
        <f>IF(OR($A$8&lt;&gt;"",$A$2&lt;&gt;"",$FN$252&lt;&gt;""),"E","")</f>
        <v/>
      </c>
      <c r="FO88" s="29" t="str">
        <f>IF(OR($A$8&lt;&gt;"",$A$2&lt;&gt;"",$FO$252&lt;&gt;""),"E","")</f>
        <v/>
      </c>
      <c r="FP88" s="29" t="str">
        <f>IF(OR($A$8&lt;&gt;"",$A$2&lt;&gt;"",$FP$252&lt;&gt;""),"E","")</f>
        <v/>
      </c>
      <c r="FQ88" s="29" t="str">
        <f>IF(OR($A$8&lt;&gt;"",$A$2&lt;&gt;"",$FQ$252&lt;&gt;""),"E","")</f>
        <v/>
      </c>
      <c r="FR88" s="29" t="str">
        <f>IF(OR($A$8&lt;&gt;"",$A$2&lt;&gt;"",$FR$252&lt;&gt;""),"E","")</f>
        <v/>
      </c>
      <c r="FS88" s="29" t="str">
        <f>IF(OR($A$8&lt;&gt;"",$A$2&lt;&gt;"",$FS$252&lt;&gt;""),"E","")</f>
        <v/>
      </c>
      <c r="FT88" s="29" t="str">
        <f>IF(OR($A$8&lt;&gt;"",$A$2&lt;&gt;"",$FT$252&lt;&gt;""),"E","")</f>
        <v/>
      </c>
      <c r="FU88" s="29" t="str">
        <f>IF(OR($A$8&lt;&gt;"",$A$2&lt;&gt;"",$FU$252&lt;&gt;""),"E","")</f>
        <v/>
      </c>
      <c r="FV88" s="29" t="str">
        <f>IF(OR($A$8&lt;&gt;"",$A$2&lt;&gt;"",$FV$252&lt;&gt;""),"E","")</f>
        <v/>
      </c>
      <c r="FW88" s="29" t="str">
        <f>IF(OR($A$8&lt;&gt;"",$A$2&lt;&gt;"",$FW$252&lt;&gt;""),"E","")</f>
        <v/>
      </c>
      <c r="FX88" s="29" t="str">
        <f>IF(OR($A$8&lt;&gt;"",$A$2&lt;&gt;"",$FX$252&lt;&gt;""),"E","")</f>
        <v/>
      </c>
      <c r="FY88" s="29" t="str">
        <f>IF(OR($A$8&lt;&gt;"",$A$2&lt;&gt;"",$FY$252&lt;&gt;""),"E","")</f>
        <v/>
      </c>
      <c r="FZ88" s="29" t="str">
        <f>IF(OR($A$8&lt;&gt;"",$A$2&lt;&gt;"",$FZ$252&lt;&gt;""),"E","")</f>
        <v/>
      </c>
      <c r="GA88" s="29" t="str">
        <f>IF(OR($A$8&lt;&gt;"",$A$2&lt;&gt;"",$GA$252&lt;&gt;""),"E","")</f>
        <v/>
      </c>
      <c r="GB88" s="58"/>
      <c r="GC88" s="57"/>
      <c r="GD88" s="33" t="str">
        <f>IF(OR($A$8&lt;&gt;"",$A$2&lt;&gt;"",$GD$252&lt;&gt;""),"E","")</f>
        <v/>
      </c>
      <c r="GE88" s="77"/>
      <c r="GF88" s="72"/>
      <c r="GG88" s="29" t="str">
        <f>IF(OR($A$8&lt;&gt;"",$A$2&lt;&gt;"",$GG$252&lt;&gt;""),"E","")</f>
        <v/>
      </c>
      <c r="GH88" s="29" t="str">
        <f>IF(OR($A$8&lt;&gt;"",$A$2&lt;&gt;"",$GH$252&lt;&gt;""),"E","")</f>
        <v/>
      </c>
      <c r="GI88" s="29" t="str">
        <f>IF(OR($A$8&lt;&gt;"",$A$2&lt;&gt;"",$GI$252&lt;&gt;""),"E","")</f>
        <v/>
      </c>
      <c r="GJ88" s="29" t="str">
        <f>IF(OR($A$8&lt;&gt;"",$A$2&lt;&gt;"",$GJ$252&lt;&gt;""),"E","")</f>
        <v/>
      </c>
      <c r="GK88" s="30" t="str">
        <f>IF(OR($A$8&lt;&gt;"",$A$2&lt;&gt;"",$GK$252&lt;&gt;""),"E",IF(OR(AND($B$5="X",$D$5=""),(AND($P$5="X",$R$5="X",$T$5="",$B$6="",$D$6=""))),"","X"))</f>
        <v>X</v>
      </c>
      <c r="GL88" s="30" t="str">
        <f>IF(OR($A$8&lt;&gt;"",$A$2&lt;&gt;"",$GL$252&lt;&gt;""),"E",IF(OR(AND($B$5="X",$D$5=""),(AND($P$5="X",$R$5="X",$T$5="",$B$6="",$D$6=""))),"","X"))</f>
        <v>X</v>
      </c>
      <c r="GM88" s="30" t="str">
        <f>IF(OR($A$8&lt;&gt;"",$A$2&lt;&gt;"",$GM$252&lt;&gt;""),"E",IF(OR($B$6="X",$D$6="X",$F$6="X"),"X",""))</f>
        <v/>
      </c>
      <c r="GN88" s="30" t="str">
        <f>IF(OR($A$8&lt;&gt;"",$A$2&lt;&gt;"",$GN$252&lt;&gt;""),"E",IF(AND($B$5="X",$D$5=""),"","X"))</f>
        <v>X</v>
      </c>
      <c r="GO88" s="29" t="str">
        <f>IF(OR($A$8&lt;&gt;"",$A$2&lt;&gt;"",$GO$252&lt;&gt;""),"E","")</f>
        <v/>
      </c>
      <c r="GP88" s="29" t="str">
        <f>IF(OR($A$8&lt;&gt;"",$A$2&lt;&gt;"",$GP$252&lt;&gt;""),"E","")</f>
        <v/>
      </c>
      <c r="GQ88" s="29" t="str">
        <f>IF(OR($A$8&lt;&gt;"",$A$2&lt;&gt;"",$GQ$252&lt;&gt;""),"E","")</f>
        <v/>
      </c>
      <c r="GR88" s="29" t="str">
        <f>IF(OR($A$8&lt;&gt;"",$A$2&lt;&gt;"",$GR$252&lt;&gt;""),"E","")</f>
        <v/>
      </c>
      <c r="GS88" s="29" t="str">
        <f>IF(OR($A$8&lt;&gt;"",$A$2&lt;&gt;"",$GS$252&lt;&gt;""),"E","")</f>
        <v/>
      </c>
      <c r="GT88" s="30" t="str">
        <f>IF(OR($A$8&lt;&gt;"",$A$2&lt;&gt;"",$GT$252&lt;&gt;""),"E",(IF(OR(AND($B$5="X",$D$5="",$H$6="X"),$H$6="",(AND((OR(($J$6="X"),(AND($J$6="X",$L$6="X")))),$N$6=""))),"","X")))</f>
        <v/>
      </c>
      <c r="GU88" s="29" t="str">
        <f>IF(OR($A$8&lt;&gt;"",$A$2&lt;&gt;"",$GU$252&lt;&gt;""),"E","")</f>
        <v/>
      </c>
      <c r="GV88" s="30" t="str">
        <f>IF(OR($A$8&lt;&gt;"",$A$2&lt;&gt;"",$GV$252&lt;&gt;""),"E",(IF(OR(AND($B$5="X",$D$5="",$H$6="X"),$H$6="",(AND((OR(($J$6="X"),(AND($J$6="X",$L$6="X")))),$N$6=""))),"","X")))</f>
        <v/>
      </c>
      <c r="GW88" s="29" t="str">
        <f>IF(OR($A$8&lt;&gt;"",$A$2&lt;&gt;"",$GW$252&lt;&gt;""),"E","")</f>
        <v/>
      </c>
      <c r="GX88" s="30" t="str">
        <f>IF(OR($A$8&lt;&gt;"",$A$2&lt;&gt;"",$GX$252&lt;&gt;""),"E",(IF(OR((AND($P$6="X",$R$6="")),AND($B$5="X",$D$5="",$H$6="X"),$H$6="",(AND((OR(($J$6="X"),(AND($J$6="X",$L$6="X")))),$N$6=""))),"","X")))</f>
        <v/>
      </c>
      <c r="GY88" s="26" t="str">
        <f>IF(OR($A$8&lt;&gt;"",$A$2&lt;&gt;"",$GY$252&lt;&gt;""),"E","")</f>
        <v/>
      </c>
      <c r="GZ88" s="30" t="str">
        <f>IF(OR($A$8&lt;&gt;"",$A$2&lt;&gt;"",$GZ$252&lt;&gt;""),"E",(IF(OR((AND($P$6="X",$R$6="")),AND($B$5="X",$D$5="",$H$6="X"),$H$6="",(AND((OR(($J$6="X"),(AND($J$6="X",$L$6="X")))),$N$6=""))),"","X")))</f>
        <v/>
      </c>
      <c r="HA88" s="29" t="str">
        <f>IF(OR($A$8&lt;&gt;"",$A$2&lt;&gt;"",$HA$252&lt;&gt;""),"E","")</f>
        <v/>
      </c>
      <c r="HB88" s="34" t="str">
        <f>IF(OR($A$8&lt;&gt;"",$A$2&lt;&gt;"",$HB$252&lt;&gt;""),"E",IF((OR((AND($B$5="X",$D$5="")),(AND($F$7="X",$H$7="",$N$7="")),(AND((OR(($J$6="X"),(AND($J$6="X",$L$6="X")))),$N$6="")),(AND($B$7="X",$D$7="")))),"","X"))</f>
        <v>X</v>
      </c>
      <c r="HC88" s="29" t="str">
        <f>IF(OR($A$8&lt;&gt;"",$A$2&lt;&gt;"",$HC$252&lt;&gt;""),"E","")</f>
        <v/>
      </c>
      <c r="HD88" s="34" t="str">
        <f>IF(OR($A$8&lt;&gt;"",$A$2&lt;&gt;"",$HD$252&lt;&gt;""),"E",IF((OR((AND($B$5="X",$D$5="")),(AND($F$7="X",$H$7="",$N$7="")),(AND((OR(($J$6="X"),(AND($J$6="X",$L$6="X")))),$N$6="")),(AND($B$7="X",$D$7="")))),"","X"))</f>
        <v>X</v>
      </c>
      <c r="HE88" s="29" t="str">
        <f>IF(OR($A$8&lt;&gt;"",$A$2&lt;&gt;"",$HE$252&lt;&gt;""),"E","")</f>
        <v/>
      </c>
      <c r="HF88" s="34" t="str">
        <f>IF(OR($A$8&lt;&gt;"",$A$2&lt;&gt;"",$HF$252&lt;&gt;""),"E",IF((OR((AND($B$5="X",$D$5="")),(AND($F$7="X",$H$7="",$N$7="")),(AND((OR(($J$6="X"),(AND($J$6="X",$L$6="X")))),$N$6="")),(AND($B$7="X",$D$7="")))),"","X"))</f>
        <v>X</v>
      </c>
      <c r="HG88" s="29" t="str">
        <f>IF(OR($A$8&lt;&gt;"",$A$2&lt;&gt;"",$HG$252&lt;&gt;""),"E","")</f>
        <v/>
      </c>
      <c r="HH88" s="81"/>
      <c r="HI88" s="72"/>
      <c r="HJ88" s="34" t="str">
        <f>IF(OR($A$8&lt;&gt;"",$A$2&lt;&gt;"",$HJ$252&lt;&gt;""),"E",IF((OR((AND($B$5="X",$D$5="")),(AND($F$7="X",$H$7="",$N$7="")),(AND((OR(($J$6="X"),(AND($J$6="X",$L$6="X")))),$N$6="")),(AND($B$7="X",$D$7="")))),"","X"))</f>
        <v>X</v>
      </c>
      <c r="HK88" s="29" t="str">
        <f>IF(OR($A$8&lt;&gt;"",$A$2&lt;&gt;"",$HK$252&lt;&gt;""),"E","")</f>
        <v/>
      </c>
      <c r="HL88" s="34" t="str">
        <f>IF(OR($A$8&lt;&gt;"",$A$2&lt;&gt;"",$HL$252&lt;&gt;""),"E",IF((OR((AND($B$5="X",$D$5="")),(AND($F$7="X",$H$7="",$N$7="")),(AND((OR(($J$6="X"),(AND($J$6="X",$L$6="X")))),$N$6="")),(AND($B$7="X",$D$7="")))),"","X"))</f>
        <v>X</v>
      </c>
      <c r="HM88" s="34" t="str">
        <f>IF(OR($A$8&lt;&gt;"",$A$2&lt;&gt;"",$HM$252&lt;&gt;""),"E",IF((OR((AND($B$5="X",$D$5="")),(AND($F$7="X",$H$7="",$N$7="")),(AND((OR(($J$6="X"),(AND($J$6="X",$L$6="X")))),$N$6="")),(AND($B$7="X",$D$7="")))),"","X"))</f>
        <v>X</v>
      </c>
      <c r="HN88" s="34" t="str">
        <f>IF(OR($A$8&lt;&gt;"",$A$2&lt;&gt;"",$HN$252&lt;&gt;""),"E",IF((OR((AND($B$5="X",$D$5="")),(AND($F$7="X",$H$7="",$N$7="")),(AND((OR(($J$6="X"),(AND($J$6="X",$L$6="X")))),$N$6="")),(AND($B$7="X",$D$7="")))),"","X"))</f>
        <v>X</v>
      </c>
      <c r="HO88" s="34" t="str">
        <f>IF(OR($A$8&lt;&gt;"",$A$2&lt;&gt;"",$HO$252&lt;&gt;""),"E",IF((OR((AND($B$5="X",$D$5="")),(AND($F$7="X",$H$7="",$N$7="")),(AND((OR(($J$6="X"),(AND($J$6="X",$L$6="X")))),$N$6="")),(AND($B$7="X",$D$7="")))),"","X"))</f>
        <v>X</v>
      </c>
      <c r="HP88" s="34" t="str">
        <f>IF(OR($A$8&lt;&gt;"",$A$2&lt;&gt;"",$HP$252&lt;&gt;""),"E",IF((OR((AND($B$5="X",$D$5="")),(AND($F$7="X",$H$7="",$N$7="")),(AND((OR(($J$6="X"),(AND($J$6="X",$L$6="X")))),$N$6="")),(AND($B$7="X",$D$7="")))),"","X"))</f>
        <v>X</v>
      </c>
      <c r="HQ88" s="219"/>
      <c r="HR88" s="6"/>
      <c r="HS88" s="131">
        <f t="shared" si="1"/>
        <v>0</v>
      </c>
      <c r="HT88" s="132"/>
    </row>
    <row r="89" spans="1:228" ht="39" customHeight="1" x14ac:dyDescent="0.2">
      <c r="A89" s="220" t="s">
        <v>98</v>
      </c>
      <c r="B89" s="221"/>
      <c r="C89" s="221"/>
      <c r="D89" s="221"/>
      <c r="E89" s="221"/>
      <c r="F89" s="221"/>
      <c r="G89" s="221"/>
      <c r="H89" s="221"/>
      <c r="I89" s="221"/>
      <c r="J89" s="221"/>
      <c r="K89" s="221"/>
      <c r="L89" s="222"/>
      <c r="M89" s="220" t="s">
        <v>100</v>
      </c>
      <c r="N89" s="221"/>
      <c r="O89" s="221"/>
      <c r="P89" s="221"/>
      <c r="Q89" s="221"/>
      <c r="R89" s="221"/>
      <c r="S89" s="221"/>
      <c r="T89" s="221"/>
      <c r="U89" s="222"/>
      <c r="V89" s="175"/>
      <c r="W89" s="43">
        <v>10</v>
      </c>
      <c r="X89" s="204">
        <v>3</v>
      </c>
      <c r="Y89" s="84" t="s">
        <v>1133</v>
      </c>
      <c r="Z89" s="178"/>
      <c r="AA89" s="212"/>
      <c r="AB89" s="155">
        <v>60</v>
      </c>
      <c r="AC89" s="299"/>
      <c r="AD89" s="155">
        <v>60</v>
      </c>
      <c r="AE89" s="299"/>
      <c r="AF89" s="155">
        <v>60</v>
      </c>
      <c r="AG89" s="299"/>
      <c r="AH89" s="155">
        <v>60</v>
      </c>
      <c r="AI89" s="299"/>
      <c r="AJ89" s="155">
        <v>12</v>
      </c>
      <c r="AK89" s="299"/>
      <c r="AL89" s="155">
        <v>2</v>
      </c>
      <c r="AM89" s="299"/>
      <c r="AN89" s="155">
        <v>1</v>
      </c>
      <c r="AO89" s="299"/>
      <c r="AP89" s="155">
        <v>1</v>
      </c>
      <c r="AQ89" s="299"/>
      <c r="AR89" s="152"/>
      <c r="AS89" s="153"/>
      <c r="AT89" s="152"/>
      <c r="AU89" s="153"/>
      <c r="AV89" s="152"/>
      <c r="AW89" s="153"/>
      <c r="AX89" s="152"/>
      <c r="AY89" s="153"/>
      <c r="AZ89" s="152"/>
      <c r="BA89" s="153"/>
      <c r="BB89" s="152"/>
      <c r="BC89" s="153"/>
      <c r="BD89" s="152"/>
      <c r="BE89" s="153"/>
      <c r="BF89" s="152"/>
      <c r="BG89" s="422"/>
      <c r="BH89" s="179"/>
      <c r="BI89" s="179"/>
      <c r="BJ89" s="67" t="str">
        <f>IF($BJ$8="Saisie de numéro erronée !","Saisie de numéro erronée !",IF($BJ$9="","",VALUE(SUBSTITUTE(IF(COUNTIF(HS89,"* *"),TRIM(MID(Y89&amp;" ",(FIND(("NO"&amp;$BJ$9&amp;" "),Y89&amp;" "))-3,3)),HS89),"c",""))))</f>
        <v/>
      </c>
      <c r="BK89" s="180"/>
      <c r="BL89" s="213"/>
      <c r="BM89" s="29">
        <v>10</v>
      </c>
      <c r="BN89" s="29">
        <v>10</v>
      </c>
      <c r="BO89" s="29">
        <v>10</v>
      </c>
      <c r="BP89" s="29">
        <v>11</v>
      </c>
      <c r="BQ89" s="29">
        <v>11</v>
      </c>
      <c r="BR89" s="29">
        <v>11</v>
      </c>
      <c r="BS89" s="29">
        <v>12</v>
      </c>
      <c r="BT89" s="29">
        <v>12</v>
      </c>
      <c r="BU89" s="29">
        <v>12</v>
      </c>
      <c r="BV89" s="29">
        <v>13</v>
      </c>
      <c r="BW89" s="29">
        <v>13</v>
      </c>
      <c r="BX89" s="29">
        <v>13</v>
      </c>
      <c r="BY89" s="29">
        <v>17</v>
      </c>
      <c r="BZ89" s="29">
        <v>25</v>
      </c>
      <c r="CA89" s="29">
        <v>30</v>
      </c>
      <c r="CB89" s="226">
        <v>40</v>
      </c>
      <c r="CC89" s="181"/>
      <c r="CD89" s="181"/>
      <c r="CE89" s="395"/>
      <c r="CF89" s="182"/>
      <c r="CG89" s="182"/>
      <c r="CH89" s="395"/>
      <c r="CI89" s="183"/>
      <c r="CJ89" s="183"/>
      <c r="CK89" s="214">
        <v>78</v>
      </c>
      <c r="CL89" s="44" t="s">
        <v>534</v>
      </c>
      <c r="CM89" s="184"/>
      <c r="CN89" s="216"/>
      <c r="CO89" s="233" t="s">
        <v>107</v>
      </c>
      <c r="CP89" s="185"/>
      <c r="CQ89" s="185"/>
      <c r="CR89" s="44">
        <v>35</v>
      </c>
      <c r="CS89" s="44">
        <v>109</v>
      </c>
      <c r="CT89" s="186"/>
      <c r="CU89" s="186"/>
      <c r="CV89" s="395"/>
      <c r="CW89" s="218"/>
      <c r="CX89" s="218"/>
      <c r="CY89" s="227" t="s">
        <v>106</v>
      </c>
      <c r="CZ89" s="187"/>
      <c r="DA89" s="187"/>
      <c r="DB89" s="28" t="str">
        <f>IF(OR($A$8&lt;&gt;"",$A$2&lt;&gt;"",$DB$252&lt;&gt;""),"E","")</f>
        <v/>
      </c>
      <c r="DC89" s="29" t="str">
        <f>IF(OR($A$8&lt;&gt;"",$A$2&lt;&gt;"",$DC$252&lt;&gt;""),"E","")</f>
        <v/>
      </c>
      <c r="DD89" s="29" t="str">
        <f>IF(OR($A$8&lt;&gt;"",$A$2&lt;&gt;"",$DD$252&lt;&gt;""),"E","")</f>
        <v/>
      </c>
      <c r="DE89" s="29" t="str">
        <f>IF(OR($A$8&lt;&gt;"",$A$2&lt;&gt;"",$DE$252&lt;&gt;""),"E","")</f>
        <v/>
      </c>
      <c r="DF89" s="29" t="str">
        <f>IF(OR($A$8&lt;&gt;"",$A$2&lt;&gt;"",$DF$252&lt;&gt;""),"E","")</f>
        <v/>
      </c>
      <c r="DG89" s="29" t="str">
        <f>IF(OR($A$8&lt;&gt;"",$A$2&lt;&gt;"",$DG$252&lt;&gt;""),"E","")</f>
        <v/>
      </c>
      <c r="DH89" s="29" t="str">
        <f>IF(OR($A$8&lt;&gt;"",$A$2&lt;&gt;"",$DH$252&lt;&gt;""),"E","")</f>
        <v/>
      </c>
      <c r="DI89" s="29" t="str">
        <f>IF(OR($A$8&lt;&gt;"",$A$2&lt;&gt;"",$DI$252&lt;&gt;""),"E","")</f>
        <v/>
      </c>
      <c r="DJ89" s="29" t="str">
        <f>IF(OR($A$8&lt;&gt;"",$A$2&lt;&gt;"",$DJ$252&lt;&gt;""),"E","")</f>
        <v/>
      </c>
      <c r="DK89" s="29" t="str">
        <f>IF(OR($A$8&lt;&gt;"",$A$2&lt;&gt;"",$DK$252&lt;&gt;""),"E","")</f>
        <v/>
      </c>
      <c r="DL89" s="29" t="str">
        <f>IF(OR($A$8&lt;&gt;"",$A$2&lt;&gt;"",$DL$252&lt;&gt;""),"E","")</f>
        <v/>
      </c>
      <c r="DM89" s="29" t="str">
        <f>IF(OR($A$8&lt;&gt;"",$A$2&lt;&gt;"",$DM$252&lt;&gt;""),"E","")</f>
        <v/>
      </c>
      <c r="DN89" s="29" t="str">
        <f>IF(OR($A$8&lt;&gt;"",$A$2&lt;&gt;"",$DN$252&lt;&gt;""),"E","")</f>
        <v/>
      </c>
      <c r="DO89" s="29" t="str">
        <f>IF(OR($A$8&lt;&gt;"",$A$2&lt;&gt;"",$DO$252&lt;&gt;""),"E","")</f>
        <v/>
      </c>
      <c r="DP89" s="29" t="str">
        <f>IF(OR($A$8&lt;&gt;"",$A$2&lt;&gt;"",$DP$252&lt;&gt;""),"E","")</f>
        <v/>
      </c>
      <c r="DQ89" s="29" t="str">
        <f>IF(OR($A$8&lt;&gt;"",$A$2&lt;&gt;"",$DQ$252&lt;&gt;""),"E","")</f>
        <v/>
      </c>
      <c r="DR89" s="29" t="str">
        <f>IF(OR($A$8&lt;&gt;"",$A$2&lt;&gt;"",$DR$252&lt;&gt;""),"E","")</f>
        <v/>
      </c>
      <c r="DS89" s="29" t="str">
        <f>IF(OR($A$8&lt;&gt;"",$A$2&lt;&gt;"",$DS$252&lt;&gt;""),"E","")</f>
        <v/>
      </c>
      <c r="DT89" s="29" t="str">
        <f>IF(OR($A$8&lt;&gt;"",$A$2&lt;&gt;"",$DT$252&lt;&gt;""),"E","")</f>
        <v/>
      </c>
      <c r="DU89" s="29" t="str">
        <f>IF(OR($A$8&lt;&gt;"",$A$2&lt;&gt;"",$DU$252&lt;&gt;""),"E","")</f>
        <v/>
      </c>
      <c r="DV89" s="29" t="str">
        <f>IF(OR($A$8&lt;&gt;"",$A$2&lt;&gt;"",$DV$252&lt;&gt;""),"E","")</f>
        <v/>
      </c>
      <c r="DW89" s="29" t="str">
        <f>IF(OR($A$8&lt;&gt;"",$A$2&lt;&gt;"",$DW$252&lt;&gt;""),"E","")</f>
        <v/>
      </c>
      <c r="DX89" s="29" t="str">
        <f>IF(OR($A$8&lt;&gt;"",$A$2&lt;&gt;"",$DX$252&lt;&gt;""),"E","")</f>
        <v/>
      </c>
      <c r="DY89" s="29" t="str">
        <f>IF(OR($A$8&lt;&gt;"",$A$2&lt;&gt;"",$DY$252&lt;&gt;""),"E","")</f>
        <v/>
      </c>
      <c r="DZ89" s="29" t="str">
        <f>IF(OR($A$8&lt;&gt;"",$A$2&lt;&gt;"",$DZ$252&lt;&gt;""),"E","")</f>
        <v/>
      </c>
      <c r="EA89" s="31"/>
      <c r="EB89" s="2"/>
      <c r="EC89" s="29" t="str">
        <f>IF(OR($A$8&lt;&gt;"",$A$2&lt;&gt;"",$EC$252&lt;&gt;""),"E","")</f>
        <v/>
      </c>
      <c r="ED89" s="58"/>
      <c r="EE89" s="57"/>
      <c r="EF89" s="29" t="str">
        <f>IF(OR($A$8&lt;&gt;"",$A$2&lt;&gt;"",$EF$252&lt;&gt;""),"E","")</f>
        <v/>
      </c>
      <c r="EG89" s="29" t="str">
        <f>IF(OR($A$8&lt;&gt;"",$A$2&lt;&gt;"",$EG$252&lt;&gt;""),"E","")</f>
        <v/>
      </c>
      <c r="EH89" s="29" t="str">
        <f>IF(OR($A$8&lt;&gt;"",$A$2&lt;&gt;"",$EH$252&lt;&gt;""),"E","")</f>
        <v/>
      </c>
      <c r="EI89" s="29" t="str">
        <f>IF(OR($A$8&lt;&gt;"",$A$2&lt;&gt;"",$EI$252&lt;&gt;""),"E","")</f>
        <v/>
      </c>
      <c r="EJ89" s="29" t="str">
        <f>IF(OR($A$8&lt;&gt;"",$A$2&lt;&gt;"",$EJ$252&lt;&gt;""),"E","")</f>
        <v/>
      </c>
      <c r="EK89" s="29" t="str">
        <f>IF(OR($A$8&lt;&gt;"",$A$2&lt;&gt;"",$EK$252&lt;&gt;""),"E","")</f>
        <v/>
      </c>
      <c r="EL89" s="29" t="str">
        <f>IF(OR($A$8&lt;&gt;"",$A$2&lt;&gt;"",$EL$252&lt;&gt;""),"E","")</f>
        <v/>
      </c>
      <c r="EM89" s="29" t="str">
        <f>IF(OR($A$8&lt;&gt;"",$A$2&lt;&gt;"",$EM$252&lt;&gt;""),"E","")</f>
        <v/>
      </c>
      <c r="EN89" s="30" t="str">
        <f>IF(OR($A$8&lt;&gt;"",$A$2&lt;&gt;"",$EN$252&lt;&gt;""),"E",IF(AND($B$5="X",$D$5=""),"","X"))</f>
        <v>X</v>
      </c>
      <c r="EO89" s="30" t="str">
        <f>IF(OR($A$8&lt;&gt;"",$A$2&lt;&gt;"",$EO$252&lt;&gt;""),"E",IF(AND($B$5="X",$D$5=""),"","X"))</f>
        <v>X</v>
      </c>
      <c r="EP89" s="30" t="str">
        <f>IF(OR($A$8&lt;&gt;"",$A$2&lt;&gt;"",$EP$252&lt;&gt;""),"E",IF(AND($B$5="X",$D$5=""),"","X"))</f>
        <v>X</v>
      </c>
      <c r="EQ89" s="30" t="str">
        <f>IF(OR($A$8&lt;&gt;"",$A$2&lt;&gt;"",$EQ$252&lt;&gt;""),"E","X")</f>
        <v>X</v>
      </c>
      <c r="ER89" s="30" t="str">
        <f>IF(OR($A$8&lt;&gt;"",$A$2&lt;&gt;"",$ER$252&lt;&gt;""),"E",IF(AND($B$5="X",$D$5=""),"","X"))</f>
        <v>X</v>
      </c>
      <c r="ES89" s="29" t="str">
        <f>IF(OR($A$8&lt;&gt;"",$A$2&lt;&gt;"",$ES$252&lt;&gt;""),"E","")</f>
        <v/>
      </c>
      <c r="ET89" s="30" t="str">
        <f>IF(OR($A$8&lt;&gt;"",$A$2&lt;&gt;"",$ET$252&lt;&gt;""),"E",IF(OR(AND($B$5="X",$D$5=""),$F$5=""),"","X"))</f>
        <v/>
      </c>
      <c r="EU89" s="30" t="str">
        <f>IF(OR($A$8&lt;&gt;"",$A$2&lt;&gt;"",$EU$252&lt;&gt;""),"E",IF(AND($B$5="X",$D$5=""),"","X"))</f>
        <v>X</v>
      </c>
      <c r="EV89" s="29" t="str">
        <f>IF(OR($A$8&lt;&gt;"",$A$2&lt;&gt;"",$EV$252&lt;&gt;""),"E","")</f>
        <v/>
      </c>
      <c r="EW89" s="29" t="str">
        <f>IF(OR($A$8&lt;&gt;"",$A$2&lt;&gt;"",$EW$252&lt;&gt;""),"E","")</f>
        <v/>
      </c>
      <c r="EX89" s="29" t="str">
        <f>IF(OR($A$8&lt;&gt;"",$A$2&lt;&gt;"",$EX$252&lt;&gt;""),"E","")</f>
        <v/>
      </c>
      <c r="EY89" s="29" t="str">
        <f>IF(OR($A$8&lt;&gt;"",$A$2&lt;&gt;"",$EY$252&lt;&gt;""),"E","")</f>
        <v/>
      </c>
      <c r="EZ89" s="29" t="str">
        <f>IF(OR($A$8&lt;&gt;"",$A$2&lt;&gt;"",$EZ$252&lt;&gt;""),"E","")</f>
        <v/>
      </c>
      <c r="FA89" s="29" t="str">
        <f>IF(OR($A$8&lt;&gt;"",$A$2&lt;&gt;"",$FA$252&lt;&gt;""),"E","")</f>
        <v/>
      </c>
      <c r="FB89" s="29" t="str">
        <f>IF(OR($A$8&lt;&gt;"",$A$2&lt;&gt;"",$FB$252&lt;&gt;""),"E","")</f>
        <v/>
      </c>
      <c r="FC89" s="29" t="str">
        <f>IF(OR($A$8&lt;&gt;"",$A$2&lt;&gt;"",$FC$252&lt;&gt;""),"E","")</f>
        <v/>
      </c>
      <c r="FD89" s="29" t="str">
        <f>IF(OR($A$8&lt;&gt;"",$A$2&lt;&gt;"",$FD$252&lt;&gt;""),"E","")</f>
        <v/>
      </c>
      <c r="FE89" s="29" t="str">
        <f>IF(OR($A$8&lt;&gt;"",$A$2&lt;&gt;"",$FE$252&lt;&gt;""),"E","")</f>
        <v/>
      </c>
      <c r="FF89" s="29" t="str">
        <f>IF(OR($A$8&lt;&gt;"",$A$2&lt;&gt;"",$FF$252&lt;&gt;""),"E","")</f>
        <v/>
      </c>
      <c r="FG89" s="29" t="str">
        <f>IF(OR($A$8&lt;&gt;"",$A$2&lt;&gt;"",$FG$252&lt;&gt;""),"E","")</f>
        <v/>
      </c>
      <c r="FH89" s="29" t="str">
        <f>IF(OR($A$8&lt;&gt;"",$A$2&lt;&gt;"",$FH$252&lt;&gt;""),"E","")</f>
        <v/>
      </c>
      <c r="FI89" s="29" t="str">
        <f>IF(OR($A$8&lt;&gt;"",$A$2&lt;&gt;"",$FI$252&lt;&gt;""),"E","")</f>
        <v/>
      </c>
      <c r="FJ89" s="29" t="str">
        <f>IF(OR($A$8&lt;&gt;"",$A$2&lt;&gt;"",$FJ$252&lt;&gt;""),"E","")</f>
        <v/>
      </c>
      <c r="FK89" s="29" t="str">
        <f>IF(OR($A$8&lt;&gt;"",$A$2&lt;&gt;"",$FK$252&lt;&gt;""),"E","")</f>
        <v/>
      </c>
      <c r="FL89" s="29" t="str">
        <f>IF(OR($A$8&lt;&gt;"",$A$2&lt;&gt;"",$FL$252&lt;&gt;""),"E","")</f>
        <v/>
      </c>
      <c r="FM89" s="29" t="str">
        <f>IF(OR($A$8&lt;&gt;"",$A$2&lt;&gt;"",$FM$252&lt;&gt;""),"E","")</f>
        <v/>
      </c>
      <c r="FN89" s="29" t="str">
        <f>IF(OR($A$8&lt;&gt;"",$A$2&lt;&gt;"",$FN$252&lt;&gt;""),"E","")</f>
        <v/>
      </c>
      <c r="FO89" s="29" t="str">
        <f>IF(OR($A$8&lt;&gt;"",$A$2&lt;&gt;"",$FO$252&lt;&gt;""),"E","")</f>
        <v/>
      </c>
      <c r="FP89" s="29" t="str">
        <f>IF(OR($A$8&lt;&gt;"",$A$2&lt;&gt;"",$FP$252&lt;&gt;""),"E","")</f>
        <v/>
      </c>
      <c r="FQ89" s="29" t="str">
        <f>IF(OR($A$8&lt;&gt;"",$A$2&lt;&gt;"",$FQ$252&lt;&gt;""),"E","")</f>
        <v/>
      </c>
      <c r="FR89" s="29" t="str">
        <f>IF(OR($A$8&lt;&gt;"",$A$2&lt;&gt;"",$FR$252&lt;&gt;""),"E","")</f>
        <v/>
      </c>
      <c r="FS89" s="29" t="str">
        <f>IF(OR($A$8&lt;&gt;"",$A$2&lt;&gt;"",$FS$252&lt;&gt;""),"E","")</f>
        <v/>
      </c>
      <c r="FT89" s="29" t="str">
        <f>IF(OR($A$8&lt;&gt;"",$A$2&lt;&gt;"",$FT$252&lt;&gt;""),"E","")</f>
        <v/>
      </c>
      <c r="FU89" s="29" t="str">
        <f>IF(OR($A$8&lt;&gt;"",$A$2&lt;&gt;"",$FU$252&lt;&gt;""),"E","")</f>
        <v/>
      </c>
      <c r="FV89" s="29" t="str">
        <f>IF(OR($A$8&lt;&gt;"",$A$2&lt;&gt;"",$FV$252&lt;&gt;""),"E","")</f>
        <v/>
      </c>
      <c r="FW89" s="29" t="str">
        <f>IF(OR($A$8&lt;&gt;"",$A$2&lt;&gt;"",$FW$252&lt;&gt;""),"E","")</f>
        <v/>
      </c>
      <c r="FX89" s="29" t="str">
        <f>IF(OR($A$8&lt;&gt;"",$A$2&lt;&gt;"",$FX$252&lt;&gt;""),"E","")</f>
        <v/>
      </c>
      <c r="FY89" s="29" t="str">
        <f>IF(OR($A$8&lt;&gt;"",$A$2&lt;&gt;"",$FY$252&lt;&gt;""),"E","")</f>
        <v/>
      </c>
      <c r="FZ89" s="29" t="str">
        <f>IF(OR($A$8&lt;&gt;"",$A$2&lt;&gt;"",$FZ$252&lt;&gt;""),"E","")</f>
        <v/>
      </c>
      <c r="GA89" s="29" t="str">
        <f>IF(OR($A$8&lt;&gt;"",$A$2&lt;&gt;"",$GA$252&lt;&gt;""),"E","")</f>
        <v/>
      </c>
      <c r="GB89" s="58"/>
      <c r="GC89" s="57"/>
      <c r="GD89" s="33" t="str">
        <f>IF(OR($A$8&lt;&gt;"",$A$2&lt;&gt;"",$GD$252&lt;&gt;""),"E","")</f>
        <v/>
      </c>
      <c r="GE89" s="77"/>
      <c r="GF89" s="72"/>
      <c r="GG89" s="29" t="str">
        <f>IF(OR($A$8&lt;&gt;"",$A$2&lt;&gt;"",$GG$252&lt;&gt;""),"E","")</f>
        <v/>
      </c>
      <c r="GH89" s="29" t="str">
        <f>IF(OR($A$8&lt;&gt;"",$A$2&lt;&gt;"",$GH$252&lt;&gt;""),"E","")</f>
        <v/>
      </c>
      <c r="GI89" s="29" t="str">
        <f>IF(OR($A$8&lt;&gt;"",$A$2&lt;&gt;"",$GI$252&lt;&gt;""),"E","")</f>
        <v/>
      </c>
      <c r="GJ89" s="29" t="str">
        <f>IF(OR($A$8&lt;&gt;"",$A$2&lt;&gt;"",$GJ$252&lt;&gt;""),"E","")</f>
        <v/>
      </c>
      <c r="GK89" s="30" t="str">
        <f>IF(OR($A$8&lt;&gt;"",$A$2&lt;&gt;"",$GK$252&lt;&gt;""),"E",IF(OR(AND($B$5="X",$D$5=""),(AND($P$5="X",$R$5="X",$T$5="",$B$6="",$D$6=""))),"","X"))</f>
        <v>X</v>
      </c>
      <c r="GL89" s="30" t="str">
        <f>IF(OR($A$8&lt;&gt;"",$A$2&lt;&gt;"",$GL$252&lt;&gt;""),"E",IF(OR(AND($B$5="X",$D$5=""),(AND($P$5="X",$R$5="X",$T$5="",$B$6="",$D$6=""))),"","X"))</f>
        <v>X</v>
      </c>
      <c r="GM89" s="30" t="str">
        <f>IF(OR($A$8&lt;&gt;"",$A$2&lt;&gt;"",$GM$252&lt;&gt;""),"E",IF(OR($B$6="X",$D$6="X",$F$6="X"),"X",""))</f>
        <v/>
      </c>
      <c r="GN89" s="30" t="str">
        <f>IF(OR($A$8&lt;&gt;"",$A$2&lt;&gt;"",$GN$252&lt;&gt;""),"E",IF(AND($B$5="X",$D$5=""),"","X"))</f>
        <v>X</v>
      </c>
      <c r="GO89" s="29" t="str">
        <f>IF(OR($A$8&lt;&gt;"",$A$2&lt;&gt;"",$GO$252&lt;&gt;""),"E","")</f>
        <v/>
      </c>
      <c r="GP89" s="29" t="str">
        <f>IF(OR($A$8&lt;&gt;"",$A$2&lt;&gt;"",$GP$252&lt;&gt;""),"E","")</f>
        <v/>
      </c>
      <c r="GQ89" s="29" t="str">
        <f>IF(OR($A$8&lt;&gt;"",$A$2&lt;&gt;"",$GQ$252&lt;&gt;""),"E","")</f>
        <v/>
      </c>
      <c r="GR89" s="29" t="str">
        <f>IF(OR($A$8&lt;&gt;"",$A$2&lt;&gt;"",$GR$252&lt;&gt;""),"E","")</f>
        <v/>
      </c>
      <c r="GS89" s="29" t="str">
        <f>IF(OR($A$8&lt;&gt;"",$A$2&lt;&gt;"",$GS$252&lt;&gt;""),"E","")</f>
        <v/>
      </c>
      <c r="GT89" s="30" t="str">
        <f>IF(OR($A$8&lt;&gt;"",$A$2&lt;&gt;"",$GT$252&lt;&gt;""),"E",(IF(OR(AND($B$5="X",$D$5="",$H$6="X"),$H$6="",(AND((OR(($J$6="X"),(AND($J$6="X",$L$6="X")))),$N$6=""))),"","X")))</f>
        <v/>
      </c>
      <c r="GU89" s="29" t="str">
        <f>IF(OR($A$8&lt;&gt;"",$A$2&lt;&gt;"",$GU$252&lt;&gt;""),"E","")</f>
        <v/>
      </c>
      <c r="GV89" s="30" t="str">
        <f>IF(OR($A$8&lt;&gt;"",$A$2&lt;&gt;"",$GV$252&lt;&gt;""),"E",(IF(OR(AND($B$5="X",$D$5="",$H$6="X"),$H$6="",(AND((OR(($J$6="X"),(AND($J$6="X",$L$6="X")))),$N$6=""))),"","X")))</f>
        <v/>
      </c>
      <c r="GW89" s="29" t="str">
        <f>IF(OR($A$8&lt;&gt;"",$A$2&lt;&gt;"",$GW$252&lt;&gt;""),"E","")</f>
        <v/>
      </c>
      <c r="GX89" s="30" t="str">
        <f>IF(OR($A$8&lt;&gt;"",$A$2&lt;&gt;"",$GX$252&lt;&gt;""),"E",(IF(OR((AND($P$6="X",$R$6="")),AND($B$5="X",$D$5="",$H$6="X"),$H$6="",(AND((OR(($J$6="X"),(AND($J$6="X",$L$6="X")))),$N$6=""))),"","X")))</f>
        <v/>
      </c>
      <c r="GY89" s="26" t="str">
        <f>IF(OR($A$8&lt;&gt;"",$A$2&lt;&gt;"",$GY$252&lt;&gt;""),"E","")</f>
        <v/>
      </c>
      <c r="GZ89" s="30" t="str">
        <f>IF(OR($A$8&lt;&gt;"",$A$2&lt;&gt;"",$GZ$252&lt;&gt;""),"E",(IF(OR((AND($P$6="X",$R$6="")),AND($B$5="X",$D$5="",$H$6="X"),$H$6="",(AND((OR(($J$6="X"),(AND($J$6="X",$L$6="X")))),$N$6=""))),"","X")))</f>
        <v/>
      </c>
      <c r="HA89" s="29" t="str">
        <f>IF(OR($A$8&lt;&gt;"",$A$2&lt;&gt;"",$HA$252&lt;&gt;""),"E","")</f>
        <v/>
      </c>
      <c r="HB89" s="34" t="str">
        <f>IF(OR($A$8&lt;&gt;"",$A$2&lt;&gt;"",$HB$252&lt;&gt;""),"E",IF((OR((AND($B$5="X",$D$5="")),(AND($F$7="X",$H$7="",$N$7="")),(AND((OR(($J$6="X"),(AND($J$6="X",$L$6="X")))),$N$6="")),(AND($B$7="X",$D$7="")))),"","X"))</f>
        <v>X</v>
      </c>
      <c r="HC89" s="29" t="str">
        <f>IF(OR($A$8&lt;&gt;"",$A$2&lt;&gt;"",$HC$252&lt;&gt;""),"E","")</f>
        <v/>
      </c>
      <c r="HD89" s="34" t="str">
        <f>IF(OR($A$8&lt;&gt;"",$A$2&lt;&gt;"",$HD$252&lt;&gt;""),"E",IF((OR((AND($B$5="X",$D$5="")),(AND($F$7="X",$H$7="",$N$7="")),(AND((OR(($J$6="X"),(AND($J$6="X",$L$6="X")))),$N$6="")),(AND($B$7="X",$D$7="")))),"","X"))</f>
        <v>X</v>
      </c>
      <c r="HE89" s="29" t="str">
        <f>IF(OR($A$8&lt;&gt;"",$A$2&lt;&gt;"",$HE$252&lt;&gt;""),"E","")</f>
        <v/>
      </c>
      <c r="HF89" s="34" t="str">
        <f>IF(OR($A$8&lt;&gt;"",$A$2&lt;&gt;"",$HF$252&lt;&gt;""),"E",IF((OR((AND($B$5="X",$D$5="")),(AND($F$7="X",$H$7="",$N$7="")),(AND((OR(($J$6="X"),(AND($J$6="X",$L$6="X")))),$N$6="")),(AND($B$7="X",$D$7="")))),"","X"))</f>
        <v>X</v>
      </c>
      <c r="HG89" s="29" t="str">
        <f>IF(OR($A$8&lt;&gt;"",$A$2&lt;&gt;"",$HG$252&lt;&gt;""),"E","")</f>
        <v/>
      </c>
      <c r="HH89" s="81"/>
      <c r="HI89" s="72"/>
      <c r="HJ89" s="34" t="str">
        <f>IF(OR($A$8&lt;&gt;"",$A$2&lt;&gt;"",$HJ$252&lt;&gt;""),"E",IF((OR((AND($B$5="X",$D$5="")),(AND($F$7="X",$H$7="",$N$7="")),(AND((OR(($J$6="X"),(AND($J$6="X",$L$6="X")))),$N$6="")),(AND($B$7="X",$D$7="")))),"","X"))</f>
        <v>X</v>
      </c>
      <c r="HK89" s="29" t="str">
        <f>IF(OR($A$8&lt;&gt;"",$A$2&lt;&gt;"",$HK$252&lt;&gt;""),"E","")</f>
        <v/>
      </c>
      <c r="HL89" s="34" t="str">
        <f>IF(OR($A$8&lt;&gt;"",$A$2&lt;&gt;"",$HL$252&lt;&gt;""),"E",IF((OR((AND($B$5="X",$D$5="")),(AND($F$7="X",$H$7="",$N$7="")),(AND((OR(($J$6="X"),(AND($J$6="X",$L$6="X")))),$N$6="")),(AND($B$7="X",$D$7="")))),"","X"))</f>
        <v>X</v>
      </c>
      <c r="HM89" s="34" t="str">
        <f>IF(OR($A$8&lt;&gt;"",$A$2&lt;&gt;"",$HM$252&lt;&gt;""),"E",IF((OR((AND($B$5="X",$D$5="")),(AND($F$7="X",$H$7="",$N$7="")),(AND((OR(($J$6="X"),(AND($J$6="X",$L$6="X")))),$N$6="")),(AND($B$7="X",$D$7="")))),"","X"))</f>
        <v>X</v>
      </c>
      <c r="HN89" s="34" t="str">
        <f>IF(OR($A$8&lt;&gt;"",$A$2&lt;&gt;"",$HN$252&lt;&gt;""),"E",IF((OR((AND($B$5="X",$D$5="")),(AND($F$7="X",$H$7="",$N$7="")),(AND((OR(($J$6="X"),(AND($J$6="X",$L$6="X")))),$N$6="")),(AND($B$7="X",$D$7="")))),"","X"))</f>
        <v>X</v>
      </c>
      <c r="HO89" s="34" t="str">
        <f>IF(OR($A$8&lt;&gt;"",$A$2&lt;&gt;"",$HO$252&lt;&gt;""),"E",IF((OR((AND($B$5="X",$D$5="")),(AND($F$7="X",$H$7="",$N$7="")),(AND((OR(($J$6="X"),(AND($J$6="X",$L$6="X")))),$N$6="")),(AND($B$7="X",$D$7="")))),"","X"))</f>
        <v>X</v>
      </c>
      <c r="HP89" s="34" t="str">
        <f>IF(OR($A$8&lt;&gt;"",$A$2&lt;&gt;"",$HP$252&lt;&gt;""),"E",IF((OR((AND($B$5="X",$D$5="")),(AND($F$7="X",$H$7="",$N$7="")),(AND((OR(($J$6="X"),(AND($J$6="X",$L$6="X")))),$N$6="")),(AND($B$7="X",$D$7="")))),"","X"))</f>
        <v>X</v>
      </c>
      <c r="HQ89" s="219"/>
      <c r="HR89" s="6"/>
      <c r="HS89" s="131">
        <f t="shared" si="1"/>
        <v>0</v>
      </c>
      <c r="HT89" s="132"/>
    </row>
    <row r="90" spans="1:228" ht="39" customHeight="1" x14ac:dyDescent="0.2">
      <c r="A90" s="220" t="s">
        <v>99</v>
      </c>
      <c r="B90" s="221"/>
      <c r="C90" s="221"/>
      <c r="D90" s="221"/>
      <c r="E90" s="221"/>
      <c r="F90" s="221"/>
      <c r="G90" s="221"/>
      <c r="H90" s="221"/>
      <c r="I90" s="221"/>
      <c r="J90" s="221"/>
      <c r="K90" s="221"/>
      <c r="L90" s="222"/>
      <c r="M90" s="220" t="s">
        <v>91</v>
      </c>
      <c r="N90" s="221"/>
      <c r="O90" s="221"/>
      <c r="P90" s="221"/>
      <c r="Q90" s="221"/>
      <c r="R90" s="221"/>
      <c r="S90" s="221"/>
      <c r="T90" s="221"/>
      <c r="U90" s="222"/>
      <c r="V90" s="174"/>
      <c r="W90" s="43">
        <v>10</v>
      </c>
      <c r="X90" s="205">
        <v>4</v>
      </c>
      <c r="Y90" s="84" t="s">
        <v>1133</v>
      </c>
      <c r="Z90" s="178"/>
      <c r="AA90" s="212"/>
      <c r="AB90" s="155">
        <v>60</v>
      </c>
      <c r="AC90" s="299"/>
      <c r="AD90" s="155">
        <v>60</v>
      </c>
      <c r="AE90" s="299"/>
      <c r="AF90" s="155">
        <v>60</v>
      </c>
      <c r="AG90" s="299"/>
      <c r="AH90" s="155">
        <v>60</v>
      </c>
      <c r="AI90" s="299"/>
      <c r="AJ90" s="155">
        <v>12</v>
      </c>
      <c r="AK90" s="299"/>
      <c r="AL90" s="155">
        <v>2</v>
      </c>
      <c r="AM90" s="299"/>
      <c r="AN90" s="155">
        <v>1</v>
      </c>
      <c r="AO90" s="299"/>
      <c r="AP90" s="155">
        <v>1</v>
      </c>
      <c r="AQ90" s="299"/>
      <c r="AR90" s="152"/>
      <c r="AS90" s="153"/>
      <c r="AT90" s="152"/>
      <c r="AU90" s="153"/>
      <c r="AV90" s="152"/>
      <c r="AW90" s="153"/>
      <c r="AX90" s="152"/>
      <c r="AY90" s="153"/>
      <c r="AZ90" s="152"/>
      <c r="BA90" s="153"/>
      <c r="BB90" s="152"/>
      <c r="BC90" s="153"/>
      <c r="BD90" s="152"/>
      <c r="BE90" s="153"/>
      <c r="BF90" s="152"/>
      <c r="BG90" s="422"/>
      <c r="BH90" s="179"/>
      <c r="BI90" s="179"/>
      <c r="BJ90" s="67" t="str">
        <f>IF($BJ$8="Saisie de numéro erronée !","Saisie de numéro erronée !",IF($BJ$9="","",VALUE(SUBSTITUTE(IF(COUNTIF(HS90,"* *"),TRIM(MID(Y90&amp;" ",(FIND(("NO"&amp;$BJ$9&amp;" "),Y90&amp;" "))-3,3)),HS90),"c",""))))</f>
        <v/>
      </c>
      <c r="BK90" s="180"/>
      <c r="BL90" s="213"/>
      <c r="BM90" s="29">
        <v>10</v>
      </c>
      <c r="BN90" s="29">
        <v>10</v>
      </c>
      <c r="BO90" s="29">
        <v>10</v>
      </c>
      <c r="BP90" s="29">
        <v>11</v>
      </c>
      <c r="BQ90" s="29">
        <v>11</v>
      </c>
      <c r="BR90" s="29">
        <v>11</v>
      </c>
      <c r="BS90" s="29">
        <v>12</v>
      </c>
      <c r="BT90" s="29">
        <v>12</v>
      </c>
      <c r="BU90" s="29">
        <v>12</v>
      </c>
      <c r="BV90" s="29">
        <v>13</v>
      </c>
      <c r="BW90" s="29">
        <v>13</v>
      </c>
      <c r="BX90" s="29">
        <v>13</v>
      </c>
      <c r="BY90" s="29">
        <v>17</v>
      </c>
      <c r="BZ90" s="29">
        <v>25</v>
      </c>
      <c r="CA90" s="29">
        <v>30</v>
      </c>
      <c r="CB90" s="226">
        <v>40</v>
      </c>
      <c r="CC90" s="181"/>
      <c r="CD90" s="181"/>
      <c r="CE90" s="395"/>
      <c r="CF90" s="182"/>
      <c r="CG90" s="182"/>
      <c r="CH90" s="395"/>
      <c r="CI90" s="183"/>
      <c r="CJ90" s="183"/>
      <c r="CK90" s="214">
        <v>79</v>
      </c>
      <c r="CL90" s="44" t="s">
        <v>535</v>
      </c>
      <c r="CM90" s="184"/>
      <c r="CN90" s="216"/>
      <c r="CO90" s="233" t="s">
        <v>107</v>
      </c>
      <c r="CP90" s="185"/>
      <c r="CQ90" s="185"/>
      <c r="CR90" s="44">
        <v>35</v>
      </c>
      <c r="CS90" s="44">
        <v>83</v>
      </c>
      <c r="CT90" s="186"/>
      <c r="CU90" s="186"/>
      <c r="CV90" s="395"/>
      <c r="CW90" s="218"/>
      <c r="CX90" s="218"/>
      <c r="CY90" s="227" t="s">
        <v>106</v>
      </c>
      <c r="CZ90" s="187"/>
      <c r="DA90" s="187"/>
      <c r="DB90" s="28" t="str">
        <f>IF(OR($A$8&lt;&gt;"",$A$2&lt;&gt;"",$DB$252&lt;&gt;""),"E","")</f>
        <v/>
      </c>
      <c r="DC90" s="29" t="str">
        <f>IF(OR($A$8&lt;&gt;"",$A$2&lt;&gt;"",$DC$252&lt;&gt;""),"E","")</f>
        <v/>
      </c>
      <c r="DD90" s="29" t="str">
        <f>IF(OR($A$8&lt;&gt;"",$A$2&lt;&gt;"",$DD$252&lt;&gt;""),"E","")</f>
        <v/>
      </c>
      <c r="DE90" s="29" t="str">
        <f>IF(OR($A$8&lt;&gt;"",$A$2&lt;&gt;"",$DE$252&lt;&gt;""),"E","")</f>
        <v/>
      </c>
      <c r="DF90" s="29" t="str">
        <f>IF(OR($A$8&lt;&gt;"",$A$2&lt;&gt;"",$DF$252&lt;&gt;""),"E","")</f>
        <v/>
      </c>
      <c r="DG90" s="29" t="str">
        <f>IF(OR($A$8&lt;&gt;"",$A$2&lt;&gt;"",$DG$252&lt;&gt;""),"E","")</f>
        <v/>
      </c>
      <c r="DH90" s="29" t="str">
        <f>IF(OR($A$8&lt;&gt;"",$A$2&lt;&gt;"",$DH$252&lt;&gt;""),"E","")</f>
        <v/>
      </c>
      <c r="DI90" s="29" t="str">
        <f>IF(OR($A$8&lt;&gt;"",$A$2&lt;&gt;"",$DI$252&lt;&gt;""),"E","")</f>
        <v/>
      </c>
      <c r="DJ90" s="29" t="str">
        <f>IF(OR($A$8&lt;&gt;"",$A$2&lt;&gt;"",$DJ$252&lt;&gt;""),"E","")</f>
        <v/>
      </c>
      <c r="DK90" s="29" t="str">
        <f>IF(OR($A$8&lt;&gt;"",$A$2&lt;&gt;"",$DK$252&lt;&gt;""),"E","")</f>
        <v/>
      </c>
      <c r="DL90" s="29" t="str">
        <f>IF(OR($A$8&lt;&gt;"",$A$2&lt;&gt;"",$DL$252&lt;&gt;""),"E","")</f>
        <v/>
      </c>
      <c r="DM90" s="29" t="str">
        <f>IF(OR($A$8&lt;&gt;"",$A$2&lt;&gt;"",$DM$252&lt;&gt;""),"E","")</f>
        <v/>
      </c>
      <c r="DN90" s="29" t="str">
        <f>IF(OR($A$8&lt;&gt;"",$A$2&lt;&gt;"",$DN$252&lt;&gt;""),"E","")</f>
        <v/>
      </c>
      <c r="DO90" s="29" t="str">
        <f>IF(OR($A$8&lt;&gt;"",$A$2&lt;&gt;"",$DO$252&lt;&gt;""),"E","")</f>
        <v/>
      </c>
      <c r="DP90" s="29" t="str">
        <f>IF(OR($A$8&lt;&gt;"",$A$2&lt;&gt;"",$DP$252&lt;&gt;""),"E","")</f>
        <v/>
      </c>
      <c r="DQ90" s="29" t="str">
        <f>IF(OR($A$8&lt;&gt;"",$A$2&lt;&gt;"",$DQ$252&lt;&gt;""),"E","")</f>
        <v/>
      </c>
      <c r="DR90" s="29" t="str">
        <f>IF(OR($A$8&lt;&gt;"",$A$2&lt;&gt;"",$DR$252&lt;&gt;""),"E","")</f>
        <v/>
      </c>
      <c r="DS90" s="29" t="str">
        <f>IF(OR($A$8&lt;&gt;"",$A$2&lt;&gt;"",$DS$252&lt;&gt;""),"E","")</f>
        <v/>
      </c>
      <c r="DT90" s="29" t="str">
        <f>IF(OR($A$8&lt;&gt;"",$A$2&lt;&gt;"",$DT$252&lt;&gt;""),"E","")</f>
        <v/>
      </c>
      <c r="DU90" s="29" t="str">
        <f>IF(OR($A$8&lt;&gt;"",$A$2&lt;&gt;"",$DU$252&lt;&gt;""),"E","")</f>
        <v/>
      </c>
      <c r="DV90" s="29" t="str">
        <f>IF(OR($A$8&lt;&gt;"",$A$2&lt;&gt;"",$DV$252&lt;&gt;""),"E","")</f>
        <v/>
      </c>
      <c r="DW90" s="29" t="str">
        <f>IF(OR($A$8&lt;&gt;"",$A$2&lt;&gt;"",$DW$252&lt;&gt;""),"E","")</f>
        <v/>
      </c>
      <c r="DX90" s="29" t="str">
        <f>IF(OR($A$8&lt;&gt;"",$A$2&lt;&gt;"",$DX$252&lt;&gt;""),"E","")</f>
        <v/>
      </c>
      <c r="DY90" s="29" t="str">
        <f>IF(OR($A$8&lt;&gt;"",$A$2&lt;&gt;"",$DY$252&lt;&gt;""),"E","")</f>
        <v/>
      </c>
      <c r="DZ90" s="29" t="str">
        <f>IF(OR($A$8&lt;&gt;"",$A$2&lt;&gt;"",$DZ$252&lt;&gt;""),"E","")</f>
        <v/>
      </c>
      <c r="EA90" s="31"/>
      <c r="EB90" s="2"/>
      <c r="EC90" s="29" t="str">
        <f>IF(OR($A$8&lt;&gt;"",$A$2&lt;&gt;"",$EC$252&lt;&gt;""),"E","")</f>
        <v/>
      </c>
      <c r="ED90" s="58"/>
      <c r="EE90" s="57"/>
      <c r="EF90" s="29" t="str">
        <f>IF(OR($A$8&lt;&gt;"",$A$2&lt;&gt;"",$EF$252&lt;&gt;""),"E","")</f>
        <v/>
      </c>
      <c r="EG90" s="29" t="str">
        <f>IF(OR($A$8&lt;&gt;"",$A$2&lt;&gt;"",$EG$252&lt;&gt;""),"E","")</f>
        <v/>
      </c>
      <c r="EH90" s="29" t="str">
        <f>IF(OR($A$8&lt;&gt;"",$A$2&lt;&gt;"",$EH$252&lt;&gt;""),"E","")</f>
        <v/>
      </c>
      <c r="EI90" s="29" t="str">
        <f>IF(OR($A$8&lt;&gt;"",$A$2&lt;&gt;"",$EI$252&lt;&gt;""),"E","")</f>
        <v/>
      </c>
      <c r="EJ90" s="29" t="str">
        <f>IF(OR($A$8&lt;&gt;"",$A$2&lt;&gt;"",$EJ$252&lt;&gt;""),"E","")</f>
        <v/>
      </c>
      <c r="EK90" s="29" t="str">
        <f>IF(OR($A$8&lt;&gt;"",$A$2&lt;&gt;"",$EK$252&lt;&gt;""),"E","")</f>
        <v/>
      </c>
      <c r="EL90" s="29" t="str">
        <f>IF(OR($A$8&lt;&gt;"",$A$2&lt;&gt;"",$EL$252&lt;&gt;""),"E","")</f>
        <v/>
      </c>
      <c r="EM90" s="29" t="str">
        <f>IF(OR($A$8&lt;&gt;"",$A$2&lt;&gt;"",$EM$252&lt;&gt;""),"E","")</f>
        <v/>
      </c>
      <c r="EN90" s="30" t="str">
        <f>IF(OR($A$8&lt;&gt;"",$A$2&lt;&gt;"",$EN$252&lt;&gt;""),"E",IF(AND($B$5="X",$D$5=""),"","X"))</f>
        <v>X</v>
      </c>
      <c r="EO90" s="30" t="str">
        <f>IF(OR($A$8&lt;&gt;"",$A$2&lt;&gt;"",$EO$252&lt;&gt;""),"E",IF(AND($B$5="X",$D$5=""),"","X"))</f>
        <v>X</v>
      </c>
      <c r="EP90" s="30" t="str">
        <f>IF(OR($A$8&lt;&gt;"",$A$2&lt;&gt;"",$EP$252&lt;&gt;""),"E",IF(AND($B$5="X",$D$5=""),"","X"))</f>
        <v>X</v>
      </c>
      <c r="EQ90" s="29" t="str">
        <f>IF(OR($A$8&lt;&gt;"",$A$2&lt;&gt;"",$EQ$252&lt;&gt;""),"E","")</f>
        <v/>
      </c>
      <c r="ER90" s="30" t="str">
        <f>IF(OR($A$8&lt;&gt;"",$A$2&lt;&gt;"",$ER$252&lt;&gt;""),"E",IF(AND($B$5="X",$D$5=""),"","X"))</f>
        <v>X</v>
      </c>
      <c r="ES90" s="29" t="str">
        <f>IF(OR($A$8&lt;&gt;"",$A$2&lt;&gt;"",$ES$252&lt;&gt;""),"E","")</f>
        <v/>
      </c>
      <c r="ET90" s="30" t="str">
        <f>IF(OR($A$8&lt;&gt;"",$A$2&lt;&gt;"",$ET$252&lt;&gt;""),"E",IF(OR(AND($B$5="X",$D$5=""),$F$5=""),"","X"))</f>
        <v/>
      </c>
      <c r="EU90" s="30" t="str">
        <f>IF(OR($A$8&lt;&gt;"",$A$2&lt;&gt;"",$EU$252&lt;&gt;""),"E",IF(AND($B$5="X",$D$5=""),"","X"))</f>
        <v>X</v>
      </c>
      <c r="EV90" s="29" t="str">
        <f>IF(OR($A$8&lt;&gt;"",$A$2&lt;&gt;"",$EV$252&lt;&gt;""),"E","")</f>
        <v/>
      </c>
      <c r="EW90" s="29" t="str">
        <f>IF(OR($A$8&lt;&gt;"",$A$2&lt;&gt;"",$EW$252&lt;&gt;""),"E","")</f>
        <v/>
      </c>
      <c r="EX90" s="29" t="str">
        <f>IF(OR($A$8&lt;&gt;"",$A$2&lt;&gt;"",$EX$252&lt;&gt;""),"E","")</f>
        <v/>
      </c>
      <c r="EY90" s="29" t="str">
        <f>IF(OR($A$8&lt;&gt;"",$A$2&lt;&gt;"",$EY$252&lt;&gt;""),"E","")</f>
        <v/>
      </c>
      <c r="EZ90" s="29" t="str">
        <f>IF(OR($A$8&lt;&gt;"",$A$2&lt;&gt;"",$EZ$252&lt;&gt;""),"E","")</f>
        <v/>
      </c>
      <c r="FA90" s="29" t="str">
        <f>IF(OR($A$8&lt;&gt;"",$A$2&lt;&gt;"",$FA$252&lt;&gt;""),"E","")</f>
        <v/>
      </c>
      <c r="FB90" s="29" t="str">
        <f>IF(OR($A$8&lt;&gt;"",$A$2&lt;&gt;"",$FB$252&lt;&gt;""),"E","")</f>
        <v/>
      </c>
      <c r="FC90" s="29" t="str">
        <f>IF(OR($A$8&lt;&gt;"",$A$2&lt;&gt;"",$FC$252&lt;&gt;""),"E","")</f>
        <v/>
      </c>
      <c r="FD90" s="29" t="str">
        <f>IF(OR($A$8&lt;&gt;"",$A$2&lt;&gt;"",$FD$252&lt;&gt;""),"E","")</f>
        <v/>
      </c>
      <c r="FE90" s="29" t="str">
        <f>IF(OR($A$8&lt;&gt;"",$A$2&lt;&gt;"",$FE$252&lt;&gt;""),"E","")</f>
        <v/>
      </c>
      <c r="FF90" s="29" t="str">
        <f>IF(OR($A$8&lt;&gt;"",$A$2&lt;&gt;"",$FF$252&lt;&gt;""),"E","")</f>
        <v/>
      </c>
      <c r="FG90" s="29" t="str">
        <f>IF(OR($A$8&lt;&gt;"",$A$2&lt;&gt;"",$FG$252&lt;&gt;""),"E","")</f>
        <v/>
      </c>
      <c r="FH90" s="29" t="str">
        <f>IF(OR($A$8&lt;&gt;"",$A$2&lt;&gt;"",$FH$252&lt;&gt;""),"E","")</f>
        <v/>
      </c>
      <c r="FI90" s="29" t="str">
        <f>IF(OR($A$8&lt;&gt;"",$A$2&lt;&gt;"",$FI$252&lt;&gt;""),"E","")</f>
        <v/>
      </c>
      <c r="FJ90" s="29" t="str">
        <f>IF(OR($A$8&lt;&gt;"",$A$2&lt;&gt;"",$FJ$252&lt;&gt;""),"E","")</f>
        <v/>
      </c>
      <c r="FK90" s="29" t="str">
        <f>IF(OR($A$8&lt;&gt;"",$A$2&lt;&gt;"",$FK$252&lt;&gt;""),"E","")</f>
        <v/>
      </c>
      <c r="FL90" s="29" t="str">
        <f>IF(OR($A$8&lt;&gt;"",$A$2&lt;&gt;"",$FL$252&lt;&gt;""),"E","")</f>
        <v/>
      </c>
      <c r="FM90" s="29" t="str">
        <f>IF(OR($A$8&lt;&gt;"",$A$2&lt;&gt;"",$FM$252&lt;&gt;""),"E","")</f>
        <v/>
      </c>
      <c r="FN90" s="29" t="str">
        <f>IF(OR($A$8&lt;&gt;"",$A$2&lt;&gt;"",$FN$252&lt;&gt;""),"E","")</f>
        <v/>
      </c>
      <c r="FO90" s="29" t="str">
        <f>IF(OR($A$8&lt;&gt;"",$A$2&lt;&gt;"",$FO$252&lt;&gt;""),"E","")</f>
        <v/>
      </c>
      <c r="FP90" s="29" t="str">
        <f>IF(OR($A$8&lt;&gt;"",$A$2&lt;&gt;"",$FP$252&lt;&gt;""),"E","")</f>
        <v/>
      </c>
      <c r="FQ90" s="29" t="str">
        <f>IF(OR($A$8&lt;&gt;"",$A$2&lt;&gt;"",$FQ$252&lt;&gt;""),"E","")</f>
        <v/>
      </c>
      <c r="FR90" s="29" t="str">
        <f>IF(OR($A$8&lt;&gt;"",$A$2&lt;&gt;"",$FR$252&lt;&gt;""),"E","")</f>
        <v/>
      </c>
      <c r="FS90" s="29" t="str">
        <f>IF(OR($A$8&lt;&gt;"",$A$2&lt;&gt;"",$FS$252&lt;&gt;""),"E","")</f>
        <v/>
      </c>
      <c r="FT90" s="29" t="str">
        <f>IF(OR($A$8&lt;&gt;"",$A$2&lt;&gt;"",$FT$252&lt;&gt;""),"E","")</f>
        <v/>
      </c>
      <c r="FU90" s="29" t="str">
        <f>IF(OR($A$8&lt;&gt;"",$A$2&lt;&gt;"",$FU$252&lt;&gt;""),"E","")</f>
        <v/>
      </c>
      <c r="FV90" s="29" t="str">
        <f>IF(OR($A$8&lt;&gt;"",$A$2&lt;&gt;"",$FV$252&lt;&gt;""),"E","")</f>
        <v/>
      </c>
      <c r="FW90" s="29" t="str">
        <f>IF(OR($A$8&lt;&gt;"",$A$2&lt;&gt;"",$FW$252&lt;&gt;""),"E","")</f>
        <v/>
      </c>
      <c r="FX90" s="29" t="str">
        <f>IF(OR($A$8&lt;&gt;"",$A$2&lt;&gt;"",$FX$252&lt;&gt;""),"E","")</f>
        <v/>
      </c>
      <c r="FY90" s="29" t="str">
        <f>IF(OR($A$8&lt;&gt;"",$A$2&lt;&gt;"",$FY$252&lt;&gt;""),"E","")</f>
        <v/>
      </c>
      <c r="FZ90" s="29" t="str">
        <f>IF(OR($A$8&lt;&gt;"",$A$2&lt;&gt;"",$FZ$252&lt;&gt;""),"E","")</f>
        <v/>
      </c>
      <c r="GA90" s="29" t="str">
        <f>IF(OR($A$8&lt;&gt;"",$A$2&lt;&gt;"",$GA$252&lt;&gt;""),"E","")</f>
        <v/>
      </c>
      <c r="GB90" s="58"/>
      <c r="GC90" s="57"/>
      <c r="GD90" s="33" t="str">
        <f>IF(OR($A$8&lt;&gt;"",$A$2&lt;&gt;"",$GD$252&lt;&gt;""),"E","")</f>
        <v/>
      </c>
      <c r="GE90" s="77"/>
      <c r="GF90" s="72"/>
      <c r="GG90" s="29" t="str">
        <f>IF(OR($A$8&lt;&gt;"",$A$2&lt;&gt;"",$GG$252&lt;&gt;""),"E","")</f>
        <v/>
      </c>
      <c r="GH90" s="29" t="str">
        <f>IF(OR($A$8&lt;&gt;"",$A$2&lt;&gt;"",$GH$252&lt;&gt;""),"E","")</f>
        <v/>
      </c>
      <c r="GI90" s="29" t="str">
        <f>IF(OR($A$8&lt;&gt;"",$A$2&lt;&gt;"",$GI$252&lt;&gt;""),"E","")</f>
        <v/>
      </c>
      <c r="GJ90" s="29" t="str">
        <f>IF(OR($A$8&lt;&gt;"",$A$2&lt;&gt;"",$GJ$252&lt;&gt;""),"E","")</f>
        <v/>
      </c>
      <c r="GK90" s="30" t="str">
        <f>IF(OR($A$8&lt;&gt;"",$A$2&lt;&gt;"",$GK$252&lt;&gt;""),"E",IF(OR(AND($B$5="X",$D$5=""),(AND($P$5="X",$R$5="X",$T$5="",$B$6="",$D$6=""))),"","X"))</f>
        <v>X</v>
      </c>
      <c r="GL90" s="30" t="str">
        <f>IF(OR($A$8&lt;&gt;"",$A$2&lt;&gt;"",$GL$252&lt;&gt;""),"E",IF(OR(AND($B$5="X",$D$5=""),(AND($P$5="X",$R$5="X",$T$5="",$B$6="",$D$6=""))),"","X"))</f>
        <v>X</v>
      </c>
      <c r="GM90" s="30" t="str">
        <f>IF(OR($A$8&lt;&gt;"",$A$2&lt;&gt;"",$GM$252&lt;&gt;""),"E",IF(OR($B$6="X",$D$6="X",$F$6="X"),"X",""))</f>
        <v/>
      </c>
      <c r="GN90" s="30" t="str">
        <f>IF(OR($A$8&lt;&gt;"",$A$2&lt;&gt;"",$GN$252&lt;&gt;""),"E",IF(AND($B$5="X",$D$5=""),"","X"))</f>
        <v>X</v>
      </c>
      <c r="GO90" s="29" t="str">
        <f>IF(OR($A$8&lt;&gt;"",$A$2&lt;&gt;"",$GO$252&lt;&gt;""),"E","")</f>
        <v/>
      </c>
      <c r="GP90" s="29" t="str">
        <f>IF(OR($A$8&lt;&gt;"",$A$2&lt;&gt;"",$GP$252&lt;&gt;""),"E","")</f>
        <v/>
      </c>
      <c r="GQ90" s="29" t="str">
        <f>IF(OR($A$8&lt;&gt;"",$A$2&lt;&gt;"",$GQ$252&lt;&gt;""),"E","")</f>
        <v/>
      </c>
      <c r="GR90" s="29" t="str">
        <f>IF(OR($A$8&lt;&gt;"",$A$2&lt;&gt;"",$GR$252&lt;&gt;""),"E","")</f>
        <v/>
      </c>
      <c r="GS90" s="29" t="str">
        <f>IF(OR($A$8&lt;&gt;"",$A$2&lt;&gt;"",$GS$252&lt;&gt;""),"E","")</f>
        <v/>
      </c>
      <c r="GT90" s="29" t="str">
        <f>IF(OR($A$8&lt;&gt;"",$A$2&lt;&gt;"",$GT$252&lt;&gt;""),"E","")</f>
        <v/>
      </c>
      <c r="GU90" s="29" t="str">
        <f>IF(OR($A$8&lt;&gt;"",$A$2&lt;&gt;"",$GU$252&lt;&gt;""),"E","")</f>
        <v/>
      </c>
      <c r="GV90" s="29" t="str">
        <f>IF(OR($A$8&lt;&gt;"",$A$2&lt;&gt;"",$GV$252&lt;&gt;""),"E","")</f>
        <v/>
      </c>
      <c r="GW90" s="29" t="str">
        <f>IF(OR($A$8&lt;&gt;"",$A$2&lt;&gt;"",$GW$252&lt;&gt;""),"E","")</f>
        <v/>
      </c>
      <c r="GX90" s="29" t="str">
        <f>IF(OR($A$8&lt;&gt;"",$A$2&lt;&gt;"",$GX$252&lt;&gt;""),"E","")</f>
        <v/>
      </c>
      <c r="GY90" s="26" t="str">
        <f>IF(OR($A$8&lt;&gt;"",$A$2&lt;&gt;"",$GY$252&lt;&gt;""),"E","")</f>
        <v/>
      </c>
      <c r="GZ90" s="29" t="str">
        <f>IF(OR($A$8&lt;&gt;"",$A$2&lt;&gt;"",$GZ$252&lt;&gt;""),"E","")</f>
        <v/>
      </c>
      <c r="HA90" s="29" t="str">
        <f>IF(OR($A$8&lt;&gt;"",$A$2&lt;&gt;"",$HA$252&lt;&gt;""),"E","")</f>
        <v/>
      </c>
      <c r="HB90" s="29" t="str">
        <f>IF(OR($A$8&lt;&gt;"",$A$2&lt;&gt;"",$HB$252&lt;&gt;""),"E","")</f>
        <v/>
      </c>
      <c r="HC90" s="29" t="str">
        <f>IF(OR($A$8&lt;&gt;"",$A$2&lt;&gt;"",$HC$252&lt;&gt;""),"E","")</f>
        <v/>
      </c>
      <c r="HD90" s="29" t="str">
        <f>IF(OR($A$8&lt;&gt;"",$A$2&lt;&gt;"",$HD$252&lt;&gt;""),"E","")</f>
        <v/>
      </c>
      <c r="HE90" s="29" t="str">
        <f>IF(OR($A$8&lt;&gt;"",$A$2&lt;&gt;"",$HE$252&lt;&gt;""),"E","")</f>
        <v/>
      </c>
      <c r="HF90" s="29" t="str">
        <f>IF(OR($A$8&lt;&gt;"",$A$2&lt;&gt;"",$HF$252&lt;&gt;""),"E","")</f>
        <v/>
      </c>
      <c r="HG90" s="29" t="str">
        <f>IF(OR($A$8&lt;&gt;"",$A$2&lt;&gt;"",$HG$252&lt;&gt;""),"E","")</f>
        <v/>
      </c>
      <c r="HH90" s="81"/>
      <c r="HI90" s="72"/>
      <c r="HJ90" s="29" t="str">
        <f>IF(OR($A$8&lt;&gt;"",$A$2&lt;&gt;"",$HJ$252&lt;&gt;""),"E","")</f>
        <v/>
      </c>
      <c r="HK90" s="29" t="str">
        <f>IF(OR($A$8&lt;&gt;"",$A$2&lt;&gt;"",$HK$252&lt;&gt;""),"E","")</f>
        <v/>
      </c>
      <c r="HL90" s="29" t="str">
        <f>IF(OR($A$8&lt;&gt;"",$A$2&lt;&gt;"",$HL$252&lt;&gt;""),"E","")</f>
        <v/>
      </c>
      <c r="HM90" s="29" t="str">
        <f>IF(OR($A$8&lt;&gt;"",$A$2&lt;&gt;"",$HM$252&lt;&gt;""),"E","")</f>
        <v/>
      </c>
      <c r="HN90" s="29" t="str">
        <f>IF(OR($A$8&lt;&gt;"",$A$2&lt;&gt;"",$HN$252&lt;&gt;""),"E","")</f>
        <v/>
      </c>
      <c r="HO90" s="29" t="str">
        <f>IF(OR($A$8&lt;&gt;"",$A$2&lt;&gt;"",$HO$252&lt;&gt;""),"E","")</f>
        <v/>
      </c>
      <c r="HP90" s="29" t="str">
        <f>IF(OR($A$8&lt;&gt;"",$A$2&lt;&gt;"",$HP$252&lt;&gt;""),"E","")</f>
        <v/>
      </c>
      <c r="HQ90" s="219"/>
      <c r="HR90" s="6"/>
      <c r="HS90" s="131">
        <f t="shared" si="1"/>
        <v>0</v>
      </c>
      <c r="HT90" s="132"/>
    </row>
    <row r="91" spans="1:228" ht="39" customHeight="1" x14ac:dyDescent="0.2">
      <c r="A91" s="220" t="s">
        <v>101</v>
      </c>
      <c r="B91" s="221"/>
      <c r="C91" s="221"/>
      <c r="D91" s="221"/>
      <c r="E91" s="221"/>
      <c r="F91" s="221"/>
      <c r="G91" s="221"/>
      <c r="H91" s="221"/>
      <c r="I91" s="221"/>
      <c r="J91" s="221"/>
      <c r="K91" s="221"/>
      <c r="L91" s="222"/>
      <c r="M91" s="220" t="s">
        <v>100</v>
      </c>
      <c r="N91" s="221"/>
      <c r="O91" s="221"/>
      <c r="P91" s="221"/>
      <c r="Q91" s="221"/>
      <c r="R91" s="221"/>
      <c r="S91" s="221"/>
      <c r="T91" s="221"/>
      <c r="U91" s="222"/>
      <c r="V91" s="175"/>
      <c r="W91" s="43">
        <v>11</v>
      </c>
      <c r="X91" s="201">
        <v>1</v>
      </c>
      <c r="Y91" s="84" t="s">
        <v>1134</v>
      </c>
      <c r="Z91" s="178"/>
      <c r="AA91" s="212"/>
      <c r="AB91" s="155">
        <v>60</v>
      </c>
      <c r="AC91" s="299"/>
      <c r="AD91" s="155">
        <v>60</v>
      </c>
      <c r="AE91" s="299"/>
      <c r="AF91" s="155">
        <v>60</v>
      </c>
      <c r="AG91" s="299"/>
      <c r="AH91" s="155">
        <v>60</v>
      </c>
      <c r="AI91" s="299"/>
      <c r="AJ91" s="155">
        <v>12</v>
      </c>
      <c r="AK91" s="299"/>
      <c r="AL91" s="155">
        <v>2</v>
      </c>
      <c r="AM91" s="299"/>
      <c r="AN91" s="155">
        <v>1</v>
      </c>
      <c r="AO91" s="299"/>
      <c r="AP91" s="155">
        <v>1</v>
      </c>
      <c r="AQ91" s="299"/>
      <c r="AR91" s="152"/>
      <c r="AS91" s="153"/>
      <c r="AT91" s="152"/>
      <c r="AU91" s="153"/>
      <c r="AV91" s="152"/>
      <c r="AW91" s="153"/>
      <c r="AX91" s="152"/>
      <c r="AY91" s="153"/>
      <c r="AZ91" s="152"/>
      <c r="BA91" s="153"/>
      <c r="BB91" s="152"/>
      <c r="BC91" s="153"/>
      <c r="BD91" s="152"/>
      <c r="BE91" s="153"/>
      <c r="BF91" s="152"/>
      <c r="BG91" s="422"/>
      <c r="BH91" s="179"/>
      <c r="BI91" s="179"/>
      <c r="BJ91" s="67" t="str">
        <f>IF($BJ$8="Saisie de numéro erronée !","Saisie de numéro erronée !",IF($BJ$9="","",VALUE(SUBSTITUTE(IF(COUNTIF(HS91,"* *"),TRIM(MID(Y91&amp;" ",(FIND(("NO"&amp;$BJ$9&amp;" "),Y91&amp;" "))-3,3)),HS91),"c",""))))</f>
        <v/>
      </c>
      <c r="BK91" s="180"/>
      <c r="BL91" s="213"/>
      <c r="BM91" s="29">
        <v>11</v>
      </c>
      <c r="BN91" s="29">
        <v>11</v>
      </c>
      <c r="BO91" s="29">
        <v>11</v>
      </c>
      <c r="BP91" s="29">
        <v>12</v>
      </c>
      <c r="BQ91" s="29">
        <v>12</v>
      </c>
      <c r="BR91" s="29">
        <v>12</v>
      </c>
      <c r="BS91" s="29">
        <v>13</v>
      </c>
      <c r="BT91" s="29">
        <v>13</v>
      </c>
      <c r="BU91" s="29">
        <v>13</v>
      </c>
      <c r="BV91" s="29">
        <v>14</v>
      </c>
      <c r="BW91" s="29">
        <v>14</v>
      </c>
      <c r="BX91" s="29">
        <v>14</v>
      </c>
      <c r="BY91" s="29">
        <v>18</v>
      </c>
      <c r="BZ91" s="29">
        <v>26</v>
      </c>
      <c r="CA91" s="29">
        <v>31</v>
      </c>
      <c r="CB91" s="226">
        <v>41</v>
      </c>
      <c r="CC91" s="181"/>
      <c r="CD91" s="181"/>
      <c r="CE91" s="395"/>
      <c r="CF91" s="182"/>
      <c r="CG91" s="182"/>
      <c r="CH91" s="395"/>
      <c r="CI91" s="183"/>
      <c r="CJ91" s="183"/>
      <c r="CK91" s="214">
        <v>80</v>
      </c>
      <c r="CL91" s="44" t="s">
        <v>536</v>
      </c>
      <c r="CM91" s="184"/>
      <c r="CN91" s="216"/>
      <c r="CO91" s="233" t="s">
        <v>107</v>
      </c>
      <c r="CP91" s="185"/>
      <c r="CQ91" s="185"/>
      <c r="CR91" s="44">
        <v>35</v>
      </c>
      <c r="CS91" s="44">
        <v>109</v>
      </c>
      <c r="CT91" s="186"/>
      <c r="CU91" s="186"/>
      <c r="CV91" s="395"/>
      <c r="CW91" s="218"/>
      <c r="CX91" s="218"/>
      <c r="CY91" s="227" t="s">
        <v>106</v>
      </c>
      <c r="CZ91" s="187"/>
      <c r="DA91" s="187"/>
      <c r="DB91" s="28" t="str">
        <f>IF(OR($A$8&lt;&gt;"",$A$2&lt;&gt;"",$DB$252&lt;&gt;""),"E","")</f>
        <v/>
      </c>
      <c r="DC91" s="29" t="str">
        <f>IF(OR($A$8&lt;&gt;"",$A$2&lt;&gt;"",$DC$252&lt;&gt;""),"E","")</f>
        <v/>
      </c>
      <c r="DD91" s="29" t="str">
        <f>IF(OR($A$8&lt;&gt;"",$A$2&lt;&gt;"",$DD$252&lt;&gt;""),"E","")</f>
        <v/>
      </c>
      <c r="DE91" s="29" t="str">
        <f>IF(OR($A$8&lt;&gt;"",$A$2&lt;&gt;"",$DE$252&lt;&gt;""),"E","")</f>
        <v/>
      </c>
      <c r="DF91" s="29" t="str">
        <f>IF(OR($A$8&lt;&gt;"",$A$2&lt;&gt;"",$DF$252&lt;&gt;""),"E","")</f>
        <v/>
      </c>
      <c r="DG91" s="29" t="str">
        <f>IF(OR($A$8&lt;&gt;"",$A$2&lt;&gt;"",$DG$252&lt;&gt;""),"E","")</f>
        <v/>
      </c>
      <c r="DH91" s="29" t="str">
        <f>IF(OR($A$8&lt;&gt;"",$A$2&lt;&gt;"",$DH$252&lt;&gt;""),"E","")</f>
        <v/>
      </c>
      <c r="DI91" s="29" t="str">
        <f>IF(OR($A$8&lt;&gt;"",$A$2&lt;&gt;"",$DI$252&lt;&gt;""),"E","")</f>
        <v/>
      </c>
      <c r="DJ91" s="29" t="str">
        <f>IF(OR($A$8&lt;&gt;"",$A$2&lt;&gt;"",$DJ$252&lt;&gt;""),"E","")</f>
        <v/>
      </c>
      <c r="DK91" s="29" t="str">
        <f>IF(OR($A$8&lt;&gt;"",$A$2&lt;&gt;"",$DK$252&lt;&gt;""),"E","")</f>
        <v/>
      </c>
      <c r="DL91" s="29" t="str">
        <f>IF(OR($A$8&lt;&gt;"",$A$2&lt;&gt;"",$DL$252&lt;&gt;""),"E","")</f>
        <v/>
      </c>
      <c r="DM91" s="29" t="str">
        <f>IF(OR($A$8&lt;&gt;"",$A$2&lt;&gt;"",$DM$252&lt;&gt;""),"E","")</f>
        <v/>
      </c>
      <c r="DN91" s="29" t="str">
        <f>IF(OR($A$8&lt;&gt;"",$A$2&lt;&gt;"",$DN$252&lt;&gt;""),"E","")</f>
        <v/>
      </c>
      <c r="DO91" s="29" t="str">
        <f>IF(OR($A$8&lt;&gt;"",$A$2&lt;&gt;"",$DO$252&lt;&gt;""),"E","")</f>
        <v/>
      </c>
      <c r="DP91" s="29" t="str">
        <f>IF(OR($A$8&lt;&gt;"",$A$2&lt;&gt;"",$DP$252&lt;&gt;""),"E","")</f>
        <v/>
      </c>
      <c r="DQ91" s="29" t="str">
        <f>IF(OR($A$8&lt;&gt;"",$A$2&lt;&gt;"",$DQ$252&lt;&gt;""),"E","")</f>
        <v/>
      </c>
      <c r="DR91" s="29" t="str">
        <f>IF(OR($A$8&lt;&gt;"",$A$2&lt;&gt;"",$DR$252&lt;&gt;""),"E","")</f>
        <v/>
      </c>
      <c r="DS91" s="29" t="str">
        <f>IF(OR($A$8&lt;&gt;"",$A$2&lt;&gt;"",$DS$252&lt;&gt;""),"E","")</f>
        <v/>
      </c>
      <c r="DT91" s="29" t="str">
        <f>IF(OR($A$8&lt;&gt;"",$A$2&lt;&gt;"",$DT$252&lt;&gt;""),"E","")</f>
        <v/>
      </c>
      <c r="DU91" s="29" t="str">
        <f>IF(OR($A$8&lt;&gt;"",$A$2&lt;&gt;"",$DU$252&lt;&gt;""),"E","")</f>
        <v/>
      </c>
      <c r="DV91" s="29" t="str">
        <f>IF(OR($A$8&lt;&gt;"",$A$2&lt;&gt;"",$DV$252&lt;&gt;""),"E","")</f>
        <v/>
      </c>
      <c r="DW91" s="29" t="str">
        <f>IF(OR($A$8&lt;&gt;"",$A$2&lt;&gt;"",$DW$252&lt;&gt;""),"E","")</f>
        <v/>
      </c>
      <c r="DX91" s="29" t="str">
        <f>IF(OR($A$8&lt;&gt;"",$A$2&lt;&gt;"",$DX$252&lt;&gt;""),"E","")</f>
        <v/>
      </c>
      <c r="DY91" s="29" t="str">
        <f>IF(OR($A$8&lt;&gt;"",$A$2&lt;&gt;"",$DY$252&lt;&gt;""),"E","")</f>
        <v/>
      </c>
      <c r="DZ91" s="29" t="str">
        <f>IF(OR($A$8&lt;&gt;"",$A$2&lt;&gt;"",$DZ$252&lt;&gt;""),"E","")</f>
        <v/>
      </c>
      <c r="EA91" s="31"/>
      <c r="EB91" s="2"/>
      <c r="EC91" s="29" t="str">
        <f>IF(OR($A$8&lt;&gt;"",$A$2&lt;&gt;"",$EC$252&lt;&gt;""),"E","")</f>
        <v/>
      </c>
      <c r="ED91" s="58"/>
      <c r="EE91" s="57"/>
      <c r="EF91" s="29" t="str">
        <f>IF(OR($A$8&lt;&gt;"",$A$2&lt;&gt;"",$EF$252&lt;&gt;""),"E","")</f>
        <v/>
      </c>
      <c r="EG91" s="29" t="str">
        <f>IF(OR($A$8&lt;&gt;"",$A$2&lt;&gt;"",$EG$252&lt;&gt;""),"E","")</f>
        <v/>
      </c>
      <c r="EH91" s="29" t="str">
        <f>IF(OR($A$8&lt;&gt;"",$A$2&lt;&gt;"",$EH$252&lt;&gt;""),"E","")</f>
        <v/>
      </c>
      <c r="EI91" s="29" t="str">
        <f>IF(OR($A$8&lt;&gt;"",$A$2&lt;&gt;"",$EI$252&lt;&gt;""),"E","")</f>
        <v/>
      </c>
      <c r="EJ91" s="29" t="str">
        <f>IF(OR($A$8&lt;&gt;"",$A$2&lt;&gt;"",$EJ$252&lt;&gt;""),"E","")</f>
        <v/>
      </c>
      <c r="EK91" s="29" t="str">
        <f>IF(OR($A$8&lt;&gt;"",$A$2&lt;&gt;"",$EK$252&lt;&gt;""),"E","")</f>
        <v/>
      </c>
      <c r="EL91" s="29" t="str">
        <f>IF(OR($A$8&lt;&gt;"",$A$2&lt;&gt;"",$EL$252&lt;&gt;""),"E","")</f>
        <v/>
      </c>
      <c r="EM91" s="29" t="str">
        <f>IF(OR($A$8&lt;&gt;"",$A$2&lt;&gt;"",$EM$252&lt;&gt;""),"E","")</f>
        <v/>
      </c>
      <c r="EN91" s="30" t="str">
        <f>IF(OR($A$8&lt;&gt;"",$A$2&lt;&gt;"",$EN$252&lt;&gt;""),"E",IF(AND($B$5="X",$D$5=""),"","X"))</f>
        <v>X</v>
      </c>
      <c r="EO91" s="30" t="str">
        <f>IF(OR($A$8&lt;&gt;"",$A$2&lt;&gt;"",$EO$252&lt;&gt;""),"E",IF(AND($B$5="X",$D$5=""),"","X"))</f>
        <v>X</v>
      </c>
      <c r="EP91" s="29" t="str">
        <f>IF(OR($A$8&lt;&gt;"",$A$2&lt;&gt;"",$EP$252&lt;&gt;""),"E","")</f>
        <v/>
      </c>
      <c r="EQ91" s="29" t="str">
        <f>IF(OR($A$8&lt;&gt;"",$A$2&lt;&gt;"",$EQ$252&lt;&gt;""),"E","")</f>
        <v/>
      </c>
      <c r="ER91" s="30" t="str">
        <f>IF(OR($A$8&lt;&gt;"",$A$2&lt;&gt;"",$ER$252&lt;&gt;""),"E",IF(AND($B$5="X",$D$5=""),"","X"))</f>
        <v>X</v>
      </c>
      <c r="ES91" s="29" t="str">
        <f>IF(OR($A$8&lt;&gt;"",$A$2&lt;&gt;"",$ES$252&lt;&gt;""),"E","")</f>
        <v/>
      </c>
      <c r="ET91" s="30" t="str">
        <f>IF(OR($A$8&lt;&gt;"",$A$2&lt;&gt;"",$ET$252&lt;&gt;""),"E",IF(OR(AND($B$5="X",$D$5=""),$F$5=""),"","X"))</f>
        <v/>
      </c>
      <c r="EU91" s="30" t="str">
        <f>IF(OR($A$8&lt;&gt;"",$A$2&lt;&gt;"",$EU$252&lt;&gt;""),"E",IF(AND($B$5="X",$D$5=""),"","X"))</f>
        <v>X</v>
      </c>
      <c r="EV91" s="29" t="str">
        <f>IF(OR($A$8&lt;&gt;"",$A$2&lt;&gt;"",$EV$252&lt;&gt;""),"E","")</f>
        <v/>
      </c>
      <c r="EW91" s="29" t="str">
        <f>IF(OR($A$8&lt;&gt;"",$A$2&lt;&gt;"",$EW$252&lt;&gt;""),"E","")</f>
        <v/>
      </c>
      <c r="EX91" s="29" t="str">
        <f>IF(OR($A$8&lt;&gt;"",$A$2&lt;&gt;"",$EX$252&lt;&gt;""),"E","")</f>
        <v/>
      </c>
      <c r="EY91" s="29" t="str">
        <f>IF(OR($A$8&lt;&gt;"",$A$2&lt;&gt;"",$EY$252&lt;&gt;""),"E","")</f>
        <v/>
      </c>
      <c r="EZ91" s="29" t="str">
        <f>IF(OR($A$8&lt;&gt;"",$A$2&lt;&gt;"",$EZ$252&lt;&gt;""),"E","")</f>
        <v/>
      </c>
      <c r="FA91" s="29" t="str">
        <f>IF(OR($A$8&lt;&gt;"",$A$2&lt;&gt;"",$FA$252&lt;&gt;""),"E","")</f>
        <v/>
      </c>
      <c r="FB91" s="29" t="str">
        <f>IF(OR($A$8&lt;&gt;"",$A$2&lt;&gt;"",$FB$252&lt;&gt;""),"E","")</f>
        <v/>
      </c>
      <c r="FC91" s="29" t="str">
        <f>IF(OR($A$8&lt;&gt;"",$A$2&lt;&gt;"",$FC$252&lt;&gt;""),"E","")</f>
        <v/>
      </c>
      <c r="FD91" s="29" t="str">
        <f>IF(OR($A$8&lt;&gt;"",$A$2&lt;&gt;"",$FD$252&lt;&gt;""),"E","")</f>
        <v/>
      </c>
      <c r="FE91" s="29" t="str">
        <f>IF(OR($A$8&lt;&gt;"",$A$2&lt;&gt;"",$FE$252&lt;&gt;""),"E","")</f>
        <v/>
      </c>
      <c r="FF91" s="29" t="str">
        <f>IF(OR($A$8&lt;&gt;"",$A$2&lt;&gt;"",$FF$252&lt;&gt;""),"E","")</f>
        <v/>
      </c>
      <c r="FG91" s="29" t="str">
        <f>IF(OR($A$8&lt;&gt;"",$A$2&lt;&gt;"",$FG$252&lt;&gt;""),"E","")</f>
        <v/>
      </c>
      <c r="FH91" s="29" t="str">
        <f>IF(OR($A$8&lt;&gt;"",$A$2&lt;&gt;"",$FH$252&lt;&gt;""),"E","")</f>
        <v/>
      </c>
      <c r="FI91" s="29" t="str">
        <f>IF(OR($A$8&lt;&gt;"",$A$2&lt;&gt;"",$FI$252&lt;&gt;""),"E","")</f>
        <v/>
      </c>
      <c r="FJ91" s="29" t="str">
        <f>IF(OR($A$8&lt;&gt;"",$A$2&lt;&gt;"",$FJ$252&lt;&gt;""),"E","")</f>
        <v/>
      </c>
      <c r="FK91" s="29" t="str">
        <f>IF(OR($A$8&lt;&gt;"",$A$2&lt;&gt;"",$FK$252&lt;&gt;""),"E","")</f>
        <v/>
      </c>
      <c r="FL91" s="29" t="str">
        <f>IF(OR($A$8&lt;&gt;"",$A$2&lt;&gt;"",$FL$252&lt;&gt;""),"E","")</f>
        <v/>
      </c>
      <c r="FM91" s="29" t="str">
        <f>IF(OR($A$8&lt;&gt;"",$A$2&lt;&gt;"",$FM$252&lt;&gt;""),"E","")</f>
        <v/>
      </c>
      <c r="FN91" s="29" t="str">
        <f>IF(OR($A$8&lt;&gt;"",$A$2&lt;&gt;"",$FN$252&lt;&gt;""),"E","")</f>
        <v/>
      </c>
      <c r="FO91" s="29" t="str">
        <f>IF(OR($A$8&lt;&gt;"",$A$2&lt;&gt;"",$FO$252&lt;&gt;""),"E","")</f>
        <v/>
      </c>
      <c r="FP91" s="29" t="str">
        <f>IF(OR($A$8&lt;&gt;"",$A$2&lt;&gt;"",$FP$252&lt;&gt;""),"E","")</f>
        <v/>
      </c>
      <c r="FQ91" s="29" t="str">
        <f>IF(OR($A$8&lt;&gt;"",$A$2&lt;&gt;"",$FQ$252&lt;&gt;""),"E","")</f>
        <v/>
      </c>
      <c r="FR91" s="29" t="str">
        <f>IF(OR($A$8&lt;&gt;"",$A$2&lt;&gt;"",$FR$252&lt;&gt;""),"E","")</f>
        <v/>
      </c>
      <c r="FS91" s="29" t="str">
        <f>IF(OR($A$8&lt;&gt;"",$A$2&lt;&gt;"",$FS$252&lt;&gt;""),"E","")</f>
        <v/>
      </c>
      <c r="FT91" s="29" t="str">
        <f>IF(OR($A$8&lt;&gt;"",$A$2&lt;&gt;"",$FT$252&lt;&gt;""),"E","")</f>
        <v/>
      </c>
      <c r="FU91" s="29" t="str">
        <f>IF(OR($A$8&lt;&gt;"",$A$2&lt;&gt;"",$FU$252&lt;&gt;""),"E","")</f>
        <v/>
      </c>
      <c r="FV91" s="29" t="str">
        <f>IF(OR($A$8&lt;&gt;"",$A$2&lt;&gt;"",$FV$252&lt;&gt;""),"E","")</f>
        <v/>
      </c>
      <c r="FW91" s="29" t="str">
        <f>IF(OR($A$8&lt;&gt;"",$A$2&lt;&gt;"",$FW$252&lt;&gt;""),"E","")</f>
        <v/>
      </c>
      <c r="FX91" s="29" t="str">
        <f>IF(OR($A$8&lt;&gt;"",$A$2&lt;&gt;"",$FX$252&lt;&gt;""),"E","")</f>
        <v/>
      </c>
      <c r="FY91" s="29" t="str">
        <f>IF(OR($A$8&lt;&gt;"",$A$2&lt;&gt;"",$FY$252&lt;&gt;""),"E","")</f>
        <v/>
      </c>
      <c r="FZ91" s="29" t="str">
        <f>IF(OR($A$8&lt;&gt;"",$A$2&lt;&gt;"",$FZ$252&lt;&gt;""),"E","")</f>
        <v/>
      </c>
      <c r="GA91" s="29" t="str">
        <f>IF(OR($A$8&lt;&gt;"",$A$2&lt;&gt;"",$GA$252&lt;&gt;""),"E","")</f>
        <v/>
      </c>
      <c r="GB91" s="58"/>
      <c r="GC91" s="57"/>
      <c r="GD91" s="33" t="str">
        <f>IF(OR($A$8&lt;&gt;"",$A$2&lt;&gt;"",$GD$252&lt;&gt;""),"E","")</f>
        <v/>
      </c>
      <c r="GE91" s="77"/>
      <c r="GF91" s="72"/>
      <c r="GG91" s="29" t="str">
        <f>IF(OR($A$8&lt;&gt;"",$A$2&lt;&gt;"",$GG$252&lt;&gt;""),"E","")</f>
        <v/>
      </c>
      <c r="GH91" s="29" t="str">
        <f>IF(OR($A$8&lt;&gt;"",$A$2&lt;&gt;"",$GH$252&lt;&gt;""),"E","")</f>
        <v/>
      </c>
      <c r="GI91" s="29" t="str">
        <f>IF(OR($A$8&lt;&gt;"",$A$2&lt;&gt;"",$GI$252&lt;&gt;""),"E","")</f>
        <v/>
      </c>
      <c r="GJ91" s="29" t="str">
        <f>IF(OR($A$8&lt;&gt;"",$A$2&lt;&gt;"",$GJ$252&lt;&gt;""),"E","")</f>
        <v/>
      </c>
      <c r="GK91" s="30" t="str">
        <f>IF(OR($A$8&lt;&gt;"",$A$2&lt;&gt;"",$GK$252&lt;&gt;""),"E",IF(OR(AND($B$5="X",$D$5=""),(AND($P$5="X",$R$5="X",$T$5="",$B$6="",$D$6=""))),"","X"))</f>
        <v>X</v>
      </c>
      <c r="GL91" s="30" t="str">
        <f>IF(OR($A$8&lt;&gt;"",$A$2&lt;&gt;"",$GL$252&lt;&gt;""),"E",IF(OR(AND($B$5="X",$D$5=""),(AND($P$5="X",$R$5="X",$T$5="",$B$6="",$D$6=""))),"","X"))</f>
        <v>X</v>
      </c>
      <c r="GM91" s="30" t="str">
        <f>IF(OR($A$8&lt;&gt;"",$A$2&lt;&gt;"",$GM$252&lt;&gt;""),"E",IF(OR($B$6="X",$D$6="X",$F$6="X"),"X",""))</f>
        <v/>
      </c>
      <c r="GN91" s="30" t="str">
        <f>IF(OR($A$8&lt;&gt;"",$A$2&lt;&gt;"",$GN$252&lt;&gt;""),"E",IF(AND($B$5="X",$D$5=""),"","X"))</f>
        <v>X</v>
      </c>
      <c r="GO91" s="29" t="str">
        <f>IF(OR($A$8&lt;&gt;"",$A$2&lt;&gt;"",$GO$252&lt;&gt;""),"E","")</f>
        <v/>
      </c>
      <c r="GP91" s="29" t="str">
        <f>IF(OR($A$8&lt;&gt;"",$A$2&lt;&gt;"",$GP$252&lt;&gt;""),"E","")</f>
        <v/>
      </c>
      <c r="GQ91" s="29" t="str">
        <f>IF(OR($A$8&lt;&gt;"",$A$2&lt;&gt;"",$GQ$252&lt;&gt;""),"E","")</f>
        <v/>
      </c>
      <c r="GR91" s="29" t="str">
        <f>IF(OR($A$8&lt;&gt;"",$A$2&lt;&gt;"",$GR$252&lt;&gt;""),"E","")</f>
        <v/>
      </c>
      <c r="GS91" s="29" t="str">
        <f>IF(OR($A$8&lt;&gt;"",$A$2&lt;&gt;"",$GS$252&lt;&gt;""),"E","")</f>
        <v/>
      </c>
      <c r="GT91" s="30" t="str">
        <f>IF(OR($A$8&lt;&gt;"",$A$2&lt;&gt;"",$GT$252&lt;&gt;""),"E",(IF(OR(AND($B$5="X",$D$5="",$H$6="X"),$H$6="",(AND((OR(($J$6="X"),(AND($J$6="X",$L$6="X")))),$N$6=""))),"","X")))</f>
        <v/>
      </c>
      <c r="GU91" s="29" t="str">
        <f>IF(OR($A$8&lt;&gt;"",$A$2&lt;&gt;"",$GU$252&lt;&gt;""),"E","")</f>
        <v/>
      </c>
      <c r="GV91" s="30" t="str">
        <f>IF(OR($A$8&lt;&gt;"",$A$2&lt;&gt;"",$GV$252&lt;&gt;""),"E",(IF(OR(AND($B$5="X",$D$5="",$H$6="X"),$H$6="",(AND((OR(($J$6="X"),(AND($J$6="X",$L$6="X")))),$N$6=""))),"","X")))</f>
        <v/>
      </c>
      <c r="GW91" s="29" t="str">
        <f>IF(OR($A$8&lt;&gt;"",$A$2&lt;&gt;"",$GW$252&lt;&gt;""),"E","")</f>
        <v/>
      </c>
      <c r="GX91" s="30" t="str">
        <f>IF(OR($A$8&lt;&gt;"",$A$2&lt;&gt;"",$GX$252&lt;&gt;""),"E",(IF(OR((AND($P$6="X",$R$6="")),AND($B$5="X",$D$5="",$H$6="X"),$H$6="",(AND((OR(($J$6="X"),(AND($J$6="X",$L$6="X")))),$N$6=""))),"","X")))</f>
        <v/>
      </c>
      <c r="GY91" s="26" t="str">
        <f>IF(OR($A$8&lt;&gt;"",$A$2&lt;&gt;"",$GY$252&lt;&gt;""),"E","")</f>
        <v/>
      </c>
      <c r="GZ91" s="30" t="str">
        <f>IF(OR($A$8&lt;&gt;"",$A$2&lt;&gt;"",$GZ$252&lt;&gt;""),"E",(IF(OR((AND($P$6="X",$R$6="")),AND($B$5="X",$D$5="",$H$6="X"),$H$6="",(AND((OR(($J$6="X"),(AND($J$6="X",$L$6="X")))),$N$6=""))),"","X")))</f>
        <v/>
      </c>
      <c r="HA91" s="29" t="str">
        <f>IF(OR($A$8&lt;&gt;"",$A$2&lt;&gt;"",$HA$252&lt;&gt;""),"E","")</f>
        <v/>
      </c>
      <c r="HB91" s="34" t="str">
        <f>IF(OR($A$8&lt;&gt;"",$A$2&lt;&gt;"",$HB$252&lt;&gt;""),"E",IF((OR((AND($B$5="X",$D$5="")),(AND($F$7="X",$H$7="",$N$7="")),(AND((OR(($J$6="X"),(AND($J$6="X",$L$6="X")))),$N$6="")),(AND($B$7="X",$D$7="")))),"","X"))</f>
        <v>X</v>
      </c>
      <c r="HC91" s="29" t="str">
        <f>IF(OR($A$8&lt;&gt;"",$A$2&lt;&gt;"",$HC$252&lt;&gt;""),"E","")</f>
        <v/>
      </c>
      <c r="HD91" s="34" t="str">
        <f>IF(OR($A$8&lt;&gt;"",$A$2&lt;&gt;"",$HD$252&lt;&gt;""),"E",IF((OR((AND($B$5="X",$D$5="")),(AND($F$7="X",$H$7="",$N$7="")),(AND((OR(($J$6="X"),(AND($J$6="X",$L$6="X")))),$N$6="")),(AND($B$7="X",$D$7="")))),"","X"))</f>
        <v>X</v>
      </c>
      <c r="HE91" s="29" t="str">
        <f>IF(OR($A$8&lt;&gt;"",$A$2&lt;&gt;"",$HE$252&lt;&gt;""),"E","")</f>
        <v/>
      </c>
      <c r="HF91" s="34" t="str">
        <f>IF(OR($A$8&lt;&gt;"",$A$2&lt;&gt;"",$HF$252&lt;&gt;""),"E",IF((OR((AND($B$5="X",$D$5="")),(AND($F$7="X",$H$7="",$N$7="")),(AND((OR(($J$6="X"),(AND($J$6="X",$L$6="X")))),$N$6="")),(AND($B$7="X",$D$7="")))),"","X"))</f>
        <v>X</v>
      </c>
      <c r="HG91" s="29" t="str">
        <f>IF(OR($A$8&lt;&gt;"",$A$2&lt;&gt;"",$HG$252&lt;&gt;""),"E","")</f>
        <v/>
      </c>
      <c r="HH91" s="81"/>
      <c r="HI91" s="72"/>
      <c r="HJ91" s="34" t="str">
        <f>IF(OR($A$8&lt;&gt;"",$A$2&lt;&gt;"",$HJ$252&lt;&gt;""),"E",IF((OR((AND($B$5="X",$D$5="")),(AND($F$7="X",$H$7="",$N$7="")),(AND((OR(($J$6="X"),(AND($J$6="X",$L$6="X")))),$N$6="")),(AND($B$7="X",$D$7="")))),"","X"))</f>
        <v>X</v>
      </c>
      <c r="HK91" s="29" t="str">
        <f>IF(OR($A$8&lt;&gt;"",$A$2&lt;&gt;"",$HK$252&lt;&gt;""),"E","")</f>
        <v/>
      </c>
      <c r="HL91" s="34" t="str">
        <f>IF(OR($A$8&lt;&gt;"",$A$2&lt;&gt;"",$HL$252&lt;&gt;""),"E",IF((OR((AND($B$5="X",$D$5="")),(AND($F$7="X",$H$7="",$N$7="")),(AND((OR(($J$6="X"),(AND($J$6="X",$L$6="X")))),$N$6="")),(AND($B$7="X",$D$7="")))),"","X"))</f>
        <v>X</v>
      </c>
      <c r="HM91" s="34" t="str">
        <f>IF(OR($A$8&lt;&gt;"",$A$2&lt;&gt;"",$HM$252&lt;&gt;""),"E",IF((OR((AND($B$5="X",$D$5="")),(AND($F$7="X",$H$7="",$N$7="")),(AND((OR(($J$6="X"),(AND($J$6="X",$L$6="X")))),$N$6="")),(AND($B$7="X",$D$7="")))),"","X"))</f>
        <v>X</v>
      </c>
      <c r="HN91" s="34" t="str">
        <f>IF(OR($A$8&lt;&gt;"",$A$2&lt;&gt;"",$HN$252&lt;&gt;""),"E",IF((OR((AND($B$5="X",$D$5="")),(AND($F$7="X",$H$7="",$N$7="")),(AND((OR(($J$6="X"),(AND($J$6="X",$L$6="X")))),$N$6="")),(AND($B$7="X",$D$7="")))),"","X"))</f>
        <v>X</v>
      </c>
      <c r="HO91" s="34" t="str">
        <f>IF(OR($A$8&lt;&gt;"",$A$2&lt;&gt;"",$HO$252&lt;&gt;""),"E",IF((OR((AND($B$5="X",$D$5="")),(AND($F$7="X",$H$7="",$N$7="")),(AND((OR(($J$6="X"),(AND($J$6="X",$L$6="X")))),$N$6="")),(AND($B$7="X",$D$7="")))),"","X"))</f>
        <v>X</v>
      </c>
      <c r="HP91" s="34" t="str">
        <f>IF(OR($A$8&lt;&gt;"",$A$2&lt;&gt;"",$HP$252&lt;&gt;""),"E",IF((OR((AND($B$5="X",$D$5="")),(AND($F$7="X",$H$7="",$N$7="")),(AND((OR(($J$6="X"),(AND($J$6="X",$L$6="X")))),$N$6="")),(AND($B$7="X",$D$7="")))),"","X"))</f>
        <v>X</v>
      </c>
      <c r="HQ91" s="219"/>
      <c r="HR91" s="6"/>
      <c r="HS91" s="131">
        <f t="shared" si="1"/>
        <v>0</v>
      </c>
      <c r="HT91" s="132"/>
    </row>
    <row r="92" spans="1:228" ht="39" customHeight="1" x14ac:dyDescent="0.2">
      <c r="A92" s="234"/>
      <c r="B92" s="235"/>
      <c r="C92" s="235"/>
      <c r="D92" s="235"/>
      <c r="E92" s="235"/>
      <c r="F92" s="235"/>
      <c r="G92" s="235"/>
      <c r="H92" s="235"/>
      <c r="I92" s="235"/>
      <c r="J92" s="235"/>
      <c r="K92" s="235"/>
      <c r="L92" s="236"/>
      <c r="M92" s="220" t="s">
        <v>172</v>
      </c>
      <c r="N92" s="221"/>
      <c r="O92" s="221"/>
      <c r="P92" s="221"/>
      <c r="Q92" s="221"/>
      <c r="R92" s="221"/>
      <c r="S92" s="221"/>
      <c r="T92" s="221"/>
      <c r="U92" s="222"/>
      <c r="V92" s="176" t="s">
        <v>1229</v>
      </c>
      <c r="W92" s="43">
        <v>11</v>
      </c>
      <c r="X92" s="207">
        <v>4</v>
      </c>
      <c r="Y92" s="84" t="s">
        <v>1134</v>
      </c>
      <c r="Z92" s="178"/>
      <c r="AA92" s="212"/>
      <c r="AB92" s="155">
        <v>60</v>
      </c>
      <c r="AC92" s="299"/>
      <c r="AD92" s="155">
        <v>60</v>
      </c>
      <c r="AE92" s="299"/>
      <c r="AF92" s="155">
        <v>60</v>
      </c>
      <c r="AG92" s="299"/>
      <c r="AH92" s="155">
        <v>60</v>
      </c>
      <c r="AI92" s="299"/>
      <c r="AJ92" s="155">
        <v>12</v>
      </c>
      <c r="AK92" s="299"/>
      <c r="AL92" s="155">
        <v>2</v>
      </c>
      <c r="AM92" s="299"/>
      <c r="AN92" s="155">
        <v>1</v>
      </c>
      <c r="AO92" s="299"/>
      <c r="AP92" s="155">
        <v>1</v>
      </c>
      <c r="AQ92" s="299"/>
      <c r="AR92" s="152"/>
      <c r="AS92" s="153"/>
      <c r="AT92" s="152"/>
      <c r="AU92" s="153"/>
      <c r="AV92" s="152"/>
      <c r="AW92" s="153"/>
      <c r="AX92" s="152"/>
      <c r="AY92" s="153"/>
      <c r="AZ92" s="152"/>
      <c r="BA92" s="153"/>
      <c r="BB92" s="152"/>
      <c r="BC92" s="153"/>
      <c r="BD92" s="152"/>
      <c r="BE92" s="153"/>
      <c r="BF92" s="152"/>
      <c r="BG92" s="422"/>
      <c r="BH92" s="179"/>
      <c r="BI92" s="179"/>
      <c r="BJ92" s="67" t="str">
        <f>IF($BJ$8="Saisie de numéro erronée !","Saisie de numéro erronée !",IF($BJ$9="","",VALUE(SUBSTITUTE(IF(COUNTIF(HS92,"* *"),TRIM(MID(Y92&amp;" ",(FIND(("NO"&amp;$BJ$9&amp;" "),Y92&amp;" "))-3,3)),HS92),"c",""))))</f>
        <v/>
      </c>
      <c r="BK92" s="180"/>
      <c r="BL92" s="213"/>
      <c r="BM92" s="29">
        <v>11</v>
      </c>
      <c r="BN92" s="29">
        <v>11</v>
      </c>
      <c r="BO92" s="29">
        <v>11</v>
      </c>
      <c r="BP92" s="29">
        <v>12</v>
      </c>
      <c r="BQ92" s="29">
        <v>12</v>
      </c>
      <c r="BR92" s="29">
        <v>12</v>
      </c>
      <c r="BS92" s="29">
        <v>13</v>
      </c>
      <c r="BT92" s="29">
        <v>13</v>
      </c>
      <c r="BU92" s="29">
        <v>13</v>
      </c>
      <c r="BV92" s="29">
        <v>14</v>
      </c>
      <c r="BW92" s="29">
        <v>14</v>
      </c>
      <c r="BX92" s="29">
        <v>14</v>
      </c>
      <c r="BY92" s="29">
        <v>18</v>
      </c>
      <c r="BZ92" s="29">
        <v>26</v>
      </c>
      <c r="CA92" s="29">
        <v>31</v>
      </c>
      <c r="CB92" s="226">
        <v>41</v>
      </c>
      <c r="CC92" s="181"/>
      <c r="CD92" s="181"/>
      <c r="CE92" s="393" t="s">
        <v>1317</v>
      </c>
      <c r="CF92" s="182"/>
      <c r="CG92" s="182"/>
      <c r="CH92" s="393"/>
      <c r="CI92" s="183"/>
      <c r="CJ92" s="183"/>
      <c r="CK92" s="214">
        <v>81</v>
      </c>
      <c r="CL92" s="44" t="s">
        <v>537</v>
      </c>
      <c r="CM92" s="184"/>
      <c r="CN92" s="216"/>
      <c r="CO92" s="233" t="s">
        <v>107</v>
      </c>
      <c r="CP92" s="185"/>
      <c r="CQ92" s="185"/>
      <c r="CR92" s="29">
        <v>35</v>
      </c>
      <c r="CS92" s="29">
        <v>42</v>
      </c>
      <c r="CT92" s="186"/>
      <c r="CU92" s="186"/>
      <c r="CV92" s="393"/>
      <c r="CW92" s="218"/>
      <c r="CX92" s="218"/>
      <c r="CY92" s="233"/>
      <c r="CZ92" s="187"/>
      <c r="DA92" s="187"/>
      <c r="DB92" s="28" t="str">
        <f>IF(OR($A$8&lt;&gt;"",$A$2&lt;&gt;"",$DB$252&lt;&gt;""),"E","")</f>
        <v/>
      </c>
      <c r="DC92" s="29" t="str">
        <f>IF(OR($A$8&lt;&gt;"",$A$2&lt;&gt;"",$DC$252&lt;&gt;""),"E","")</f>
        <v/>
      </c>
      <c r="DD92" s="29" t="str">
        <f>IF(OR($A$8&lt;&gt;"",$A$2&lt;&gt;"",$DD$252&lt;&gt;""),"E","")</f>
        <v/>
      </c>
      <c r="DE92" s="29" t="str">
        <f>IF(OR($A$8&lt;&gt;"",$A$2&lt;&gt;"",$DE$252&lt;&gt;""),"E","")</f>
        <v/>
      </c>
      <c r="DF92" s="29" t="str">
        <f>IF(OR($A$8&lt;&gt;"",$A$2&lt;&gt;"",$DF$252&lt;&gt;""),"E","")</f>
        <v/>
      </c>
      <c r="DG92" s="29" t="str">
        <f>IF(OR($A$8&lt;&gt;"",$A$2&lt;&gt;"",$DG$252&lt;&gt;""),"E","")</f>
        <v/>
      </c>
      <c r="DH92" s="29" t="str">
        <f>IF(OR($A$8&lt;&gt;"",$A$2&lt;&gt;"",$DH$252&lt;&gt;""),"E","")</f>
        <v/>
      </c>
      <c r="DI92" s="29" t="str">
        <f>IF(OR($A$8&lt;&gt;"",$A$2&lt;&gt;"",$DI$252&lt;&gt;""),"E","")</f>
        <v/>
      </c>
      <c r="DJ92" s="29" t="str">
        <f>IF(OR($A$8&lt;&gt;"",$A$2&lt;&gt;"",$DJ$252&lt;&gt;""),"E","")</f>
        <v/>
      </c>
      <c r="DK92" s="29" t="str">
        <f>IF(OR($A$8&lt;&gt;"",$A$2&lt;&gt;"",$DK$252&lt;&gt;""),"E","")</f>
        <v/>
      </c>
      <c r="DL92" s="29" t="str">
        <f>IF(OR($A$8&lt;&gt;"",$A$2&lt;&gt;"",$DL$252&lt;&gt;""),"E","")</f>
        <v/>
      </c>
      <c r="DM92" s="29" t="str">
        <f>IF(OR($A$8&lt;&gt;"",$A$2&lt;&gt;"",$DM$252&lt;&gt;""),"E","")</f>
        <v/>
      </c>
      <c r="DN92" s="29" t="str">
        <f>IF(OR($A$8&lt;&gt;"",$A$2&lt;&gt;"",$DN$252&lt;&gt;""),"E","")</f>
        <v/>
      </c>
      <c r="DO92" s="29" t="str">
        <f>IF(OR($A$8&lt;&gt;"",$A$2&lt;&gt;"",$DO$252&lt;&gt;""),"E","")</f>
        <v/>
      </c>
      <c r="DP92" s="29" t="str">
        <f>IF(OR($A$8&lt;&gt;"",$A$2&lt;&gt;"",$DP$252&lt;&gt;""),"E","")</f>
        <v/>
      </c>
      <c r="DQ92" s="29" t="str">
        <f>IF(OR($A$8&lt;&gt;"",$A$2&lt;&gt;"",$DQ$252&lt;&gt;""),"E","")</f>
        <v/>
      </c>
      <c r="DR92" s="29" t="str">
        <f>IF(OR($A$8&lt;&gt;"",$A$2&lt;&gt;"",$DR$252&lt;&gt;""),"E","")</f>
        <v/>
      </c>
      <c r="DS92" s="29" t="str">
        <f>IF(OR($A$8&lt;&gt;"",$A$2&lt;&gt;"",$DS$252&lt;&gt;""),"E","")</f>
        <v/>
      </c>
      <c r="DT92" s="29" t="str">
        <f>IF(OR($A$8&lt;&gt;"",$A$2&lt;&gt;"",$DT$252&lt;&gt;""),"E","")</f>
        <v/>
      </c>
      <c r="DU92" s="29" t="str">
        <f>IF(OR($A$8&lt;&gt;"",$A$2&lt;&gt;"",$DU$252&lt;&gt;""),"E","")</f>
        <v/>
      </c>
      <c r="DV92" s="29" t="str">
        <f>IF(OR($A$8&lt;&gt;"",$A$2&lt;&gt;"",$DV$252&lt;&gt;""),"E","")</f>
        <v/>
      </c>
      <c r="DW92" s="29" t="str">
        <f>IF(OR($A$8&lt;&gt;"",$A$2&lt;&gt;"",$DW$252&lt;&gt;""),"E","")</f>
        <v/>
      </c>
      <c r="DX92" s="29" t="str">
        <f>IF(OR($A$8&lt;&gt;"",$A$2&lt;&gt;"",$DX$252&lt;&gt;""),"E","")</f>
        <v/>
      </c>
      <c r="DY92" s="29" t="str">
        <f>IF(OR($A$8&lt;&gt;"",$A$2&lt;&gt;"",$DY$252&lt;&gt;""),"E","")</f>
        <v/>
      </c>
      <c r="DZ92" s="29" t="str">
        <f>IF(OR($A$8&lt;&gt;"",$A$2&lt;&gt;"",$DZ$252&lt;&gt;""),"E","")</f>
        <v/>
      </c>
      <c r="EA92" s="31"/>
      <c r="EB92" s="2"/>
      <c r="EC92" s="29" t="str">
        <f>IF(OR($A$8&lt;&gt;"",$A$2&lt;&gt;"",$EC$252&lt;&gt;""),"E","")</f>
        <v/>
      </c>
      <c r="ED92" s="58"/>
      <c r="EE92" s="57"/>
      <c r="EF92" s="29" t="str">
        <f>IF(OR($A$8&lt;&gt;"",$A$2&lt;&gt;"",$EF$252&lt;&gt;""),"E","")</f>
        <v/>
      </c>
      <c r="EG92" s="29" t="str">
        <f>IF(OR($A$8&lt;&gt;"",$A$2&lt;&gt;"",$EG$252&lt;&gt;""),"E","")</f>
        <v/>
      </c>
      <c r="EH92" s="29" t="str">
        <f>IF(OR($A$8&lt;&gt;"",$A$2&lt;&gt;"",$EH$252&lt;&gt;""),"E","")</f>
        <v/>
      </c>
      <c r="EI92" s="29" t="str">
        <f>IF(OR($A$8&lt;&gt;"",$A$2&lt;&gt;"",$EI$252&lt;&gt;""),"E","")</f>
        <v/>
      </c>
      <c r="EJ92" s="29" t="str">
        <f>IF(OR($A$8&lt;&gt;"",$A$2&lt;&gt;"",$EJ$252&lt;&gt;""),"E","")</f>
        <v/>
      </c>
      <c r="EK92" s="29" t="str">
        <f>IF(OR($A$8&lt;&gt;"",$A$2&lt;&gt;"",$EK$252&lt;&gt;""),"E","")</f>
        <v/>
      </c>
      <c r="EL92" s="29" t="str">
        <f>IF(OR($A$8&lt;&gt;"",$A$2&lt;&gt;"",$EL$252&lt;&gt;""),"E","")</f>
        <v/>
      </c>
      <c r="EM92" s="29" t="str">
        <f>IF(OR($A$8&lt;&gt;"",$A$2&lt;&gt;"",$EM$252&lt;&gt;""),"E","")</f>
        <v/>
      </c>
      <c r="EN92" s="30" t="str">
        <f>IF(OR($A$8&lt;&gt;"",$A$2&lt;&gt;"",$EN$252&lt;&gt;""),"E",IF(AND($B$5="X",$D$5=""),"","X"))</f>
        <v>X</v>
      </c>
      <c r="EO92" s="30" t="str">
        <f>IF(OR($A$8&lt;&gt;"",$A$2&lt;&gt;"",$EO$252&lt;&gt;""),"E",IF(AND($B$5="X",$D$5=""),"","X"))</f>
        <v>X</v>
      </c>
      <c r="EP92" s="30" t="str">
        <f>IF(OR($A$8&lt;&gt;"",$A$2&lt;&gt;"",$EP$252&lt;&gt;""),"E",IF(AND($B$5="X",$D$5=""),"","X"))</f>
        <v>X</v>
      </c>
      <c r="EQ92" s="29" t="str">
        <f>IF(OR($A$8&lt;&gt;"",$A$2&lt;&gt;"",$EQ$252&lt;&gt;""),"E","")</f>
        <v/>
      </c>
      <c r="ER92" s="30" t="str">
        <f>IF(OR($A$8&lt;&gt;"",$A$2&lt;&gt;"",$ER$252&lt;&gt;""),"E",IF(AND($B$5="X",$D$5=""),"","X"))</f>
        <v>X</v>
      </c>
      <c r="ES92" s="29" t="str">
        <f>IF(OR($A$8&lt;&gt;"",$A$2&lt;&gt;"",$ES$252&lt;&gt;""),"E","")</f>
        <v/>
      </c>
      <c r="ET92" s="30" t="str">
        <f>IF(OR($A$8&lt;&gt;"",$A$2&lt;&gt;"",$ET$252&lt;&gt;""),"E",IF(OR(AND($B$5="X",$D$5=""),$F$5=""),"","X"))</f>
        <v/>
      </c>
      <c r="EU92" s="30" t="str">
        <f>IF(OR($A$8&lt;&gt;"",$A$2&lt;&gt;"",$EU$252&lt;&gt;""),"E",IF(AND($B$5="X",$D$5=""),"","X"))</f>
        <v>X</v>
      </c>
      <c r="EV92" s="29" t="str">
        <f>IF(OR($A$8&lt;&gt;"",$A$2&lt;&gt;"",$EV$252&lt;&gt;""),"E","")</f>
        <v/>
      </c>
      <c r="EW92" s="29" t="str">
        <f>IF(OR($A$8&lt;&gt;"",$A$2&lt;&gt;"",$EW$252&lt;&gt;""),"E","")</f>
        <v/>
      </c>
      <c r="EX92" s="29" t="str">
        <f>IF(OR($A$8&lt;&gt;"",$A$2&lt;&gt;"",$EX$252&lt;&gt;""),"E","")</f>
        <v/>
      </c>
      <c r="EY92" s="29" t="str">
        <f>IF(OR($A$8&lt;&gt;"",$A$2&lt;&gt;"",$EY$252&lt;&gt;""),"E","")</f>
        <v/>
      </c>
      <c r="EZ92" s="29" t="str">
        <f>IF(OR($A$8&lt;&gt;"",$A$2&lt;&gt;"",$EZ$252&lt;&gt;""),"E","")</f>
        <v/>
      </c>
      <c r="FA92" s="29" t="str">
        <f>IF(OR($A$8&lt;&gt;"",$A$2&lt;&gt;"",$FA$252&lt;&gt;""),"E","")</f>
        <v/>
      </c>
      <c r="FB92" s="29" t="str">
        <f>IF(OR($A$8&lt;&gt;"",$A$2&lt;&gt;"",$FB$252&lt;&gt;""),"E","")</f>
        <v/>
      </c>
      <c r="FC92" s="29" t="str">
        <f>IF(OR($A$8&lt;&gt;"",$A$2&lt;&gt;"",$FC$252&lt;&gt;""),"E","")</f>
        <v/>
      </c>
      <c r="FD92" s="29" t="str">
        <f>IF(OR($A$8&lt;&gt;"",$A$2&lt;&gt;"",$FD$252&lt;&gt;""),"E","")</f>
        <v/>
      </c>
      <c r="FE92" s="29" t="str">
        <f>IF(OR($A$8&lt;&gt;"",$A$2&lt;&gt;"",$FE$252&lt;&gt;""),"E","")</f>
        <v/>
      </c>
      <c r="FF92" s="29" t="str">
        <f>IF(OR($A$8&lt;&gt;"",$A$2&lt;&gt;"",$FF$252&lt;&gt;""),"E","")</f>
        <v/>
      </c>
      <c r="FG92" s="29" t="str">
        <f>IF(OR($A$8&lt;&gt;"",$A$2&lt;&gt;"",$FG$252&lt;&gt;""),"E","")</f>
        <v/>
      </c>
      <c r="FH92" s="29" t="str">
        <f>IF(OR($A$8&lt;&gt;"",$A$2&lt;&gt;"",$FH$252&lt;&gt;""),"E","")</f>
        <v/>
      </c>
      <c r="FI92" s="29" t="str">
        <f>IF(OR($A$8&lt;&gt;"",$A$2&lt;&gt;"",$FI$252&lt;&gt;""),"E","")</f>
        <v/>
      </c>
      <c r="FJ92" s="29" t="str">
        <f>IF(OR($A$8&lt;&gt;"",$A$2&lt;&gt;"",$FJ$252&lt;&gt;""),"E","")</f>
        <v/>
      </c>
      <c r="FK92" s="29" t="str">
        <f>IF(OR($A$8&lt;&gt;"",$A$2&lt;&gt;"",$FK$252&lt;&gt;""),"E","")</f>
        <v/>
      </c>
      <c r="FL92" s="29" t="str">
        <f>IF(OR($A$8&lt;&gt;"",$A$2&lt;&gt;"",$FL$252&lt;&gt;""),"E","")</f>
        <v/>
      </c>
      <c r="FM92" s="29" t="str">
        <f>IF(OR($A$8&lt;&gt;"",$A$2&lt;&gt;"",$FM$252&lt;&gt;""),"E","")</f>
        <v/>
      </c>
      <c r="FN92" s="29" t="str">
        <f>IF(OR($A$8&lt;&gt;"",$A$2&lt;&gt;"",$FN$252&lt;&gt;""),"E","")</f>
        <v/>
      </c>
      <c r="FO92" s="29" t="str">
        <f>IF(OR($A$8&lt;&gt;"",$A$2&lt;&gt;"",$FO$252&lt;&gt;""),"E","")</f>
        <v/>
      </c>
      <c r="FP92" s="29" t="str">
        <f>IF(OR($A$8&lt;&gt;"",$A$2&lt;&gt;"",$FP$252&lt;&gt;""),"E","")</f>
        <v/>
      </c>
      <c r="FQ92" s="29" t="str">
        <f>IF(OR($A$8&lt;&gt;"",$A$2&lt;&gt;"",$FQ$252&lt;&gt;""),"E","")</f>
        <v/>
      </c>
      <c r="FR92" s="29" t="str">
        <f>IF(OR($A$8&lt;&gt;"",$A$2&lt;&gt;"",$FR$252&lt;&gt;""),"E","")</f>
        <v/>
      </c>
      <c r="FS92" s="29" t="str">
        <f>IF(OR($A$8&lt;&gt;"",$A$2&lt;&gt;"",$FS$252&lt;&gt;""),"E","")</f>
        <v/>
      </c>
      <c r="FT92" s="29" t="str">
        <f>IF(OR($A$8&lt;&gt;"",$A$2&lt;&gt;"",$FT$252&lt;&gt;""),"E","")</f>
        <v/>
      </c>
      <c r="FU92" s="29" t="str">
        <f>IF(OR($A$8&lt;&gt;"",$A$2&lt;&gt;"",$FU$252&lt;&gt;""),"E","")</f>
        <v/>
      </c>
      <c r="FV92" s="29" t="str">
        <f>IF(OR($A$8&lt;&gt;"",$A$2&lt;&gt;"",$FV$252&lt;&gt;""),"E","")</f>
        <v/>
      </c>
      <c r="FW92" s="29" t="str">
        <f>IF(OR($A$8&lt;&gt;"",$A$2&lt;&gt;"",$FW$252&lt;&gt;""),"E","")</f>
        <v/>
      </c>
      <c r="FX92" s="29" t="str">
        <f>IF(OR($A$8&lt;&gt;"",$A$2&lt;&gt;"",$FX$252&lt;&gt;""),"E","")</f>
        <v/>
      </c>
      <c r="FY92" s="29" t="str">
        <f>IF(OR($A$8&lt;&gt;"",$A$2&lt;&gt;"",$FY$252&lt;&gt;""),"E","")</f>
        <v/>
      </c>
      <c r="FZ92" s="29" t="str">
        <f>IF(OR($A$8&lt;&gt;"",$A$2&lt;&gt;"",$FZ$252&lt;&gt;""),"E","")</f>
        <v/>
      </c>
      <c r="GA92" s="29" t="str">
        <f>IF(OR($A$8&lt;&gt;"",$A$2&lt;&gt;"",$GA$252&lt;&gt;""),"E","")</f>
        <v/>
      </c>
      <c r="GB92" s="58"/>
      <c r="GC92" s="57"/>
      <c r="GD92" s="33" t="str">
        <f>IF(OR($A$8&lt;&gt;"",$A$2&lt;&gt;"",$GD$252&lt;&gt;""),"E","")</f>
        <v/>
      </c>
      <c r="GE92" s="77"/>
      <c r="GF92" s="72"/>
      <c r="GG92" s="29" t="str">
        <f>IF(OR($A$8&lt;&gt;"",$A$2&lt;&gt;"",$GG$252&lt;&gt;""),"E","")</f>
        <v/>
      </c>
      <c r="GH92" s="29" t="str">
        <f>IF(OR($A$8&lt;&gt;"",$A$2&lt;&gt;"",$GH$252&lt;&gt;""),"E","")</f>
        <v/>
      </c>
      <c r="GI92" s="29" t="str">
        <f>IF(OR($A$8&lt;&gt;"",$A$2&lt;&gt;"",$GI$252&lt;&gt;""),"E","")</f>
        <v/>
      </c>
      <c r="GJ92" s="29" t="str">
        <f>IF(OR($A$8&lt;&gt;"",$A$2&lt;&gt;"",$GJ$252&lt;&gt;""),"E","")</f>
        <v/>
      </c>
      <c r="GK92" s="29" t="str">
        <f>IF(OR($A$8&lt;&gt;"",$A$2&lt;&gt;"",$GK$252&lt;&gt;""),"E","")</f>
        <v/>
      </c>
      <c r="GL92" s="29" t="str">
        <f>IF(OR($A$8&lt;&gt;"",$A$2&lt;&gt;"",$GL$252&lt;&gt;""),"E","")</f>
        <v/>
      </c>
      <c r="GM92" s="29" t="str">
        <f>IF(OR($A$8&lt;&gt;"",$A$2&lt;&gt;"",$GM$252&lt;&gt;""),"E","")</f>
        <v/>
      </c>
      <c r="GN92" s="29" t="str">
        <f>IF(OR($A$8&lt;&gt;"",$A$2&lt;&gt;"",$GN$252&lt;&gt;""),"E","")</f>
        <v/>
      </c>
      <c r="GO92" s="29" t="str">
        <f>IF(OR($A$8&lt;&gt;"",$A$2&lt;&gt;"",$GO$252&lt;&gt;""),"E","")</f>
        <v/>
      </c>
      <c r="GP92" s="29" t="str">
        <f>IF(OR($A$8&lt;&gt;"",$A$2&lt;&gt;"",$GP$252&lt;&gt;""),"E","")</f>
        <v/>
      </c>
      <c r="GQ92" s="29" t="str">
        <f>IF(OR($A$8&lt;&gt;"",$A$2&lt;&gt;"",$GQ$252&lt;&gt;""),"E","")</f>
        <v/>
      </c>
      <c r="GR92" s="29" t="str">
        <f>IF(OR($A$8&lt;&gt;"",$A$2&lt;&gt;"",$GR$252&lt;&gt;""),"E","")</f>
        <v/>
      </c>
      <c r="GS92" s="29" t="str">
        <f>IF(OR($A$8&lt;&gt;"",$A$2&lt;&gt;"",$GS$252&lt;&gt;""),"E","")</f>
        <v/>
      </c>
      <c r="GT92" s="29" t="str">
        <f>IF(OR($A$8&lt;&gt;"",$A$2&lt;&gt;"",$GT$252&lt;&gt;""),"E","")</f>
        <v/>
      </c>
      <c r="GU92" s="29" t="str">
        <f>IF(OR($A$8&lt;&gt;"",$A$2&lt;&gt;"",$GU$252&lt;&gt;""),"E","")</f>
        <v/>
      </c>
      <c r="GV92" s="29" t="str">
        <f>IF(OR($A$8&lt;&gt;"",$A$2&lt;&gt;"",$GV$252&lt;&gt;""),"E","")</f>
        <v/>
      </c>
      <c r="GW92" s="29" t="str">
        <f>IF(OR($A$8&lt;&gt;"",$A$2&lt;&gt;"",$GW$252&lt;&gt;""),"E","")</f>
        <v/>
      </c>
      <c r="GX92" s="29" t="str">
        <f>IF(OR($A$8&lt;&gt;"",$A$2&lt;&gt;"",$GX$252&lt;&gt;""),"E","")</f>
        <v/>
      </c>
      <c r="GY92" s="26" t="str">
        <f>IF(OR($A$8&lt;&gt;"",$A$2&lt;&gt;"",$GY$252&lt;&gt;""),"E","")</f>
        <v/>
      </c>
      <c r="GZ92" s="29" t="str">
        <f>IF(OR($A$8&lt;&gt;"",$A$2&lt;&gt;"",$GZ$252&lt;&gt;""),"E","")</f>
        <v/>
      </c>
      <c r="HA92" s="29" t="str">
        <f>IF(OR($A$8&lt;&gt;"",$A$2&lt;&gt;"",$HA$252&lt;&gt;""),"E","")</f>
        <v/>
      </c>
      <c r="HB92" s="29" t="str">
        <f>IF(OR($A$8&lt;&gt;"",$A$2&lt;&gt;"",$HB$252&lt;&gt;""),"E","")</f>
        <v/>
      </c>
      <c r="HC92" s="29" t="str">
        <f>IF(OR($A$8&lt;&gt;"",$A$2&lt;&gt;"",$HC$252&lt;&gt;""),"E","")</f>
        <v/>
      </c>
      <c r="HD92" s="29" t="str">
        <f>IF(OR($A$8&lt;&gt;"",$A$2&lt;&gt;"",$HD$252&lt;&gt;""),"E","")</f>
        <v/>
      </c>
      <c r="HE92" s="29" t="str">
        <f>IF(OR($A$8&lt;&gt;"",$A$2&lt;&gt;"",$HE$252&lt;&gt;""),"E","")</f>
        <v/>
      </c>
      <c r="HF92" s="29" t="str">
        <f>IF(OR($A$8&lt;&gt;"",$A$2&lt;&gt;"",$HF$252&lt;&gt;""),"E","")</f>
        <v/>
      </c>
      <c r="HG92" s="29" t="str">
        <f>IF(OR($A$8&lt;&gt;"",$A$2&lt;&gt;"",$HG$252&lt;&gt;""),"E","")</f>
        <v/>
      </c>
      <c r="HH92" s="81"/>
      <c r="HI92" s="72"/>
      <c r="HJ92" s="29" t="str">
        <f>IF(OR($A$8&lt;&gt;"",$A$2&lt;&gt;"",$HJ$252&lt;&gt;""),"E","")</f>
        <v/>
      </c>
      <c r="HK92" s="29" t="str">
        <f>IF(OR($A$8&lt;&gt;"",$A$2&lt;&gt;"",$HK$252&lt;&gt;""),"E","")</f>
        <v/>
      </c>
      <c r="HL92" s="29" t="str">
        <f>IF(OR($A$8&lt;&gt;"",$A$2&lt;&gt;"",$HL$252&lt;&gt;""),"E","")</f>
        <v/>
      </c>
      <c r="HM92" s="29" t="str">
        <f>IF(OR($A$8&lt;&gt;"",$A$2&lt;&gt;"",$HM$252&lt;&gt;""),"E","")</f>
        <v/>
      </c>
      <c r="HN92" s="29" t="str">
        <f>IF(OR($A$8&lt;&gt;"",$A$2&lt;&gt;"",$HN$252&lt;&gt;""),"E","")</f>
        <v/>
      </c>
      <c r="HO92" s="29" t="str">
        <f>IF(OR($A$8&lt;&gt;"",$A$2&lt;&gt;"",$HO$252&lt;&gt;""),"E","")</f>
        <v/>
      </c>
      <c r="HP92" s="29" t="str">
        <f>IF(OR($A$8&lt;&gt;"",$A$2&lt;&gt;"",$HP$252&lt;&gt;""),"E","")</f>
        <v/>
      </c>
      <c r="HQ92" s="219"/>
      <c r="HR92" s="6"/>
      <c r="HS92" s="131">
        <f t="shared" si="1"/>
        <v>0</v>
      </c>
      <c r="HT92" s="132"/>
    </row>
    <row r="93" spans="1:228" ht="39" customHeight="1" x14ac:dyDescent="0.2">
      <c r="A93" s="234"/>
      <c r="B93" s="235"/>
      <c r="C93" s="235"/>
      <c r="D93" s="235"/>
      <c r="E93" s="235"/>
      <c r="F93" s="235"/>
      <c r="G93" s="235"/>
      <c r="H93" s="235"/>
      <c r="I93" s="235"/>
      <c r="J93" s="235"/>
      <c r="K93" s="235"/>
      <c r="L93" s="236"/>
      <c r="M93" s="220" t="s">
        <v>172</v>
      </c>
      <c r="N93" s="221"/>
      <c r="O93" s="221"/>
      <c r="P93" s="221"/>
      <c r="Q93" s="221"/>
      <c r="R93" s="221"/>
      <c r="S93" s="221"/>
      <c r="T93" s="221"/>
      <c r="U93" s="222"/>
      <c r="V93" s="176" t="s">
        <v>1229</v>
      </c>
      <c r="W93" s="43">
        <v>12</v>
      </c>
      <c r="X93" s="207">
        <v>4</v>
      </c>
      <c r="Y93" s="84" t="s">
        <v>1135</v>
      </c>
      <c r="Z93" s="178"/>
      <c r="AA93" s="212"/>
      <c r="AB93" s="155">
        <v>60</v>
      </c>
      <c r="AC93" s="299"/>
      <c r="AD93" s="155">
        <v>60</v>
      </c>
      <c r="AE93" s="299"/>
      <c r="AF93" s="155">
        <v>60</v>
      </c>
      <c r="AG93" s="299"/>
      <c r="AH93" s="155">
        <v>60</v>
      </c>
      <c r="AI93" s="299"/>
      <c r="AJ93" s="155">
        <v>12</v>
      </c>
      <c r="AK93" s="299"/>
      <c r="AL93" s="155">
        <v>2</v>
      </c>
      <c r="AM93" s="299"/>
      <c r="AN93" s="155">
        <v>1</v>
      </c>
      <c r="AO93" s="299"/>
      <c r="AP93" s="155">
        <v>1</v>
      </c>
      <c r="AQ93" s="299"/>
      <c r="AR93" s="152"/>
      <c r="AS93" s="153"/>
      <c r="AT93" s="152"/>
      <c r="AU93" s="153"/>
      <c r="AV93" s="152"/>
      <c r="AW93" s="153"/>
      <c r="AX93" s="152"/>
      <c r="AY93" s="153"/>
      <c r="AZ93" s="152"/>
      <c r="BA93" s="153"/>
      <c r="BB93" s="152"/>
      <c r="BC93" s="153"/>
      <c r="BD93" s="152"/>
      <c r="BE93" s="153"/>
      <c r="BF93" s="152"/>
      <c r="BG93" s="422"/>
      <c r="BH93" s="179"/>
      <c r="BI93" s="179"/>
      <c r="BJ93" s="67" t="str">
        <f>IF($BJ$8="Saisie de numéro erronée !","Saisie de numéro erronée !",IF($BJ$9="","",VALUE(SUBSTITUTE(IF(COUNTIF(HS93,"* *"),TRIM(MID(Y93&amp;" ",(FIND(("NO"&amp;$BJ$9&amp;" "),Y93&amp;" "))-3,3)),HS93),"c",""))))</f>
        <v/>
      </c>
      <c r="BK93" s="180"/>
      <c r="BL93" s="213"/>
      <c r="BM93" s="29">
        <v>12</v>
      </c>
      <c r="BN93" s="29">
        <v>12</v>
      </c>
      <c r="BO93" s="29">
        <v>12</v>
      </c>
      <c r="BP93" s="29">
        <v>13</v>
      </c>
      <c r="BQ93" s="29">
        <v>13</v>
      </c>
      <c r="BR93" s="29">
        <v>13</v>
      </c>
      <c r="BS93" s="29">
        <v>14</v>
      </c>
      <c r="BT93" s="29">
        <v>14</v>
      </c>
      <c r="BU93" s="29">
        <v>14</v>
      </c>
      <c r="BV93" s="29">
        <v>15</v>
      </c>
      <c r="BW93" s="29">
        <v>15</v>
      </c>
      <c r="BX93" s="29">
        <v>15</v>
      </c>
      <c r="BY93" s="29">
        <v>19</v>
      </c>
      <c r="BZ93" s="29">
        <v>27</v>
      </c>
      <c r="CA93" s="29">
        <v>32</v>
      </c>
      <c r="CB93" s="226">
        <v>42</v>
      </c>
      <c r="CC93" s="181"/>
      <c r="CD93" s="181"/>
      <c r="CE93" s="393" t="s">
        <v>1318</v>
      </c>
      <c r="CF93" s="182"/>
      <c r="CG93" s="182"/>
      <c r="CH93" s="393"/>
      <c r="CI93" s="183"/>
      <c r="CJ93" s="183"/>
      <c r="CK93" s="214">
        <v>82</v>
      </c>
      <c r="CL93" s="44" t="s">
        <v>538</v>
      </c>
      <c r="CM93" s="184"/>
      <c r="CN93" s="216"/>
      <c r="CO93" s="233" t="s">
        <v>107</v>
      </c>
      <c r="CP93" s="185"/>
      <c r="CQ93" s="185"/>
      <c r="CR93" s="29">
        <v>35</v>
      </c>
      <c r="CS93" s="29">
        <v>42</v>
      </c>
      <c r="CT93" s="186"/>
      <c r="CU93" s="186"/>
      <c r="CV93" s="393"/>
      <c r="CW93" s="218"/>
      <c r="CX93" s="218"/>
      <c r="CY93" s="233"/>
      <c r="CZ93" s="187"/>
      <c r="DA93" s="187"/>
      <c r="DB93" s="28" t="str">
        <f>IF(OR($A$8&lt;&gt;"",$A$2&lt;&gt;"",$DB$252&lt;&gt;""),"E","")</f>
        <v/>
      </c>
      <c r="DC93" s="29" t="str">
        <f>IF(OR($A$8&lt;&gt;"",$A$2&lt;&gt;"",$DC$252&lt;&gt;""),"E","")</f>
        <v/>
      </c>
      <c r="DD93" s="29" t="str">
        <f>IF(OR($A$8&lt;&gt;"",$A$2&lt;&gt;"",$DD$252&lt;&gt;""),"E","")</f>
        <v/>
      </c>
      <c r="DE93" s="29" t="str">
        <f>IF(OR($A$8&lt;&gt;"",$A$2&lt;&gt;"",$DE$252&lt;&gt;""),"E","")</f>
        <v/>
      </c>
      <c r="DF93" s="29" t="str">
        <f>IF(OR($A$8&lt;&gt;"",$A$2&lt;&gt;"",$DF$252&lt;&gt;""),"E","")</f>
        <v/>
      </c>
      <c r="DG93" s="29" t="str">
        <f>IF(OR($A$8&lt;&gt;"",$A$2&lt;&gt;"",$DG$252&lt;&gt;""),"E","")</f>
        <v/>
      </c>
      <c r="DH93" s="29" t="str">
        <f>IF(OR($A$8&lt;&gt;"",$A$2&lt;&gt;"",$DH$252&lt;&gt;""),"E","")</f>
        <v/>
      </c>
      <c r="DI93" s="29" t="str">
        <f>IF(OR($A$8&lt;&gt;"",$A$2&lt;&gt;"",$DI$252&lt;&gt;""),"E","")</f>
        <v/>
      </c>
      <c r="DJ93" s="29" t="str">
        <f>IF(OR($A$8&lt;&gt;"",$A$2&lt;&gt;"",$DJ$252&lt;&gt;""),"E","")</f>
        <v/>
      </c>
      <c r="DK93" s="29" t="str">
        <f>IF(OR($A$8&lt;&gt;"",$A$2&lt;&gt;"",$DK$252&lt;&gt;""),"E","")</f>
        <v/>
      </c>
      <c r="DL93" s="29" t="str">
        <f>IF(OR($A$8&lt;&gt;"",$A$2&lt;&gt;"",$DL$252&lt;&gt;""),"E","")</f>
        <v/>
      </c>
      <c r="DM93" s="29" t="str">
        <f>IF(OR($A$8&lt;&gt;"",$A$2&lt;&gt;"",$DM$252&lt;&gt;""),"E","")</f>
        <v/>
      </c>
      <c r="DN93" s="29" t="str">
        <f>IF(OR($A$8&lt;&gt;"",$A$2&lt;&gt;"",$DN$252&lt;&gt;""),"E","")</f>
        <v/>
      </c>
      <c r="DO93" s="29" t="str">
        <f>IF(OR($A$8&lt;&gt;"",$A$2&lt;&gt;"",$DO$252&lt;&gt;""),"E","")</f>
        <v/>
      </c>
      <c r="DP93" s="29" t="str">
        <f>IF(OR($A$8&lt;&gt;"",$A$2&lt;&gt;"",$DP$252&lt;&gt;""),"E","")</f>
        <v/>
      </c>
      <c r="DQ93" s="29" t="str">
        <f>IF(OR($A$8&lt;&gt;"",$A$2&lt;&gt;"",$DQ$252&lt;&gt;""),"E","")</f>
        <v/>
      </c>
      <c r="DR93" s="29" t="str">
        <f>IF(OR($A$8&lt;&gt;"",$A$2&lt;&gt;"",$DR$252&lt;&gt;""),"E","")</f>
        <v/>
      </c>
      <c r="DS93" s="29" t="str">
        <f>IF(OR($A$8&lt;&gt;"",$A$2&lt;&gt;"",$DS$252&lt;&gt;""),"E","")</f>
        <v/>
      </c>
      <c r="DT93" s="29" t="str">
        <f>IF(OR($A$8&lt;&gt;"",$A$2&lt;&gt;"",$DT$252&lt;&gt;""),"E","")</f>
        <v/>
      </c>
      <c r="DU93" s="29" t="str">
        <f>IF(OR($A$8&lt;&gt;"",$A$2&lt;&gt;"",$DU$252&lt;&gt;""),"E","")</f>
        <v/>
      </c>
      <c r="DV93" s="29" t="str">
        <f>IF(OR($A$8&lt;&gt;"",$A$2&lt;&gt;"",$DV$252&lt;&gt;""),"E","")</f>
        <v/>
      </c>
      <c r="DW93" s="29" t="str">
        <f>IF(OR($A$8&lt;&gt;"",$A$2&lt;&gt;"",$DW$252&lt;&gt;""),"E","")</f>
        <v/>
      </c>
      <c r="DX93" s="29" t="str">
        <f>IF(OR($A$8&lt;&gt;"",$A$2&lt;&gt;"",$DX$252&lt;&gt;""),"E","")</f>
        <v/>
      </c>
      <c r="DY93" s="29" t="str">
        <f>IF(OR($A$8&lt;&gt;"",$A$2&lt;&gt;"",$DY$252&lt;&gt;""),"E","")</f>
        <v/>
      </c>
      <c r="DZ93" s="29" t="str">
        <f>IF(OR($A$8&lt;&gt;"",$A$2&lt;&gt;"",$DZ$252&lt;&gt;""),"E","")</f>
        <v/>
      </c>
      <c r="EA93" s="31"/>
      <c r="EB93" s="2"/>
      <c r="EC93" s="29" t="str">
        <f>IF(OR($A$8&lt;&gt;"",$A$2&lt;&gt;"",$EC$252&lt;&gt;""),"E","")</f>
        <v/>
      </c>
      <c r="ED93" s="58"/>
      <c r="EE93" s="57"/>
      <c r="EF93" s="29" t="str">
        <f>IF(OR($A$8&lt;&gt;"",$A$2&lt;&gt;"",$EF$252&lt;&gt;""),"E","")</f>
        <v/>
      </c>
      <c r="EG93" s="29" t="str">
        <f>IF(OR($A$8&lt;&gt;"",$A$2&lt;&gt;"",$EG$252&lt;&gt;""),"E","")</f>
        <v/>
      </c>
      <c r="EH93" s="29" t="str">
        <f>IF(OR($A$8&lt;&gt;"",$A$2&lt;&gt;"",$EH$252&lt;&gt;""),"E","")</f>
        <v/>
      </c>
      <c r="EI93" s="29" t="str">
        <f>IF(OR($A$8&lt;&gt;"",$A$2&lt;&gt;"",$EI$252&lt;&gt;""),"E","")</f>
        <v/>
      </c>
      <c r="EJ93" s="29" t="str">
        <f>IF(OR($A$8&lt;&gt;"",$A$2&lt;&gt;"",$EJ$252&lt;&gt;""),"E","")</f>
        <v/>
      </c>
      <c r="EK93" s="29" t="str">
        <f>IF(OR($A$8&lt;&gt;"",$A$2&lt;&gt;"",$EK$252&lt;&gt;""),"E","")</f>
        <v/>
      </c>
      <c r="EL93" s="29" t="str">
        <f>IF(OR($A$8&lt;&gt;"",$A$2&lt;&gt;"",$EL$252&lt;&gt;""),"E","")</f>
        <v/>
      </c>
      <c r="EM93" s="29" t="str">
        <f>IF(OR($A$8&lt;&gt;"",$A$2&lt;&gt;"",$EM$252&lt;&gt;""),"E","")</f>
        <v/>
      </c>
      <c r="EN93" s="30" t="str">
        <f>IF(OR($A$8&lt;&gt;"",$A$2&lt;&gt;"",$EN$252&lt;&gt;""),"E",IF(AND($B$5="X",$D$5=""),"","X"))</f>
        <v>X</v>
      </c>
      <c r="EO93" s="30" t="str">
        <f>IF(OR($A$8&lt;&gt;"",$A$2&lt;&gt;"",$EO$252&lt;&gt;""),"E",IF(AND($B$5="X",$D$5=""),"","X"))</f>
        <v>X</v>
      </c>
      <c r="EP93" s="30" t="str">
        <f>IF(OR($A$8&lt;&gt;"",$A$2&lt;&gt;"",$EP$252&lt;&gt;""),"E",IF(AND($B$5="X",$D$5=""),"","X"))</f>
        <v>X</v>
      </c>
      <c r="EQ93" s="29" t="str">
        <f>IF(OR($A$8&lt;&gt;"",$A$2&lt;&gt;"",$EQ$252&lt;&gt;""),"E","")</f>
        <v/>
      </c>
      <c r="ER93" s="30" t="str">
        <f>IF(OR($A$8&lt;&gt;"",$A$2&lt;&gt;"",$ER$252&lt;&gt;""),"E",IF(AND($B$5="X",$D$5=""),"","X"))</f>
        <v>X</v>
      </c>
      <c r="ES93" s="29" t="str">
        <f>IF(OR($A$8&lt;&gt;"",$A$2&lt;&gt;"",$ES$252&lt;&gt;""),"E","")</f>
        <v/>
      </c>
      <c r="ET93" s="30" t="str">
        <f>IF(OR($A$8&lt;&gt;"",$A$2&lt;&gt;"",$ET$252&lt;&gt;""),"E",IF(OR(AND($B$5="X",$D$5=""),$F$5=""),"","X"))</f>
        <v/>
      </c>
      <c r="EU93" s="30" t="str">
        <f>IF(OR($A$8&lt;&gt;"",$A$2&lt;&gt;"",$EU$252&lt;&gt;""),"E",IF(AND($B$5="X",$D$5=""),"","X"))</f>
        <v>X</v>
      </c>
      <c r="EV93" s="29" t="str">
        <f>IF(OR($A$8&lt;&gt;"",$A$2&lt;&gt;"",$EV$252&lt;&gt;""),"E","")</f>
        <v/>
      </c>
      <c r="EW93" s="29" t="str">
        <f>IF(OR($A$8&lt;&gt;"",$A$2&lt;&gt;"",$EW$252&lt;&gt;""),"E","")</f>
        <v/>
      </c>
      <c r="EX93" s="29" t="str">
        <f>IF(OR($A$8&lt;&gt;"",$A$2&lt;&gt;"",$EX$252&lt;&gt;""),"E","")</f>
        <v/>
      </c>
      <c r="EY93" s="29" t="str">
        <f>IF(OR($A$8&lt;&gt;"",$A$2&lt;&gt;"",$EY$252&lt;&gt;""),"E","")</f>
        <v/>
      </c>
      <c r="EZ93" s="29" t="str">
        <f>IF(OR($A$8&lt;&gt;"",$A$2&lt;&gt;"",$EZ$252&lt;&gt;""),"E","")</f>
        <v/>
      </c>
      <c r="FA93" s="29" t="str">
        <f>IF(OR($A$8&lt;&gt;"",$A$2&lt;&gt;"",$FA$252&lt;&gt;""),"E","")</f>
        <v/>
      </c>
      <c r="FB93" s="29" t="str">
        <f>IF(OR($A$8&lt;&gt;"",$A$2&lt;&gt;"",$FB$252&lt;&gt;""),"E","")</f>
        <v/>
      </c>
      <c r="FC93" s="29" t="str">
        <f>IF(OR($A$8&lt;&gt;"",$A$2&lt;&gt;"",$FC$252&lt;&gt;""),"E","")</f>
        <v/>
      </c>
      <c r="FD93" s="29" t="str">
        <f>IF(OR($A$8&lt;&gt;"",$A$2&lt;&gt;"",$FD$252&lt;&gt;""),"E","")</f>
        <v/>
      </c>
      <c r="FE93" s="29" t="str">
        <f>IF(OR($A$8&lt;&gt;"",$A$2&lt;&gt;"",$FE$252&lt;&gt;""),"E","")</f>
        <v/>
      </c>
      <c r="FF93" s="29" t="str">
        <f>IF(OR($A$8&lt;&gt;"",$A$2&lt;&gt;"",$FF$252&lt;&gt;""),"E","")</f>
        <v/>
      </c>
      <c r="FG93" s="29" t="str">
        <f>IF(OR($A$8&lt;&gt;"",$A$2&lt;&gt;"",$FG$252&lt;&gt;""),"E","")</f>
        <v/>
      </c>
      <c r="FH93" s="29" t="str">
        <f>IF(OR($A$8&lt;&gt;"",$A$2&lt;&gt;"",$FH$252&lt;&gt;""),"E","")</f>
        <v/>
      </c>
      <c r="FI93" s="29" t="str">
        <f>IF(OR($A$8&lt;&gt;"",$A$2&lt;&gt;"",$FI$252&lt;&gt;""),"E","")</f>
        <v/>
      </c>
      <c r="FJ93" s="29" t="str">
        <f>IF(OR($A$8&lt;&gt;"",$A$2&lt;&gt;"",$FJ$252&lt;&gt;""),"E","")</f>
        <v/>
      </c>
      <c r="FK93" s="29" t="str">
        <f>IF(OR($A$8&lt;&gt;"",$A$2&lt;&gt;"",$FK$252&lt;&gt;""),"E","")</f>
        <v/>
      </c>
      <c r="FL93" s="29" t="str">
        <f>IF(OR($A$8&lt;&gt;"",$A$2&lt;&gt;"",$FL$252&lt;&gt;""),"E","")</f>
        <v/>
      </c>
      <c r="FM93" s="29" t="str">
        <f>IF(OR($A$8&lt;&gt;"",$A$2&lt;&gt;"",$FM$252&lt;&gt;""),"E","")</f>
        <v/>
      </c>
      <c r="FN93" s="29" t="str">
        <f>IF(OR($A$8&lt;&gt;"",$A$2&lt;&gt;"",$FN$252&lt;&gt;""),"E","")</f>
        <v/>
      </c>
      <c r="FO93" s="29" t="str">
        <f>IF(OR($A$8&lt;&gt;"",$A$2&lt;&gt;"",$FO$252&lt;&gt;""),"E","")</f>
        <v/>
      </c>
      <c r="FP93" s="29" t="str">
        <f>IF(OR($A$8&lt;&gt;"",$A$2&lt;&gt;"",$FP$252&lt;&gt;""),"E","")</f>
        <v/>
      </c>
      <c r="FQ93" s="29" t="str">
        <f>IF(OR($A$8&lt;&gt;"",$A$2&lt;&gt;"",$FQ$252&lt;&gt;""),"E","")</f>
        <v/>
      </c>
      <c r="FR93" s="29" t="str">
        <f>IF(OR($A$8&lt;&gt;"",$A$2&lt;&gt;"",$FR$252&lt;&gt;""),"E","")</f>
        <v/>
      </c>
      <c r="FS93" s="29" t="str">
        <f>IF(OR($A$8&lt;&gt;"",$A$2&lt;&gt;"",$FS$252&lt;&gt;""),"E","")</f>
        <v/>
      </c>
      <c r="FT93" s="29" t="str">
        <f>IF(OR($A$8&lt;&gt;"",$A$2&lt;&gt;"",$FT$252&lt;&gt;""),"E","")</f>
        <v/>
      </c>
      <c r="FU93" s="29" t="str">
        <f>IF(OR($A$8&lt;&gt;"",$A$2&lt;&gt;"",$FU$252&lt;&gt;""),"E","")</f>
        <v/>
      </c>
      <c r="FV93" s="29" t="str">
        <f>IF(OR($A$8&lt;&gt;"",$A$2&lt;&gt;"",$FV$252&lt;&gt;""),"E","")</f>
        <v/>
      </c>
      <c r="FW93" s="29" t="str">
        <f>IF(OR($A$8&lt;&gt;"",$A$2&lt;&gt;"",$FW$252&lt;&gt;""),"E","")</f>
        <v/>
      </c>
      <c r="FX93" s="29" t="str">
        <f>IF(OR($A$8&lt;&gt;"",$A$2&lt;&gt;"",$FX$252&lt;&gt;""),"E","")</f>
        <v/>
      </c>
      <c r="FY93" s="29" t="str">
        <f>IF(OR($A$8&lt;&gt;"",$A$2&lt;&gt;"",$FY$252&lt;&gt;""),"E","")</f>
        <v/>
      </c>
      <c r="FZ93" s="29" t="str">
        <f>IF(OR($A$8&lt;&gt;"",$A$2&lt;&gt;"",$FZ$252&lt;&gt;""),"E","")</f>
        <v/>
      </c>
      <c r="GA93" s="29" t="str">
        <f>IF(OR($A$8&lt;&gt;"",$A$2&lt;&gt;"",$GA$252&lt;&gt;""),"E","")</f>
        <v/>
      </c>
      <c r="GB93" s="58"/>
      <c r="GC93" s="57"/>
      <c r="GD93" s="33" t="str">
        <f>IF(OR($A$8&lt;&gt;"",$A$2&lt;&gt;"",$GD$252&lt;&gt;""),"E","")</f>
        <v/>
      </c>
      <c r="GE93" s="77"/>
      <c r="GF93" s="72"/>
      <c r="GG93" s="29" t="str">
        <f>IF(OR($A$8&lt;&gt;"",$A$2&lt;&gt;"",$GG$252&lt;&gt;""),"E","")</f>
        <v/>
      </c>
      <c r="GH93" s="29" t="str">
        <f>IF(OR($A$8&lt;&gt;"",$A$2&lt;&gt;"",$GH$252&lt;&gt;""),"E","")</f>
        <v/>
      </c>
      <c r="GI93" s="29" t="str">
        <f>IF(OR($A$8&lt;&gt;"",$A$2&lt;&gt;"",$GI$252&lt;&gt;""),"E","")</f>
        <v/>
      </c>
      <c r="GJ93" s="29" t="str">
        <f>IF(OR($A$8&lt;&gt;"",$A$2&lt;&gt;"",$GJ$252&lt;&gt;""),"E","")</f>
        <v/>
      </c>
      <c r="GK93" s="29" t="str">
        <f>IF(OR($A$8&lt;&gt;"",$A$2&lt;&gt;"",$GK$252&lt;&gt;""),"E","")</f>
        <v/>
      </c>
      <c r="GL93" s="29" t="str">
        <f>IF(OR($A$8&lt;&gt;"",$A$2&lt;&gt;"",$GL$252&lt;&gt;""),"E","")</f>
        <v/>
      </c>
      <c r="GM93" s="29" t="str">
        <f>IF(OR($A$8&lt;&gt;"",$A$2&lt;&gt;"",$GM$252&lt;&gt;""),"E","")</f>
        <v/>
      </c>
      <c r="GN93" s="29" t="str">
        <f>IF(OR($A$8&lt;&gt;"",$A$2&lt;&gt;"",$GN$252&lt;&gt;""),"E","")</f>
        <v/>
      </c>
      <c r="GO93" s="29" t="str">
        <f>IF(OR($A$8&lt;&gt;"",$A$2&lt;&gt;"",$GO$252&lt;&gt;""),"E","")</f>
        <v/>
      </c>
      <c r="GP93" s="29" t="str">
        <f>IF(OR($A$8&lt;&gt;"",$A$2&lt;&gt;"",$GP$252&lt;&gt;""),"E","")</f>
        <v/>
      </c>
      <c r="GQ93" s="29" t="str">
        <f>IF(OR($A$8&lt;&gt;"",$A$2&lt;&gt;"",$GQ$252&lt;&gt;""),"E","")</f>
        <v/>
      </c>
      <c r="GR93" s="29" t="str">
        <f>IF(OR($A$8&lt;&gt;"",$A$2&lt;&gt;"",$GR$252&lt;&gt;""),"E","")</f>
        <v/>
      </c>
      <c r="GS93" s="29" t="str">
        <f>IF(OR($A$8&lt;&gt;"",$A$2&lt;&gt;"",$GS$252&lt;&gt;""),"E","")</f>
        <v/>
      </c>
      <c r="GT93" s="29" t="str">
        <f>IF(OR($A$8&lt;&gt;"",$A$2&lt;&gt;"",$GT$252&lt;&gt;""),"E","")</f>
        <v/>
      </c>
      <c r="GU93" s="29" t="str">
        <f>IF(OR($A$8&lt;&gt;"",$A$2&lt;&gt;"",$GU$252&lt;&gt;""),"E","")</f>
        <v/>
      </c>
      <c r="GV93" s="29" t="str">
        <f>IF(OR($A$8&lt;&gt;"",$A$2&lt;&gt;"",$GV$252&lt;&gt;""),"E","")</f>
        <v/>
      </c>
      <c r="GW93" s="29" t="str">
        <f>IF(OR($A$8&lt;&gt;"",$A$2&lt;&gt;"",$GW$252&lt;&gt;""),"E","")</f>
        <v/>
      </c>
      <c r="GX93" s="29" t="str">
        <f>IF(OR($A$8&lt;&gt;"",$A$2&lt;&gt;"",$GX$252&lt;&gt;""),"E","")</f>
        <v/>
      </c>
      <c r="GY93" s="26" t="str">
        <f>IF(OR($A$8&lt;&gt;"",$A$2&lt;&gt;"",$GY$252&lt;&gt;""),"E","")</f>
        <v/>
      </c>
      <c r="GZ93" s="29" t="str">
        <f>IF(OR($A$8&lt;&gt;"",$A$2&lt;&gt;"",$GZ$252&lt;&gt;""),"E","")</f>
        <v/>
      </c>
      <c r="HA93" s="29" t="str">
        <f>IF(OR($A$8&lt;&gt;"",$A$2&lt;&gt;"",$HA$252&lt;&gt;""),"E","")</f>
        <v/>
      </c>
      <c r="HB93" s="29" t="str">
        <f>IF(OR($A$8&lt;&gt;"",$A$2&lt;&gt;"",$HB$252&lt;&gt;""),"E","")</f>
        <v/>
      </c>
      <c r="HC93" s="29" t="str">
        <f>IF(OR($A$8&lt;&gt;"",$A$2&lt;&gt;"",$HC$252&lt;&gt;""),"E","")</f>
        <v/>
      </c>
      <c r="HD93" s="29" t="str">
        <f>IF(OR($A$8&lt;&gt;"",$A$2&lt;&gt;"",$HD$252&lt;&gt;""),"E","")</f>
        <v/>
      </c>
      <c r="HE93" s="29" t="str">
        <f>IF(OR($A$8&lt;&gt;"",$A$2&lt;&gt;"",$HE$252&lt;&gt;""),"E","")</f>
        <v/>
      </c>
      <c r="HF93" s="29" t="str">
        <f>IF(OR($A$8&lt;&gt;"",$A$2&lt;&gt;"",$HF$252&lt;&gt;""),"E","")</f>
        <v/>
      </c>
      <c r="HG93" s="29" t="str">
        <f>IF(OR($A$8&lt;&gt;"",$A$2&lt;&gt;"",$HG$252&lt;&gt;""),"E","")</f>
        <v/>
      </c>
      <c r="HH93" s="81"/>
      <c r="HI93" s="72"/>
      <c r="HJ93" s="29" t="str">
        <f>IF(OR($A$8&lt;&gt;"",$A$2&lt;&gt;"",$HJ$252&lt;&gt;""),"E","")</f>
        <v/>
      </c>
      <c r="HK93" s="29" t="str">
        <f>IF(OR($A$8&lt;&gt;"",$A$2&lt;&gt;"",$HK$252&lt;&gt;""),"E","")</f>
        <v/>
      </c>
      <c r="HL93" s="29" t="str">
        <f>IF(OR($A$8&lt;&gt;"",$A$2&lt;&gt;"",$HL$252&lt;&gt;""),"E","")</f>
        <v/>
      </c>
      <c r="HM93" s="29" t="str">
        <f>IF(OR($A$8&lt;&gt;"",$A$2&lt;&gt;"",$HM$252&lt;&gt;""),"E","")</f>
        <v/>
      </c>
      <c r="HN93" s="29" t="str">
        <f>IF(OR($A$8&lt;&gt;"",$A$2&lt;&gt;"",$HN$252&lt;&gt;""),"E","")</f>
        <v/>
      </c>
      <c r="HO93" s="29" t="str">
        <f>IF(OR($A$8&lt;&gt;"",$A$2&lt;&gt;"",$HO$252&lt;&gt;""),"E","")</f>
        <v/>
      </c>
      <c r="HP93" s="29" t="str">
        <f>IF(OR($A$8&lt;&gt;"",$A$2&lt;&gt;"",$HP$252&lt;&gt;""),"E","")</f>
        <v/>
      </c>
      <c r="HQ93" s="219"/>
      <c r="HR93" s="6"/>
      <c r="HS93" s="131">
        <f t="shared" si="1"/>
        <v>0</v>
      </c>
      <c r="HT93" s="132"/>
    </row>
    <row r="94" spans="1:228" ht="39" customHeight="1" x14ac:dyDescent="0.2">
      <c r="A94" s="220" t="s">
        <v>103</v>
      </c>
      <c r="B94" s="221"/>
      <c r="C94" s="221"/>
      <c r="D94" s="221"/>
      <c r="E94" s="221"/>
      <c r="F94" s="221"/>
      <c r="G94" s="221"/>
      <c r="H94" s="221"/>
      <c r="I94" s="221"/>
      <c r="J94" s="221"/>
      <c r="K94" s="221"/>
      <c r="L94" s="222"/>
      <c r="M94" s="220" t="s">
        <v>102</v>
      </c>
      <c r="N94" s="221"/>
      <c r="O94" s="221"/>
      <c r="P94" s="221"/>
      <c r="Q94" s="221"/>
      <c r="R94" s="221"/>
      <c r="S94" s="221"/>
      <c r="T94" s="221"/>
      <c r="U94" s="222"/>
      <c r="V94" s="175"/>
      <c r="W94" s="43">
        <v>13</v>
      </c>
      <c r="X94" s="204">
        <v>3</v>
      </c>
      <c r="Y94" s="84" t="s">
        <v>1136</v>
      </c>
      <c r="Z94" s="178"/>
      <c r="AA94" s="212"/>
      <c r="AB94" s="155">
        <v>60</v>
      </c>
      <c r="AC94" s="299"/>
      <c r="AD94" s="155">
        <v>60</v>
      </c>
      <c r="AE94" s="299"/>
      <c r="AF94" s="155">
        <v>60</v>
      </c>
      <c r="AG94" s="299"/>
      <c r="AH94" s="155">
        <v>60</v>
      </c>
      <c r="AI94" s="299"/>
      <c r="AJ94" s="155">
        <v>12</v>
      </c>
      <c r="AK94" s="299"/>
      <c r="AL94" s="155">
        <v>2</v>
      </c>
      <c r="AM94" s="299"/>
      <c r="AN94" s="155">
        <v>1</v>
      </c>
      <c r="AO94" s="299"/>
      <c r="AP94" s="155">
        <v>1</v>
      </c>
      <c r="AQ94" s="299"/>
      <c r="AR94" s="152"/>
      <c r="AS94" s="153"/>
      <c r="AT94" s="152"/>
      <c r="AU94" s="153"/>
      <c r="AV94" s="152"/>
      <c r="AW94" s="153"/>
      <c r="AX94" s="152"/>
      <c r="AY94" s="153"/>
      <c r="AZ94" s="152"/>
      <c r="BA94" s="153"/>
      <c r="BB94" s="152"/>
      <c r="BC94" s="153"/>
      <c r="BD94" s="152"/>
      <c r="BE94" s="153"/>
      <c r="BF94" s="152"/>
      <c r="BG94" s="422"/>
      <c r="BH94" s="179"/>
      <c r="BI94" s="179"/>
      <c r="BJ94" s="67" t="str">
        <f>IF($BJ$8="Saisie de numéro erronée !","Saisie de numéro erronée !",IF($BJ$9="","",VALUE(SUBSTITUTE(IF(COUNTIF(HS94,"* *"),TRIM(MID(Y94&amp;" ",(FIND(("NO"&amp;$BJ$9&amp;" "),Y94&amp;" "))-3,3)),HS94),"c",""))))</f>
        <v/>
      </c>
      <c r="BK94" s="180"/>
      <c r="BL94" s="213"/>
      <c r="BM94" s="29">
        <v>13</v>
      </c>
      <c r="BN94" s="29">
        <v>13</v>
      </c>
      <c r="BO94" s="29">
        <v>13</v>
      </c>
      <c r="BP94" s="29">
        <v>14</v>
      </c>
      <c r="BQ94" s="29">
        <v>14</v>
      </c>
      <c r="BR94" s="29">
        <v>14</v>
      </c>
      <c r="BS94" s="29">
        <v>15</v>
      </c>
      <c r="BT94" s="29">
        <v>15</v>
      </c>
      <c r="BU94" s="29">
        <v>15</v>
      </c>
      <c r="BV94" s="29">
        <v>16</v>
      </c>
      <c r="BW94" s="29">
        <v>16</v>
      </c>
      <c r="BX94" s="29">
        <v>16</v>
      </c>
      <c r="BY94" s="29">
        <v>20</v>
      </c>
      <c r="BZ94" s="29">
        <v>28</v>
      </c>
      <c r="CA94" s="29">
        <v>33</v>
      </c>
      <c r="CB94" s="226">
        <v>43</v>
      </c>
      <c r="CC94" s="181"/>
      <c r="CD94" s="181"/>
      <c r="CE94" s="395"/>
      <c r="CF94" s="182"/>
      <c r="CG94" s="182"/>
      <c r="CH94" s="395"/>
      <c r="CI94" s="183"/>
      <c r="CJ94" s="183"/>
      <c r="CK94" s="214">
        <v>83</v>
      </c>
      <c r="CL94" s="44" t="s">
        <v>539</v>
      </c>
      <c r="CM94" s="184"/>
      <c r="CN94" s="216"/>
      <c r="CO94" s="233" t="s">
        <v>107</v>
      </c>
      <c r="CP94" s="185"/>
      <c r="CQ94" s="185"/>
      <c r="CR94" s="44">
        <v>35</v>
      </c>
      <c r="CS94" s="44">
        <v>109</v>
      </c>
      <c r="CT94" s="186"/>
      <c r="CU94" s="186"/>
      <c r="CV94" s="395"/>
      <c r="CW94" s="218"/>
      <c r="CX94" s="218"/>
      <c r="CY94" s="227" t="s">
        <v>106</v>
      </c>
      <c r="CZ94" s="187"/>
      <c r="DA94" s="187"/>
      <c r="DB94" s="28" t="str">
        <f>IF(OR($A$8&lt;&gt;"",$A$2&lt;&gt;"",$DB$252&lt;&gt;""),"E","")</f>
        <v/>
      </c>
      <c r="DC94" s="29" t="str">
        <f>IF(OR($A$8&lt;&gt;"",$A$2&lt;&gt;"",$DC$252&lt;&gt;""),"E","")</f>
        <v/>
      </c>
      <c r="DD94" s="29" t="str">
        <f>IF(OR($A$8&lt;&gt;"",$A$2&lt;&gt;"",$DD$252&lt;&gt;""),"E","")</f>
        <v/>
      </c>
      <c r="DE94" s="29" t="str">
        <f>IF(OR($A$8&lt;&gt;"",$A$2&lt;&gt;"",$DE$252&lt;&gt;""),"E","")</f>
        <v/>
      </c>
      <c r="DF94" s="29" t="str">
        <f>IF(OR($A$8&lt;&gt;"",$A$2&lt;&gt;"",$DF$252&lt;&gt;""),"E","")</f>
        <v/>
      </c>
      <c r="DG94" s="29" t="str">
        <f>IF(OR($A$8&lt;&gt;"",$A$2&lt;&gt;"",$DG$252&lt;&gt;""),"E","")</f>
        <v/>
      </c>
      <c r="DH94" s="29" t="str">
        <f>IF(OR($A$8&lt;&gt;"",$A$2&lt;&gt;"",$DH$252&lt;&gt;""),"E","")</f>
        <v/>
      </c>
      <c r="DI94" s="29" t="str">
        <f>IF(OR($A$8&lt;&gt;"",$A$2&lt;&gt;"",$DI$252&lt;&gt;""),"E","")</f>
        <v/>
      </c>
      <c r="DJ94" s="29" t="str">
        <f>IF(OR($A$8&lt;&gt;"",$A$2&lt;&gt;"",$DJ$252&lt;&gt;""),"E","")</f>
        <v/>
      </c>
      <c r="DK94" s="29" t="str">
        <f>IF(OR($A$8&lt;&gt;"",$A$2&lt;&gt;"",$DK$252&lt;&gt;""),"E","")</f>
        <v/>
      </c>
      <c r="DL94" s="29" t="str">
        <f>IF(OR($A$8&lt;&gt;"",$A$2&lt;&gt;"",$DL$252&lt;&gt;""),"E","")</f>
        <v/>
      </c>
      <c r="DM94" s="29" t="str">
        <f>IF(OR($A$8&lt;&gt;"",$A$2&lt;&gt;"",$DM$252&lt;&gt;""),"E","")</f>
        <v/>
      </c>
      <c r="DN94" s="29" t="str">
        <f>IF(OR($A$8&lt;&gt;"",$A$2&lt;&gt;"",$DN$252&lt;&gt;""),"E","")</f>
        <v/>
      </c>
      <c r="DO94" s="29" t="str">
        <f>IF(OR($A$8&lt;&gt;"",$A$2&lt;&gt;"",$DO$252&lt;&gt;""),"E","")</f>
        <v/>
      </c>
      <c r="DP94" s="29" t="str">
        <f>IF(OR($A$8&lt;&gt;"",$A$2&lt;&gt;"",$DP$252&lt;&gt;""),"E","")</f>
        <v/>
      </c>
      <c r="DQ94" s="29" t="str">
        <f>IF(OR($A$8&lt;&gt;"",$A$2&lt;&gt;"",$DQ$252&lt;&gt;""),"E","")</f>
        <v/>
      </c>
      <c r="DR94" s="29" t="str">
        <f>IF(OR($A$8&lt;&gt;"",$A$2&lt;&gt;"",$DR$252&lt;&gt;""),"E","")</f>
        <v/>
      </c>
      <c r="DS94" s="29" t="str">
        <f>IF(OR($A$8&lt;&gt;"",$A$2&lt;&gt;"",$DS$252&lt;&gt;""),"E","")</f>
        <v/>
      </c>
      <c r="DT94" s="29" t="str">
        <f>IF(OR($A$8&lt;&gt;"",$A$2&lt;&gt;"",$DT$252&lt;&gt;""),"E","")</f>
        <v/>
      </c>
      <c r="DU94" s="29" t="str">
        <f>IF(OR($A$8&lt;&gt;"",$A$2&lt;&gt;"",$DU$252&lt;&gt;""),"E","")</f>
        <v/>
      </c>
      <c r="DV94" s="29" t="str">
        <f>IF(OR($A$8&lt;&gt;"",$A$2&lt;&gt;"",$DV$252&lt;&gt;""),"E","")</f>
        <v/>
      </c>
      <c r="DW94" s="29" t="str">
        <f>IF(OR($A$8&lt;&gt;"",$A$2&lt;&gt;"",$DW$252&lt;&gt;""),"E","")</f>
        <v/>
      </c>
      <c r="DX94" s="29" t="str">
        <f>IF(OR($A$8&lt;&gt;"",$A$2&lt;&gt;"",$DX$252&lt;&gt;""),"E","")</f>
        <v/>
      </c>
      <c r="DY94" s="29" t="str">
        <f>IF(OR($A$8&lt;&gt;"",$A$2&lt;&gt;"",$DY$252&lt;&gt;""),"E","")</f>
        <v/>
      </c>
      <c r="DZ94" s="29" t="str">
        <f>IF(OR($A$8&lt;&gt;"",$A$2&lt;&gt;"",$DZ$252&lt;&gt;""),"E","")</f>
        <v/>
      </c>
      <c r="EA94" s="31"/>
      <c r="EB94" s="2"/>
      <c r="EC94" s="29" t="str">
        <f>IF(OR($A$8&lt;&gt;"",$A$2&lt;&gt;"",$EC$252&lt;&gt;""),"E","")</f>
        <v/>
      </c>
      <c r="ED94" s="58"/>
      <c r="EE94" s="57"/>
      <c r="EF94" s="29" t="str">
        <f>IF(OR($A$8&lt;&gt;"",$A$2&lt;&gt;"",$EF$252&lt;&gt;""),"E","")</f>
        <v/>
      </c>
      <c r="EG94" s="29" t="str">
        <f>IF(OR($A$8&lt;&gt;"",$A$2&lt;&gt;"",$EG$252&lt;&gt;""),"E","")</f>
        <v/>
      </c>
      <c r="EH94" s="29" t="str">
        <f>IF(OR($A$8&lt;&gt;"",$A$2&lt;&gt;"",$EH$252&lt;&gt;""),"E","")</f>
        <v/>
      </c>
      <c r="EI94" s="29" t="str">
        <f>IF(OR($A$8&lt;&gt;"",$A$2&lt;&gt;"",$EI$252&lt;&gt;""),"E","")</f>
        <v/>
      </c>
      <c r="EJ94" s="29" t="str">
        <f>IF(OR($A$8&lt;&gt;"",$A$2&lt;&gt;"",$EJ$252&lt;&gt;""),"E","")</f>
        <v/>
      </c>
      <c r="EK94" s="29" t="str">
        <f>IF(OR($A$8&lt;&gt;"",$A$2&lt;&gt;"",$EK$252&lt;&gt;""),"E","")</f>
        <v/>
      </c>
      <c r="EL94" s="29" t="str">
        <f>IF(OR($A$8&lt;&gt;"",$A$2&lt;&gt;"",$EL$252&lt;&gt;""),"E","")</f>
        <v/>
      </c>
      <c r="EM94" s="29" t="str">
        <f>IF(OR($A$8&lt;&gt;"",$A$2&lt;&gt;"",$EM$252&lt;&gt;""),"E","")</f>
        <v/>
      </c>
      <c r="EN94" s="30" t="str">
        <f>IF(OR($A$8&lt;&gt;"",$A$2&lt;&gt;"",$EN$252&lt;&gt;""),"E",IF(AND($B$5="X",$D$5=""),"","X"))</f>
        <v>X</v>
      </c>
      <c r="EO94" s="30" t="str">
        <f>IF(OR($A$8&lt;&gt;"",$A$2&lt;&gt;"",$EO$252&lt;&gt;""),"E",IF(AND($B$5="X",$D$5=""),"","X"))</f>
        <v>X</v>
      </c>
      <c r="EP94" s="30" t="str">
        <f>IF(OR($A$8&lt;&gt;"",$A$2&lt;&gt;"",$EP$252&lt;&gt;""),"E",IF(AND($B$5="X",$D$5=""),"","X"))</f>
        <v>X</v>
      </c>
      <c r="EQ94" s="29" t="str">
        <f>IF(OR($A$8&lt;&gt;"",$A$2&lt;&gt;"",$EQ$252&lt;&gt;""),"E","")</f>
        <v/>
      </c>
      <c r="ER94" s="30" t="str">
        <f>IF(OR($A$8&lt;&gt;"",$A$2&lt;&gt;"",$ER$252&lt;&gt;""),"E",IF(AND($B$5="X",$D$5=""),"","X"))</f>
        <v>X</v>
      </c>
      <c r="ES94" s="29" t="str">
        <f>IF(OR($A$8&lt;&gt;"",$A$2&lt;&gt;"",$ES$252&lt;&gt;""),"E","")</f>
        <v/>
      </c>
      <c r="ET94" s="30" t="str">
        <f>IF(OR($A$8&lt;&gt;"",$A$2&lt;&gt;"",$ET$252&lt;&gt;""),"E",IF(OR(AND($B$5="X",$D$5=""),$F$5=""),"","X"))</f>
        <v/>
      </c>
      <c r="EU94" s="30" t="str">
        <f>IF(OR($A$8&lt;&gt;"",$A$2&lt;&gt;"",$EU$252&lt;&gt;""),"E",IF(AND($B$5="X",$D$5=""),"","X"))</f>
        <v>X</v>
      </c>
      <c r="EV94" s="29" t="str">
        <f>IF(OR($A$8&lt;&gt;"",$A$2&lt;&gt;"",$EV$252&lt;&gt;""),"E","")</f>
        <v/>
      </c>
      <c r="EW94" s="29" t="str">
        <f>IF(OR($A$8&lt;&gt;"",$A$2&lt;&gt;"",$EW$252&lt;&gt;""),"E","")</f>
        <v/>
      </c>
      <c r="EX94" s="29" t="str">
        <f>IF(OR($A$8&lt;&gt;"",$A$2&lt;&gt;"",$EX$252&lt;&gt;""),"E","")</f>
        <v/>
      </c>
      <c r="EY94" s="29" t="str">
        <f>IF(OR($A$8&lt;&gt;"",$A$2&lt;&gt;"",$EY$252&lt;&gt;""),"E","")</f>
        <v/>
      </c>
      <c r="EZ94" s="29" t="str">
        <f>IF(OR($A$8&lt;&gt;"",$A$2&lt;&gt;"",$EZ$252&lt;&gt;""),"E","")</f>
        <v/>
      </c>
      <c r="FA94" s="29" t="str">
        <f>IF(OR($A$8&lt;&gt;"",$A$2&lt;&gt;"",$FA$252&lt;&gt;""),"E","")</f>
        <v/>
      </c>
      <c r="FB94" s="29" t="str">
        <f>IF(OR($A$8&lt;&gt;"",$A$2&lt;&gt;"",$FB$252&lt;&gt;""),"E","")</f>
        <v/>
      </c>
      <c r="FC94" s="29" t="str">
        <f>IF(OR($A$8&lt;&gt;"",$A$2&lt;&gt;"",$FC$252&lt;&gt;""),"E","")</f>
        <v/>
      </c>
      <c r="FD94" s="29" t="str">
        <f>IF(OR($A$8&lt;&gt;"",$A$2&lt;&gt;"",$FD$252&lt;&gt;""),"E","")</f>
        <v/>
      </c>
      <c r="FE94" s="29" t="str">
        <f>IF(OR($A$8&lt;&gt;"",$A$2&lt;&gt;"",$FE$252&lt;&gt;""),"E","")</f>
        <v/>
      </c>
      <c r="FF94" s="29" t="str">
        <f>IF(OR($A$8&lt;&gt;"",$A$2&lt;&gt;"",$FF$252&lt;&gt;""),"E","")</f>
        <v/>
      </c>
      <c r="FG94" s="29" t="str">
        <f>IF(OR($A$8&lt;&gt;"",$A$2&lt;&gt;"",$FG$252&lt;&gt;""),"E","")</f>
        <v/>
      </c>
      <c r="FH94" s="29" t="str">
        <f>IF(OR($A$8&lt;&gt;"",$A$2&lt;&gt;"",$FH$252&lt;&gt;""),"E","")</f>
        <v/>
      </c>
      <c r="FI94" s="29" t="str">
        <f>IF(OR($A$8&lt;&gt;"",$A$2&lt;&gt;"",$FI$252&lt;&gt;""),"E","")</f>
        <v/>
      </c>
      <c r="FJ94" s="29" t="str">
        <f>IF(OR($A$8&lt;&gt;"",$A$2&lt;&gt;"",$FJ$252&lt;&gt;""),"E","")</f>
        <v/>
      </c>
      <c r="FK94" s="29" t="str">
        <f>IF(OR($A$8&lt;&gt;"",$A$2&lt;&gt;"",$FK$252&lt;&gt;""),"E","")</f>
        <v/>
      </c>
      <c r="FL94" s="29" t="str">
        <f>IF(OR($A$8&lt;&gt;"",$A$2&lt;&gt;"",$FL$252&lt;&gt;""),"E","")</f>
        <v/>
      </c>
      <c r="FM94" s="29" t="str">
        <f>IF(OR($A$8&lt;&gt;"",$A$2&lt;&gt;"",$FM$252&lt;&gt;""),"E","")</f>
        <v/>
      </c>
      <c r="FN94" s="29" t="str">
        <f>IF(OR($A$8&lt;&gt;"",$A$2&lt;&gt;"",$FN$252&lt;&gt;""),"E","")</f>
        <v/>
      </c>
      <c r="FO94" s="29" t="str">
        <f>IF(OR($A$8&lt;&gt;"",$A$2&lt;&gt;"",$FO$252&lt;&gt;""),"E","")</f>
        <v/>
      </c>
      <c r="FP94" s="29" t="str">
        <f>IF(OR($A$8&lt;&gt;"",$A$2&lt;&gt;"",$FP$252&lt;&gt;""),"E","")</f>
        <v/>
      </c>
      <c r="FQ94" s="29" t="str">
        <f>IF(OR($A$8&lt;&gt;"",$A$2&lt;&gt;"",$FQ$252&lt;&gt;""),"E","")</f>
        <v/>
      </c>
      <c r="FR94" s="29" t="str">
        <f>IF(OR($A$8&lt;&gt;"",$A$2&lt;&gt;"",$FR$252&lt;&gt;""),"E","")</f>
        <v/>
      </c>
      <c r="FS94" s="29" t="str">
        <f>IF(OR($A$8&lt;&gt;"",$A$2&lt;&gt;"",$FS$252&lt;&gt;""),"E","")</f>
        <v/>
      </c>
      <c r="FT94" s="29" t="str">
        <f>IF(OR($A$8&lt;&gt;"",$A$2&lt;&gt;"",$FT$252&lt;&gt;""),"E","")</f>
        <v/>
      </c>
      <c r="FU94" s="29" t="str">
        <f>IF(OR($A$8&lt;&gt;"",$A$2&lt;&gt;"",$FU$252&lt;&gt;""),"E","")</f>
        <v/>
      </c>
      <c r="FV94" s="29" t="str">
        <f>IF(OR($A$8&lt;&gt;"",$A$2&lt;&gt;"",$FV$252&lt;&gt;""),"E","")</f>
        <v/>
      </c>
      <c r="FW94" s="29" t="str">
        <f>IF(OR($A$8&lt;&gt;"",$A$2&lt;&gt;"",$FW$252&lt;&gt;""),"E","")</f>
        <v/>
      </c>
      <c r="FX94" s="29" t="str">
        <f>IF(OR($A$8&lt;&gt;"",$A$2&lt;&gt;"",$FX$252&lt;&gt;""),"E","")</f>
        <v/>
      </c>
      <c r="FY94" s="29" t="str">
        <f>IF(OR($A$8&lt;&gt;"",$A$2&lt;&gt;"",$FY$252&lt;&gt;""),"E","")</f>
        <v/>
      </c>
      <c r="FZ94" s="29" t="str">
        <f>IF(OR($A$8&lt;&gt;"",$A$2&lt;&gt;"",$FZ$252&lt;&gt;""),"E","")</f>
        <v/>
      </c>
      <c r="GA94" s="29" t="str">
        <f>IF(OR($A$8&lt;&gt;"",$A$2&lt;&gt;"",$GA$252&lt;&gt;""),"E","")</f>
        <v/>
      </c>
      <c r="GB94" s="58"/>
      <c r="GC94" s="57"/>
      <c r="GD94" s="33" t="str">
        <f>IF(OR($A$8&lt;&gt;"",$A$2&lt;&gt;"",$GD$252&lt;&gt;""),"E","")</f>
        <v/>
      </c>
      <c r="GE94" s="77"/>
      <c r="GF94" s="72"/>
      <c r="GG94" s="29" t="str">
        <f>IF(OR($A$8&lt;&gt;"",$A$2&lt;&gt;"",$GG$252&lt;&gt;""),"E","")</f>
        <v/>
      </c>
      <c r="GH94" s="29" t="str">
        <f>IF(OR($A$8&lt;&gt;"",$A$2&lt;&gt;"",$GH$252&lt;&gt;""),"E","")</f>
        <v/>
      </c>
      <c r="GI94" s="29" t="str">
        <f>IF(OR($A$8&lt;&gt;"",$A$2&lt;&gt;"",$GI$252&lt;&gt;""),"E","")</f>
        <v/>
      </c>
      <c r="GJ94" s="29" t="str">
        <f>IF(OR($A$8&lt;&gt;"",$A$2&lt;&gt;"",$GJ$252&lt;&gt;""),"E","")</f>
        <v/>
      </c>
      <c r="GK94" s="30" t="str">
        <f>IF(OR($A$8&lt;&gt;"",$A$2&lt;&gt;"",$GK$252&lt;&gt;""),"E",IF(AND($B$5="X",$D$5=""),"","X"))</f>
        <v>X</v>
      </c>
      <c r="GL94" s="30" t="str">
        <f>IF(OR($A$8&lt;&gt;"",$A$2&lt;&gt;"",$GL$252&lt;&gt;""),"E",IF(AND($B$5="X",$D$5=""),"","X"))</f>
        <v>X</v>
      </c>
      <c r="GM94" s="30" t="str">
        <f>IF(OR($A$8&lt;&gt;"",$A$2&lt;&gt;"",$GM$252&lt;&gt;""),"E",IF(AND($B$5="X",$D$5=""),"","X"))</f>
        <v>X</v>
      </c>
      <c r="GN94" s="30" t="str">
        <f>IF(OR($A$8&lt;&gt;"",$A$2&lt;&gt;"",$GN$252&lt;&gt;""),"E",IF(AND($B$5="X",$D$5=""),"","X"))</f>
        <v>X</v>
      </c>
      <c r="GO94" s="29" t="str">
        <f>IF(OR($A$8&lt;&gt;"",$A$2&lt;&gt;"",$GO$252&lt;&gt;""),"E","")</f>
        <v/>
      </c>
      <c r="GP94" s="29" t="str">
        <f>IF(OR($A$8&lt;&gt;"",$A$2&lt;&gt;"",$GP$252&lt;&gt;""),"E","")</f>
        <v/>
      </c>
      <c r="GQ94" s="29" t="str">
        <f>IF(OR($A$8&lt;&gt;"",$A$2&lt;&gt;"",$GQ$252&lt;&gt;""),"E","")</f>
        <v/>
      </c>
      <c r="GR94" s="29" t="str">
        <f>IF(OR($A$8&lt;&gt;"",$A$2&lt;&gt;"",$GR$252&lt;&gt;""),"E","")</f>
        <v/>
      </c>
      <c r="GS94" s="29" t="str">
        <f>IF(OR($A$8&lt;&gt;"",$A$2&lt;&gt;"",$GS$252&lt;&gt;""),"E","")</f>
        <v/>
      </c>
      <c r="GT94" s="30" t="str">
        <f>IF(OR($A$8&lt;&gt;"",$A$2&lt;&gt;"",$GT$252&lt;&gt;""),"E",(IF(OR(AND($B$5="X",$D$5="",$H$6="X"),$H$6="",(AND((OR(($J$6="X"),(AND($J$6="X",$L$6="X")))),$N$6=""))),"","X")))</f>
        <v/>
      </c>
      <c r="GU94" s="29" t="str">
        <f>IF(OR($A$8&lt;&gt;"",$A$2&lt;&gt;"",$GU$252&lt;&gt;""),"E","")</f>
        <v/>
      </c>
      <c r="GV94" s="30" t="str">
        <f>IF(OR($A$8&lt;&gt;"",$A$2&lt;&gt;"",$GV$252&lt;&gt;""),"E",(IF(OR(AND($B$5="X",$D$5="",$H$6="X"),$H$6="",(AND((OR(($J$6="X"),(AND($J$6="X",$L$6="X")))),$N$6=""))),"","X")))</f>
        <v/>
      </c>
      <c r="GW94" s="29" t="str">
        <f>IF(OR($A$8&lt;&gt;"",$A$2&lt;&gt;"",$GW$252&lt;&gt;""),"E","")</f>
        <v/>
      </c>
      <c r="GX94" s="30" t="str">
        <f>IF(OR($A$8&lt;&gt;"",$A$2&lt;&gt;"",$GX$252&lt;&gt;""),"E",(IF(OR((AND($P$6="X",$R$6="")),AND($B$5="X",$D$5="",$H$6="X"),$H$6="",(AND((OR(($J$6="X"),(AND($J$6="X",$L$6="X")))),$N$6=""))),"","X")))</f>
        <v/>
      </c>
      <c r="GY94" s="26" t="str">
        <f>IF(OR($A$8&lt;&gt;"",$A$2&lt;&gt;"",$GY$252&lt;&gt;""),"E","")</f>
        <v/>
      </c>
      <c r="GZ94" s="30" t="str">
        <f>IF(OR($A$8&lt;&gt;"",$A$2&lt;&gt;"",$GZ$252&lt;&gt;""),"E",(IF(OR((AND($P$6="X",$R$6="")),AND($B$5="X",$D$5="",$H$6="X"),$H$6="",(AND((OR(($J$6="X"),(AND($J$6="X",$L$6="X")))),$N$6=""))),"","X")))</f>
        <v/>
      </c>
      <c r="HA94" s="29" t="str">
        <f>IF(OR($A$8&lt;&gt;"",$A$2&lt;&gt;"",$HA$252&lt;&gt;""),"E","")</f>
        <v/>
      </c>
      <c r="HB94" s="34" t="str">
        <f>IF(OR($A$8&lt;&gt;"",$A$2&lt;&gt;"",$HB$252&lt;&gt;""),"E",IF((OR((AND($B$5="X",$D$5="")),(AND($F$7="X",$H$7="",$N$7="")),(AND((OR(($J$6="X"),(AND($J$6="X",$L$6="X")))),$N$6="")),(AND($B$7="X",$D$7="")))),"","X"))</f>
        <v>X</v>
      </c>
      <c r="HC94" s="29" t="str">
        <f>IF(OR($A$8&lt;&gt;"",$A$2&lt;&gt;"",$HC$252&lt;&gt;""),"E","")</f>
        <v/>
      </c>
      <c r="HD94" s="34" t="str">
        <f>IF(OR($A$8&lt;&gt;"",$A$2&lt;&gt;"",$HD$252&lt;&gt;""),"E",IF((OR((AND($B$5="X",$D$5="")),(AND($F$7="X",$H$7="",$N$7="")),(AND((OR(($J$6="X"),(AND($J$6="X",$L$6="X")))),$N$6="")),(AND($B$7="X",$D$7="")))),"","X"))</f>
        <v>X</v>
      </c>
      <c r="HE94" s="29" t="str">
        <f>IF(OR($A$8&lt;&gt;"",$A$2&lt;&gt;"",$HE$252&lt;&gt;""),"E","")</f>
        <v/>
      </c>
      <c r="HF94" s="34" t="str">
        <f>IF(OR($A$8&lt;&gt;"",$A$2&lt;&gt;"",$HF$252&lt;&gt;""),"E",IF((OR((AND($B$5="X",$D$5="")),(AND($F$7="X",$H$7="",$N$7="")),(AND((OR(($J$6="X"),(AND($J$6="X",$L$6="X")))),$N$6="")),(AND($B$7="X",$D$7="")))),"","X"))</f>
        <v>X</v>
      </c>
      <c r="HG94" s="29" t="str">
        <f>IF(OR($A$8&lt;&gt;"",$A$2&lt;&gt;"",$HG$252&lt;&gt;""),"E","")</f>
        <v/>
      </c>
      <c r="HH94" s="81"/>
      <c r="HI94" s="72"/>
      <c r="HJ94" s="34" t="str">
        <f>IF(OR($A$8&lt;&gt;"",$A$2&lt;&gt;"",$HJ$252&lt;&gt;""),"E",IF((OR((AND($B$5="X",$D$5="")),(AND($F$7="X",$H$7="",$N$7="")),(AND((OR(($J$6="X"),(AND($J$6="X",$L$6="X")))),$N$6="")),(AND($B$7="X",$D$7="")))),"","X"))</f>
        <v>X</v>
      </c>
      <c r="HK94" s="29" t="str">
        <f>IF(OR($A$8&lt;&gt;"",$A$2&lt;&gt;"",$HK$252&lt;&gt;""),"E","")</f>
        <v/>
      </c>
      <c r="HL94" s="34" t="str">
        <f>IF(OR($A$8&lt;&gt;"",$A$2&lt;&gt;"",$HL$252&lt;&gt;""),"E",IF((OR((AND($B$5="X",$D$5="")),(AND($F$7="X",$H$7="",$N$7="")),(AND((OR(($J$6="X"),(AND($J$6="X",$L$6="X")))),$N$6="")),(AND($B$7="X",$D$7="")))),"","X"))</f>
        <v>X</v>
      </c>
      <c r="HM94" s="34" t="str">
        <f>IF(OR($A$8&lt;&gt;"",$A$2&lt;&gt;"",$HM$252&lt;&gt;""),"E",IF((OR((AND($B$5="X",$D$5="")),(AND($F$7="X",$H$7="",$N$7="")),(AND((OR(($J$6="X"),(AND($J$6="X",$L$6="X")))),$N$6="")),(AND($B$7="X",$D$7="")))),"","X"))</f>
        <v>X</v>
      </c>
      <c r="HN94" s="34" t="str">
        <f>IF(OR($A$8&lt;&gt;"",$A$2&lt;&gt;"",$HN$252&lt;&gt;""),"E",IF((OR((AND($B$5="X",$D$5="")),(AND($F$7="X",$H$7="",$N$7="")),(AND((OR(($J$6="X"),(AND($J$6="X",$L$6="X")))),$N$6="")),(AND($B$7="X",$D$7="")))),"","X"))</f>
        <v>X</v>
      </c>
      <c r="HO94" s="34" t="str">
        <f>IF(OR($A$8&lt;&gt;"",$A$2&lt;&gt;"",$HO$252&lt;&gt;""),"E",IF((OR((AND($B$5="X",$D$5="")),(AND($F$7="X",$H$7="",$N$7="")),(AND((OR(($J$6="X"),(AND($J$6="X",$L$6="X")))),$N$6="")),(AND($B$7="X",$D$7="")))),"","X"))</f>
        <v>X</v>
      </c>
      <c r="HP94" s="34" t="str">
        <f>IF(OR($A$8&lt;&gt;"",$A$2&lt;&gt;"",$HP$252&lt;&gt;""),"E",IF((OR((AND($B$5="X",$D$5="")),(AND($F$7="X",$H$7="",$N$7="")),(AND((OR(($J$6="X"),(AND($J$6="X",$L$6="X")))),$N$6="")),(AND($B$7="X",$D$7="")))),"","X"))</f>
        <v>X</v>
      </c>
      <c r="HQ94" s="219"/>
      <c r="HR94" s="6"/>
      <c r="HS94" s="131">
        <f t="shared" si="1"/>
        <v>0</v>
      </c>
      <c r="HT94" s="132"/>
    </row>
    <row r="95" spans="1:228" ht="39" customHeight="1" x14ac:dyDescent="0.2">
      <c r="A95" s="234"/>
      <c r="B95" s="235"/>
      <c r="C95" s="235"/>
      <c r="D95" s="235"/>
      <c r="E95" s="235"/>
      <c r="F95" s="235"/>
      <c r="G95" s="235"/>
      <c r="H95" s="235"/>
      <c r="I95" s="235"/>
      <c r="J95" s="235"/>
      <c r="K95" s="235"/>
      <c r="L95" s="236"/>
      <c r="M95" s="220" t="s">
        <v>172</v>
      </c>
      <c r="N95" s="221"/>
      <c r="O95" s="221"/>
      <c r="P95" s="221"/>
      <c r="Q95" s="221"/>
      <c r="R95" s="221"/>
      <c r="S95" s="221"/>
      <c r="T95" s="221"/>
      <c r="U95" s="222"/>
      <c r="V95" s="176" t="s">
        <v>1229</v>
      </c>
      <c r="W95" s="43">
        <v>13</v>
      </c>
      <c r="X95" s="207">
        <v>4</v>
      </c>
      <c r="Y95" s="84" t="s">
        <v>1136</v>
      </c>
      <c r="Z95" s="178"/>
      <c r="AA95" s="212"/>
      <c r="AB95" s="155">
        <v>60</v>
      </c>
      <c r="AC95" s="299"/>
      <c r="AD95" s="155">
        <v>60</v>
      </c>
      <c r="AE95" s="299"/>
      <c r="AF95" s="155">
        <v>60</v>
      </c>
      <c r="AG95" s="299"/>
      <c r="AH95" s="155">
        <v>60</v>
      </c>
      <c r="AI95" s="299"/>
      <c r="AJ95" s="155">
        <v>12</v>
      </c>
      <c r="AK95" s="299"/>
      <c r="AL95" s="155">
        <v>2</v>
      </c>
      <c r="AM95" s="299"/>
      <c r="AN95" s="155">
        <v>1</v>
      </c>
      <c r="AO95" s="299"/>
      <c r="AP95" s="155">
        <v>1</v>
      </c>
      <c r="AQ95" s="299"/>
      <c r="AR95" s="152"/>
      <c r="AS95" s="153"/>
      <c r="AT95" s="152"/>
      <c r="AU95" s="153"/>
      <c r="AV95" s="152"/>
      <c r="AW95" s="153"/>
      <c r="AX95" s="152"/>
      <c r="AY95" s="153"/>
      <c r="AZ95" s="152"/>
      <c r="BA95" s="153"/>
      <c r="BB95" s="152"/>
      <c r="BC95" s="153"/>
      <c r="BD95" s="152"/>
      <c r="BE95" s="153"/>
      <c r="BF95" s="152"/>
      <c r="BG95" s="422"/>
      <c r="BH95" s="179"/>
      <c r="BI95" s="179"/>
      <c r="BJ95" s="67" t="str">
        <f>IF($BJ$8="Saisie de numéro erronée !","Saisie de numéro erronée !",IF($BJ$9="","",VALUE(SUBSTITUTE(IF(COUNTIF(HS95,"* *"),TRIM(MID(Y95&amp;" ",(FIND(("NO"&amp;$BJ$9&amp;" "),Y95&amp;" "))-3,3)),HS95),"c",""))))</f>
        <v/>
      </c>
      <c r="BK95" s="180"/>
      <c r="BL95" s="213"/>
      <c r="BM95" s="29">
        <v>13</v>
      </c>
      <c r="BN95" s="29">
        <v>13</v>
      </c>
      <c r="BO95" s="29">
        <v>13</v>
      </c>
      <c r="BP95" s="29">
        <v>14</v>
      </c>
      <c r="BQ95" s="29">
        <v>14</v>
      </c>
      <c r="BR95" s="29">
        <v>14</v>
      </c>
      <c r="BS95" s="29">
        <v>15</v>
      </c>
      <c r="BT95" s="29">
        <v>15</v>
      </c>
      <c r="BU95" s="29">
        <v>15</v>
      </c>
      <c r="BV95" s="29">
        <v>16</v>
      </c>
      <c r="BW95" s="29">
        <v>16</v>
      </c>
      <c r="BX95" s="29">
        <v>16</v>
      </c>
      <c r="BY95" s="29">
        <v>20</v>
      </c>
      <c r="BZ95" s="29">
        <v>28</v>
      </c>
      <c r="CA95" s="29">
        <v>33</v>
      </c>
      <c r="CB95" s="226">
        <v>43</v>
      </c>
      <c r="CC95" s="181"/>
      <c r="CD95" s="181"/>
      <c r="CE95" s="393" t="s">
        <v>1319</v>
      </c>
      <c r="CF95" s="182"/>
      <c r="CG95" s="182"/>
      <c r="CH95" s="393"/>
      <c r="CI95" s="183"/>
      <c r="CJ95" s="183"/>
      <c r="CK95" s="214">
        <v>84</v>
      </c>
      <c r="CL95" s="44" t="s">
        <v>540</v>
      </c>
      <c r="CM95" s="184"/>
      <c r="CN95" s="216"/>
      <c r="CO95" s="233" t="s">
        <v>107</v>
      </c>
      <c r="CP95" s="185"/>
      <c r="CQ95" s="185"/>
      <c r="CR95" s="29">
        <v>35</v>
      </c>
      <c r="CS95" s="29">
        <v>42</v>
      </c>
      <c r="CT95" s="186"/>
      <c r="CU95" s="186"/>
      <c r="CV95" s="393"/>
      <c r="CW95" s="218"/>
      <c r="CX95" s="218"/>
      <c r="CY95" s="233"/>
      <c r="CZ95" s="187"/>
      <c r="DA95" s="187"/>
      <c r="DB95" s="28" t="str">
        <f>IF(OR($A$8&lt;&gt;"",$A$2&lt;&gt;"",$DB$252&lt;&gt;""),"E","")</f>
        <v/>
      </c>
      <c r="DC95" s="29" t="str">
        <f>IF(OR($A$8&lt;&gt;"",$A$2&lt;&gt;"",$DC$252&lt;&gt;""),"E","")</f>
        <v/>
      </c>
      <c r="DD95" s="29" t="str">
        <f>IF(OR($A$8&lt;&gt;"",$A$2&lt;&gt;"",$DD$252&lt;&gt;""),"E","")</f>
        <v/>
      </c>
      <c r="DE95" s="29" t="str">
        <f>IF(OR($A$8&lt;&gt;"",$A$2&lt;&gt;"",$DE$252&lt;&gt;""),"E","")</f>
        <v/>
      </c>
      <c r="DF95" s="29" t="str">
        <f>IF(OR($A$8&lt;&gt;"",$A$2&lt;&gt;"",$DF$252&lt;&gt;""),"E","")</f>
        <v/>
      </c>
      <c r="DG95" s="29" t="str">
        <f>IF(OR($A$8&lt;&gt;"",$A$2&lt;&gt;"",$DG$252&lt;&gt;""),"E","")</f>
        <v/>
      </c>
      <c r="DH95" s="29" t="str">
        <f>IF(OR($A$8&lt;&gt;"",$A$2&lt;&gt;"",$DH$252&lt;&gt;""),"E","")</f>
        <v/>
      </c>
      <c r="DI95" s="29" t="str">
        <f>IF(OR($A$8&lt;&gt;"",$A$2&lt;&gt;"",$DI$252&lt;&gt;""),"E","")</f>
        <v/>
      </c>
      <c r="DJ95" s="29" t="str">
        <f>IF(OR($A$8&lt;&gt;"",$A$2&lt;&gt;"",$DJ$252&lt;&gt;""),"E","")</f>
        <v/>
      </c>
      <c r="DK95" s="29" t="str">
        <f>IF(OR($A$8&lt;&gt;"",$A$2&lt;&gt;"",$DK$252&lt;&gt;""),"E","")</f>
        <v/>
      </c>
      <c r="DL95" s="29" t="str">
        <f>IF(OR($A$8&lt;&gt;"",$A$2&lt;&gt;"",$DL$252&lt;&gt;""),"E","")</f>
        <v/>
      </c>
      <c r="DM95" s="29" t="str">
        <f>IF(OR($A$8&lt;&gt;"",$A$2&lt;&gt;"",$DM$252&lt;&gt;""),"E","")</f>
        <v/>
      </c>
      <c r="DN95" s="29" t="str">
        <f>IF(OR($A$8&lt;&gt;"",$A$2&lt;&gt;"",$DN$252&lt;&gt;""),"E","")</f>
        <v/>
      </c>
      <c r="DO95" s="29" t="str">
        <f>IF(OR($A$8&lt;&gt;"",$A$2&lt;&gt;"",$DO$252&lt;&gt;""),"E","")</f>
        <v/>
      </c>
      <c r="DP95" s="29" t="str">
        <f>IF(OR($A$8&lt;&gt;"",$A$2&lt;&gt;"",$DP$252&lt;&gt;""),"E","")</f>
        <v/>
      </c>
      <c r="DQ95" s="29" t="str">
        <f>IF(OR($A$8&lt;&gt;"",$A$2&lt;&gt;"",$DQ$252&lt;&gt;""),"E","")</f>
        <v/>
      </c>
      <c r="DR95" s="29" t="str">
        <f>IF(OR($A$8&lt;&gt;"",$A$2&lt;&gt;"",$DR$252&lt;&gt;""),"E","")</f>
        <v/>
      </c>
      <c r="DS95" s="29" t="str">
        <f>IF(OR($A$8&lt;&gt;"",$A$2&lt;&gt;"",$DS$252&lt;&gt;""),"E","")</f>
        <v/>
      </c>
      <c r="DT95" s="29" t="str">
        <f>IF(OR($A$8&lt;&gt;"",$A$2&lt;&gt;"",$DT$252&lt;&gt;""),"E","")</f>
        <v/>
      </c>
      <c r="DU95" s="29" t="str">
        <f>IF(OR($A$8&lt;&gt;"",$A$2&lt;&gt;"",$DU$252&lt;&gt;""),"E","")</f>
        <v/>
      </c>
      <c r="DV95" s="29" t="str">
        <f>IF(OR($A$8&lt;&gt;"",$A$2&lt;&gt;"",$DV$252&lt;&gt;""),"E","")</f>
        <v/>
      </c>
      <c r="DW95" s="29" t="str">
        <f>IF(OR($A$8&lt;&gt;"",$A$2&lt;&gt;"",$DW$252&lt;&gt;""),"E","")</f>
        <v/>
      </c>
      <c r="DX95" s="29" t="str">
        <f>IF(OR($A$8&lt;&gt;"",$A$2&lt;&gt;"",$DX$252&lt;&gt;""),"E","")</f>
        <v/>
      </c>
      <c r="DY95" s="29" t="str">
        <f>IF(OR($A$8&lt;&gt;"",$A$2&lt;&gt;"",$DY$252&lt;&gt;""),"E","")</f>
        <v/>
      </c>
      <c r="DZ95" s="29" t="str">
        <f>IF(OR($A$8&lt;&gt;"",$A$2&lt;&gt;"",$DZ$252&lt;&gt;""),"E","")</f>
        <v/>
      </c>
      <c r="EA95" s="31"/>
      <c r="EB95" s="2"/>
      <c r="EC95" s="29" t="str">
        <f>IF(OR($A$8&lt;&gt;"",$A$2&lt;&gt;"",$EC$252&lt;&gt;""),"E","")</f>
        <v/>
      </c>
      <c r="ED95" s="58"/>
      <c r="EE95" s="57"/>
      <c r="EF95" s="29" t="str">
        <f>IF(OR($A$8&lt;&gt;"",$A$2&lt;&gt;"",$EF$252&lt;&gt;""),"E","")</f>
        <v/>
      </c>
      <c r="EG95" s="29" t="str">
        <f>IF(OR($A$8&lt;&gt;"",$A$2&lt;&gt;"",$EG$252&lt;&gt;""),"E","")</f>
        <v/>
      </c>
      <c r="EH95" s="29" t="str">
        <f>IF(OR($A$8&lt;&gt;"",$A$2&lt;&gt;"",$EH$252&lt;&gt;""),"E","")</f>
        <v/>
      </c>
      <c r="EI95" s="29" t="str">
        <f>IF(OR($A$8&lt;&gt;"",$A$2&lt;&gt;"",$EI$252&lt;&gt;""),"E","")</f>
        <v/>
      </c>
      <c r="EJ95" s="29" t="str">
        <f>IF(OR($A$8&lt;&gt;"",$A$2&lt;&gt;"",$EJ$252&lt;&gt;""),"E","")</f>
        <v/>
      </c>
      <c r="EK95" s="29" t="str">
        <f>IF(OR($A$8&lt;&gt;"",$A$2&lt;&gt;"",$EK$252&lt;&gt;""),"E","")</f>
        <v/>
      </c>
      <c r="EL95" s="29" t="str">
        <f>IF(OR($A$8&lt;&gt;"",$A$2&lt;&gt;"",$EL$252&lt;&gt;""),"E","")</f>
        <v/>
      </c>
      <c r="EM95" s="29" t="str">
        <f>IF(OR($A$8&lt;&gt;"",$A$2&lt;&gt;"",$EM$252&lt;&gt;""),"E","")</f>
        <v/>
      </c>
      <c r="EN95" s="30" t="str">
        <f>IF(OR($A$8&lt;&gt;"",$A$2&lt;&gt;"",$EN$252&lt;&gt;""),"E",IF(AND($B$5="X",$D$5=""),"","X"))</f>
        <v>X</v>
      </c>
      <c r="EO95" s="30" t="str">
        <f>IF(OR($A$8&lt;&gt;"",$A$2&lt;&gt;"",$EO$252&lt;&gt;""),"E",IF(AND($B$5="X",$D$5=""),"","X"))</f>
        <v>X</v>
      </c>
      <c r="EP95" s="30" t="str">
        <f>IF(OR($A$8&lt;&gt;"",$A$2&lt;&gt;"",$EP$252&lt;&gt;""),"E",IF(AND($B$5="X",$D$5=""),"","X"))</f>
        <v>X</v>
      </c>
      <c r="EQ95" s="29" t="str">
        <f>IF(OR($A$8&lt;&gt;"",$A$2&lt;&gt;"",$EQ$252&lt;&gt;""),"E","")</f>
        <v/>
      </c>
      <c r="ER95" s="30" t="str">
        <f>IF(OR($A$8&lt;&gt;"",$A$2&lt;&gt;"",$ER$252&lt;&gt;""),"E",IF(AND($B$5="X",$D$5=""),"","X"))</f>
        <v>X</v>
      </c>
      <c r="ES95" s="29" t="str">
        <f>IF(OR($A$8&lt;&gt;"",$A$2&lt;&gt;"",$ES$252&lt;&gt;""),"E","")</f>
        <v/>
      </c>
      <c r="ET95" s="30" t="str">
        <f>IF(OR($A$8&lt;&gt;"",$A$2&lt;&gt;"",$ET$252&lt;&gt;""),"E",IF(OR(AND($B$5="X",$D$5=""),$F$5=""),"","X"))</f>
        <v/>
      </c>
      <c r="EU95" s="30" t="str">
        <f>IF(OR($A$8&lt;&gt;"",$A$2&lt;&gt;"",$EU$252&lt;&gt;""),"E",IF(AND($B$5="X",$D$5=""),"","X"))</f>
        <v>X</v>
      </c>
      <c r="EV95" s="29" t="str">
        <f>IF(OR($A$8&lt;&gt;"",$A$2&lt;&gt;"",$EV$252&lt;&gt;""),"E","")</f>
        <v/>
      </c>
      <c r="EW95" s="29" t="str">
        <f>IF(OR($A$8&lt;&gt;"",$A$2&lt;&gt;"",$EW$252&lt;&gt;""),"E","")</f>
        <v/>
      </c>
      <c r="EX95" s="29" t="str">
        <f>IF(OR($A$8&lt;&gt;"",$A$2&lt;&gt;"",$EX$252&lt;&gt;""),"E","")</f>
        <v/>
      </c>
      <c r="EY95" s="29" t="str">
        <f>IF(OR($A$8&lt;&gt;"",$A$2&lt;&gt;"",$EY$252&lt;&gt;""),"E","")</f>
        <v/>
      </c>
      <c r="EZ95" s="29" t="str">
        <f>IF(OR($A$8&lt;&gt;"",$A$2&lt;&gt;"",$EZ$252&lt;&gt;""),"E","")</f>
        <v/>
      </c>
      <c r="FA95" s="29" t="str">
        <f>IF(OR($A$8&lt;&gt;"",$A$2&lt;&gt;"",$FA$252&lt;&gt;""),"E","")</f>
        <v/>
      </c>
      <c r="FB95" s="29" t="str">
        <f>IF(OR($A$8&lt;&gt;"",$A$2&lt;&gt;"",$FB$252&lt;&gt;""),"E","")</f>
        <v/>
      </c>
      <c r="FC95" s="29" t="str">
        <f>IF(OR($A$8&lt;&gt;"",$A$2&lt;&gt;"",$FC$252&lt;&gt;""),"E","")</f>
        <v/>
      </c>
      <c r="FD95" s="29" t="str">
        <f>IF(OR($A$8&lt;&gt;"",$A$2&lt;&gt;"",$FD$252&lt;&gt;""),"E","")</f>
        <v/>
      </c>
      <c r="FE95" s="29" t="str">
        <f>IF(OR($A$8&lt;&gt;"",$A$2&lt;&gt;"",$FE$252&lt;&gt;""),"E","")</f>
        <v/>
      </c>
      <c r="FF95" s="29" t="str">
        <f>IF(OR($A$8&lt;&gt;"",$A$2&lt;&gt;"",$FF$252&lt;&gt;""),"E","")</f>
        <v/>
      </c>
      <c r="FG95" s="29" t="str">
        <f>IF(OR($A$8&lt;&gt;"",$A$2&lt;&gt;"",$FG$252&lt;&gt;""),"E","")</f>
        <v/>
      </c>
      <c r="FH95" s="29" t="str">
        <f>IF(OR($A$8&lt;&gt;"",$A$2&lt;&gt;"",$FH$252&lt;&gt;""),"E","")</f>
        <v/>
      </c>
      <c r="FI95" s="29" t="str">
        <f>IF(OR($A$8&lt;&gt;"",$A$2&lt;&gt;"",$FI$252&lt;&gt;""),"E","")</f>
        <v/>
      </c>
      <c r="FJ95" s="29" t="str">
        <f>IF(OR($A$8&lt;&gt;"",$A$2&lt;&gt;"",$FJ$252&lt;&gt;""),"E","")</f>
        <v/>
      </c>
      <c r="FK95" s="29" t="str">
        <f>IF(OR($A$8&lt;&gt;"",$A$2&lt;&gt;"",$FK$252&lt;&gt;""),"E","")</f>
        <v/>
      </c>
      <c r="FL95" s="29" t="str">
        <f>IF(OR($A$8&lt;&gt;"",$A$2&lt;&gt;"",$FL$252&lt;&gt;""),"E","")</f>
        <v/>
      </c>
      <c r="FM95" s="29" t="str">
        <f>IF(OR($A$8&lt;&gt;"",$A$2&lt;&gt;"",$FM$252&lt;&gt;""),"E","")</f>
        <v/>
      </c>
      <c r="FN95" s="29" t="str">
        <f>IF(OR($A$8&lt;&gt;"",$A$2&lt;&gt;"",$FN$252&lt;&gt;""),"E","")</f>
        <v/>
      </c>
      <c r="FO95" s="29" t="str">
        <f>IF(OR($A$8&lt;&gt;"",$A$2&lt;&gt;"",$FO$252&lt;&gt;""),"E","")</f>
        <v/>
      </c>
      <c r="FP95" s="29" t="str">
        <f>IF(OR($A$8&lt;&gt;"",$A$2&lt;&gt;"",$FP$252&lt;&gt;""),"E","")</f>
        <v/>
      </c>
      <c r="FQ95" s="29" t="str">
        <f>IF(OR($A$8&lt;&gt;"",$A$2&lt;&gt;"",$FQ$252&lt;&gt;""),"E","")</f>
        <v/>
      </c>
      <c r="FR95" s="29" t="str">
        <f>IF(OR($A$8&lt;&gt;"",$A$2&lt;&gt;"",$FR$252&lt;&gt;""),"E","")</f>
        <v/>
      </c>
      <c r="FS95" s="29" t="str">
        <f>IF(OR($A$8&lt;&gt;"",$A$2&lt;&gt;"",$FS$252&lt;&gt;""),"E","")</f>
        <v/>
      </c>
      <c r="FT95" s="29" t="str">
        <f>IF(OR($A$8&lt;&gt;"",$A$2&lt;&gt;"",$FT$252&lt;&gt;""),"E","")</f>
        <v/>
      </c>
      <c r="FU95" s="29" t="str">
        <f>IF(OR($A$8&lt;&gt;"",$A$2&lt;&gt;"",$FU$252&lt;&gt;""),"E","")</f>
        <v/>
      </c>
      <c r="FV95" s="29" t="str">
        <f>IF(OR($A$8&lt;&gt;"",$A$2&lt;&gt;"",$FV$252&lt;&gt;""),"E","")</f>
        <v/>
      </c>
      <c r="FW95" s="29" t="str">
        <f>IF(OR($A$8&lt;&gt;"",$A$2&lt;&gt;"",$FW$252&lt;&gt;""),"E","")</f>
        <v/>
      </c>
      <c r="FX95" s="29" t="str">
        <f>IF(OR($A$8&lt;&gt;"",$A$2&lt;&gt;"",$FX$252&lt;&gt;""),"E","")</f>
        <v/>
      </c>
      <c r="FY95" s="29" t="str">
        <f>IF(OR($A$8&lt;&gt;"",$A$2&lt;&gt;"",$FY$252&lt;&gt;""),"E","")</f>
        <v/>
      </c>
      <c r="FZ95" s="29" t="str">
        <f>IF(OR($A$8&lt;&gt;"",$A$2&lt;&gt;"",$FZ$252&lt;&gt;""),"E","")</f>
        <v/>
      </c>
      <c r="GA95" s="29" t="str">
        <f>IF(OR($A$8&lt;&gt;"",$A$2&lt;&gt;"",$GA$252&lt;&gt;""),"E","")</f>
        <v/>
      </c>
      <c r="GB95" s="58"/>
      <c r="GC95" s="57"/>
      <c r="GD95" s="33" t="str">
        <f>IF(OR($A$8&lt;&gt;"",$A$2&lt;&gt;"",$GD$252&lt;&gt;""),"E","")</f>
        <v/>
      </c>
      <c r="GE95" s="77"/>
      <c r="GF95" s="72"/>
      <c r="GG95" s="29" t="str">
        <f>IF(OR($A$8&lt;&gt;"",$A$2&lt;&gt;"",$GG$252&lt;&gt;""),"E","")</f>
        <v/>
      </c>
      <c r="GH95" s="29" t="str">
        <f>IF(OR($A$8&lt;&gt;"",$A$2&lt;&gt;"",$GH$252&lt;&gt;""),"E","")</f>
        <v/>
      </c>
      <c r="GI95" s="29" t="str">
        <f>IF(OR($A$8&lt;&gt;"",$A$2&lt;&gt;"",$GI$252&lt;&gt;""),"E","")</f>
        <v/>
      </c>
      <c r="GJ95" s="29" t="str">
        <f>IF(OR($A$8&lt;&gt;"",$A$2&lt;&gt;"",$GJ$252&lt;&gt;""),"E","")</f>
        <v/>
      </c>
      <c r="GK95" s="29" t="str">
        <f>IF(OR($A$8&lt;&gt;"",$A$2&lt;&gt;"",$GK$252&lt;&gt;""),"E","")</f>
        <v/>
      </c>
      <c r="GL95" s="29" t="str">
        <f>IF(OR($A$8&lt;&gt;"",$A$2&lt;&gt;"",$GL$252&lt;&gt;""),"E","")</f>
        <v/>
      </c>
      <c r="GM95" s="29" t="str">
        <f>IF(OR($A$8&lt;&gt;"",$A$2&lt;&gt;"",$GM$252&lt;&gt;""),"E","")</f>
        <v/>
      </c>
      <c r="GN95" s="29" t="str">
        <f>IF(OR($A$8&lt;&gt;"",$A$2&lt;&gt;"",$GN$252&lt;&gt;""),"E","")</f>
        <v/>
      </c>
      <c r="GO95" s="29" t="str">
        <f>IF(OR($A$8&lt;&gt;"",$A$2&lt;&gt;"",$GO$252&lt;&gt;""),"E","")</f>
        <v/>
      </c>
      <c r="GP95" s="29" t="str">
        <f>IF(OR($A$8&lt;&gt;"",$A$2&lt;&gt;"",$GP$252&lt;&gt;""),"E","")</f>
        <v/>
      </c>
      <c r="GQ95" s="29" t="str">
        <f>IF(OR($A$8&lt;&gt;"",$A$2&lt;&gt;"",$GQ$252&lt;&gt;""),"E","")</f>
        <v/>
      </c>
      <c r="GR95" s="29" t="str">
        <f>IF(OR($A$8&lt;&gt;"",$A$2&lt;&gt;"",$GR$252&lt;&gt;""),"E","")</f>
        <v/>
      </c>
      <c r="GS95" s="29" t="str">
        <f>IF(OR($A$8&lt;&gt;"",$A$2&lt;&gt;"",$GS$252&lt;&gt;""),"E","")</f>
        <v/>
      </c>
      <c r="GT95" s="29" t="str">
        <f>IF(OR($A$8&lt;&gt;"",$A$2&lt;&gt;"",$GT$252&lt;&gt;""),"E","")</f>
        <v/>
      </c>
      <c r="GU95" s="29" t="str">
        <f>IF(OR($A$8&lt;&gt;"",$A$2&lt;&gt;"",$GU$252&lt;&gt;""),"E","")</f>
        <v/>
      </c>
      <c r="GV95" s="29" t="str">
        <f>IF(OR($A$8&lt;&gt;"",$A$2&lt;&gt;"",$GV$252&lt;&gt;""),"E","")</f>
        <v/>
      </c>
      <c r="GW95" s="29" t="str">
        <f>IF(OR($A$8&lt;&gt;"",$A$2&lt;&gt;"",$GW$252&lt;&gt;""),"E","")</f>
        <v/>
      </c>
      <c r="GX95" s="29" t="str">
        <f>IF(OR($A$8&lt;&gt;"",$A$2&lt;&gt;"",$GX$252&lt;&gt;""),"E","")</f>
        <v/>
      </c>
      <c r="GY95" s="26" t="str">
        <f>IF(OR($A$8&lt;&gt;"",$A$2&lt;&gt;"",$GY$252&lt;&gt;""),"E","")</f>
        <v/>
      </c>
      <c r="GZ95" s="29" t="str">
        <f>IF(OR($A$8&lt;&gt;"",$A$2&lt;&gt;"",$GZ$252&lt;&gt;""),"E","")</f>
        <v/>
      </c>
      <c r="HA95" s="29" t="str">
        <f>IF(OR($A$8&lt;&gt;"",$A$2&lt;&gt;"",$HA$252&lt;&gt;""),"E","")</f>
        <v/>
      </c>
      <c r="HB95" s="29" t="str">
        <f>IF(OR($A$8&lt;&gt;"",$A$2&lt;&gt;"",$HB$252&lt;&gt;""),"E","")</f>
        <v/>
      </c>
      <c r="HC95" s="29" t="str">
        <f>IF(OR($A$8&lt;&gt;"",$A$2&lt;&gt;"",$HC$252&lt;&gt;""),"E","")</f>
        <v/>
      </c>
      <c r="HD95" s="29" t="str">
        <f>IF(OR($A$8&lt;&gt;"",$A$2&lt;&gt;"",$HD$252&lt;&gt;""),"E","")</f>
        <v/>
      </c>
      <c r="HE95" s="29" t="str">
        <f>IF(OR($A$8&lt;&gt;"",$A$2&lt;&gt;"",$HE$252&lt;&gt;""),"E","")</f>
        <v/>
      </c>
      <c r="HF95" s="29" t="str">
        <f>IF(OR($A$8&lt;&gt;"",$A$2&lt;&gt;"",$HF$252&lt;&gt;""),"E","")</f>
        <v/>
      </c>
      <c r="HG95" s="29" t="str">
        <f>IF(OR($A$8&lt;&gt;"",$A$2&lt;&gt;"",$HG$252&lt;&gt;""),"E","")</f>
        <v/>
      </c>
      <c r="HH95" s="81"/>
      <c r="HI95" s="72"/>
      <c r="HJ95" s="29" t="str">
        <f>IF(OR($A$8&lt;&gt;"",$A$2&lt;&gt;"",$HJ$252&lt;&gt;""),"E","")</f>
        <v/>
      </c>
      <c r="HK95" s="29" t="str">
        <f>IF(OR($A$8&lt;&gt;"",$A$2&lt;&gt;"",$HK$252&lt;&gt;""),"E","")</f>
        <v/>
      </c>
      <c r="HL95" s="29" t="str">
        <f>IF(OR($A$8&lt;&gt;"",$A$2&lt;&gt;"",$HL$252&lt;&gt;""),"E","")</f>
        <v/>
      </c>
      <c r="HM95" s="29" t="str">
        <f>IF(OR($A$8&lt;&gt;"",$A$2&lt;&gt;"",$HM$252&lt;&gt;""),"E","")</f>
        <v/>
      </c>
      <c r="HN95" s="29" t="str">
        <f>IF(OR($A$8&lt;&gt;"",$A$2&lt;&gt;"",$HN$252&lt;&gt;""),"E","")</f>
        <v/>
      </c>
      <c r="HO95" s="29" t="str">
        <f>IF(OR($A$8&lt;&gt;"",$A$2&lt;&gt;"",$HO$252&lt;&gt;""),"E","")</f>
        <v/>
      </c>
      <c r="HP95" s="29" t="str">
        <f>IF(OR($A$8&lt;&gt;"",$A$2&lt;&gt;"",$HP$252&lt;&gt;""),"E","")</f>
        <v/>
      </c>
      <c r="HQ95" s="219"/>
      <c r="HR95" s="6"/>
      <c r="HS95" s="131">
        <f t="shared" si="1"/>
        <v>0</v>
      </c>
      <c r="HT95" s="132"/>
    </row>
    <row r="96" spans="1:228" ht="39" customHeight="1" x14ac:dyDescent="0.2">
      <c r="A96" s="220" t="s">
        <v>10</v>
      </c>
      <c r="B96" s="221"/>
      <c r="C96" s="221"/>
      <c r="D96" s="221"/>
      <c r="E96" s="221"/>
      <c r="F96" s="221"/>
      <c r="G96" s="221"/>
      <c r="H96" s="221"/>
      <c r="I96" s="221"/>
      <c r="J96" s="221"/>
      <c r="K96" s="221"/>
      <c r="L96" s="222"/>
      <c r="M96" s="220" t="s">
        <v>89</v>
      </c>
      <c r="N96" s="221"/>
      <c r="O96" s="221"/>
      <c r="P96" s="221"/>
      <c r="Q96" s="221"/>
      <c r="R96" s="221"/>
      <c r="S96" s="221"/>
      <c r="T96" s="221"/>
      <c r="U96" s="222"/>
      <c r="V96" s="174"/>
      <c r="W96" s="45">
        <v>6</v>
      </c>
      <c r="X96" s="205">
        <v>4</v>
      </c>
      <c r="Y96" s="84" t="s">
        <v>1129</v>
      </c>
      <c r="Z96" s="178"/>
      <c r="AA96" s="212"/>
      <c r="AB96" s="155">
        <v>60</v>
      </c>
      <c r="AC96" s="299"/>
      <c r="AD96" s="155">
        <v>60</v>
      </c>
      <c r="AE96" s="299"/>
      <c r="AF96" s="155">
        <v>60</v>
      </c>
      <c r="AG96" s="299"/>
      <c r="AH96" s="155">
        <v>40</v>
      </c>
      <c r="AI96" s="299"/>
      <c r="AJ96" s="155">
        <v>20</v>
      </c>
      <c r="AK96" s="299"/>
      <c r="AL96" s="155">
        <v>12</v>
      </c>
      <c r="AM96" s="299"/>
      <c r="AN96" s="155">
        <v>2</v>
      </c>
      <c r="AO96" s="299"/>
      <c r="AP96" s="155">
        <v>1</v>
      </c>
      <c r="AQ96" s="299"/>
      <c r="AR96" s="152">
        <v>1</v>
      </c>
      <c r="AS96" s="412"/>
      <c r="AT96" s="152"/>
      <c r="AU96" s="153"/>
      <c r="AV96" s="152"/>
      <c r="AW96" s="153"/>
      <c r="AX96" s="152"/>
      <c r="AY96" s="153"/>
      <c r="AZ96" s="152"/>
      <c r="BA96" s="153"/>
      <c r="BB96" s="152"/>
      <c r="BC96" s="153"/>
      <c r="BD96" s="152"/>
      <c r="BE96" s="153"/>
      <c r="BF96" s="152"/>
      <c r="BG96" s="422"/>
      <c r="BH96" s="179"/>
      <c r="BI96" s="179"/>
      <c r="BJ96" s="67" t="str">
        <f>IF($BJ$8="Saisie de numéro erronée !","Saisie de numéro erronée !",IF($BJ$9="","",VALUE(SUBSTITUTE(IF(COUNTIF(HS96,"* *"),TRIM(MID(Y96&amp;" ",(FIND(("NO"&amp;$BJ$9&amp;" "),Y96&amp;" "))-3,3)),HS96),"c",""))))</f>
        <v/>
      </c>
      <c r="BK96" s="180"/>
      <c r="BL96" s="213"/>
      <c r="BM96" s="29">
        <v>6</v>
      </c>
      <c r="BN96" s="29">
        <v>6</v>
      </c>
      <c r="BO96" s="29">
        <v>6</v>
      </c>
      <c r="BP96" s="29">
        <v>7</v>
      </c>
      <c r="BQ96" s="29">
        <v>7</v>
      </c>
      <c r="BR96" s="29">
        <v>7</v>
      </c>
      <c r="BS96" s="29">
        <v>8</v>
      </c>
      <c r="BT96" s="29">
        <v>8</v>
      </c>
      <c r="BU96" s="29">
        <v>8</v>
      </c>
      <c r="BV96" s="29">
        <v>9</v>
      </c>
      <c r="BW96" s="29">
        <v>9</v>
      </c>
      <c r="BX96" s="228">
        <v>2</v>
      </c>
      <c r="BY96" s="29">
        <v>13</v>
      </c>
      <c r="BZ96" s="29">
        <v>21</v>
      </c>
      <c r="CA96" s="29">
        <v>26</v>
      </c>
      <c r="CB96" s="226">
        <v>36</v>
      </c>
      <c r="CC96" s="181"/>
      <c r="CD96" s="181"/>
      <c r="CE96" s="395"/>
      <c r="CF96" s="182"/>
      <c r="CG96" s="182"/>
      <c r="CH96" s="395"/>
      <c r="CI96" s="183"/>
      <c r="CJ96" s="183"/>
      <c r="CK96" s="214">
        <v>85</v>
      </c>
      <c r="CL96" s="44" t="s">
        <v>541</v>
      </c>
      <c r="CM96" s="184"/>
      <c r="CN96" s="216"/>
      <c r="CO96" s="233" t="s">
        <v>107</v>
      </c>
      <c r="CP96" s="185"/>
      <c r="CQ96" s="185"/>
      <c r="CR96" s="44">
        <v>36</v>
      </c>
      <c r="CS96" s="44">
        <v>109</v>
      </c>
      <c r="CT96" s="186"/>
      <c r="CU96" s="186"/>
      <c r="CV96" s="395"/>
      <c r="CW96" s="218"/>
      <c r="CX96" s="218"/>
      <c r="CY96" s="227" t="s">
        <v>693</v>
      </c>
      <c r="CZ96" s="187"/>
      <c r="DA96" s="187"/>
      <c r="DB96" s="28" t="str">
        <f>IF(OR($A$8&lt;&gt;"",$A$2&lt;&gt;"",$DB$252&lt;&gt;""),"E","")</f>
        <v/>
      </c>
      <c r="DC96" s="29" t="str">
        <f>IF(OR($A$8&lt;&gt;"",$A$2&lt;&gt;"",$DC$252&lt;&gt;""),"E","")</f>
        <v/>
      </c>
      <c r="DD96" s="29" t="str">
        <f>IF(OR($A$8&lt;&gt;"",$A$2&lt;&gt;"",$DD$252&lt;&gt;""),"E","")</f>
        <v/>
      </c>
      <c r="DE96" s="29" t="str">
        <f>IF(OR($A$8&lt;&gt;"",$A$2&lt;&gt;"",$DE$252&lt;&gt;""),"E","")</f>
        <v/>
      </c>
      <c r="DF96" s="29" t="str">
        <f>IF(OR($A$8&lt;&gt;"",$A$2&lt;&gt;"",$DF$252&lt;&gt;""),"E","")</f>
        <v/>
      </c>
      <c r="DG96" s="29" t="str">
        <f>IF(OR($A$8&lt;&gt;"",$A$2&lt;&gt;"",$DG$252&lt;&gt;""),"E","")</f>
        <v/>
      </c>
      <c r="DH96" s="29" t="str">
        <f>IF(OR($A$8&lt;&gt;"",$A$2&lt;&gt;"",$DH$252&lt;&gt;""),"E","")</f>
        <v/>
      </c>
      <c r="DI96" s="29" t="str">
        <f>IF(OR($A$8&lt;&gt;"",$A$2&lt;&gt;"",$DI$252&lt;&gt;""),"E","")</f>
        <v/>
      </c>
      <c r="DJ96" s="29" t="str">
        <f>IF(OR($A$8&lt;&gt;"",$A$2&lt;&gt;"",$DJ$252&lt;&gt;""),"E","")</f>
        <v/>
      </c>
      <c r="DK96" s="29" t="str">
        <f>IF(OR($A$8&lt;&gt;"",$A$2&lt;&gt;"",$DK$252&lt;&gt;""),"E","")</f>
        <v/>
      </c>
      <c r="DL96" s="29" t="str">
        <f>IF(OR($A$8&lt;&gt;"",$A$2&lt;&gt;"",$DL$252&lt;&gt;""),"E","")</f>
        <v/>
      </c>
      <c r="DM96" s="29" t="str">
        <f>IF(OR($A$8&lt;&gt;"",$A$2&lt;&gt;"",$DM$252&lt;&gt;""),"E","")</f>
        <v/>
      </c>
      <c r="DN96" s="29" t="str">
        <f>IF(OR($A$8&lt;&gt;"",$A$2&lt;&gt;"",$DN$252&lt;&gt;""),"E","")</f>
        <v/>
      </c>
      <c r="DO96" s="29" t="str">
        <f>IF(OR($A$8&lt;&gt;"",$A$2&lt;&gt;"",$DO$252&lt;&gt;""),"E","")</f>
        <v/>
      </c>
      <c r="DP96" s="29" t="str">
        <f>IF(OR($A$8&lt;&gt;"",$A$2&lt;&gt;"",$DP$252&lt;&gt;""),"E","")</f>
        <v/>
      </c>
      <c r="DQ96" s="29" t="str">
        <f>IF(OR($A$8&lt;&gt;"",$A$2&lt;&gt;"",$DQ$252&lt;&gt;""),"E","")</f>
        <v/>
      </c>
      <c r="DR96" s="29" t="str">
        <f>IF(OR($A$8&lt;&gt;"",$A$2&lt;&gt;"",$DR$252&lt;&gt;""),"E","")</f>
        <v/>
      </c>
      <c r="DS96" s="29" t="str">
        <f>IF(OR($A$8&lt;&gt;"",$A$2&lt;&gt;"",$DS$252&lt;&gt;""),"E","")</f>
        <v/>
      </c>
      <c r="DT96" s="29" t="str">
        <f>IF(OR($A$8&lt;&gt;"",$A$2&lt;&gt;"",$DT$252&lt;&gt;""),"E","")</f>
        <v/>
      </c>
      <c r="DU96" s="29" t="str">
        <f>IF(OR($A$8&lt;&gt;"",$A$2&lt;&gt;"",$DU$252&lt;&gt;""),"E","")</f>
        <v/>
      </c>
      <c r="DV96" s="29" t="str">
        <f>IF(OR($A$8&lt;&gt;"",$A$2&lt;&gt;"",$DV$252&lt;&gt;""),"E","")</f>
        <v/>
      </c>
      <c r="DW96" s="29" t="str">
        <f>IF(OR($A$8&lt;&gt;"",$A$2&lt;&gt;"",$DW$252&lt;&gt;""),"E","")</f>
        <v/>
      </c>
      <c r="DX96" s="29" t="str">
        <f>IF(OR($A$8&lt;&gt;"",$A$2&lt;&gt;"",$DX$252&lt;&gt;""),"E","")</f>
        <v/>
      </c>
      <c r="DY96" s="29" t="str">
        <f>IF(OR($A$8&lt;&gt;"",$A$2&lt;&gt;"",$DY$252&lt;&gt;""),"E","")</f>
        <v/>
      </c>
      <c r="DZ96" s="29" t="str">
        <f>IF(OR($A$8&lt;&gt;"",$A$2&lt;&gt;"",$DZ$252&lt;&gt;""),"E","")</f>
        <v/>
      </c>
      <c r="EA96" s="31"/>
      <c r="EB96" s="2"/>
      <c r="EC96" s="29" t="str">
        <f>IF(OR($A$8&lt;&gt;"",$A$2&lt;&gt;"",$EC$252&lt;&gt;""),"E","")</f>
        <v/>
      </c>
      <c r="ED96" s="58"/>
      <c r="EE96" s="57"/>
      <c r="EF96" s="29" t="str">
        <f>IF(OR($A$8&lt;&gt;"",$A$2&lt;&gt;"",$EF$252&lt;&gt;""),"E","")</f>
        <v/>
      </c>
      <c r="EG96" s="29" t="str">
        <f>IF(OR($A$8&lt;&gt;"",$A$2&lt;&gt;"",$EG$252&lt;&gt;""),"E","")</f>
        <v/>
      </c>
      <c r="EH96" s="29" t="str">
        <f>IF(OR($A$8&lt;&gt;"",$A$2&lt;&gt;"",$EH$252&lt;&gt;""),"E","")</f>
        <v/>
      </c>
      <c r="EI96" s="29" t="str">
        <f>IF(OR($A$8&lt;&gt;"",$A$2&lt;&gt;"",$EI$252&lt;&gt;""),"E","")</f>
        <v/>
      </c>
      <c r="EJ96" s="29" t="str">
        <f>IF(OR($A$8&lt;&gt;"",$A$2&lt;&gt;"",$EJ$252&lt;&gt;""),"E","")</f>
        <v/>
      </c>
      <c r="EK96" s="29" t="str">
        <f>IF(OR($A$8&lt;&gt;"",$A$2&lt;&gt;"",$EK$252&lt;&gt;""),"E","")</f>
        <v/>
      </c>
      <c r="EL96" s="29" t="str">
        <f>IF(OR($A$8&lt;&gt;"",$A$2&lt;&gt;"",$EL$252&lt;&gt;""),"E","")</f>
        <v/>
      </c>
      <c r="EM96" s="29" t="str">
        <f>IF(OR($A$8&lt;&gt;"",$A$2&lt;&gt;"",$EM$252&lt;&gt;""),"E","")</f>
        <v/>
      </c>
      <c r="EN96" s="29" t="str">
        <f>IF(OR($A$8&lt;&gt;"",$A$2&lt;&gt;"",$EN$252&lt;&gt;""),"E","")</f>
        <v/>
      </c>
      <c r="EO96" s="30" t="str">
        <f>IF(OR($A$8&lt;&gt;"",$A$2&lt;&gt;"",$EO$252&lt;&gt;""),"E",IF(AND($B$5="X",$D$5=""),"","X"))</f>
        <v>X</v>
      </c>
      <c r="EP96" s="30" t="str">
        <f>IF(OR($A$8&lt;&gt;"",$A$2&lt;&gt;"",$EP$252&lt;&gt;""),"E",IF(AND($B$5="X",$D$5=""),"","X"))</f>
        <v>X</v>
      </c>
      <c r="EQ96" s="29" t="str">
        <f>IF(OR($A$8&lt;&gt;"",$A$2&lt;&gt;"",$EQ$252&lt;&gt;""),"E","")</f>
        <v/>
      </c>
      <c r="ER96" s="30" t="str">
        <f>IF(OR($A$8&lt;&gt;"",$A$2&lt;&gt;"",$ER$252&lt;&gt;""),"E",IF(AND($B$5="X",$D$5=""),"","X"))</f>
        <v>X</v>
      </c>
      <c r="ES96" s="29" t="str">
        <f>IF(OR($A$8&lt;&gt;"",$A$2&lt;&gt;"",$ES$252&lt;&gt;""),"E","")</f>
        <v/>
      </c>
      <c r="ET96" s="30" t="str">
        <f>IF(OR($A$8&lt;&gt;"",$A$2&lt;&gt;"",$ET$252&lt;&gt;""),"E",IF(OR(AND($B$5="X",$D$5=""),$F$5=""),"","X"))</f>
        <v/>
      </c>
      <c r="EU96" s="30" t="str">
        <f>IF(OR($A$8&lt;&gt;"",$A$2&lt;&gt;"",$EU$252&lt;&gt;""),"E",IF(AND($B$5="X",$D$5=""),"","X"))</f>
        <v>X</v>
      </c>
      <c r="EV96" s="29" t="str">
        <f>IF(OR($A$8&lt;&gt;"",$A$2&lt;&gt;"",$EV$252&lt;&gt;""),"E","")</f>
        <v/>
      </c>
      <c r="EW96" s="29" t="str">
        <f>IF(OR($A$8&lt;&gt;"",$A$2&lt;&gt;"",$EW$252&lt;&gt;""),"E","")</f>
        <v/>
      </c>
      <c r="EX96" s="29" t="str">
        <f>IF(OR($A$8&lt;&gt;"",$A$2&lt;&gt;"",$EX$252&lt;&gt;""),"E","")</f>
        <v/>
      </c>
      <c r="EY96" s="29" t="str">
        <f>IF(OR($A$8&lt;&gt;"",$A$2&lt;&gt;"",$EY$252&lt;&gt;""),"E","")</f>
        <v/>
      </c>
      <c r="EZ96" s="29" t="str">
        <f>IF(OR($A$8&lt;&gt;"",$A$2&lt;&gt;"",$EZ$252&lt;&gt;""),"E","")</f>
        <v/>
      </c>
      <c r="FA96" s="29" t="str">
        <f>IF(OR($A$8&lt;&gt;"",$A$2&lt;&gt;"",$FA$252&lt;&gt;""),"E","")</f>
        <v/>
      </c>
      <c r="FB96" s="29" t="str">
        <f>IF(OR($A$8&lt;&gt;"",$A$2&lt;&gt;"",$FB$252&lt;&gt;""),"E","")</f>
        <v/>
      </c>
      <c r="FC96" s="29" t="str">
        <f>IF(OR($A$8&lt;&gt;"",$A$2&lt;&gt;"",$FC$252&lt;&gt;""),"E","")</f>
        <v/>
      </c>
      <c r="FD96" s="29" t="str">
        <f>IF(OR($A$8&lt;&gt;"",$A$2&lt;&gt;"",$FD$252&lt;&gt;""),"E","")</f>
        <v/>
      </c>
      <c r="FE96" s="29" t="str">
        <f>IF(OR($A$8&lt;&gt;"",$A$2&lt;&gt;"",$FE$252&lt;&gt;""),"E","")</f>
        <v/>
      </c>
      <c r="FF96" s="29" t="str">
        <f>IF(OR($A$8&lt;&gt;"",$A$2&lt;&gt;"",$FF$252&lt;&gt;""),"E","")</f>
        <v/>
      </c>
      <c r="FG96" s="29" t="str">
        <f>IF(OR($A$8&lt;&gt;"",$A$2&lt;&gt;"",$FG$252&lt;&gt;""),"E","")</f>
        <v/>
      </c>
      <c r="FH96" s="29" t="str">
        <f>IF(OR($A$8&lt;&gt;"",$A$2&lt;&gt;"",$FH$252&lt;&gt;""),"E","")</f>
        <v/>
      </c>
      <c r="FI96" s="29" t="str">
        <f>IF(OR($A$8&lt;&gt;"",$A$2&lt;&gt;"",$FI$252&lt;&gt;""),"E","")</f>
        <v/>
      </c>
      <c r="FJ96" s="29" t="str">
        <f>IF(OR($A$8&lt;&gt;"",$A$2&lt;&gt;"",$FJ$252&lt;&gt;""),"E","")</f>
        <v/>
      </c>
      <c r="FK96" s="29" t="str">
        <f>IF(OR($A$8&lt;&gt;"",$A$2&lt;&gt;"",$FK$252&lt;&gt;""),"E","")</f>
        <v/>
      </c>
      <c r="FL96" s="29" t="str">
        <f>IF(OR($A$8&lt;&gt;"",$A$2&lt;&gt;"",$FL$252&lt;&gt;""),"E","")</f>
        <v/>
      </c>
      <c r="FM96" s="29" t="str">
        <f>IF(OR($A$8&lt;&gt;"",$A$2&lt;&gt;"",$FM$252&lt;&gt;""),"E","")</f>
        <v/>
      </c>
      <c r="FN96" s="29" t="str">
        <f>IF(OR($A$8&lt;&gt;"",$A$2&lt;&gt;"",$FN$252&lt;&gt;""),"E","")</f>
        <v/>
      </c>
      <c r="FO96" s="29" t="str">
        <f>IF(OR($A$8&lt;&gt;"",$A$2&lt;&gt;"",$FO$252&lt;&gt;""),"E","")</f>
        <v/>
      </c>
      <c r="FP96" s="29" t="str">
        <f>IF(OR($A$8&lt;&gt;"",$A$2&lt;&gt;"",$FP$252&lt;&gt;""),"E","")</f>
        <v/>
      </c>
      <c r="FQ96" s="29" t="str">
        <f>IF(OR($A$8&lt;&gt;"",$A$2&lt;&gt;"",$FQ$252&lt;&gt;""),"E","")</f>
        <v/>
      </c>
      <c r="FR96" s="29" t="str">
        <f>IF(OR($A$8&lt;&gt;"",$A$2&lt;&gt;"",$FR$252&lt;&gt;""),"E","")</f>
        <v/>
      </c>
      <c r="FS96" s="29" t="str">
        <f>IF(OR($A$8&lt;&gt;"",$A$2&lt;&gt;"",$FS$252&lt;&gt;""),"E","")</f>
        <v/>
      </c>
      <c r="FT96" s="29" t="str">
        <f>IF(OR($A$8&lt;&gt;"",$A$2&lt;&gt;"",$FT$252&lt;&gt;""),"E","")</f>
        <v/>
      </c>
      <c r="FU96" s="29" t="str">
        <f>IF(OR($A$8&lt;&gt;"",$A$2&lt;&gt;"",$FU$252&lt;&gt;""),"E","")</f>
        <v/>
      </c>
      <c r="FV96" s="29" t="str">
        <f>IF(OR($A$8&lt;&gt;"",$A$2&lt;&gt;"",$FV$252&lt;&gt;""),"E","")</f>
        <v/>
      </c>
      <c r="FW96" s="29" t="str">
        <f>IF(OR($A$8&lt;&gt;"",$A$2&lt;&gt;"",$FW$252&lt;&gt;""),"E","")</f>
        <v/>
      </c>
      <c r="FX96" s="29" t="str">
        <f>IF(OR($A$8&lt;&gt;"",$A$2&lt;&gt;"",$FX$252&lt;&gt;""),"E","")</f>
        <v/>
      </c>
      <c r="FY96" s="29" t="str">
        <f>IF(OR($A$8&lt;&gt;"",$A$2&lt;&gt;"",$FY$252&lt;&gt;""),"E","")</f>
        <v/>
      </c>
      <c r="FZ96" s="29" t="str">
        <f>IF(OR($A$8&lt;&gt;"",$A$2&lt;&gt;"",$FZ$252&lt;&gt;""),"E","")</f>
        <v/>
      </c>
      <c r="GA96" s="29" t="str">
        <f>IF(OR($A$8&lt;&gt;"",$A$2&lt;&gt;"",$GA$252&lt;&gt;""),"E","")</f>
        <v/>
      </c>
      <c r="GB96" s="58"/>
      <c r="GC96" s="57"/>
      <c r="GD96" s="33" t="str">
        <f>IF(OR($A$8&lt;&gt;"",$A$2&lt;&gt;"",$GD$252&lt;&gt;""),"E","")</f>
        <v/>
      </c>
      <c r="GE96" s="77"/>
      <c r="GF96" s="72"/>
      <c r="GG96" s="29" t="str">
        <f>IF(OR($A$8&lt;&gt;"",$A$2&lt;&gt;"",$GG$252&lt;&gt;""),"E","")</f>
        <v/>
      </c>
      <c r="GH96" s="29" t="str">
        <f>IF(OR($A$8&lt;&gt;"",$A$2&lt;&gt;"",$GH$252&lt;&gt;""),"E","")</f>
        <v/>
      </c>
      <c r="GI96" s="29" t="str">
        <f>IF(OR($A$8&lt;&gt;"",$A$2&lt;&gt;"",$GI$252&lt;&gt;""),"E","")</f>
        <v/>
      </c>
      <c r="GJ96" s="29" t="str">
        <f>IF(OR($A$8&lt;&gt;"",$A$2&lt;&gt;"",$GJ$252&lt;&gt;""),"E","")</f>
        <v/>
      </c>
      <c r="GK96" s="30" t="str">
        <f>IF(OR($A$8&lt;&gt;"",$A$2&lt;&gt;"",$GK$252&lt;&gt;""),"E",IF(AND($B$5="X",$D$5=""),"","X"))</f>
        <v>X</v>
      </c>
      <c r="GL96" s="30" t="str">
        <f>IF(OR($A$8&lt;&gt;"",$A$2&lt;&gt;"",$GL$252&lt;&gt;""),"E",IF(AND($B$5="X",$D$5=""),"","X"))</f>
        <v>X</v>
      </c>
      <c r="GM96" s="30" t="str">
        <f>IF(OR($A$8&lt;&gt;"",$A$2&lt;&gt;"",$GM$252&lt;&gt;""),"E",IF(AND($B$5="X",$D$5=""),"","X"))</f>
        <v>X</v>
      </c>
      <c r="GN96" s="30" t="str">
        <f>IF(OR($A$8&lt;&gt;"",$A$2&lt;&gt;"",$GN$252&lt;&gt;""),"E",IF(AND($B$5="X",$D$5=""),"","X"))</f>
        <v>X</v>
      </c>
      <c r="GO96" s="29" t="str">
        <f>IF(OR($A$8&lt;&gt;"",$A$2&lt;&gt;"",$GO$252&lt;&gt;""),"E","")</f>
        <v/>
      </c>
      <c r="GP96" s="29" t="str">
        <f>IF(OR($A$8&lt;&gt;"",$A$2&lt;&gt;"",$GP$252&lt;&gt;""),"E","")</f>
        <v/>
      </c>
      <c r="GQ96" s="29" t="str">
        <f>IF(OR($A$8&lt;&gt;"",$A$2&lt;&gt;"",$GQ$252&lt;&gt;""),"E","")</f>
        <v/>
      </c>
      <c r="GR96" s="29" t="str">
        <f>IF(OR($A$8&lt;&gt;"",$A$2&lt;&gt;"",$GR$252&lt;&gt;""),"E","")</f>
        <v/>
      </c>
      <c r="GS96" s="29" t="str">
        <f>IF(OR($A$8&lt;&gt;"",$A$2&lt;&gt;"",$GS$252&lt;&gt;""),"E","")</f>
        <v/>
      </c>
      <c r="GT96" s="30" t="str">
        <f>IF(OR($A$8&lt;&gt;"",$A$2&lt;&gt;"",$GT$252&lt;&gt;""),"E",(IF(OR(AND($B$5="X",$D$5="",$H$6="X"),$H$6="",(AND((OR(($J$6="X"),(AND($J$6="X",$L$6="X")))),$N$6=""))),"","X")))</f>
        <v/>
      </c>
      <c r="GU96" s="29" t="str">
        <f>IF(OR($A$8&lt;&gt;"",$A$2&lt;&gt;"",$GU$252&lt;&gt;""),"E","")</f>
        <v/>
      </c>
      <c r="GV96" s="30" t="str">
        <f>IF(OR($A$8&lt;&gt;"",$A$2&lt;&gt;"",$GV$252&lt;&gt;""),"E",(IF(OR(AND($B$5="X",$D$5="",$H$6="X"),$H$6="",(AND((OR(($J$6="X"),(AND($J$6="X",$L$6="X")))),$N$6=""))),"","X")))</f>
        <v/>
      </c>
      <c r="GW96" s="29" t="str">
        <f>IF(OR($A$8&lt;&gt;"",$A$2&lt;&gt;"",$GW$252&lt;&gt;""),"E","")</f>
        <v/>
      </c>
      <c r="GX96" s="30" t="str">
        <f>IF(OR($A$8&lt;&gt;"",$A$2&lt;&gt;"",$GX$252&lt;&gt;""),"E",(IF(OR((AND($P$6="X",$R$6="")),AND($B$5="X",$D$5="",$H$6="X"),$H$6="",(AND((OR(($J$6="X"),(AND($J$6="X",$L$6="X")))),$N$6=""))),"","X")))</f>
        <v/>
      </c>
      <c r="GY96" s="26" t="str">
        <f>IF(OR($A$8&lt;&gt;"",$A$2&lt;&gt;"",$GY$252&lt;&gt;""),"E","")</f>
        <v/>
      </c>
      <c r="GZ96" s="30" t="str">
        <f>IF(OR($A$8&lt;&gt;"",$A$2&lt;&gt;"",$GZ$252&lt;&gt;""),"E",(IF(OR((AND($P$6="X",$R$6="")),AND($B$5="X",$D$5="",$H$6="X"),$H$6="",(AND((OR(($J$6="X"),(AND($J$6="X",$L$6="X")))),$N$6=""))),"","X")))</f>
        <v/>
      </c>
      <c r="HA96" s="29" t="str">
        <f>IF(OR($A$8&lt;&gt;"",$A$2&lt;&gt;"",$HA$252&lt;&gt;""),"E","")</f>
        <v/>
      </c>
      <c r="HB96" s="34" t="str">
        <f>IF(OR($A$8&lt;&gt;"",$A$2&lt;&gt;"",$HB$252&lt;&gt;""),"E",IF((OR((AND($B$5="X",$D$5="")),(AND($F$7="X",$H$7="",$N$7="")),(AND((OR(($J$6="X"),(AND($J$6="X",$L$6="X")))),$N$6="")),(AND($B$7="X",$D$7="")))),"","X"))</f>
        <v>X</v>
      </c>
      <c r="HC96" s="29" t="str">
        <f>IF(OR($A$8&lt;&gt;"",$A$2&lt;&gt;"",$HC$252&lt;&gt;""),"E","")</f>
        <v/>
      </c>
      <c r="HD96" s="34" t="str">
        <f>IF(OR($A$8&lt;&gt;"",$A$2&lt;&gt;"",$HD$252&lt;&gt;""),"E",IF((OR((AND($B$5="X",$D$5="")),(AND($F$7="X",$H$7="",$N$7="")),(AND((OR(($J$6="X"),(AND($J$6="X",$L$6="X")))),$N$6="")),(AND($B$7="X",$D$7="")))),"","X"))</f>
        <v>X</v>
      </c>
      <c r="HE96" s="29" t="str">
        <f>IF(OR($A$8&lt;&gt;"",$A$2&lt;&gt;"",$HE$252&lt;&gt;""),"E","")</f>
        <v/>
      </c>
      <c r="HF96" s="34" t="str">
        <f>IF(OR($A$8&lt;&gt;"",$A$2&lt;&gt;"",$HF$252&lt;&gt;""),"E",IF((OR((AND($B$5="X",$D$5="")),(AND($F$7="X",$H$7="",$N$7="")),(AND((OR(($J$6="X"),(AND($J$6="X",$L$6="X")))),$N$6="")),(AND($B$7="X",$D$7="")))),"","X"))</f>
        <v>X</v>
      </c>
      <c r="HG96" s="29" t="str">
        <f>IF(OR($A$8&lt;&gt;"",$A$2&lt;&gt;"",$HG$252&lt;&gt;""),"E","")</f>
        <v/>
      </c>
      <c r="HH96" s="81"/>
      <c r="HI96" s="72"/>
      <c r="HJ96" s="34" t="str">
        <f>IF(OR($A$8&lt;&gt;"",$A$2&lt;&gt;"",$HJ$252&lt;&gt;""),"E",IF((OR((AND($B$5="X",$D$5="")),(AND($F$7="X",$H$7="",$N$7="")),(AND((OR(($J$6="X"),(AND($J$6="X",$L$6="X")))),$N$6="")),(AND($B$7="X",$D$7="")))),"","X"))</f>
        <v>X</v>
      </c>
      <c r="HK96" s="29" t="str">
        <f>IF(OR($A$8&lt;&gt;"",$A$2&lt;&gt;"",$HK$252&lt;&gt;""),"E","")</f>
        <v/>
      </c>
      <c r="HL96" s="34" t="str">
        <f>IF(OR($A$8&lt;&gt;"",$A$2&lt;&gt;"",$HL$252&lt;&gt;""),"E",IF((OR((AND($B$5="X",$D$5="")),(AND($F$7="X",$H$7="",$N$7="")),(AND((OR(($J$6="X"),(AND($J$6="X",$L$6="X")))),$N$6="")),(AND($B$7="X",$D$7="")))),"","X"))</f>
        <v>X</v>
      </c>
      <c r="HM96" s="34" t="str">
        <f>IF(OR($A$8&lt;&gt;"",$A$2&lt;&gt;"",$HM$252&lt;&gt;""),"E",IF((OR((AND($B$5="X",$D$5="")),(AND($F$7="X",$H$7="",$N$7="")),(AND((OR(($J$6="X"),(AND($J$6="X",$L$6="X")))),$N$6="")),(AND($B$7="X",$D$7="")))),"","X"))</f>
        <v>X</v>
      </c>
      <c r="HN96" s="34" t="str">
        <f>IF(OR($A$8&lt;&gt;"",$A$2&lt;&gt;"",$HN$252&lt;&gt;""),"E",IF((OR((AND($B$5="X",$D$5="")),(AND($F$7="X",$H$7="",$N$7="")),(AND((OR(($J$6="X"),(AND($J$6="X",$L$6="X")))),$N$6="")),(AND($B$7="X",$D$7="")))),"","X"))</f>
        <v>X</v>
      </c>
      <c r="HO96" s="34" t="str">
        <f>IF(OR($A$8&lt;&gt;"",$A$2&lt;&gt;"",$HO$252&lt;&gt;""),"E",IF((OR((AND($B$5="X",$D$5="")),(AND($F$7="X",$H$7="",$N$7="")),(AND((OR(($J$6="X"),(AND($J$6="X",$L$6="X")))),$N$6="")),(AND($B$7="X",$D$7="")))),"","X"))</f>
        <v>X</v>
      </c>
      <c r="HP96" s="34" t="str">
        <f>IF(OR($A$8&lt;&gt;"",$A$2&lt;&gt;"",$HP$252&lt;&gt;""),"E",IF((OR((AND($B$5="X",$D$5="")),(AND($F$7="X",$H$7="",$N$7="")),(AND((OR(($J$6="X"),(AND($J$6="X",$L$6="X")))),$N$6="")),(AND($B$7="X",$D$7="")))),"","X"))</f>
        <v>X</v>
      </c>
      <c r="HQ96" s="219"/>
      <c r="HR96" s="6"/>
      <c r="HS96" s="131">
        <f t="shared" si="1"/>
        <v>0</v>
      </c>
      <c r="HT96" s="132"/>
    </row>
    <row r="97" spans="1:228" ht="39" customHeight="1" x14ac:dyDescent="0.2">
      <c r="A97" s="220" t="s">
        <v>12</v>
      </c>
      <c r="B97" s="221"/>
      <c r="C97" s="221"/>
      <c r="D97" s="221"/>
      <c r="E97" s="221"/>
      <c r="F97" s="221"/>
      <c r="G97" s="221"/>
      <c r="H97" s="221"/>
      <c r="I97" s="221"/>
      <c r="J97" s="221"/>
      <c r="K97" s="221"/>
      <c r="L97" s="222"/>
      <c r="M97" s="220" t="s">
        <v>89</v>
      </c>
      <c r="N97" s="221"/>
      <c r="O97" s="221"/>
      <c r="P97" s="221"/>
      <c r="Q97" s="221"/>
      <c r="R97" s="221"/>
      <c r="S97" s="221"/>
      <c r="T97" s="221"/>
      <c r="U97" s="222"/>
      <c r="V97" s="174"/>
      <c r="W97" s="43">
        <v>7</v>
      </c>
      <c r="X97" s="205">
        <v>4</v>
      </c>
      <c r="Y97" s="84" t="s">
        <v>1130</v>
      </c>
      <c r="Z97" s="178"/>
      <c r="AA97" s="212"/>
      <c r="AB97" s="155">
        <v>60</v>
      </c>
      <c r="AC97" s="299"/>
      <c r="AD97" s="155">
        <v>60</v>
      </c>
      <c r="AE97" s="299"/>
      <c r="AF97" s="155">
        <v>60</v>
      </c>
      <c r="AG97" s="299"/>
      <c r="AH97" s="155">
        <v>60</v>
      </c>
      <c r="AI97" s="299"/>
      <c r="AJ97" s="155">
        <v>12</v>
      </c>
      <c r="AK97" s="299"/>
      <c r="AL97" s="155">
        <v>2</v>
      </c>
      <c r="AM97" s="299"/>
      <c r="AN97" s="155">
        <v>1</v>
      </c>
      <c r="AO97" s="299"/>
      <c r="AP97" s="155">
        <v>1</v>
      </c>
      <c r="AQ97" s="299"/>
      <c r="AR97" s="152"/>
      <c r="AS97" s="153"/>
      <c r="AT97" s="152"/>
      <c r="AU97" s="153"/>
      <c r="AV97" s="152"/>
      <c r="AW97" s="153"/>
      <c r="AX97" s="152"/>
      <c r="AY97" s="153"/>
      <c r="AZ97" s="152"/>
      <c r="BA97" s="153"/>
      <c r="BB97" s="152"/>
      <c r="BC97" s="153"/>
      <c r="BD97" s="152"/>
      <c r="BE97" s="153"/>
      <c r="BF97" s="152"/>
      <c r="BG97" s="422"/>
      <c r="BH97" s="179"/>
      <c r="BI97" s="179"/>
      <c r="BJ97" s="67" t="str">
        <f>IF($BJ$8="Saisie de numéro erronée !","Saisie de numéro erronée !",IF($BJ$9="","",VALUE(SUBSTITUTE(IF(COUNTIF(HS97,"* *"),TRIM(MID(Y97&amp;" ",(FIND(("NO"&amp;$BJ$9&amp;" "),Y97&amp;" "))-3,3)),HS97),"c",""))))</f>
        <v/>
      </c>
      <c r="BK97" s="180"/>
      <c r="BL97" s="213"/>
      <c r="BM97" s="29">
        <v>7</v>
      </c>
      <c r="BN97" s="29">
        <v>7</v>
      </c>
      <c r="BO97" s="29">
        <v>7</v>
      </c>
      <c r="BP97" s="29">
        <v>8</v>
      </c>
      <c r="BQ97" s="29">
        <v>8</v>
      </c>
      <c r="BR97" s="29">
        <v>8</v>
      </c>
      <c r="BS97" s="29">
        <v>9</v>
      </c>
      <c r="BT97" s="29">
        <v>9</v>
      </c>
      <c r="BU97" s="29">
        <v>9</v>
      </c>
      <c r="BV97" s="29">
        <v>10</v>
      </c>
      <c r="BW97" s="29">
        <v>10</v>
      </c>
      <c r="BX97" s="29">
        <v>10</v>
      </c>
      <c r="BY97" s="29">
        <v>14</v>
      </c>
      <c r="BZ97" s="29">
        <v>22</v>
      </c>
      <c r="CA97" s="29">
        <v>27</v>
      </c>
      <c r="CB97" s="226">
        <v>37</v>
      </c>
      <c r="CC97" s="181"/>
      <c r="CD97" s="181"/>
      <c r="CE97" s="395"/>
      <c r="CF97" s="182"/>
      <c r="CG97" s="182"/>
      <c r="CH97" s="395"/>
      <c r="CI97" s="183"/>
      <c r="CJ97" s="183"/>
      <c r="CK97" s="214">
        <v>86</v>
      </c>
      <c r="CL97" s="44" t="s">
        <v>542</v>
      </c>
      <c r="CM97" s="184"/>
      <c r="CN97" s="216"/>
      <c r="CO97" s="233" t="s">
        <v>107</v>
      </c>
      <c r="CP97" s="185"/>
      <c r="CQ97" s="185"/>
      <c r="CR97" s="44">
        <v>36</v>
      </c>
      <c r="CS97" s="44">
        <v>109</v>
      </c>
      <c r="CT97" s="186"/>
      <c r="CU97" s="186"/>
      <c r="CV97" s="395"/>
      <c r="CW97" s="218"/>
      <c r="CX97" s="218"/>
      <c r="CY97" s="227" t="s">
        <v>693</v>
      </c>
      <c r="CZ97" s="187"/>
      <c r="DA97" s="187"/>
      <c r="DB97" s="28" t="str">
        <f>IF(OR($A$8&lt;&gt;"",$A$2&lt;&gt;"",$DB$252&lt;&gt;""),"E","")</f>
        <v/>
      </c>
      <c r="DC97" s="29" t="str">
        <f>IF(OR($A$8&lt;&gt;"",$A$2&lt;&gt;"",$DC$252&lt;&gt;""),"E","")</f>
        <v/>
      </c>
      <c r="DD97" s="29" t="str">
        <f>IF(OR($A$8&lt;&gt;"",$A$2&lt;&gt;"",$DD$252&lt;&gt;""),"E","")</f>
        <v/>
      </c>
      <c r="DE97" s="29" t="str">
        <f>IF(OR($A$8&lt;&gt;"",$A$2&lt;&gt;"",$DE$252&lt;&gt;""),"E","")</f>
        <v/>
      </c>
      <c r="DF97" s="29" t="str">
        <f>IF(OR($A$8&lt;&gt;"",$A$2&lt;&gt;"",$DF$252&lt;&gt;""),"E","")</f>
        <v/>
      </c>
      <c r="DG97" s="29" t="str">
        <f>IF(OR($A$8&lt;&gt;"",$A$2&lt;&gt;"",$DG$252&lt;&gt;""),"E","")</f>
        <v/>
      </c>
      <c r="DH97" s="29" t="str">
        <f>IF(OR($A$8&lt;&gt;"",$A$2&lt;&gt;"",$DH$252&lt;&gt;""),"E","")</f>
        <v/>
      </c>
      <c r="DI97" s="29" t="str">
        <f>IF(OR($A$8&lt;&gt;"",$A$2&lt;&gt;"",$DI$252&lt;&gt;""),"E","")</f>
        <v/>
      </c>
      <c r="DJ97" s="29" t="str">
        <f>IF(OR($A$8&lt;&gt;"",$A$2&lt;&gt;"",$DJ$252&lt;&gt;""),"E","")</f>
        <v/>
      </c>
      <c r="DK97" s="29" t="str">
        <f>IF(OR($A$8&lt;&gt;"",$A$2&lt;&gt;"",$DK$252&lt;&gt;""),"E","")</f>
        <v/>
      </c>
      <c r="DL97" s="29" t="str">
        <f>IF(OR($A$8&lt;&gt;"",$A$2&lt;&gt;"",$DL$252&lt;&gt;""),"E","")</f>
        <v/>
      </c>
      <c r="DM97" s="29" t="str">
        <f>IF(OR($A$8&lt;&gt;"",$A$2&lt;&gt;"",$DM$252&lt;&gt;""),"E","")</f>
        <v/>
      </c>
      <c r="DN97" s="29" t="str">
        <f>IF(OR($A$8&lt;&gt;"",$A$2&lt;&gt;"",$DN$252&lt;&gt;""),"E","")</f>
        <v/>
      </c>
      <c r="DO97" s="29" t="str">
        <f>IF(OR($A$8&lt;&gt;"",$A$2&lt;&gt;"",$DO$252&lt;&gt;""),"E","")</f>
        <v/>
      </c>
      <c r="DP97" s="29" t="str">
        <f>IF(OR($A$8&lt;&gt;"",$A$2&lt;&gt;"",$DP$252&lt;&gt;""),"E","")</f>
        <v/>
      </c>
      <c r="DQ97" s="29" t="str">
        <f>IF(OR($A$8&lt;&gt;"",$A$2&lt;&gt;"",$DQ$252&lt;&gt;""),"E","")</f>
        <v/>
      </c>
      <c r="DR97" s="29" t="str">
        <f>IF(OR($A$8&lt;&gt;"",$A$2&lt;&gt;"",$DR$252&lt;&gt;""),"E","")</f>
        <v/>
      </c>
      <c r="DS97" s="29" t="str">
        <f>IF(OR($A$8&lt;&gt;"",$A$2&lt;&gt;"",$DS$252&lt;&gt;""),"E","")</f>
        <v/>
      </c>
      <c r="DT97" s="29" t="str">
        <f>IF(OR($A$8&lt;&gt;"",$A$2&lt;&gt;"",$DT$252&lt;&gt;""),"E","")</f>
        <v/>
      </c>
      <c r="DU97" s="29" t="str">
        <f>IF(OR($A$8&lt;&gt;"",$A$2&lt;&gt;"",$DU$252&lt;&gt;""),"E","")</f>
        <v/>
      </c>
      <c r="DV97" s="29" t="str">
        <f>IF(OR($A$8&lt;&gt;"",$A$2&lt;&gt;"",$DV$252&lt;&gt;""),"E","")</f>
        <v/>
      </c>
      <c r="DW97" s="29" t="str">
        <f>IF(OR($A$8&lt;&gt;"",$A$2&lt;&gt;"",$DW$252&lt;&gt;""),"E","")</f>
        <v/>
      </c>
      <c r="DX97" s="29" t="str">
        <f>IF(OR($A$8&lt;&gt;"",$A$2&lt;&gt;"",$DX$252&lt;&gt;""),"E","")</f>
        <v/>
      </c>
      <c r="DY97" s="29" t="str">
        <f>IF(OR($A$8&lt;&gt;"",$A$2&lt;&gt;"",$DY$252&lt;&gt;""),"E","")</f>
        <v/>
      </c>
      <c r="DZ97" s="29" t="str">
        <f>IF(OR($A$8&lt;&gt;"",$A$2&lt;&gt;"",$DZ$252&lt;&gt;""),"E","")</f>
        <v/>
      </c>
      <c r="EA97" s="31"/>
      <c r="EB97" s="2"/>
      <c r="EC97" s="29" t="str">
        <f>IF(OR($A$8&lt;&gt;"",$A$2&lt;&gt;"",$EC$252&lt;&gt;""),"E","")</f>
        <v/>
      </c>
      <c r="ED97" s="58"/>
      <c r="EE97" s="57"/>
      <c r="EF97" s="29" t="str">
        <f>IF(OR($A$8&lt;&gt;"",$A$2&lt;&gt;"",$EF$252&lt;&gt;""),"E","")</f>
        <v/>
      </c>
      <c r="EG97" s="29" t="str">
        <f>IF(OR($A$8&lt;&gt;"",$A$2&lt;&gt;"",$EG$252&lt;&gt;""),"E","")</f>
        <v/>
      </c>
      <c r="EH97" s="29" t="str">
        <f>IF(OR($A$8&lt;&gt;"",$A$2&lt;&gt;"",$EH$252&lt;&gt;""),"E","")</f>
        <v/>
      </c>
      <c r="EI97" s="29" t="str">
        <f>IF(OR($A$8&lt;&gt;"",$A$2&lt;&gt;"",$EI$252&lt;&gt;""),"E","")</f>
        <v/>
      </c>
      <c r="EJ97" s="29" t="str">
        <f>IF(OR($A$8&lt;&gt;"",$A$2&lt;&gt;"",$EJ$252&lt;&gt;""),"E","")</f>
        <v/>
      </c>
      <c r="EK97" s="29" t="str">
        <f>IF(OR($A$8&lt;&gt;"",$A$2&lt;&gt;"",$EK$252&lt;&gt;""),"E","")</f>
        <v/>
      </c>
      <c r="EL97" s="29" t="str">
        <f>IF(OR($A$8&lt;&gt;"",$A$2&lt;&gt;"",$EL$252&lt;&gt;""),"E","")</f>
        <v/>
      </c>
      <c r="EM97" s="29" t="str">
        <f>IF(OR($A$8&lt;&gt;"",$A$2&lt;&gt;"",$EM$252&lt;&gt;""),"E","")</f>
        <v/>
      </c>
      <c r="EN97" s="29" t="str">
        <f>IF(OR($A$8&lt;&gt;"",$A$2&lt;&gt;"",$EN$252&lt;&gt;""),"E","")</f>
        <v/>
      </c>
      <c r="EO97" s="30" t="str">
        <f>IF(OR($A$8&lt;&gt;"",$A$2&lt;&gt;"",$EO$252&lt;&gt;""),"E",IF(AND($B$5="X",$D$5=""),"","X"))</f>
        <v>X</v>
      </c>
      <c r="EP97" s="30" t="str">
        <f>IF(OR($A$8&lt;&gt;"",$A$2&lt;&gt;"",$EP$252&lt;&gt;""),"E",IF(AND($B$5="X",$D$5=""),"","X"))</f>
        <v>X</v>
      </c>
      <c r="EQ97" s="29" t="str">
        <f>IF(OR($A$8&lt;&gt;"",$A$2&lt;&gt;"",$EQ$252&lt;&gt;""),"E","")</f>
        <v/>
      </c>
      <c r="ER97" s="30" t="str">
        <f>IF(OR($A$8&lt;&gt;"",$A$2&lt;&gt;"",$ER$252&lt;&gt;""),"E",IF(AND($B$5="X",$D$5=""),"","X"))</f>
        <v>X</v>
      </c>
      <c r="ES97" s="29" t="str">
        <f>IF(OR($A$8&lt;&gt;"",$A$2&lt;&gt;"",$ES$252&lt;&gt;""),"E","")</f>
        <v/>
      </c>
      <c r="ET97" s="30" t="str">
        <f>IF(OR($A$8&lt;&gt;"",$A$2&lt;&gt;"",$ET$252&lt;&gt;""),"E",IF(OR(AND($B$5="X",$D$5=""),$F$5=""),"","X"))</f>
        <v/>
      </c>
      <c r="EU97" s="30" t="str">
        <f>IF(OR($A$8&lt;&gt;"",$A$2&lt;&gt;"",$EU$252&lt;&gt;""),"E",IF(AND($B$5="X",$D$5=""),"","X"))</f>
        <v>X</v>
      </c>
      <c r="EV97" s="29" t="str">
        <f>IF(OR($A$8&lt;&gt;"",$A$2&lt;&gt;"",$EV$252&lt;&gt;""),"E","")</f>
        <v/>
      </c>
      <c r="EW97" s="29" t="str">
        <f>IF(OR($A$8&lt;&gt;"",$A$2&lt;&gt;"",$EW$252&lt;&gt;""),"E","")</f>
        <v/>
      </c>
      <c r="EX97" s="29" t="str">
        <f>IF(OR($A$8&lt;&gt;"",$A$2&lt;&gt;"",$EX$252&lt;&gt;""),"E","")</f>
        <v/>
      </c>
      <c r="EY97" s="29" t="str">
        <f>IF(OR($A$8&lt;&gt;"",$A$2&lt;&gt;"",$EY$252&lt;&gt;""),"E","")</f>
        <v/>
      </c>
      <c r="EZ97" s="29" t="str">
        <f>IF(OR($A$8&lt;&gt;"",$A$2&lt;&gt;"",$EZ$252&lt;&gt;""),"E","")</f>
        <v/>
      </c>
      <c r="FA97" s="29" t="str">
        <f>IF(OR($A$8&lt;&gt;"",$A$2&lt;&gt;"",$FA$252&lt;&gt;""),"E","")</f>
        <v/>
      </c>
      <c r="FB97" s="29" t="str">
        <f>IF(OR($A$8&lt;&gt;"",$A$2&lt;&gt;"",$FB$252&lt;&gt;""),"E","")</f>
        <v/>
      </c>
      <c r="FC97" s="29" t="str">
        <f>IF(OR($A$8&lt;&gt;"",$A$2&lt;&gt;"",$FC$252&lt;&gt;""),"E","")</f>
        <v/>
      </c>
      <c r="FD97" s="29" t="str">
        <f>IF(OR($A$8&lt;&gt;"",$A$2&lt;&gt;"",$FD$252&lt;&gt;""),"E","")</f>
        <v/>
      </c>
      <c r="FE97" s="29" t="str">
        <f>IF(OR($A$8&lt;&gt;"",$A$2&lt;&gt;"",$FE$252&lt;&gt;""),"E","")</f>
        <v/>
      </c>
      <c r="FF97" s="29" t="str">
        <f>IF(OR($A$8&lt;&gt;"",$A$2&lt;&gt;"",$FF$252&lt;&gt;""),"E","")</f>
        <v/>
      </c>
      <c r="FG97" s="29" t="str">
        <f>IF(OR($A$8&lt;&gt;"",$A$2&lt;&gt;"",$FG$252&lt;&gt;""),"E","")</f>
        <v/>
      </c>
      <c r="FH97" s="29" t="str">
        <f>IF(OR($A$8&lt;&gt;"",$A$2&lt;&gt;"",$FH$252&lt;&gt;""),"E","")</f>
        <v/>
      </c>
      <c r="FI97" s="29" t="str">
        <f>IF(OR($A$8&lt;&gt;"",$A$2&lt;&gt;"",$FI$252&lt;&gt;""),"E","")</f>
        <v/>
      </c>
      <c r="FJ97" s="29" t="str">
        <f>IF(OR($A$8&lt;&gt;"",$A$2&lt;&gt;"",$FJ$252&lt;&gt;""),"E","")</f>
        <v/>
      </c>
      <c r="FK97" s="29" t="str">
        <f>IF(OR($A$8&lt;&gt;"",$A$2&lt;&gt;"",$FK$252&lt;&gt;""),"E","")</f>
        <v/>
      </c>
      <c r="FL97" s="29" t="str">
        <f>IF(OR($A$8&lt;&gt;"",$A$2&lt;&gt;"",$FL$252&lt;&gt;""),"E","")</f>
        <v/>
      </c>
      <c r="FM97" s="29" t="str">
        <f>IF(OR($A$8&lt;&gt;"",$A$2&lt;&gt;"",$FM$252&lt;&gt;""),"E","")</f>
        <v/>
      </c>
      <c r="FN97" s="29" t="str">
        <f>IF(OR($A$8&lt;&gt;"",$A$2&lt;&gt;"",$FN$252&lt;&gt;""),"E","")</f>
        <v/>
      </c>
      <c r="FO97" s="29" t="str">
        <f>IF(OR($A$8&lt;&gt;"",$A$2&lt;&gt;"",$FO$252&lt;&gt;""),"E","")</f>
        <v/>
      </c>
      <c r="FP97" s="29" t="str">
        <f>IF(OR($A$8&lt;&gt;"",$A$2&lt;&gt;"",$FP$252&lt;&gt;""),"E","")</f>
        <v/>
      </c>
      <c r="FQ97" s="29" t="str">
        <f>IF(OR($A$8&lt;&gt;"",$A$2&lt;&gt;"",$FQ$252&lt;&gt;""),"E","")</f>
        <v/>
      </c>
      <c r="FR97" s="29" t="str">
        <f>IF(OR($A$8&lt;&gt;"",$A$2&lt;&gt;"",$FR$252&lt;&gt;""),"E","")</f>
        <v/>
      </c>
      <c r="FS97" s="29" t="str">
        <f>IF(OR($A$8&lt;&gt;"",$A$2&lt;&gt;"",$FS$252&lt;&gt;""),"E","")</f>
        <v/>
      </c>
      <c r="FT97" s="29" t="str">
        <f>IF(OR($A$8&lt;&gt;"",$A$2&lt;&gt;"",$FT$252&lt;&gt;""),"E","")</f>
        <v/>
      </c>
      <c r="FU97" s="29" t="str">
        <f>IF(OR($A$8&lt;&gt;"",$A$2&lt;&gt;"",$FU$252&lt;&gt;""),"E","")</f>
        <v/>
      </c>
      <c r="FV97" s="29" t="str">
        <f>IF(OR($A$8&lt;&gt;"",$A$2&lt;&gt;"",$FV$252&lt;&gt;""),"E","")</f>
        <v/>
      </c>
      <c r="FW97" s="29" t="str">
        <f>IF(OR($A$8&lt;&gt;"",$A$2&lt;&gt;"",$FW$252&lt;&gt;""),"E","")</f>
        <v/>
      </c>
      <c r="FX97" s="29" t="str">
        <f>IF(OR($A$8&lt;&gt;"",$A$2&lt;&gt;"",$FX$252&lt;&gt;""),"E","")</f>
        <v/>
      </c>
      <c r="FY97" s="29" t="str">
        <f>IF(OR($A$8&lt;&gt;"",$A$2&lt;&gt;"",$FY$252&lt;&gt;""),"E","")</f>
        <v/>
      </c>
      <c r="FZ97" s="29" t="str">
        <f>IF(OR($A$8&lt;&gt;"",$A$2&lt;&gt;"",$FZ$252&lt;&gt;""),"E","")</f>
        <v/>
      </c>
      <c r="GA97" s="29" t="str">
        <f>IF(OR($A$8&lt;&gt;"",$A$2&lt;&gt;"",$GA$252&lt;&gt;""),"E","")</f>
        <v/>
      </c>
      <c r="GB97" s="58"/>
      <c r="GC97" s="57"/>
      <c r="GD97" s="33" t="str">
        <f>IF(OR($A$8&lt;&gt;"",$A$2&lt;&gt;"",$GD$252&lt;&gt;""),"E","")</f>
        <v/>
      </c>
      <c r="GE97" s="77"/>
      <c r="GF97" s="72"/>
      <c r="GG97" s="29" t="str">
        <f>IF(OR($A$8&lt;&gt;"",$A$2&lt;&gt;"",$GG$252&lt;&gt;""),"E","")</f>
        <v/>
      </c>
      <c r="GH97" s="29" t="str">
        <f>IF(OR($A$8&lt;&gt;"",$A$2&lt;&gt;"",$GH$252&lt;&gt;""),"E","")</f>
        <v/>
      </c>
      <c r="GI97" s="29" t="str">
        <f>IF(OR($A$8&lt;&gt;"",$A$2&lt;&gt;"",$GI$252&lt;&gt;""),"E","")</f>
        <v/>
      </c>
      <c r="GJ97" s="29" t="str">
        <f>IF(OR($A$8&lt;&gt;"",$A$2&lt;&gt;"",$GJ$252&lt;&gt;""),"E","")</f>
        <v/>
      </c>
      <c r="GK97" s="30" t="str">
        <f>IF(OR($A$8&lt;&gt;"",$A$2&lt;&gt;"",$GK$252&lt;&gt;""),"E",IF(AND($B$5="X",$D$5=""),"","X"))</f>
        <v>X</v>
      </c>
      <c r="GL97" s="30" t="str">
        <f>IF(OR($A$8&lt;&gt;"",$A$2&lt;&gt;"",$GL$252&lt;&gt;""),"E",IF(AND($B$5="X",$D$5=""),"","X"))</f>
        <v>X</v>
      </c>
      <c r="GM97" s="30" t="str">
        <f>IF(OR($A$8&lt;&gt;"",$A$2&lt;&gt;"",$GM$252&lt;&gt;""),"E",IF(AND($B$5="X",$D$5=""),"","X"))</f>
        <v>X</v>
      </c>
      <c r="GN97" s="30" t="str">
        <f>IF(OR($A$8&lt;&gt;"",$A$2&lt;&gt;"",$GN$252&lt;&gt;""),"E",IF(AND($B$5="X",$D$5=""),"","X"))</f>
        <v>X</v>
      </c>
      <c r="GO97" s="29" t="str">
        <f>IF(OR($A$8&lt;&gt;"",$A$2&lt;&gt;"",$GO$252&lt;&gt;""),"E","")</f>
        <v/>
      </c>
      <c r="GP97" s="29" t="str">
        <f>IF(OR($A$8&lt;&gt;"",$A$2&lt;&gt;"",$GP$252&lt;&gt;""),"E","")</f>
        <v/>
      </c>
      <c r="GQ97" s="29" t="str">
        <f>IF(OR($A$8&lt;&gt;"",$A$2&lt;&gt;"",$GQ$252&lt;&gt;""),"E","")</f>
        <v/>
      </c>
      <c r="GR97" s="29" t="str">
        <f>IF(OR($A$8&lt;&gt;"",$A$2&lt;&gt;"",$GR$252&lt;&gt;""),"E","")</f>
        <v/>
      </c>
      <c r="GS97" s="29" t="str">
        <f>IF(OR($A$8&lt;&gt;"",$A$2&lt;&gt;"",$GS$252&lt;&gt;""),"E","")</f>
        <v/>
      </c>
      <c r="GT97" s="30" t="str">
        <f>IF(OR($A$8&lt;&gt;"",$A$2&lt;&gt;"",$GT$252&lt;&gt;""),"E",(IF(OR(AND($B$5="X",$D$5="",$H$6="X"),$H$6="",(AND((OR(($J$6="X"),(AND($J$6="X",$L$6="X")))),$N$6=""))),"","X")))</f>
        <v/>
      </c>
      <c r="GU97" s="29" t="str">
        <f>IF(OR($A$8&lt;&gt;"",$A$2&lt;&gt;"",$GU$252&lt;&gt;""),"E","")</f>
        <v/>
      </c>
      <c r="GV97" s="30" t="str">
        <f>IF(OR($A$8&lt;&gt;"",$A$2&lt;&gt;"",$GV$252&lt;&gt;""),"E",(IF(OR(AND($B$5="X",$D$5="",$H$6="X"),$H$6="",(AND((OR(($J$6="X"),(AND($J$6="X",$L$6="X")))),$N$6=""))),"","X")))</f>
        <v/>
      </c>
      <c r="GW97" s="29" t="str">
        <f>IF(OR($A$8&lt;&gt;"",$A$2&lt;&gt;"",$GW$252&lt;&gt;""),"E","")</f>
        <v/>
      </c>
      <c r="GX97" s="30" t="str">
        <f>IF(OR($A$8&lt;&gt;"",$A$2&lt;&gt;"",$GX$252&lt;&gt;""),"E",(IF(OR((AND($P$6="X",$R$6="")),AND($B$5="X",$D$5="",$H$6="X"),$H$6="",(AND((OR(($J$6="X"),(AND($J$6="X",$L$6="X")))),$N$6=""))),"","X")))</f>
        <v/>
      </c>
      <c r="GY97" s="26" t="str">
        <f>IF(OR($A$8&lt;&gt;"",$A$2&lt;&gt;"",$GY$252&lt;&gt;""),"E","")</f>
        <v/>
      </c>
      <c r="GZ97" s="30" t="str">
        <f>IF(OR($A$8&lt;&gt;"",$A$2&lt;&gt;"",$GZ$252&lt;&gt;""),"E",(IF(OR((AND($P$6="X",$R$6="")),AND($B$5="X",$D$5="",$H$6="X"),$H$6="",(AND((OR(($J$6="X"),(AND($J$6="X",$L$6="X")))),$N$6=""))),"","X")))</f>
        <v/>
      </c>
      <c r="HA97" s="29" t="str">
        <f>IF(OR($A$8&lt;&gt;"",$A$2&lt;&gt;"",$HA$252&lt;&gt;""),"E","")</f>
        <v/>
      </c>
      <c r="HB97" s="34" t="str">
        <f>IF(OR($A$8&lt;&gt;"",$A$2&lt;&gt;"",$HB$252&lt;&gt;""),"E",IF((OR((AND($B$5="X",$D$5="")),(AND($F$7="X",$H$7="",$N$7="")),(AND((OR(($J$6="X"),(AND($J$6="X",$L$6="X")))),$N$6="")),(AND($B$7="X",$D$7="")))),"","X"))</f>
        <v>X</v>
      </c>
      <c r="HC97" s="29" t="str">
        <f>IF(OR($A$8&lt;&gt;"",$A$2&lt;&gt;"",$HC$252&lt;&gt;""),"E","")</f>
        <v/>
      </c>
      <c r="HD97" s="34" t="str">
        <f>IF(OR($A$8&lt;&gt;"",$A$2&lt;&gt;"",$HD$252&lt;&gt;""),"E",IF((OR((AND($B$5="X",$D$5="")),(AND($F$7="X",$H$7="",$N$7="")),(AND((OR(($J$6="X"),(AND($J$6="X",$L$6="X")))),$N$6="")),(AND($B$7="X",$D$7="")))),"","X"))</f>
        <v>X</v>
      </c>
      <c r="HE97" s="29" t="str">
        <f>IF(OR($A$8&lt;&gt;"",$A$2&lt;&gt;"",$HE$252&lt;&gt;""),"E","")</f>
        <v/>
      </c>
      <c r="HF97" s="34" t="str">
        <f>IF(OR($A$8&lt;&gt;"",$A$2&lt;&gt;"",$HF$252&lt;&gt;""),"E",IF((OR((AND($B$5="X",$D$5="")),(AND($F$7="X",$H$7="",$N$7="")),(AND((OR(($J$6="X"),(AND($J$6="X",$L$6="X")))),$N$6="")),(AND($B$7="X",$D$7="")))),"","X"))</f>
        <v>X</v>
      </c>
      <c r="HG97" s="29" t="str">
        <f>IF(OR($A$8&lt;&gt;"",$A$2&lt;&gt;"",$HG$252&lt;&gt;""),"E","")</f>
        <v/>
      </c>
      <c r="HH97" s="81"/>
      <c r="HI97" s="72"/>
      <c r="HJ97" s="34" t="str">
        <f>IF(OR($A$8&lt;&gt;"",$A$2&lt;&gt;"",$HJ$252&lt;&gt;""),"E",IF((OR((AND($B$5="X",$D$5="")),(AND($F$7="X",$H$7="",$N$7="")),(AND((OR(($J$6="X"),(AND($J$6="X",$L$6="X")))),$N$6="")),(AND($B$7="X",$D$7="")))),"","X"))</f>
        <v>X</v>
      </c>
      <c r="HK97" s="29" t="str">
        <f>IF(OR($A$8&lt;&gt;"",$A$2&lt;&gt;"",$HK$252&lt;&gt;""),"E","")</f>
        <v/>
      </c>
      <c r="HL97" s="34" t="str">
        <f>IF(OR($A$8&lt;&gt;"",$A$2&lt;&gt;"",$HL$252&lt;&gt;""),"E",IF((OR((AND($B$5="X",$D$5="")),(AND($F$7="X",$H$7="",$N$7="")),(AND((OR(($J$6="X"),(AND($J$6="X",$L$6="X")))),$N$6="")),(AND($B$7="X",$D$7="")))),"","X"))</f>
        <v>X</v>
      </c>
      <c r="HM97" s="34" t="str">
        <f>IF(OR($A$8&lt;&gt;"",$A$2&lt;&gt;"",$HM$252&lt;&gt;""),"E",IF((OR((AND($B$5="X",$D$5="")),(AND($F$7="X",$H$7="",$N$7="")),(AND((OR(($J$6="X"),(AND($J$6="X",$L$6="X")))),$N$6="")),(AND($B$7="X",$D$7="")))),"","X"))</f>
        <v>X</v>
      </c>
      <c r="HN97" s="34" t="str">
        <f>IF(OR($A$8&lt;&gt;"",$A$2&lt;&gt;"",$HN$252&lt;&gt;""),"E",IF((OR((AND($B$5="X",$D$5="")),(AND($F$7="X",$H$7="",$N$7="")),(AND((OR(($J$6="X"),(AND($J$6="X",$L$6="X")))),$N$6="")),(AND($B$7="X",$D$7="")))),"","X"))</f>
        <v>X</v>
      </c>
      <c r="HO97" s="34" t="str">
        <f>IF(OR($A$8&lt;&gt;"",$A$2&lt;&gt;"",$HO$252&lt;&gt;""),"E",IF((OR((AND($B$5="X",$D$5="")),(AND($F$7="X",$H$7="",$N$7="")),(AND((OR(($J$6="X"),(AND($J$6="X",$L$6="X")))),$N$6="")),(AND($B$7="X",$D$7="")))),"","X"))</f>
        <v>X</v>
      </c>
      <c r="HP97" s="34" t="str">
        <f>IF(OR($A$8&lt;&gt;"",$A$2&lt;&gt;"",$HP$252&lt;&gt;""),"E",IF((OR((AND($B$5="X",$D$5="")),(AND($F$7="X",$H$7="",$N$7="")),(AND((OR(($J$6="X"),(AND($J$6="X",$L$6="X")))),$N$6="")),(AND($B$7="X",$D$7="")))),"","X"))</f>
        <v>X</v>
      </c>
      <c r="HQ97" s="219"/>
      <c r="HR97" s="6"/>
      <c r="HS97" s="131">
        <f t="shared" si="1"/>
        <v>0</v>
      </c>
      <c r="HT97" s="132"/>
    </row>
    <row r="98" spans="1:228" ht="39" customHeight="1" x14ac:dyDescent="0.2">
      <c r="A98" s="220" t="s">
        <v>76</v>
      </c>
      <c r="B98" s="221"/>
      <c r="C98" s="221"/>
      <c r="D98" s="221"/>
      <c r="E98" s="221"/>
      <c r="F98" s="221"/>
      <c r="G98" s="221"/>
      <c r="H98" s="221"/>
      <c r="I98" s="221"/>
      <c r="J98" s="221"/>
      <c r="K98" s="221"/>
      <c r="L98" s="222"/>
      <c r="M98" s="220" t="s">
        <v>78</v>
      </c>
      <c r="N98" s="221"/>
      <c r="O98" s="221"/>
      <c r="P98" s="221"/>
      <c r="Q98" s="221"/>
      <c r="R98" s="221"/>
      <c r="S98" s="221"/>
      <c r="T98" s="221"/>
      <c r="U98" s="222"/>
      <c r="V98" s="175"/>
      <c r="W98" s="43">
        <v>11</v>
      </c>
      <c r="X98" s="202">
        <v>2</v>
      </c>
      <c r="Y98" s="84" t="s">
        <v>1134</v>
      </c>
      <c r="Z98" s="178"/>
      <c r="AA98" s="212"/>
      <c r="AB98" s="155">
        <v>60</v>
      </c>
      <c r="AC98" s="299"/>
      <c r="AD98" s="155">
        <v>60</v>
      </c>
      <c r="AE98" s="299"/>
      <c r="AF98" s="155">
        <v>60</v>
      </c>
      <c r="AG98" s="299"/>
      <c r="AH98" s="155">
        <v>60</v>
      </c>
      <c r="AI98" s="299"/>
      <c r="AJ98" s="155">
        <v>12</v>
      </c>
      <c r="AK98" s="299"/>
      <c r="AL98" s="155">
        <v>2</v>
      </c>
      <c r="AM98" s="299"/>
      <c r="AN98" s="155">
        <v>1</v>
      </c>
      <c r="AO98" s="299"/>
      <c r="AP98" s="155">
        <v>1</v>
      </c>
      <c r="AQ98" s="299"/>
      <c r="AR98" s="152"/>
      <c r="AS98" s="153"/>
      <c r="AT98" s="152"/>
      <c r="AU98" s="153"/>
      <c r="AV98" s="152"/>
      <c r="AW98" s="153"/>
      <c r="AX98" s="152"/>
      <c r="AY98" s="153"/>
      <c r="AZ98" s="152"/>
      <c r="BA98" s="153"/>
      <c r="BB98" s="152"/>
      <c r="BC98" s="153"/>
      <c r="BD98" s="152"/>
      <c r="BE98" s="153"/>
      <c r="BF98" s="152"/>
      <c r="BG98" s="422"/>
      <c r="BH98" s="179"/>
      <c r="BI98" s="179"/>
      <c r="BJ98" s="67" t="str">
        <f>IF($BJ$8="Saisie de numéro erronée !","Saisie de numéro erronée !",IF($BJ$9="","",VALUE(SUBSTITUTE(IF(COUNTIF(HS98,"* *"),TRIM(MID(Y98&amp;" ",(FIND(("NO"&amp;$BJ$9&amp;" "),Y98&amp;" "))-3,3)),HS98),"c",""))))</f>
        <v/>
      </c>
      <c r="BK98" s="180"/>
      <c r="BL98" s="213"/>
      <c r="BM98" s="29">
        <v>11</v>
      </c>
      <c r="BN98" s="29">
        <v>11</v>
      </c>
      <c r="BO98" s="29">
        <v>11</v>
      </c>
      <c r="BP98" s="29">
        <v>12</v>
      </c>
      <c r="BQ98" s="29">
        <v>12</v>
      </c>
      <c r="BR98" s="29">
        <v>12</v>
      </c>
      <c r="BS98" s="29">
        <v>13</v>
      </c>
      <c r="BT98" s="29">
        <v>13</v>
      </c>
      <c r="BU98" s="29">
        <v>13</v>
      </c>
      <c r="BV98" s="29">
        <v>14</v>
      </c>
      <c r="BW98" s="29">
        <v>14</v>
      </c>
      <c r="BX98" s="29">
        <v>14</v>
      </c>
      <c r="BY98" s="29">
        <v>18</v>
      </c>
      <c r="BZ98" s="29">
        <v>26</v>
      </c>
      <c r="CA98" s="29">
        <v>31</v>
      </c>
      <c r="CB98" s="226">
        <v>41</v>
      </c>
      <c r="CC98" s="181"/>
      <c r="CD98" s="181"/>
      <c r="CE98" s="395"/>
      <c r="CF98" s="182"/>
      <c r="CG98" s="182"/>
      <c r="CH98" s="395"/>
      <c r="CI98" s="183"/>
      <c r="CJ98" s="183"/>
      <c r="CK98" s="214">
        <v>87</v>
      </c>
      <c r="CL98" s="44" t="s">
        <v>543</v>
      </c>
      <c r="CM98" s="184"/>
      <c r="CN98" s="216"/>
      <c r="CO98" s="227" t="s">
        <v>107</v>
      </c>
      <c r="CP98" s="185"/>
      <c r="CQ98" s="185"/>
      <c r="CR98" s="44">
        <v>40</v>
      </c>
      <c r="CS98" s="44">
        <v>109</v>
      </c>
      <c r="CT98" s="186"/>
      <c r="CU98" s="186"/>
      <c r="CV98" s="395"/>
      <c r="CW98" s="218"/>
      <c r="CX98" s="218"/>
      <c r="CY98" s="227" t="s">
        <v>106</v>
      </c>
      <c r="CZ98" s="187"/>
      <c r="DA98" s="187"/>
      <c r="DB98" s="28" t="str">
        <f>IF(OR($A$8&lt;&gt;"",$A$2&lt;&gt;"",$DB$252&lt;&gt;""),"E","")</f>
        <v/>
      </c>
      <c r="DC98" s="29" t="str">
        <f>IF(OR($A$8&lt;&gt;"",$A$2&lt;&gt;"",$DC$252&lt;&gt;""),"E","")</f>
        <v/>
      </c>
      <c r="DD98" s="29" t="str">
        <f>IF(OR($A$8&lt;&gt;"",$A$2&lt;&gt;"",$DD$252&lt;&gt;""),"E","")</f>
        <v/>
      </c>
      <c r="DE98" s="29" t="str">
        <f>IF(OR($A$8&lt;&gt;"",$A$2&lt;&gt;"",$DE$252&lt;&gt;""),"E","")</f>
        <v/>
      </c>
      <c r="DF98" s="29" t="str">
        <f>IF(OR($A$8&lt;&gt;"",$A$2&lt;&gt;"",$DF$252&lt;&gt;""),"E","")</f>
        <v/>
      </c>
      <c r="DG98" s="29" t="str">
        <f>IF(OR($A$8&lt;&gt;"",$A$2&lt;&gt;"",$DG$252&lt;&gt;""),"E","")</f>
        <v/>
      </c>
      <c r="DH98" s="29" t="str">
        <f>IF(OR($A$8&lt;&gt;"",$A$2&lt;&gt;"",$DH$252&lt;&gt;""),"E","")</f>
        <v/>
      </c>
      <c r="DI98" s="29" t="str">
        <f>IF(OR($A$8&lt;&gt;"",$A$2&lt;&gt;"",$DI$252&lt;&gt;""),"E","")</f>
        <v/>
      </c>
      <c r="DJ98" s="29" t="str">
        <f>IF(OR($A$8&lt;&gt;"",$A$2&lt;&gt;"",$DJ$252&lt;&gt;""),"E","")</f>
        <v/>
      </c>
      <c r="DK98" s="29" t="str">
        <f>IF(OR($A$8&lt;&gt;"",$A$2&lt;&gt;"",$DK$252&lt;&gt;""),"E","")</f>
        <v/>
      </c>
      <c r="DL98" s="29" t="str">
        <f>IF(OR($A$8&lt;&gt;"",$A$2&lt;&gt;"",$DL$252&lt;&gt;""),"E","")</f>
        <v/>
      </c>
      <c r="DM98" s="29" t="str">
        <f>IF(OR($A$8&lt;&gt;"",$A$2&lt;&gt;"",$DM$252&lt;&gt;""),"E","")</f>
        <v/>
      </c>
      <c r="DN98" s="29" t="str">
        <f>IF(OR($A$8&lt;&gt;"",$A$2&lt;&gt;"",$DN$252&lt;&gt;""),"E","")</f>
        <v/>
      </c>
      <c r="DO98" s="29" t="str">
        <f>IF(OR($A$8&lt;&gt;"",$A$2&lt;&gt;"",$DO$252&lt;&gt;""),"E","")</f>
        <v/>
      </c>
      <c r="DP98" s="29" t="str">
        <f>IF(OR($A$8&lt;&gt;"",$A$2&lt;&gt;"",$DP$252&lt;&gt;""),"E","")</f>
        <v/>
      </c>
      <c r="DQ98" s="29" t="str">
        <f>IF(OR($A$8&lt;&gt;"",$A$2&lt;&gt;"",$DQ$252&lt;&gt;""),"E","")</f>
        <v/>
      </c>
      <c r="DR98" s="29" t="str">
        <f>IF(OR($A$8&lt;&gt;"",$A$2&lt;&gt;"",$DR$252&lt;&gt;""),"E","")</f>
        <v/>
      </c>
      <c r="DS98" s="29" t="str">
        <f>IF(OR($A$8&lt;&gt;"",$A$2&lt;&gt;"",$DS$252&lt;&gt;""),"E","")</f>
        <v/>
      </c>
      <c r="DT98" s="29" t="str">
        <f>IF(OR($A$8&lt;&gt;"",$A$2&lt;&gt;"",$DT$252&lt;&gt;""),"E","")</f>
        <v/>
      </c>
      <c r="DU98" s="29" t="str">
        <f>IF(OR($A$8&lt;&gt;"",$A$2&lt;&gt;"",$DU$252&lt;&gt;""),"E","")</f>
        <v/>
      </c>
      <c r="DV98" s="29" t="str">
        <f>IF(OR($A$8&lt;&gt;"",$A$2&lt;&gt;"",$DV$252&lt;&gt;""),"E","")</f>
        <v/>
      </c>
      <c r="DW98" s="29" t="str">
        <f>IF(OR($A$8&lt;&gt;"",$A$2&lt;&gt;"",$DW$252&lt;&gt;""),"E","")</f>
        <v/>
      </c>
      <c r="DX98" s="29" t="str">
        <f>IF(OR($A$8&lt;&gt;"",$A$2&lt;&gt;"",$DX$252&lt;&gt;""),"E","")</f>
        <v/>
      </c>
      <c r="DY98" s="29" t="str">
        <f>IF(OR($A$8&lt;&gt;"",$A$2&lt;&gt;"",$DY$252&lt;&gt;""),"E","")</f>
        <v/>
      </c>
      <c r="DZ98" s="29" t="str">
        <f>IF(OR($A$8&lt;&gt;"",$A$2&lt;&gt;"",$DZ$252&lt;&gt;""),"E","")</f>
        <v/>
      </c>
      <c r="EA98" s="31"/>
      <c r="EB98" s="2"/>
      <c r="EC98" s="29" t="str">
        <f>IF(OR($A$8&lt;&gt;"",$A$2&lt;&gt;"",$EC$252&lt;&gt;""),"E","")</f>
        <v/>
      </c>
      <c r="ED98" s="58"/>
      <c r="EE98" s="57"/>
      <c r="EF98" s="29" t="str">
        <f>IF(OR($A$8&lt;&gt;"",$A$2&lt;&gt;"",$EF$252&lt;&gt;""),"E","")</f>
        <v/>
      </c>
      <c r="EG98" s="29" t="str">
        <f>IF(OR($A$8&lt;&gt;"",$A$2&lt;&gt;"",$EG$252&lt;&gt;""),"E","")</f>
        <v/>
      </c>
      <c r="EH98" s="29" t="str">
        <f>IF(OR($A$8&lt;&gt;"",$A$2&lt;&gt;"",$EH$252&lt;&gt;""),"E","")</f>
        <v/>
      </c>
      <c r="EI98" s="29" t="str">
        <f>IF(OR($A$8&lt;&gt;"",$A$2&lt;&gt;"",$EI$252&lt;&gt;""),"E","")</f>
        <v/>
      </c>
      <c r="EJ98" s="29" t="str">
        <f>IF(OR($A$8&lt;&gt;"",$A$2&lt;&gt;"",$EJ$252&lt;&gt;""),"E","")</f>
        <v/>
      </c>
      <c r="EK98" s="29" t="str">
        <f>IF(OR($A$8&lt;&gt;"",$A$2&lt;&gt;"",$EK$252&lt;&gt;""),"E","")</f>
        <v/>
      </c>
      <c r="EL98" s="29" t="str">
        <f>IF(OR($A$8&lt;&gt;"",$A$2&lt;&gt;"",$EL$252&lt;&gt;""),"E","")</f>
        <v/>
      </c>
      <c r="EM98" s="29" t="str">
        <f>IF(OR($A$8&lt;&gt;"",$A$2&lt;&gt;"",$EM$252&lt;&gt;""),"E","")</f>
        <v/>
      </c>
      <c r="EN98" s="29" t="str">
        <f>IF(OR($A$8&lt;&gt;"",$A$2&lt;&gt;"",$EN$252&lt;&gt;""),"E","")</f>
        <v/>
      </c>
      <c r="EO98" s="29" t="str">
        <f>IF(OR($A$8&lt;&gt;"",$A$2&lt;&gt;"",$EO$252&lt;&gt;""),"E","")</f>
        <v/>
      </c>
      <c r="EP98" s="29" t="str">
        <f>IF(OR($A$8&lt;&gt;"",$A$2&lt;&gt;"",$EP$252&lt;&gt;""),"E","")</f>
        <v/>
      </c>
      <c r="EQ98" s="29" t="str">
        <f>IF(OR($A$8&lt;&gt;"",$A$2&lt;&gt;"",$EQ$252&lt;&gt;""),"E","")</f>
        <v/>
      </c>
      <c r="ER98" s="29" t="str">
        <f>IF(OR($A$8&lt;&gt;"",$A$2&lt;&gt;"",$ER$252&lt;&gt;""),"E","")</f>
        <v/>
      </c>
      <c r="ES98" s="30" t="str">
        <f>IF(OR($A$8&lt;&gt;"",$A$2&lt;&gt;"",$ES$252&lt;&gt;""),"E","X")</f>
        <v>X</v>
      </c>
      <c r="ET98" s="30" t="str">
        <f>IF(OR($A$8&lt;&gt;"",$A$2&lt;&gt;"",$ET$252&lt;&gt;""),"E",IF($F$5="","X",""))</f>
        <v>X</v>
      </c>
      <c r="EU98" s="29" t="str">
        <f>IF(OR($A$8&lt;&gt;"",$A$2&lt;&gt;"",$EU$252&lt;&gt;""),"E","")</f>
        <v/>
      </c>
      <c r="EV98" s="29" t="str">
        <f>IF(OR($A$8&lt;&gt;"",$A$2&lt;&gt;"",$EV$252&lt;&gt;""),"E","")</f>
        <v/>
      </c>
      <c r="EW98" s="29" t="str">
        <f>IF(OR($A$8&lt;&gt;"",$A$2&lt;&gt;"",$EW$252&lt;&gt;""),"E","")</f>
        <v/>
      </c>
      <c r="EX98" s="29" t="str">
        <f>IF(OR($A$8&lt;&gt;"",$A$2&lt;&gt;"",$EX$252&lt;&gt;""),"E","")</f>
        <v/>
      </c>
      <c r="EY98" s="29" t="str">
        <f>IF(OR($A$8&lt;&gt;"",$A$2&lt;&gt;"",$EY$252&lt;&gt;""),"E","")</f>
        <v/>
      </c>
      <c r="EZ98" s="29" t="str">
        <f>IF(OR($A$8&lt;&gt;"",$A$2&lt;&gt;"",$EZ$252&lt;&gt;""),"E","")</f>
        <v/>
      </c>
      <c r="FA98" s="29" t="str">
        <f>IF(OR($A$8&lt;&gt;"",$A$2&lt;&gt;"",$FA$252&lt;&gt;""),"E","")</f>
        <v/>
      </c>
      <c r="FB98" s="29" t="str">
        <f>IF(OR($A$8&lt;&gt;"",$A$2&lt;&gt;"",$FB$252&lt;&gt;""),"E","")</f>
        <v/>
      </c>
      <c r="FC98" s="29" t="str">
        <f>IF(OR($A$8&lt;&gt;"",$A$2&lt;&gt;"",$FC$252&lt;&gt;""),"E","")</f>
        <v/>
      </c>
      <c r="FD98" s="29" t="str">
        <f>IF(OR($A$8&lt;&gt;"",$A$2&lt;&gt;"",$FD$252&lt;&gt;""),"E","")</f>
        <v/>
      </c>
      <c r="FE98" s="29" t="str">
        <f>IF(OR($A$8&lt;&gt;"",$A$2&lt;&gt;"",$FE$252&lt;&gt;""),"E","")</f>
        <v/>
      </c>
      <c r="FF98" s="29" t="str">
        <f>IF(OR($A$8&lt;&gt;"",$A$2&lt;&gt;"",$FF$252&lt;&gt;""),"E","")</f>
        <v/>
      </c>
      <c r="FG98" s="29" t="str">
        <f>IF(OR($A$8&lt;&gt;"",$A$2&lt;&gt;"",$FG$252&lt;&gt;""),"E","")</f>
        <v/>
      </c>
      <c r="FH98" s="29" t="str">
        <f>IF(OR($A$8&lt;&gt;"",$A$2&lt;&gt;"",$FH$252&lt;&gt;""),"E","")</f>
        <v/>
      </c>
      <c r="FI98" s="29" t="str">
        <f>IF(OR($A$8&lt;&gt;"",$A$2&lt;&gt;"",$FI$252&lt;&gt;""),"E","")</f>
        <v/>
      </c>
      <c r="FJ98" s="29" t="str">
        <f>IF(OR($A$8&lt;&gt;"",$A$2&lt;&gt;"",$FJ$252&lt;&gt;""),"E","")</f>
        <v/>
      </c>
      <c r="FK98" s="29" t="str">
        <f>IF(OR($A$8&lt;&gt;"",$A$2&lt;&gt;"",$FK$252&lt;&gt;""),"E","")</f>
        <v/>
      </c>
      <c r="FL98" s="29" t="str">
        <f>IF(OR($A$8&lt;&gt;"",$A$2&lt;&gt;"",$FL$252&lt;&gt;""),"E","")</f>
        <v/>
      </c>
      <c r="FM98" s="29" t="str">
        <f>IF(OR($A$8&lt;&gt;"",$A$2&lt;&gt;"",$FM$252&lt;&gt;""),"E","")</f>
        <v/>
      </c>
      <c r="FN98" s="29" t="str">
        <f>IF(OR($A$8&lt;&gt;"",$A$2&lt;&gt;"",$FN$252&lt;&gt;""),"E","")</f>
        <v/>
      </c>
      <c r="FO98" s="29" t="str">
        <f>IF(OR($A$8&lt;&gt;"",$A$2&lt;&gt;"",$FO$252&lt;&gt;""),"E","")</f>
        <v/>
      </c>
      <c r="FP98" s="29" t="str">
        <f>IF(OR($A$8&lt;&gt;"",$A$2&lt;&gt;"",$FP$252&lt;&gt;""),"E","")</f>
        <v/>
      </c>
      <c r="FQ98" s="29" t="str">
        <f>IF(OR($A$8&lt;&gt;"",$A$2&lt;&gt;"",$FQ$252&lt;&gt;""),"E","")</f>
        <v/>
      </c>
      <c r="FR98" s="29" t="str">
        <f>IF(OR($A$8&lt;&gt;"",$A$2&lt;&gt;"",$FR$252&lt;&gt;""),"E","")</f>
        <v/>
      </c>
      <c r="FS98" s="29" t="str">
        <f>IF(OR($A$8&lt;&gt;"",$A$2&lt;&gt;"",$FS$252&lt;&gt;""),"E","")</f>
        <v/>
      </c>
      <c r="FT98" s="29" t="str">
        <f>IF(OR($A$8&lt;&gt;"",$A$2&lt;&gt;"",$FT$252&lt;&gt;""),"E","")</f>
        <v/>
      </c>
      <c r="FU98" s="29" t="str">
        <f>IF(OR($A$8&lt;&gt;"",$A$2&lt;&gt;"",$FU$252&lt;&gt;""),"E","")</f>
        <v/>
      </c>
      <c r="FV98" s="29" t="str">
        <f>IF(OR($A$8&lt;&gt;"",$A$2&lt;&gt;"",$FV$252&lt;&gt;""),"E","")</f>
        <v/>
      </c>
      <c r="FW98" s="29" t="str">
        <f>IF(OR($A$8&lt;&gt;"",$A$2&lt;&gt;"",$FW$252&lt;&gt;""),"E","")</f>
        <v/>
      </c>
      <c r="FX98" s="29" t="str">
        <f>IF(OR($A$8&lt;&gt;"",$A$2&lt;&gt;"",$FX$252&lt;&gt;""),"E","")</f>
        <v/>
      </c>
      <c r="FY98" s="29" t="str">
        <f>IF(OR($A$8&lt;&gt;"",$A$2&lt;&gt;"",$FY$252&lt;&gt;""),"E","")</f>
        <v/>
      </c>
      <c r="FZ98" s="29" t="str">
        <f>IF(OR($A$8&lt;&gt;"",$A$2&lt;&gt;"",$FZ$252&lt;&gt;""),"E","")</f>
        <v/>
      </c>
      <c r="GA98" s="29" t="str">
        <f>IF(OR($A$8&lt;&gt;"",$A$2&lt;&gt;"",$GA$252&lt;&gt;""),"E","")</f>
        <v/>
      </c>
      <c r="GB98" s="58"/>
      <c r="GC98" s="57"/>
      <c r="GD98" s="33" t="str">
        <f>IF(OR($A$8&lt;&gt;"",$A$2&lt;&gt;"",$GD$252&lt;&gt;""),"E","")</f>
        <v/>
      </c>
      <c r="GE98" s="77"/>
      <c r="GF98" s="72"/>
      <c r="GG98" s="29" t="str">
        <f>IF(OR($A$8&lt;&gt;"",$A$2&lt;&gt;"",$GG$252&lt;&gt;""),"E","")</f>
        <v/>
      </c>
      <c r="GH98" s="29" t="str">
        <f>IF(OR($A$8&lt;&gt;"",$A$2&lt;&gt;"",$GH$252&lt;&gt;""),"E","")</f>
        <v/>
      </c>
      <c r="GI98" s="29" t="str">
        <f>IF(OR($A$8&lt;&gt;"",$A$2&lt;&gt;"",$GI$252&lt;&gt;""),"E","")</f>
        <v/>
      </c>
      <c r="GJ98" s="30" t="str">
        <f>IF(OR($A$8&lt;&gt;"",$A$2&lt;&gt;"",$GJ$252&lt;&gt;""),"E","X")</f>
        <v>X</v>
      </c>
      <c r="GK98" s="30" t="str">
        <f>IF(OR($A$8&lt;&gt;"",$A$2&lt;&gt;"",$GK$252&lt;&gt;""),"E",IF(AND($B$5="X",$D$5=""),"","X"))</f>
        <v>X</v>
      </c>
      <c r="GL98" s="30" t="str">
        <f>IF(OR($A$8&lt;&gt;"",$A$2&lt;&gt;"",$GL$252&lt;&gt;""),"E",IF(AND($B$5="X",$D$5=""),"","X"))</f>
        <v>X</v>
      </c>
      <c r="GM98" s="30" t="str">
        <f>IF(OR($A$8&lt;&gt;"",$A$2&lt;&gt;"",$GM$252&lt;&gt;""),"E",IF(AND($B$5="X",$D$5=""),"","X"))</f>
        <v>X</v>
      </c>
      <c r="GN98" s="30" t="str">
        <f>IF(OR($A$8&lt;&gt;"",$A$2&lt;&gt;"",$GN$252&lt;&gt;""),"E",IF(AND($B$5="X",$D$5=""),"","X"))</f>
        <v>X</v>
      </c>
      <c r="GO98" s="29" t="str">
        <f>IF(OR($A$8&lt;&gt;"",$A$2&lt;&gt;"",$GO$252&lt;&gt;""),"E","")</f>
        <v/>
      </c>
      <c r="GP98" s="29" t="str">
        <f>IF(OR($A$8&lt;&gt;"",$A$2&lt;&gt;"",$GP$252&lt;&gt;""),"E","")</f>
        <v/>
      </c>
      <c r="GQ98" s="29" t="str">
        <f>IF(OR($A$8&lt;&gt;"",$A$2&lt;&gt;"",$GQ$252&lt;&gt;""),"E","")</f>
        <v/>
      </c>
      <c r="GR98" s="29" t="str">
        <f>IF(OR($A$8&lt;&gt;"",$A$2&lt;&gt;"",$GR$252&lt;&gt;""),"E","")</f>
        <v/>
      </c>
      <c r="GS98" s="29" t="str">
        <f>IF(OR($A$8&lt;&gt;"",$A$2&lt;&gt;"",$GS$252&lt;&gt;""),"E","")</f>
        <v/>
      </c>
      <c r="GT98" s="30" t="str">
        <f>IF(OR($A$8&lt;&gt;"",$A$2&lt;&gt;"",$GT$252&lt;&gt;""),"E",(IF(OR(AND($B$5="X",$D$5="",$H$6="X"),$H$6="",(AND((OR(($J$6="X"),(AND($J$6="X",$L$6="X")))),$N$6=""))),"","X")))</f>
        <v/>
      </c>
      <c r="GU98" s="29" t="str">
        <f>IF(OR($A$8&lt;&gt;"",$A$2&lt;&gt;"",$GU$252&lt;&gt;""),"E","")</f>
        <v/>
      </c>
      <c r="GV98" s="30" t="str">
        <f>IF(OR($A$8&lt;&gt;"",$A$2&lt;&gt;"",$GV$252&lt;&gt;""),"E",(IF(OR(AND($B$5="X",$D$5="",$H$6="X"),$H$6="",(AND((OR(($J$6="X"),(AND($J$6="X",$L$6="X")))),$N$6=""))),"","X")))</f>
        <v/>
      </c>
      <c r="GW98" s="29" t="str">
        <f>IF(OR($A$8&lt;&gt;"",$A$2&lt;&gt;"",$GW$252&lt;&gt;""),"E","")</f>
        <v/>
      </c>
      <c r="GX98" s="30" t="str">
        <f>IF(OR($A$8&lt;&gt;"",$A$2&lt;&gt;"",$GX$252&lt;&gt;""),"E",(IF(OR((AND($P$6="X",$R$6="")),AND($B$5="X",$D$5="",$H$6="X"),$H$6="",(AND((OR(($J$6="X"),(AND($J$6="X",$L$6="X")))),$N$6=""))),"","X")))</f>
        <v/>
      </c>
      <c r="GY98" s="26" t="str">
        <f>IF(OR($A$8&lt;&gt;"",$A$2&lt;&gt;"",$GY$252&lt;&gt;""),"E","")</f>
        <v/>
      </c>
      <c r="GZ98" s="30" t="str">
        <f>IF(OR($A$8&lt;&gt;"",$A$2&lt;&gt;"",$GZ$252&lt;&gt;""),"E",(IF(OR((AND($P$6="X",$R$6="")),AND($B$5="X",$D$5="",$H$6="X"),$H$6="",(AND((OR(($J$6="X"),(AND($J$6="X",$L$6="X")))),$N$6=""))),"","X")))</f>
        <v/>
      </c>
      <c r="HA98" s="29" t="str">
        <f>IF(OR($A$8&lt;&gt;"",$A$2&lt;&gt;"",$HA$252&lt;&gt;""),"E","")</f>
        <v/>
      </c>
      <c r="HB98" s="34" t="str">
        <f>IF(OR($A$8&lt;&gt;"",$A$2&lt;&gt;"",$HB$252&lt;&gt;""),"E",IF((OR((AND($B$5="X",$D$5="")),(AND($F$7="X",$H$7="",$N$7="")),(AND((OR(($J$6="X"),(AND($J$6="X",$L$6="X")))),$N$6="")),(AND($B$7="X",$D$7="")))),"","X"))</f>
        <v>X</v>
      </c>
      <c r="HC98" s="29" t="str">
        <f>IF(OR($A$8&lt;&gt;"",$A$2&lt;&gt;"",$HC$252&lt;&gt;""),"E","")</f>
        <v/>
      </c>
      <c r="HD98" s="34" t="str">
        <f>IF(OR($A$8&lt;&gt;"",$A$2&lt;&gt;"",$HD$252&lt;&gt;""),"E",IF((OR((AND($B$5="X",$D$5="")),(AND($F$7="X",$H$7="",$N$7="")),(AND((OR(($J$6="X"),(AND($J$6="X",$L$6="X")))),$N$6="")),(AND($B$7="X",$D$7="")))),"","X"))</f>
        <v>X</v>
      </c>
      <c r="HE98" s="29" t="str">
        <f>IF(OR($A$8&lt;&gt;"",$A$2&lt;&gt;"",$HE$252&lt;&gt;""),"E","")</f>
        <v/>
      </c>
      <c r="HF98" s="34" t="str">
        <f>IF(OR($A$8&lt;&gt;"",$A$2&lt;&gt;"",$HF$252&lt;&gt;""),"E",IF((OR((AND($B$5="X",$D$5="")),(AND($F$7="X",$H$7="",$N$7="")),(AND((OR(($J$6="X"),(AND($J$6="X",$L$6="X")))),$N$6="")),(AND($B$7="X",$D$7="")))),"","X"))</f>
        <v>X</v>
      </c>
      <c r="HG98" s="29" t="str">
        <f>IF(OR($A$8&lt;&gt;"",$A$2&lt;&gt;"",$HG$252&lt;&gt;""),"E","")</f>
        <v/>
      </c>
      <c r="HH98" s="81"/>
      <c r="HI98" s="72"/>
      <c r="HJ98" s="34" t="str">
        <f>IF(OR($A$8&lt;&gt;"",$A$2&lt;&gt;"",$HJ$252&lt;&gt;""),"E",IF((OR((AND($B$5="X",$D$5="")),(AND($F$7="X",$H$7="",$N$7="")),(AND((OR(($J$6="X"),(AND($J$6="X",$L$6="X")))),$N$6="")),(AND($B$7="X",$D$7="")))),"","X"))</f>
        <v>X</v>
      </c>
      <c r="HK98" s="29" t="str">
        <f>IF(OR($A$8&lt;&gt;"",$A$2&lt;&gt;"",$HK$252&lt;&gt;""),"E","")</f>
        <v/>
      </c>
      <c r="HL98" s="34" t="str">
        <f>IF(OR($A$8&lt;&gt;"",$A$2&lt;&gt;"",$HL$252&lt;&gt;""),"E",IF((OR((AND($B$5="X",$D$5="")),(AND($F$7="X",$H$7="",$N$7="")),(AND((OR(($J$6="X"),(AND($J$6="X",$L$6="X")))),$N$6="")),(AND($B$7="X",$D$7="")))),"","X"))</f>
        <v>X</v>
      </c>
      <c r="HM98" s="34" t="str">
        <f>IF(OR($A$8&lt;&gt;"",$A$2&lt;&gt;"",$HM$252&lt;&gt;""),"E",IF((OR((AND($B$5="X",$D$5="")),(AND($F$7="X",$H$7="",$N$7="")),(AND((OR(($J$6="X"),(AND($J$6="X",$L$6="X")))),$N$6="")),(AND($B$7="X",$D$7="")))),"","X"))</f>
        <v>X</v>
      </c>
      <c r="HN98" s="34" t="str">
        <f>IF(OR($A$8&lt;&gt;"",$A$2&lt;&gt;"",$HN$252&lt;&gt;""),"E",IF((OR((AND($B$5="X",$D$5="")),(AND($F$7="X",$H$7="",$N$7="")),(AND((OR(($J$6="X"),(AND($J$6="X",$L$6="X")))),$N$6="")),(AND($B$7="X",$D$7="")))),"","X"))</f>
        <v>X</v>
      </c>
      <c r="HO98" s="34" t="str">
        <f>IF(OR($A$8&lt;&gt;"",$A$2&lt;&gt;"",$HO$252&lt;&gt;""),"E",IF((OR((AND($B$5="X",$D$5="")),(AND($F$7="X",$H$7="",$N$7="")),(AND((OR(($J$6="X"),(AND($J$6="X",$L$6="X")))),$N$6="")),(AND($B$7="X",$D$7="")))),"","X"))</f>
        <v>X</v>
      </c>
      <c r="HP98" s="34" t="str">
        <f>IF(OR($A$8&lt;&gt;"",$A$2&lt;&gt;"",$HP$252&lt;&gt;""),"E",IF((OR((AND($B$5="X",$D$5="")),(AND($F$7="X",$H$7="",$N$7="")),(AND((OR(($J$6="X"),(AND($J$6="X",$L$6="X")))),$N$6="")),(AND($B$7="X",$D$7="")))),"","X"))</f>
        <v>X</v>
      </c>
      <c r="HQ98" s="219"/>
      <c r="HR98" s="6"/>
      <c r="HS98" s="131">
        <f t="shared" si="1"/>
        <v>0</v>
      </c>
      <c r="HT98" s="132"/>
    </row>
    <row r="99" spans="1:228" ht="39" customHeight="1" x14ac:dyDescent="0.2">
      <c r="A99" s="220" t="s">
        <v>116</v>
      </c>
      <c r="B99" s="221"/>
      <c r="C99" s="221"/>
      <c r="D99" s="221"/>
      <c r="E99" s="221"/>
      <c r="F99" s="221"/>
      <c r="G99" s="221"/>
      <c r="H99" s="221"/>
      <c r="I99" s="221"/>
      <c r="J99" s="221"/>
      <c r="K99" s="221"/>
      <c r="L99" s="222"/>
      <c r="M99" s="223" t="s">
        <v>117</v>
      </c>
      <c r="N99" s="224"/>
      <c r="O99" s="224"/>
      <c r="P99" s="224"/>
      <c r="Q99" s="224"/>
      <c r="R99" s="224"/>
      <c r="S99" s="224"/>
      <c r="T99" s="224"/>
      <c r="U99" s="225"/>
      <c r="V99" s="174"/>
      <c r="W99" s="43">
        <v>11</v>
      </c>
      <c r="X99" s="202">
        <v>2</v>
      </c>
      <c r="Y99" s="84" t="s">
        <v>1134</v>
      </c>
      <c r="Z99" s="178"/>
      <c r="AA99" s="212"/>
      <c r="AB99" s="155">
        <v>60</v>
      </c>
      <c r="AC99" s="299"/>
      <c r="AD99" s="155">
        <v>60</v>
      </c>
      <c r="AE99" s="299"/>
      <c r="AF99" s="155">
        <v>60</v>
      </c>
      <c r="AG99" s="299"/>
      <c r="AH99" s="155">
        <v>60</v>
      </c>
      <c r="AI99" s="299"/>
      <c r="AJ99" s="155">
        <v>12</v>
      </c>
      <c r="AK99" s="299"/>
      <c r="AL99" s="155">
        <v>2</v>
      </c>
      <c r="AM99" s="299"/>
      <c r="AN99" s="155">
        <v>1</v>
      </c>
      <c r="AO99" s="299"/>
      <c r="AP99" s="155">
        <v>1</v>
      </c>
      <c r="AQ99" s="299"/>
      <c r="AR99" s="152"/>
      <c r="AS99" s="153"/>
      <c r="AT99" s="152"/>
      <c r="AU99" s="153"/>
      <c r="AV99" s="152"/>
      <c r="AW99" s="153"/>
      <c r="AX99" s="152"/>
      <c r="AY99" s="153"/>
      <c r="AZ99" s="152"/>
      <c r="BA99" s="153"/>
      <c r="BB99" s="152"/>
      <c r="BC99" s="153"/>
      <c r="BD99" s="152"/>
      <c r="BE99" s="153"/>
      <c r="BF99" s="152"/>
      <c r="BG99" s="422"/>
      <c r="BH99" s="179"/>
      <c r="BI99" s="179"/>
      <c r="BJ99" s="67" t="str">
        <f>IF($BJ$8="Saisie de numéro erronée !","Saisie de numéro erronée !",IF($BJ$9="","",VALUE(SUBSTITUTE(IF(COUNTIF(HS99,"* *"),TRIM(MID(Y99&amp;" ",(FIND(("NO"&amp;$BJ$9&amp;" "),Y99&amp;" "))-3,3)),HS99),"c",""))))</f>
        <v/>
      </c>
      <c r="BK99" s="180"/>
      <c r="BL99" s="213"/>
      <c r="BM99" s="29">
        <v>11</v>
      </c>
      <c r="BN99" s="29">
        <v>11</v>
      </c>
      <c r="BO99" s="29">
        <v>11</v>
      </c>
      <c r="BP99" s="29">
        <v>12</v>
      </c>
      <c r="BQ99" s="29">
        <v>12</v>
      </c>
      <c r="BR99" s="29">
        <v>12</v>
      </c>
      <c r="BS99" s="29">
        <v>13</v>
      </c>
      <c r="BT99" s="29">
        <v>13</v>
      </c>
      <c r="BU99" s="29">
        <v>13</v>
      </c>
      <c r="BV99" s="29">
        <v>14</v>
      </c>
      <c r="BW99" s="29">
        <v>14</v>
      </c>
      <c r="BX99" s="29">
        <v>14</v>
      </c>
      <c r="BY99" s="29">
        <v>18</v>
      </c>
      <c r="BZ99" s="29">
        <v>26</v>
      </c>
      <c r="CA99" s="29">
        <v>31</v>
      </c>
      <c r="CB99" s="226">
        <v>41</v>
      </c>
      <c r="CC99" s="181"/>
      <c r="CD99" s="181"/>
      <c r="CE99" s="395"/>
      <c r="CF99" s="182"/>
      <c r="CG99" s="182"/>
      <c r="CH99" s="395" t="s">
        <v>338</v>
      </c>
      <c r="CI99" s="183"/>
      <c r="CJ99" s="183"/>
      <c r="CK99" s="214">
        <v>88</v>
      </c>
      <c r="CL99" s="229" t="s">
        <v>725</v>
      </c>
      <c r="CM99" s="184"/>
      <c r="CN99" s="216"/>
      <c r="CO99" s="227" t="s">
        <v>111</v>
      </c>
      <c r="CP99" s="185"/>
      <c r="CQ99" s="185"/>
      <c r="CR99" s="44">
        <v>44</v>
      </c>
      <c r="CS99" s="44">
        <v>44</v>
      </c>
      <c r="CT99" s="186"/>
      <c r="CU99" s="186"/>
      <c r="CV99" s="395"/>
      <c r="CW99" s="218"/>
      <c r="CX99" s="218"/>
      <c r="CY99" s="227" t="s">
        <v>106</v>
      </c>
      <c r="CZ99" s="187"/>
      <c r="DA99" s="187"/>
      <c r="DB99" s="28" t="str">
        <f>IF(OR($A$8&lt;&gt;"",$A$2&lt;&gt;"",$DB$252&lt;&gt;""),"E","")</f>
        <v/>
      </c>
      <c r="DC99" s="29" t="str">
        <f>IF(OR($A$8&lt;&gt;"",$A$2&lt;&gt;"",$DC$252&lt;&gt;""),"E","")</f>
        <v/>
      </c>
      <c r="DD99" s="29" t="str">
        <f>IF(OR($A$8&lt;&gt;"",$A$2&lt;&gt;"",$DD$252&lt;&gt;""),"E","")</f>
        <v/>
      </c>
      <c r="DE99" s="29" t="str">
        <f>IF(OR($A$8&lt;&gt;"",$A$2&lt;&gt;"",$DE$252&lt;&gt;""),"E","")</f>
        <v/>
      </c>
      <c r="DF99" s="29" t="str">
        <f>IF(OR($A$8&lt;&gt;"",$A$2&lt;&gt;"",$DF$252&lt;&gt;""),"E","")</f>
        <v/>
      </c>
      <c r="DG99" s="29" t="str">
        <f>IF(OR($A$8&lt;&gt;"",$A$2&lt;&gt;"",$DG$252&lt;&gt;""),"E","")</f>
        <v/>
      </c>
      <c r="DH99" s="29" t="str">
        <f>IF(OR($A$8&lt;&gt;"",$A$2&lt;&gt;"",$DH$252&lt;&gt;""),"E","")</f>
        <v/>
      </c>
      <c r="DI99" s="29" t="str">
        <f>IF(OR($A$8&lt;&gt;"",$A$2&lt;&gt;"",$DI$252&lt;&gt;""),"E","")</f>
        <v/>
      </c>
      <c r="DJ99" s="29" t="str">
        <f>IF(OR($A$8&lt;&gt;"",$A$2&lt;&gt;"",$DJ$252&lt;&gt;""),"E","")</f>
        <v/>
      </c>
      <c r="DK99" s="29" t="str">
        <f>IF(OR($A$8&lt;&gt;"",$A$2&lt;&gt;"",$DK$252&lt;&gt;""),"E","")</f>
        <v/>
      </c>
      <c r="DL99" s="29" t="str">
        <f>IF(OR($A$8&lt;&gt;"",$A$2&lt;&gt;"",$DL$252&lt;&gt;""),"E","")</f>
        <v/>
      </c>
      <c r="DM99" s="29" t="str">
        <f>IF(OR($A$8&lt;&gt;"",$A$2&lt;&gt;"",$DM$252&lt;&gt;""),"E","")</f>
        <v/>
      </c>
      <c r="DN99" s="29" t="str">
        <f>IF(OR($A$8&lt;&gt;"",$A$2&lt;&gt;"",$DN$252&lt;&gt;""),"E","")</f>
        <v/>
      </c>
      <c r="DO99" s="29" t="str">
        <f>IF(OR($A$8&lt;&gt;"",$A$2&lt;&gt;"",$DO$252&lt;&gt;""),"E","")</f>
        <v/>
      </c>
      <c r="DP99" s="29" t="str">
        <f>IF(OR($A$8&lt;&gt;"",$A$2&lt;&gt;"",$DP$252&lt;&gt;""),"E","")</f>
        <v/>
      </c>
      <c r="DQ99" s="29" t="str">
        <f>IF(OR($A$8&lt;&gt;"",$A$2&lt;&gt;"",$DQ$252&lt;&gt;""),"E","")</f>
        <v/>
      </c>
      <c r="DR99" s="29" t="str">
        <f>IF(OR($A$8&lt;&gt;"",$A$2&lt;&gt;"",$DR$252&lt;&gt;""),"E","")</f>
        <v/>
      </c>
      <c r="DS99" s="29" t="str">
        <f>IF(OR($A$8&lt;&gt;"",$A$2&lt;&gt;"",$DS$252&lt;&gt;""),"E","")</f>
        <v/>
      </c>
      <c r="DT99" s="29" t="str">
        <f>IF(OR($A$8&lt;&gt;"",$A$2&lt;&gt;"",$DT$252&lt;&gt;""),"E","")</f>
        <v/>
      </c>
      <c r="DU99" s="29" t="str">
        <f>IF(OR($A$8&lt;&gt;"",$A$2&lt;&gt;"",$DU$252&lt;&gt;""),"E","")</f>
        <v/>
      </c>
      <c r="DV99" s="29" t="str">
        <f>IF(OR($A$8&lt;&gt;"",$A$2&lt;&gt;"",$DV$252&lt;&gt;""),"E","")</f>
        <v/>
      </c>
      <c r="DW99" s="29" t="str">
        <f>IF(OR($A$8&lt;&gt;"",$A$2&lt;&gt;"",$DW$252&lt;&gt;""),"E","")</f>
        <v/>
      </c>
      <c r="DX99" s="29" t="str">
        <f>IF(OR($A$8&lt;&gt;"",$A$2&lt;&gt;"",$DX$252&lt;&gt;""),"E","")</f>
        <v/>
      </c>
      <c r="DY99" s="29" t="str">
        <f>IF(OR($A$8&lt;&gt;"",$A$2&lt;&gt;"",$DY$252&lt;&gt;""),"E","")</f>
        <v/>
      </c>
      <c r="DZ99" s="29" t="str">
        <f>IF(OR($A$8&lt;&gt;"",$A$2&lt;&gt;"",$DZ$252&lt;&gt;""),"E","")</f>
        <v/>
      </c>
      <c r="EA99" s="31"/>
      <c r="EB99" s="2"/>
      <c r="EC99" s="29" t="str">
        <f>IF(OR($A$8&lt;&gt;"",$A$2&lt;&gt;"",$EC$252&lt;&gt;""),"E","")</f>
        <v/>
      </c>
      <c r="ED99" s="58"/>
      <c r="EE99" s="57"/>
      <c r="EF99" s="29" t="str">
        <f>IF(OR($A$8&lt;&gt;"",$A$2&lt;&gt;"",$EF$252&lt;&gt;""),"E","")</f>
        <v/>
      </c>
      <c r="EG99" s="29" t="str">
        <f>IF(OR($A$8&lt;&gt;"",$A$2&lt;&gt;"",$EG$252&lt;&gt;""),"E","")</f>
        <v/>
      </c>
      <c r="EH99" s="29" t="str">
        <f>IF(OR($A$8&lt;&gt;"",$A$2&lt;&gt;"",$EH$252&lt;&gt;""),"E","")</f>
        <v/>
      </c>
      <c r="EI99" s="29" t="str">
        <f>IF(OR($A$8&lt;&gt;"",$A$2&lt;&gt;"",$EI$252&lt;&gt;""),"E","")</f>
        <v/>
      </c>
      <c r="EJ99" s="29" t="str">
        <f>IF(OR($A$8&lt;&gt;"",$A$2&lt;&gt;"",$EJ$252&lt;&gt;""),"E","")</f>
        <v/>
      </c>
      <c r="EK99" s="29" t="str">
        <f>IF(OR($A$8&lt;&gt;"",$A$2&lt;&gt;"",$EK$252&lt;&gt;""),"E","")</f>
        <v/>
      </c>
      <c r="EL99" s="29" t="str">
        <f>IF(OR($A$8&lt;&gt;"",$A$2&lt;&gt;"",$EL$252&lt;&gt;""),"E","")</f>
        <v/>
      </c>
      <c r="EM99" s="29" t="str">
        <f>IF(OR($A$8&lt;&gt;"",$A$2&lt;&gt;"",$EM$252&lt;&gt;""),"E","")</f>
        <v/>
      </c>
      <c r="EN99" s="29" t="str">
        <f>IF(OR($A$8&lt;&gt;"",$A$2&lt;&gt;"",$EN$252&lt;&gt;""),"E","")</f>
        <v/>
      </c>
      <c r="EO99" s="29" t="str">
        <f>IF(OR($A$8&lt;&gt;"",$A$2&lt;&gt;"",$EO$252&lt;&gt;""),"E","")</f>
        <v/>
      </c>
      <c r="EP99" s="29" t="str">
        <f>IF(OR($A$8&lt;&gt;"",$A$2&lt;&gt;"",$EP$252&lt;&gt;""),"E","")</f>
        <v/>
      </c>
      <c r="EQ99" s="29" t="str">
        <f>IF(OR($A$8&lt;&gt;"",$A$2&lt;&gt;"",$EQ$252&lt;&gt;""),"E","")</f>
        <v/>
      </c>
      <c r="ER99" s="29" t="str">
        <f>IF(OR($A$8&lt;&gt;"",$A$2&lt;&gt;"",$ER$252&lt;&gt;""),"E","")</f>
        <v/>
      </c>
      <c r="ES99" s="29" t="str">
        <f>IF(OR($A$8&lt;&gt;"",$A$2&lt;&gt;"",$ES$252&lt;&gt;""),"E","")</f>
        <v/>
      </c>
      <c r="ET99" s="29" t="str">
        <f>IF(OR($A$8&lt;&gt;"",$A$2&lt;&gt;"",$ET$252&lt;&gt;""),"E","")</f>
        <v/>
      </c>
      <c r="EU99" s="29" t="str">
        <f>IF(OR($A$8&lt;&gt;"",$A$2&lt;&gt;"",$EU$252&lt;&gt;""),"E","")</f>
        <v/>
      </c>
      <c r="EV99" s="29" t="str">
        <f>IF(OR($A$8&lt;&gt;"",$A$2&lt;&gt;"",$EV$252&lt;&gt;""),"E","")</f>
        <v/>
      </c>
      <c r="EW99" s="30" t="str">
        <f>IF(OR($A$8&lt;&gt;"",$A$2&lt;&gt;"",$EW$252&lt;&gt;""),"E","X")</f>
        <v>X</v>
      </c>
      <c r="EX99" s="29" t="str">
        <f>IF(OR($A$8&lt;&gt;"",$A$2&lt;&gt;"",$EX$252&lt;&gt;""),"E","")</f>
        <v/>
      </c>
      <c r="EY99" s="29" t="str">
        <f>IF(OR($A$8&lt;&gt;"",$A$2&lt;&gt;"",$EY$252&lt;&gt;""),"E","")</f>
        <v/>
      </c>
      <c r="EZ99" s="29" t="str">
        <f>IF(OR($A$8&lt;&gt;"",$A$2&lt;&gt;"",$EZ$252&lt;&gt;""),"E","")</f>
        <v/>
      </c>
      <c r="FA99" s="29" t="str">
        <f>IF(OR($A$8&lt;&gt;"",$A$2&lt;&gt;"",$FA$252&lt;&gt;""),"E","")</f>
        <v/>
      </c>
      <c r="FB99" s="29" t="str">
        <f>IF(OR($A$8&lt;&gt;"",$A$2&lt;&gt;"",$FB$252&lt;&gt;""),"E","")</f>
        <v/>
      </c>
      <c r="FC99" s="29" t="str">
        <f>IF(OR($A$8&lt;&gt;"",$A$2&lt;&gt;"",$FC$252&lt;&gt;""),"E","")</f>
        <v/>
      </c>
      <c r="FD99" s="29" t="str">
        <f>IF(OR($A$8&lt;&gt;"",$A$2&lt;&gt;"",$FD$252&lt;&gt;""),"E","")</f>
        <v/>
      </c>
      <c r="FE99" s="29" t="str">
        <f>IF(OR($A$8&lt;&gt;"",$A$2&lt;&gt;"",$FE$252&lt;&gt;""),"E","")</f>
        <v/>
      </c>
      <c r="FF99" s="29" t="str">
        <f>IF(OR($A$8&lt;&gt;"",$A$2&lt;&gt;"",$FF$252&lt;&gt;""),"E","")</f>
        <v/>
      </c>
      <c r="FG99" s="29" t="str">
        <f>IF(OR($A$8&lt;&gt;"",$A$2&lt;&gt;"",$FG$252&lt;&gt;""),"E","")</f>
        <v/>
      </c>
      <c r="FH99" s="29" t="str">
        <f>IF(OR($A$8&lt;&gt;"",$A$2&lt;&gt;"",$FH$252&lt;&gt;""),"E","")</f>
        <v/>
      </c>
      <c r="FI99" s="29" t="str">
        <f>IF(OR($A$8&lt;&gt;"",$A$2&lt;&gt;"",$FI$252&lt;&gt;""),"E","")</f>
        <v/>
      </c>
      <c r="FJ99" s="29" t="str">
        <f>IF(OR($A$8&lt;&gt;"",$A$2&lt;&gt;"",$FJ$252&lt;&gt;""),"E","")</f>
        <v/>
      </c>
      <c r="FK99" s="29" t="str">
        <f>IF(OR($A$8&lt;&gt;"",$A$2&lt;&gt;"",$FK$252&lt;&gt;""),"E","")</f>
        <v/>
      </c>
      <c r="FL99" s="29" t="str">
        <f>IF(OR($A$8&lt;&gt;"",$A$2&lt;&gt;"",$FL$252&lt;&gt;""),"E","")</f>
        <v/>
      </c>
      <c r="FM99" s="29" t="str">
        <f>IF(OR($A$8&lt;&gt;"",$A$2&lt;&gt;"",$FM$252&lt;&gt;""),"E","")</f>
        <v/>
      </c>
      <c r="FN99" s="29" t="str">
        <f>IF(OR($A$8&lt;&gt;"",$A$2&lt;&gt;"",$FN$252&lt;&gt;""),"E","")</f>
        <v/>
      </c>
      <c r="FO99" s="29" t="str">
        <f>IF(OR($A$8&lt;&gt;"",$A$2&lt;&gt;"",$FO$252&lt;&gt;""),"E","")</f>
        <v/>
      </c>
      <c r="FP99" s="29" t="str">
        <f>IF(OR($A$8&lt;&gt;"",$A$2&lt;&gt;"",$FP$252&lt;&gt;""),"E","")</f>
        <v/>
      </c>
      <c r="FQ99" s="29" t="str">
        <f>IF(OR($A$8&lt;&gt;"",$A$2&lt;&gt;"",$FQ$252&lt;&gt;""),"E","")</f>
        <v/>
      </c>
      <c r="FR99" s="29" t="str">
        <f>IF(OR($A$8&lt;&gt;"",$A$2&lt;&gt;"",$FR$252&lt;&gt;""),"E","")</f>
        <v/>
      </c>
      <c r="FS99" s="29" t="str">
        <f>IF(OR($A$8&lt;&gt;"",$A$2&lt;&gt;"",$FS$252&lt;&gt;""),"E","")</f>
        <v/>
      </c>
      <c r="FT99" s="29" t="str">
        <f>IF(OR($A$8&lt;&gt;"",$A$2&lt;&gt;"",$FT$252&lt;&gt;""),"E","")</f>
        <v/>
      </c>
      <c r="FU99" s="29" t="str">
        <f>IF(OR($A$8&lt;&gt;"",$A$2&lt;&gt;"",$FU$252&lt;&gt;""),"E","")</f>
        <v/>
      </c>
      <c r="FV99" s="29" t="str">
        <f>IF(OR($A$8&lt;&gt;"",$A$2&lt;&gt;"",$FV$252&lt;&gt;""),"E","")</f>
        <v/>
      </c>
      <c r="FW99" s="29" t="str">
        <f>IF(OR($A$8&lt;&gt;"",$A$2&lt;&gt;"",$FW$252&lt;&gt;""),"E","")</f>
        <v/>
      </c>
      <c r="FX99" s="29" t="str">
        <f>IF(OR($A$8&lt;&gt;"",$A$2&lt;&gt;"",$FX$252&lt;&gt;""),"E","")</f>
        <v/>
      </c>
      <c r="FY99" s="29" t="str">
        <f>IF(OR($A$8&lt;&gt;"",$A$2&lt;&gt;"",$FY$252&lt;&gt;""),"E","")</f>
        <v/>
      </c>
      <c r="FZ99" s="29" t="str">
        <f>IF(OR($A$8&lt;&gt;"",$A$2&lt;&gt;"",$FZ$252&lt;&gt;""),"E","")</f>
        <v/>
      </c>
      <c r="GA99" s="29" t="str">
        <f>IF(OR($A$8&lt;&gt;"",$A$2&lt;&gt;"",$GA$252&lt;&gt;""),"E","")</f>
        <v/>
      </c>
      <c r="GB99" s="58"/>
      <c r="GC99" s="57"/>
      <c r="GD99" s="33" t="str">
        <f>IF(OR($A$8&lt;&gt;"",$A$2&lt;&gt;"",$GD$252&lt;&gt;""),"E","")</f>
        <v/>
      </c>
      <c r="GE99" s="77"/>
      <c r="GF99" s="72"/>
      <c r="GG99" s="29" t="str">
        <f>IF(OR($A$8&lt;&gt;"",$A$2&lt;&gt;"",$GG$252&lt;&gt;""),"E","")</f>
        <v/>
      </c>
      <c r="GH99" s="29" t="str">
        <f>IF(OR($A$8&lt;&gt;"",$A$2&lt;&gt;"",$GH$252&lt;&gt;""),"E","")</f>
        <v/>
      </c>
      <c r="GI99" s="29" t="str">
        <f>IF(OR($A$8&lt;&gt;"",$A$2&lt;&gt;"",$GI$252&lt;&gt;""),"E","")</f>
        <v/>
      </c>
      <c r="GJ99" s="29" t="str">
        <f>IF(OR($A$8&lt;&gt;"",$A$2&lt;&gt;"",$GJ$252&lt;&gt;""),"E","")</f>
        <v/>
      </c>
      <c r="GK99" s="29" t="str">
        <f>IF(OR($A$8&lt;&gt;"",$A$2&lt;&gt;"",$GK$252&lt;&gt;""),"E","")</f>
        <v/>
      </c>
      <c r="GL99" s="29" t="str">
        <f>IF(OR($A$8&lt;&gt;"",$A$2&lt;&gt;"",$GL$252&lt;&gt;""),"E","")</f>
        <v/>
      </c>
      <c r="GM99" s="29" t="str">
        <f>IF(OR($A$8&lt;&gt;"",$A$2&lt;&gt;"",$GM$252&lt;&gt;""),"E","")</f>
        <v/>
      </c>
      <c r="GN99" s="29" t="str">
        <f>IF(OR($A$8&lt;&gt;"",$A$2&lt;&gt;"",$GN$252&lt;&gt;""),"E","")</f>
        <v/>
      </c>
      <c r="GO99" s="29" t="str">
        <f>IF(OR($A$8&lt;&gt;"",$A$2&lt;&gt;"",$GO$252&lt;&gt;""),"E","")</f>
        <v/>
      </c>
      <c r="GP99" s="29" t="str">
        <f>IF(OR($A$8&lt;&gt;"",$A$2&lt;&gt;"",$GP$252&lt;&gt;""),"E","")</f>
        <v/>
      </c>
      <c r="GQ99" s="29" t="str">
        <f>IF(OR($A$8&lt;&gt;"",$A$2&lt;&gt;"",$GQ$252&lt;&gt;""),"E","")</f>
        <v/>
      </c>
      <c r="GR99" s="29" t="str">
        <f>IF(OR($A$8&lt;&gt;"",$A$2&lt;&gt;"",$GR$252&lt;&gt;""),"E","")</f>
        <v/>
      </c>
      <c r="GS99" s="29" t="str">
        <f>IF(OR($A$8&lt;&gt;"",$A$2&lt;&gt;"",$GS$252&lt;&gt;""),"E","")</f>
        <v/>
      </c>
      <c r="GT99" s="29" t="str">
        <f>IF(OR($A$8&lt;&gt;"",$A$2&lt;&gt;"",$GT$252&lt;&gt;""),"E","")</f>
        <v/>
      </c>
      <c r="GU99" s="29" t="str">
        <f>IF(OR($A$8&lt;&gt;"",$A$2&lt;&gt;"",$GU$252&lt;&gt;""),"E","")</f>
        <v/>
      </c>
      <c r="GV99" s="29" t="str">
        <f>IF(OR($A$8&lt;&gt;"",$A$2&lt;&gt;"",$GV$252&lt;&gt;""),"E","")</f>
        <v/>
      </c>
      <c r="GW99" s="29" t="str">
        <f>IF(OR($A$8&lt;&gt;"",$A$2&lt;&gt;"",$GW$252&lt;&gt;""),"E","")</f>
        <v/>
      </c>
      <c r="GX99" s="29" t="str">
        <f>IF(OR($A$8&lt;&gt;"",$A$2&lt;&gt;"",$GX$252&lt;&gt;""),"E","")</f>
        <v/>
      </c>
      <c r="GY99" s="26" t="str">
        <f>IF(OR($A$8&lt;&gt;"",$A$2&lt;&gt;"",$GY$252&lt;&gt;""),"E","")</f>
        <v/>
      </c>
      <c r="GZ99" s="29" t="str">
        <f>IF(OR($A$8&lt;&gt;"",$A$2&lt;&gt;"",$GZ$252&lt;&gt;""),"E","")</f>
        <v/>
      </c>
      <c r="HA99" s="29" t="str">
        <f>IF(OR($A$8&lt;&gt;"",$A$2&lt;&gt;"",$HA$252&lt;&gt;""),"E","")</f>
        <v/>
      </c>
      <c r="HB99" s="29" t="str">
        <f>IF(OR($A$8&lt;&gt;"",$A$2&lt;&gt;"",$HB$252&lt;&gt;""),"E","")</f>
        <v/>
      </c>
      <c r="HC99" s="29" t="str">
        <f>IF(OR($A$8&lt;&gt;"",$A$2&lt;&gt;"",$HC$252&lt;&gt;""),"E","")</f>
        <v/>
      </c>
      <c r="HD99" s="29" t="str">
        <f>IF(OR($A$8&lt;&gt;"",$A$2&lt;&gt;"",$HD$252&lt;&gt;""),"E","")</f>
        <v/>
      </c>
      <c r="HE99" s="29" t="str">
        <f>IF(OR($A$8&lt;&gt;"",$A$2&lt;&gt;"",$HE$252&lt;&gt;""),"E","")</f>
        <v/>
      </c>
      <c r="HF99" s="29" t="str">
        <f>IF(OR($A$8&lt;&gt;"",$A$2&lt;&gt;"",$HF$252&lt;&gt;""),"E","")</f>
        <v/>
      </c>
      <c r="HG99" s="29" t="str">
        <f>IF(OR($A$8&lt;&gt;"",$A$2&lt;&gt;"",$HG$252&lt;&gt;""),"E","")</f>
        <v/>
      </c>
      <c r="HH99" s="81"/>
      <c r="HI99" s="72"/>
      <c r="HJ99" s="29" t="str">
        <f>IF(OR($A$8&lt;&gt;"",$A$2&lt;&gt;"",$HJ$252&lt;&gt;""),"E","")</f>
        <v/>
      </c>
      <c r="HK99" s="29" t="str">
        <f>IF(OR($A$8&lt;&gt;"",$A$2&lt;&gt;"",$HK$252&lt;&gt;""),"E","")</f>
        <v/>
      </c>
      <c r="HL99" s="29" t="str">
        <f>IF(OR($A$8&lt;&gt;"",$A$2&lt;&gt;"",$HL$252&lt;&gt;""),"E","")</f>
        <v/>
      </c>
      <c r="HM99" s="29" t="str">
        <f>IF(OR($A$8&lt;&gt;"",$A$2&lt;&gt;"",$HM$252&lt;&gt;""),"E","")</f>
        <v/>
      </c>
      <c r="HN99" s="29" t="str">
        <f>IF(OR($A$8&lt;&gt;"",$A$2&lt;&gt;"",$HN$252&lt;&gt;""),"E","")</f>
        <v/>
      </c>
      <c r="HO99" s="29" t="str">
        <f>IF(OR($A$8&lt;&gt;"",$A$2&lt;&gt;"",$HO$252&lt;&gt;""),"E","")</f>
        <v/>
      </c>
      <c r="HP99" s="29" t="str">
        <f>IF(OR($A$8&lt;&gt;"",$A$2&lt;&gt;"",$HP$252&lt;&gt;""),"E","")</f>
        <v/>
      </c>
      <c r="HQ99" s="219"/>
      <c r="HR99" s="6"/>
      <c r="HS99" s="131">
        <f t="shared" si="1"/>
        <v>0</v>
      </c>
      <c r="HT99" s="132"/>
    </row>
    <row r="100" spans="1:228" ht="39" customHeight="1" x14ac:dyDescent="0.2">
      <c r="A100" s="220" t="s">
        <v>115</v>
      </c>
      <c r="B100" s="221"/>
      <c r="C100" s="221"/>
      <c r="D100" s="221"/>
      <c r="E100" s="221"/>
      <c r="F100" s="221"/>
      <c r="G100" s="221"/>
      <c r="H100" s="221"/>
      <c r="I100" s="221"/>
      <c r="J100" s="221"/>
      <c r="K100" s="221"/>
      <c r="L100" s="222"/>
      <c r="M100" s="223" t="s">
        <v>117</v>
      </c>
      <c r="N100" s="224"/>
      <c r="O100" s="224"/>
      <c r="P100" s="224"/>
      <c r="Q100" s="224"/>
      <c r="R100" s="224"/>
      <c r="S100" s="224"/>
      <c r="T100" s="224"/>
      <c r="U100" s="225"/>
      <c r="V100" s="174"/>
      <c r="W100" s="43">
        <v>11</v>
      </c>
      <c r="X100" s="204">
        <v>3</v>
      </c>
      <c r="Y100" s="84" t="s">
        <v>1134</v>
      </c>
      <c r="Z100" s="178"/>
      <c r="AA100" s="212"/>
      <c r="AB100" s="155">
        <v>60</v>
      </c>
      <c r="AC100" s="299"/>
      <c r="AD100" s="155">
        <v>60</v>
      </c>
      <c r="AE100" s="299"/>
      <c r="AF100" s="155">
        <v>60</v>
      </c>
      <c r="AG100" s="299"/>
      <c r="AH100" s="155">
        <v>60</v>
      </c>
      <c r="AI100" s="299"/>
      <c r="AJ100" s="155">
        <v>12</v>
      </c>
      <c r="AK100" s="299"/>
      <c r="AL100" s="155">
        <v>2</v>
      </c>
      <c r="AM100" s="299"/>
      <c r="AN100" s="155">
        <v>1</v>
      </c>
      <c r="AO100" s="299"/>
      <c r="AP100" s="155">
        <v>1</v>
      </c>
      <c r="AQ100" s="299"/>
      <c r="AR100" s="152"/>
      <c r="AS100" s="153"/>
      <c r="AT100" s="152"/>
      <c r="AU100" s="153"/>
      <c r="AV100" s="152"/>
      <c r="AW100" s="153"/>
      <c r="AX100" s="152"/>
      <c r="AY100" s="153"/>
      <c r="AZ100" s="152"/>
      <c r="BA100" s="153"/>
      <c r="BB100" s="152"/>
      <c r="BC100" s="153"/>
      <c r="BD100" s="152"/>
      <c r="BE100" s="153"/>
      <c r="BF100" s="152"/>
      <c r="BG100" s="422"/>
      <c r="BH100" s="179"/>
      <c r="BI100" s="179"/>
      <c r="BJ100" s="67" t="str">
        <f>IF($BJ$8="Saisie de numéro erronée !","Saisie de numéro erronée !",IF($BJ$9="","",VALUE(SUBSTITUTE(IF(COUNTIF(HS100,"* *"),TRIM(MID(Y100&amp;" ",(FIND(("NO"&amp;$BJ$9&amp;" "),Y100&amp;" "))-3,3)),HS100),"c",""))))</f>
        <v/>
      </c>
      <c r="BK100" s="180"/>
      <c r="BL100" s="213"/>
      <c r="BM100" s="29">
        <v>11</v>
      </c>
      <c r="BN100" s="29">
        <v>11</v>
      </c>
      <c r="BO100" s="29">
        <v>11</v>
      </c>
      <c r="BP100" s="29">
        <v>12</v>
      </c>
      <c r="BQ100" s="29">
        <v>12</v>
      </c>
      <c r="BR100" s="29">
        <v>12</v>
      </c>
      <c r="BS100" s="29">
        <v>13</v>
      </c>
      <c r="BT100" s="29">
        <v>13</v>
      </c>
      <c r="BU100" s="29">
        <v>13</v>
      </c>
      <c r="BV100" s="29">
        <v>14</v>
      </c>
      <c r="BW100" s="29">
        <v>14</v>
      </c>
      <c r="BX100" s="29">
        <v>14</v>
      </c>
      <c r="BY100" s="29">
        <v>18</v>
      </c>
      <c r="BZ100" s="29">
        <v>26</v>
      </c>
      <c r="CA100" s="29">
        <v>31</v>
      </c>
      <c r="CB100" s="226">
        <v>41</v>
      </c>
      <c r="CC100" s="181"/>
      <c r="CD100" s="181"/>
      <c r="CE100" s="395"/>
      <c r="CF100" s="182"/>
      <c r="CG100" s="182"/>
      <c r="CH100" s="395" t="s">
        <v>338</v>
      </c>
      <c r="CI100" s="183"/>
      <c r="CJ100" s="183"/>
      <c r="CK100" s="214">
        <v>89</v>
      </c>
      <c r="CL100" s="229" t="s">
        <v>726</v>
      </c>
      <c r="CM100" s="184"/>
      <c r="CN100" s="216"/>
      <c r="CO100" s="227" t="s">
        <v>111</v>
      </c>
      <c r="CP100" s="185"/>
      <c r="CQ100" s="185"/>
      <c r="CR100" s="44">
        <v>44</v>
      </c>
      <c r="CS100" s="44">
        <v>44</v>
      </c>
      <c r="CT100" s="186"/>
      <c r="CU100" s="186"/>
      <c r="CV100" s="395"/>
      <c r="CW100" s="218"/>
      <c r="CX100" s="218"/>
      <c r="CY100" s="227" t="s">
        <v>106</v>
      </c>
      <c r="CZ100" s="187"/>
      <c r="DA100" s="187"/>
      <c r="DB100" s="28" t="str">
        <f>IF(OR($A$8&lt;&gt;"",$A$2&lt;&gt;"",$DB$252&lt;&gt;""),"E","")</f>
        <v/>
      </c>
      <c r="DC100" s="29" t="str">
        <f>IF(OR($A$8&lt;&gt;"",$A$2&lt;&gt;"",$DC$252&lt;&gt;""),"E","")</f>
        <v/>
      </c>
      <c r="DD100" s="29" t="str">
        <f>IF(OR($A$8&lt;&gt;"",$A$2&lt;&gt;"",$DD$252&lt;&gt;""),"E","")</f>
        <v/>
      </c>
      <c r="DE100" s="29" t="str">
        <f>IF(OR($A$8&lt;&gt;"",$A$2&lt;&gt;"",$DE$252&lt;&gt;""),"E","")</f>
        <v/>
      </c>
      <c r="DF100" s="29" t="str">
        <f>IF(OR($A$8&lt;&gt;"",$A$2&lt;&gt;"",$DF$252&lt;&gt;""),"E","")</f>
        <v/>
      </c>
      <c r="DG100" s="29" t="str">
        <f>IF(OR($A$8&lt;&gt;"",$A$2&lt;&gt;"",$DG$252&lt;&gt;""),"E","")</f>
        <v/>
      </c>
      <c r="DH100" s="29" t="str">
        <f>IF(OR($A$8&lt;&gt;"",$A$2&lt;&gt;"",$DH$252&lt;&gt;""),"E","")</f>
        <v/>
      </c>
      <c r="DI100" s="29" t="str">
        <f>IF(OR($A$8&lt;&gt;"",$A$2&lt;&gt;"",$DI$252&lt;&gt;""),"E","")</f>
        <v/>
      </c>
      <c r="DJ100" s="29" t="str">
        <f>IF(OR($A$8&lt;&gt;"",$A$2&lt;&gt;"",$DJ$252&lt;&gt;""),"E","")</f>
        <v/>
      </c>
      <c r="DK100" s="29" t="str">
        <f>IF(OR($A$8&lt;&gt;"",$A$2&lt;&gt;"",$DK$252&lt;&gt;""),"E","")</f>
        <v/>
      </c>
      <c r="DL100" s="29" t="str">
        <f>IF(OR($A$8&lt;&gt;"",$A$2&lt;&gt;"",$DL$252&lt;&gt;""),"E","")</f>
        <v/>
      </c>
      <c r="DM100" s="29" t="str">
        <f>IF(OR($A$8&lt;&gt;"",$A$2&lt;&gt;"",$DM$252&lt;&gt;""),"E","")</f>
        <v/>
      </c>
      <c r="DN100" s="29" t="str">
        <f>IF(OR($A$8&lt;&gt;"",$A$2&lt;&gt;"",$DN$252&lt;&gt;""),"E","")</f>
        <v/>
      </c>
      <c r="DO100" s="29" t="str">
        <f>IF(OR($A$8&lt;&gt;"",$A$2&lt;&gt;"",$DO$252&lt;&gt;""),"E","")</f>
        <v/>
      </c>
      <c r="DP100" s="29" t="str">
        <f>IF(OR($A$8&lt;&gt;"",$A$2&lt;&gt;"",$DP$252&lt;&gt;""),"E","")</f>
        <v/>
      </c>
      <c r="DQ100" s="29" t="str">
        <f>IF(OR($A$8&lt;&gt;"",$A$2&lt;&gt;"",$DQ$252&lt;&gt;""),"E","")</f>
        <v/>
      </c>
      <c r="DR100" s="29" t="str">
        <f>IF(OR($A$8&lt;&gt;"",$A$2&lt;&gt;"",$DR$252&lt;&gt;""),"E","")</f>
        <v/>
      </c>
      <c r="DS100" s="29" t="str">
        <f>IF(OR($A$8&lt;&gt;"",$A$2&lt;&gt;"",$DS$252&lt;&gt;""),"E","")</f>
        <v/>
      </c>
      <c r="DT100" s="29" t="str">
        <f>IF(OR($A$8&lt;&gt;"",$A$2&lt;&gt;"",$DT$252&lt;&gt;""),"E","")</f>
        <v/>
      </c>
      <c r="DU100" s="29" t="str">
        <f>IF(OR($A$8&lt;&gt;"",$A$2&lt;&gt;"",$DU$252&lt;&gt;""),"E","")</f>
        <v/>
      </c>
      <c r="DV100" s="29" t="str">
        <f>IF(OR($A$8&lt;&gt;"",$A$2&lt;&gt;"",$DV$252&lt;&gt;""),"E","")</f>
        <v/>
      </c>
      <c r="DW100" s="29" t="str">
        <f>IF(OR($A$8&lt;&gt;"",$A$2&lt;&gt;"",$DW$252&lt;&gt;""),"E","")</f>
        <v/>
      </c>
      <c r="DX100" s="29" t="str">
        <f>IF(OR($A$8&lt;&gt;"",$A$2&lt;&gt;"",$DX$252&lt;&gt;""),"E","")</f>
        <v/>
      </c>
      <c r="DY100" s="29" t="str">
        <f>IF(OR($A$8&lt;&gt;"",$A$2&lt;&gt;"",$DY$252&lt;&gt;""),"E","")</f>
        <v/>
      </c>
      <c r="DZ100" s="29" t="str">
        <f>IF(OR($A$8&lt;&gt;"",$A$2&lt;&gt;"",$DZ$252&lt;&gt;""),"E","")</f>
        <v/>
      </c>
      <c r="EA100" s="31"/>
      <c r="EB100" s="2"/>
      <c r="EC100" s="29" t="str">
        <f>IF(OR($A$8&lt;&gt;"",$A$2&lt;&gt;"",$EC$252&lt;&gt;""),"E","")</f>
        <v/>
      </c>
      <c r="ED100" s="58"/>
      <c r="EE100" s="57"/>
      <c r="EF100" s="29" t="str">
        <f>IF(OR($A$8&lt;&gt;"",$A$2&lt;&gt;"",$EF$252&lt;&gt;""),"E","")</f>
        <v/>
      </c>
      <c r="EG100" s="29" t="str">
        <f>IF(OR($A$8&lt;&gt;"",$A$2&lt;&gt;"",$EG$252&lt;&gt;""),"E","")</f>
        <v/>
      </c>
      <c r="EH100" s="29" t="str">
        <f>IF(OR($A$8&lt;&gt;"",$A$2&lt;&gt;"",$EH$252&lt;&gt;""),"E","")</f>
        <v/>
      </c>
      <c r="EI100" s="29" t="str">
        <f>IF(OR($A$8&lt;&gt;"",$A$2&lt;&gt;"",$EI$252&lt;&gt;""),"E","")</f>
        <v/>
      </c>
      <c r="EJ100" s="29" t="str">
        <f>IF(OR($A$8&lt;&gt;"",$A$2&lt;&gt;"",$EJ$252&lt;&gt;""),"E","")</f>
        <v/>
      </c>
      <c r="EK100" s="29" t="str">
        <f>IF(OR($A$8&lt;&gt;"",$A$2&lt;&gt;"",$EK$252&lt;&gt;""),"E","")</f>
        <v/>
      </c>
      <c r="EL100" s="29" t="str">
        <f>IF(OR($A$8&lt;&gt;"",$A$2&lt;&gt;"",$EL$252&lt;&gt;""),"E","")</f>
        <v/>
      </c>
      <c r="EM100" s="29" t="str">
        <f>IF(OR($A$8&lt;&gt;"",$A$2&lt;&gt;"",$EM$252&lt;&gt;""),"E","")</f>
        <v/>
      </c>
      <c r="EN100" s="29" t="str">
        <f>IF(OR($A$8&lt;&gt;"",$A$2&lt;&gt;"",$EN$252&lt;&gt;""),"E","")</f>
        <v/>
      </c>
      <c r="EO100" s="29" t="str">
        <f>IF(OR($A$8&lt;&gt;"",$A$2&lt;&gt;"",$EO$252&lt;&gt;""),"E","")</f>
        <v/>
      </c>
      <c r="EP100" s="29" t="str">
        <f>IF(OR($A$8&lt;&gt;"",$A$2&lt;&gt;"",$EP$252&lt;&gt;""),"E","")</f>
        <v/>
      </c>
      <c r="EQ100" s="29" t="str">
        <f>IF(OR($A$8&lt;&gt;"",$A$2&lt;&gt;"",$EQ$252&lt;&gt;""),"E","")</f>
        <v/>
      </c>
      <c r="ER100" s="29" t="str">
        <f>IF(OR($A$8&lt;&gt;"",$A$2&lt;&gt;"",$ER$252&lt;&gt;""),"E","")</f>
        <v/>
      </c>
      <c r="ES100" s="29" t="str">
        <f>IF(OR($A$8&lt;&gt;"",$A$2&lt;&gt;"",$ES$252&lt;&gt;""),"E","")</f>
        <v/>
      </c>
      <c r="ET100" s="29" t="str">
        <f>IF(OR($A$8&lt;&gt;"",$A$2&lt;&gt;"",$ET$252&lt;&gt;""),"E","")</f>
        <v/>
      </c>
      <c r="EU100" s="29" t="str">
        <f>IF(OR($A$8&lt;&gt;"",$A$2&lt;&gt;"",$EU$252&lt;&gt;""),"E","")</f>
        <v/>
      </c>
      <c r="EV100" s="29" t="str">
        <f>IF(OR($A$8&lt;&gt;"",$A$2&lt;&gt;"",$EV$252&lt;&gt;""),"E","")</f>
        <v/>
      </c>
      <c r="EW100" s="30" t="str">
        <f>IF(OR($A$8&lt;&gt;"",$A$2&lt;&gt;"",$EW$252&lt;&gt;""),"E","X")</f>
        <v>X</v>
      </c>
      <c r="EX100" s="29" t="str">
        <f>IF(OR($A$8&lt;&gt;"",$A$2&lt;&gt;"",$EX$252&lt;&gt;""),"E","")</f>
        <v/>
      </c>
      <c r="EY100" s="29" t="str">
        <f>IF(OR($A$8&lt;&gt;"",$A$2&lt;&gt;"",$EY$252&lt;&gt;""),"E","")</f>
        <v/>
      </c>
      <c r="EZ100" s="29" t="str">
        <f>IF(OR($A$8&lt;&gt;"",$A$2&lt;&gt;"",$EZ$252&lt;&gt;""),"E","")</f>
        <v/>
      </c>
      <c r="FA100" s="29" t="str">
        <f>IF(OR($A$8&lt;&gt;"",$A$2&lt;&gt;"",$FA$252&lt;&gt;""),"E","")</f>
        <v/>
      </c>
      <c r="FB100" s="29" t="str">
        <f>IF(OR($A$8&lt;&gt;"",$A$2&lt;&gt;"",$FB$252&lt;&gt;""),"E","")</f>
        <v/>
      </c>
      <c r="FC100" s="29" t="str">
        <f>IF(OR($A$8&lt;&gt;"",$A$2&lt;&gt;"",$FC$252&lt;&gt;""),"E","")</f>
        <v/>
      </c>
      <c r="FD100" s="29" t="str">
        <f>IF(OR($A$8&lt;&gt;"",$A$2&lt;&gt;"",$FD$252&lt;&gt;""),"E","")</f>
        <v/>
      </c>
      <c r="FE100" s="29" t="str">
        <f>IF(OR($A$8&lt;&gt;"",$A$2&lt;&gt;"",$FE$252&lt;&gt;""),"E","")</f>
        <v/>
      </c>
      <c r="FF100" s="29" t="str">
        <f>IF(OR($A$8&lt;&gt;"",$A$2&lt;&gt;"",$FF$252&lt;&gt;""),"E","")</f>
        <v/>
      </c>
      <c r="FG100" s="29" t="str">
        <f>IF(OR($A$8&lt;&gt;"",$A$2&lt;&gt;"",$FG$252&lt;&gt;""),"E","")</f>
        <v/>
      </c>
      <c r="FH100" s="29" t="str">
        <f>IF(OR($A$8&lt;&gt;"",$A$2&lt;&gt;"",$FH$252&lt;&gt;""),"E","")</f>
        <v/>
      </c>
      <c r="FI100" s="29" t="str">
        <f>IF(OR($A$8&lt;&gt;"",$A$2&lt;&gt;"",$FI$252&lt;&gt;""),"E","")</f>
        <v/>
      </c>
      <c r="FJ100" s="29" t="str">
        <f>IF(OR($A$8&lt;&gt;"",$A$2&lt;&gt;"",$FJ$252&lt;&gt;""),"E","")</f>
        <v/>
      </c>
      <c r="FK100" s="29" t="str">
        <f>IF(OR($A$8&lt;&gt;"",$A$2&lt;&gt;"",$FK$252&lt;&gt;""),"E","")</f>
        <v/>
      </c>
      <c r="FL100" s="29" t="str">
        <f>IF(OR($A$8&lt;&gt;"",$A$2&lt;&gt;"",$FL$252&lt;&gt;""),"E","")</f>
        <v/>
      </c>
      <c r="FM100" s="29" t="str">
        <f>IF(OR($A$8&lt;&gt;"",$A$2&lt;&gt;"",$FM$252&lt;&gt;""),"E","")</f>
        <v/>
      </c>
      <c r="FN100" s="29" t="str">
        <f>IF(OR($A$8&lt;&gt;"",$A$2&lt;&gt;"",$FN$252&lt;&gt;""),"E","")</f>
        <v/>
      </c>
      <c r="FO100" s="29" t="str">
        <f>IF(OR($A$8&lt;&gt;"",$A$2&lt;&gt;"",$FO$252&lt;&gt;""),"E","")</f>
        <v/>
      </c>
      <c r="FP100" s="29" t="str">
        <f>IF(OR($A$8&lt;&gt;"",$A$2&lt;&gt;"",$FP$252&lt;&gt;""),"E","")</f>
        <v/>
      </c>
      <c r="FQ100" s="29" t="str">
        <f>IF(OR($A$8&lt;&gt;"",$A$2&lt;&gt;"",$FQ$252&lt;&gt;""),"E","")</f>
        <v/>
      </c>
      <c r="FR100" s="29" t="str">
        <f>IF(OR($A$8&lt;&gt;"",$A$2&lt;&gt;"",$FR$252&lt;&gt;""),"E","")</f>
        <v/>
      </c>
      <c r="FS100" s="29" t="str">
        <f>IF(OR($A$8&lt;&gt;"",$A$2&lt;&gt;"",$FS$252&lt;&gt;""),"E","")</f>
        <v/>
      </c>
      <c r="FT100" s="29" t="str">
        <f>IF(OR($A$8&lt;&gt;"",$A$2&lt;&gt;"",$FT$252&lt;&gt;""),"E","")</f>
        <v/>
      </c>
      <c r="FU100" s="29" t="str">
        <f>IF(OR($A$8&lt;&gt;"",$A$2&lt;&gt;"",$FU$252&lt;&gt;""),"E","")</f>
        <v/>
      </c>
      <c r="FV100" s="29" t="str">
        <f>IF(OR($A$8&lt;&gt;"",$A$2&lt;&gt;"",$FV$252&lt;&gt;""),"E","")</f>
        <v/>
      </c>
      <c r="FW100" s="29" t="str">
        <f>IF(OR($A$8&lt;&gt;"",$A$2&lt;&gt;"",$FW$252&lt;&gt;""),"E","")</f>
        <v/>
      </c>
      <c r="FX100" s="29" t="str">
        <f>IF(OR($A$8&lt;&gt;"",$A$2&lt;&gt;"",$FX$252&lt;&gt;""),"E","")</f>
        <v/>
      </c>
      <c r="FY100" s="29" t="str">
        <f>IF(OR($A$8&lt;&gt;"",$A$2&lt;&gt;"",$FY$252&lt;&gt;""),"E","")</f>
        <v/>
      </c>
      <c r="FZ100" s="29" t="str">
        <f>IF(OR($A$8&lt;&gt;"",$A$2&lt;&gt;"",$FZ$252&lt;&gt;""),"E","")</f>
        <v/>
      </c>
      <c r="GA100" s="29" t="str">
        <f>IF(OR($A$8&lt;&gt;"",$A$2&lt;&gt;"",$GA$252&lt;&gt;""),"E","")</f>
        <v/>
      </c>
      <c r="GB100" s="58"/>
      <c r="GC100" s="57"/>
      <c r="GD100" s="33" t="str">
        <f>IF(OR($A$8&lt;&gt;"",$A$2&lt;&gt;"",$GD$252&lt;&gt;""),"E","")</f>
        <v/>
      </c>
      <c r="GE100" s="77"/>
      <c r="GF100" s="72"/>
      <c r="GG100" s="29" t="str">
        <f>IF(OR($A$8&lt;&gt;"",$A$2&lt;&gt;"",$GG$252&lt;&gt;""),"E","")</f>
        <v/>
      </c>
      <c r="GH100" s="29" t="str">
        <f>IF(OR($A$8&lt;&gt;"",$A$2&lt;&gt;"",$GH$252&lt;&gt;""),"E","")</f>
        <v/>
      </c>
      <c r="GI100" s="29" t="str">
        <f>IF(OR($A$8&lt;&gt;"",$A$2&lt;&gt;"",$GI$252&lt;&gt;""),"E","")</f>
        <v/>
      </c>
      <c r="GJ100" s="29" t="str">
        <f>IF(OR($A$8&lt;&gt;"",$A$2&lt;&gt;"",$GJ$252&lt;&gt;""),"E","")</f>
        <v/>
      </c>
      <c r="GK100" s="29" t="str">
        <f>IF(OR($A$8&lt;&gt;"",$A$2&lt;&gt;"",$GK$252&lt;&gt;""),"E","")</f>
        <v/>
      </c>
      <c r="GL100" s="29" t="str">
        <f>IF(OR($A$8&lt;&gt;"",$A$2&lt;&gt;"",$GL$252&lt;&gt;""),"E","")</f>
        <v/>
      </c>
      <c r="GM100" s="29" t="str">
        <f>IF(OR($A$8&lt;&gt;"",$A$2&lt;&gt;"",$GM$252&lt;&gt;""),"E","")</f>
        <v/>
      </c>
      <c r="GN100" s="29" t="str">
        <f>IF(OR($A$8&lt;&gt;"",$A$2&lt;&gt;"",$GN$252&lt;&gt;""),"E","")</f>
        <v/>
      </c>
      <c r="GO100" s="29" t="str">
        <f>IF(OR($A$8&lt;&gt;"",$A$2&lt;&gt;"",$GO$252&lt;&gt;""),"E","")</f>
        <v/>
      </c>
      <c r="GP100" s="29" t="str">
        <f>IF(OR($A$8&lt;&gt;"",$A$2&lt;&gt;"",$GP$252&lt;&gt;""),"E","")</f>
        <v/>
      </c>
      <c r="GQ100" s="29" t="str">
        <f>IF(OR($A$8&lt;&gt;"",$A$2&lt;&gt;"",$GQ$252&lt;&gt;""),"E","")</f>
        <v/>
      </c>
      <c r="GR100" s="29" t="str">
        <f>IF(OR($A$8&lt;&gt;"",$A$2&lt;&gt;"",$GR$252&lt;&gt;""),"E","")</f>
        <v/>
      </c>
      <c r="GS100" s="29" t="str">
        <f>IF(OR($A$8&lt;&gt;"",$A$2&lt;&gt;"",$GS$252&lt;&gt;""),"E","")</f>
        <v/>
      </c>
      <c r="GT100" s="29" t="str">
        <f>IF(OR($A$8&lt;&gt;"",$A$2&lt;&gt;"",$GT$252&lt;&gt;""),"E","")</f>
        <v/>
      </c>
      <c r="GU100" s="29" t="str">
        <f>IF(OR($A$8&lt;&gt;"",$A$2&lt;&gt;"",$GU$252&lt;&gt;""),"E","")</f>
        <v/>
      </c>
      <c r="GV100" s="29" t="str">
        <f>IF(OR($A$8&lt;&gt;"",$A$2&lt;&gt;"",$GV$252&lt;&gt;""),"E","")</f>
        <v/>
      </c>
      <c r="GW100" s="29" t="str">
        <f>IF(OR($A$8&lt;&gt;"",$A$2&lt;&gt;"",$GW$252&lt;&gt;""),"E","")</f>
        <v/>
      </c>
      <c r="GX100" s="29" t="str">
        <f>IF(OR($A$8&lt;&gt;"",$A$2&lt;&gt;"",$GX$252&lt;&gt;""),"E","")</f>
        <v/>
      </c>
      <c r="GY100" s="26" t="str">
        <f>IF(OR($A$8&lt;&gt;"",$A$2&lt;&gt;"",$GY$252&lt;&gt;""),"E","")</f>
        <v/>
      </c>
      <c r="GZ100" s="29" t="str">
        <f>IF(OR($A$8&lt;&gt;"",$A$2&lt;&gt;"",$GZ$252&lt;&gt;""),"E","")</f>
        <v/>
      </c>
      <c r="HA100" s="29" t="str">
        <f>IF(OR($A$8&lt;&gt;"",$A$2&lt;&gt;"",$HA$252&lt;&gt;""),"E","")</f>
        <v/>
      </c>
      <c r="HB100" s="29" t="str">
        <f>IF(OR($A$8&lt;&gt;"",$A$2&lt;&gt;"",$HB$252&lt;&gt;""),"E","")</f>
        <v/>
      </c>
      <c r="HC100" s="29" t="str">
        <f>IF(OR($A$8&lt;&gt;"",$A$2&lt;&gt;"",$HC$252&lt;&gt;""),"E","")</f>
        <v/>
      </c>
      <c r="HD100" s="29" t="str">
        <f>IF(OR($A$8&lt;&gt;"",$A$2&lt;&gt;"",$HD$252&lt;&gt;""),"E","")</f>
        <v/>
      </c>
      <c r="HE100" s="29" t="str">
        <f>IF(OR($A$8&lt;&gt;"",$A$2&lt;&gt;"",$HE$252&lt;&gt;""),"E","")</f>
        <v/>
      </c>
      <c r="HF100" s="29" t="str">
        <f>IF(OR($A$8&lt;&gt;"",$A$2&lt;&gt;"",$HF$252&lt;&gt;""),"E","")</f>
        <v/>
      </c>
      <c r="HG100" s="29" t="str">
        <f>IF(OR($A$8&lt;&gt;"",$A$2&lt;&gt;"",$HG$252&lt;&gt;""),"E","")</f>
        <v/>
      </c>
      <c r="HH100" s="81"/>
      <c r="HI100" s="72"/>
      <c r="HJ100" s="29" t="str">
        <f>IF(OR($A$8&lt;&gt;"",$A$2&lt;&gt;"",$HJ$252&lt;&gt;""),"E","")</f>
        <v/>
      </c>
      <c r="HK100" s="29" t="str">
        <f>IF(OR($A$8&lt;&gt;"",$A$2&lt;&gt;"",$HK$252&lt;&gt;""),"E","")</f>
        <v/>
      </c>
      <c r="HL100" s="29" t="str">
        <f>IF(OR($A$8&lt;&gt;"",$A$2&lt;&gt;"",$HL$252&lt;&gt;""),"E","")</f>
        <v/>
      </c>
      <c r="HM100" s="29" t="str">
        <f>IF(OR($A$8&lt;&gt;"",$A$2&lt;&gt;"",$HM$252&lt;&gt;""),"E","")</f>
        <v/>
      </c>
      <c r="HN100" s="29" t="str">
        <f>IF(OR($A$8&lt;&gt;"",$A$2&lt;&gt;"",$HN$252&lt;&gt;""),"E","")</f>
        <v/>
      </c>
      <c r="HO100" s="29" t="str">
        <f>IF(OR($A$8&lt;&gt;"",$A$2&lt;&gt;"",$HO$252&lt;&gt;""),"E","")</f>
        <v/>
      </c>
      <c r="HP100" s="29" t="str">
        <f>IF(OR($A$8&lt;&gt;"",$A$2&lt;&gt;"",$HP$252&lt;&gt;""),"E","")</f>
        <v/>
      </c>
      <c r="HQ100" s="219"/>
      <c r="HR100" s="6"/>
      <c r="HS100" s="131">
        <f t="shared" si="1"/>
        <v>0</v>
      </c>
      <c r="HT100" s="132"/>
    </row>
    <row r="101" spans="1:228" ht="39" customHeight="1" x14ac:dyDescent="0.2">
      <c r="A101" s="220" t="s">
        <v>114</v>
      </c>
      <c r="B101" s="221"/>
      <c r="C101" s="221"/>
      <c r="D101" s="221"/>
      <c r="E101" s="221"/>
      <c r="F101" s="221"/>
      <c r="G101" s="221"/>
      <c r="H101" s="221"/>
      <c r="I101" s="221"/>
      <c r="J101" s="221"/>
      <c r="K101" s="221"/>
      <c r="L101" s="222"/>
      <c r="M101" s="223" t="s">
        <v>117</v>
      </c>
      <c r="N101" s="224"/>
      <c r="O101" s="224"/>
      <c r="P101" s="224"/>
      <c r="Q101" s="224"/>
      <c r="R101" s="224"/>
      <c r="S101" s="224"/>
      <c r="T101" s="224"/>
      <c r="U101" s="225"/>
      <c r="V101" s="174"/>
      <c r="W101" s="43">
        <v>12</v>
      </c>
      <c r="X101" s="202">
        <v>2</v>
      </c>
      <c r="Y101" s="84" t="s">
        <v>1135</v>
      </c>
      <c r="Z101" s="178"/>
      <c r="AA101" s="212"/>
      <c r="AB101" s="155">
        <v>60</v>
      </c>
      <c r="AC101" s="299"/>
      <c r="AD101" s="155">
        <v>60</v>
      </c>
      <c r="AE101" s="299"/>
      <c r="AF101" s="155">
        <v>60</v>
      </c>
      <c r="AG101" s="299"/>
      <c r="AH101" s="155">
        <v>60</v>
      </c>
      <c r="AI101" s="299"/>
      <c r="AJ101" s="155">
        <v>12</v>
      </c>
      <c r="AK101" s="299"/>
      <c r="AL101" s="155">
        <v>2</v>
      </c>
      <c r="AM101" s="299"/>
      <c r="AN101" s="155">
        <v>1</v>
      </c>
      <c r="AO101" s="299"/>
      <c r="AP101" s="155">
        <v>1</v>
      </c>
      <c r="AQ101" s="299"/>
      <c r="AR101" s="152"/>
      <c r="AS101" s="153"/>
      <c r="AT101" s="152"/>
      <c r="AU101" s="153"/>
      <c r="AV101" s="152"/>
      <c r="AW101" s="153"/>
      <c r="AX101" s="152"/>
      <c r="AY101" s="153"/>
      <c r="AZ101" s="152"/>
      <c r="BA101" s="153"/>
      <c r="BB101" s="152"/>
      <c r="BC101" s="153"/>
      <c r="BD101" s="152"/>
      <c r="BE101" s="153"/>
      <c r="BF101" s="152"/>
      <c r="BG101" s="422"/>
      <c r="BH101" s="179"/>
      <c r="BI101" s="179"/>
      <c r="BJ101" s="67" t="str">
        <f>IF($BJ$8="Saisie de numéro erronée !","Saisie de numéro erronée !",IF($BJ$9="","",VALUE(SUBSTITUTE(IF(COUNTIF(HS101,"* *"),TRIM(MID(Y101&amp;" ",(FIND(("NO"&amp;$BJ$9&amp;" "),Y101&amp;" "))-3,3)),HS101),"c",""))))</f>
        <v/>
      </c>
      <c r="BK101" s="180"/>
      <c r="BL101" s="213"/>
      <c r="BM101" s="29">
        <v>12</v>
      </c>
      <c r="BN101" s="29">
        <v>12</v>
      </c>
      <c r="BO101" s="29">
        <v>12</v>
      </c>
      <c r="BP101" s="29">
        <v>13</v>
      </c>
      <c r="BQ101" s="29">
        <v>13</v>
      </c>
      <c r="BR101" s="29">
        <v>13</v>
      </c>
      <c r="BS101" s="29">
        <v>14</v>
      </c>
      <c r="BT101" s="29">
        <v>14</v>
      </c>
      <c r="BU101" s="29">
        <v>14</v>
      </c>
      <c r="BV101" s="29">
        <v>15</v>
      </c>
      <c r="BW101" s="29">
        <v>15</v>
      </c>
      <c r="BX101" s="29">
        <v>15</v>
      </c>
      <c r="BY101" s="29">
        <v>19</v>
      </c>
      <c r="BZ101" s="29">
        <v>27</v>
      </c>
      <c r="CA101" s="29">
        <v>32</v>
      </c>
      <c r="CB101" s="226">
        <v>42</v>
      </c>
      <c r="CC101" s="181"/>
      <c r="CD101" s="181"/>
      <c r="CE101" s="395"/>
      <c r="CF101" s="182"/>
      <c r="CG101" s="182"/>
      <c r="CH101" s="395" t="s">
        <v>338</v>
      </c>
      <c r="CI101" s="183"/>
      <c r="CJ101" s="183"/>
      <c r="CK101" s="214">
        <v>90</v>
      </c>
      <c r="CL101" s="229" t="s">
        <v>727</v>
      </c>
      <c r="CM101" s="184"/>
      <c r="CN101" s="216"/>
      <c r="CO101" s="227" t="s">
        <v>111</v>
      </c>
      <c r="CP101" s="185"/>
      <c r="CQ101" s="185"/>
      <c r="CR101" s="44">
        <v>44</v>
      </c>
      <c r="CS101" s="44">
        <v>44</v>
      </c>
      <c r="CT101" s="186"/>
      <c r="CU101" s="186"/>
      <c r="CV101" s="395"/>
      <c r="CW101" s="218"/>
      <c r="CX101" s="218"/>
      <c r="CY101" s="227" t="s">
        <v>106</v>
      </c>
      <c r="CZ101" s="187"/>
      <c r="DA101" s="187"/>
      <c r="DB101" s="28" t="str">
        <f>IF(OR($A$8&lt;&gt;"",$A$2&lt;&gt;"",$DB$252&lt;&gt;""),"E","")</f>
        <v/>
      </c>
      <c r="DC101" s="29" t="str">
        <f>IF(OR($A$8&lt;&gt;"",$A$2&lt;&gt;"",$DC$252&lt;&gt;""),"E","")</f>
        <v/>
      </c>
      <c r="DD101" s="29" t="str">
        <f>IF(OR($A$8&lt;&gt;"",$A$2&lt;&gt;"",$DD$252&lt;&gt;""),"E","")</f>
        <v/>
      </c>
      <c r="DE101" s="29" t="str">
        <f>IF(OR($A$8&lt;&gt;"",$A$2&lt;&gt;"",$DE$252&lt;&gt;""),"E","")</f>
        <v/>
      </c>
      <c r="DF101" s="29" t="str">
        <f>IF(OR($A$8&lt;&gt;"",$A$2&lt;&gt;"",$DF$252&lt;&gt;""),"E","")</f>
        <v/>
      </c>
      <c r="DG101" s="29" t="str">
        <f>IF(OR($A$8&lt;&gt;"",$A$2&lt;&gt;"",$DG$252&lt;&gt;""),"E","")</f>
        <v/>
      </c>
      <c r="DH101" s="29" t="str">
        <f>IF(OR($A$8&lt;&gt;"",$A$2&lt;&gt;"",$DH$252&lt;&gt;""),"E","")</f>
        <v/>
      </c>
      <c r="DI101" s="29" t="str">
        <f>IF(OR($A$8&lt;&gt;"",$A$2&lt;&gt;"",$DI$252&lt;&gt;""),"E","")</f>
        <v/>
      </c>
      <c r="DJ101" s="29" t="str">
        <f>IF(OR($A$8&lt;&gt;"",$A$2&lt;&gt;"",$DJ$252&lt;&gt;""),"E","")</f>
        <v/>
      </c>
      <c r="DK101" s="29" t="str">
        <f>IF(OR($A$8&lt;&gt;"",$A$2&lt;&gt;"",$DK$252&lt;&gt;""),"E","")</f>
        <v/>
      </c>
      <c r="DL101" s="29" t="str">
        <f>IF(OR($A$8&lt;&gt;"",$A$2&lt;&gt;"",$DL$252&lt;&gt;""),"E","")</f>
        <v/>
      </c>
      <c r="DM101" s="29" t="str">
        <f>IF(OR($A$8&lt;&gt;"",$A$2&lt;&gt;"",$DM$252&lt;&gt;""),"E","")</f>
        <v/>
      </c>
      <c r="DN101" s="29" t="str">
        <f>IF(OR($A$8&lt;&gt;"",$A$2&lt;&gt;"",$DN$252&lt;&gt;""),"E","")</f>
        <v/>
      </c>
      <c r="DO101" s="29" t="str">
        <f>IF(OR($A$8&lt;&gt;"",$A$2&lt;&gt;"",$DO$252&lt;&gt;""),"E","")</f>
        <v/>
      </c>
      <c r="DP101" s="29" t="str">
        <f>IF(OR($A$8&lt;&gt;"",$A$2&lt;&gt;"",$DP$252&lt;&gt;""),"E","")</f>
        <v/>
      </c>
      <c r="DQ101" s="29" t="str">
        <f>IF(OR($A$8&lt;&gt;"",$A$2&lt;&gt;"",$DQ$252&lt;&gt;""),"E","")</f>
        <v/>
      </c>
      <c r="DR101" s="29" t="str">
        <f>IF(OR($A$8&lt;&gt;"",$A$2&lt;&gt;"",$DR$252&lt;&gt;""),"E","")</f>
        <v/>
      </c>
      <c r="DS101" s="29" t="str">
        <f>IF(OR($A$8&lt;&gt;"",$A$2&lt;&gt;"",$DS$252&lt;&gt;""),"E","")</f>
        <v/>
      </c>
      <c r="DT101" s="29" t="str">
        <f>IF(OR($A$8&lt;&gt;"",$A$2&lt;&gt;"",$DT$252&lt;&gt;""),"E","")</f>
        <v/>
      </c>
      <c r="DU101" s="29" t="str">
        <f>IF(OR($A$8&lt;&gt;"",$A$2&lt;&gt;"",$DU$252&lt;&gt;""),"E","")</f>
        <v/>
      </c>
      <c r="DV101" s="29" t="str">
        <f>IF(OR($A$8&lt;&gt;"",$A$2&lt;&gt;"",$DV$252&lt;&gt;""),"E","")</f>
        <v/>
      </c>
      <c r="DW101" s="29" t="str">
        <f>IF(OR($A$8&lt;&gt;"",$A$2&lt;&gt;"",$DW$252&lt;&gt;""),"E","")</f>
        <v/>
      </c>
      <c r="DX101" s="29" t="str">
        <f>IF(OR($A$8&lt;&gt;"",$A$2&lt;&gt;"",$DX$252&lt;&gt;""),"E","")</f>
        <v/>
      </c>
      <c r="DY101" s="29" t="str">
        <f>IF(OR($A$8&lt;&gt;"",$A$2&lt;&gt;"",$DY$252&lt;&gt;""),"E","")</f>
        <v/>
      </c>
      <c r="DZ101" s="29" t="str">
        <f>IF(OR($A$8&lt;&gt;"",$A$2&lt;&gt;"",$DZ$252&lt;&gt;""),"E","")</f>
        <v/>
      </c>
      <c r="EA101" s="31"/>
      <c r="EB101" s="2"/>
      <c r="EC101" s="29" t="str">
        <f>IF(OR($A$8&lt;&gt;"",$A$2&lt;&gt;"",$EC$252&lt;&gt;""),"E","")</f>
        <v/>
      </c>
      <c r="ED101" s="58"/>
      <c r="EE101" s="57"/>
      <c r="EF101" s="29" t="str">
        <f>IF(OR($A$8&lt;&gt;"",$A$2&lt;&gt;"",$EF$252&lt;&gt;""),"E","")</f>
        <v/>
      </c>
      <c r="EG101" s="29" t="str">
        <f>IF(OR($A$8&lt;&gt;"",$A$2&lt;&gt;"",$EG$252&lt;&gt;""),"E","")</f>
        <v/>
      </c>
      <c r="EH101" s="29" t="str">
        <f>IF(OR($A$8&lt;&gt;"",$A$2&lt;&gt;"",$EH$252&lt;&gt;""),"E","")</f>
        <v/>
      </c>
      <c r="EI101" s="29" t="str">
        <f>IF(OR($A$8&lt;&gt;"",$A$2&lt;&gt;"",$EI$252&lt;&gt;""),"E","")</f>
        <v/>
      </c>
      <c r="EJ101" s="29" t="str">
        <f>IF(OR($A$8&lt;&gt;"",$A$2&lt;&gt;"",$EJ$252&lt;&gt;""),"E","")</f>
        <v/>
      </c>
      <c r="EK101" s="29" t="str">
        <f>IF(OR($A$8&lt;&gt;"",$A$2&lt;&gt;"",$EK$252&lt;&gt;""),"E","")</f>
        <v/>
      </c>
      <c r="EL101" s="29" t="str">
        <f>IF(OR($A$8&lt;&gt;"",$A$2&lt;&gt;"",$EL$252&lt;&gt;""),"E","")</f>
        <v/>
      </c>
      <c r="EM101" s="29" t="str">
        <f>IF(OR($A$8&lt;&gt;"",$A$2&lt;&gt;"",$EM$252&lt;&gt;""),"E","")</f>
        <v/>
      </c>
      <c r="EN101" s="29" t="str">
        <f>IF(OR($A$8&lt;&gt;"",$A$2&lt;&gt;"",$EN$252&lt;&gt;""),"E","")</f>
        <v/>
      </c>
      <c r="EO101" s="29" t="str">
        <f>IF(OR($A$8&lt;&gt;"",$A$2&lt;&gt;"",$EO$252&lt;&gt;""),"E","")</f>
        <v/>
      </c>
      <c r="EP101" s="29" t="str">
        <f>IF(OR($A$8&lt;&gt;"",$A$2&lt;&gt;"",$EP$252&lt;&gt;""),"E","")</f>
        <v/>
      </c>
      <c r="EQ101" s="29" t="str">
        <f>IF(OR($A$8&lt;&gt;"",$A$2&lt;&gt;"",$EQ$252&lt;&gt;""),"E","")</f>
        <v/>
      </c>
      <c r="ER101" s="29" t="str">
        <f>IF(OR($A$8&lt;&gt;"",$A$2&lt;&gt;"",$ER$252&lt;&gt;""),"E","")</f>
        <v/>
      </c>
      <c r="ES101" s="29" t="str">
        <f>IF(OR($A$8&lt;&gt;"",$A$2&lt;&gt;"",$ES$252&lt;&gt;""),"E","")</f>
        <v/>
      </c>
      <c r="ET101" s="29" t="str">
        <f>IF(OR($A$8&lt;&gt;"",$A$2&lt;&gt;"",$ET$252&lt;&gt;""),"E","")</f>
        <v/>
      </c>
      <c r="EU101" s="29" t="str">
        <f>IF(OR($A$8&lt;&gt;"",$A$2&lt;&gt;"",$EU$252&lt;&gt;""),"E","")</f>
        <v/>
      </c>
      <c r="EV101" s="29" t="str">
        <f>IF(OR($A$8&lt;&gt;"",$A$2&lt;&gt;"",$EV$252&lt;&gt;""),"E","")</f>
        <v/>
      </c>
      <c r="EW101" s="30" t="str">
        <f>IF(OR($A$8&lt;&gt;"",$A$2&lt;&gt;"",$EW$252&lt;&gt;""),"E","X")</f>
        <v>X</v>
      </c>
      <c r="EX101" s="29" t="str">
        <f>IF(OR($A$8&lt;&gt;"",$A$2&lt;&gt;"",$EX$252&lt;&gt;""),"E","")</f>
        <v/>
      </c>
      <c r="EY101" s="29" t="str">
        <f>IF(OR($A$8&lt;&gt;"",$A$2&lt;&gt;"",$EY$252&lt;&gt;""),"E","")</f>
        <v/>
      </c>
      <c r="EZ101" s="29" t="str">
        <f>IF(OR($A$8&lt;&gt;"",$A$2&lt;&gt;"",$EZ$252&lt;&gt;""),"E","")</f>
        <v/>
      </c>
      <c r="FA101" s="29" t="str">
        <f>IF(OR($A$8&lt;&gt;"",$A$2&lt;&gt;"",$FA$252&lt;&gt;""),"E","")</f>
        <v/>
      </c>
      <c r="FB101" s="29" t="str">
        <f>IF(OR($A$8&lt;&gt;"",$A$2&lt;&gt;"",$FB$252&lt;&gt;""),"E","")</f>
        <v/>
      </c>
      <c r="FC101" s="29" t="str">
        <f>IF(OR($A$8&lt;&gt;"",$A$2&lt;&gt;"",$FC$252&lt;&gt;""),"E","")</f>
        <v/>
      </c>
      <c r="FD101" s="29" t="str">
        <f>IF(OR($A$8&lt;&gt;"",$A$2&lt;&gt;"",$FD$252&lt;&gt;""),"E","")</f>
        <v/>
      </c>
      <c r="FE101" s="29" t="str">
        <f>IF(OR($A$8&lt;&gt;"",$A$2&lt;&gt;"",$FE$252&lt;&gt;""),"E","")</f>
        <v/>
      </c>
      <c r="FF101" s="29" t="str">
        <f>IF(OR($A$8&lt;&gt;"",$A$2&lt;&gt;"",$FF$252&lt;&gt;""),"E","")</f>
        <v/>
      </c>
      <c r="FG101" s="29" t="str">
        <f>IF(OR($A$8&lt;&gt;"",$A$2&lt;&gt;"",$FG$252&lt;&gt;""),"E","")</f>
        <v/>
      </c>
      <c r="FH101" s="29" t="str">
        <f>IF(OR($A$8&lt;&gt;"",$A$2&lt;&gt;"",$FH$252&lt;&gt;""),"E","")</f>
        <v/>
      </c>
      <c r="FI101" s="29" t="str">
        <f>IF(OR($A$8&lt;&gt;"",$A$2&lt;&gt;"",$FI$252&lt;&gt;""),"E","")</f>
        <v/>
      </c>
      <c r="FJ101" s="29" t="str">
        <f>IF(OR($A$8&lt;&gt;"",$A$2&lt;&gt;"",$FJ$252&lt;&gt;""),"E","")</f>
        <v/>
      </c>
      <c r="FK101" s="29" t="str">
        <f>IF(OR($A$8&lt;&gt;"",$A$2&lt;&gt;"",$FK$252&lt;&gt;""),"E","")</f>
        <v/>
      </c>
      <c r="FL101" s="29" t="str">
        <f>IF(OR($A$8&lt;&gt;"",$A$2&lt;&gt;"",$FL$252&lt;&gt;""),"E","")</f>
        <v/>
      </c>
      <c r="FM101" s="29" t="str">
        <f>IF(OR($A$8&lt;&gt;"",$A$2&lt;&gt;"",$FM$252&lt;&gt;""),"E","")</f>
        <v/>
      </c>
      <c r="FN101" s="29" t="str">
        <f>IF(OR($A$8&lt;&gt;"",$A$2&lt;&gt;"",$FN$252&lt;&gt;""),"E","")</f>
        <v/>
      </c>
      <c r="FO101" s="29" t="str">
        <f>IF(OR($A$8&lt;&gt;"",$A$2&lt;&gt;"",$FO$252&lt;&gt;""),"E","")</f>
        <v/>
      </c>
      <c r="FP101" s="29" t="str">
        <f>IF(OR($A$8&lt;&gt;"",$A$2&lt;&gt;"",$FP$252&lt;&gt;""),"E","")</f>
        <v/>
      </c>
      <c r="FQ101" s="29" t="str">
        <f>IF(OR($A$8&lt;&gt;"",$A$2&lt;&gt;"",$FQ$252&lt;&gt;""),"E","")</f>
        <v/>
      </c>
      <c r="FR101" s="29" t="str">
        <f>IF(OR($A$8&lt;&gt;"",$A$2&lt;&gt;"",$FR$252&lt;&gt;""),"E","")</f>
        <v/>
      </c>
      <c r="FS101" s="29" t="str">
        <f>IF(OR($A$8&lt;&gt;"",$A$2&lt;&gt;"",$FS$252&lt;&gt;""),"E","")</f>
        <v/>
      </c>
      <c r="FT101" s="29" t="str">
        <f>IF(OR($A$8&lt;&gt;"",$A$2&lt;&gt;"",$FT$252&lt;&gt;""),"E","")</f>
        <v/>
      </c>
      <c r="FU101" s="29" t="str">
        <f>IF(OR($A$8&lt;&gt;"",$A$2&lt;&gt;"",$FU$252&lt;&gt;""),"E","")</f>
        <v/>
      </c>
      <c r="FV101" s="29" t="str">
        <f>IF(OR($A$8&lt;&gt;"",$A$2&lt;&gt;"",$FV$252&lt;&gt;""),"E","")</f>
        <v/>
      </c>
      <c r="FW101" s="29" t="str">
        <f>IF(OR($A$8&lt;&gt;"",$A$2&lt;&gt;"",$FW$252&lt;&gt;""),"E","")</f>
        <v/>
      </c>
      <c r="FX101" s="29" t="str">
        <f>IF(OR($A$8&lt;&gt;"",$A$2&lt;&gt;"",$FX$252&lt;&gt;""),"E","")</f>
        <v/>
      </c>
      <c r="FY101" s="29" t="str">
        <f>IF(OR($A$8&lt;&gt;"",$A$2&lt;&gt;"",$FY$252&lt;&gt;""),"E","")</f>
        <v/>
      </c>
      <c r="FZ101" s="29" t="str">
        <f>IF(OR($A$8&lt;&gt;"",$A$2&lt;&gt;"",$FZ$252&lt;&gt;""),"E","")</f>
        <v/>
      </c>
      <c r="GA101" s="29" t="str">
        <f>IF(OR($A$8&lt;&gt;"",$A$2&lt;&gt;"",$GA$252&lt;&gt;""),"E","")</f>
        <v/>
      </c>
      <c r="GB101" s="58"/>
      <c r="GC101" s="57"/>
      <c r="GD101" s="33" t="str">
        <f>IF(OR($A$8&lt;&gt;"",$A$2&lt;&gt;"",$GD$252&lt;&gt;""),"E","")</f>
        <v/>
      </c>
      <c r="GE101" s="77"/>
      <c r="GF101" s="72"/>
      <c r="GG101" s="29" t="str">
        <f>IF(OR($A$8&lt;&gt;"",$A$2&lt;&gt;"",$GG$252&lt;&gt;""),"E","")</f>
        <v/>
      </c>
      <c r="GH101" s="29" t="str">
        <f>IF(OR($A$8&lt;&gt;"",$A$2&lt;&gt;"",$GH$252&lt;&gt;""),"E","")</f>
        <v/>
      </c>
      <c r="GI101" s="29" t="str">
        <f>IF(OR($A$8&lt;&gt;"",$A$2&lt;&gt;"",$GI$252&lt;&gt;""),"E","")</f>
        <v/>
      </c>
      <c r="GJ101" s="29" t="str">
        <f>IF(OR($A$8&lt;&gt;"",$A$2&lt;&gt;"",$GJ$252&lt;&gt;""),"E","")</f>
        <v/>
      </c>
      <c r="GK101" s="29" t="str">
        <f>IF(OR($A$8&lt;&gt;"",$A$2&lt;&gt;"",$GK$252&lt;&gt;""),"E","")</f>
        <v/>
      </c>
      <c r="GL101" s="29" t="str">
        <f>IF(OR($A$8&lt;&gt;"",$A$2&lt;&gt;"",$GL$252&lt;&gt;""),"E","")</f>
        <v/>
      </c>
      <c r="GM101" s="29" t="str">
        <f>IF(OR($A$8&lt;&gt;"",$A$2&lt;&gt;"",$GM$252&lt;&gt;""),"E","")</f>
        <v/>
      </c>
      <c r="GN101" s="29" t="str">
        <f>IF(OR($A$8&lt;&gt;"",$A$2&lt;&gt;"",$GN$252&lt;&gt;""),"E","")</f>
        <v/>
      </c>
      <c r="GO101" s="29" t="str">
        <f>IF(OR($A$8&lt;&gt;"",$A$2&lt;&gt;"",$GO$252&lt;&gt;""),"E","")</f>
        <v/>
      </c>
      <c r="GP101" s="29" t="str">
        <f>IF(OR($A$8&lt;&gt;"",$A$2&lt;&gt;"",$GP$252&lt;&gt;""),"E","")</f>
        <v/>
      </c>
      <c r="GQ101" s="29" t="str">
        <f>IF(OR($A$8&lt;&gt;"",$A$2&lt;&gt;"",$GQ$252&lt;&gt;""),"E","")</f>
        <v/>
      </c>
      <c r="GR101" s="29" t="str">
        <f>IF(OR($A$8&lt;&gt;"",$A$2&lt;&gt;"",$GR$252&lt;&gt;""),"E","")</f>
        <v/>
      </c>
      <c r="GS101" s="29" t="str">
        <f>IF(OR($A$8&lt;&gt;"",$A$2&lt;&gt;"",$GS$252&lt;&gt;""),"E","")</f>
        <v/>
      </c>
      <c r="GT101" s="29" t="str">
        <f>IF(OR($A$8&lt;&gt;"",$A$2&lt;&gt;"",$GT$252&lt;&gt;""),"E","")</f>
        <v/>
      </c>
      <c r="GU101" s="29" t="str">
        <f>IF(OR($A$8&lt;&gt;"",$A$2&lt;&gt;"",$GU$252&lt;&gt;""),"E","")</f>
        <v/>
      </c>
      <c r="GV101" s="29" t="str">
        <f>IF(OR($A$8&lt;&gt;"",$A$2&lt;&gt;"",$GV$252&lt;&gt;""),"E","")</f>
        <v/>
      </c>
      <c r="GW101" s="29" t="str">
        <f>IF(OR($A$8&lt;&gt;"",$A$2&lt;&gt;"",$GW$252&lt;&gt;""),"E","")</f>
        <v/>
      </c>
      <c r="GX101" s="29" t="str">
        <f>IF(OR($A$8&lt;&gt;"",$A$2&lt;&gt;"",$GX$252&lt;&gt;""),"E","")</f>
        <v/>
      </c>
      <c r="GY101" s="26" t="str">
        <f>IF(OR($A$8&lt;&gt;"",$A$2&lt;&gt;"",$GY$252&lt;&gt;""),"E","")</f>
        <v/>
      </c>
      <c r="GZ101" s="29" t="str">
        <f>IF(OR($A$8&lt;&gt;"",$A$2&lt;&gt;"",$GZ$252&lt;&gt;""),"E","")</f>
        <v/>
      </c>
      <c r="HA101" s="29" t="str">
        <f>IF(OR($A$8&lt;&gt;"",$A$2&lt;&gt;"",$HA$252&lt;&gt;""),"E","")</f>
        <v/>
      </c>
      <c r="HB101" s="29" t="str">
        <f>IF(OR($A$8&lt;&gt;"",$A$2&lt;&gt;"",$HB$252&lt;&gt;""),"E","")</f>
        <v/>
      </c>
      <c r="HC101" s="29" t="str">
        <f>IF(OR($A$8&lt;&gt;"",$A$2&lt;&gt;"",$HC$252&lt;&gt;""),"E","")</f>
        <v/>
      </c>
      <c r="HD101" s="29" t="str">
        <f>IF(OR($A$8&lt;&gt;"",$A$2&lt;&gt;"",$HD$252&lt;&gt;""),"E","")</f>
        <v/>
      </c>
      <c r="HE101" s="29" t="str">
        <f>IF(OR($A$8&lt;&gt;"",$A$2&lt;&gt;"",$HE$252&lt;&gt;""),"E","")</f>
        <v/>
      </c>
      <c r="HF101" s="29" t="str">
        <f>IF(OR($A$8&lt;&gt;"",$A$2&lt;&gt;"",$HF$252&lt;&gt;""),"E","")</f>
        <v/>
      </c>
      <c r="HG101" s="29" t="str">
        <f>IF(OR($A$8&lt;&gt;"",$A$2&lt;&gt;"",$HG$252&lt;&gt;""),"E","")</f>
        <v/>
      </c>
      <c r="HH101" s="81"/>
      <c r="HI101" s="72"/>
      <c r="HJ101" s="29" t="str">
        <f>IF(OR($A$8&lt;&gt;"",$A$2&lt;&gt;"",$HJ$252&lt;&gt;""),"E","")</f>
        <v/>
      </c>
      <c r="HK101" s="29" t="str">
        <f>IF(OR($A$8&lt;&gt;"",$A$2&lt;&gt;"",$HK$252&lt;&gt;""),"E","")</f>
        <v/>
      </c>
      <c r="HL101" s="29" t="str">
        <f>IF(OR($A$8&lt;&gt;"",$A$2&lt;&gt;"",$HL$252&lt;&gt;""),"E","")</f>
        <v/>
      </c>
      <c r="HM101" s="29" t="str">
        <f>IF(OR($A$8&lt;&gt;"",$A$2&lt;&gt;"",$HM$252&lt;&gt;""),"E","")</f>
        <v/>
      </c>
      <c r="HN101" s="29" t="str">
        <f>IF(OR($A$8&lt;&gt;"",$A$2&lt;&gt;"",$HN$252&lt;&gt;""),"E","")</f>
        <v/>
      </c>
      <c r="HO101" s="29" t="str">
        <f>IF(OR($A$8&lt;&gt;"",$A$2&lt;&gt;"",$HO$252&lt;&gt;""),"E","")</f>
        <v/>
      </c>
      <c r="HP101" s="29" t="str">
        <f>IF(OR($A$8&lt;&gt;"",$A$2&lt;&gt;"",$HP$252&lt;&gt;""),"E","")</f>
        <v/>
      </c>
      <c r="HQ101" s="219"/>
      <c r="HR101" s="6"/>
      <c r="HS101" s="131">
        <f t="shared" si="1"/>
        <v>0</v>
      </c>
      <c r="HT101" s="132"/>
    </row>
    <row r="102" spans="1:228" ht="39" customHeight="1" x14ac:dyDescent="0.2">
      <c r="A102" s="220" t="s">
        <v>112</v>
      </c>
      <c r="B102" s="221"/>
      <c r="C102" s="221"/>
      <c r="D102" s="221"/>
      <c r="E102" s="221"/>
      <c r="F102" s="221"/>
      <c r="G102" s="221"/>
      <c r="H102" s="221"/>
      <c r="I102" s="221"/>
      <c r="J102" s="221"/>
      <c r="K102" s="221"/>
      <c r="L102" s="222"/>
      <c r="M102" s="223" t="s">
        <v>117</v>
      </c>
      <c r="N102" s="224"/>
      <c r="O102" s="224"/>
      <c r="P102" s="224"/>
      <c r="Q102" s="224"/>
      <c r="R102" s="224"/>
      <c r="S102" s="224"/>
      <c r="T102" s="224"/>
      <c r="U102" s="225"/>
      <c r="V102" s="174"/>
      <c r="W102" s="43">
        <v>12</v>
      </c>
      <c r="X102" s="204">
        <v>3</v>
      </c>
      <c r="Y102" s="84" t="s">
        <v>1135</v>
      </c>
      <c r="Z102" s="178"/>
      <c r="AA102" s="212"/>
      <c r="AB102" s="155">
        <v>60</v>
      </c>
      <c r="AC102" s="299"/>
      <c r="AD102" s="155">
        <v>60</v>
      </c>
      <c r="AE102" s="299"/>
      <c r="AF102" s="155">
        <v>60</v>
      </c>
      <c r="AG102" s="299"/>
      <c r="AH102" s="155">
        <v>60</v>
      </c>
      <c r="AI102" s="299"/>
      <c r="AJ102" s="155">
        <v>12</v>
      </c>
      <c r="AK102" s="299"/>
      <c r="AL102" s="155">
        <v>2</v>
      </c>
      <c r="AM102" s="299"/>
      <c r="AN102" s="155">
        <v>1</v>
      </c>
      <c r="AO102" s="299"/>
      <c r="AP102" s="155">
        <v>1</v>
      </c>
      <c r="AQ102" s="299"/>
      <c r="AR102" s="152"/>
      <c r="AS102" s="153"/>
      <c r="AT102" s="152"/>
      <c r="AU102" s="153"/>
      <c r="AV102" s="152"/>
      <c r="AW102" s="153"/>
      <c r="AX102" s="152"/>
      <c r="AY102" s="153"/>
      <c r="AZ102" s="152"/>
      <c r="BA102" s="153"/>
      <c r="BB102" s="152"/>
      <c r="BC102" s="153"/>
      <c r="BD102" s="152"/>
      <c r="BE102" s="153"/>
      <c r="BF102" s="152"/>
      <c r="BG102" s="422"/>
      <c r="BH102" s="179"/>
      <c r="BI102" s="179"/>
      <c r="BJ102" s="67" t="str">
        <f>IF($BJ$8="Saisie de numéro erronée !","Saisie de numéro erronée !",IF($BJ$9="","",VALUE(SUBSTITUTE(IF(COUNTIF(HS102,"* *"),TRIM(MID(Y102&amp;" ",(FIND(("NO"&amp;$BJ$9&amp;" "),Y102&amp;" "))-3,3)),HS102),"c",""))))</f>
        <v/>
      </c>
      <c r="BK102" s="180"/>
      <c r="BL102" s="213"/>
      <c r="BM102" s="29">
        <v>12</v>
      </c>
      <c r="BN102" s="29">
        <v>12</v>
      </c>
      <c r="BO102" s="29">
        <v>12</v>
      </c>
      <c r="BP102" s="29">
        <v>13</v>
      </c>
      <c r="BQ102" s="29">
        <v>13</v>
      </c>
      <c r="BR102" s="29">
        <v>13</v>
      </c>
      <c r="BS102" s="29">
        <v>14</v>
      </c>
      <c r="BT102" s="29">
        <v>14</v>
      </c>
      <c r="BU102" s="29">
        <v>14</v>
      </c>
      <c r="BV102" s="29">
        <v>15</v>
      </c>
      <c r="BW102" s="29">
        <v>15</v>
      </c>
      <c r="BX102" s="29">
        <v>15</v>
      </c>
      <c r="BY102" s="29">
        <v>19</v>
      </c>
      <c r="BZ102" s="29">
        <v>27</v>
      </c>
      <c r="CA102" s="29">
        <v>32</v>
      </c>
      <c r="CB102" s="226">
        <v>42</v>
      </c>
      <c r="CC102" s="181"/>
      <c r="CD102" s="181"/>
      <c r="CE102" s="395"/>
      <c r="CF102" s="182"/>
      <c r="CG102" s="182"/>
      <c r="CH102" s="395" t="s">
        <v>338</v>
      </c>
      <c r="CI102" s="183"/>
      <c r="CJ102" s="183"/>
      <c r="CK102" s="214">
        <v>91</v>
      </c>
      <c r="CL102" s="229" t="s">
        <v>728</v>
      </c>
      <c r="CM102" s="184"/>
      <c r="CN102" s="216"/>
      <c r="CO102" s="227" t="s">
        <v>111</v>
      </c>
      <c r="CP102" s="185"/>
      <c r="CQ102" s="185"/>
      <c r="CR102" s="44">
        <v>44</v>
      </c>
      <c r="CS102" s="44">
        <v>44</v>
      </c>
      <c r="CT102" s="186"/>
      <c r="CU102" s="186"/>
      <c r="CV102" s="395"/>
      <c r="CW102" s="218"/>
      <c r="CX102" s="218"/>
      <c r="CY102" s="227" t="s">
        <v>106</v>
      </c>
      <c r="CZ102" s="187"/>
      <c r="DA102" s="187"/>
      <c r="DB102" s="28" t="str">
        <f>IF(OR($A$8&lt;&gt;"",$A$2&lt;&gt;"",$DB$252&lt;&gt;""),"E","")</f>
        <v/>
      </c>
      <c r="DC102" s="29" t="str">
        <f>IF(OR($A$8&lt;&gt;"",$A$2&lt;&gt;"",$DC$252&lt;&gt;""),"E","")</f>
        <v/>
      </c>
      <c r="DD102" s="29" t="str">
        <f>IF(OR($A$8&lt;&gt;"",$A$2&lt;&gt;"",$DD$252&lt;&gt;""),"E","")</f>
        <v/>
      </c>
      <c r="DE102" s="29" t="str">
        <f>IF(OR($A$8&lt;&gt;"",$A$2&lt;&gt;"",$DE$252&lt;&gt;""),"E","")</f>
        <v/>
      </c>
      <c r="DF102" s="29" t="str">
        <f>IF(OR($A$8&lt;&gt;"",$A$2&lt;&gt;"",$DF$252&lt;&gt;""),"E","")</f>
        <v/>
      </c>
      <c r="DG102" s="29" t="str">
        <f>IF(OR($A$8&lt;&gt;"",$A$2&lt;&gt;"",$DG$252&lt;&gt;""),"E","")</f>
        <v/>
      </c>
      <c r="DH102" s="29" t="str">
        <f>IF(OR($A$8&lt;&gt;"",$A$2&lt;&gt;"",$DH$252&lt;&gt;""),"E","")</f>
        <v/>
      </c>
      <c r="DI102" s="29" t="str">
        <f>IF(OR($A$8&lt;&gt;"",$A$2&lt;&gt;"",$DI$252&lt;&gt;""),"E","")</f>
        <v/>
      </c>
      <c r="DJ102" s="29" t="str">
        <f>IF(OR($A$8&lt;&gt;"",$A$2&lt;&gt;"",$DJ$252&lt;&gt;""),"E","")</f>
        <v/>
      </c>
      <c r="DK102" s="29" t="str">
        <f>IF(OR($A$8&lt;&gt;"",$A$2&lt;&gt;"",$DK$252&lt;&gt;""),"E","")</f>
        <v/>
      </c>
      <c r="DL102" s="29" t="str">
        <f>IF(OR($A$8&lt;&gt;"",$A$2&lt;&gt;"",$DL$252&lt;&gt;""),"E","")</f>
        <v/>
      </c>
      <c r="DM102" s="29" t="str">
        <f>IF(OR($A$8&lt;&gt;"",$A$2&lt;&gt;"",$DM$252&lt;&gt;""),"E","")</f>
        <v/>
      </c>
      <c r="DN102" s="29" t="str">
        <f>IF(OR($A$8&lt;&gt;"",$A$2&lt;&gt;"",$DN$252&lt;&gt;""),"E","")</f>
        <v/>
      </c>
      <c r="DO102" s="29" t="str">
        <f>IF(OR($A$8&lt;&gt;"",$A$2&lt;&gt;"",$DO$252&lt;&gt;""),"E","")</f>
        <v/>
      </c>
      <c r="DP102" s="29" t="str">
        <f>IF(OR($A$8&lt;&gt;"",$A$2&lt;&gt;"",$DP$252&lt;&gt;""),"E","")</f>
        <v/>
      </c>
      <c r="DQ102" s="29" t="str">
        <f>IF(OR($A$8&lt;&gt;"",$A$2&lt;&gt;"",$DQ$252&lt;&gt;""),"E","")</f>
        <v/>
      </c>
      <c r="DR102" s="29" t="str">
        <f>IF(OR($A$8&lt;&gt;"",$A$2&lt;&gt;"",$DR$252&lt;&gt;""),"E","")</f>
        <v/>
      </c>
      <c r="DS102" s="29" t="str">
        <f>IF(OR($A$8&lt;&gt;"",$A$2&lt;&gt;"",$DS$252&lt;&gt;""),"E","")</f>
        <v/>
      </c>
      <c r="DT102" s="29" t="str">
        <f>IF(OR($A$8&lt;&gt;"",$A$2&lt;&gt;"",$DT$252&lt;&gt;""),"E","")</f>
        <v/>
      </c>
      <c r="DU102" s="29" t="str">
        <f>IF(OR($A$8&lt;&gt;"",$A$2&lt;&gt;"",$DU$252&lt;&gt;""),"E","")</f>
        <v/>
      </c>
      <c r="DV102" s="29" t="str">
        <f>IF(OR($A$8&lt;&gt;"",$A$2&lt;&gt;"",$DV$252&lt;&gt;""),"E","")</f>
        <v/>
      </c>
      <c r="DW102" s="29" t="str">
        <f>IF(OR($A$8&lt;&gt;"",$A$2&lt;&gt;"",$DW$252&lt;&gt;""),"E","")</f>
        <v/>
      </c>
      <c r="DX102" s="29" t="str">
        <f>IF(OR($A$8&lt;&gt;"",$A$2&lt;&gt;"",$DX$252&lt;&gt;""),"E","")</f>
        <v/>
      </c>
      <c r="DY102" s="29" t="str">
        <f>IF(OR($A$8&lt;&gt;"",$A$2&lt;&gt;"",$DY$252&lt;&gt;""),"E","")</f>
        <v/>
      </c>
      <c r="DZ102" s="29" t="str">
        <f>IF(OR($A$8&lt;&gt;"",$A$2&lt;&gt;"",$DZ$252&lt;&gt;""),"E","")</f>
        <v/>
      </c>
      <c r="EA102" s="31"/>
      <c r="EB102" s="2"/>
      <c r="EC102" s="29" t="str">
        <f>IF(OR($A$8&lt;&gt;"",$A$2&lt;&gt;"",$EC$252&lt;&gt;""),"E","")</f>
        <v/>
      </c>
      <c r="ED102" s="58"/>
      <c r="EE102" s="57"/>
      <c r="EF102" s="29" t="str">
        <f>IF(OR($A$8&lt;&gt;"",$A$2&lt;&gt;"",$EF$252&lt;&gt;""),"E","")</f>
        <v/>
      </c>
      <c r="EG102" s="29" t="str">
        <f>IF(OR($A$8&lt;&gt;"",$A$2&lt;&gt;"",$EG$252&lt;&gt;""),"E","")</f>
        <v/>
      </c>
      <c r="EH102" s="29" t="str">
        <f>IF(OR($A$8&lt;&gt;"",$A$2&lt;&gt;"",$EH$252&lt;&gt;""),"E","")</f>
        <v/>
      </c>
      <c r="EI102" s="29" t="str">
        <f>IF(OR($A$8&lt;&gt;"",$A$2&lt;&gt;"",$EI$252&lt;&gt;""),"E","")</f>
        <v/>
      </c>
      <c r="EJ102" s="29" t="str">
        <f>IF(OR($A$8&lt;&gt;"",$A$2&lt;&gt;"",$EJ$252&lt;&gt;""),"E","")</f>
        <v/>
      </c>
      <c r="EK102" s="29" t="str">
        <f>IF(OR($A$8&lt;&gt;"",$A$2&lt;&gt;"",$EK$252&lt;&gt;""),"E","")</f>
        <v/>
      </c>
      <c r="EL102" s="29" t="str">
        <f>IF(OR($A$8&lt;&gt;"",$A$2&lt;&gt;"",$EL$252&lt;&gt;""),"E","")</f>
        <v/>
      </c>
      <c r="EM102" s="29" t="str">
        <f>IF(OR($A$8&lt;&gt;"",$A$2&lt;&gt;"",$EM$252&lt;&gt;""),"E","")</f>
        <v/>
      </c>
      <c r="EN102" s="29" t="str">
        <f>IF(OR($A$8&lt;&gt;"",$A$2&lt;&gt;"",$EN$252&lt;&gt;""),"E","")</f>
        <v/>
      </c>
      <c r="EO102" s="29" t="str">
        <f>IF(OR($A$8&lt;&gt;"",$A$2&lt;&gt;"",$EO$252&lt;&gt;""),"E","")</f>
        <v/>
      </c>
      <c r="EP102" s="29" t="str">
        <f>IF(OR($A$8&lt;&gt;"",$A$2&lt;&gt;"",$EP$252&lt;&gt;""),"E","")</f>
        <v/>
      </c>
      <c r="EQ102" s="29" t="str">
        <f>IF(OR($A$8&lt;&gt;"",$A$2&lt;&gt;"",$EQ$252&lt;&gt;""),"E","")</f>
        <v/>
      </c>
      <c r="ER102" s="29" t="str">
        <f>IF(OR($A$8&lt;&gt;"",$A$2&lt;&gt;"",$ER$252&lt;&gt;""),"E","")</f>
        <v/>
      </c>
      <c r="ES102" s="29" t="str">
        <f>IF(OR($A$8&lt;&gt;"",$A$2&lt;&gt;"",$ES$252&lt;&gt;""),"E","")</f>
        <v/>
      </c>
      <c r="ET102" s="29" t="str">
        <f>IF(OR($A$8&lt;&gt;"",$A$2&lt;&gt;"",$ET$252&lt;&gt;""),"E","")</f>
        <v/>
      </c>
      <c r="EU102" s="29" t="str">
        <f>IF(OR($A$8&lt;&gt;"",$A$2&lt;&gt;"",$EU$252&lt;&gt;""),"E","")</f>
        <v/>
      </c>
      <c r="EV102" s="29" t="str">
        <f>IF(OR($A$8&lt;&gt;"",$A$2&lt;&gt;"",$EV$252&lt;&gt;""),"E","")</f>
        <v/>
      </c>
      <c r="EW102" s="30" t="str">
        <f>IF(OR($A$8&lt;&gt;"",$A$2&lt;&gt;"",$EW$252&lt;&gt;""),"E","X")</f>
        <v>X</v>
      </c>
      <c r="EX102" s="29" t="str">
        <f>IF(OR($A$8&lt;&gt;"",$A$2&lt;&gt;"",$EX$252&lt;&gt;""),"E","")</f>
        <v/>
      </c>
      <c r="EY102" s="29" t="str">
        <f>IF(OR($A$8&lt;&gt;"",$A$2&lt;&gt;"",$EY$252&lt;&gt;""),"E","")</f>
        <v/>
      </c>
      <c r="EZ102" s="29" t="str">
        <f>IF(OR($A$8&lt;&gt;"",$A$2&lt;&gt;"",$EZ$252&lt;&gt;""),"E","")</f>
        <v/>
      </c>
      <c r="FA102" s="29" t="str">
        <f>IF(OR($A$8&lt;&gt;"",$A$2&lt;&gt;"",$FA$252&lt;&gt;""),"E","")</f>
        <v/>
      </c>
      <c r="FB102" s="29" t="str">
        <f>IF(OR($A$8&lt;&gt;"",$A$2&lt;&gt;"",$FB$252&lt;&gt;""),"E","")</f>
        <v/>
      </c>
      <c r="FC102" s="29" t="str">
        <f>IF(OR($A$8&lt;&gt;"",$A$2&lt;&gt;"",$FC$252&lt;&gt;""),"E","")</f>
        <v/>
      </c>
      <c r="FD102" s="29" t="str">
        <f>IF(OR($A$8&lt;&gt;"",$A$2&lt;&gt;"",$FD$252&lt;&gt;""),"E","")</f>
        <v/>
      </c>
      <c r="FE102" s="29" t="str">
        <f>IF(OR($A$8&lt;&gt;"",$A$2&lt;&gt;"",$FE$252&lt;&gt;""),"E","")</f>
        <v/>
      </c>
      <c r="FF102" s="29" t="str">
        <f>IF(OR($A$8&lt;&gt;"",$A$2&lt;&gt;"",$FF$252&lt;&gt;""),"E","")</f>
        <v/>
      </c>
      <c r="FG102" s="29" t="str">
        <f>IF(OR($A$8&lt;&gt;"",$A$2&lt;&gt;"",$FG$252&lt;&gt;""),"E","")</f>
        <v/>
      </c>
      <c r="FH102" s="29" t="str">
        <f>IF(OR($A$8&lt;&gt;"",$A$2&lt;&gt;"",$FH$252&lt;&gt;""),"E","")</f>
        <v/>
      </c>
      <c r="FI102" s="29" t="str">
        <f>IF(OR($A$8&lt;&gt;"",$A$2&lt;&gt;"",$FI$252&lt;&gt;""),"E","")</f>
        <v/>
      </c>
      <c r="FJ102" s="29" t="str">
        <f>IF(OR($A$8&lt;&gt;"",$A$2&lt;&gt;"",$FJ$252&lt;&gt;""),"E","")</f>
        <v/>
      </c>
      <c r="FK102" s="29" t="str">
        <f>IF(OR($A$8&lt;&gt;"",$A$2&lt;&gt;"",$FK$252&lt;&gt;""),"E","")</f>
        <v/>
      </c>
      <c r="FL102" s="29" t="str">
        <f>IF(OR($A$8&lt;&gt;"",$A$2&lt;&gt;"",$FL$252&lt;&gt;""),"E","")</f>
        <v/>
      </c>
      <c r="FM102" s="29" t="str">
        <f>IF(OR($A$8&lt;&gt;"",$A$2&lt;&gt;"",$FM$252&lt;&gt;""),"E","")</f>
        <v/>
      </c>
      <c r="FN102" s="29" t="str">
        <f>IF(OR($A$8&lt;&gt;"",$A$2&lt;&gt;"",$FN$252&lt;&gt;""),"E","")</f>
        <v/>
      </c>
      <c r="FO102" s="29" t="str">
        <f>IF(OR($A$8&lt;&gt;"",$A$2&lt;&gt;"",$FO$252&lt;&gt;""),"E","")</f>
        <v/>
      </c>
      <c r="FP102" s="29" t="str">
        <f>IF(OR($A$8&lt;&gt;"",$A$2&lt;&gt;"",$FP$252&lt;&gt;""),"E","")</f>
        <v/>
      </c>
      <c r="FQ102" s="29" t="str">
        <f>IF(OR($A$8&lt;&gt;"",$A$2&lt;&gt;"",$FQ$252&lt;&gt;""),"E","")</f>
        <v/>
      </c>
      <c r="FR102" s="29" t="str">
        <f>IF(OR($A$8&lt;&gt;"",$A$2&lt;&gt;"",$FR$252&lt;&gt;""),"E","")</f>
        <v/>
      </c>
      <c r="FS102" s="29" t="str">
        <f>IF(OR($A$8&lt;&gt;"",$A$2&lt;&gt;"",$FS$252&lt;&gt;""),"E","")</f>
        <v/>
      </c>
      <c r="FT102" s="29" t="str">
        <f>IF(OR($A$8&lt;&gt;"",$A$2&lt;&gt;"",$FT$252&lt;&gt;""),"E","")</f>
        <v/>
      </c>
      <c r="FU102" s="29" t="str">
        <f>IF(OR($A$8&lt;&gt;"",$A$2&lt;&gt;"",$FU$252&lt;&gt;""),"E","")</f>
        <v/>
      </c>
      <c r="FV102" s="29" t="str">
        <f>IF(OR($A$8&lt;&gt;"",$A$2&lt;&gt;"",$FV$252&lt;&gt;""),"E","")</f>
        <v/>
      </c>
      <c r="FW102" s="29" t="str">
        <f>IF(OR($A$8&lt;&gt;"",$A$2&lt;&gt;"",$FW$252&lt;&gt;""),"E","")</f>
        <v/>
      </c>
      <c r="FX102" s="29" t="str">
        <f>IF(OR($A$8&lt;&gt;"",$A$2&lt;&gt;"",$FX$252&lt;&gt;""),"E","")</f>
        <v/>
      </c>
      <c r="FY102" s="29" t="str">
        <f>IF(OR($A$8&lt;&gt;"",$A$2&lt;&gt;"",$FY$252&lt;&gt;""),"E","")</f>
        <v/>
      </c>
      <c r="FZ102" s="29" t="str">
        <f>IF(OR($A$8&lt;&gt;"",$A$2&lt;&gt;"",$FZ$252&lt;&gt;""),"E","")</f>
        <v/>
      </c>
      <c r="GA102" s="29" t="str">
        <f>IF(OR($A$8&lt;&gt;"",$A$2&lt;&gt;"",$GA$252&lt;&gt;""),"E","")</f>
        <v/>
      </c>
      <c r="GB102" s="58"/>
      <c r="GC102" s="57"/>
      <c r="GD102" s="33" t="str">
        <f>IF(OR($A$8&lt;&gt;"",$A$2&lt;&gt;"",$GD$252&lt;&gt;""),"E","")</f>
        <v/>
      </c>
      <c r="GE102" s="77"/>
      <c r="GF102" s="72"/>
      <c r="GG102" s="29" t="str">
        <f>IF(OR($A$8&lt;&gt;"",$A$2&lt;&gt;"",$GG$252&lt;&gt;""),"E","")</f>
        <v/>
      </c>
      <c r="GH102" s="29" t="str">
        <f>IF(OR($A$8&lt;&gt;"",$A$2&lt;&gt;"",$GH$252&lt;&gt;""),"E","")</f>
        <v/>
      </c>
      <c r="GI102" s="29" t="str">
        <f>IF(OR($A$8&lt;&gt;"",$A$2&lt;&gt;"",$GI$252&lt;&gt;""),"E","")</f>
        <v/>
      </c>
      <c r="GJ102" s="29" t="str">
        <f>IF(OR($A$8&lt;&gt;"",$A$2&lt;&gt;"",$GJ$252&lt;&gt;""),"E","")</f>
        <v/>
      </c>
      <c r="GK102" s="29" t="str">
        <f>IF(OR($A$8&lt;&gt;"",$A$2&lt;&gt;"",$GK$252&lt;&gt;""),"E","")</f>
        <v/>
      </c>
      <c r="GL102" s="29" t="str">
        <f>IF(OR($A$8&lt;&gt;"",$A$2&lt;&gt;"",$GL$252&lt;&gt;""),"E","")</f>
        <v/>
      </c>
      <c r="GM102" s="29" t="str">
        <f>IF(OR($A$8&lt;&gt;"",$A$2&lt;&gt;"",$GM$252&lt;&gt;""),"E","")</f>
        <v/>
      </c>
      <c r="GN102" s="29" t="str">
        <f>IF(OR($A$8&lt;&gt;"",$A$2&lt;&gt;"",$GN$252&lt;&gt;""),"E","")</f>
        <v/>
      </c>
      <c r="GO102" s="29" t="str">
        <f>IF(OR($A$8&lt;&gt;"",$A$2&lt;&gt;"",$GO$252&lt;&gt;""),"E","")</f>
        <v/>
      </c>
      <c r="GP102" s="29" t="str">
        <f>IF(OR($A$8&lt;&gt;"",$A$2&lt;&gt;"",$GP$252&lt;&gt;""),"E","")</f>
        <v/>
      </c>
      <c r="GQ102" s="29" t="str">
        <f>IF(OR($A$8&lt;&gt;"",$A$2&lt;&gt;"",$GQ$252&lt;&gt;""),"E","")</f>
        <v/>
      </c>
      <c r="GR102" s="29" t="str">
        <f>IF(OR($A$8&lt;&gt;"",$A$2&lt;&gt;"",$GR$252&lt;&gt;""),"E","")</f>
        <v/>
      </c>
      <c r="GS102" s="29" t="str">
        <f>IF(OR($A$8&lt;&gt;"",$A$2&lt;&gt;"",$GS$252&lt;&gt;""),"E","")</f>
        <v/>
      </c>
      <c r="GT102" s="29" t="str">
        <f>IF(OR($A$8&lt;&gt;"",$A$2&lt;&gt;"",$GT$252&lt;&gt;""),"E","")</f>
        <v/>
      </c>
      <c r="GU102" s="29" t="str">
        <f>IF(OR($A$8&lt;&gt;"",$A$2&lt;&gt;"",$GU$252&lt;&gt;""),"E","")</f>
        <v/>
      </c>
      <c r="GV102" s="29" t="str">
        <f>IF(OR($A$8&lt;&gt;"",$A$2&lt;&gt;"",$GV$252&lt;&gt;""),"E","")</f>
        <v/>
      </c>
      <c r="GW102" s="29" t="str">
        <f>IF(OR($A$8&lt;&gt;"",$A$2&lt;&gt;"",$GW$252&lt;&gt;""),"E","")</f>
        <v/>
      </c>
      <c r="GX102" s="29" t="str">
        <f>IF(OR($A$8&lt;&gt;"",$A$2&lt;&gt;"",$GX$252&lt;&gt;""),"E","")</f>
        <v/>
      </c>
      <c r="GY102" s="26" t="str">
        <f>IF(OR($A$8&lt;&gt;"",$A$2&lt;&gt;"",$GY$252&lt;&gt;""),"E","")</f>
        <v/>
      </c>
      <c r="GZ102" s="29" t="str">
        <f>IF(OR($A$8&lt;&gt;"",$A$2&lt;&gt;"",$GZ$252&lt;&gt;""),"E","")</f>
        <v/>
      </c>
      <c r="HA102" s="29" t="str">
        <f>IF(OR($A$8&lt;&gt;"",$A$2&lt;&gt;"",$HA$252&lt;&gt;""),"E","")</f>
        <v/>
      </c>
      <c r="HB102" s="29" t="str">
        <f>IF(OR($A$8&lt;&gt;"",$A$2&lt;&gt;"",$HB$252&lt;&gt;""),"E","")</f>
        <v/>
      </c>
      <c r="HC102" s="29" t="str">
        <f>IF(OR($A$8&lt;&gt;"",$A$2&lt;&gt;"",$HC$252&lt;&gt;""),"E","")</f>
        <v/>
      </c>
      <c r="HD102" s="29" t="str">
        <f>IF(OR($A$8&lt;&gt;"",$A$2&lt;&gt;"",$HD$252&lt;&gt;""),"E","")</f>
        <v/>
      </c>
      <c r="HE102" s="29" t="str">
        <f>IF(OR($A$8&lt;&gt;"",$A$2&lt;&gt;"",$HE$252&lt;&gt;""),"E","")</f>
        <v/>
      </c>
      <c r="HF102" s="29" t="str">
        <f>IF(OR($A$8&lt;&gt;"",$A$2&lt;&gt;"",$HF$252&lt;&gt;""),"E","")</f>
        <v/>
      </c>
      <c r="HG102" s="29" t="str">
        <f>IF(OR($A$8&lt;&gt;"",$A$2&lt;&gt;"",$HG$252&lt;&gt;""),"E","")</f>
        <v/>
      </c>
      <c r="HH102" s="81"/>
      <c r="HI102" s="72"/>
      <c r="HJ102" s="29" t="str">
        <f>IF(OR($A$8&lt;&gt;"",$A$2&lt;&gt;"",$HJ$252&lt;&gt;""),"E","")</f>
        <v/>
      </c>
      <c r="HK102" s="29" t="str">
        <f>IF(OR($A$8&lt;&gt;"",$A$2&lt;&gt;"",$HK$252&lt;&gt;""),"E","")</f>
        <v/>
      </c>
      <c r="HL102" s="29" t="str">
        <f>IF(OR($A$8&lt;&gt;"",$A$2&lt;&gt;"",$HL$252&lt;&gt;""),"E","")</f>
        <v/>
      </c>
      <c r="HM102" s="29" t="str">
        <f>IF(OR($A$8&lt;&gt;"",$A$2&lt;&gt;"",$HM$252&lt;&gt;""),"E","")</f>
        <v/>
      </c>
      <c r="HN102" s="29" t="str">
        <f>IF(OR($A$8&lt;&gt;"",$A$2&lt;&gt;"",$HN$252&lt;&gt;""),"E","")</f>
        <v/>
      </c>
      <c r="HO102" s="29" t="str">
        <f>IF(OR($A$8&lt;&gt;"",$A$2&lt;&gt;"",$HO$252&lt;&gt;""),"E","")</f>
        <v/>
      </c>
      <c r="HP102" s="29" t="str">
        <f>IF(OR($A$8&lt;&gt;"",$A$2&lt;&gt;"",$HP$252&lt;&gt;""),"E","")</f>
        <v/>
      </c>
      <c r="HQ102" s="219"/>
      <c r="HR102" s="6"/>
      <c r="HS102" s="131">
        <f t="shared" si="1"/>
        <v>0</v>
      </c>
      <c r="HT102" s="132"/>
    </row>
    <row r="103" spans="1:228" ht="39" customHeight="1" x14ac:dyDescent="0.2">
      <c r="A103" s="220" t="s">
        <v>116</v>
      </c>
      <c r="B103" s="221"/>
      <c r="C103" s="221"/>
      <c r="D103" s="221"/>
      <c r="E103" s="221"/>
      <c r="F103" s="221"/>
      <c r="G103" s="221"/>
      <c r="H103" s="221"/>
      <c r="I103" s="221"/>
      <c r="J103" s="221"/>
      <c r="K103" s="221"/>
      <c r="L103" s="222"/>
      <c r="M103" s="220" t="s">
        <v>113</v>
      </c>
      <c r="N103" s="221"/>
      <c r="O103" s="221"/>
      <c r="P103" s="221"/>
      <c r="Q103" s="221"/>
      <c r="R103" s="221"/>
      <c r="S103" s="221"/>
      <c r="T103" s="221"/>
      <c r="U103" s="222"/>
      <c r="V103" s="174"/>
      <c r="W103" s="43">
        <v>11</v>
      </c>
      <c r="X103" s="202">
        <v>2</v>
      </c>
      <c r="Y103" s="84" t="s">
        <v>1134</v>
      </c>
      <c r="Z103" s="178"/>
      <c r="AA103" s="212"/>
      <c r="AB103" s="155">
        <v>60</v>
      </c>
      <c r="AC103" s="299"/>
      <c r="AD103" s="155">
        <v>60</v>
      </c>
      <c r="AE103" s="299"/>
      <c r="AF103" s="155">
        <v>60</v>
      </c>
      <c r="AG103" s="299"/>
      <c r="AH103" s="155">
        <v>60</v>
      </c>
      <c r="AI103" s="299"/>
      <c r="AJ103" s="155">
        <v>12</v>
      </c>
      <c r="AK103" s="299"/>
      <c r="AL103" s="155">
        <v>2</v>
      </c>
      <c r="AM103" s="299"/>
      <c r="AN103" s="155">
        <v>1</v>
      </c>
      <c r="AO103" s="299"/>
      <c r="AP103" s="155">
        <v>1</v>
      </c>
      <c r="AQ103" s="299"/>
      <c r="AR103" s="152"/>
      <c r="AS103" s="153"/>
      <c r="AT103" s="152"/>
      <c r="AU103" s="153"/>
      <c r="AV103" s="152"/>
      <c r="AW103" s="153"/>
      <c r="AX103" s="152"/>
      <c r="AY103" s="153"/>
      <c r="AZ103" s="152"/>
      <c r="BA103" s="153"/>
      <c r="BB103" s="152"/>
      <c r="BC103" s="153"/>
      <c r="BD103" s="152"/>
      <c r="BE103" s="153"/>
      <c r="BF103" s="152"/>
      <c r="BG103" s="422"/>
      <c r="BH103" s="179"/>
      <c r="BI103" s="179"/>
      <c r="BJ103" s="67" t="str">
        <f>IF($BJ$8="Saisie de numéro erronée !","Saisie de numéro erronée !",IF($BJ$9="","",VALUE(SUBSTITUTE(IF(COUNTIF(HS103,"* *"),TRIM(MID(Y103&amp;" ",(FIND(("NO"&amp;$BJ$9&amp;" "),Y103&amp;" "))-3,3)),HS103),"c",""))))</f>
        <v/>
      </c>
      <c r="BK103" s="180"/>
      <c r="BL103" s="213"/>
      <c r="BM103" s="29">
        <v>11</v>
      </c>
      <c r="BN103" s="29">
        <v>11</v>
      </c>
      <c r="BO103" s="29">
        <v>11</v>
      </c>
      <c r="BP103" s="29">
        <v>12</v>
      </c>
      <c r="BQ103" s="29">
        <v>12</v>
      </c>
      <c r="BR103" s="29">
        <v>12</v>
      </c>
      <c r="BS103" s="29">
        <v>13</v>
      </c>
      <c r="BT103" s="29">
        <v>13</v>
      </c>
      <c r="BU103" s="29">
        <v>13</v>
      </c>
      <c r="BV103" s="29">
        <v>14</v>
      </c>
      <c r="BW103" s="29">
        <v>14</v>
      </c>
      <c r="BX103" s="29">
        <v>14</v>
      </c>
      <c r="BY103" s="29">
        <v>18</v>
      </c>
      <c r="BZ103" s="29">
        <v>26</v>
      </c>
      <c r="CA103" s="29">
        <v>31</v>
      </c>
      <c r="CB103" s="226">
        <v>41</v>
      </c>
      <c r="CC103" s="181"/>
      <c r="CD103" s="181"/>
      <c r="CE103" s="395"/>
      <c r="CF103" s="182"/>
      <c r="CG103" s="182"/>
      <c r="CH103" s="395"/>
      <c r="CI103" s="183"/>
      <c r="CJ103" s="183"/>
      <c r="CK103" s="214">
        <v>92</v>
      </c>
      <c r="CL103" s="229" t="s">
        <v>725</v>
      </c>
      <c r="CM103" s="184"/>
      <c r="CN103" s="216"/>
      <c r="CO103" s="227" t="s">
        <v>111</v>
      </c>
      <c r="CP103" s="185"/>
      <c r="CQ103" s="185"/>
      <c r="CR103" s="44">
        <v>46</v>
      </c>
      <c r="CS103" s="44">
        <v>46</v>
      </c>
      <c r="CT103" s="186"/>
      <c r="CU103" s="186"/>
      <c r="CV103" s="395"/>
      <c r="CW103" s="218"/>
      <c r="CX103" s="218"/>
      <c r="CY103" s="227" t="s">
        <v>106</v>
      </c>
      <c r="CZ103" s="187"/>
      <c r="DA103" s="187"/>
      <c r="DB103" s="28" t="str">
        <f>IF(OR($A$8&lt;&gt;"",$A$2&lt;&gt;"",$DB$252&lt;&gt;""),"E","")</f>
        <v/>
      </c>
      <c r="DC103" s="29" t="str">
        <f>IF(OR($A$8&lt;&gt;"",$A$2&lt;&gt;"",$DC$252&lt;&gt;""),"E","")</f>
        <v/>
      </c>
      <c r="DD103" s="29" t="str">
        <f>IF(OR($A$8&lt;&gt;"",$A$2&lt;&gt;"",$DD$252&lt;&gt;""),"E","")</f>
        <v/>
      </c>
      <c r="DE103" s="29" t="str">
        <f>IF(OR($A$8&lt;&gt;"",$A$2&lt;&gt;"",$DE$252&lt;&gt;""),"E","")</f>
        <v/>
      </c>
      <c r="DF103" s="29" t="str">
        <f>IF(OR($A$8&lt;&gt;"",$A$2&lt;&gt;"",$DF$252&lt;&gt;""),"E","")</f>
        <v/>
      </c>
      <c r="DG103" s="29" t="str">
        <f>IF(OR($A$8&lt;&gt;"",$A$2&lt;&gt;"",$DG$252&lt;&gt;""),"E","")</f>
        <v/>
      </c>
      <c r="DH103" s="29" t="str">
        <f>IF(OR($A$8&lt;&gt;"",$A$2&lt;&gt;"",$DH$252&lt;&gt;""),"E","")</f>
        <v/>
      </c>
      <c r="DI103" s="29" t="str">
        <f>IF(OR($A$8&lt;&gt;"",$A$2&lt;&gt;"",$DI$252&lt;&gt;""),"E","")</f>
        <v/>
      </c>
      <c r="DJ103" s="29" t="str">
        <f>IF(OR($A$8&lt;&gt;"",$A$2&lt;&gt;"",$DJ$252&lt;&gt;""),"E","")</f>
        <v/>
      </c>
      <c r="DK103" s="29" t="str">
        <f>IF(OR($A$8&lt;&gt;"",$A$2&lt;&gt;"",$DK$252&lt;&gt;""),"E","")</f>
        <v/>
      </c>
      <c r="DL103" s="29" t="str">
        <f>IF(OR($A$8&lt;&gt;"",$A$2&lt;&gt;"",$DL$252&lt;&gt;""),"E","")</f>
        <v/>
      </c>
      <c r="DM103" s="29" t="str">
        <f>IF(OR($A$8&lt;&gt;"",$A$2&lt;&gt;"",$DM$252&lt;&gt;""),"E","")</f>
        <v/>
      </c>
      <c r="DN103" s="29" t="str">
        <f>IF(OR($A$8&lt;&gt;"",$A$2&lt;&gt;"",$DN$252&lt;&gt;""),"E","")</f>
        <v/>
      </c>
      <c r="DO103" s="29" t="str">
        <f>IF(OR($A$8&lt;&gt;"",$A$2&lt;&gt;"",$DO$252&lt;&gt;""),"E","")</f>
        <v/>
      </c>
      <c r="DP103" s="29" t="str">
        <f>IF(OR($A$8&lt;&gt;"",$A$2&lt;&gt;"",$DP$252&lt;&gt;""),"E","")</f>
        <v/>
      </c>
      <c r="DQ103" s="29" t="str">
        <f>IF(OR($A$8&lt;&gt;"",$A$2&lt;&gt;"",$DQ$252&lt;&gt;""),"E","")</f>
        <v/>
      </c>
      <c r="DR103" s="29" t="str">
        <f>IF(OR($A$8&lt;&gt;"",$A$2&lt;&gt;"",$DR$252&lt;&gt;""),"E","")</f>
        <v/>
      </c>
      <c r="DS103" s="29" t="str">
        <f>IF(OR($A$8&lt;&gt;"",$A$2&lt;&gt;"",$DS$252&lt;&gt;""),"E","")</f>
        <v/>
      </c>
      <c r="DT103" s="29" t="str">
        <f>IF(OR($A$8&lt;&gt;"",$A$2&lt;&gt;"",$DT$252&lt;&gt;""),"E","")</f>
        <v/>
      </c>
      <c r="DU103" s="29" t="str">
        <f>IF(OR($A$8&lt;&gt;"",$A$2&lt;&gt;"",$DU$252&lt;&gt;""),"E","")</f>
        <v/>
      </c>
      <c r="DV103" s="29" t="str">
        <f>IF(OR($A$8&lt;&gt;"",$A$2&lt;&gt;"",$DV$252&lt;&gt;""),"E","")</f>
        <v/>
      </c>
      <c r="DW103" s="29" t="str">
        <f>IF(OR($A$8&lt;&gt;"",$A$2&lt;&gt;"",$DW$252&lt;&gt;""),"E","")</f>
        <v/>
      </c>
      <c r="DX103" s="29" t="str">
        <f>IF(OR($A$8&lt;&gt;"",$A$2&lt;&gt;"",$DX$252&lt;&gt;""),"E","")</f>
        <v/>
      </c>
      <c r="DY103" s="29" t="str">
        <f>IF(OR($A$8&lt;&gt;"",$A$2&lt;&gt;"",$DY$252&lt;&gt;""),"E","")</f>
        <v/>
      </c>
      <c r="DZ103" s="29" t="str">
        <f>IF(OR($A$8&lt;&gt;"",$A$2&lt;&gt;"",$DZ$252&lt;&gt;""),"E","")</f>
        <v/>
      </c>
      <c r="EA103" s="31"/>
      <c r="EB103" s="2"/>
      <c r="EC103" s="29" t="str">
        <f>IF(OR($A$8&lt;&gt;"",$A$2&lt;&gt;"",$EC$252&lt;&gt;""),"E","")</f>
        <v/>
      </c>
      <c r="ED103" s="58"/>
      <c r="EE103" s="57"/>
      <c r="EF103" s="29" t="str">
        <f>IF(OR($A$8&lt;&gt;"",$A$2&lt;&gt;"",$EF$252&lt;&gt;""),"E","")</f>
        <v/>
      </c>
      <c r="EG103" s="29" t="str">
        <f>IF(OR($A$8&lt;&gt;"",$A$2&lt;&gt;"",$EG$252&lt;&gt;""),"E","")</f>
        <v/>
      </c>
      <c r="EH103" s="29" t="str">
        <f>IF(OR($A$8&lt;&gt;"",$A$2&lt;&gt;"",$EH$252&lt;&gt;""),"E","")</f>
        <v/>
      </c>
      <c r="EI103" s="29" t="str">
        <f>IF(OR($A$8&lt;&gt;"",$A$2&lt;&gt;"",$EI$252&lt;&gt;""),"E","")</f>
        <v/>
      </c>
      <c r="EJ103" s="29" t="str">
        <f>IF(OR($A$8&lt;&gt;"",$A$2&lt;&gt;"",$EJ$252&lt;&gt;""),"E","")</f>
        <v/>
      </c>
      <c r="EK103" s="29" t="str">
        <f>IF(OR($A$8&lt;&gt;"",$A$2&lt;&gt;"",$EK$252&lt;&gt;""),"E","")</f>
        <v/>
      </c>
      <c r="EL103" s="29" t="str">
        <f>IF(OR($A$8&lt;&gt;"",$A$2&lt;&gt;"",$EL$252&lt;&gt;""),"E","")</f>
        <v/>
      </c>
      <c r="EM103" s="29" t="str">
        <f>IF(OR($A$8&lt;&gt;"",$A$2&lt;&gt;"",$EM$252&lt;&gt;""),"E","")</f>
        <v/>
      </c>
      <c r="EN103" s="29" t="str">
        <f>IF(OR($A$8&lt;&gt;"",$A$2&lt;&gt;"",$EN$252&lt;&gt;""),"E","")</f>
        <v/>
      </c>
      <c r="EO103" s="29" t="str">
        <f>IF(OR($A$8&lt;&gt;"",$A$2&lt;&gt;"",$EO$252&lt;&gt;""),"E","")</f>
        <v/>
      </c>
      <c r="EP103" s="29" t="str">
        <f>IF(OR($A$8&lt;&gt;"",$A$2&lt;&gt;"",$EP$252&lt;&gt;""),"E","")</f>
        <v/>
      </c>
      <c r="EQ103" s="29" t="str">
        <f>IF(OR($A$8&lt;&gt;"",$A$2&lt;&gt;"",$EQ$252&lt;&gt;""),"E","")</f>
        <v/>
      </c>
      <c r="ER103" s="29" t="str">
        <f>IF(OR($A$8&lt;&gt;"",$A$2&lt;&gt;"",$ER$252&lt;&gt;""),"E","")</f>
        <v/>
      </c>
      <c r="ES103" s="29" t="str">
        <f>IF(OR($A$8&lt;&gt;"",$A$2&lt;&gt;"",$ES$252&lt;&gt;""),"E","")</f>
        <v/>
      </c>
      <c r="ET103" s="29" t="str">
        <f>IF(OR($A$8&lt;&gt;"",$A$2&lt;&gt;"",$ET$252&lt;&gt;""),"E","")</f>
        <v/>
      </c>
      <c r="EU103" s="29" t="str">
        <f>IF(OR($A$8&lt;&gt;"",$A$2&lt;&gt;"",$EU$252&lt;&gt;""),"E","")</f>
        <v/>
      </c>
      <c r="EV103" s="29" t="str">
        <f>IF(OR($A$8&lt;&gt;"",$A$2&lt;&gt;"",$EV$252&lt;&gt;""),"E","")</f>
        <v/>
      </c>
      <c r="EW103" s="29" t="str">
        <f>IF(OR($A$8&lt;&gt;"",$A$2&lt;&gt;"",$EW$252&lt;&gt;""),"E","")</f>
        <v/>
      </c>
      <c r="EX103" s="29" t="str">
        <f>IF(OR($A$8&lt;&gt;"",$A$2&lt;&gt;"",$EX$252&lt;&gt;""),"E","")</f>
        <v/>
      </c>
      <c r="EY103" s="30" t="str">
        <f>IF(OR($A$8&lt;&gt;"",$A$2&lt;&gt;"",$EY$252&lt;&gt;""),"E","X")</f>
        <v>X</v>
      </c>
      <c r="EZ103" s="29" t="str">
        <f>IF(OR($A$8&lt;&gt;"",$A$2&lt;&gt;"",$EZ$252&lt;&gt;""),"E","")</f>
        <v/>
      </c>
      <c r="FA103" s="29" t="str">
        <f>IF(OR($A$8&lt;&gt;"",$A$2&lt;&gt;"",$FA$252&lt;&gt;""),"E","")</f>
        <v/>
      </c>
      <c r="FB103" s="29" t="str">
        <f>IF(OR($A$8&lt;&gt;"",$A$2&lt;&gt;"",$FB$252&lt;&gt;""),"E","")</f>
        <v/>
      </c>
      <c r="FC103" s="29" t="str">
        <f>IF(OR($A$8&lt;&gt;"",$A$2&lt;&gt;"",$FC$252&lt;&gt;""),"E","")</f>
        <v/>
      </c>
      <c r="FD103" s="29" t="str">
        <f>IF(OR($A$8&lt;&gt;"",$A$2&lt;&gt;"",$FD$252&lt;&gt;""),"E","")</f>
        <v/>
      </c>
      <c r="FE103" s="29" t="str">
        <f>IF(OR($A$8&lt;&gt;"",$A$2&lt;&gt;"",$FE$252&lt;&gt;""),"E","")</f>
        <v/>
      </c>
      <c r="FF103" s="29" t="str">
        <f>IF(OR($A$8&lt;&gt;"",$A$2&lt;&gt;"",$FF$252&lt;&gt;""),"E","")</f>
        <v/>
      </c>
      <c r="FG103" s="29" t="str">
        <f>IF(OR($A$8&lt;&gt;"",$A$2&lt;&gt;"",$FG$252&lt;&gt;""),"E","")</f>
        <v/>
      </c>
      <c r="FH103" s="29" t="str">
        <f>IF(OR($A$8&lt;&gt;"",$A$2&lt;&gt;"",$FH$252&lt;&gt;""),"E","")</f>
        <v/>
      </c>
      <c r="FI103" s="29" t="str">
        <f>IF(OR($A$8&lt;&gt;"",$A$2&lt;&gt;"",$FI$252&lt;&gt;""),"E","")</f>
        <v/>
      </c>
      <c r="FJ103" s="29" t="str">
        <f>IF(OR($A$8&lt;&gt;"",$A$2&lt;&gt;"",$FJ$252&lt;&gt;""),"E","")</f>
        <v/>
      </c>
      <c r="FK103" s="29" t="str">
        <f>IF(OR($A$8&lt;&gt;"",$A$2&lt;&gt;"",$FK$252&lt;&gt;""),"E","")</f>
        <v/>
      </c>
      <c r="FL103" s="29" t="str">
        <f>IF(OR($A$8&lt;&gt;"",$A$2&lt;&gt;"",$FL$252&lt;&gt;""),"E","")</f>
        <v/>
      </c>
      <c r="FM103" s="29" t="str">
        <f>IF(OR($A$8&lt;&gt;"",$A$2&lt;&gt;"",$FM$252&lt;&gt;""),"E","")</f>
        <v/>
      </c>
      <c r="FN103" s="29" t="str">
        <f>IF(OR($A$8&lt;&gt;"",$A$2&lt;&gt;"",$FN$252&lt;&gt;""),"E","")</f>
        <v/>
      </c>
      <c r="FO103" s="29" t="str">
        <f>IF(OR($A$8&lt;&gt;"",$A$2&lt;&gt;"",$FO$252&lt;&gt;""),"E","")</f>
        <v/>
      </c>
      <c r="FP103" s="29" t="str">
        <f>IF(OR($A$8&lt;&gt;"",$A$2&lt;&gt;"",$FP$252&lt;&gt;""),"E","")</f>
        <v/>
      </c>
      <c r="FQ103" s="29" t="str">
        <f>IF(OR($A$8&lt;&gt;"",$A$2&lt;&gt;"",$FQ$252&lt;&gt;""),"E","")</f>
        <v/>
      </c>
      <c r="FR103" s="29" t="str">
        <f>IF(OR($A$8&lt;&gt;"",$A$2&lt;&gt;"",$FR$252&lt;&gt;""),"E","")</f>
        <v/>
      </c>
      <c r="FS103" s="29" t="str">
        <f>IF(OR($A$8&lt;&gt;"",$A$2&lt;&gt;"",$FS$252&lt;&gt;""),"E","")</f>
        <v/>
      </c>
      <c r="FT103" s="29" t="str">
        <f>IF(OR($A$8&lt;&gt;"",$A$2&lt;&gt;"",$FT$252&lt;&gt;""),"E","")</f>
        <v/>
      </c>
      <c r="FU103" s="29" t="str">
        <f>IF(OR($A$8&lt;&gt;"",$A$2&lt;&gt;"",$FU$252&lt;&gt;""),"E","")</f>
        <v/>
      </c>
      <c r="FV103" s="29" t="str">
        <f>IF(OR($A$8&lt;&gt;"",$A$2&lt;&gt;"",$FV$252&lt;&gt;""),"E","")</f>
        <v/>
      </c>
      <c r="FW103" s="29" t="str">
        <f>IF(OR($A$8&lt;&gt;"",$A$2&lt;&gt;"",$FW$252&lt;&gt;""),"E","")</f>
        <v/>
      </c>
      <c r="FX103" s="29" t="str">
        <f>IF(OR($A$8&lt;&gt;"",$A$2&lt;&gt;"",$FX$252&lt;&gt;""),"E","")</f>
        <v/>
      </c>
      <c r="FY103" s="29" t="str">
        <f>IF(OR($A$8&lt;&gt;"",$A$2&lt;&gt;"",$FY$252&lt;&gt;""),"E","")</f>
        <v/>
      </c>
      <c r="FZ103" s="29" t="str">
        <f>IF(OR($A$8&lt;&gt;"",$A$2&lt;&gt;"",$FZ$252&lt;&gt;""),"E","")</f>
        <v/>
      </c>
      <c r="GA103" s="29" t="str">
        <f>IF(OR($A$8&lt;&gt;"",$A$2&lt;&gt;"",$GA$252&lt;&gt;""),"E","")</f>
        <v/>
      </c>
      <c r="GB103" s="58"/>
      <c r="GC103" s="57"/>
      <c r="GD103" s="33" t="str">
        <f>IF(OR($A$8&lt;&gt;"",$A$2&lt;&gt;"",$GD$252&lt;&gt;""),"E","")</f>
        <v/>
      </c>
      <c r="GE103" s="77"/>
      <c r="GF103" s="72"/>
      <c r="GG103" s="29" t="str">
        <f>IF(OR($A$8&lt;&gt;"",$A$2&lt;&gt;"",$GG$252&lt;&gt;""),"E","")</f>
        <v/>
      </c>
      <c r="GH103" s="29" t="str">
        <f>IF(OR($A$8&lt;&gt;"",$A$2&lt;&gt;"",$GH$252&lt;&gt;""),"E","")</f>
        <v/>
      </c>
      <c r="GI103" s="29" t="str">
        <f>IF(OR($A$8&lt;&gt;"",$A$2&lt;&gt;"",$GI$252&lt;&gt;""),"E","")</f>
        <v/>
      </c>
      <c r="GJ103" s="29" t="str">
        <f>IF(OR($A$8&lt;&gt;"",$A$2&lt;&gt;"",$GJ$252&lt;&gt;""),"E","")</f>
        <v/>
      </c>
      <c r="GK103" s="29" t="str">
        <f>IF(OR($A$8&lt;&gt;"",$A$2&lt;&gt;"",$GK$252&lt;&gt;""),"E","")</f>
        <v/>
      </c>
      <c r="GL103" s="29" t="str">
        <f>IF(OR($A$8&lt;&gt;"",$A$2&lt;&gt;"",$GL$252&lt;&gt;""),"E","")</f>
        <v/>
      </c>
      <c r="GM103" s="29" t="str">
        <f>IF(OR($A$8&lt;&gt;"",$A$2&lt;&gt;"",$GM$252&lt;&gt;""),"E","")</f>
        <v/>
      </c>
      <c r="GN103" s="29" t="str">
        <f>IF(OR($A$8&lt;&gt;"",$A$2&lt;&gt;"",$GN$252&lt;&gt;""),"E","")</f>
        <v/>
      </c>
      <c r="GO103" s="29" t="str">
        <f>IF(OR($A$8&lt;&gt;"",$A$2&lt;&gt;"",$GO$252&lt;&gt;""),"E","")</f>
        <v/>
      </c>
      <c r="GP103" s="29" t="str">
        <f>IF(OR($A$8&lt;&gt;"",$A$2&lt;&gt;"",$GP$252&lt;&gt;""),"E","")</f>
        <v/>
      </c>
      <c r="GQ103" s="29" t="str">
        <f>IF(OR($A$8&lt;&gt;"",$A$2&lt;&gt;"",$GQ$252&lt;&gt;""),"E","")</f>
        <v/>
      </c>
      <c r="GR103" s="29" t="str">
        <f>IF(OR($A$8&lt;&gt;"",$A$2&lt;&gt;"",$GR$252&lt;&gt;""),"E","")</f>
        <v/>
      </c>
      <c r="GS103" s="29" t="str">
        <f>IF(OR($A$8&lt;&gt;"",$A$2&lt;&gt;"",$GS$252&lt;&gt;""),"E","")</f>
        <v/>
      </c>
      <c r="GT103" s="29" t="str">
        <f>IF(OR($A$8&lt;&gt;"",$A$2&lt;&gt;"",$GT$252&lt;&gt;""),"E","")</f>
        <v/>
      </c>
      <c r="GU103" s="29" t="str">
        <f>IF(OR($A$8&lt;&gt;"",$A$2&lt;&gt;"",$GU$252&lt;&gt;""),"E","")</f>
        <v/>
      </c>
      <c r="GV103" s="29" t="str">
        <f>IF(OR($A$8&lt;&gt;"",$A$2&lt;&gt;"",$GV$252&lt;&gt;""),"E","")</f>
        <v/>
      </c>
      <c r="GW103" s="29" t="str">
        <f>IF(OR($A$8&lt;&gt;"",$A$2&lt;&gt;"",$GW$252&lt;&gt;""),"E","")</f>
        <v/>
      </c>
      <c r="GX103" s="29" t="str">
        <f>IF(OR($A$8&lt;&gt;"",$A$2&lt;&gt;"",$GX$252&lt;&gt;""),"E","")</f>
        <v/>
      </c>
      <c r="GY103" s="26" t="str">
        <f>IF(OR($A$8&lt;&gt;"",$A$2&lt;&gt;"",$GY$252&lt;&gt;""),"E","")</f>
        <v/>
      </c>
      <c r="GZ103" s="29" t="str">
        <f>IF(OR($A$8&lt;&gt;"",$A$2&lt;&gt;"",$GZ$252&lt;&gt;""),"E","")</f>
        <v/>
      </c>
      <c r="HA103" s="29" t="str">
        <f>IF(OR($A$8&lt;&gt;"",$A$2&lt;&gt;"",$HA$252&lt;&gt;""),"E","")</f>
        <v/>
      </c>
      <c r="HB103" s="29" t="str">
        <f>IF(OR($A$8&lt;&gt;"",$A$2&lt;&gt;"",$HB$252&lt;&gt;""),"E","")</f>
        <v/>
      </c>
      <c r="HC103" s="29" t="str">
        <f>IF(OR($A$8&lt;&gt;"",$A$2&lt;&gt;"",$HC$252&lt;&gt;""),"E","")</f>
        <v/>
      </c>
      <c r="HD103" s="29" t="str">
        <f>IF(OR($A$8&lt;&gt;"",$A$2&lt;&gt;"",$HD$252&lt;&gt;""),"E","")</f>
        <v/>
      </c>
      <c r="HE103" s="29" t="str">
        <f>IF(OR($A$8&lt;&gt;"",$A$2&lt;&gt;"",$HE$252&lt;&gt;""),"E","")</f>
        <v/>
      </c>
      <c r="HF103" s="29" t="str">
        <f>IF(OR($A$8&lt;&gt;"",$A$2&lt;&gt;"",$HF$252&lt;&gt;""),"E","")</f>
        <v/>
      </c>
      <c r="HG103" s="29" t="str">
        <f>IF(OR($A$8&lt;&gt;"",$A$2&lt;&gt;"",$HG$252&lt;&gt;""),"E","")</f>
        <v/>
      </c>
      <c r="HH103" s="81"/>
      <c r="HI103" s="72"/>
      <c r="HJ103" s="29" t="str">
        <f>IF(OR($A$8&lt;&gt;"",$A$2&lt;&gt;"",$HJ$252&lt;&gt;""),"E","")</f>
        <v/>
      </c>
      <c r="HK103" s="29" t="str">
        <f>IF(OR($A$8&lt;&gt;"",$A$2&lt;&gt;"",$HK$252&lt;&gt;""),"E","")</f>
        <v/>
      </c>
      <c r="HL103" s="29" t="str">
        <f>IF(OR($A$8&lt;&gt;"",$A$2&lt;&gt;"",$HL$252&lt;&gt;""),"E","")</f>
        <v/>
      </c>
      <c r="HM103" s="29" t="str">
        <f>IF(OR($A$8&lt;&gt;"",$A$2&lt;&gt;"",$HM$252&lt;&gt;""),"E","")</f>
        <v/>
      </c>
      <c r="HN103" s="29" t="str">
        <f>IF(OR($A$8&lt;&gt;"",$A$2&lt;&gt;"",$HN$252&lt;&gt;""),"E","")</f>
        <v/>
      </c>
      <c r="HO103" s="29" t="str">
        <f>IF(OR($A$8&lt;&gt;"",$A$2&lt;&gt;"",$HO$252&lt;&gt;""),"E","")</f>
        <v/>
      </c>
      <c r="HP103" s="29" t="str">
        <f>IF(OR($A$8&lt;&gt;"",$A$2&lt;&gt;"",$HP$252&lt;&gt;""),"E","")</f>
        <v/>
      </c>
      <c r="HQ103" s="219"/>
      <c r="HR103" s="6"/>
      <c r="HS103" s="131">
        <f t="shared" si="1"/>
        <v>0</v>
      </c>
      <c r="HT103" s="132"/>
    </row>
    <row r="104" spans="1:228" ht="39" customHeight="1" x14ac:dyDescent="0.2">
      <c r="A104" s="220" t="s">
        <v>115</v>
      </c>
      <c r="B104" s="221"/>
      <c r="C104" s="221"/>
      <c r="D104" s="221"/>
      <c r="E104" s="221"/>
      <c r="F104" s="221"/>
      <c r="G104" s="221"/>
      <c r="H104" s="221"/>
      <c r="I104" s="221"/>
      <c r="J104" s="221"/>
      <c r="K104" s="221"/>
      <c r="L104" s="222"/>
      <c r="M104" s="220" t="s">
        <v>113</v>
      </c>
      <c r="N104" s="221"/>
      <c r="O104" s="221"/>
      <c r="P104" s="221"/>
      <c r="Q104" s="221"/>
      <c r="R104" s="221"/>
      <c r="S104" s="221"/>
      <c r="T104" s="221"/>
      <c r="U104" s="222"/>
      <c r="V104" s="174"/>
      <c r="W104" s="43">
        <v>11</v>
      </c>
      <c r="X104" s="204">
        <v>3</v>
      </c>
      <c r="Y104" s="84" t="s">
        <v>1134</v>
      </c>
      <c r="Z104" s="178"/>
      <c r="AA104" s="212"/>
      <c r="AB104" s="155">
        <v>60</v>
      </c>
      <c r="AC104" s="299"/>
      <c r="AD104" s="155">
        <v>60</v>
      </c>
      <c r="AE104" s="299"/>
      <c r="AF104" s="155">
        <v>60</v>
      </c>
      <c r="AG104" s="299"/>
      <c r="AH104" s="155">
        <v>60</v>
      </c>
      <c r="AI104" s="299"/>
      <c r="AJ104" s="155">
        <v>12</v>
      </c>
      <c r="AK104" s="299"/>
      <c r="AL104" s="155">
        <v>2</v>
      </c>
      <c r="AM104" s="299"/>
      <c r="AN104" s="155">
        <v>1</v>
      </c>
      <c r="AO104" s="299"/>
      <c r="AP104" s="155">
        <v>1</v>
      </c>
      <c r="AQ104" s="299"/>
      <c r="AR104" s="152"/>
      <c r="AS104" s="153"/>
      <c r="AT104" s="152"/>
      <c r="AU104" s="153"/>
      <c r="AV104" s="152"/>
      <c r="AW104" s="153"/>
      <c r="AX104" s="152"/>
      <c r="AY104" s="153"/>
      <c r="AZ104" s="152"/>
      <c r="BA104" s="153"/>
      <c r="BB104" s="152"/>
      <c r="BC104" s="153"/>
      <c r="BD104" s="152"/>
      <c r="BE104" s="153"/>
      <c r="BF104" s="152"/>
      <c r="BG104" s="422"/>
      <c r="BH104" s="179"/>
      <c r="BI104" s="179"/>
      <c r="BJ104" s="67" t="str">
        <f>IF($BJ$8="Saisie de numéro erronée !","Saisie de numéro erronée !",IF($BJ$9="","",VALUE(SUBSTITUTE(IF(COUNTIF(HS104,"* *"),TRIM(MID(Y104&amp;" ",(FIND(("NO"&amp;$BJ$9&amp;" "),Y104&amp;" "))-3,3)),HS104),"c",""))))</f>
        <v/>
      </c>
      <c r="BK104" s="180"/>
      <c r="BL104" s="213"/>
      <c r="BM104" s="29">
        <v>11</v>
      </c>
      <c r="BN104" s="29">
        <v>11</v>
      </c>
      <c r="BO104" s="29">
        <v>11</v>
      </c>
      <c r="BP104" s="29">
        <v>12</v>
      </c>
      <c r="BQ104" s="29">
        <v>12</v>
      </c>
      <c r="BR104" s="29">
        <v>12</v>
      </c>
      <c r="BS104" s="29">
        <v>13</v>
      </c>
      <c r="BT104" s="29">
        <v>13</v>
      </c>
      <c r="BU104" s="29">
        <v>13</v>
      </c>
      <c r="BV104" s="29">
        <v>14</v>
      </c>
      <c r="BW104" s="29">
        <v>14</v>
      </c>
      <c r="BX104" s="29">
        <v>14</v>
      </c>
      <c r="BY104" s="29">
        <v>18</v>
      </c>
      <c r="BZ104" s="29">
        <v>26</v>
      </c>
      <c r="CA104" s="29">
        <v>31</v>
      </c>
      <c r="CB104" s="226">
        <v>41</v>
      </c>
      <c r="CC104" s="181"/>
      <c r="CD104" s="181"/>
      <c r="CE104" s="395"/>
      <c r="CF104" s="182"/>
      <c r="CG104" s="182"/>
      <c r="CH104" s="395"/>
      <c r="CI104" s="183"/>
      <c r="CJ104" s="183"/>
      <c r="CK104" s="214">
        <v>93</v>
      </c>
      <c r="CL104" s="229" t="s">
        <v>726</v>
      </c>
      <c r="CM104" s="184"/>
      <c r="CN104" s="216"/>
      <c r="CO104" s="227" t="s">
        <v>111</v>
      </c>
      <c r="CP104" s="185"/>
      <c r="CQ104" s="185"/>
      <c r="CR104" s="44">
        <v>46</v>
      </c>
      <c r="CS104" s="44">
        <v>46</v>
      </c>
      <c r="CT104" s="186"/>
      <c r="CU104" s="186"/>
      <c r="CV104" s="395"/>
      <c r="CW104" s="218"/>
      <c r="CX104" s="218"/>
      <c r="CY104" s="227" t="s">
        <v>106</v>
      </c>
      <c r="CZ104" s="187"/>
      <c r="DA104" s="187"/>
      <c r="DB104" s="28" t="str">
        <f>IF(OR($A$8&lt;&gt;"",$A$2&lt;&gt;"",$DB$252&lt;&gt;""),"E","")</f>
        <v/>
      </c>
      <c r="DC104" s="29" t="str">
        <f>IF(OR($A$8&lt;&gt;"",$A$2&lt;&gt;"",$DC$252&lt;&gt;""),"E","")</f>
        <v/>
      </c>
      <c r="DD104" s="29" t="str">
        <f>IF(OR($A$8&lt;&gt;"",$A$2&lt;&gt;"",$DD$252&lt;&gt;""),"E","")</f>
        <v/>
      </c>
      <c r="DE104" s="29" t="str">
        <f>IF(OR($A$8&lt;&gt;"",$A$2&lt;&gt;"",$DE$252&lt;&gt;""),"E","")</f>
        <v/>
      </c>
      <c r="DF104" s="29" t="str">
        <f>IF(OR($A$8&lt;&gt;"",$A$2&lt;&gt;"",$DF$252&lt;&gt;""),"E","")</f>
        <v/>
      </c>
      <c r="DG104" s="29" t="str">
        <f>IF(OR($A$8&lt;&gt;"",$A$2&lt;&gt;"",$DG$252&lt;&gt;""),"E","")</f>
        <v/>
      </c>
      <c r="DH104" s="29" t="str">
        <f>IF(OR($A$8&lt;&gt;"",$A$2&lt;&gt;"",$DH$252&lt;&gt;""),"E","")</f>
        <v/>
      </c>
      <c r="DI104" s="29" t="str">
        <f>IF(OR($A$8&lt;&gt;"",$A$2&lt;&gt;"",$DI$252&lt;&gt;""),"E","")</f>
        <v/>
      </c>
      <c r="DJ104" s="29" t="str">
        <f>IF(OR($A$8&lt;&gt;"",$A$2&lt;&gt;"",$DJ$252&lt;&gt;""),"E","")</f>
        <v/>
      </c>
      <c r="DK104" s="29" t="str">
        <f>IF(OR($A$8&lt;&gt;"",$A$2&lt;&gt;"",$DK$252&lt;&gt;""),"E","")</f>
        <v/>
      </c>
      <c r="DL104" s="29" t="str">
        <f>IF(OR($A$8&lt;&gt;"",$A$2&lt;&gt;"",$DL$252&lt;&gt;""),"E","")</f>
        <v/>
      </c>
      <c r="DM104" s="29" t="str">
        <f>IF(OR($A$8&lt;&gt;"",$A$2&lt;&gt;"",$DM$252&lt;&gt;""),"E","")</f>
        <v/>
      </c>
      <c r="DN104" s="29" t="str">
        <f>IF(OR($A$8&lt;&gt;"",$A$2&lt;&gt;"",$DN$252&lt;&gt;""),"E","")</f>
        <v/>
      </c>
      <c r="DO104" s="29" t="str">
        <f>IF(OR($A$8&lt;&gt;"",$A$2&lt;&gt;"",$DO$252&lt;&gt;""),"E","")</f>
        <v/>
      </c>
      <c r="DP104" s="29" t="str">
        <f>IF(OR($A$8&lt;&gt;"",$A$2&lt;&gt;"",$DP$252&lt;&gt;""),"E","")</f>
        <v/>
      </c>
      <c r="DQ104" s="29" t="str">
        <f>IF(OR($A$8&lt;&gt;"",$A$2&lt;&gt;"",$DQ$252&lt;&gt;""),"E","")</f>
        <v/>
      </c>
      <c r="DR104" s="29" t="str">
        <f>IF(OR($A$8&lt;&gt;"",$A$2&lt;&gt;"",$DR$252&lt;&gt;""),"E","")</f>
        <v/>
      </c>
      <c r="DS104" s="29" t="str">
        <f>IF(OR($A$8&lt;&gt;"",$A$2&lt;&gt;"",$DS$252&lt;&gt;""),"E","")</f>
        <v/>
      </c>
      <c r="DT104" s="29" t="str">
        <f>IF(OR($A$8&lt;&gt;"",$A$2&lt;&gt;"",$DT$252&lt;&gt;""),"E","")</f>
        <v/>
      </c>
      <c r="DU104" s="29" t="str">
        <f>IF(OR($A$8&lt;&gt;"",$A$2&lt;&gt;"",$DU$252&lt;&gt;""),"E","")</f>
        <v/>
      </c>
      <c r="DV104" s="29" t="str">
        <f>IF(OR($A$8&lt;&gt;"",$A$2&lt;&gt;"",$DV$252&lt;&gt;""),"E","")</f>
        <v/>
      </c>
      <c r="DW104" s="29" t="str">
        <f>IF(OR($A$8&lt;&gt;"",$A$2&lt;&gt;"",$DW$252&lt;&gt;""),"E","")</f>
        <v/>
      </c>
      <c r="DX104" s="29" t="str">
        <f>IF(OR($A$8&lt;&gt;"",$A$2&lt;&gt;"",$DX$252&lt;&gt;""),"E","")</f>
        <v/>
      </c>
      <c r="DY104" s="29" t="str">
        <f>IF(OR($A$8&lt;&gt;"",$A$2&lt;&gt;"",$DY$252&lt;&gt;""),"E","")</f>
        <v/>
      </c>
      <c r="DZ104" s="29" t="str">
        <f>IF(OR($A$8&lt;&gt;"",$A$2&lt;&gt;"",$DZ$252&lt;&gt;""),"E","")</f>
        <v/>
      </c>
      <c r="EA104" s="31"/>
      <c r="EB104" s="2"/>
      <c r="EC104" s="29" t="str">
        <f>IF(OR($A$8&lt;&gt;"",$A$2&lt;&gt;"",$EC$252&lt;&gt;""),"E","")</f>
        <v/>
      </c>
      <c r="ED104" s="58"/>
      <c r="EE104" s="57"/>
      <c r="EF104" s="29" t="str">
        <f>IF(OR($A$8&lt;&gt;"",$A$2&lt;&gt;"",$EF$252&lt;&gt;""),"E","")</f>
        <v/>
      </c>
      <c r="EG104" s="29" t="str">
        <f>IF(OR($A$8&lt;&gt;"",$A$2&lt;&gt;"",$EG$252&lt;&gt;""),"E","")</f>
        <v/>
      </c>
      <c r="EH104" s="29" t="str">
        <f>IF(OR($A$8&lt;&gt;"",$A$2&lt;&gt;"",$EH$252&lt;&gt;""),"E","")</f>
        <v/>
      </c>
      <c r="EI104" s="29" t="str">
        <f>IF(OR($A$8&lt;&gt;"",$A$2&lt;&gt;"",$EI$252&lt;&gt;""),"E","")</f>
        <v/>
      </c>
      <c r="EJ104" s="29" t="str">
        <f>IF(OR($A$8&lt;&gt;"",$A$2&lt;&gt;"",$EJ$252&lt;&gt;""),"E","")</f>
        <v/>
      </c>
      <c r="EK104" s="29" t="str">
        <f>IF(OR($A$8&lt;&gt;"",$A$2&lt;&gt;"",$EK$252&lt;&gt;""),"E","")</f>
        <v/>
      </c>
      <c r="EL104" s="29" t="str">
        <f>IF(OR($A$8&lt;&gt;"",$A$2&lt;&gt;"",$EL$252&lt;&gt;""),"E","")</f>
        <v/>
      </c>
      <c r="EM104" s="29" t="str">
        <f>IF(OR($A$8&lt;&gt;"",$A$2&lt;&gt;"",$EM$252&lt;&gt;""),"E","")</f>
        <v/>
      </c>
      <c r="EN104" s="29" t="str">
        <f>IF(OR($A$8&lt;&gt;"",$A$2&lt;&gt;"",$EN$252&lt;&gt;""),"E","")</f>
        <v/>
      </c>
      <c r="EO104" s="29" t="str">
        <f>IF(OR($A$8&lt;&gt;"",$A$2&lt;&gt;"",$EO$252&lt;&gt;""),"E","")</f>
        <v/>
      </c>
      <c r="EP104" s="29" t="str">
        <f>IF(OR($A$8&lt;&gt;"",$A$2&lt;&gt;"",$EP$252&lt;&gt;""),"E","")</f>
        <v/>
      </c>
      <c r="EQ104" s="29" t="str">
        <f>IF(OR($A$8&lt;&gt;"",$A$2&lt;&gt;"",$EQ$252&lt;&gt;""),"E","")</f>
        <v/>
      </c>
      <c r="ER104" s="29" t="str">
        <f>IF(OR($A$8&lt;&gt;"",$A$2&lt;&gt;"",$ER$252&lt;&gt;""),"E","")</f>
        <v/>
      </c>
      <c r="ES104" s="29" t="str">
        <f>IF(OR($A$8&lt;&gt;"",$A$2&lt;&gt;"",$ES$252&lt;&gt;""),"E","")</f>
        <v/>
      </c>
      <c r="ET104" s="29" t="str">
        <f>IF(OR($A$8&lt;&gt;"",$A$2&lt;&gt;"",$ET$252&lt;&gt;""),"E","")</f>
        <v/>
      </c>
      <c r="EU104" s="29" t="str">
        <f>IF(OR($A$8&lt;&gt;"",$A$2&lt;&gt;"",$EU$252&lt;&gt;""),"E","")</f>
        <v/>
      </c>
      <c r="EV104" s="29" t="str">
        <f>IF(OR($A$8&lt;&gt;"",$A$2&lt;&gt;"",$EV$252&lt;&gt;""),"E","")</f>
        <v/>
      </c>
      <c r="EW104" s="29" t="str">
        <f>IF(OR($A$8&lt;&gt;"",$A$2&lt;&gt;"",$EW$252&lt;&gt;""),"E","")</f>
        <v/>
      </c>
      <c r="EX104" s="29" t="str">
        <f>IF(OR($A$8&lt;&gt;"",$A$2&lt;&gt;"",$EX$252&lt;&gt;""),"E","")</f>
        <v/>
      </c>
      <c r="EY104" s="30" t="str">
        <f>IF(OR($A$8&lt;&gt;"",$A$2&lt;&gt;"",$EY$252&lt;&gt;""),"E","X")</f>
        <v>X</v>
      </c>
      <c r="EZ104" s="29" t="str">
        <f>IF(OR($A$8&lt;&gt;"",$A$2&lt;&gt;"",$EZ$252&lt;&gt;""),"E","")</f>
        <v/>
      </c>
      <c r="FA104" s="29" t="str">
        <f>IF(OR($A$8&lt;&gt;"",$A$2&lt;&gt;"",$FA$252&lt;&gt;""),"E","")</f>
        <v/>
      </c>
      <c r="FB104" s="29" t="str">
        <f>IF(OR($A$8&lt;&gt;"",$A$2&lt;&gt;"",$FB$252&lt;&gt;""),"E","")</f>
        <v/>
      </c>
      <c r="FC104" s="29" t="str">
        <f>IF(OR($A$8&lt;&gt;"",$A$2&lt;&gt;"",$FC$252&lt;&gt;""),"E","")</f>
        <v/>
      </c>
      <c r="FD104" s="29" t="str">
        <f>IF(OR($A$8&lt;&gt;"",$A$2&lt;&gt;"",$FD$252&lt;&gt;""),"E","")</f>
        <v/>
      </c>
      <c r="FE104" s="29" t="str">
        <f>IF(OR($A$8&lt;&gt;"",$A$2&lt;&gt;"",$FE$252&lt;&gt;""),"E","")</f>
        <v/>
      </c>
      <c r="FF104" s="29" t="str">
        <f>IF(OR($A$8&lt;&gt;"",$A$2&lt;&gt;"",$FF$252&lt;&gt;""),"E","")</f>
        <v/>
      </c>
      <c r="FG104" s="29" t="str">
        <f>IF(OR($A$8&lt;&gt;"",$A$2&lt;&gt;"",$FG$252&lt;&gt;""),"E","")</f>
        <v/>
      </c>
      <c r="FH104" s="29" t="str">
        <f>IF(OR($A$8&lt;&gt;"",$A$2&lt;&gt;"",$FH$252&lt;&gt;""),"E","")</f>
        <v/>
      </c>
      <c r="FI104" s="29" t="str">
        <f>IF(OR($A$8&lt;&gt;"",$A$2&lt;&gt;"",$FI$252&lt;&gt;""),"E","")</f>
        <v/>
      </c>
      <c r="FJ104" s="29" t="str">
        <f>IF(OR($A$8&lt;&gt;"",$A$2&lt;&gt;"",$FJ$252&lt;&gt;""),"E","")</f>
        <v/>
      </c>
      <c r="FK104" s="29" t="str">
        <f>IF(OR($A$8&lt;&gt;"",$A$2&lt;&gt;"",$FK$252&lt;&gt;""),"E","")</f>
        <v/>
      </c>
      <c r="FL104" s="29" t="str">
        <f>IF(OR($A$8&lt;&gt;"",$A$2&lt;&gt;"",$FL$252&lt;&gt;""),"E","")</f>
        <v/>
      </c>
      <c r="FM104" s="29" t="str">
        <f>IF(OR($A$8&lt;&gt;"",$A$2&lt;&gt;"",$FM$252&lt;&gt;""),"E","")</f>
        <v/>
      </c>
      <c r="FN104" s="29" t="str">
        <f>IF(OR($A$8&lt;&gt;"",$A$2&lt;&gt;"",$FN$252&lt;&gt;""),"E","")</f>
        <v/>
      </c>
      <c r="FO104" s="29" t="str">
        <f>IF(OR($A$8&lt;&gt;"",$A$2&lt;&gt;"",$FO$252&lt;&gt;""),"E","")</f>
        <v/>
      </c>
      <c r="FP104" s="29" t="str">
        <f>IF(OR($A$8&lt;&gt;"",$A$2&lt;&gt;"",$FP$252&lt;&gt;""),"E","")</f>
        <v/>
      </c>
      <c r="FQ104" s="29" t="str">
        <f>IF(OR($A$8&lt;&gt;"",$A$2&lt;&gt;"",$FQ$252&lt;&gt;""),"E","")</f>
        <v/>
      </c>
      <c r="FR104" s="29" t="str">
        <f>IF(OR($A$8&lt;&gt;"",$A$2&lt;&gt;"",$FR$252&lt;&gt;""),"E","")</f>
        <v/>
      </c>
      <c r="FS104" s="29" t="str">
        <f>IF(OR($A$8&lt;&gt;"",$A$2&lt;&gt;"",$FS$252&lt;&gt;""),"E","")</f>
        <v/>
      </c>
      <c r="FT104" s="29" t="str">
        <f>IF(OR($A$8&lt;&gt;"",$A$2&lt;&gt;"",$FT$252&lt;&gt;""),"E","")</f>
        <v/>
      </c>
      <c r="FU104" s="29" t="str">
        <f>IF(OR($A$8&lt;&gt;"",$A$2&lt;&gt;"",$FU$252&lt;&gt;""),"E","")</f>
        <v/>
      </c>
      <c r="FV104" s="29" t="str">
        <f>IF(OR($A$8&lt;&gt;"",$A$2&lt;&gt;"",$FV$252&lt;&gt;""),"E","")</f>
        <v/>
      </c>
      <c r="FW104" s="29" t="str">
        <f>IF(OR($A$8&lt;&gt;"",$A$2&lt;&gt;"",$FW$252&lt;&gt;""),"E","")</f>
        <v/>
      </c>
      <c r="FX104" s="29" t="str">
        <f>IF(OR($A$8&lt;&gt;"",$A$2&lt;&gt;"",$FX$252&lt;&gt;""),"E","")</f>
        <v/>
      </c>
      <c r="FY104" s="29" t="str">
        <f>IF(OR($A$8&lt;&gt;"",$A$2&lt;&gt;"",$FY$252&lt;&gt;""),"E","")</f>
        <v/>
      </c>
      <c r="FZ104" s="29" t="str">
        <f>IF(OR($A$8&lt;&gt;"",$A$2&lt;&gt;"",$FZ$252&lt;&gt;""),"E","")</f>
        <v/>
      </c>
      <c r="GA104" s="29" t="str">
        <f>IF(OR($A$8&lt;&gt;"",$A$2&lt;&gt;"",$GA$252&lt;&gt;""),"E","")</f>
        <v/>
      </c>
      <c r="GB104" s="58"/>
      <c r="GC104" s="57"/>
      <c r="GD104" s="33" t="str">
        <f>IF(OR($A$8&lt;&gt;"",$A$2&lt;&gt;"",$GD$252&lt;&gt;""),"E","")</f>
        <v/>
      </c>
      <c r="GE104" s="77"/>
      <c r="GF104" s="72"/>
      <c r="GG104" s="29" t="str">
        <f>IF(OR($A$8&lt;&gt;"",$A$2&lt;&gt;"",$GG$252&lt;&gt;""),"E","")</f>
        <v/>
      </c>
      <c r="GH104" s="29" t="str">
        <f>IF(OR($A$8&lt;&gt;"",$A$2&lt;&gt;"",$GH$252&lt;&gt;""),"E","")</f>
        <v/>
      </c>
      <c r="GI104" s="29" t="str">
        <f>IF(OR($A$8&lt;&gt;"",$A$2&lt;&gt;"",$GI$252&lt;&gt;""),"E","")</f>
        <v/>
      </c>
      <c r="GJ104" s="29" t="str">
        <f>IF(OR($A$8&lt;&gt;"",$A$2&lt;&gt;"",$GJ$252&lt;&gt;""),"E","")</f>
        <v/>
      </c>
      <c r="GK104" s="29" t="str">
        <f>IF(OR($A$8&lt;&gt;"",$A$2&lt;&gt;"",$GK$252&lt;&gt;""),"E","")</f>
        <v/>
      </c>
      <c r="GL104" s="29" t="str">
        <f>IF(OR($A$8&lt;&gt;"",$A$2&lt;&gt;"",$GL$252&lt;&gt;""),"E","")</f>
        <v/>
      </c>
      <c r="GM104" s="29" t="str">
        <f>IF(OR($A$8&lt;&gt;"",$A$2&lt;&gt;"",$GM$252&lt;&gt;""),"E","")</f>
        <v/>
      </c>
      <c r="GN104" s="29" t="str">
        <f>IF(OR($A$8&lt;&gt;"",$A$2&lt;&gt;"",$GN$252&lt;&gt;""),"E","")</f>
        <v/>
      </c>
      <c r="GO104" s="29" t="str">
        <f>IF(OR($A$8&lt;&gt;"",$A$2&lt;&gt;"",$GO$252&lt;&gt;""),"E","")</f>
        <v/>
      </c>
      <c r="GP104" s="29" t="str">
        <f>IF(OR($A$8&lt;&gt;"",$A$2&lt;&gt;"",$GP$252&lt;&gt;""),"E","")</f>
        <v/>
      </c>
      <c r="GQ104" s="29" t="str">
        <f>IF(OR($A$8&lt;&gt;"",$A$2&lt;&gt;"",$GQ$252&lt;&gt;""),"E","")</f>
        <v/>
      </c>
      <c r="GR104" s="29" t="str">
        <f>IF(OR($A$8&lt;&gt;"",$A$2&lt;&gt;"",$GR$252&lt;&gt;""),"E","")</f>
        <v/>
      </c>
      <c r="GS104" s="29" t="str">
        <f>IF(OR($A$8&lt;&gt;"",$A$2&lt;&gt;"",$GS$252&lt;&gt;""),"E","")</f>
        <v/>
      </c>
      <c r="GT104" s="29" t="str">
        <f>IF(OR($A$8&lt;&gt;"",$A$2&lt;&gt;"",$GT$252&lt;&gt;""),"E","")</f>
        <v/>
      </c>
      <c r="GU104" s="29" t="str">
        <f>IF(OR($A$8&lt;&gt;"",$A$2&lt;&gt;"",$GU$252&lt;&gt;""),"E","")</f>
        <v/>
      </c>
      <c r="GV104" s="29" t="str">
        <f>IF(OR($A$8&lt;&gt;"",$A$2&lt;&gt;"",$GV$252&lt;&gt;""),"E","")</f>
        <v/>
      </c>
      <c r="GW104" s="29" t="str">
        <f>IF(OR($A$8&lt;&gt;"",$A$2&lt;&gt;"",$GW$252&lt;&gt;""),"E","")</f>
        <v/>
      </c>
      <c r="GX104" s="29" t="str">
        <f>IF(OR($A$8&lt;&gt;"",$A$2&lt;&gt;"",$GX$252&lt;&gt;""),"E","")</f>
        <v/>
      </c>
      <c r="GY104" s="26" t="str">
        <f>IF(OR($A$8&lt;&gt;"",$A$2&lt;&gt;"",$GY$252&lt;&gt;""),"E","")</f>
        <v/>
      </c>
      <c r="GZ104" s="29" t="str">
        <f>IF(OR($A$8&lt;&gt;"",$A$2&lt;&gt;"",$GZ$252&lt;&gt;""),"E","")</f>
        <v/>
      </c>
      <c r="HA104" s="29" t="str">
        <f>IF(OR($A$8&lt;&gt;"",$A$2&lt;&gt;"",$HA$252&lt;&gt;""),"E","")</f>
        <v/>
      </c>
      <c r="HB104" s="29" t="str">
        <f>IF(OR($A$8&lt;&gt;"",$A$2&lt;&gt;"",$HB$252&lt;&gt;""),"E","")</f>
        <v/>
      </c>
      <c r="HC104" s="29" t="str">
        <f>IF(OR($A$8&lt;&gt;"",$A$2&lt;&gt;"",$HC$252&lt;&gt;""),"E","")</f>
        <v/>
      </c>
      <c r="HD104" s="29" t="str">
        <f>IF(OR($A$8&lt;&gt;"",$A$2&lt;&gt;"",$HD$252&lt;&gt;""),"E","")</f>
        <v/>
      </c>
      <c r="HE104" s="29" t="str">
        <f>IF(OR($A$8&lt;&gt;"",$A$2&lt;&gt;"",$HE$252&lt;&gt;""),"E","")</f>
        <v/>
      </c>
      <c r="HF104" s="29" t="str">
        <f>IF(OR($A$8&lt;&gt;"",$A$2&lt;&gt;"",$HF$252&lt;&gt;""),"E","")</f>
        <v/>
      </c>
      <c r="HG104" s="29" t="str">
        <f>IF(OR($A$8&lt;&gt;"",$A$2&lt;&gt;"",$HG$252&lt;&gt;""),"E","")</f>
        <v/>
      </c>
      <c r="HH104" s="81"/>
      <c r="HI104" s="72"/>
      <c r="HJ104" s="29" t="str">
        <f>IF(OR($A$8&lt;&gt;"",$A$2&lt;&gt;"",$HJ$252&lt;&gt;""),"E","")</f>
        <v/>
      </c>
      <c r="HK104" s="29" t="str">
        <f>IF(OR($A$8&lt;&gt;"",$A$2&lt;&gt;"",$HK$252&lt;&gt;""),"E","")</f>
        <v/>
      </c>
      <c r="HL104" s="29" t="str">
        <f>IF(OR($A$8&lt;&gt;"",$A$2&lt;&gt;"",$HL$252&lt;&gt;""),"E","")</f>
        <v/>
      </c>
      <c r="HM104" s="29" t="str">
        <f>IF(OR($A$8&lt;&gt;"",$A$2&lt;&gt;"",$HM$252&lt;&gt;""),"E","")</f>
        <v/>
      </c>
      <c r="HN104" s="29" t="str">
        <f>IF(OR($A$8&lt;&gt;"",$A$2&lt;&gt;"",$HN$252&lt;&gt;""),"E","")</f>
        <v/>
      </c>
      <c r="HO104" s="29" t="str">
        <f>IF(OR($A$8&lt;&gt;"",$A$2&lt;&gt;"",$HO$252&lt;&gt;""),"E","")</f>
        <v/>
      </c>
      <c r="HP104" s="29" t="str">
        <f>IF(OR($A$8&lt;&gt;"",$A$2&lt;&gt;"",$HP$252&lt;&gt;""),"E","")</f>
        <v/>
      </c>
      <c r="HQ104" s="219"/>
      <c r="HR104" s="6"/>
      <c r="HS104" s="131">
        <f t="shared" si="1"/>
        <v>0</v>
      </c>
      <c r="HT104" s="132"/>
    </row>
    <row r="105" spans="1:228" ht="39" customHeight="1" x14ac:dyDescent="0.2">
      <c r="A105" s="220" t="s">
        <v>114</v>
      </c>
      <c r="B105" s="221"/>
      <c r="C105" s="221"/>
      <c r="D105" s="221"/>
      <c r="E105" s="221"/>
      <c r="F105" s="221"/>
      <c r="G105" s="221"/>
      <c r="H105" s="221"/>
      <c r="I105" s="221"/>
      <c r="J105" s="221"/>
      <c r="K105" s="221"/>
      <c r="L105" s="222"/>
      <c r="M105" s="220" t="s">
        <v>113</v>
      </c>
      <c r="N105" s="221"/>
      <c r="O105" s="221"/>
      <c r="P105" s="221"/>
      <c r="Q105" s="221"/>
      <c r="R105" s="221"/>
      <c r="S105" s="221"/>
      <c r="T105" s="221"/>
      <c r="U105" s="222"/>
      <c r="V105" s="174"/>
      <c r="W105" s="43">
        <v>12</v>
      </c>
      <c r="X105" s="202">
        <v>2</v>
      </c>
      <c r="Y105" s="84" t="s">
        <v>1135</v>
      </c>
      <c r="Z105" s="178"/>
      <c r="AA105" s="212"/>
      <c r="AB105" s="155">
        <v>60</v>
      </c>
      <c r="AC105" s="299"/>
      <c r="AD105" s="155">
        <v>60</v>
      </c>
      <c r="AE105" s="299"/>
      <c r="AF105" s="155">
        <v>60</v>
      </c>
      <c r="AG105" s="299"/>
      <c r="AH105" s="155">
        <v>60</v>
      </c>
      <c r="AI105" s="299"/>
      <c r="AJ105" s="155">
        <v>12</v>
      </c>
      <c r="AK105" s="299"/>
      <c r="AL105" s="155">
        <v>2</v>
      </c>
      <c r="AM105" s="299"/>
      <c r="AN105" s="155">
        <v>1</v>
      </c>
      <c r="AO105" s="299"/>
      <c r="AP105" s="155">
        <v>1</v>
      </c>
      <c r="AQ105" s="299"/>
      <c r="AR105" s="152"/>
      <c r="AS105" s="153"/>
      <c r="AT105" s="152"/>
      <c r="AU105" s="153"/>
      <c r="AV105" s="152"/>
      <c r="AW105" s="153"/>
      <c r="AX105" s="152"/>
      <c r="AY105" s="153"/>
      <c r="AZ105" s="152"/>
      <c r="BA105" s="153"/>
      <c r="BB105" s="152"/>
      <c r="BC105" s="153"/>
      <c r="BD105" s="152"/>
      <c r="BE105" s="153"/>
      <c r="BF105" s="152"/>
      <c r="BG105" s="422"/>
      <c r="BH105" s="179"/>
      <c r="BI105" s="179"/>
      <c r="BJ105" s="67" t="str">
        <f>IF($BJ$8="Saisie de numéro erronée !","Saisie de numéro erronée !",IF($BJ$9="","",VALUE(SUBSTITUTE(IF(COUNTIF(HS105,"* *"),TRIM(MID(Y105&amp;" ",(FIND(("NO"&amp;$BJ$9&amp;" "),Y105&amp;" "))-3,3)),HS105),"c",""))))</f>
        <v/>
      </c>
      <c r="BK105" s="180"/>
      <c r="BL105" s="213"/>
      <c r="BM105" s="29">
        <v>12</v>
      </c>
      <c r="BN105" s="29">
        <v>12</v>
      </c>
      <c r="BO105" s="29">
        <v>12</v>
      </c>
      <c r="BP105" s="29">
        <v>13</v>
      </c>
      <c r="BQ105" s="29">
        <v>13</v>
      </c>
      <c r="BR105" s="29">
        <v>13</v>
      </c>
      <c r="BS105" s="29">
        <v>14</v>
      </c>
      <c r="BT105" s="29">
        <v>14</v>
      </c>
      <c r="BU105" s="29">
        <v>14</v>
      </c>
      <c r="BV105" s="29">
        <v>15</v>
      </c>
      <c r="BW105" s="29">
        <v>15</v>
      </c>
      <c r="BX105" s="29">
        <v>15</v>
      </c>
      <c r="BY105" s="29">
        <v>19</v>
      </c>
      <c r="BZ105" s="29">
        <v>27</v>
      </c>
      <c r="CA105" s="29">
        <v>32</v>
      </c>
      <c r="CB105" s="226">
        <v>42</v>
      </c>
      <c r="CC105" s="181"/>
      <c r="CD105" s="181"/>
      <c r="CE105" s="395"/>
      <c r="CF105" s="182"/>
      <c r="CG105" s="182"/>
      <c r="CH105" s="395"/>
      <c r="CI105" s="183"/>
      <c r="CJ105" s="183"/>
      <c r="CK105" s="214">
        <v>94</v>
      </c>
      <c r="CL105" s="229" t="s">
        <v>727</v>
      </c>
      <c r="CM105" s="184"/>
      <c r="CN105" s="216"/>
      <c r="CO105" s="227" t="s">
        <v>111</v>
      </c>
      <c r="CP105" s="185"/>
      <c r="CQ105" s="185"/>
      <c r="CR105" s="44">
        <v>46</v>
      </c>
      <c r="CS105" s="44">
        <v>46</v>
      </c>
      <c r="CT105" s="186"/>
      <c r="CU105" s="186"/>
      <c r="CV105" s="395"/>
      <c r="CW105" s="218"/>
      <c r="CX105" s="218"/>
      <c r="CY105" s="227" t="s">
        <v>106</v>
      </c>
      <c r="CZ105" s="187"/>
      <c r="DA105" s="187"/>
      <c r="DB105" s="28" t="str">
        <f>IF(OR($A$8&lt;&gt;"",$A$2&lt;&gt;"",$DB$252&lt;&gt;""),"E","")</f>
        <v/>
      </c>
      <c r="DC105" s="29" t="str">
        <f>IF(OR($A$8&lt;&gt;"",$A$2&lt;&gt;"",$DC$252&lt;&gt;""),"E","")</f>
        <v/>
      </c>
      <c r="DD105" s="29" t="str">
        <f>IF(OR($A$8&lt;&gt;"",$A$2&lt;&gt;"",$DD$252&lt;&gt;""),"E","")</f>
        <v/>
      </c>
      <c r="DE105" s="29" t="str">
        <f>IF(OR($A$8&lt;&gt;"",$A$2&lt;&gt;"",$DE$252&lt;&gt;""),"E","")</f>
        <v/>
      </c>
      <c r="DF105" s="29" t="str">
        <f>IF(OR($A$8&lt;&gt;"",$A$2&lt;&gt;"",$DF$252&lt;&gt;""),"E","")</f>
        <v/>
      </c>
      <c r="DG105" s="29" t="str">
        <f>IF(OR($A$8&lt;&gt;"",$A$2&lt;&gt;"",$DG$252&lt;&gt;""),"E","")</f>
        <v/>
      </c>
      <c r="DH105" s="29" t="str">
        <f>IF(OR($A$8&lt;&gt;"",$A$2&lt;&gt;"",$DH$252&lt;&gt;""),"E","")</f>
        <v/>
      </c>
      <c r="DI105" s="29" t="str">
        <f>IF(OR($A$8&lt;&gt;"",$A$2&lt;&gt;"",$DI$252&lt;&gt;""),"E","")</f>
        <v/>
      </c>
      <c r="DJ105" s="29" t="str">
        <f>IF(OR($A$8&lt;&gt;"",$A$2&lt;&gt;"",$DJ$252&lt;&gt;""),"E","")</f>
        <v/>
      </c>
      <c r="DK105" s="29" t="str">
        <f>IF(OR($A$8&lt;&gt;"",$A$2&lt;&gt;"",$DK$252&lt;&gt;""),"E","")</f>
        <v/>
      </c>
      <c r="DL105" s="29" t="str">
        <f>IF(OR($A$8&lt;&gt;"",$A$2&lt;&gt;"",$DL$252&lt;&gt;""),"E","")</f>
        <v/>
      </c>
      <c r="DM105" s="29" t="str">
        <f>IF(OR($A$8&lt;&gt;"",$A$2&lt;&gt;"",$DM$252&lt;&gt;""),"E","")</f>
        <v/>
      </c>
      <c r="DN105" s="29" t="str">
        <f>IF(OR($A$8&lt;&gt;"",$A$2&lt;&gt;"",$DN$252&lt;&gt;""),"E","")</f>
        <v/>
      </c>
      <c r="DO105" s="29" t="str">
        <f>IF(OR($A$8&lt;&gt;"",$A$2&lt;&gt;"",$DO$252&lt;&gt;""),"E","")</f>
        <v/>
      </c>
      <c r="DP105" s="29" t="str">
        <f>IF(OR($A$8&lt;&gt;"",$A$2&lt;&gt;"",$DP$252&lt;&gt;""),"E","")</f>
        <v/>
      </c>
      <c r="DQ105" s="29" t="str">
        <f>IF(OR($A$8&lt;&gt;"",$A$2&lt;&gt;"",$DQ$252&lt;&gt;""),"E","")</f>
        <v/>
      </c>
      <c r="DR105" s="29" t="str">
        <f>IF(OR($A$8&lt;&gt;"",$A$2&lt;&gt;"",$DR$252&lt;&gt;""),"E","")</f>
        <v/>
      </c>
      <c r="DS105" s="29" t="str">
        <f>IF(OR($A$8&lt;&gt;"",$A$2&lt;&gt;"",$DS$252&lt;&gt;""),"E","")</f>
        <v/>
      </c>
      <c r="DT105" s="29" t="str">
        <f>IF(OR($A$8&lt;&gt;"",$A$2&lt;&gt;"",$DT$252&lt;&gt;""),"E","")</f>
        <v/>
      </c>
      <c r="DU105" s="29" t="str">
        <f>IF(OR($A$8&lt;&gt;"",$A$2&lt;&gt;"",$DU$252&lt;&gt;""),"E","")</f>
        <v/>
      </c>
      <c r="DV105" s="29" t="str">
        <f>IF(OR($A$8&lt;&gt;"",$A$2&lt;&gt;"",$DV$252&lt;&gt;""),"E","")</f>
        <v/>
      </c>
      <c r="DW105" s="29" t="str">
        <f>IF(OR($A$8&lt;&gt;"",$A$2&lt;&gt;"",$DW$252&lt;&gt;""),"E","")</f>
        <v/>
      </c>
      <c r="DX105" s="29" t="str">
        <f>IF(OR($A$8&lt;&gt;"",$A$2&lt;&gt;"",$DX$252&lt;&gt;""),"E","")</f>
        <v/>
      </c>
      <c r="DY105" s="29" t="str">
        <f>IF(OR($A$8&lt;&gt;"",$A$2&lt;&gt;"",$DY$252&lt;&gt;""),"E","")</f>
        <v/>
      </c>
      <c r="DZ105" s="29" t="str">
        <f>IF(OR($A$8&lt;&gt;"",$A$2&lt;&gt;"",$DZ$252&lt;&gt;""),"E","")</f>
        <v/>
      </c>
      <c r="EA105" s="31"/>
      <c r="EB105" s="2"/>
      <c r="EC105" s="29" t="str">
        <f>IF(OR($A$8&lt;&gt;"",$A$2&lt;&gt;"",$EC$252&lt;&gt;""),"E","")</f>
        <v/>
      </c>
      <c r="ED105" s="58"/>
      <c r="EE105" s="57"/>
      <c r="EF105" s="29" t="str">
        <f>IF(OR($A$8&lt;&gt;"",$A$2&lt;&gt;"",$EF$252&lt;&gt;""),"E","")</f>
        <v/>
      </c>
      <c r="EG105" s="29" t="str">
        <f>IF(OR($A$8&lt;&gt;"",$A$2&lt;&gt;"",$EG$252&lt;&gt;""),"E","")</f>
        <v/>
      </c>
      <c r="EH105" s="29" t="str">
        <f>IF(OR($A$8&lt;&gt;"",$A$2&lt;&gt;"",$EH$252&lt;&gt;""),"E","")</f>
        <v/>
      </c>
      <c r="EI105" s="29" t="str">
        <f>IF(OR($A$8&lt;&gt;"",$A$2&lt;&gt;"",$EI$252&lt;&gt;""),"E","")</f>
        <v/>
      </c>
      <c r="EJ105" s="29" t="str">
        <f>IF(OR($A$8&lt;&gt;"",$A$2&lt;&gt;"",$EJ$252&lt;&gt;""),"E","")</f>
        <v/>
      </c>
      <c r="EK105" s="29" t="str">
        <f>IF(OR($A$8&lt;&gt;"",$A$2&lt;&gt;"",$EK$252&lt;&gt;""),"E","")</f>
        <v/>
      </c>
      <c r="EL105" s="29" t="str">
        <f>IF(OR($A$8&lt;&gt;"",$A$2&lt;&gt;"",$EL$252&lt;&gt;""),"E","")</f>
        <v/>
      </c>
      <c r="EM105" s="29" t="str">
        <f>IF(OR($A$8&lt;&gt;"",$A$2&lt;&gt;"",$EM$252&lt;&gt;""),"E","")</f>
        <v/>
      </c>
      <c r="EN105" s="29" t="str">
        <f>IF(OR($A$8&lt;&gt;"",$A$2&lt;&gt;"",$EN$252&lt;&gt;""),"E","")</f>
        <v/>
      </c>
      <c r="EO105" s="29" t="str">
        <f>IF(OR($A$8&lt;&gt;"",$A$2&lt;&gt;"",$EO$252&lt;&gt;""),"E","")</f>
        <v/>
      </c>
      <c r="EP105" s="29" t="str">
        <f>IF(OR($A$8&lt;&gt;"",$A$2&lt;&gt;"",$EP$252&lt;&gt;""),"E","")</f>
        <v/>
      </c>
      <c r="EQ105" s="29" t="str">
        <f>IF(OR($A$8&lt;&gt;"",$A$2&lt;&gt;"",$EQ$252&lt;&gt;""),"E","")</f>
        <v/>
      </c>
      <c r="ER105" s="29" t="str">
        <f>IF(OR($A$8&lt;&gt;"",$A$2&lt;&gt;"",$ER$252&lt;&gt;""),"E","")</f>
        <v/>
      </c>
      <c r="ES105" s="29" t="str">
        <f>IF(OR($A$8&lt;&gt;"",$A$2&lt;&gt;"",$ES$252&lt;&gt;""),"E","")</f>
        <v/>
      </c>
      <c r="ET105" s="29" t="str">
        <f>IF(OR($A$8&lt;&gt;"",$A$2&lt;&gt;"",$ET$252&lt;&gt;""),"E","")</f>
        <v/>
      </c>
      <c r="EU105" s="29" t="str">
        <f>IF(OR($A$8&lt;&gt;"",$A$2&lt;&gt;"",$EU$252&lt;&gt;""),"E","")</f>
        <v/>
      </c>
      <c r="EV105" s="29" t="str">
        <f>IF(OR($A$8&lt;&gt;"",$A$2&lt;&gt;"",$EV$252&lt;&gt;""),"E","")</f>
        <v/>
      </c>
      <c r="EW105" s="29" t="str">
        <f>IF(OR($A$8&lt;&gt;"",$A$2&lt;&gt;"",$EW$252&lt;&gt;""),"E","")</f>
        <v/>
      </c>
      <c r="EX105" s="29" t="str">
        <f>IF(OR($A$8&lt;&gt;"",$A$2&lt;&gt;"",$EX$252&lt;&gt;""),"E","")</f>
        <v/>
      </c>
      <c r="EY105" s="30" t="str">
        <f>IF(OR($A$8&lt;&gt;"",$A$2&lt;&gt;"",$EY$252&lt;&gt;""),"E","X")</f>
        <v>X</v>
      </c>
      <c r="EZ105" s="29" t="str">
        <f>IF(OR($A$8&lt;&gt;"",$A$2&lt;&gt;"",$EZ$252&lt;&gt;""),"E","")</f>
        <v/>
      </c>
      <c r="FA105" s="29" t="str">
        <f>IF(OR($A$8&lt;&gt;"",$A$2&lt;&gt;"",$FA$252&lt;&gt;""),"E","")</f>
        <v/>
      </c>
      <c r="FB105" s="29" t="str">
        <f>IF(OR($A$8&lt;&gt;"",$A$2&lt;&gt;"",$FB$252&lt;&gt;""),"E","")</f>
        <v/>
      </c>
      <c r="FC105" s="29" t="str">
        <f>IF(OR($A$8&lt;&gt;"",$A$2&lt;&gt;"",$FC$252&lt;&gt;""),"E","")</f>
        <v/>
      </c>
      <c r="FD105" s="29" t="str">
        <f>IF(OR($A$8&lt;&gt;"",$A$2&lt;&gt;"",$FD$252&lt;&gt;""),"E","")</f>
        <v/>
      </c>
      <c r="FE105" s="29" t="str">
        <f>IF(OR($A$8&lt;&gt;"",$A$2&lt;&gt;"",$FE$252&lt;&gt;""),"E","")</f>
        <v/>
      </c>
      <c r="FF105" s="29" t="str">
        <f>IF(OR($A$8&lt;&gt;"",$A$2&lt;&gt;"",$FF$252&lt;&gt;""),"E","")</f>
        <v/>
      </c>
      <c r="FG105" s="29" t="str">
        <f>IF(OR($A$8&lt;&gt;"",$A$2&lt;&gt;"",$FG$252&lt;&gt;""),"E","")</f>
        <v/>
      </c>
      <c r="FH105" s="29" t="str">
        <f>IF(OR($A$8&lt;&gt;"",$A$2&lt;&gt;"",$FH$252&lt;&gt;""),"E","")</f>
        <v/>
      </c>
      <c r="FI105" s="29" t="str">
        <f>IF(OR($A$8&lt;&gt;"",$A$2&lt;&gt;"",$FI$252&lt;&gt;""),"E","")</f>
        <v/>
      </c>
      <c r="FJ105" s="29" t="str">
        <f>IF(OR($A$8&lt;&gt;"",$A$2&lt;&gt;"",$FJ$252&lt;&gt;""),"E","")</f>
        <v/>
      </c>
      <c r="FK105" s="29" t="str">
        <f>IF(OR($A$8&lt;&gt;"",$A$2&lt;&gt;"",$FK$252&lt;&gt;""),"E","")</f>
        <v/>
      </c>
      <c r="FL105" s="29" t="str">
        <f>IF(OR($A$8&lt;&gt;"",$A$2&lt;&gt;"",$FL$252&lt;&gt;""),"E","")</f>
        <v/>
      </c>
      <c r="FM105" s="29" t="str">
        <f>IF(OR($A$8&lt;&gt;"",$A$2&lt;&gt;"",$FM$252&lt;&gt;""),"E","")</f>
        <v/>
      </c>
      <c r="FN105" s="29" t="str">
        <f>IF(OR($A$8&lt;&gt;"",$A$2&lt;&gt;"",$FN$252&lt;&gt;""),"E","")</f>
        <v/>
      </c>
      <c r="FO105" s="29" t="str">
        <f>IF(OR($A$8&lt;&gt;"",$A$2&lt;&gt;"",$FO$252&lt;&gt;""),"E","")</f>
        <v/>
      </c>
      <c r="FP105" s="29" t="str">
        <f>IF(OR($A$8&lt;&gt;"",$A$2&lt;&gt;"",$FP$252&lt;&gt;""),"E","")</f>
        <v/>
      </c>
      <c r="FQ105" s="29" t="str">
        <f>IF(OR($A$8&lt;&gt;"",$A$2&lt;&gt;"",$FQ$252&lt;&gt;""),"E","")</f>
        <v/>
      </c>
      <c r="FR105" s="29" t="str">
        <f>IF(OR($A$8&lt;&gt;"",$A$2&lt;&gt;"",$FR$252&lt;&gt;""),"E","")</f>
        <v/>
      </c>
      <c r="FS105" s="29" t="str">
        <f>IF(OR($A$8&lt;&gt;"",$A$2&lt;&gt;"",$FS$252&lt;&gt;""),"E","")</f>
        <v/>
      </c>
      <c r="FT105" s="29" t="str">
        <f>IF(OR($A$8&lt;&gt;"",$A$2&lt;&gt;"",$FT$252&lt;&gt;""),"E","")</f>
        <v/>
      </c>
      <c r="FU105" s="29" t="str">
        <f>IF(OR($A$8&lt;&gt;"",$A$2&lt;&gt;"",$FU$252&lt;&gt;""),"E","")</f>
        <v/>
      </c>
      <c r="FV105" s="29" t="str">
        <f>IF(OR($A$8&lt;&gt;"",$A$2&lt;&gt;"",$FV$252&lt;&gt;""),"E","")</f>
        <v/>
      </c>
      <c r="FW105" s="29" t="str">
        <f>IF(OR($A$8&lt;&gt;"",$A$2&lt;&gt;"",$FW$252&lt;&gt;""),"E","")</f>
        <v/>
      </c>
      <c r="FX105" s="29" t="str">
        <f>IF(OR($A$8&lt;&gt;"",$A$2&lt;&gt;"",$FX$252&lt;&gt;""),"E","")</f>
        <v/>
      </c>
      <c r="FY105" s="29" t="str">
        <f>IF(OR($A$8&lt;&gt;"",$A$2&lt;&gt;"",$FY$252&lt;&gt;""),"E","")</f>
        <v/>
      </c>
      <c r="FZ105" s="29" t="str">
        <f>IF(OR($A$8&lt;&gt;"",$A$2&lt;&gt;"",$FZ$252&lt;&gt;""),"E","")</f>
        <v/>
      </c>
      <c r="GA105" s="29" t="str">
        <f>IF(OR($A$8&lt;&gt;"",$A$2&lt;&gt;"",$GA$252&lt;&gt;""),"E","")</f>
        <v/>
      </c>
      <c r="GB105" s="58"/>
      <c r="GC105" s="57"/>
      <c r="GD105" s="33" t="str">
        <f>IF(OR($A$8&lt;&gt;"",$A$2&lt;&gt;"",$GD$252&lt;&gt;""),"E","")</f>
        <v/>
      </c>
      <c r="GE105" s="77"/>
      <c r="GF105" s="72"/>
      <c r="GG105" s="29" t="str">
        <f>IF(OR($A$8&lt;&gt;"",$A$2&lt;&gt;"",$GG$252&lt;&gt;""),"E","")</f>
        <v/>
      </c>
      <c r="GH105" s="29" t="str">
        <f>IF(OR($A$8&lt;&gt;"",$A$2&lt;&gt;"",$GH$252&lt;&gt;""),"E","")</f>
        <v/>
      </c>
      <c r="GI105" s="29" t="str">
        <f>IF(OR($A$8&lt;&gt;"",$A$2&lt;&gt;"",$GI$252&lt;&gt;""),"E","")</f>
        <v/>
      </c>
      <c r="GJ105" s="29" t="str">
        <f>IF(OR($A$8&lt;&gt;"",$A$2&lt;&gt;"",$GJ$252&lt;&gt;""),"E","")</f>
        <v/>
      </c>
      <c r="GK105" s="29" t="str">
        <f>IF(OR($A$8&lt;&gt;"",$A$2&lt;&gt;"",$GK$252&lt;&gt;""),"E","")</f>
        <v/>
      </c>
      <c r="GL105" s="29" t="str">
        <f>IF(OR($A$8&lt;&gt;"",$A$2&lt;&gt;"",$GL$252&lt;&gt;""),"E","")</f>
        <v/>
      </c>
      <c r="GM105" s="29" t="str">
        <f>IF(OR($A$8&lt;&gt;"",$A$2&lt;&gt;"",$GM$252&lt;&gt;""),"E","")</f>
        <v/>
      </c>
      <c r="GN105" s="29" t="str">
        <f>IF(OR($A$8&lt;&gt;"",$A$2&lt;&gt;"",$GN$252&lt;&gt;""),"E","")</f>
        <v/>
      </c>
      <c r="GO105" s="29" t="str">
        <f>IF(OR($A$8&lt;&gt;"",$A$2&lt;&gt;"",$GO$252&lt;&gt;""),"E","")</f>
        <v/>
      </c>
      <c r="GP105" s="29" t="str">
        <f>IF(OR($A$8&lt;&gt;"",$A$2&lt;&gt;"",$GP$252&lt;&gt;""),"E","")</f>
        <v/>
      </c>
      <c r="GQ105" s="29" t="str">
        <f>IF(OR($A$8&lt;&gt;"",$A$2&lt;&gt;"",$GQ$252&lt;&gt;""),"E","")</f>
        <v/>
      </c>
      <c r="GR105" s="29" t="str">
        <f>IF(OR($A$8&lt;&gt;"",$A$2&lt;&gt;"",$GR$252&lt;&gt;""),"E","")</f>
        <v/>
      </c>
      <c r="GS105" s="29" t="str">
        <f>IF(OR($A$8&lt;&gt;"",$A$2&lt;&gt;"",$GS$252&lt;&gt;""),"E","")</f>
        <v/>
      </c>
      <c r="GT105" s="29" t="str">
        <f>IF(OR($A$8&lt;&gt;"",$A$2&lt;&gt;"",$GT$252&lt;&gt;""),"E","")</f>
        <v/>
      </c>
      <c r="GU105" s="29" t="str">
        <f>IF(OR($A$8&lt;&gt;"",$A$2&lt;&gt;"",$GU$252&lt;&gt;""),"E","")</f>
        <v/>
      </c>
      <c r="GV105" s="29" t="str">
        <f>IF(OR($A$8&lt;&gt;"",$A$2&lt;&gt;"",$GV$252&lt;&gt;""),"E","")</f>
        <v/>
      </c>
      <c r="GW105" s="29" t="str">
        <f>IF(OR($A$8&lt;&gt;"",$A$2&lt;&gt;"",$GW$252&lt;&gt;""),"E","")</f>
        <v/>
      </c>
      <c r="GX105" s="29" t="str">
        <f>IF(OR($A$8&lt;&gt;"",$A$2&lt;&gt;"",$GX$252&lt;&gt;""),"E","")</f>
        <v/>
      </c>
      <c r="GY105" s="26" t="str">
        <f>IF(OR($A$8&lt;&gt;"",$A$2&lt;&gt;"",$GY$252&lt;&gt;""),"E","")</f>
        <v/>
      </c>
      <c r="GZ105" s="29" t="str">
        <f>IF(OR($A$8&lt;&gt;"",$A$2&lt;&gt;"",$GZ$252&lt;&gt;""),"E","")</f>
        <v/>
      </c>
      <c r="HA105" s="29" t="str">
        <f>IF(OR($A$8&lt;&gt;"",$A$2&lt;&gt;"",$HA$252&lt;&gt;""),"E","")</f>
        <v/>
      </c>
      <c r="HB105" s="29" t="str">
        <f>IF(OR($A$8&lt;&gt;"",$A$2&lt;&gt;"",$HB$252&lt;&gt;""),"E","")</f>
        <v/>
      </c>
      <c r="HC105" s="29" t="str">
        <f>IF(OR($A$8&lt;&gt;"",$A$2&lt;&gt;"",$HC$252&lt;&gt;""),"E","")</f>
        <v/>
      </c>
      <c r="HD105" s="29" t="str">
        <f>IF(OR($A$8&lt;&gt;"",$A$2&lt;&gt;"",$HD$252&lt;&gt;""),"E","")</f>
        <v/>
      </c>
      <c r="HE105" s="29" t="str">
        <f>IF(OR($A$8&lt;&gt;"",$A$2&lt;&gt;"",$HE$252&lt;&gt;""),"E","")</f>
        <v/>
      </c>
      <c r="HF105" s="29" t="str">
        <f>IF(OR($A$8&lt;&gt;"",$A$2&lt;&gt;"",$HF$252&lt;&gt;""),"E","")</f>
        <v/>
      </c>
      <c r="HG105" s="29" t="str">
        <f>IF(OR($A$8&lt;&gt;"",$A$2&lt;&gt;"",$HG$252&lt;&gt;""),"E","")</f>
        <v/>
      </c>
      <c r="HH105" s="81"/>
      <c r="HI105" s="72"/>
      <c r="HJ105" s="29" t="str">
        <f>IF(OR($A$8&lt;&gt;"",$A$2&lt;&gt;"",$HJ$252&lt;&gt;""),"E","")</f>
        <v/>
      </c>
      <c r="HK105" s="29" t="str">
        <f>IF(OR($A$8&lt;&gt;"",$A$2&lt;&gt;"",$HK$252&lt;&gt;""),"E","")</f>
        <v/>
      </c>
      <c r="HL105" s="29" t="str">
        <f>IF(OR($A$8&lt;&gt;"",$A$2&lt;&gt;"",$HL$252&lt;&gt;""),"E","")</f>
        <v/>
      </c>
      <c r="HM105" s="29" t="str">
        <f>IF(OR($A$8&lt;&gt;"",$A$2&lt;&gt;"",$HM$252&lt;&gt;""),"E","")</f>
        <v/>
      </c>
      <c r="HN105" s="29" t="str">
        <f>IF(OR($A$8&lt;&gt;"",$A$2&lt;&gt;"",$HN$252&lt;&gt;""),"E","")</f>
        <v/>
      </c>
      <c r="HO105" s="29" t="str">
        <f>IF(OR($A$8&lt;&gt;"",$A$2&lt;&gt;"",$HO$252&lt;&gt;""),"E","")</f>
        <v/>
      </c>
      <c r="HP105" s="29" t="str">
        <f>IF(OR($A$8&lt;&gt;"",$A$2&lt;&gt;"",$HP$252&lt;&gt;""),"E","")</f>
        <v/>
      </c>
      <c r="HQ105" s="219"/>
      <c r="HR105" s="6"/>
      <c r="HS105" s="131">
        <f t="shared" si="1"/>
        <v>0</v>
      </c>
      <c r="HT105" s="132"/>
    </row>
    <row r="106" spans="1:228" ht="39" customHeight="1" x14ac:dyDescent="0.2">
      <c r="A106" s="220" t="s">
        <v>112</v>
      </c>
      <c r="B106" s="221"/>
      <c r="C106" s="221"/>
      <c r="D106" s="221"/>
      <c r="E106" s="221"/>
      <c r="F106" s="221"/>
      <c r="G106" s="221"/>
      <c r="H106" s="221"/>
      <c r="I106" s="221"/>
      <c r="J106" s="221"/>
      <c r="K106" s="221"/>
      <c r="L106" s="222"/>
      <c r="M106" s="220" t="s">
        <v>113</v>
      </c>
      <c r="N106" s="221"/>
      <c r="O106" s="221"/>
      <c r="P106" s="221"/>
      <c r="Q106" s="221"/>
      <c r="R106" s="221"/>
      <c r="S106" s="221"/>
      <c r="T106" s="221"/>
      <c r="U106" s="222"/>
      <c r="V106" s="174"/>
      <c r="W106" s="43">
        <v>12</v>
      </c>
      <c r="X106" s="204">
        <v>3</v>
      </c>
      <c r="Y106" s="84" t="s">
        <v>1135</v>
      </c>
      <c r="Z106" s="178"/>
      <c r="AA106" s="212"/>
      <c r="AB106" s="155">
        <v>60</v>
      </c>
      <c r="AC106" s="299"/>
      <c r="AD106" s="155">
        <v>60</v>
      </c>
      <c r="AE106" s="299"/>
      <c r="AF106" s="155">
        <v>60</v>
      </c>
      <c r="AG106" s="299"/>
      <c r="AH106" s="155">
        <v>60</v>
      </c>
      <c r="AI106" s="299"/>
      <c r="AJ106" s="155">
        <v>12</v>
      </c>
      <c r="AK106" s="299"/>
      <c r="AL106" s="155">
        <v>2</v>
      </c>
      <c r="AM106" s="299"/>
      <c r="AN106" s="155">
        <v>1</v>
      </c>
      <c r="AO106" s="299"/>
      <c r="AP106" s="155">
        <v>1</v>
      </c>
      <c r="AQ106" s="299"/>
      <c r="AR106" s="152"/>
      <c r="AS106" s="153"/>
      <c r="AT106" s="152"/>
      <c r="AU106" s="153"/>
      <c r="AV106" s="152"/>
      <c r="AW106" s="153"/>
      <c r="AX106" s="152"/>
      <c r="AY106" s="153"/>
      <c r="AZ106" s="152"/>
      <c r="BA106" s="153"/>
      <c r="BB106" s="152"/>
      <c r="BC106" s="153"/>
      <c r="BD106" s="152"/>
      <c r="BE106" s="153"/>
      <c r="BF106" s="152"/>
      <c r="BG106" s="422"/>
      <c r="BH106" s="179"/>
      <c r="BI106" s="179"/>
      <c r="BJ106" s="67" t="str">
        <f>IF($BJ$8="Saisie de numéro erronée !","Saisie de numéro erronée !",IF($BJ$9="","",VALUE(SUBSTITUTE(IF(COUNTIF(HS106,"* *"),TRIM(MID(Y106&amp;" ",(FIND(("NO"&amp;$BJ$9&amp;" "),Y106&amp;" "))-3,3)),HS106),"c",""))))</f>
        <v/>
      </c>
      <c r="BK106" s="180"/>
      <c r="BL106" s="213"/>
      <c r="BM106" s="29">
        <v>12</v>
      </c>
      <c r="BN106" s="29">
        <v>12</v>
      </c>
      <c r="BO106" s="29">
        <v>12</v>
      </c>
      <c r="BP106" s="29">
        <v>13</v>
      </c>
      <c r="BQ106" s="29">
        <v>13</v>
      </c>
      <c r="BR106" s="29">
        <v>13</v>
      </c>
      <c r="BS106" s="29">
        <v>14</v>
      </c>
      <c r="BT106" s="29">
        <v>14</v>
      </c>
      <c r="BU106" s="29">
        <v>14</v>
      </c>
      <c r="BV106" s="29">
        <v>15</v>
      </c>
      <c r="BW106" s="29">
        <v>15</v>
      </c>
      <c r="BX106" s="29">
        <v>15</v>
      </c>
      <c r="BY106" s="29">
        <v>19</v>
      </c>
      <c r="BZ106" s="29">
        <v>27</v>
      </c>
      <c r="CA106" s="29">
        <v>32</v>
      </c>
      <c r="CB106" s="226">
        <v>42</v>
      </c>
      <c r="CC106" s="181"/>
      <c r="CD106" s="181"/>
      <c r="CE106" s="395"/>
      <c r="CF106" s="182"/>
      <c r="CG106" s="182"/>
      <c r="CH106" s="395"/>
      <c r="CI106" s="183"/>
      <c r="CJ106" s="183"/>
      <c r="CK106" s="214">
        <v>95</v>
      </c>
      <c r="CL106" s="229" t="s">
        <v>728</v>
      </c>
      <c r="CM106" s="184"/>
      <c r="CN106" s="216"/>
      <c r="CO106" s="227" t="s">
        <v>111</v>
      </c>
      <c r="CP106" s="185"/>
      <c r="CQ106" s="185"/>
      <c r="CR106" s="44">
        <v>46</v>
      </c>
      <c r="CS106" s="44">
        <v>46</v>
      </c>
      <c r="CT106" s="186"/>
      <c r="CU106" s="186"/>
      <c r="CV106" s="395"/>
      <c r="CW106" s="218"/>
      <c r="CX106" s="218"/>
      <c r="CY106" s="227" t="s">
        <v>106</v>
      </c>
      <c r="CZ106" s="187"/>
      <c r="DA106" s="187"/>
      <c r="DB106" s="28" t="str">
        <f>IF(OR($A$8&lt;&gt;"",$A$2&lt;&gt;"",$DB$252&lt;&gt;""),"E","")</f>
        <v/>
      </c>
      <c r="DC106" s="29" t="str">
        <f>IF(OR($A$8&lt;&gt;"",$A$2&lt;&gt;"",$DC$252&lt;&gt;""),"E","")</f>
        <v/>
      </c>
      <c r="DD106" s="29" t="str">
        <f>IF(OR($A$8&lt;&gt;"",$A$2&lt;&gt;"",$DD$252&lt;&gt;""),"E","")</f>
        <v/>
      </c>
      <c r="DE106" s="29" t="str">
        <f>IF(OR($A$8&lt;&gt;"",$A$2&lt;&gt;"",$DE$252&lt;&gt;""),"E","")</f>
        <v/>
      </c>
      <c r="DF106" s="29" t="str">
        <f>IF(OR($A$8&lt;&gt;"",$A$2&lt;&gt;"",$DF$252&lt;&gt;""),"E","")</f>
        <v/>
      </c>
      <c r="DG106" s="29" t="str">
        <f>IF(OR($A$8&lt;&gt;"",$A$2&lt;&gt;"",$DG$252&lt;&gt;""),"E","")</f>
        <v/>
      </c>
      <c r="DH106" s="29" t="str">
        <f>IF(OR($A$8&lt;&gt;"",$A$2&lt;&gt;"",$DH$252&lt;&gt;""),"E","")</f>
        <v/>
      </c>
      <c r="DI106" s="29" t="str">
        <f>IF(OR($A$8&lt;&gt;"",$A$2&lt;&gt;"",$DI$252&lt;&gt;""),"E","")</f>
        <v/>
      </c>
      <c r="DJ106" s="29" t="str">
        <f>IF(OR($A$8&lt;&gt;"",$A$2&lt;&gt;"",$DJ$252&lt;&gt;""),"E","")</f>
        <v/>
      </c>
      <c r="DK106" s="29" t="str">
        <f>IF(OR($A$8&lt;&gt;"",$A$2&lt;&gt;"",$DK$252&lt;&gt;""),"E","")</f>
        <v/>
      </c>
      <c r="DL106" s="29" t="str">
        <f>IF(OR($A$8&lt;&gt;"",$A$2&lt;&gt;"",$DL$252&lt;&gt;""),"E","")</f>
        <v/>
      </c>
      <c r="DM106" s="29" t="str">
        <f>IF(OR($A$8&lt;&gt;"",$A$2&lt;&gt;"",$DM$252&lt;&gt;""),"E","")</f>
        <v/>
      </c>
      <c r="DN106" s="29" t="str">
        <f>IF(OR($A$8&lt;&gt;"",$A$2&lt;&gt;"",$DN$252&lt;&gt;""),"E","")</f>
        <v/>
      </c>
      <c r="DO106" s="29" t="str">
        <f>IF(OR($A$8&lt;&gt;"",$A$2&lt;&gt;"",$DO$252&lt;&gt;""),"E","")</f>
        <v/>
      </c>
      <c r="DP106" s="29" t="str">
        <f>IF(OR($A$8&lt;&gt;"",$A$2&lt;&gt;"",$DP$252&lt;&gt;""),"E","")</f>
        <v/>
      </c>
      <c r="DQ106" s="29" t="str">
        <f>IF(OR($A$8&lt;&gt;"",$A$2&lt;&gt;"",$DQ$252&lt;&gt;""),"E","")</f>
        <v/>
      </c>
      <c r="DR106" s="29" t="str">
        <f>IF(OR($A$8&lt;&gt;"",$A$2&lt;&gt;"",$DR$252&lt;&gt;""),"E","")</f>
        <v/>
      </c>
      <c r="DS106" s="29" t="str">
        <f>IF(OR($A$8&lt;&gt;"",$A$2&lt;&gt;"",$DS$252&lt;&gt;""),"E","")</f>
        <v/>
      </c>
      <c r="DT106" s="29" t="str">
        <f>IF(OR($A$8&lt;&gt;"",$A$2&lt;&gt;"",$DT$252&lt;&gt;""),"E","")</f>
        <v/>
      </c>
      <c r="DU106" s="29" t="str">
        <f>IF(OR($A$8&lt;&gt;"",$A$2&lt;&gt;"",$DU$252&lt;&gt;""),"E","")</f>
        <v/>
      </c>
      <c r="DV106" s="29" t="str">
        <f>IF(OR($A$8&lt;&gt;"",$A$2&lt;&gt;"",$DV$252&lt;&gt;""),"E","")</f>
        <v/>
      </c>
      <c r="DW106" s="29" t="str">
        <f>IF(OR($A$8&lt;&gt;"",$A$2&lt;&gt;"",$DW$252&lt;&gt;""),"E","")</f>
        <v/>
      </c>
      <c r="DX106" s="29" t="str">
        <f>IF(OR($A$8&lt;&gt;"",$A$2&lt;&gt;"",$DX$252&lt;&gt;""),"E","")</f>
        <v/>
      </c>
      <c r="DY106" s="29" t="str">
        <f>IF(OR($A$8&lt;&gt;"",$A$2&lt;&gt;"",$DY$252&lt;&gt;""),"E","")</f>
        <v/>
      </c>
      <c r="DZ106" s="29" t="str">
        <f>IF(OR($A$8&lt;&gt;"",$A$2&lt;&gt;"",$DZ$252&lt;&gt;""),"E","")</f>
        <v/>
      </c>
      <c r="EA106" s="31"/>
      <c r="EB106" s="2"/>
      <c r="EC106" s="29" t="str">
        <f>IF(OR($A$8&lt;&gt;"",$A$2&lt;&gt;"",$EC$252&lt;&gt;""),"E","")</f>
        <v/>
      </c>
      <c r="ED106" s="58"/>
      <c r="EE106" s="57"/>
      <c r="EF106" s="29" t="str">
        <f>IF(OR($A$8&lt;&gt;"",$A$2&lt;&gt;"",$EF$252&lt;&gt;""),"E","")</f>
        <v/>
      </c>
      <c r="EG106" s="29" t="str">
        <f>IF(OR($A$8&lt;&gt;"",$A$2&lt;&gt;"",$EG$252&lt;&gt;""),"E","")</f>
        <v/>
      </c>
      <c r="EH106" s="29" t="str">
        <f>IF(OR($A$8&lt;&gt;"",$A$2&lt;&gt;"",$EH$252&lt;&gt;""),"E","")</f>
        <v/>
      </c>
      <c r="EI106" s="29" t="str">
        <f>IF(OR($A$8&lt;&gt;"",$A$2&lt;&gt;"",$EI$252&lt;&gt;""),"E","")</f>
        <v/>
      </c>
      <c r="EJ106" s="29" t="str">
        <f>IF(OR($A$8&lt;&gt;"",$A$2&lt;&gt;"",$EJ$252&lt;&gt;""),"E","")</f>
        <v/>
      </c>
      <c r="EK106" s="29" t="str">
        <f>IF(OR($A$8&lt;&gt;"",$A$2&lt;&gt;"",$EK$252&lt;&gt;""),"E","")</f>
        <v/>
      </c>
      <c r="EL106" s="29" t="str">
        <f>IF(OR($A$8&lt;&gt;"",$A$2&lt;&gt;"",$EL$252&lt;&gt;""),"E","")</f>
        <v/>
      </c>
      <c r="EM106" s="29" t="str">
        <f>IF(OR($A$8&lt;&gt;"",$A$2&lt;&gt;"",$EM$252&lt;&gt;""),"E","")</f>
        <v/>
      </c>
      <c r="EN106" s="29" t="str">
        <f>IF(OR($A$8&lt;&gt;"",$A$2&lt;&gt;"",$EN$252&lt;&gt;""),"E","")</f>
        <v/>
      </c>
      <c r="EO106" s="29" t="str">
        <f>IF(OR($A$8&lt;&gt;"",$A$2&lt;&gt;"",$EO$252&lt;&gt;""),"E","")</f>
        <v/>
      </c>
      <c r="EP106" s="29" t="str">
        <f>IF(OR($A$8&lt;&gt;"",$A$2&lt;&gt;"",$EP$252&lt;&gt;""),"E","")</f>
        <v/>
      </c>
      <c r="EQ106" s="29" t="str">
        <f>IF(OR($A$8&lt;&gt;"",$A$2&lt;&gt;"",$EQ$252&lt;&gt;""),"E","")</f>
        <v/>
      </c>
      <c r="ER106" s="29" t="str">
        <f>IF(OR($A$8&lt;&gt;"",$A$2&lt;&gt;"",$ER$252&lt;&gt;""),"E","")</f>
        <v/>
      </c>
      <c r="ES106" s="29" t="str">
        <f>IF(OR($A$8&lt;&gt;"",$A$2&lt;&gt;"",$ES$252&lt;&gt;""),"E","")</f>
        <v/>
      </c>
      <c r="ET106" s="29" t="str">
        <f>IF(OR($A$8&lt;&gt;"",$A$2&lt;&gt;"",$ET$252&lt;&gt;""),"E","")</f>
        <v/>
      </c>
      <c r="EU106" s="29" t="str">
        <f>IF(OR($A$8&lt;&gt;"",$A$2&lt;&gt;"",$EU$252&lt;&gt;""),"E","")</f>
        <v/>
      </c>
      <c r="EV106" s="29" t="str">
        <f>IF(OR($A$8&lt;&gt;"",$A$2&lt;&gt;"",$EV$252&lt;&gt;""),"E","")</f>
        <v/>
      </c>
      <c r="EW106" s="29" t="str">
        <f>IF(OR($A$8&lt;&gt;"",$A$2&lt;&gt;"",$EW$252&lt;&gt;""),"E","")</f>
        <v/>
      </c>
      <c r="EX106" s="29" t="str">
        <f>IF(OR($A$8&lt;&gt;"",$A$2&lt;&gt;"",$EX$252&lt;&gt;""),"E","")</f>
        <v/>
      </c>
      <c r="EY106" s="30" t="str">
        <f>IF(OR($A$8&lt;&gt;"",$A$2&lt;&gt;"",$EY$252&lt;&gt;""),"E","X")</f>
        <v>X</v>
      </c>
      <c r="EZ106" s="29" t="str">
        <f>IF(OR($A$8&lt;&gt;"",$A$2&lt;&gt;"",$EZ$252&lt;&gt;""),"E","")</f>
        <v/>
      </c>
      <c r="FA106" s="29" t="str">
        <f>IF(OR($A$8&lt;&gt;"",$A$2&lt;&gt;"",$FA$252&lt;&gt;""),"E","")</f>
        <v/>
      </c>
      <c r="FB106" s="29" t="str">
        <f>IF(OR($A$8&lt;&gt;"",$A$2&lt;&gt;"",$FB$252&lt;&gt;""),"E","")</f>
        <v/>
      </c>
      <c r="FC106" s="29" t="str">
        <f>IF(OR($A$8&lt;&gt;"",$A$2&lt;&gt;"",$FC$252&lt;&gt;""),"E","")</f>
        <v/>
      </c>
      <c r="FD106" s="29" t="str">
        <f>IF(OR($A$8&lt;&gt;"",$A$2&lt;&gt;"",$FD$252&lt;&gt;""),"E","")</f>
        <v/>
      </c>
      <c r="FE106" s="29" t="str">
        <f>IF(OR($A$8&lt;&gt;"",$A$2&lt;&gt;"",$FE$252&lt;&gt;""),"E","")</f>
        <v/>
      </c>
      <c r="FF106" s="29" t="str">
        <f>IF(OR($A$8&lt;&gt;"",$A$2&lt;&gt;"",$FF$252&lt;&gt;""),"E","")</f>
        <v/>
      </c>
      <c r="FG106" s="29" t="str">
        <f>IF(OR($A$8&lt;&gt;"",$A$2&lt;&gt;"",$FG$252&lt;&gt;""),"E","")</f>
        <v/>
      </c>
      <c r="FH106" s="29" t="str">
        <f>IF(OR($A$8&lt;&gt;"",$A$2&lt;&gt;"",$FH$252&lt;&gt;""),"E","")</f>
        <v/>
      </c>
      <c r="FI106" s="29" t="str">
        <f>IF(OR($A$8&lt;&gt;"",$A$2&lt;&gt;"",$FI$252&lt;&gt;""),"E","")</f>
        <v/>
      </c>
      <c r="FJ106" s="29" t="str">
        <f>IF(OR($A$8&lt;&gt;"",$A$2&lt;&gt;"",$FJ$252&lt;&gt;""),"E","")</f>
        <v/>
      </c>
      <c r="FK106" s="29" t="str">
        <f>IF(OR($A$8&lt;&gt;"",$A$2&lt;&gt;"",$FK$252&lt;&gt;""),"E","")</f>
        <v/>
      </c>
      <c r="FL106" s="29" t="str">
        <f>IF(OR($A$8&lt;&gt;"",$A$2&lt;&gt;"",$FL$252&lt;&gt;""),"E","")</f>
        <v/>
      </c>
      <c r="FM106" s="29" t="str">
        <f>IF(OR($A$8&lt;&gt;"",$A$2&lt;&gt;"",$FM$252&lt;&gt;""),"E","")</f>
        <v/>
      </c>
      <c r="FN106" s="29" t="str">
        <f>IF(OR($A$8&lt;&gt;"",$A$2&lt;&gt;"",$FN$252&lt;&gt;""),"E","")</f>
        <v/>
      </c>
      <c r="FO106" s="29" t="str">
        <f>IF(OR($A$8&lt;&gt;"",$A$2&lt;&gt;"",$FO$252&lt;&gt;""),"E","")</f>
        <v/>
      </c>
      <c r="FP106" s="29" t="str">
        <f>IF(OR($A$8&lt;&gt;"",$A$2&lt;&gt;"",$FP$252&lt;&gt;""),"E","")</f>
        <v/>
      </c>
      <c r="FQ106" s="29" t="str">
        <f>IF(OR($A$8&lt;&gt;"",$A$2&lt;&gt;"",$FQ$252&lt;&gt;""),"E","")</f>
        <v/>
      </c>
      <c r="FR106" s="29" t="str">
        <f>IF(OR($A$8&lt;&gt;"",$A$2&lt;&gt;"",$FR$252&lt;&gt;""),"E","")</f>
        <v/>
      </c>
      <c r="FS106" s="29" t="str">
        <f>IF(OR($A$8&lt;&gt;"",$A$2&lt;&gt;"",$FS$252&lt;&gt;""),"E","")</f>
        <v/>
      </c>
      <c r="FT106" s="29" t="str">
        <f>IF(OR($A$8&lt;&gt;"",$A$2&lt;&gt;"",$FT$252&lt;&gt;""),"E","")</f>
        <v/>
      </c>
      <c r="FU106" s="29" t="str">
        <f>IF(OR($A$8&lt;&gt;"",$A$2&lt;&gt;"",$FU$252&lt;&gt;""),"E","")</f>
        <v/>
      </c>
      <c r="FV106" s="29" t="str">
        <f>IF(OR($A$8&lt;&gt;"",$A$2&lt;&gt;"",$FV$252&lt;&gt;""),"E","")</f>
        <v/>
      </c>
      <c r="FW106" s="29" t="str">
        <f>IF(OR($A$8&lt;&gt;"",$A$2&lt;&gt;"",$FW$252&lt;&gt;""),"E","")</f>
        <v/>
      </c>
      <c r="FX106" s="29" t="str">
        <f>IF(OR($A$8&lt;&gt;"",$A$2&lt;&gt;"",$FX$252&lt;&gt;""),"E","")</f>
        <v/>
      </c>
      <c r="FY106" s="29" t="str">
        <f>IF(OR($A$8&lt;&gt;"",$A$2&lt;&gt;"",$FY$252&lt;&gt;""),"E","")</f>
        <v/>
      </c>
      <c r="FZ106" s="29" t="str">
        <f>IF(OR($A$8&lt;&gt;"",$A$2&lt;&gt;"",$FZ$252&lt;&gt;""),"E","")</f>
        <v/>
      </c>
      <c r="GA106" s="29" t="str">
        <f>IF(OR($A$8&lt;&gt;"",$A$2&lt;&gt;"",$GA$252&lt;&gt;""),"E","")</f>
        <v/>
      </c>
      <c r="GB106" s="58"/>
      <c r="GC106" s="57"/>
      <c r="GD106" s="33" t="str">
        <f>IF(OR($A$8&lt;&gt;"",$A$2&lt;&gt;"",$GD$252&lt;&gt;""),"E","")</f>
        <v/>
      </c>
      <c r="GE106" s="77"/>
      <c r="GF106" s="72"/>
      <c r="GG106" s="29" t="str">
        <f>IF(OR($A$8&lt;&gt;"",$A$2&lt;&gt;"",$GG$252&lt;&gt;""),"E","")</f>
        <v/>
      </c>
      <c r="GH106" s="29" t="str">
        <f>IF(OR($A$8&lt;&gt;"",$A$2&lt;&gt;"",$GH$252&lt;&gt;""),"E","")</f>
        <v/>
      </c>
      <c r="GI106" s="29" t="str">
        <f>IF(OR($A$8&lt;&gt;"",$A$2&lt;&gt;"",$GI$252&lt;&gt;""),"E","")</f>
        <v/>
      </c>
      <c r="GJ106" s="29" t="str">
        <f>IF(OR($A$8&lt;&gt;"",$A$2&lt;&gt;"",$GJ$252&lt;&gt;""),"E","")</f>
        <v/>
      </c>
      <c r="GK106" s="29" t="str">
        <f>IF(OR($A$8&lt;&gt;"",$A$2&lt;&gt;"",$GK$252&lt;&gt;""),"E","")</f>
        <v/>
      </c>
      <c r="GL106" s="29" t="str">
        <f>IF(OR($A$8&lt;&gt;"",$A$2&lt;&gt;"",$GL$252&lt;&gt;""),"E","")</f>
        <v/>
      </c>
      <c r="GM106" s="29" t="str">
        <f>IF(OR($A$8&lt;&gt;"",$A$2&lt;&gt;"",$GM$252&lt;&gt;""),"E","")</f>
        <v/>
      </c>
      <c r="GN106" s="29" t="str">
        <f>IF(OR($A$8&lt;&gt;"",$A$2&lt;&gt;"",$GN$252&lt;&gt;""),"E","")</f>
        <v/>
      </c>
      <c r="GO106" s="29" t="str">
        <f>IF(OR($A$8&lt;&gt;"",$A$2&lt;&gt;"",$GO$252&lt;&gt;""),"E","")</f>
        <v/>
      </c>
      <c r="GP106" s="29" t="str">
        <f>IF(OR($A$8&lt;&gt;"",$A$2&lt;&gt;"",$GP$252&lt;&gt;""),"E","")</f>
        <v/>
      </c>
      <c r="GQ106" s="29" t="str">
        <f>IF(OR($A$8&lt;&gt;"",$A$2&lt;&gt;"",$GQ$252&lt;&gt;""),"E","")</f>
        <v/>
      </c>
      <c r="GR106" s="29" t="str">
        <f>IF(OR($A$8&lt;&gt;"",$A$2&lt;&gt;"",$GR$252&lt;&gt;""),"E","")</f>
        <v/>
      </c>
      <c r="GS106" s="29" t="str">
        <f>IF(OR($A$8&lt;&gt;"",$A$2&lt;&gt;"",$GS$252&lt;&gt;""),"E","")</f>
        <v/>
      </c>
      <c r="GT106" s="29" t="str">
        <f>IF(OR($A$8&lt;&gt;"",$A$2&lt;&gt;"",$GT$252&lt;&gt;""),"E","")</f>
        <v/>
      </c>
      <c r="GU106" s="29" t="str">
        <f>IF(OR($A$8&lt;&gt;"",$A$2&lt;&gt;"",$GU$252&lt;&gt;""),"E","")</f>
        <v/>
      </c>
      <c r="GV106" s="29" t="str">
        <f>IF(OR($A$8&lt;&gt;"",$A$2&lt;&gt;"",$GV$252&lt;&gt;""),"E","")</f>
        <v/>
      </c>
      <c r="GW106" s="29" t="str">
        <f>IF(OR($A$8&lt;&gt;"",$A$2&lt;&gt;"",$GW$252&lt;&gt;""),"E","")</f>
        <v/>
      </c>
      <c r="GX106" s="29" t="str">
        <f>IF(OR($A$8&lt;&gt;"",$A$2&lt;&gt;"",$GX$252&lt;&gt;""),"E","")</f>
        <v/>
      </c>
      <c r="GY106" s="26" t="str">
        <f>IF(OR($A$8&lt;&gt;"",$A$2&lt;&gt;"",$GY$252&lt;&gt;""),"E","")</f>
        <v/>
      </c>
      <c r="GZ106" s="29" t="str">
        <f>IF(OR($A$8&lt;&gt;"",$A$2&lt;&gt;"",$GZ$252&lt;&gt;""),"E","")</f>
        <v/>
      </c>
      <c r="HA106" s="29" t="str">
        <f>IF(OR($A$8&lt;&gt;"",$A$2&lt;&gt;"",$HA$252&lt;&gt;""),"E","")</f>
        <v/>
      </c>
      <c r="HB106" s="29" t="str">
        <f>IF(OR($A$8&lt;&gt;"",$A$2&lt;&gt;"",$HB$252&lt;&gt;""),"E","")</f>
        <v/>
      </c>
      <c r="HC106" s="29" t="str">
        <f>IF(OR($A$8&lt;&gt;"",$A$2&lt;&gt;"",$HC$252&lt;&gt;""),"E","")</f>
        <v/>
      </c>
      <c r="HD106" s="29" t="str">
        <f>IF(OR($A$8&lt;&gt;"",$A$2&lt;&gt;"",$HD$252&lt;&gt;""),"E","")</f>
        <v/>
      </c>
      <c r="HE106" s="29" t="str">
        <f>IF(OR($A$8&lt;&gt;"",$A$2&lt;&gt;"",$HE$252&lt;&gt;""),"E","")</f>
        <v/>
      </c>
      <c r="HF106" s="29" t="str">
        <f>IF(OR($A$8&lt;&gt;"",$A$2&lt;&gt;"",$HF$252&lt;&gt;""),"E","")</f>
        <v/>
      </c>
      <c r="HG106" s="29" t="str">
        <f>IF(OR($A$8&lt;&gt;"",$A$2&lt;&gt;"",$HG$252&lt;&gt;""),"E","")</f>
        <v/>
      </c>
      <c r="HH106" s="81"/>
      <c r="HI106" s="72"/>
      <c r="HJ106" s="29" t="str">
        <f>IF(OR($A$8&lt;&gt;"",$A$2&lt;&gt;"",$HJ$252&lt;&gt;""),"E","")</f>
        <v/>
      </c>
      <c r="HK106" s="29" t="str">
        <f>IF(OR($A$8&lt;&gt;"",$A$2&lt;&gt;"",$HK$252&lt;&gt;""),"E","")</f>
        <v/>
      </c>
      <c r="HL106" s="29" t="str">
        <f>IF(OR($A$8&lt;&gt;"",$A$2&lt;&gt;"",$HL$252&lt;&gt;""),"E","")</f>
        <v/>
      </c>
      <c r="HM106" s="29" t="str">
        <f>IF(OR($A$8&lt;&gt;"",$A$2&lt;&gt;"",$HM$252&lt;&gt;""),"E","")</f>
        <v/>
      </c>
      <c r="HN106" s="29" t="str">
        <f>IF(OR($A$8&lt;&gt;"",$A$2&lt;&gt;"",$HN$252&lt;&gt;""),"E","")</f>
        <v/>
      </c>
      <c r="HO106" s="29" t="str">
        <f>IF(OR($A$8&lt;&gt;"",$A$2&lt;&gt;"",$HO$252&lt;&gt;""),"E","")</f>
        <v/>
      </c>
      <c r="HP106" s="29" t="str">
        <f>IF(OR($A$8&lt;&gt;"",$A$2&lt;&gt;"",$HP$252&lt;&gt;""),"E","")</f>
        <v/>
      </c>
      <c r="HQ106" s="219"/>
      <c r="HR106" s="6"/>
      <c r="HS106" s="131">
        <f t="shared" si="1"/>
        <v>0</v>
      </c>
      <c r="HT106" s="132"/>
    </row>
    <row r="107" spans="1:228" ht="39" customHeight="1" x14ac:dyDescent="0.2">
      <c r="A107" s="220" t="s">
        <v>51</v>
      </c>
      <c r="B107" s="221"/>
      <c r="C107" s="221"/>
      <c r="D107" s="221"/>
      <c r="E107" s="221"/>
      <c r="F107" s="221"/>
      <c r="G107" s="221"/>
      <c r="H107" s="221"/>
      <c r="I107" s="221"/>
      <c r="J107" s="221"/>
      <c r="K107" s="221"/>
      <c r="L107" s="222"/>
      <c r="M107" s="223" t="s">
        <v>52</v>
      </c>
      <c r="N107" s="224"/>
      <c r="O107" s="224"/>
      <c r="P107" s="224"/>
      <c r="Q107" s="224"/>
      <c r="R107" s="224"/>
      <c r="S107" s="224"/>
      <c r="T107" s="224"/>
      <c r="U107" s="225"/>
      <c r="V107" s="174"/>
      <c r="W107" s="45">
        <v>5</v>
      </c>
      <c r="X107" s="201">
        <v>1</v>
      </c>
      <c r="Y107" s="84" t="s">
        <v>1127</v>
      </c>
      <c r="Z107" s="178"/>
      <c r="AA107" s="212"/>
      <c r="AB107" s="155">
        <v>60</v>
      </c>
      <c r="AC107" s="299"/>
      <c r="AD107" s="155">
        <v>60</v>
      </c>
      <c r="AE107" s="299"/>
      <c r="AF107" s="155">
        <v>60</v>
      </c>
      <c r="AG107" s="299"/>
      <c r="AH107" s="155">
        <v>40</v>
      </c>
      <c r="AI107" s="299"/>
      <c r="AJ107" s="155">
        <v>20</v>
      </c>
      <c r="AK107" s="299"/>
      <c r="AL107" s="155">
        <v>12</v>
      </c>
      <c r="AM107" s="299"/>
      <c r="AN107" s="155">
        <v>2</v>
      </c>
      <c r="AO107" s="299"/>
      <c r="AP107" s="155">
        <v>1</v>
      </c>
      <c r="AQ107" s="299"/>
      <c r="AR107" s="152">
        <v>1</v>
      </c>
      <c r="AS107" s="412"/>
      <c r="AT107" s="152"/>
      <c r="AU107" s="153"/>
      <c r="AV107" s="152"/>
      <c r="AW107" s="153"/>
      <c r="AX107" s="152"/>
      <c r="AY107" s="153"/>
      <c r="AZ107" s="152"/>
      <c r="BA107" s="153"/>
      <c r="BB107" s="152"/>
      <c r="BC107" s="153"/>
      <c r="BD107" s="152"/>
      <c r="BE107" s="153"/>
      <c r="BF107" s="152"/>
      <c r="BG107" s="422"/>
      <c r="BH107" s="179"/>
      <c r="BI107" s="179"/>
      <c r="BJ107" s="67" t="str">
        <f>IF($BJ$8="Saisie de numéro erronée !","Saisie de numéro erronée !",IF($BJ$9="","",VALUE(SUBSTITUTE(IF(COUNTIF(HS107,"* *"),TRIM(MID(Y107&amp;" ",(FIND(("NO"&amp;$BJ$9&amp;" "),Y107&amp;" "))-3,3)),HS107),"c",""))))</f>
        <v/>
      </c>
      <c r="BK107" s="180"/>
      <c r="BL107" s="213"/>
      <c r="BM107" s="29">
        <v>5</v>
      </c>
      <c r="BN107" s="29">
        <v>5</v>
      </c>
      <c r="BO107" s="29">
        <v>5</v>
      </c>
      <c r="BP107" s="29">
        <v>6</v>
      </c>
      <c r="BQ107" s="29">
        <v>6</v>
      </c>
      <c r="BR107" s="29">
        <v>6</v>
      </c>
      <c r="BS107" s="29">
        <v>7</v>
      </c>
      <c r="BT107" s="29">
        <v>7</v>
      </c>
      <c r="BU107" s="29">
        <v>7</v>
      </c>
      <c r="BV107" s="29">
        <v>8</v>
      </c>
      <c r="BW107" s="29">
        <v>8</v>
      </c>
      <c r="BX107" s="228">
        <v>2</v>
      </c>
      <c r="BY107" s="29">
        <v>12</v>
      </c>
      <c r="BZ107" s="29">
        <v>20</v>
      </c>
      <c r="CA107" s="29">
        <v>25</v>
      </c>
      <c r="CB107" s="226">
        <v>35</v>
      </c>
      <c r="CC107" s="181"/>
      <c r="CD107" s="181"/>
      <c r="CE107" s="395"/>
      <c r="CF107" s="182"/>
      <c r="CG107" s="182"/>
      <c r="CH107" s="395" t="s">
        <v>167</v>
      </c>
      <c r="CI107" s="183"/>
      <c r="CJ107" s="183"/>
      <c r="CK107" s="214">
        <v>96</v>
      </c>
      <c r="CL107" s="229" t="s">
        <v>723</v>
      </c>
      <c r="CM107" s="184"/>
      <c r="CN107" s="216"/>
      <c r="CO107" s="227" t="s">
        <v>47</v>
      </c>
      <c r="CP107" s="185"/>
      <c r="CQ107" s="185"/>
      <c r="CR107" s="44">
        <v>48</v>
      </c>
      <c r="CS107" s="44">
        <v>49</v>
      </c>
      <c r="CT107" s="186"/>
      <c r="CU107" s="186"/>
      <c r="CV107" s="395"/>
      <c r="CW107" s="218"/>
      <c r="CX107" s="218"/>
      <c r="CY107" s="227" t="s">
        <v>106</v>
      </c>
      <c r="CZ107" s="187"/>
      <c r="DA107" s="187"/>
      <c r="DB107" s="28" t="str">
        <f>IF(OR($A$8&lt;&gt;"",$A$2&lt;&gt;"",$DB$252&lt;&gt;""),"E","")</f>
        <v/>
      </c>
      <c r="DC107" s="29" t="str">
        <f>IF(OR($A$8&lt;&gt;"",$A$2&lt;&gt;"",$DC$252&lt;&gt;""),"E","")</f>
        <v/>
      </c>
      <c r="DD107" s="29" t="str">
        <f>IF(OR($A$8&lt;&gt;"",$A$2&lt;&gt;"",$DD$252&lt;&gt;""),"E","")</f>
        <v/>
      </c>
      <c r="DE107" s="29" t="str">
        <f>IF(OR($A$8&lt;&gt;"",$A$2&lt;&gt;"",$DE$252&lt;&gt;""),"E","")</f>
        <v/>
      </c>
      <c r="DF107" s="29" t="str">
        <f>IF(OR($A$8&lt;&gt;"",$A$2&lt;&gt;"",$DF$252&lt;&gt;""),"E","")</f>
        <v/>
      </c>
      <c r="DG107" s="29" t="str">
        <f>IF(OR($A$8&lt;&gt;"",$A$2&lt;&gt;"",$DG$252&lt;&gt;""),"E","")</f>
        <v/>
      </c>
      <c r="DH107" s="29" t="str">
        <f>IF(OR($A$8&lt;&gt;"",$A$2&lt;&gt;"",$DH$252&lt;&gt;""),"E","")</f>
        <v/>
      </c>
      <c r="DI107" s="29" t="str">
        <f>IF(OR($A$8&lt;&gt;"",$A$2&lt;&gt;"",$DI$252&lt;&gt;""),"E","")</f>
        <v/>
      </c>
      <c r="DJ107" s="29" t="str">
        <f>IF(OR($A$8&lt;&gt;"",$A$2&lt;&gt;"",$DJ$252&lt;&gt;""),"E","")</f>
        <v/>
      </c>
      <c r="DK107" s="29" t="str">
        <f>IF(OR($A$8&lt;&gt;"",$A$2&lt;&gt;"",$DK$252&lt;&gt;""),"E","")</f>
        <v/>
      </c>
      <c r="DL107" s="29" t="str">
        <f>IF(OR($A$8&lt;&gt;"",$A$2&lt;&gt;"",$DL$252&lt;&gt;""),"E","")</f>
        <v/>
      </c>
      <c r="DM107" s="29" t="str">
        <f>IF(OR($A$8&lt;&gt;"",$A$2&lt;&gt;"",$DM$252&lt;&gt;""),"E","")</f>
        <v/>
      </c>
      <c r="DN107" s="29" t="str">
        <f>IF(OR($A$8&lt;&gt;"",$A$2&lt;&gt;"",$DN$252&lt;&gt;""),"E","")</f>
        <v/>
      </c>
      <c r="DO107" s="29" t="str">
        <f>IF(OR($A$8&lt;&gt;"",$A$2&lt;&gt;"",$DO$252&lt;&gt;""),"E","")</f>
        <v/>
      </c>
      <c r="DP107" s="29" t="str">
        <f>IF(OR($A$8&lt;&gt;"",$A$2&lt;&gt;"",$DP$252&lt;&gt;""),"E","")</f>
        <v/>
      </c>
      <c r="DQ107" s="29" t="str">
        <f>IF(OR($A$8&lt;&gt;"",$A$2&lt;&gt;"",$DQ$252&lt;&gt;""),"E","")</f>
        <v/>
      </c>
      <c r="DR107" s="29" t="str">
        <f>IF(OR($A$8&lt;&gt;"",$A$2&lt;&gt;"",$DR$252&lt;&gt;""),"E","")</f>
        <v/>
      </c>
      <c r="DS107" s="29" t="str">
        <f>IF(OR($A$8&lt;&gt;"",$A$2&lt;&gt;"",$DS$252&lt;&gt;""),"E","")</f>
        <v/>
      </c>
      <c r="DT107" s="29" t="str">
        <f>IF(OR($A$8&lt;&gt;"",$A$2&lt;&gt;"",$DT$252&lt;&gt;""),"E","")</f>
        <v/>
      </c>
      <c r="DU107" s="29" t="str">
        <f>IF(OR($A$8&lt;&gt;"",$A$2&lt;&gt;"",$DU$252&lt;&gt;""),"E","")</f>
        <v/>
      </c>
      <c r="DV107" s="29" t="str">
        <f>IF(OR($A$8&lt;&gt;"",$A$2&lt;&gt;"",$DV$252&lt;&gt;""),"E","")</f>
        <v/>
      </c>
      <c r="DW107" s="29" t="str">
        <f>IF(OR($A$8&lt;&gt;"",$A$2&lt;&gt;"",$DW$252&lt;&gt;""),"E","")</f>
        <v/>
      </c>
      <c r="DX107" s="29" t="str">
        <f>IF(OR($A$8&lt;&gt;"",$A$2&lt;&gt;"",$DX$252&lt;&gt;""),"E","")</f>
        <v/>
      </c>
      <c r="DY107" s="29" t="str">
        <f>IF(OR($A$8&lt;&gt;"",$A$2&lt;&gt;"",$DY$252&lt;&gt;""),"E","")</f>
        <v/>
      </c>
      <c r="DZ107" s="29" t="str">
        <f>IF(OR($A$8&lt;&gt;"",$A$2&lt;&gt;"",$DZ$252&lt;&gt;""),"E","")</f>
        <v/>
      </c>
      <c r="EA107" s="31"/>
      <c r="EB107" s="2"/>
      <c r="EC107" s="29" t="str">
        <f>IF(OR($A$8&lt;&gt;"",$A$2&lt;&gt;"",$EC$252&lt;&gt;""),"E","")</f>
        <v/>
      </c>
      <c r="ED107" s="58"/>
      <c r="EE107" s="57"/>
      <c r="EF107" s="29" t="str">
        <f>IF(OR($A$8&lt;&gt;"",$A$2&lt;&gt;"",$EF$252&lt;&gt;""),"E","")</f>
        <v/>
      </c>
      <c r="EG107" s="29" t="str">
        <f>IF(OR($A$8&lt;&gt;"",$A$2&lt;&gt;"",$EG$252&lt;&gt;""),"E","")</f>
        <v/>
      </c>
      <c r="EH107" s="29" t="str">
        <f>IF(OR($A$8&lt;&gt;"",$A$2&lt;&gt;"",$EH$252&lt;&gt;""),"E","")</f>
        <v/>
      </c>
      <c r="EI107" s="29" t="str">
        <f>IF(OR($A$8&lt;&gt;"",$A$2&lt;&gt;"",$EI$252&lt;&gt;""),"E","")</f>
        <v/>
      </c>
      <c r="EJ107" s="29" t="str">
        <f>IF(OR($A$8&lt;&gt;"",$A$2&lt;&gt;"",$EJ$252&lt;&gt;""),"E","")</f>
        <v/>
      </c>
      <c r="EK107" s="29" t="str">
        <f>IF(OR($A$8&lt;&gt;"",$A$2&lt;&gt;"",$EK$252&lt;&gt;""),"E","")</f>
        <v/>
      </c>
      <c r="EL107" s="29" t="str">
        <f>IF(OR($A$8&lt;&gt;"",$A$2&lt;&gt;"",$EL$252&lt;&gt;""),"E","")</f>
        <v/>
      </c>
      <c r="EM107" s="29" t="str">
        <f>IF(OR($A$8&lt;&gt;"",$A$2&lt;&gt;"",$EM$252&lt;&gt;""),"E","")</f>
        <v/>
      </c>
      <c r="EN107" s="29" t="str">
        <f>IF(OR($A$8&lt;&gt;"",$A$2&lt;&gt;"",$EN$252&lt;&gt;""),"E","")</f>
        <v/>
      </c>
      <c r="EO107" s="29" t="str">
        <f>IF(OR($A$8&lt;&gt;"",$A$2&lt;&gt;"",$EO$252&lt;&gt;""),"E","")</f>
        <v/>
      </c>
      <c r="EP107" s="29" t="str">
        <f>IF(OR($A$8&lt;&gt;"",$A$2&lt;&gt;"",$EP$252&lt;&gt;""),"E","")</f>
        <v/>
      </c>
      <c r="EQ107" s="29" t="str">
        <f>IF(OR($A$8&lt;&gt;"",$A$2&lt;&gt;"",$EQ$252&lt;&gt;""),"E","")</f>
        <v/>
      </c>
      <c r="ER107" s="29" t="str">
        <f>IF(OR($A$8&lt;&gt;"",$A$2&lt;&gt;"",$ER$252&lt;&gt;""),"E","")</f>
        <v/>
      </c>
      <c r="ES107" s="29" t="str">
        <f>IF(OR($A$8&lt;&gt;"",$A$2&lt;&gt;"",$ES$252&lt;&gt;""),"E","")</f>
        <v/>
      </c>
      <c r="ET107" s="29" t="str">
        <f>IF(OR($A$8&lt;&gt;"",$A$2&lt;&gt;"",$ET$252&lt;&gt;""),"E","")</f>
        <v/>
      </c>
      <c r="EU107" s="29" t="str">
        <f>IF(OR($A$8&lt;&gt;"",$A$2&lt;&gt;"",$EU$252&lt;&gt;""),"E","")</f>
        <v/>
      </c>
      <c r="EV107" s="29" t="str">
        <f>IF(OR($A$8&lt;&gt;"",$A$2&lt;&gt;"",$EV$252&lt;&gt;""),"E","")</f>
        <v/>
      </c>
      <c r="EW107" s="29" t="str">
        <f>IF(OR($A$8&lt;&gt;"",$A$2&lt;&gt;"",$EW$252&lt;&gt;""),"E","")</f>
        <v/>
      </c>
      <c r="EX107" s="29" t="str">
        <f>IF(OR($A$8&lt;&gt;"",$A$2&lt;&gt;"",$EX$252&lt;&gt;""),"E","")</f>
        <v/>
      </c>
      <c r="EY107" s="29" t="str">
        <f>IF(OR($A$8&lt;&gt;"",$A$2&lt;&gt;"",$EY$252&lt;&gt;""),"E","")</f>
        <v/>
      </c>
      <c r="EZ107" s="29" t="str">
        <f>IF(OR($A$8&lt;&gt;"",$A$2&lt;&gt;"",$EZ$252&lt;&gt;""),"E","")</f>
        <v/>
      </c>
      <c r="FA107" s="30" t="str">
        <f>IF(OR($A$8&lt;&gt;"",$A$2&lt;&gt;"",$FA$252&lt;&gt;""),"E","X")</f>
        <v>X</v>
      </c>
      <c r="FB107" s="30" t="str">
        <f>IF(OR($A$8&lt;&gt;"",$A$2&lt;&gt;"",$FB$252&lt;&gt;""),"E","X")</f>
        <v>X</v>
      </c>
      <c r="FC107" s="29" t="str">
        <f>IF(OR($A$8&lt;&gt;"",$A$2&lt;&gt;"",$FC$252&lt;&gt;""),"E","")</f>
        <v/>
      </c>
      <c r="FD107" s="29" t="str">
        <f>IF(OR($A$8&lt;&gt;"",$A$2&lt;&gt;"",$FD$252&lt;&gt;""),"E","")</f>
        <v/>
      </c>
      <c r="FE107" s="29" t="str">
        <f>IF(OR($A$8&lt;&gt;"",$A$2&lt;&gt;"",$FE$252&lt;&gt;""),"E","")</f>
        <v/>
      </c>
      <c r="FF107" s="29" t="str">
        <f>IF(OR($A$8&lt;&gt;"",$A$2&lt;&gt;"",$FF$252&lt;&gt;""),"E","")</f>
        <v/>
      </c>
      <c r="FG107" s="29" t="str">
        <f>IF(OR($A$8&lt;&gt;"",$A$2&lt;&gt;"",$FG$252&lt;&gt;""),"E","")</f>
        <v/>
      </c>
      <c r="FH107" s="29" t="str">
        <f>IF(OR($A$8&lt;&gt;"",$A$2&lt;&gt;"",$FH$252&lt;&gt;""),"E","")</f>
        <v/>
      </c>
      <c r="FI107" s="29" t="str">
        <f>IF(OR($A$8&lt;&gt;"",$A$2&lt;&gt;"",$FI$252&lt;&gt;""),"E","")</f>
        <v/>
      </c>
      <c r="FJ107" s="29" t="str">
        <f>IF(OR($A$8&lt;&gt;"",$A$2&lt;&gt;"",$FJ$252&lt;&gt;""),"E","")</f>
        <v/>
      </c>
      <c r="FK107" s="29" t="str">
        <f>IF(OR($A$8&lt;&gt;"",$A$2&lt;&gt;"",$FK$252&lt;&gt;""),"E","")</f>
        <v/>
      </c>
      <c r="FL107" s="29" t="str">
        <f>IF(OR($A$8&lt;&gt;"",$A$2&lt;&gt;"",$FL$252&lt;&gt;""),"E","")</f>
        <v/>
      </c>
      <c r="FM107" s="29" t="str">
        <f>IF(OR($A$8&lt;&gt;"",$A$2&lt;&gt;"",$FM$252&lt;&gt;""),"E","")</f>
        <v/>
      </c>
      <c r="FN107" s="29" t="str">
        <f>IF(OR($A$8&lt;&gt;"",$A$2&lt;&gt;"",$FN$252&lt;&gt;""),"E","")</f>
        <v/>
      </c>
      <c r="FO107" s="29" t="str">
        <f>IF(OR($A$8&lt;&gt;"",$A$2&lt;&gt;"",$FO$252&lt;&gt;""),"E","")</f>
        <v/>
      </c>
      <c r="FP107" s="29" t="str">
        <f>IF(OR($A$8&lt;&gt;"",$A$2&lt;&gt;"",$FP$252&lt;&gt;""),"E","")</f>
        <v/>
      </c>
      <c r="FQ107" s="29" t="str">
        <f>IF(OR($A$8&lt;&gt;"",$A$2&lt;&gt;"",$FQ$252&lt;&gt;""),"E","")</f>
        <v/>
      </c>
      <c r="FR107" s="29" t="str">
        <f>IF(OR($A$8&lt;&gt;"",$A$2&lt;&gt;"",$FR$252&lt;&gt;""),"E","")</f>
        <v/>
      </c>
      <c r="FS107" s="29" t="str">
        <f>IF(OR($A$8&lt;&gt;"",$A$2&lt;&gt;"",$FS$252&lt;&gt;""),"E","")</f>
        <v/>
      </c>
      <c r="FT107" s="29" t="str">
        <f>IF(OR($A$8&lt;&gt;"",$A$2&lt;&gt;"",$FT$252&lt;&gt;""),"E","")</f>
        <v/>
      </c>
      <c r="FU107" s="29" t="str">
        <f>IF(OR($A$8&lt;&gt;"",$A$2&lt;&gt;"",$FU$252&lt;&gt;""),"E","")</f>
        <v/>
      </c>
      <c r="FV107" s="29" t="str">
        <f>IF(OR($A$8&lt;&gt;"",$A$2&lt;&gt;"",$FV$252&lt;&gt;""),"E","")</f>
        <v/>
      </c>
      <c r="FW107" s="29" t="str">
        <f>IF(OR($A$8&lt;&gt;"",$A$2&lt;&gt;"",$FW$252&lt;&gt;""),"E","")</f>
        <v/>
      </c>
      <c r="FX107" s="29" t="str">
        <f>IF(OR($A$8&lt;&gt;"",$A$2&lt;&gt;"",$FX$252&lt;&gt;""),"E","")</f>
        <v/>
      </c>
      <c r="FY107" s="29" t="str">
        <f>IF(OR($A$8&lt;&gt;"",$A$2&lt;&gt;"",$FY$252&lt;&gt;""),"E","")</f>
        <v/>
      </c>
      <c r="FZ107" s="29" t="str">
        <f>IF(OR($A$8&lt;&gt;"",$A$2&lt;&gt;"",$FZ$252&lt;&gt;""),"E","")</f>
        <v/>
      </c>
      <c r="GA107" s="29" t="str">
        <f>IF(OR($A$8&lt;&gt;"",$A$2&lt;&gt;"",$GA$252&lt;&gt;""),"E","")</f>
        <v/>
      </c>
      <c r="GB107" s="58"/>
      <c r="GC107" s="57"/>
      <c r="GD107" s="33" t="str">
        <f>IF(OR($A$8&lt;&gt;"",$A$2&lt;&gt;"",$GD$252&lt;&gt;""),"E","")</f>
        <v/>
      </c>
      <c r="GE107" s="77"/>
      <c r="GF107" s="72"/>
      <c r="GG107" s="29" t="str">
        <f>IF(OR($A$8&lt;&gt;"",$A$2&lt;&gt;"",$GG$252&lt;&gt;""),"E","")</f>
        <v/>
      </c>
      <c r="GH107" s="29" t="str">
        <f>IF(OR($A$8&lt;&gt;"",$A$2&lt;&gt;"",$GH$252&lt;&gt;""),"E","")</f>
        <v/>
      </c>
      <c r="GI107" s="29" t="str">
        <f>IF(OR($A$8&lt;&gt;"",$A$2&lt;&gt;"",$GI$252&lt;&gt;""),"E","")</f>
        <v/>
      </c>
      <c r="GJ107" s="29" t="str">
        <f>IF(OR($A$8&lt;&gt;"",$A$2&lt;&gt;"",$GJ$252&lt;&gt;""),"E","")</f>
        <v/>
      </c>
      <c r="GK107" s="29" t="str">
        <f>IF(OR($A$8&lt;&gt;"",$A$2&lt;&gt;"",$GK$252&lt;&gt;""),"E","")</f>
        <v/>
      </c>
      <c r="GL107" s="29" t="str">
        <f>IF(OR($A$8&lt;&gt;"",$A$2&lt;&gt;"",$GL$252&lt;&gt;""),"E","")</f>
        <v/>
      </c>
      <c r="GM107" s="29" t="str">
        <f>IF(OR($A$8&lt;&gt;"",$A$2&lt;&gt;"",$GM$252&lt;&gt;""),"E","")</f>
        <v/>
      </c>
      <c r="GN107" s="29" t="str">
        <f>IF(OR($A$8&lt;&gt;"",$A$2&lt;&gt;"",$GN$252&lt;&gt;""),"E","")</f>
        <v/>
      </c>
      <c r="GO107" s="29" t="str">
        <f>IF(OR($A$8&lt;&gt;"",$A$2&lt;&gt;"",$GO$252&lt;&gt;""),"E","")</f>
        <v/>
      </c>
      <c r="GP107" s="29" t="str">
        <f>IF(OR($A$8&lt;&gt;"",$A$2&lt;&gt;"",$GP$252&lt;&gt;""),"E","")</f>
        <v/>
      </c>
      <c r="GQ107" s="29" t="str">
        <f>IF(OR($A$8&lt;&gt;"",$A$2&lt;&gt;"",$GQ$252&lt;&gt;""),"E","")</f>
        <v/>
      </c>
      <c r="GR107" s="29" t="str">
        <f>IF(OR($A$8&lt;&gt;"",$A$2&lt;&gt;"",$GR$252&lt;&gt;""),"E","")</f>
        <v/>
      </c>
      <c r="GS107" s="29" t="str">
        <f>IF(OR($A$8&lt;&gt;"",$A$2&lt;&gt;"",$GS$252&lt;&gt;""),"E","")</f>
        <v/>
      </c>
      <c r="GT107" s="29" t="str">
        <f>IF(OR($A$8&lt;&gt;"",$A$2&lt;&gt;"",$GT$252&lt;&gt;""),"E","")</f>
        <v/>
      </c>
      <c r="GU107" s="29" t="str">
        <f>IF(OR($A$8&lt;&gt;"",$A$2&lt;&gt;"",$GU$252&lt;&gt;""),"E","")</f>
        <v/>
      </c>
      <c r="GV107" s="29" t="str">
        <f>IF(OR($A$8&lt;&gt;"",$A$2&lt;&gt;"",$GV$252&lt;&gt;""),"E","")</f>
        <v/>
      </c>
      <c r="GW107" s="29" t="str">
        <f>IF(OR($A$8&lt;&gt;"",$A$2&lt;&gt;"",$GW$252&lt;&gt;""),"E","")</f>
        <v/>
      </c>
      <c r="GX107" s="29" t="str">
        <f>IF(OR($A$8&lt;&gt;"",$A$2&lt;&gt;"",$GX$252&lt;&gt;""),"E","")</f>
        <v/>
      </c>
      <c r="GY107" s="26" t="str">
        <f>IF(OR($A$8&lt;&gt;"",$A$2&lt;&gt;"",$GY$252&lt;&gt;""),"E","")</f>
        <v/>
      </c>
      <c r="GZ107" s="29" t="str">
        <f>IF(OR($A$8&lt;&gt;"",$A$2&lt;&gt;"",$GZ$252&lt;&gt;""),"E","")</f>
        <v/>
      </c>
      <c r="HA107" s="29" t="str">
        <f>IF(OR($A$8&lt;&gt;"",$A$2&lt;&gt;"",$HA$252&lt;&gt;""),"E","")</f>
        <v/>
      </c>
      <c r="HB107" s="29" t="str">
        <f>IF(OR($A$8&lt;&gt;"",$A$2&lt;&gt;"",$HB$252&lt;&gt;""),"E","")</f>
        <v/>
      </c>
      <c r="HC107" s="29" t="str">
        <f>IF(OR($A$8&lt;&gt;"",$A$2&lt;&gt;"",$HC$252&lt;&gt;""),"E","")</f>
        <v/>
      </c>
      <c r="HD107" s="29" t="str">
        <f>IF(OR($A$8&lt;&gt;"",$A$2&lt;&gt;"",$HD$252&lt;&gt;""),"E","")</f>
        <v/>
      </c>
      <c r="HE107" s="29" t="str">
        <f>IF(OR($A$8&lt;&gt;"",$A$2&lt;&gt;"",$HE$252&lt;&gt;""),"E","")</f>
        <v/>
      </c>
      <c r="HF107" s="29" t="str">
        <f>IF(OR($A$8&lt;&gt;"",$A$2&lt;&gt;"",$HF$252&lt;&gt;""),"E","")</f>
        <v/>
      </c>
      <c r="HG107" s="29" t="str">
        <f>IF(OR($A$8&lt;&gt;"",$A$2&lt;&gt;"",$HG$252&lt;&gt;""),"E","")</f>
        <v/>
      </c>
      <c r="HH107" s="81"/>
      <c r="HI107" s="72"/>
      <c r="HJ107" s="29" t="str">
        <f>IF(OR($A$8&lt;&gt;"",$A$2&lt;&gt;"",$HJ$252&lt;&gt;""),"E","")</f>
        <v/>
      </c>
      <c r="HK107" s="29" t="str">
        <f>IF(OR($A$8&lt;&gt;"",$A$2&lt;&gt;"",$HK$252&lt;&gt;""),"E","")</f>
        <v/>
      </c>
      <c r="HL107" s="29" t="str">
        <f>IF(OR($A$8&lt;&gt;"",$A$2&lt;&gt;"",$HL$252&lt;&gt;""),"E","")</f>
        <v/>
      </c>
      <c r="HM107" s="29" t="str">
        <f>IF(OR($A$8&lt;&gt;"",$A$2&lt;&gt;"",$HM$252&lt;&gt;""),"E","")</f>
        <v/>
      </c>
      <c r="HN107" s="29" t="str">
        <f>IF(OR($A$8&lt;&gt;"",$A$2&lt;&gt;"",$HN$252&lt;&gt;""),"E","")</f>
        <v/>
      </c>
      <c r="HO107" s="29" t="str">
        <f>IF(OR($A$8&lt;&gt;"",$A$2&lt;&gt;"",$HO$252&lt;&gt;""),"E","")</f>
        <v/>
      </c>
      <c r="HP107" s="29" t="str">
        <f>IF(OR($A$8&lt;&gt;"",$A$2&lt;&gt;"",$HP$252&lt;&gt;""),"E","")</f>
        <v/>
      </c>
      <c r="HQ107" s="219"/>
      <c r="HR107" s="6"/>
      <c r="HS107" s="131">
        <f t="shared" si="1"/>
        <v>0</v>
      </c>
      <c r="HT107" s="132"/>
    </row>
    <row r="108" spans="1:228" ht="39" customHeight="1" x14ac:dyDescent="0.2">
      <c r="A108" s="220" t="s">
        <v>118</v>
      </c>
      <c r="B108" s="221"/>
      <c r="C108" s="221"/>
      <c r="D108" s="221"/>
      <c r="E108" s="221"/>
      <c r="F108" s="221"/>
      <c r="G108" s="221"/>
      <c r="H108" s="221"/>
      <c r="I108" s="221"/>
      <c r="J108" s="221"/>
      <c r="K108" s="221"/>
      <c r="L108" s="222"/>
      <c r="M108" s="223" t="s">
        <v>41</v>
      </c>
      <c r="N108" s="224"/>
      <c r="O108" s="224"/>
      <c r="P108" s="224"/>
      <c r="Q108" s="224"/>
      <c r="R108" s="224"/>
      <c r="S108" s="224"/>
      <c r="T108" s="224"/>
      <c r="U108" s="225"/>
      <c r="V108" s="174"/>
      <c r="W108" s="43">
        <v>13</v>
      </c>
      <c r="X108" s="205">
        <v>4</v>
      </c>
      <c r="Y108" s="84" t="s">
        <v>1136</v>
      </c>
      <c r="Z108" s="178"/>
      <c r="AA108" s="212"/>
      <c r="AB108" s="155">
        <v>60</v>
      </c>
      <c r="AC108" s="299"/>
      <c r="AD108" s="155">
        <v>60</v>
      </c>
      <c r="AE108" s="299"/>
      <c r="AF108" s="155">
        <v>60</v>
      </c>
      <c r="AG108" s="299"/>
      <c r="AH108" s="155">
        <v>60</v>
      </c>
      <c r="AI108" s="299"/>
      <c r="AJ108" s="155">
        <v>12</v>
      </c>
      <c r="AK108" s="299"/>
      <c r="AL108" s="155">
        <v>2</v>
      </c>
      <c r="AM108" s="299"/>
      <c r="AN108" s="155">
        <v>1</v>
      </c>
      <c r="AO108" s="299"/>
      <c r="AP108" s="155">
        <v>1</v>
      </c>
      <c r="AQ108" s="299"/>
      <c r="AR108" s="152"/>
      <c r="AS108" s="153"/>
      <c r="AT108" s="152"/>
      <c r="AU108" s="153"/>
      <c r="AV108" s="152"/>
      <c r="AW108" s="153"/>
      <c r="AX108" s="152"/>
      <c r="AY108" s="153"/>
      <c r="AZ108" s="152"/>
      <c r="BA108" s="153"/>
      <c r="BB108" s="152"/>
      <c r="BC108" s="153"/>
      <c r="BD108" s="152"/>
      <c r="BE108" s="153"/>
      <c r="BF108" s="152"/>
      <c r="BG108" s="422"/>
      <c r="BH108" s="179"/>
      <c r="BI108" s="179"/>
      <c r="BJ108" s="67" t="str">
        <f>IF($BJ$8="Saisie de numéro erronée !","Saisie de numéro erronée !",IF($BJ$9="","",VALUE(SUBSTITUTE(IF(COUNTIF(HS108,"* *"),TRIM(MID(Y108&amp;" ",(FIND(("NO"&amp;$BJ$9&amp;" "),Y108&amp;" "))-3,3)),HS108),"c",""))))</f>
        <v/>
      </c>
      <c r="BK108" s="180"/>
      <c r="BL108" s="213"/>
      <c r="BM108" s="29">
        <v>13</v>
      </c>
      <c r="BN108" s="29">
        <v>13</v>
      </c>
      <c r="BO108" s="29">
        <v>13</v>
      </c>
      <c r="BP108" s="29">
        <v>14</v>
      </c>
      <c r="BQ108" s="29">
        <v>14</v>
      </c>
      <c r="BR108" s="29">
        <v>14</v>
      </c>
      <c r="BS108" s="29">
        <v>15</v>
      </c>
      <c r="BT108" s="29">
        <v>15</v>
      </c>
      <c r="BU108" s="29">
        <v>15</v>
      </c>
      <c r="BV108" s="29">
        <v>16</v>
      </c>
      <c r="BW108" s="29">
        <v>16</v>
      </c>
      <c r="BX108" s="29">
        <v>16</v>
      </c>
      <c r="BY108" s="29">
        <v>20</v>
      </c>
      <c r="BZ108" s="29">
        <v>28</v>
      </c>
      <c r="CA108" s="29">
        <v>33</v>
      </c>
      <c r="CB108" s="226">
        <v>43</v>
      </c>
      <c r="CC108" s="181"/>
      <c r="CD108" s="181"/>
      <c r="CE108" s="395"/>
      <c r="CF108" s="182"/>
      <c r="CG108" s="182"/>
      <c r="CH108" s="395" t="s">
        <v>168</v>
      </c>
      <c r="CI108" s="183"/>
      <c r="CJ108" s="183"/>
      <c r="CK108" s="214">
        <v>97</v>
      </c>
      <c r="CL108" s="44" t="s">
        <v>544</v>
      </c>
      <c r="CM108" s="184"/>
      <c r="CN108" s="216"/>
      <c r="CO108" s="227" t="s">
        <v>47</v>
      </c>
      <c r="CP108" s="185"/>
      <c r="CQ108" s="185"/>
      <c r="CR108" s="44">
        <v>49</v>
      </c>
      <c r="CS108" s="44">
        <v>49</v>
      </c>
      <c r="CT108" s="186"/>
      <c r="CU108" s="186"/>
      <c r="CV108" s="395"/>
      <c r="CW108" s="218"/>
      <c r="CX108" s="218"/>
      <c r="CY108" s="227" t="s">
        <v>106</v>
      </c>
      <c r="CZ108" s="187"/>
      <c r="DA108" s="187"/>
      <c r="DB108" s="28" t="str">
        <f>IF(OR($A$8&lt;&gt;"",$A$2&lt;&gt;"",$DB$252&lt;&gt;""),"E","")</f>
        <v/>
      </c>
      <c r="DC108" s="29" t="str">
        <f>IF(OR($A$8&lt;&gt;"",$A$2&lt;&gt;"",$DC$252&lt;&gt;""),"E","")</f>
        <v/>
      </c>
      <c r="DD108" s="29" t="str">
        <f>IF(OR($A$8&lt;&gt;"",$A$2&lt;&gt;"",$DD$252&lt;&gt;""),"E","")</f>
        <v/>
      </c>
      <c r="DE108" s="29" t="str">
        <f>IF(OR($A$8&lt;&gt;"",$A$2&lt;&gt;"",$DE$252&lt;&gt;""),"E","")</f>
        <v/>
      </c>
      <c r="DF108" s="29" t="str">
        <f>IF(OR($A$8&lt;&gt;"",$A$2&lt;&gt;"",$DF$252&lt;&gt;""),"E","")</f>
        <v/>
      </c>
      <c r="DG108" s="29" t="str">
        <f>IF(OR($A$8&lt;&gt;"",$A$2&lt;&gt;"",$DG$252&lt;&gt;""),"E","")</f>
        <v/>
      </c>
      <c r="DH108" s="29" t="str">
        <f>IF(OR($A$8&lt;&gt;"",$A$2&lt;&gt;"",$DH$252&lt;&gt;""),"E","")</f>
        <v/>
      </c>
      <c r="DI108" s="29" t="str">
        <f>IF(OR($A$8&lt;&gt;"",$A$2&lt;&gt;"",$DI$252&lt;&gt;""),"E","")</f>
        <v/>
      </c>
      <c r="DJ108" s="29" t="str">
        <f>IF(OR($A$8&lt;&gt;"",$A$2&lt;&gt;"",$DJ$252&lt;&gt;""),"E","")</f>
        <v/>
      </c>
      <c r="DK108" s="29" t="str">
        <f>IF(OR($A$8&lt;&gt;"",$A$2&lt;&gt;"",$DK$252&lt;&gt;""),"E","")</f>
        <v/>
      </c>
      <c r="DL108" s="29" t="str">
        <f>IF(OR($A$8&lt;&gt;"",$A$2&lt;&gt;"",$DL$252&lt;&gt;""),"E","")</f>
        <v/>
      </c>
      <c r="DM108" s="29" t="str">
        <f>IF(OR($A$8&lt;&gt;"",$A$2&lt;&gt;"",$DM$252&lt;&gt;""),"E","")</f>
        <v/>
      </c>
      <c r="DN108" s="29" t="str">
        <f>IF(OR($A$8&lt;&gt;"",$A$2&lt;&gt;"",$DN$252&lt;&gt;""),"E","")</f>
        <v/>
      </c>
      <c r="DO108" s="29" t="str">
        <f>IF(OR($A$8&lt;&gt;"",$A$2&lt;&gt;"",$DO$252&lt;&gt;""),"E","")</f>
        <v/>
      </c>
      <c r="DP108" s="29" t="str">
        <f>IF(OR($A$8&lt;&gt;"",$A$2&lt;&gt;"",$DP$252&lt;&gt;""),"E","")</f>
        <v/>
      </c>
      <c r="DQ108" s="29" t="str">
        <f>IF(OR($A$8&lt;&gt;"",$A$2&lt;&gt;"",$DQ$252&lt;&gt;""),"E","")</f>
        <v/>
      </c>
      <c r="DR108" s="29" t="str">
        <f>IF(OR($A$8&lt;&gt;"",$A$2&lt;&gt;"",$DR$252&lt;&gt;""),"E","")</f>
        <v/>
      </c>
      <c r="DS108" s="29" t="str">
        <f>IF(OR($A$8&lt;&gt;"",$A$2&lt;&gt;"",$DS$252&lt;&gt;""),"E","")</f>
        <v/>
      </c>
      <c r="DT108" s="29" t="str">
        <f>IF(OR($A$8&lt;&gt;"",$A$2&lt;&gt;"",$DT$252&lt;&gt;""),"E","")</f>
        <v/>
      </c>
      <c r="DU108" s="29" t="str">
        <f>IF(OR($A$8&lt;&gt;"",$A$2&lt;&gt;"",$DU$252&lt;&gt;""),"E","")</f>
        <v/>
      </c>
      <c r="DV108" s="29" t="str">
        <f>IF(OR($A$8&lt;&gt;"",$A$2&lt;&gt;"",$DV$252&lt;&gt;""),"E","")</f>
        <v/>
      </c>
      <c r="DW108" s="29" t="str">
        <f>IF(OR($A$8&lt;&gt;"",$A$2&lt;&gt;"",$DW$252&lt;&gt;""),"E","")</f>
        <v/>
      </c>
      <c r="DX108" s="29" t="str">
        <f>IF(OR($A$8&lt;&gt;"",$A$2&lt;&gt;"",$DX$252&lt;&gt;""),"E","")</f>
        <v/>
      </c>
      <c r="DY108" s="29" t="str">
        <f>IF(OR($A$8&lt;&gt;"",$A$2&lt;&gt;"",$DY$252&lt;&gt;""),"E","")</f>
        <v/>
      </c>
      <c r="DZ108" s="29" t="str">
        <f>IF(OR($A$8&lt;&gt;"",$A$2&lt;&gt;"",$DZ$252&lt;&gt;""),"E","")</f>
        <v/>
      </c>
      <c r="EA108" s="31"/>
      <c r="EB108" s="2"/>
      <c r="EC108" s="29" t="str">
        <f>IF(OR($A$8&lt;&gt;"",$A$2&lt;&gt;"",$EC$252&lt;&gt;""),"E","")</f>
        <v/>
      </c>
      <c r="ED108" s="58"/>
      <c r="EE108" s="57"/>
      <c r="EF108" s="29" t="str">
        <f>IF(OR($A$8&lt;&gt;"",$A$2&lt;&gt;"",$EF$252&lt;&gt;""),"E","")</f>
        <v/>
      </c>
      <c r="EG108" s="29" t="str">
        <f>IF(OR($A$8&lt;&gt;"",$A$2&lt;&gt;"",$EG$252&lt;&gt;""),"E","")</f>
        <v/>
      </c>
      <c r="EH108" s="29" t="str">
        <f>IF(OR($A$8&lt;&gt;"",$A$2&lt;&gt;"",$EH$252&lt;&gt;""),"E","")</f>
        <v/>
      </c>
      <c r="EI108" s="29" t="str">
        <f>IF(OR($A$8&lt;&gt;"",$A$2&lt;&gt;"",$EI$252&lt;&gt;""),"E","")</f>
        <v/>
      </c>
      <c r="EJ108" s="29" t="str">
        <f>IF(OR($A$8&lt;&gt;"",$A$2&lt;&gt;"",$EJ$252&lt;&gt;""),"E","")</f>
        <v/>
      </c>
      <c r="EK108" s="29" t="str">
        <f>IF(OR($A$8&lt;&gt;"",$A$2&lt;&gt;"",$EK$252&lt;&gt;""),"E","")</f>
        <v/>
      </c>
      <c r="EL108" s="29" t="str">
        <f>IF(OR($A$8&lt;&gt;"",$A$2&lt;&gt;"",$EL$252&lt;&gt;""),"E","")</f>
        <v/>
      </c>
      <c r="EM108" s="29" t="str">
        <f>IF(OR($A$8&lt;&gt;"",$A$2&lt;&gt;"",$EM$252&lt;&gt;""),"E","")</f>
        <v/>
      </c>
      <c r="EN108" s="29" t="str">
        <f>IF(OR($A$8&lt;&gt;"",$A$2&lt;&gt;"",$EN$252&lt;&gt;""),"E","")</f>
        <v/>
      </c>
      <c r="EO108" s="29" t="str">
        <f>IF(OR($A$8&lt;&gt;"",$A$2&lt;&gt;"",$EO$252&lt;&gt;""),"E","")</f>
        <v/>
      </c>
      <c r="EP108" s="29" t="str">
        <f>IF(OR($A$8&lt;&gt;"",$A$2&lt;&gt;"",$EP$252&lt;&gt;""),"E","")</f>
        <v/>
      </c>
      <c r="EQ108" s="29" t="str">
        <f>IF(OR($A$8&lt;&gt;"",$A$2&lt;&gt;"",$EQ$252&lt;&gt;""),"E","")</f>
        <v/>
      </c>
      <c r="ER108" s="29" t="str">
        <f>IF(OR($A$8&lt;&gt;"",$A$2&lt;&gt;"",$ER$252&lt;&gt;""),"E","")</f>
        <v/>
      </c>
      <c r="ES108" s="29" t="str">
        <f>IF(OR($A$8&lt;&gt;"",$A$2&lt;&gt;"",$ES$252&lt;&gt;""),"E","")</f>
        <v/>
      </c>
      <c r="ET108" s="29" t="str">
        <f>IF(OR($A$8&lt;&gt;"",$A$2&lt;&gt;"",$ET$252&lt;&gt;""),"E","")</f>
        <v/>
      </c>
      <c r="EU108" s="29" t="str">
        <f>IF(OR($A$8&lt;&gt;"",$A$2&lt;&gt;"",$EU$252&lt;&gt;""),"E","")</f>
        <v/>
      </c>
      <c r="EV108" s="29" t="str">
        <f>IF(OR($A$8&lt;&gt;"",$A$2&lt;&gt;"",$EV$252&lt;&gt;""),"E","")</f>
        <v/>
      </c>
      <c r="EW108" s="29" t="str">
        <f>IF(OR($A$8&lt;&gt;"",$A$2&lt;&gt;"",$EW$252&lt;&gt;""),"E","")</f>
        <v/>
      </c>
      <c r="EX108" s="29" t="str">
        <f>IF(OR($A$8&lt;&gt;"",$A$2&lt;&gt;"",$EX$252&lt;&gt;""),"E","")</f>
        <v/>
      </c>
      <c r="EY108" s="29" t="str">
        <f>IF(OR($A$8&lt;&gt;"",$A$2&lt;&gt;"",$EY$252&lt;&gt;""),"E","")</f>
        <v/>
      </c>
      <c r="EZ108" s="29" t="str">
        <f>IF(OR($A$8&lt;&gt;"",$A$2&lt;&gt;"",$EZ$252&lt;&gt;""),"E","")</f>
        <v/>
      </c>
      <c r="FA108" s="29" t="str">
        <f>IF(OR($A$8&lt;&gt;"",$A$2&lt;&gt;"",$FA$252&lt;&gt;""),"E","")</f>
        <v/>
      </c>
      <c r="FB108" s="30" t="str">
        <f>IF(OR($A$8&lt;&gt;"",$A$2&lt;&gt;"",$FB$252&lt;&gt;""),"E","X")</f>
        <v>X</v>
      </c>
      <c r="FC108" s="29" t="str">
        <f>IF(OR($A$8&lt;&gt;"",$A$2&lt;&gt;"",$FC$252&lt;&gt;""),"E","")</f>
        <v/>
      </c>
      <c r="FD108" s="29" t="str">
        <f>IF(OR($A$8&lt;&gt;"",$A$2&lt;&gt;"",$FD$252&lt;&gt;""),"E","")</f>
        <v/>
      </c>
      <c r="FE108" s="29" t="str">
        <f>IF(OR($A$8&lt;&gt;"",$A$2&lt;&gt;"",$FE$252&lt;&gt;""),"E","")</f>
        <v/>
      </c>
      <c r="FF108" s="29" t="str">
        <f>IF(OR($A$8&lt;&gt;"",$A$2&lt;&gt;"",$FF$252&lt;&gt;""),"E","")</f>
        <v/>
      </c>
      <c r="FG108" s="29" t="str">
        <f>IF(OR($A$8&lt;&gt;"",$A$2&lt;&gt;"",$FG$252&lt;&gt;""),"E","")</f>
        <v/>
      </c>
      <c r="FH108" s="29" t="str">
        <f>IF(OR($A$8&lt;&gt;"",$A$2&lt;&gt;"",$FH$252&lt;&gt;""),"E","")</f>
        <v/>
      </c>
      <c r="FI108" s="29" t="str">
        <f>IF(OR($A$8&lt;&gt;"",$A$2&lt;&gt;"",$FI$252&lt;&gt;""),"E","")</f>
        <v/>
      </c>
      <c r="FJ108" s="29" t="str">
        <f>IF(OR($A$8&lt;&gt;"",$A$2&lt;&gt;"",$FJ$252&lt;&gt;""),"E","")</f>
        <v/>
      </c>
      <c r="FK108" s="29" t="str">
        <f>IF(OR($A$8&lt;&gt;"",$A$2&lt;&gt;"",$FK$252&lt;&gt;""),"E","")</f>
        <v/>
      </c>
      <c r="FL108" s="29" t="str">
        <f>IF(OR($A$8&lt;&gt;"",$A$2&lt;&gt;"",$FL$252&lt;&gt;""),"E","")</f>
        <v/>
      </c>
      <c r="FM108" s="29" t="str">
        <f>IF(OR($A$8&lt;&gt;"",$A$2&lt;&gt;"",$FM$252&lt;&gt;""),"E","")</f>
        <v/>
      </c>
      <c r="FN108" s="29" t="str">
        <f>IF(OR($A$8&lt;&gt;"",$A$2&lt;&gt;"",$FN$252&lt;&gt;""),"E","")</f>
        <v/>
      </c>
      <c r="FO108" s="29" t="str">
        <f>IF(OR($A$8&lt;&gt;"",$A$2&lt;&gt;"",$FO$252&lt;&gt;""),"E","")</f>
        <v/>
      </c>
      <c r="FP108" s="29" t="str">
        <f>IF(OR($A$8&lt;&gt;"",$A$2&lt;&gt;"",$FP$252&lt;&gt;""),"E","")</f>
        <v/>
      </c>
      <c r="FQ108" s="29" t="str">
        <f>IF(OR($A$8&lt;&gt;"",$A$2&lt;&gt;"",$FQ$252&lt;&gt;""),"E","")</f>
        <v/>
      </c>
      <c r="FR108" s="29" t="str">
        <f>IF(OR($A$8&lt;&gt;"",$A$2&lt;&gt;"",$FR$252&lt;&gt;""),"E","")</f>
        <v/>
      </c>
      <c r="FS108" s="29" t="str">
        <f>IF(OR($A$8&lt;&gt;"",$A$2&lt;&gt;"",$FS$252&lt;&gt;""),"E","")</f>
        <v/>
      </c>
      <c r="FT108" s="29" t="str">
        <f>IF(OR($A$8&lt;&gt;"",$A$2&lt;&gt;"",$FT$252&lt;&gt;""),"E","")</f>
        <v/>
      </c>
      <c r="FU108" s="29" t="str">
        <f>IF(OR($A$8&lt;&gt;"",$A$2&lt;&gt;"",$FU$252&lt;&gt;""),"E","")</f>
        <v/>
      </c>
      <c r="FV108" s="29" t="str">
        <f>IF(OR($A$8&lt;&gt;"",$A$2&lt;&gt;"",$FV$252&lt;&gt;""),"E","")</f>
        <v/>
      </c>
      <c r="FW108" s="29" t="str">
        <f>IF(OR($A$8&lt;&gt;"",$A$2&lt;&gt;"",$FW$252&lt;&gt;""),"E","")</f>
        <v/>
      </c>
      <c r="FX108" s="29" t="str">
        <f>IF(OR($A$8&lt;&gt;"",$A$2&lt;&gt;"",$FX$252&lt;&gt;""),"E","")</f>
        <v/>
      </c>
      <c r="FY108" s="29" t="str">
        <f>IF(OR($A$8&lt;&gt;"",$A$2&lt;&gt;"",$FY$252&lt;&gt;""),"E","")</f>
        <v/>
      </c>
      <c r="FZ108" s="29" t="str">
        <f>IF(OR($A$8&lt;&gt;"",$A$2&lt;&gt;"",$FZ$252&lt;&gt;""),"E","")</f>
        <v/>
      </c>
      <c r="GA108" s="29" t="str">
        <f>IF(OR($A$8&lt;&gt;"",$A$2&lt;&gt;"",$GA$252&lt;&gt;""),"E","")</f>
        <v/>
      </c>
      <c r="GB108" s="58"/>
      <c r="GC108" s="57"/>
      <c r="GD108" s="33" t="str">
        <f>IF(OR($A$8&lt;&gt;"",$A$2&lt;&gt;"",$GD$252&lt;&gt;""),"E","")</f>
        <v/>
      </c>
      <c r="GE108" s="77"/>
      <c r="GF108" s="72"/>
      <c r="GG108" s="29" t="str">
        <f>IF(OR($A$8&lt;&gt;"",$A$2&lt;&gt;"",$GG$252&lt;&gt;""),"E","")</f>
        <v/>
      </c>
      <c r="GH108" s="29" t="str">
        <f>IF(OR($A$8&lt;&gt;"",$A$2&lt;&gt;"",$GH$252&lt;&gt;""),"E","")</f>
        <v/>
      </c>
      <c r="GI108" s="29" t="str">
        <f>IF(OR($A$8&lt;&gt;"",$A$2&lt;&gt;"",$GI$252&lt;&gt;""),"E","")</f>
        <v/>
      </c>
      <c r="GJ108" s="29" t="str">
        <f>IF(OR($A$8&lt;&gt;"",$A$2&lt;&gt;"",$GJ$252&lt;&gt;""),"E","")</f>
        <v/>
      </c>
      <c r="GK108" s="29" t="str">
        <f>IF(OR($A$8&lt;&gt;"",$A$2&lt;&gt;"",$GK$252&lt;&gt;""),"E","")</f>
        <v/>
      </c>
      <c r="GL108" s="29" t="str">
        <f>IF(OR($A$8&lt;&gt;"",$A$2&lt;&gt;"",$GL$252&lt;&gt;""),"E","")</f>
        <v/>
      </c>
      <c r="GM108" s="29" t="str">
        <f>IF(OR($A$8&lt;&gt;"",$A$2&lt;&gt;"",$GM$252&lt;&gt;""),"E","")</f>
        <v/>
      </c>
      <c r="GN108" s="29" t="str">
        <f>IF(OR($A$8&lt;&gt;"",$A$2&lt;&gt;"",$GN$252&lt;&gt;""),"E","")</f>
        <v/>
      </c>
      <c r="GO108" s="29" t="str">
        <f>IF(OR($A$8&lt;&gt;"",$A$2&lt;&gt;"",$GO$252&lt;&gt;""),"E","")</f>
        <v/>
      </c>
      <c r="GP108" s="29" t="str">
        <f>IF(OR($A$8&lt;&gt;"",$A$2&lt;&gt;"",$GP$252&lt;&gt;""),"E","")</f>
        <v/>
      </c>
      <c r="GQ108" s="29" t="str">
        <f>IF(OR($A$8&lt;&gt;"",$A$2&lt;&gt;"",$GQ$252&lt;&gt;""),"E","")</f>
        <v/>
      </c>
      <c r="GR108" s="29" t="str">
        <f>IF(OR($A$8&lt;&gt;"",$A$2&lt;&gt;"",$GR$252&lt;&gt;""),"E","")</f>
        <v/>
      </c>
      <c r="GS108" s="29" t="str">
        <f>IF(OR($A$8&lt;&gt;"",$A$2&lt;&gt;"",$GS$252&lt;&gt;""),"E","")</f>
        <v/>
      </c>
      <c r="GT108" s="29" t="str">
        <f>IF(OR($A$8&lt;&gt;"",$A$2&lt;&gt;"",$GT$252&lt;&gt;""),"E","")</f>
        <v/>
      </c>
      <c r="GU108" s="29" t="str">
        <f>IF(OR($A$8&lt;&gt;"",$A$2&lt;&gt;"",$GU$252&lt;&gt;""),"E","")</f>
        <v/>
      </c>
      <c r="GV108" s="29" t="str">
        <f>IF(OR($A$8&lt;&gt;"",$A$2&lt;&gt;"",$GV$252&lt;&gt;""),"E","")</f>
        <v/>
      </c>
      <c r="GW108" s="29" t="str">
        <f>IF(OR($A$8&lt;&gt;"",$A$2&lt;&gt;"",$GW$252&lt;&gt;""),"E","")</f>
        <v/>
      </c>
      <c r="GX108" s="29" t="str">
        <f>IF(OR($A$8&lt;&gt;"",$A$2&lt;&gt;"",$GX$252&lt;&gt;""),"E","")</f>
        <v/>
      </c>
      <c r="GY108" s="26" t="str">
        <f>IF(OR($A$8&lt;&gt;"",$A$2&lt;&gt;"",$GY$252&lt;&gt;""),"E","")</f>
        <v/>
      </c>
      <c r="GZ108" s="29" t="str">
        <f>IF(OR($A$8&lt;&gt;"",$A$2&lt;&gt;"",$GZ$252&lt;&gt;""),"E","")</f>
        <v/>
      </c>
      <c r="HA108" s="29" t="str">
        <f>IF(OR($A$8&lt;&gt;"",$A$2&lt;&gt;"",$HA$252&lt;&gt;""),"E","")</f>
        <v/>
      </c>
      <c r="HB108" s="29" t="str">
        <f>IF(OR($A$8&lt;&gt;"",$A$2&lt;&gt;"",$HB$252&lt;&gt;""),"E","")</f>
        <v/>
      </c>
      <c r="HC108" s="29" t="str">
        <f>IF(OR($A$8&lt;&gt;"",$A$2&lt;&gt;"",$HC$252&lt;&gt;""),"E","")</f>
        <v/>
      </c>
      <c r="HD108" s="29" t="str">
        <f>IF(OR($A$8&lt;&gt;"",$A$2&lt;&gt;"",$HD$252&lt;&gt;""),"E","")</f>
        <v/>
      </c>
      <c r="HE108" s="29" t="str">
        <f>IF(OR($A$8&lt;&gt;"",$A$2&lt;&gt;"",$HE$252&lt;&gt;""),"E","")</f>
        <v/>
      </c>
      <c r="HF108" s="29" t="str">
        <f>IF(OR($A$8&lt;&gt;"",$A$2&lt;&gt;"",$HF$252&lt;&gt;""),"E","")</f>
        <v/>
      </c>
      <c r="HG108" s="29" t="str">
        <f>IF(OR($A$8&lt;&gt;"",$A$2&lt;&gt;"",$HG$252&lt;&gt;""),"E","")</f>
        <v/>
      </c>
      <c r="HH108" s="81"/>
      <c r="HI108" s="72"/>
      <c r="HJ108" s="29" t="str">
        <f>IF(OR($A$8&lt;&gt;"",$A$2&lt;&gt;"",$HJ$252&lt;&gt;""),"E","")</f>
        <v/>
      </c>
      <c r="HK108" s="29" t="str">
        <f>IF(OR($A$8&lt;&gt;"",$A$2&lt;&gt;"",$HK$252&lt;&gt;""),"E","")</f>
        <v/>
      </c>
      <c r="HL108" s="29" t="str">
        <f>IF(OR($A$8&lt;&gt;"",$A$2&lt;&gt;"",$HL$252&lt;&gt;""),"E","")</f>
        <v/>
      </c>
      <c r="HM108" s="29" t="str">
        <f>IF(OR($A$8&lt;&gt;"",$A$2&lt;&gt;"",$HM$252&lt;&gt;""),"E","")</f>
        <v/>
      </c>
      <c r="HN108" s="29" t="str">
        <f>IF(OR($A$8&lt;&gt;"",$A$2&lt;&gt;"",$HN$252&lt;&gt;""),"E","")</f>
        <v/>
      </c>
      <c r="HO108" s="29" t="str">
        <f>IF(OR($A$8&lt;&gt;"",$A$2&lt;&gt;"",$HO$252&lt;&gt;""),"E","")</f>
        <v/>
      </c>
      <c r="HP108" s="29" t="str">
        <f>IF(OR($A$8&lt;&gt;"",$A$2&lt;&gt;"",$HP$252&lt;&gt;""),"E","")</f>
        <v/>
      </c>
      <c r="HQ108" s="219"/>
      <c r="HR108" s="6"/>
      <c r="HS108" s="131">
        <f t="shared" si="1"/>
        <v>0</v>
      </c>
      <c r="HT108" s="132"/>
    </row>
    <row r="109" spans="1:228" ht="39" customHeight="1" x14ac:dyDescent="0.2">
      <c r="A109" s="436" t="s">
        <v>119</v>
      </c>
      <c r="B109" s="437"/>
      <c r="C109" s="437"/>
      <c r="D109" s="437"/>
      <c r="E109" s="437"/>
      <c r="F109" s="437"/>
      <c r="G109" s="437"/>
      <c r="H109" s="437"/>
      <c r="I109" s="437"/>
      <c r="J109" s="437"/>
      <c r="K109" s="437"/>
      <c r="L109" s="438"/>
      <c r="M109" s="223" t="s">
        <v>120</v>
      </c>
      <c r="N109" s="224"/>
      <c r="O109" s="224"/>
      <c r="P109" s="224"/>
      <c r="Q109" s="224"/>
      <c r="R109" s="224"/>
      <c r="S109" s="224"/>
      <c r="T109" s="224"/>
      <c r="U109" s="225"/>
      <c r="V109" s="174"/>
      <c r="W109" s="43">
        <v>14</v>
      </c>
      <c r="X109" s="204">
        <v>3</v>
      </c>
      <c r="Y109" s="84" t="s">
        <v>1137</v>
      </c>
      <c r="Z109" s="178"/>
      <c r="AA109" s="212"/>
      <c r="AB109" s="155">
        <v>60</v>
      </c>
      <c r="AC109" s="299"/>
      <c r="AD109" s="155">
        <v>60</v>
      </c>
      <c r="AE109" s="299"/>
      <c r="AF109" s="155">
        <v>60</v>
      </c>
      <c r="AG109" s="299"/>
      <c r="AH109" s="155">
        <v>60</v>
      </c>
      <c r="AI109" s="299"/>
      <c r="AJ109" s="155">
        <v>12</v>
      </c>
      <c r="AK109" s="299"/>
      <c r="AL109" s="155">
        <v>2</v>
      </c>
      <c r="AM109" s="299"/>
      <c r="AN109" s="155">
        <v>1</v>
      </c>
      <c r="AO109" s="299"/>
      <c r="AP109" s="155">
        <v>1</v>
      </c>
      <c r="AQ109" s="299"/>
      <c r="AR109" s="152"/>
      <c r="AS109" s="153"/>
      <c r="AT109" s="152"/>
      <c r="AU109" s="153"/>
      <c r="AV109" s="152"/>
      <c r="AW109" s="153"/>
      <c r="AX109" s="152"/>
      <c r="AY109" s="153"/>
      <c r="AZ109" s="152"/>
      <c r="BA109" s="153"/>
      <c r="BB109" s="152"/>
      <c r="BC109" s="153"/>
      <c r="BD109" s="152"/>
      <c r="BE109" s="153"/>
      <c r="BF109" s="152"/>
      <c r="BG109" s="422"/>
      <c r="BH109" s="179"/>
      <c r="BI109" s="179"/>
      <c r="BJ109" s="67" t="str">
        <f>IF($BJ$8="Saisie de numéro erronée !","Saisie de numéro erronée !",IF($BJ$9="","",VALUE(SUBSTITUTE(IF(COUNTIF(HS109,"* *"),TRIM(MID(Y109&amp;" ",(FIND(("NO"&amp;$BJ$9&amp;" "),Y109&amp;" "))-3,3)),HS109),"c",""))))</f>
        <v/>
      </c>
      <c r="BK109" s="180"/>
      <c r="BL109" s="213"/>
      <c r="BM109" s="29">
        <v>14</v>
      </c>
      <c r="BN109" s="29">
        <v>14</v>
      </c>
      <c r="BO109" s="29">
        <v>14</v>
      </c>
      <c r="BP109" s="29">
        <v>15</v>
      </c>
      <c r="BQ109" s="29">
        <v>15</v>
      </c>
      <c r="BR109" s="29">
        <v>15</v>
      </c>
      <c r="BS109" s="29">
        <v>16</v>
      </c>
      <c r="BT109" s="29">
        <v>16</v>
      </c>
      <c r="BU109" s="29">
        <v>16</v>
      </c>
      <c r="BV109" s="29">
        <v>17</v>
      </c>
      <c r="BW109" s="29">
        <v>17</v>
      </c>
      <c r="BX109" s="29">
        <v>17</v>
      </c>
      <c r="BY109" s="29">
        <v>21</v>
      </c>
      <c r="BZ109" s="29">
        <v>29</v>
      </c>
      <c r="CA109" s="29">
        <v>34</v>
      </c>
      <c r="CB109" s="226">
        <v>44</v>
      </c>
      <c r="CC109" s="181"/>
      <c r="CD109" s="181"/>
      <c r="CE109" s="395"/>
      <c r="CF109" s="182"/>
      <c r="CG109" s="182"/>
      <c r="CH109" s="395" t="s">
        <v>339</v>
      </c>
      <c r="CI109" s="183"/>
      <c r="CJ109" s="183"/>
      <c r="CK109" s="214">
        <v>98</v>
      </c>
      <c r="CL109" s="44" t="s">
        <v>545</v>
      </c>
      <c r="CM109" s="184"/>
      <c r="CN109" s="216"/>
      <c r="CO109" s="227" t="s">
        <v>122</v>
      </c>
      <c r="CP109" s="185"/>
      <c r="CQ109" s="185"/>
      <c r="CR109" s="44">
        <v>51</v>
      </c>
      <c r="CS109" s="44">
        <v>52</v>
      </c>
      <c r="CT109" s="186"/>
      <c r="CU109" s="186"/>
      <c r="CV109" s="395" t="s">
        <v>691</v>
      </c>
      <c r="CW109" s="218"/>
      <c r="CX109" s="218"/>
      <c r="CY109" s="227" t="s">
        <v>106</v>
      </c>
      <c r="CZ109" s="187"/>
      <c r="DA109" s="187"/>
      <c r="DB109" s="28" t="str">
        <f>IF(OR($A$8&lt;&gt;"",$A$2&lt;&gt;"",$DB$252&lt;&gt;""),"E","")</f>
        <v/>
      </c>
      <c r="DC109" s="29" t="str">
        <f>IF(OR($A$8&lt;&gt;"",$A$2&lt;&gt;"",$DC$252&lt;&gt;""),"E","")</f>
        <v/>
      </c>
      <c r="DD109" s="29" t="str">
        <f>IF(OR($A$8&lt;&gt;"",$A$2&lt;&gt;"",$DD$252&lt;&gt;""),"E","")</f>
        <v/>
      </c>
      <c r="DE109" s="29" t="str">
        <f>IF(OR($A$8&lt;&gt;"",$A$2&lt;&gt;"",$DE$252&lt;&gt;""),"E","")</f>
        <v/>
      </c>
      <c r="DF109" s="29" t="str">
        <f>IF(OR($A$8&lt;&gt;"",$A$2&lt;&gt;"",$DF$252&lt;&gt;""),"E","")</f>
        <v/>
      </c>
      <c r="DG109" s="29" t="str">
        <f>IF(OR($A$8&lt;&gt;"",$A$2&lt;&gt;"",$DG$252&lt;&gt;""),"E","")</f>
        <v/>
      </c>
      <c r="DH109" s="29" t="str">
        <f>IF(OR($A$8&lt;&gt;"",$A$2&lt;&gt;"",$DH$252&lt;&gt;""),"E","")</f>
        <v/>
      </c>
      <c r="DI109" s="29" t="str">
        <f>IF(OR($A$8&lt;&gt;"",$A$2&lt;&gt;"",$DI$252&lt;&gt;""),"E","")</f>
        <v/>
      </c>
      <c r="DJ109" s="29" t="str">
        <f>IF(OR($A$8&lt;&gt;"",$A$2&lt;&gt;"",$DJ$252&lt;&gt;""),"E","")</f>
        <v/>
      </c>
      <c r="DK109" s="29" t="str">
        <f>IF(OR($A$8&lt;&gt;"",$A$2&lt;&gt;"",$DK$252&lt;&gt;""),"E","")</f>
        <v/>
      </c>
      <c r="DL109" s="29" t="str">
        <f>IF(OR($A$8&lt;&gt;"",$A$2&lt;&gt;"",$DL$252&lt;&gt;""),"E","")</f>
        <v/>
      </c>
      <c r="DM109" s="29" t="str">
        <f>IF(OR($A$8&lt;&gt;"",$A$2&lt;&gt;"",$DM$252&lt;&gt;""),"E","")</f>
        <v/>
      </c>
      <c r="DN109" s="29" t="str">
        <f>IF(OR($A$8&lt;&gt;"",$A$2&lt;&gt;"",$DN$252&lt;&gt;""),"E","")</f>
        <v/>
      </c>
      <c r="DO109" s="29" t="str">
        <f>IF(OR($A$8&lt;&gt;"",$A$2&lt;&gt;"",$DO$252&lt;&gt;""),"E","")</f>
        <v/>
      </c>
      <c r="DP109" s="29" t="str">
        <f>IF(OR($A$8&lt;&gt;"",$A$2&lt;&gt;"",$DP$252&lt;&gt;""),"E","")</f>
        <v/>
      </c>
      <c r="DQ109" s="29" t="str">
        <f>IF(OR($A$8&lt;&gt;"",$A$2&lt;&gt;"",$DQ$252&lt;&gt;""),"E","")</f>
        <v/>
      </c>
      <c r="DR109" s="29" t="str">
        <f>IF(OR($A$8&lt;&gt;"",$A$2&lt;&gt;"",$DR$252&lt;&gt;""),"E","")</f>
        <v/>
      </c>
      <c r="DS109" s="29" t="str">
        <f>IF(OR($A$8&lt;&gt;"",$A$2&lt;&gt;"",$DS$252&lt;&gt;""),"E","")</f>
        <v/>
      </c>
      <c r="DT109" s="29" t="str">
        <f>IF(OR($A$8&lt;&gt;"",$A$2&lt;&gt;"",$DT$252&lt;&gt;""),"E","")</f>
        <v/>
      </c>
      <c r="DU109" s="29" t="str">
        <f>IF(OR($A$8&lt;&gt;"",$A$2&lt;&gt;"",$DU$252&lt;&gt;""),"E","")</f>
        <v/>
      </c>
      <c r="DV109" s="29" t="str">
        <f>IF(OR($A$8&lt;&gt;"",$A$2&lt;&gt;"",$DV$252&lt;&gt;""),"E","")</f>
        <v/>
      </c>
      <c r="DW109" s="29" t="str">
        <f>IF(OR($A$8&lt;&gt;"",$A$2&lt;&gt;"",$DW$252&lt;&gt;""),"E","")</f>
        <v/>
      </c>
      <c r="DX109" s="29" t="str">
        <f>IF(OR($A$8&lt;&gt;"",$A$2&lt;&gt;"",$DX$252&lt;&gt;""),"E","")</f>
        <v/>
      </c>
      <c r="DY109" s="29" t="str">
        <f>IF(OR($A$8&lt;&gt;"",$A$2&lt;&gt;"",$DY$252&lt;&gt;""),"E","")</f>
        <v/>
      </c>
      <c r="DZ109" s="29" t="str">
        <f>IF(OR($A$8&lt;&gt;"",$A$2&lt;&gt;"",$DZ$252&lt;&gt;""),"E","")</f>
        <v/>
      </c>
      <c r="EA109" s="31"/>
      <c r="EB109" s="2"/>
      <c r="EC109" s="29" t="str">
        <f>IF(OR($A$8&lt;&gt;"",$A$2&lt;&gt;"",$EC$252&lt;&gt;""),"E","")</f>
        <v/>
      </c>
      <c r="ED109" s="58"/>
      <c r="EE109" s="57"/>
      <c r="EF109" s="29" t="str">
        <f>IF(OR($A$8&lt;&gt;"",$A$2&lt;&gt;"",$EF$252&lt;&gt;""),"E","")</f>
        <v/>
      </c>
      <c r="EG109" s="29" t="str">
        <f>IF(OR($A$8&lt;&gt;"",$A$2&lt;&gt;"",$EG$252&lt;&gt;""),"E","")</f>
        <v/>
      </c>
      <c r="EH109" s="29" t="str">
        <f>IF(OR($A$8&lt;&gt;"",$A$2&lt;&gt;"",$EH$252&lt;&gt;""),"E","")</f>
        <v/>
      </c>
      <c r="EI109" s="29" t="str">
        <f>IF(OR($A$8&lt;&gt;"",$A$2&lt;&gt;"",$EI$252&lt;&gt;""),"E","")</f>
        <v/>
      </c>
      <c r="EJ109" s="29" t="str">
        <f>IF(OR($A$8&lt;&gt;"",$A$2&lt;&gt;"",$EJ$252&lt;&gt;""),"E","")</f>
        <v/>
      </c>
      <c r="EK109" s="29" t="str">
        <f>IF(OR($A$8&lt;&gt;"",$A$2&lt;&gt;"",$EK$252&lt;&gt;""),"E","")</f>
        <v/>
      </c>
      <c r="EL109" s="29" t="str">
        <f>IF(OR($A$8&lt;&gt;"",$A$2&lt;&gt;"",$EL$252&lt;&gt;""),"E","")</f>
        <v/>
      </c>
      <c r="EM109" s="29" t="str">
        <f>IF(OR($A$8&lt;&gt;"",$A$2&lt;&gt;"",$EM$252&lt;&gt;""),"E","")</f>
        <v/>
      </c>
      <c r="EN109" s="29" t="str">
        <f>IF(OR($A$8&lt;&gt;"",$A$2&lt;&gt;"",$EN$252&lt;&gt;""),"E","")</f>
        <v/>
      </c>
      <c r="EO109" s="29" t="str">
        <f>IF(OR($A$8&lt;&gt;"",$A$2&lt;&gt;"",$EO$252&lt;&gt;""),"E","")</f>
        <v/>
      </c>
      <c r="EP109" s="29" t="str">
        <f>IF(OR($A$8&lt;&gt;"",$A$2&lt;&gt;"",$EP$252&lt;&gt;""),"E","")</f>
        <v/>
      </c>
      <c r="EQ109" s="29" t="str">
        <f>IF(OR($A$8&lt;&gt;"",$A$2&lt;&gt;"",$EQ$252&lt;&gt;""),"E","")</f>
        <v/>
      </c>
      <c r="ER109" s="29" t="str">
        <f>IF(OR($A$8&lt;&gt;"",$A$2&lt;&gt;"",$ER$252&lt;&gt;""),"E","")</f>
        <v/>
      </c>
      <c r="ES109" s="29" t="str">
        <f>IF(OR($A$8&lt;&gt;"",$A$2&lt;&gt;"",$ES$252&lt;&gt;""),"E","")</f>
        <v/>
      </c>
      <c r="ET109" s="29" t="str">
        <f>IF(OR($A$8&lt;&gt;"",$A$2&lt;&gt;"",$ET$252&lt;&gt;""),"E","")</f>
        <v/>
      </c>
      <c r="EU109" s="29" t="str">
        <f>IF(OR($A$8&lt;&gt;"",$A$2&lt;&gt;"",$EU$252&lt;&gt;""),"E","")</f>
        <v/>
      </c>
      <c r="EV109" s="29" t="str">
        <f>IF(OR($A$8&lt;&gt;"",$A$2&lt;&gt;"",$EV$252&lt;&gt;""),"E","")</f>
        <v/>
      </c>
      <c r="EW109" s="29" t="str">
        <f>IF(OR($A$8&lt;&gt;"",$A$2&lt;&gt;"",$EW$252&lt;&gt;""),"E","")</f>
        <v/>
      </c>
      <c r="EX109" s="29" t="str">
        <f>IF(OR($A$8&lt;&gt;"",$A$2&lt;&gt;"",$EX$252&lt;&gt;""),"E","")</f>
        <v/>
      </c>
      <c r="EY109" s="29" t="str">
        <f>IF(OR($A$8&lt;&gt;"",$A$2&lt;&gt;"",$EY$252&lt;&gt;""),"E","")</f>
        <v/>
      </c>
      <c r="EZ109" s="29" t="str">
        <f>IF(OR($A$8&lt;&gt;"",$A$2&lt;&gt;"",$EZ$252&lt;&gt;""),"E","")</f>
        <v/>
      </c>
      <c r="FA109" s="29" t="str">
        <f>IF(OR($A$8&lt;&gt;"",$A$2&lt;&gt;"",$FA$252&lt;&gt;""),"E","")</f>
        <v/>
      </c>
      <c r="FB109" s="29" t="str">
        <f>IF(OR($A$8&lt;&gt;"",$A$2&lt;&gt;"",$FB$252&lt;&gt;""),"E","")</f>
        <v/>
      </c>
      <c r="FC109" s="29" t="str">
        <f>IF(OR($A$8&lt;&gt;"",$A$2&lt;&gt;"",$FC$252&lt;&gt;""),"E","")</f>
        <v/>
      </c>
      <c r="FD109" s="30" t="str">
        <f>IF(OR($A$8&lt;&gt;"",$A$2&lt;&gt;"",$FD$252&lt;&gt;""),"E","X")</f>
        <v>X</v>
      </c>
      <c r="FE109" s="30" t="str">
        <f>IF(OR($A$8&lt;&gt;"",$A$2&lt;&gt;"",$FE$252&lt;&gt;""),"E","X")</f>
        <v>X</v>
      </c>
      <c r="FF109" s="29" t="str">
        <f>IF(OR($A$8&lt;&gt;"",$A$2&lt;&gt;"",$FF$252&lt;&gt;""),"E","")</f>
        <v/>
      </c>
      <c r="FG109" s="29" t="str">
        <f>IF(OR($A$8&lt;&gt;"",$A$2&lt;&gt;"",$FG$252&lt;&gt;""),"E","")</f>
        <v/>
      </c>
      <c r="FH109" s="29" t="str">
        <f>IF(OR($A$8&lt;&gt;"",$A$2&lt;&gt;"",$FH$252&lt;&gt;""),"E","")</f>
        <v/>
      </c>
      <c r="FI109" s="29" t="str">
        <f>IF(OR($A$8&lt;&gt;"",$A$2&lt;&gt;"",$FI$252&lt;&gt;""),"E","")</f>
        <v/>
      </c>
      <c r="FJ109" s="29" t="str">
        <f>IF(OR($A$8&lt;&gt;"",$A$2&lt;&gt;"",$FJ$252&lt;&gt;""),"E","")</f>
        <v/>
      </c>
      <c r="FK109" s="29" t="str">
        <f>IF(OR($A$8&lt;&gt;"",$A$2&lt;&gt;"",$FK$252&lt;&gt;""),"E","")</f>
        <v/>
      </c>
      <c r="FL109" s="29" t="str">
        <f>IF(OR($A$8&lt;&gt;"",$A$2&lt;&gt;"",$FL$252&lt;&gt;""),"E","")</f>
        <v/>
      </c>
      <c r="FM109" s="29" t="str">
        <f>IF(OR($A$8&lt;&gt;"",$A$2&lt;&gt;"",$FM$252&lt;&gt;""),"E","")</f>
        <v/>
      </c>
      <c r="FN109" s="29" t="str">
        <f>IF(OR($A$8&lt;&gt;"",$A$2&lt;&gt;"",$FN$252&lt;&gt;""),"E","")</f>
        <v/>
      </c>
      <c r="FO109" s="29" t="str">
        <f>IF(OR($A$8&lt;&gt;"",$A$2&lt;&gt;"",$FO$252&lt;&gt;""),"E","")</f>
        <v/>
      </c>
      <c r="FP109" s="29" t="str">
        <f>IF(OR($A$8&lt;&gt;"",$A$2&lt;&gt;"",$FP$252&lt;&gt;""),"E","")</f>
        <v/>
      </c>
      <c r="FQ109" s="29" t="str">
        <f>IF(OR($A$8&lt;&gt;"",$A$2&lt;&gt;"",$FQ$252&lt;&gt;""),"E","")</f>
        <v/>
      </c>
      <c r="FR109" s="29" t="str">
        <f>IF(OR($A$8&lt;&gt;"",$A$2&lt;&gt;"",$FR$252&lt;&gt;""),"E","")</f>
        <v/>
      </c>
      <c r="FS109" s="29" t="str">
        <f>IF(OR($A$8&lt;&gt;"",$A$2&lt;&gt;"",$FS$252&lt;&gt;""),"E","")</f>
        <v/>
      </c>
      <c r="FT109" s="29" t="str">
        <f>IF(OR($A$8&lt;&gt;"",$A$2&lt;&gt;"",$FT$252&lt;&gt;""),"E","")</f>
        <v/>
      </c>
      <c r="FU109" s="29" t="str">
        <f>IF(OR($A$8&lt;&gt;"",$A$2&lt;&gt;"",$FU$252&lt;&gt;""),"E","")</f>
        <v/>
      </c>
      <c r="FV109" s="29" t="str">
        <f>IF(OR($A$8&lt;&gt;"",$A$2&lt;&gt;"",$FV$252&lt;&gt;""),"E","")</f>
        <v/>
      </c>
      <c r="FW109" s="29" t="str">
        <f>IF(OR($A$8&lt;&gt;"",$A$2&lt;&gt;"",$FW$252&lt;&gt;""),"E","")</f>
        <v/>
      </c>
      <c r="FX109" s="29" t="str">
        <f>IF(OR($A$8&lt;&gt;"",$A$2&lt;&gt;"",$FX$252&lt;&gt;""),"E","")</f>
        <v/>
      </c>
      <c r="FY109" s="29" t="str">
        <f>IF(OR($A$8&lt;&gt;"",$A$2&lt;&gt;"",$FY$252&lt;&gt;""),"E","")</f>
        <v/>
      </c>
      <c r="FZ109" s="29" t="str">
        <f>IF(OR($A$8&lt;&gt;"",$A$2&lt;&gt;"",$FZ$252&lt;&gt;""),"E","")</f>
        <v/>
      </c>
      <c r="GA109" s="29" t="str">
        <f>IF(OR($A$8&lt;&gt;"",$A$2&lt;&gt;"",$GA$252&lt;&gt;""),"E","")</f>
        <v/>
      </c>
      <c r="GB109" s="58"/>
      <c r="GC109" s="57"/>
      <c r="GD109" s="33" t="str">
        <f>IF(OR($A$8&lt;&gt;"",$A$2&lt;&gt;"",$GD$252&lt;&gt;""),"E","")</f>
        <v/>
      </c>
      <c r="GE109" s="77"/>
      <c r="GF109" s="72"/>
      <c r="GG109" s="29" t="str">
        <f>IF(OR($A$8&lt;&gt;"",$A$2&lt;&gt;"",$GG$252&lt;&gt;""),"E","")</f>
        <v/>
      </c>
      <c r="GH109" s="29" t="str">
        <f>IF(OR($A$8&lt;&gt;"",$A$2&lt;&gt;"",$GH$252&lt;&gt;""),"E","")</f>
        <v/>
      </c>
      <c r="GI109" s="29" t="str">
        <f>IF(OR($A$8&lt;&gt;"",$A$2&lt;&gt;"",$GI$252&lt;&gt;""),"E","")</f>
        <v/>
      </c>
      <c r="GJ109" s="29" t="str">
        <f>IF(OR($A$8&lt;&gt;"",$A$2&lt;&gt;"",$GJ$252&lt;&gt;""),"E","")</f>
        <v/>
      </c>
      <c r="GK109" s="29" t="str">
        <f>IF(OR($A$8&lt;&gt;"",$A$2&lt;&gt;"",$GK$252&lt;&gt;""),"E","")</f>
        <v/>
      </c>
      <c r="GL109" s="29" t="str">
        <f>IF(OR($A$8&lt;&gt;"",$A$2&lt;&gt;"",$GL$252&lt;&gt;""),"E","")</f>
        <v/>
      </c>
      <c r="GM109" s="29" t="str">
        <f>IF(OR($A$8&lt;&gt;"",$A$2&lt;&gt;"",$GM$252&lt;&gt;""),"E","")</f>
        <v/>
      </c>
      <c r="GN109" s="29" t="str">
        <f>IF(OR($A$8&lt;&gt;"",$A$2&lt;&gt;"",$GN$252&lt;&gt;""),"E","")</f>
        <v/>
      </c>
      <c r="GO109" s="29" t="str">
        <f>IF(OR($A$8&lt;&gt;"",$A$2&lt;&gt;"",$GO$252&lt;&gt;""),"E","")</f>
        <v/>
      </c>
      <c r="GP109" s="29" t="str">
        <f>IF(OR($A$8&lt;&gt;"",$A$2&lt;&gt;"",$GP$252&lt;&gt;""),"E","")</f>
        <v/>
      </c>
      <c r="GQ109" s="29" t="str">
        <f>IF(OR($A$8&lt;&gt;"",$A$2&lt;&gt;"",$GQ$252&lt;&gt;""),"E","")</f>
        <v/>
      </c>
      <c r="GR109" s="29" t="str">
        <f>IF(OR($A$8&lt;&gt;"",$A$2&lt;&gt;"",$GR$252&lt;&gt;""),"E","")</f>
        <v/>
      </c>
      <c r="GS109" s="29" t="str">
        <f>IF(OR($A$8&lt;&gt;"",$A$2&lt;&gt;"",$GS$252&lt;&gt;""),"E","")</f>
        <v/>
      </c>
      <c r="GT109" s="29" t="str">
        <f>IF(OR($A$8&lt;&gt;"",$A$2&lt;&gt;"",$GT$252&lt;&gt;""),"E","")</f>
        <v/>
      </c>
      <c r="GU109" s="29" t="str">
        <f>IF(OR($A$8&lt;&gt;"",$A$2&lt;&gt;"",$GU$252&lt;&gt;""),"E","")</f>
        <v/>
      </c>
      <c r="GV109" s="29" t="str">
        <f>IF(OR($A$8&lt;&gt;"",$A$2&lt;&gt;"",$GV$252&lt;&gt;""),"E","")</f>
        <v/>
      </c>
      <c r="GW109" s="29" t="str">
        <f>IF(OR($A$8&lt;&gt;"",$A$2&lt;&gt;"",$GW$252&lt;&gt;""),"E","")</f>
        <v/>
      </c>
      <c r="GX109" s="29" t="str">
        <f>IF(OR($A$8&lt;&gt;"",$A$2&lt;&gt;"",$GX$252&lt;&gt;""),"E","")</f>
        <v/>
      </c>
      <c r="GY109" s="26" t="str">
        <f>IF(OR($A$8&lt;&gt;"",$A$2&lt;&gt;"",$GY$252&lt;&gt;""),"E","")</f>
        <v/>
      </c>
      <c r="GZ109" s="29" t="str">
        <f>IF(OR($A$8&lt;&gt;"",$A$2&lt;&gt;"",$GZ$252&lt;&gt;""),"E","")</f>
        <v/>
      </c>
      <c r="HA109" s="29" t="str">
        <f>IF(OR($A$8&lt;&gt;"",$A$2&lt;&gt;"",$HA$252&lt;&gt;""),"E","")</f>
        <v/>
      </c>
      <c r="HB109" s="29" t="str">
        <f>IF(OR($A$8&lt;&gt;"",$A$2&lt;&gt;"",$HB$252&lt;&gt;""),"E","")</f>
        <v/>
      </c>
      <c r="HC109" s="29" t="str">
        <f>IF(OR($A$8&lt;&gt;"",$A$2&lt;&gt;"",$HC$252&lt;&gt;""),"E","")</f>
        <v/>
      </c>
      <c r="HD109" s="29" t="str">
        <f>IF(OR($A$8&lt;&gt;"",$A$2&lt;&gt;"",$HD$252&lt;&gt;""),"E","")</f>
        <v/>
      </c>
      <c r="HE109" s="29" t="str">
        <f>IF(OR($A$8&lt;&gt;"",$A$2&lt;&gt;"",$HE$252&lt;&gt;""),"E","")</f>
        <v/>
      </c>
      <c r="HF109" s="29" t="str">
        <f>IF(OR($A$8&lt;&gt;"",$A$2&lt;&gt;"",$HF$252&lt;&gt;""),"E","")</f>
        <v/>
      </c>
      <c r="HG109" s="29" t="str">
        <f>IF(OR($A$8&lt;&gt;"",$A$2&lt;&gt;"",$HG$252&lt;&gt;""),"E","")</f>
        <v/>
      </c>
      <c r="HH109" s="81"/>
      <c r="HI109" s="72"/>
      <c r="HJ109" s="29" t="str">
        <f>IF(OR($A$8&lt;&gt;"",$A$2&lt;&gt;"",$HJ$252&lt;&gt;""),"E","")</f>
        <v/>
      </c>
      <c r="HK109" s="29" t="str">
        <f>IF(OR($A$8&lt;&gt;"",$A$2&lt;&gt;"",$HK$252&lt;&gt;""),"E","")</f>
        <v/>
      </c>
      <c r="HL109" s="29" t="str">
        <f>IF(OR($A$8&lt;&gt;"",$A$2&lt;&gt;"",$HL$252&lt;&gt;""),"E","")</f>
        <v/>
      </c>
      <c r="HM109" s="29" t="str">
        <f>IF(OR($A$8&lt;&gt;"",$A$2&lt;&gt;"",$HM$252&lt;&gt;""),"E","")</f>
        <v/>
      </c>
      <c r="HN109" s="29" t="str">
        <f>IF(OR($A$8&lt;&gt;"",$A$2&lt;&gt;"",$HN$252&lt;&gt;""),"E","")</f>
        <v/>
      </c>
      <c r="HO109" s="29" t="str">
        <f>IF(OR($A$8&lt;&gt;"",$A$2&lt;&gt;"",$HO$252&lt;&gt;""),"E","")</f>
        <v/>
      </c>
      <c r="HP109" s="29" t="str">
        <f>IF(OR($A$8&lt;&gt;"",$A$2&lt;&gt;"",$HP$252&lt;&gt;""),"E","")</f>
        <v/>
      </c>
      <c r="HQ109" s="219"/>
      <c r="HR109" s="6"/>
      <c r="HS109" s="131">
        <f t="shared" si="1"/>
        <v>0</v>
      </c>
      <c r="HT109" s="132"/>
    </row>
    <row r="110" spans="1:228" ht="39" customHeight="1" x14ac:dyDescent="0.2">
      <c r="A110" s="220" t="s">
        <v>119</v>
      </c>
      <c r="B110" s="221"/>
      <c r="C110" s="221"/>
      <c r="D110" s="221"/>
      <c r="E110" s="221"/>
      <c r="F110" s="221"/>
      <c r="G110" s="221"/>
      <c r="H110" s="221"/>
      <c r="I110" s="221"/>
      <c r="J110" s="221"/>
      <c r="K110" s="221"/>
      <c r="L110" s="222"/>
      <c r="M110" s="220" t="s">
        <v>121</v>
      </c>
      <c r="N110" s="221"/>
      <c r="O110" s="221"/>
      <c r="P110" s="221"/>
      <c r="Q110" s="221"/>
      <c r="R110" s="221"/>
      <c r="S110" s="221"/>
      <c r="T110" s="221"/>
      <c r="U110" s="222"/>
      <c r="V110" s="174"/>
      <c r="W110" s="43">
        <v>14</v>
      </c>
      <c r="X110" s="205">
        <v>4</v>
      </c>
      <c r="Y110" s="84" t="s">
        <v>1137</v>
      </c>
      <c r="Z110" s="178"/>
      <c r="AA110" s="212"/>
      <c r="AB110" s="155">
        <v>60</v>
      </c>
      <c r="AC110" s="299"/>
      <c r="AD110" s="155">
        <v>60</v>
      </c>
      <c r="AE110" s="299"/>
      <c r="AF110" s="155">
        <v>60</v>
      </c>
      <c r="AG110" s="299"/>
      <c r="AH110" s="155">
        <v>60</v>
      </c>
      <c r="AI110" s="299"/>
      <c r="AJ110" s="155">
        <v>12</v>
      </c>
      <c r="AK110" s="299"/>
      <c r="AL110" s="155">
        <v>2</v>
      </c>
      <c r="AM110" s="299"/>
      <c r="AN110" s="155">
        <v>1</v>
      </c>
      <c r="AO110" s="299"/>
      <c r="AP110" s="155">
        <v>1</v>
      </c>
      <c r="AQ110" s="299"/>
      <c r="AR110" s="152"/>
      <c r="AS110" s="153"/>
      <c r="AT110" s="152"/>
      <c r="AU110" s="153"/>
      <c r="AV110" s="152"/>
      <c r="AW110" s="153"/>
      <c r="AX110" s="152"/>
      <c r="AY110" s="153"/>
      <c r="AZ110" s="152"/>
      <c r="BA110" s="153"/>
      <c r="BB110" s="152"/>
      <c r="BC110" s="153"/>
      <c r="BD110" s="152"/>
      <c r="BE110" s="153"/>
      <c r="BF110" s="152"/>
      <c r="BG110" s="422"/>
      <c r="BH110" s="179"/>
      <c r="BI110" s="179"/>
      <c r="BJ110" s="67" t="str">
        <f>IF($BJ$8="Saisie de numéro erronée !","Saisie de numéro erronée !",IF($BJ$9="","",VALUE(SUBSTITUTE(IF(COUNTIF(HS110,"* *"),TRIM(MID(Y110&amp;" ",(FIND(("NO"&amp;$BJ$9&amp;" "),Y110&amp;" "))-3,3)),HS110),"c",""))))</f>
        <v/>
      </c>
      <c r="BK110" s="180"/>
      <c r="BL110" s="213"/>
      <c r="BM110" s="29">
        <v>14</v>
      </c>
      <c r="BN110" s="29">
        <v>14</v>
      </c>
      <c r="BO110" s="29">
        <v>14</v>
      </c>
      <c r="BP110" s="29">
        <v>15</v>
      </c>
      <c r="BQ110" s="29">
        <v>15</v>
      </c>
      <c r="BR110" s="29">
        <v>15</v>
      </c>
      <c r="BS110" s="29">
        <v>16</v>
      </c>
      <c r="BT110" s="29">
        <v>16</v>
      </c>
      <c r="BU110" s="29">
        <v>16</v>
      </c>
      <c r="BV110" s="29">
        <v>17</v>
      </c>
      <c r="BW110" s="29">
        <v>17</v>
      </c>
      <c r="BX110" s="29">
        <v>17</v>
      </c>
      <c r="BY110" s="29">
        <v>21</v>
      </c>
      <c r="BZ110" s="29">
        <v>29</v>
      </c>
      <c r="CA110" s="29">
        <v>34</v>
      </c>
      <c r="CB110" s="226">
        <v>44</v>
      </c>
      <c r="CC110" s="181"/>
      <c r="CD110" s="181"/>
      <c r="CE110" s="395"/>
      <c r="CF110" s="182"/>
      <c r="CG110" s="182"/>
      <c r="CH110" s="395"/>
      <c r="CI110" s="183"/>
      <c r="CJ110" s="183"/>
      <c r="CK110" s="214">
        <v>99</v>
      </c>
      <c r="CL110" s="44" t="s">
        <v>546</v>
      </c>
      <c r="CM110" s="184"/>
      <c r="CN110" s="216"/>
      <c r="CO110" s="227" t="s">
        <v>122</v>
      </c>
      <c r="CP110" s="185"/>
      <c r="CQ110" s="185"/>
      <c r="CR110" s="44">
        <v>52</v>
      </c>
      <c r="CS110" s="44">
        <v>52</v>
      </c>
      <c r="CT110" s="186"/>
      <c r="CU110" s="186"/>
      <c r="CV110" s="395"/>
      <c r="CW110" s="218"/>
      <c r="CX110" s="218"/>
      <c r="CY110" s="227" t="s">
        <v>106</v>
      </c>
      <c r="CZ110" s="187"/>
      <c r="DA110" s="187"/>
      <c r="DB110" s="28" t="str">
        <f>IF(OR($A$8&lt;&gt;"",$A$2&lt;&gt;"",$DB$252&lt;&gt;""),"E","")</f>
        <v/>
      </c>
      <c r="DC110" s="29" t="str">
        <f>IF(OR($A$8&lt;&gt;"",$A$2&lt;&gt;"",$DC$252&lt;&gt;""),"E","")</f>
        <v/>
      </c>
      <c r="DD110" s="29" t="str">
        <f>IF(OR($A$8&lt;&gt;"",$A$2&lt;&gt;"",$DD$252&lt;&gt;""),"E","")</f>
        <v/>
      </c>
      <c r="DE110" s="29" t="str">
        <f>IF(OR($A$8&lt;&gt;"",$A$2&lt;&gt;"",$DE$252&lt;&gt;""),"E","")</f>
        <v/>
      </c>
      <c r="DF110" s="29" t="str">
        <f>IF(OR($A$8&lt;&gt;"",$A$2&lt;&gt;"",$DF$252&lt;&gt;""),"E","")</f>
        <v/>
      </c>
      <c r="DG110" s="29" t="str">
        <f>IF(OR($A$8&lt;&gt;"",$A$2&lt;&gt;"",$DG$252&lt;&gt;""),"E","")</f>
        <v/>
      </c>
      <c r="DH110" s="29" t="str">
        <f>IF(OR($A$8&lt;&gt;"",$A$2&lt;&gt;"",$DH$252&lt;&gt;""),"E","")</f>
        <v/>
      </c>
      <c r="DI110" s="29" t="str">
        <f>IF(OR($A$8&lt;&gt;"",$A$2&lt;&gt;"",$DI$252&lt;&gt;""),"E","")</f>
        <v/>
      </c>
      <c r="DJ110" s="29" t="str">
        <f>IF(OR($A$8&lt;&gt;"",$A$2&lt;&gt;"",$DJ$252&lt;&gt;""),"E","")</f>
        <v/>
      </c>
      <c r="DK110" s="29" t="str">
        <f>IF(OR($A$8&lt;&gt;"",$A$2&lt;&gt;"",$DK$252&lt;&gt;""),"E","")</f>
        <v/>
      </c>
      <c r="DL110" s="29" t="str">
        <f>IF(OR($A$8&lt;&gt;"",$A$2&lt;&gt;"",$DL$252&lt;&gt;""),"E","")</f>
        <v/>
      </c>
      <c r="DM110" s="29" t="str">
        <f>IF(OR($A$8&lt;&gt;"",$A$2&lt;&gt;"",$DM$252&lt;&gt;""),"E","")</f>
        <v/>
      </c>
      <c r="DN110" s="29" t="str">
        <f>IF(OR($A$8&lt;&gt;"",$A$2&lt;&gt;"",$DN$252&lt;&gt;""),"E","")</f>
        <v/>
      </c>
      <c r="DO110" s="29" t="str">
        <f>IF(OR($A$8&lt;&gt;"",$A$2&lt;&gt;"",$DO$252&lt;&gt;""),"E","")</f>
        <v/>
      </c>
      <c r="DP110" s="29" t="str">
        <f>IF(OR($A$8&lt;&gt;"",$A$2&lt;&gt;"",$DP$252&lt;&gt;""),"E","")</f>
        <v/>
      </c>
      <c r="DQ110" s="29" t="str">
        <f>IF(OR($A$8&lt;&gt;"",$A$2&lt;&gt;"",$DQ$252&lt;&gt;""),"E","")</f>
        <v/>
      </c>
      <c r="DR110" s="29" t="str">
        <f>IF(OR($A$8&lt;&gt;"",$A$2&lt;&gt;"",$DR$252&lt;&gt;""),"E","")</f>
        <v/>
      </c>
      <c r="DS110" s="29" t="str">
        <f>IF(OR($A$8&lt;&gt;"",$A$2&lt;&gt;"",$DS$252&lt;&gt;""),"E","")</f>
        <v/>
      </c>
      <c r="DT110" s="29" t="str">
        <f>IF(OR($A$8&lt;&gt;"",$A$2&lt;&gt;"",$DT$252&lt;&gt;""),"E","")</f>
        <v/>
      </c>
      <c r="DU110" s="29" t="str">
        <f>IF(OR($A$8&lt;&gt;"",$A$2&lt;&gt;"",$DU$252&lt;&gt;""),"E","")</f>
        <v/>
      </c>
      <c r="DV110" s="29" t="str">
        <f>IF(OR($A$8&lt;&gt;"",$A$2&lt;&gt;"",$DV$252&lt;&gt;""),"E","")</f>
        <v/>
      </c>
      <c r="DW110" s="29" t="str">
        <f>IF(OR($A$8&lt;&gt;"",$A$2&lt;&gt;"",$DW$252&lt;&gt;""),"E","")</f>
        <v/>
      </c>
      <c r="DX110" s="29" t="str">
        <f>IF(OR($A$8&lt;&gt;"",$A$2&lt;&gt;"",$DX$252&lt;&gt;""),"E","")</f>
        <v/>
      </c>
      <c r="DY110" s="29" t="str">
        <f>IF(OR($A$8&lt;&gt;"",$A$2&lt;&gt;"",$DY$252&lt;&gt;""),"E","")</f>
        <v/>
      </c>
      <c r="DZ110" s="29" t="str">
        <f>IF(OR($A$8&lt;&gt;"",$A$2&lt;&gt;"",$DZ$252&lt;&gt;""),"E","")</f>
        <v/>
      </c>
      <c r="EA110" s="31"/>
      <c r="EB110" s="2"/>
      <c r="EC110" s="29" t="str">
        <f>IF(OR($A$8&lt;&gt;"",$A$2&lt;&gt;"",$EC$252&lt;&gt;""),"E","")</f>
        <v/>
      </c>
      <c r="ED110" s="58"/>
      <c r="EE110" s="57"/>
      <c r="EF110" s="29" t="str">
        <f>IF(OR($A$8&lt;&gt;"",$A$2&lt;&gt;"",$EF$252&lt;&gt;""),"E","")</f>
        <v/>
      </c>
      <c r="EG110" s="29" t="str">
        <f>IF(OR($A$8&lt;&gt;"",$A$2&lt;&gt;"",$EG$252&lt;&gt;""),"E","")</f>
        <v/>
      </c>
      <c r="EH110" s="29" t="str">
        <f>IF(OR($A$8&lt;&gt;"",$A$2&lt;&gt;"",$EH$252&lt;&gt;""),"E","")</f>
        <v/>
      </c>
      <c r="EI110" s="29" t="str">
        <f>IF(OR($A$8&lt;&gt;"",$A$2&lt;&gt;"",$EI$252&lt;&gt;""),"E","")</f>
        <v/>
      </c>
      <c r="EJ110" s="29" t="str">
        <f>IF(OR($A$8&lt;&gt;"",$A$2&lt;&gt;"",$EJ$252&lt;&gt;""),"E","")</f>
        <v/>
      </c>
      <c r="EK110" s="29" t="str">
        <f>IF(OR($A$8&lt;&gt;"",$A$2&lt;&gt;"",$EK$252&lt;&gt;""),"E","")</f>
        <v/>
      </c>
      <c r="EL110" s="29" t="str">
        <f>IF(OR($A$8&lt;&gt;"",$A$2&lt;&gt;"",$EL$252&lt;&gt;""),"E","")</f>
        <v/>
      </c>
      <c r="EM110" s="29" t="str">
        <f>IF(OR($A$8&lt;&gt;"",$A$2&lt;&gt;"",$EM$252&lt;&gt;""),"E","")</f>
        <v/>
      </c>
      <c r="EN110" s="29" t="str">
        <f>IF(OR($A$8&lt;&gt;"",$A$2&lt;&gt;"",$EN$252&lt;&gt;""),"E","")</f>
        <v/>
      </c>
      <c r="EO110" s="29" t="str">
        <f>IF(OR($A$8&lt;&gt;"",$A$2&lt;&gt;"",$EO$252&lt;&gt;""),"E","")</f>
        <v/>
      </c>
      <c r="EP110" s="29" t="str">
        <f>IF(OR($A$8&lt;&gt;"",$A$2&lt;&gt;"",$EP$252&lt;&gt;""),"E","")</f>
        <v/>
      </c>
      <c r="EQ110" s="29" t="str">
        <f>IF(OR($A$8&lt;&gt;"",$A$2&lt;&gt;"",$EQ$252&lt;&gt;""),"E","")</f>
        <v/>
      </c>
      <c r="ER110" s="29" t="str">
        <f>IF(OR($A$8&lt;&gt;"",$A$2&lt;&gt;"",$ER$252&lt;&gt;""),"E","")</f>
        <v/>
      </c>
      <c r="ES110" s="29" t="str">
        <f>IF(OR($A$8&lt;&gt;"",$A$2&lt;&gt;"",$ES$252&lt;&gt;""),"E","")</f>
        <v/>
      </c>
      <c r="ET110" s="29" t="str">
        <f>IF(OR($A$8&lt;&gt;"",$A$2&lt;&gt;"",$ET$252&lt;&gt;""),"E","")</f>
        <v/>
      </c>
      <c r="EU110" s="29" t="str">
        <f>IF(OR($A$8&lt;&gt;"",$A$2&lt;&gt;"",$EU$252&lt;&gt;""),"E","")</f>
        <v/>
      </c>
      <c r="EV110" s="29" t="str">
        <f>IF(OR($A$8&lt;&gt;"",$A$2&lt;&gt;"",$EV$252&lt;&gt;""),"E","")</f>
        <v/>
      </c>
      <c r="EW110" s="29" t="str">
        <f>IF(OR($A$8&lt;&gt;"",$A$2&lt;&gt;"",$EW$252&lt;&gt;""),"E","")</f>
        <v/>
      </c>
      <c r="EX110" s="29" t="str">
        <f>IF(OR($A$8&lt;&gt;"",$A$2&lt;&gt;"",$EX$252&lt;&gt;""),"E","")</f>
        <v/>
      </c>
      <c r="EY110" s="29" t="str">
        <f>IF(OR($A$8&lt;&gt;"",$A$2&lt;&gt;"",$EY$252&lt;&gt;""),"E","")</f>
        <v/>
      </c>
      <c r="EZ110" s="29" t="str">
        <f>IF(OR($A$8&lt;&gt;"",$A$2&lt;&gt;"",$EZ$252&lt;&gt;""),"E","")</f>
        <v/>
      </c>
      <c r="FA110" s="29" t="str">
        <f>IF(OR($A$8&lt;&gt;"",$A$2&lt;&gt;"",$FA$252&lt;&gt;""),"E","")</f>
        <v/>
      </c>
      <c r="FB110" s="29" t="str">
        <f>IF(OR($A$8&lt;&gt;"",$A$2&lt;&gt;"",$FB$252&lt;&gt;""),"E","")</f>
        <v/>
      </c>
      <c r="FC110" s="29" t="str">
        <f>IF(OR($A$8&lt;&gt;"",$A$2&lt;&gt;"",$FC$252&lt;&gt;""),"E","")</f>
        <v/>
      </c>
      <c r="FD110" s="29" t="str">
        <f>IF(OR($A$8&lt;&gt;"",$A$2&lt;&gt;"",$FD$252&lt;&gt;""),"E","")</f>
        <v/>
      </c>
      <c r="FE110" s="30" t="str">
        <f>IF(OR($A$8&lt;&gt;"",$A$2&lt;&gt;"",$FE$252&lt;&gt;""),"E","X")</f>
        <v>X</v>
      </c>
      <c r="FF110" s="29" t="str">
        <f>IF(OR($A$8&lt;&gt;"",$A$2&lt;&gt;"",$FF$252&lt;&gt;""),"E","")</f>
        <v/>
      </c>
      <c r="FG110" s="29" t="str">
        <f>IF(OR($A$8&lt;&gt;"",$A$2&lt;&gt;"",$FG$252&lt;&gt;""),"E","")</f>
        <v/>
      </c>
      <c r="FH110" s="29" t="str">
        <f>IF(OR($A$8&lt;&gt;"",$A$2&lt;&gt;"",$FH$252&lt;&gt;""),"E","")</f>
        <v/>
      </c>
      <c r="FI110" s="29" t="str">
        <f>IF(OR($A$8&lt;&gt;"",$A$2&lt;&gt;"",$FI$252&lt;&gt;""),"E","")</f>
        <v/>
      </c>
      <c r="FJ110" s="29" t="str">
        <f>IF(OR($A$8&lt;&gt;"",$A$2&lt;&gt;"",$FJ$252&lt;&gt;""),"E","")</f>
        <v/>
      </c>
      <c r="FK110" s="29" t="str">
        <f>IF(OR($A$8&lt;&gt;"",$A$2&lt;&gt;"",$FK$252&lt;&gt;""),"E","")</f>
        <v/>
      </c>
      <c r="FL110" s="29" t="str">
        <f>IF(OR($A$8&lt;&gt;"",$A$2&lt;&gt;"",$FL$252&lt;&gt;""),"E","")</f>
        <v/>
      </c>
      <c r="FM110" s="29" t="str">
        <f>IF(OR($A$8&lt;&gt;"",$A$2&lt;&gt;"",$FM$252&lt;&gt;""),"E","")</f>
        <v/>
      </c>
      <c r="FN110" s="29" t="str">
        <f>IF(OR($A$8&lt;&gt;"",$A$2&lt;&gt;"",$FN$252&lt;&gt;""),"E","")</f>
        <v/>
      </c>
      <c r="FO110" s="29" t="str">
        <f>IF(OR($A$8&lt;&gt;"",$A$2&lt;&gt;"",$FO$252&lt;&gt;""),"E","")</f>
        <v/>
      </c>
      <c r="FP110" s="29" t="str">
        <f>IF(OR($A$8&lt;&gt;"",$A$2&lt;&gt;"",$FP$252&lt;&gt;""),"E","")</f>
        <v/>
      </c>
      <c r="FQ110" s="29" t="str">
        <f>IF(OR($A$8&lt;&gt;"",$A$2&lt;&gt;"",$FQ$252&lt;&gt;""),"E","")</f>
        <v/>
      </c>
      <c r="FR110" s="29" t="str">
        <f>IF(OR($A$8&lt;&gt;"",$A$2&lt;&gt;"",$FR$252&lt;&gt;""),"E","")</f>
        <v/>
      </c>
      <c r="FS110" s="29" t="str">
        <f>IF(OR($A$8&lt;&gt;"",$A$2&lt;&gt;"",$FS$252&lt;&gt;""),"E","")</f>
        <v/>
      </c>
      <c r="FT110" s="29" t="str">
        <f>IF(OR($A$8&lt;&gt;"",$A$2&lt;&gt;"",$FT$252&lt;&gt;""),"E","")</f>
        <v/>
      </c>
      <c r="FU110" s="29" t="str">
        <f>IF(OR($A$8&lt;&gt;"",$A$2&lt;&gt;"",$FU$252&lt;&gt;""),"E","")</f>
        <v/>
      </c>
      <c r="FV110" s="29" t="str">
        <f>IF(OR($A$8&lt;&gt;"",$A$2&lt;&gt;"",$FV$252&lt;&gt;""),"E","")</f>
        <v/>
      </c>
      <c r="FW110" s="29" t="str">
        <f>IF(OR($A$8&lt;&gt;"",$A$2&lt;&gt;"",$FW$252&lt;&gt;""),"E","")</f>
        <v/>
      </c>
      <c r="FX110" s="29" t="str">
        <f>IF(OR($A$8&lt;&gt;"",$A$2&lt;&gt;"",$FX$252&lt;&gt;""),"E","")</f>
        <v/>
      </c>
      <c r="FY110" s="29" t="str">
        <f>IF(OR($A$8&lt;&gt;"",$A$2&lt;&gt;"",$FY$252&lt;&gt;""),"E","")</f>
        <v/>
      </c>
      <c r="FZ110" s="29" t="str">
        <f>IF(OR($A$8&lt;&gt;"",$A$2&lt;&gt;"",$FZ$252&lt;&gt;""),"E","")</f>
        <v/>
      </c>
      <c r="GA110" s="29" t="str">
        <f>IF(OR($A$8&lt;&gt;"",$A$2&lt;&gt;"",$GA$252&lt;&gt;""),"E","")</f>
        <v/>
      </c>
      <c r="GB110" s="58"/>
      <c r="GC110" s="57"/>
      <c r="GD110" s="33" t="str">
        <f>IF(OR($A$8&lt;&gt;"",$A$2&lt;&gt;"",$GD$252&lt;&gt;""),"E","")</f>
        <v/>
      </c>
      <c r="GE110" s="77"/>
      <c r="GF110" s="72"/>
      <c r="GG110" s="29" t="str">
        <f>IF(OR($A$8&lt;&gt;"",$A$2&lt;&gt;"",$GG$252&lt;&gt;""),"E","")</f>
        <v/>
      </c>
      <c r="GH110" s="29" t="str">
        <f>IF(OR($A$8&lt;&gt;"",$A$2&lt;&gt;"",$GH$252&lt;&gt;""),"E","")</f>
        <v/>
      </c>
      <c r="GI110" s="29" t="str">
        <f>IF(OR($A$8&lt;&gt;"",$A$2&lt;&gt;"",$GI$252&lt;&gt;""),"E","")</f>
        <v/>
      </c>
      <c r="GJ110" s="29" t="str">
        <f>IF(OR($A$8&lt;&gt;"",$A$2&lt;&gt;"",$GJ$252&lt;&gt;""),"E","")</f>
        <v/>
      </c>
      <c r="GK110" s="29" t="str">
        <f>IF(OR($A$8&lt;&gt;"",$A$2&lt;&gt;"",$GK$252&lt;&gt;""),"E","")</f>
        <v/>
      </c>
      <c r="GL110" s="29" t="str">
        <f>IF(OR($A$8&lt;&gt;"",$A$2&lt;&gt;"",$GL$252&lt;&gt;""),"E","")</f>
        <v/>
      </c>
      <c r="GM110" s="29" t="str">
        <f>IF(OR($A$8&lt;&gt;"",$A$2&lt;&gt;"",$GM$252&lt;&gt;""),"E","")</f>
        <v/>
      </c>
      <c r="GN110" s="29" t="str">
        <f>IF(OR($A$8&lt;&gt;"",$A$2&lt;&gt;"",$GN$252&lt;&gt;""),"E","")</f>
        <v/>
      </c>
      <c r="GO110" s="29" t="str">
        <f>IF(OR($A$8&lt;&gt;"",$A$2&lt;&gt;"",$GO$252&lt;&gt;""),"E","")</f>
        <v/>
      </c>
      <c r="GP110" s="29" t="str">
        <f>IF(OR($A$8&lt;&gt;"",$A$2&lt;&gt;"",$GP$252&lt;&gt;""),"E","")</f>
        <v/>
      </c>
      <c r="GQ110" s="29" t="str">
        <f>IF(OR($A$8&lt;&gt;"",$A$2&lt;&gt;"",$GQ$252&lt;&gt;""),"E","")</f>
        <v/>
      </c>
      <c r="GR110" s="29" t="str">
        <f>IF(OR($A$8&lt;&gt;"",$A$2&lt;&gt;"",$GR$252&lt;&gt;""),"E","")</f>
        <v/>
      </c>
      <c r="GS110" s="29" t="str">
        <f>IF(OR($A$8&lt;&gt;"",$A$2&lt;&gt;"",$GS$252&lt;&gt;""),"E","")</f>
        <v/>
      </c>
      <c r="GT110" s="29" t="str">
        <f>IF(OR($A$8&lt;&gt;"",$A$2&lt;&gt;"",$GT$252&lt;&gt;""),"E","")</f>
        <v/>
      </c>
      <c r="GU110" s="29" t="str">
        <f>IF(OR($A$8&lt;&gt;"",$A$2&lt;&gt;"",$GU$252&lt;&gt;""),"E","")</f>
        <v/>
      </c>
      <c r="GV110" s="29" t="str">
        <f>IF(OR($A$8&lt;&gt;"",$A$2&lt;&gt;"",$GV$252&lt;&gt;""),"E","")</f>
        <v/>
      </c>
      <c r="GW110" s="29" t="str">
        <f>IF(OR($A$8&lt;&gt;"",$A$2&lt;&gt;"",$GW$252&lt;&gt;""),"E","")</f>
        <v/>
      </c>
      <c r="GX110" s="29" t="str">
        <f>IF(OR($A$8&lt;&gt;"",$A$2&lt;&gt;"",$GX$252&lt;&gt;""),"E","")</f>
        <v/>
      </c>
      <c r="GY110" s="26" t="str">
        <f>IF(OR($A$8&lt;&gt;"",$A$2&lt;&gt;"",$GY$252&lt;&gt;""),"E","")</f>
        <v/>
      </c>
      <c r="GZ110" s="29" t="str">
        <f>IF(OR($A$8&lt;&gt;"",$A$2&lt;&gt;"",$GZ$252&lt;&gt;""),"E","")</f>
        <v/>
      </c>
      <c r="HA110" s="29" t="str">
        <f>IF(OR($A$8&lt;&gt;"",$A$2&lt;&gt;"",$HA$252&lt;&gt;""),"E","")</f>
        <v/>
      </c>
      <c r="HB110" s="29" t="str">
        <f>IF(OR($A$8&lt;&gt;"",$A$2&lt;&gt;"",$HB$252&lt;&gt;""),"E","")</f>
        <v/>
      </c>
      <c r="HC110" s="29" t="str">
        <f>IF(OR($A$8&lt;&gt;"",$A$2&lt;&gt;"",$HC$252&lt;&gt;""),"E","")</f>
        <v/>
      </c>
      <c r="HD110" s="29" t="str">
        <f>IF(OR($A$8&lt;&gt;"",$A$2&lt;&gt;"",$HD$252&lt;&gt;""),"E","")</f>
        <v/>
      </c>
      <c r="HE110" s="29" t="str">
        <f>IF(OR($A$8&lt;&gt;"",$A$2&lt;&gt;"",$HE$252&lt;&gt;""),"E","")</f>
        <v/>
      </c>
      <c r="HF110" s="29" t="str">
        <f>IF(OR($A$8&lt;&gt;"",$A$2&lt;&gt;"",$HF$252&lt;&gt;""),"E","")</f>
        <v/>
      </c>
      <c r="HG110" s="29" t="str">
        <f>IF(OR($A$8&lt;&gt;"",$A$2&lt;&gt;"",$HG$252&lt;&gt;""),"E","")</f>
        <v/>
      </c>
      <c r="HH110" s="81"/>
      <c r="HI110" s="72"/>
      <c r="HJ110" s="29" t="str">
        <f>IF(OR($A$8&lt;&gt;"",$A$2&lt;&gt;"",$HJ$252&lt;&gt;""),"E","")</f>
        <v/>
      </c>
      <c r="HK110" s="29" t="str">
        <f>IF(OR($A$8&lt;&gt;"",$A$2&lt;&gt;"",$HK$252&lt;&gt;""),"E","")</f>
        <v/>
      </c>
      <c r="HL110" s="29" t="str">
        <f>IF(OR($A$8&lt;&gt;"",$A$2&lt;&gt;"",$HL$252&lt;&gt;""),"E","")</f>
        <v/>
      </c>
      <c r="HM110" s="29" t="str">
        <f>IF(OR($A$8&lt;&gt;"",$A$2&lt;&gt;"",$HM$252&lt;&gt;""),"E","")</f>
        <v/>
      </c>
      <c r="HN110" s="29" t="str">
        <f>IF(OR($A$8&lt;&gt;"",$A$2&lt;&gt;"",$HN$252&lt;&gt;""),"E","")</f>
        <v/>
      </c>
      <c r="HO110" s="29" t="str">
        <f>IF(OR($A$8&lt;&gt;"",$A$2&lt;&gt;"",$HO$252&lt;&gt;""),"E","")</f>
        <v/>
      </c>
      <c r="HP110" s="29" t="str">
        <f>IF(OR($A$8&lt;&gt;"",$A$2&lt;&gt;"",$HP$252&lt;&gt;""),"E","")</f>
        <v/>
      </c>
      <c r="HQ110" s="219"/>
      <c r="HR110" s="6"/>
      <c r="HS110" s="131">
        <f t="shared" si="1"/>
        <v>0</v>
      </c>
      <c r="HT110" s="132"/>
    </row>
    <row r="111" spans="1:228" ht="39" customHeight="1" x14ac:dyDescent="0.2">
      <c r="A111" s="220" t="s">
        <v>123</v>
      </c>
      <c r="B111" s="221"/>
      <c r="C111" s="221"/>
      <c r="D111" s="221"/>
      <c r="E111" s="221"/>
      <c r="F111" s="221"/>
      <c r="G111" s="221"/>
      <c r="H111" s="221"/>
      <c r="I111" s="221"/>
      <c r="J111" s="221"/>
      <c r="K111" s="221"/>
      <c r="L111" s="222"/>
      <c r="M111" s="220" t="s">
        <v>130</v>
      </c>
      <c r="N111" s="221"/>
      <c r="O111" s="221"/>
      <c r="P111" s="221"/>
      <c r="Q111" s="221"/>
      <c r="R111" s="221"/>
      <c r="S111" s="221"/>
      <c r="T111" s="221"/>
      <c r="U111" s="222"/>
      <c r="V111" s="175"/>
      <c r="W111" s="43">
        <v>15</v>
      </c>
      <c r="X111" s="202">
        <v>2</v>
      </c>
      <c r="Y111" s="84" t="s">
        <v>1138</v>
      </c>
      <c r="Z111" s="178"/>
      <c r="AA111" s="212"/>
      <c r="AB111" s="155">
        <v>60</v>
      </c>
      <c r="AC111" s="299"/>
      <c r="AD111" s="155">
        <v>60</v>
      </c>
      <c r="AE111" s="299"/>
      <c r="AF111" s="155">
        <v>60</v>
      </c>
      <c r="AG111" s="299"/>
      <c r="AH111" s="155">
        <v>60</v>
      </c>
      <c r="AI111" s="299"/>
      <c r="AJ111" s="155">
        <v>12</v>
      </c>
      <c r="AK111" s="299"/>
      <c r="AL111" s="155">
        <v>2</v>
      </c>
      <c r="AM111" s="299"/>
      <c r="AN111" s="155">
        <v>1</v>
      </c>
      <c r="AO111" s="299"/>
      <c r="AP111" s="155">
        <v>1</v>
      </c>
      <c r="AQ111" s="299"/>
      <c r="AR111" s="152"/>
      <c r="AS111" s="153"/>
      <c r="AT111" s="152"/>
      <c r="AU111" s="153"/>
      <c r="AV111" s="152"/>
      <c r="AW111" s="153"/>
      <c r="AX111" s="152"/>
      <c r="AY111" s="153"/>
      <c r="AZ111" s="152"/>
      <c r="BA111" s="153"/>
      <c r="BB111" s="152"/>
      <c r="BC111" s="153"/>
      <c r="BD111" s="152"/>
      <c r="BE111" s="153"/>
      <c r="BF111" s="152"/>
      <c r="BG111" s="422"/>
      <c r="BH111" s="179"/>
      <c r="BI111" s="179"/>
      <c r="BJ111" s="67" t="str">
        <f>IF($BJ$8="Saisie de numéro erronée !","Saisie de numéro erronée !",IF($BJ$9="","",VALUE(SUBSTITUTE(IF(COUNTIF(HS111,"* *"),TRIM(MID(Y111&amp;" ",(FIND(("NO"&amp;$BJ$9&amp;" "),Y111&amp;" "))-3,3)),HS111),"c",""))))</f>
        <v/>
      </c>
      <c r="BK111" s="180"/>
      <c r="BL111" s="213"/>
      <c r="BM111" s="29">
        <v>15</v>
      </c>
      <c r="BN111" s="29">
        <v>15</v>
      </c>
      <c r="BO111" s="29">
        <v>15</v>
      </c>
      <c r="BP111" s="29">
        <v>16</v>
      </c>
      <c r="BQ111" s="29">
        <v>16</v>
      </c>
      <c r="BR111" s="29">
        <v>16</v>
      </c>
      <c r="BS111" s="29">
        <v>17</v>
      </c>
      <c r="BT111" s="29">
        <v>17</v>
      </c>
      <c r="BU111" s="29">
        <v>17</v>
      </c>
      <c r="BV111" s="29">
        <v>18</v>
      </c>
      <c r="BW111" s="29">
        <v>18</v>
      </c>
      <c r="BX111" s="29">
        <v>18</v>
      </c>
      <c r="BY111" s="29">
        <v>22</v>
      </c>
      <c r="BZ111" s="29">
        <v>30</v>
      </c>
      <c r="CA111" s="29">
        <v>35</v>
      </c>
      <c r="CB111" s="226">
        <v>45</v>
      </c>
      <c r="CC111" s="181"/>
      <c r="CD111" s="181"/>
      <c r="CE111" s="395"/>
      <c r="CF111" s="182"/>
      <c r="CG111" s="182"/>
      <c r="CH111" s="395"/>
      <c r="CI111" s="183"/>
      <c r="CJ111" s="183"/>
      <c r="CK111" s="214">
        <v>100</v>
      </c>
      <c r="CL111" s="44" t="s">
        <v>547</v>
      </c>
      <c r="CM111" s="184"/>
      <c r="CN111" s="216"/>
      <c r="CO111" s="227" t="s">
        <v>164</v>
      </c>
      <c r="CP111" s="185"/>
      <c r="CQ111" s="185"/>
      <c r="CR111" s="44">
        <v>54</v>
      </c>
      <c r="CS111" s="44">
        <v>101</v>
      </c>
      <c r="CT111" s="186"/>
      <c r="CU111" s="186"/>
      <c r="CV111" s="395"/>
      <c r="CW111" s="218"/>
      <c r="CX111" s="218"/>
      <c r="CY111" s="227" t="s">
        <v>106</v>
      </c>
      <c r="CZ111" s="187"/>
      <c r="DA111" s="187"/>
      <c r="DB111" s="28" t="str">
        <f>IF(OR($A$8&lt;&gt;"",$A$2&lt;&gt;"",$DB$252&lt;&gt;""),"E","")</f>
        <v/>
      </c>
      <c r="DC111" s="29" t="str">
        <f>IF(OR($A$8&lt;&gt;"",$A$2&lt;&gt;"",$DC$252&lt;&gt;""),"E","")</f>
        <v/>
      </c>
      <c r="DD111" s="29" t="str">
        <f>IF(OR($A$8&lt;&gt;"",$A$2&lt;&gt;"",$DD$252&lt;&gt;""),"E","")</f>
        <v/>
      </c>
      <c r="DE111" s="29" t="str">
        <f>IF(OR($A$8&lt;&gt;"",$A$2&lt;&gt;"",$DE$252&lt;&gt;""),"E","")</f>
        <v/>
      </c>
      <c r="DF111" s="29" t="str">
        <f>IF(OR($A$8&lt;&gt;"",$A$2&lt;&gt;"",$DF$252&lt;&gt;""),"E","")</f>
        <v/>
      </c>
      <c r="DG111" s="29" t="str">
        <f>IF(OR($A$8&lt;&gt;"",$A$2&lt;&gt;"",$DG$252&lt;&gt;""),"E","")</f>
        <v/>
      </c>
      <c r="DH111" s="29" t="str">
        <f>IF(OR($A$8&lt;&gt;"",$A$2&lt;&gt;"",$DH$252&lt;&gt;""),"E","")</f>
        <v/>
      </c>
      <c r="DI111" s="29" t="str">
        <f>IF(OR($A$8&lt;&gt;"",$A$2&lt;&gt;"",$DI$252&lt;&gt;""),"E","")</f>
        <v/>
      </c>
      <c r="DJ111" s="29" t="str">
        <f>IF(OR($A$8&lt;&gt;"",$A$2&lt;&gt;"",$DJ$252&lt;&gt;""),"E","")</f>
        <v/>
      </c>
      <c r="DK111" s="29" t="str">
        <f>IF(OR($A$8&lt;&gt;"",$A$2&lt;&gt;"",$DK$252&lt;&gt;""),"E","")</f>
        <v/>
      </c>
      <c r="DL111" s="29" t="str">
        <f>IF(OR($A$8&lt;&gt;"",$A$2&lt;&gt;"",$DL$252&lt;&gt;""),"E","")</f>
        <v/>
      </c>
      <c r="DM111" s="29" t="str">
        <f>IF(OR($A$8&lt;&gt;"",$A$2&lt;&gt;"",$DM$252&lt;&gt;""),"E","")</f>
        <v/>
      </c>
      <c r="DN111" s="29" t="str">
        <f>IF(OR($A$8&lt;&gt;"",$A$2&lt;&gt;"",$DN$252&lt;&gt;""),"E","")</f>
        <v/>
      </c>
      <c r="DO111" s="29" t="str">
        <f>IF(OR($A$8&lt;&gt;"",$A$2&lt;&gt;"",$DO$252&lt;&gt;""),"E","")</f>
        <v/>
      </c>
      <c r="DP111" s="29" t="str">
        <f>IF(OR($A$8&lt;&gt;"",$A$2&lt;&gt;"",$DP$252&lt;&gt;""),"E","")</f>
        <v/>
      </c>
      <c r="DQ111" s="29" t="str">
        <f>IF(OR($A$8&lt;&gt;"",$A$2&lt;&gt;"",$DQ$252&lt;&gt;""),"E","")</f>
        <v/>
      </c>
      <c r="DR111" s="29" t="str">
        <f>IF(OR($A$8&lt;&gt;"",$A$2&lt;&gt;"",$DR$252&lt;&gt;""),"E","")</f>
        <v/>
      </c>
      <c r="DS111" s="29" t="str">
        <f>IF(OR($A$8&lt;&gt;"",$A$2&lt;&gt;"",$DS$252&lt;&gt;""),"E","")</f>
        <v/>
      </c>
      <c r="DT111" s="29" t="str">
        <f>IF(OR($A$8&lt;&gt;"",$A$2&lt;&gt;"",$DT$252&lt;&gt;""),"E","")</f>
        <v/>
      </c>
      <c r="DU111" s="29" t="str">
        <f>IF(OR($A$8&lt;&gt;"",$A$2&lt;&gt;"",$DU$252&lt;&gt;""),"E","")</f>
        <v/>
      </c>
      <c r="DV111" s="29" t="str">
        <f>IF(OR($A$8&lt;&gt;"",$A$2&lt;&gt;"",$DV$252&lt;&gt;""),"E","")</f>
        <v/>
      </c>
      <c r="DW111" s="29" t="str">
        <f>IF(OR($A$8&lt;&gt;"",$A$2&lt;&gt;"",$DW$252&lt;&gt;""),"E","")</f>
        <v/>
      </c>
      <c r="DX111" s="29" t="str">
        <f>IF(OR($A$8&lt;&gt;"",$A$2&lt;&gt;"",$DX$252&lt;&gt;""),"E","")</f>
        <v/>
      </c>
      <c r="DY111" s="29" t="str">
        <f>IF(OR($A$8&lt;&gt;"",$A$2&lt;&gt;"",$DY$252&lt;&gt;""),"E","")</f>
        <v/>
      </c>
      <c r="DZ111" s="29" t="str">
        <f>IF(OR($A$8&lt;&gt;"",$A$2&lt;&gt;"",$DZ$252&lt;&gt;""),"E","")</f>
        <v/>
      </c>
      <c r="EA111" s="31"/>
      <c r="EB111" s="2"/>
      <c r="EC111" s="29" t="str">
        <f>IF(OR($A$8&lt;&gt;"",$A$2&lt;&gt;"",$EC$252&lt;&gt;""),"E","")</f>
        <v/>
      </c>
      <c r="ED111" s="58"/>
      <c r="EE111" s="57"/>
      <c r="EF111" s="29" t="str">
        <f>IF(OR($A$8&lt;&gt;"",$A$2&lt;&gt;"",$EF$252&lt;&gt;""),"E","")</f>
        <v/>
      </c>
      <c r="EG111" s="29" t="str">
        <f>IF(OR($A$8&lt;&gt;"",$A$2&lt;&gt;"",$EG$252&lt;&gt;""),"E","")</f>
        <v/>
      </c>
      <c r="EH111" s="29" t="str">
        <f>IF(OR($A$8&lt;&gt;"",$A$2&lt;&gt;"",$EH$252&lt;&gt;""),"E","")</f>
        <v/>
      </c>
      <c r="EI111" s="29" t="str">
        <f>IF(OR($A$8&lt;&gt;"",$A$2&lt;&gt;"",$EI$252&lt;&gt;""),"E","")</f>
        <v/>
      </c>
      <c r="EJ111" s="29" t="str">
        <f>IF(OR($A$8&lt;&gt;"",$A$2&lt;&gt;"",$EJ$252&lt;&gt;""),"E","")</f>
        <v/>
      </c>
      <c r="EK111" s="29" t="str">
        <f>IF(OR($A$8&lt;&gt;"",$A$2&lt;&gt;"",$EK$252&lt;&gt;""),"E","")</f>
        <v/>
      </c>
      <c r="EL111" s="29" t="str">
        <f>IF(OR($A$8&lt;&gt;"",$A$2&lt;&gt;"",$EL$252&lt;&gt;""),"E","")</f>
        <v/>
      </c>
      <c r="EM111" s="29" t="str">
        <f>IF(OR($A$8&lt;&gt;"",$A$2&lt;&gt;"",$EM$252&lt;&gt;""),"E","")</f>
        <v/>
      </c>
      <c r="EN111" s="29" t="str">
        <f>IF(OR($A$8&lt;&gt;"",$A$2&lt;&gt;"",$EN$252&lt;&gt;""),"E","")</f>
        <v/>
      </c>
      <c r="EO111" s="29" t="str">
        <f>IF(OR($A$8&lt;&gt;"",$A$2&lt;&gt;"",$EO$252&lt;&gt;""),"E","")</f>
        <v/>
      </c>
      <c r="EP111" s="29" t="str">
        <f>IF(OR($A$8&lt;&gt;"",$A$2&lt;&gt;"",$EP$252&lt;&gt;""),"E","")</f>
        <v/>
      </c>
      <c r="EQ111" s="29" t="str">
        <f>IF(OR($A$8&lt;&gt;"",$A$2&lt;&gt;"",$EQ$252&lt;&gt;""),"E","")</f>
        <v/>
      </c>
      <c r="ER111" s="29" t="str">
        <f>IF(OR($A$8&lt;&gt;"",$A$2&lt;&gt;"",$ER$252&lt;&gt;""),"E","")</f>
        <v/>
      </c>
      <c r="ES111" s="29" t="str">
        <f>IF(OR($A$8&lt;&gt;"",$A$2&lt;&gt;"",$ES$252&lt;&gt;""),"E","")</f>
        <v/>
      </c>
      <c r="ET111" s="29" t="str">
        <f>IF(OR($A$8&lt;&gt;"",$A$2&lt;&gt;"",$ET$252&lt;&gt;""),"E","")</f>
        <v/>
      </c>
      <c r="EU111" s="29" t="str">
        <f>IF(OR($A$8&lt;&gt;"",$A$2&lt;&gt;"",$EU$252&lt;&gt;""),"E","")</f>
        <v/>
      </c>
      <c r="EV111" s="29" t="str">
        <f>IF(OR($A$8&lt;&gt;"",$A$2&lt;&gt;"",$EV$252&lt;&gt;""),"E","")</f>
        <v/>
      </c>
      <c r="EW111" s="29" t="str">
        <f>IF(OR($A$8&lt;&gt;"",$A$2&lt;&gt;"",$EW$252&lt;&gt;""),"E","")</f>
        <v/>
      </c>
      <c r="EX111" s="29" t="str">
        <f>IF(OR($A$8&lt;&gt;"",$A$2&lt;&gt;"",$EX$252&lt;&gt;""),"E","")</f>
        <v/>
      </c>
      <c r="EY111" s="29" t="str">
        <f>IF(OR($A$8&lt;&gt;"",$A$2&lt;&gt;"",$EY$252&lt;&gt;""),"E","")</f>
        <v/>
      </c>
      <c r="EZ111" s="29" t="str">
        <f>IF(OR($A$8&lt;&gt;"",$A$2&lt;&gt;"",$EZ$252&lt;&gt;""),"E","")</f>
        <v/>
      </c>
      <c r="FA111" s="29" t="str">
        <f>IF(OR($A$8&lt;&gt;"",$A$2&lt;&gt;"",$FA$252&lt;&gt;""),"E","")</f>
        <v/>
      </c>
      <c r="FB111" s="29" t="str">
        <f>IF(OR($A$8&lt;&gt;"",$A$2&lt;&gt;"",$FB$252&lt;&gt;""),"E","")</f>
        <v/>
      </c>
      <c r="FC111" s="29" t="str">
        <f>IF(OR($A$8&lt;&gt;"",$A$2&lt;&gt;"",$FC$252&lt;&gt;""),"E","")</f>
        <v/>
      </c>
      <c r="FD111" s="29" t="str">
        <f>IF(OR($A$8&lt;&gt;"",$A$2&lt;&gt;"",$FD$252&lt;&gt;""),"E","")</f>
        <v/>
      </c>
      <c r="FE111" s="29" t="str">
        <f>IF(OR($A$8&lt;&gt;"",$A$2&lt;&gt;"",$FE$252&lt;&gt;""),"E","")</f>
        <v/>
      </c>
      <c r="FF111" s="29" t="str">
        <f>IF(OR($A$8&lt;&gt;"",$A$2&lt;&gt;"",$FF$252&lt;&gt;""),"E","")</f>
        <v/>
      </c>
      <c r="FG111" s="30" t="str">
        <f>IF(OR($A$8&lt;&gt;"",$A$2&lt;&gt;"",$FG$252&lt;&gt;""),"E","X")</f>
        <v>X</v>
      </c>
      <c r="FH111" s="29" t="str">
        <f>IF(OR($A$8&lt;&gt;"",$A$2&lt;&gt;"",$FH$252&lt;&gt;""),"E","")</f>
        <v/>
      </c>
      <c r="FI111" s="29" t="str">
        <f>IF(OR($A$8&lt;&gt;"",$A$2&lt;&gt;"",$FI$252&lt;&gt;""),"E","")</f>
        <v/>
      </c>
      <c r="FJ111" s="29" t="str">
        <f>IF(OR($A$8&lt;&gt;"",$A$2&lt;&gt;"",$FJ$252&lt;&gt;""),"E","")</f>
        <v/>
      </c>
      <c r="FK111" s="29" t="str">
        <f>IF(OR($A$8&lt;&gt;"",$A$2&lt;&gt;"",$FK$252&lt;&gt;""),"E","")</f>
        <v/>
      </c>
      <c r="FL111" s="29" t="str">
        <f>IF(OR($A$8&lt;&gt;"",$A$2&lt;&gt;"",$FL$252&lt;&gt;""),"E","")</f>
        <v/>
      </c>
      <c r="FM111" s="30" t="str">
        <f>IF(OR($A$8&lt;&gt;"",$A$2&lt;&gt;"",$FM$252&lt;&gt;""),"E","X")</f>
        <v>X</v>
      </c>
      <c r="FN111" s="30" t="str">
        <f>IF(OR($A$8&lt;&gt;"",$A$2&lt;&gt;"",$FN$252&lt;&gt;""),"E","X")</f>
        <v>X</v>
      </c>
      <c r="FO111" s="30" t="str">
        <f>IF(OR($A$8&lt;&gt;"",$A$2&lt;&gt;"",$FO$252&lt;&gt;""),"E","X")</f>
        <v>X</v>
      </c>
      <c r="FP111" s="30" t="str">
        <f>IF(OR($A$8&lt;&gt;"",$A$2&lt;&gt;"",$FP$252&lt;&gt;""),"E","X")</f>
        <v>X</v>
      </c>
      <c r="FQ111" s="29" t="str">
        <f>IF(OR($A$8&lt;&gt;"",$A$2&lt;&gt;"",$FQ$252&lt;&gt;""),"E","")</f>
        <v/>
      </c>
      <c r="FR111" s="30" t="str">
        <f>IF(OR($A$8&lt;&gt;"",$A$2&lt;&gt;"",$FR$252&lt;&gt;""),"E","X")</f>
        <v>X</v>
      </c>
      <c r="FS111" s="29" t="str">
        <f>IF(OR($A$8&lt;&gt;"",$A$2&lt;&gt;"",$FS$252&lt;&gt;""),"E","")</f>
        <v/>
      </c>
      <c r="FT111" s="30" t="str">
        <f>IF(OR($A$8&lt;&gt;"",$A$2&lt;&gt;"",$FT$252&lt;&gt;""),"E","X")</f>
        <v>X</v>
      </c>
      <c r="FU111" s="29" t="str">
        <f>IF(OR($A$8&lt;&gt;"",$A$2&lt;&gt;"",$FU$252&lt;&gt;""),"E","")</f>
        <v/>
      </c>
      <c r="FV111" s="30" t="str">
        <f>IF(OR($A$8&lt;&gt;"",$A$2&lt;&gt;"",$FV$252&lt;&gt;""),"E","X")</f>
        <v>X</v>
      </c>
      <c r="FW111" s="30" t="str">
        <f>IF(OR($A$8&lt;&gt;"",$A$2&lt;&gt;"",$FW$252&lt;&gt;""),"E","X")</f>
        <v>X</v>
      </c>
      <c r="FX111" s="29" t="str">
        <f>IF(OR($A$8&lt;&gt;"",$A$2&lt;&gt;"",$FX$252&lt;&gt;""),"E","")</f>
        <v/>
      </c>
      <c r="FY111" s="30" t="str">
        <f>IF(OR($A$8&lt;&gt;"",$A$2&lt;&gt;"",$FY$252&lt;&gt;""),"E","X")</f>
        <v>X</v>
      </c>
      <c r="FZ111" s="29" t="str">
        <f>IF(OR($A$8&lt;&gt;"",$A$2&lt;&gt;"",$FZ$252&lt;&gt;""),"E","")</f>
        <v/>
      </c>
      <c r="GA111" s="30" t="str">
        <f>IF(OR($A$8&lt;&gt;"",$A$2&lt;&gt;"",$GA$252&lt;&gt;""),"E","X")</f>
        <v>X</v>
      </c>
      <c r="GB111" s="58"/>
      <c r="GC111" s="57"/>
      <c r="GD111" s="33" t="str">
        <f>IF(OR($A$8&lt;&gt;"",$A$2&lt;&gt;"",$GD$252&lt;&gt;""),"E","")</f>
        <v/>
      </c>
      <c r="GE111" s="77"/>
      <c r="GF111" s="72"/>
      <c r="GG111" s="29" t="str">
        <f>IF(OR($A$8&lt;&gt;"",$A$2&lt;&gt;"",$GG$252&lt;&gt;""),"E","")</f>
        <v/>
      </c>
      <c r="GH111" s="29" t="str">
        <f>IF(OR($A$8&lt;&gt;"",$A$2&lt;&gt;"",$GH$252&lt;&gt;""),"E","")</f>
        <v/>
      </c>
      <c r="GI111" s="29" t="str">
        <f>IF(OR($A$8&lt;&gt;"",$A$2&lt;&gt;"",$GI$252&lt;&gt;""),"E","")</f>
        <v/>
      </c>
      <c r="GJ111" s="29" t="str">
        <f>IF(OR($A$8&lt;&gt;"",$A$2&lt;&gt;"",$GJ$252&lt;&gt;""),"E","")</f>
        <v/>
      </c>
      <c r="GK111" s="29" t="str">
        <f>IF(OR($A$8&lt;&gt;"",$A$2&lt;&gt;"",$GK$252&lt;&gt;""),"E","")</f>
        <v/>
      </c>
      <c r="GL111" s="29" t="str">
        <f>IF(OR($A$8&lt;&gt;"",$A$2&lt;&gt;"",$GL$252&lt;&gt;""),"E","")</f>
        <v/>
      </c>
      <c r="GM111" s="29" t="str">
        <f>IF(OR($A$8&lt;&gt;"",$A$2&lt;&gt;"",$GM$252&lt;&gt;""),"E","")</f>
        <v/>
      </c>
      <c r="GN111" s="29" t="str">
        <f>IF(OR($A$8&lt;&gt;"",$A$2&lt;&gt;"",$GN$252&lt;&gt;""),"E","")</f>
        <v/>
      </c>
      <c r="GO111" s="29" t="str">
        <f>IF(OR($A$8&lt;&gt;"",$A$2&lt;&gt;"",$GO$252&lt;&gt;""),"E","")</f>
        <v/>
      </c>
      <c r="GP111" s="29" t="str">
        <f>IF(OR($A$8&lt;&gt;"",$A$2&lt;&gt;"",$GP$252&lt;&gt;""),"E","")</f>
        <v/>
      </c>
      <c r="GQ111" s="29" t="str">
        <f>IF(OR($A$8&lt;&gt;"",$A$2&lt;&gt;"",$GQ$252&lt;&gt;""),"E","")</f>
        <v/>
      </c>
      <c r="GR111" s="29" t="str">
        <f>IF(OR($A$8&lt;&gt;"",$A$2&lt;&gt;"",$GR$252&lt;&gt;""),"E","")</f>
        <v/>
      </c>
      <c r="GS111" s="29" t="str">
        <f>IF(OR($A$8&lt;&gt;"",$A$2&lt;&gt;"",$GS$252&lt;&gt;""),"E","")</f>
        <v/>
      </c>
      <c r="GT111" s="30" t="str">
        <f>IF(OR($A$8&lt;&gt;"",$A$2&lt;&gt;"",$GT$252&lt;&gt;""),"E",(IF(OR(AND($B$5="X",$D$5=""),(AND((OR(($J$6="X"),(AND($J$6="X",$L$6="X")))),$N$6=""))),"","X")))</f>
        <v>X</v>
      </c>
      <c r="GU111" s="29" t="str">
        <f>IF(OR($A$8&lt;&gt;"",$A$2&lt;&gt;"",$GU$252&lt;&gt;""),"E","")</f>
        <v/>
      </c>
      <c r="GV111" s="30" t="str">
        <f>IF(OR($A$8&lt;&gt;"",$A$2&lt;&gt;"",$GV$252&lt;&gt;""),"E",(IF(OR(AND($B$5="X",$D$5=""),(AND((OR(($J$6="X"),(AND($J$6="X",$L$6="X")))),$N$6=""))),"","X")))</f>
        <v>X</v>
      </c>
      <c r="GW111" s="29" t="str">
        <f>IF(OR($A$8&lt;&gt;"",$A$2&lt;&gt;"",$GW$252&lt;&gt;""),"E","")</f>
        <v/>
      </c>
      <c r="GX111" s="30" t="str">
        <f>IF(OR($A$8&lt;&gt;"",$A$2&lt;&gt;"",$GX$252&lt;&gt;""),"E",(IF(OR((AND($P$6="X",$R$6="")),AND($B$5="X",$D$5=""),(AND((OR(($J$6="X"),(AND($J$6="X",$L$6="X")))),$N$6=""))),"","X")))</f>
        <v>X</v>
      </c>
      <c r="GY111" s="26" t="str">
        <f>IF(OR($A$8&lt;&gt;"",$A$2&lt;&gt;"",$GY$252&lt;&gt;""),"E","")</f>
        <v/>
      </c>
      <c r="GZ111" s="30" t="str">
        <f>IF(OR($A$8&lt;&gt;"",$A$2&lt;&gt;"",$GZ$252&lt;&gt;""),"E",(IF(OR((AND($P$6="X",$R$6="")),AND($B$5="X",$D$5=""),(AND((OR(($J$6="X"),(AND($J$6="X",$L$6="X")))),$N$6=""))),"","X")))</f>
        <v>X</v>
      </c>
      <c r="HA111" s="29" t="str">
        <f>IF(OR($A$8&lt;&gt;"",$A$2&lt;&gt;"",$HA$252&lt;&gt;""),"E","")</f>
        <v/>
      </c>
      <c r="HB111" s="34" t="str">
        <f>IF(OR($A$8&lt;&gt;"",$A$2&lt;&gt;"",$HB$252&lt;&gt;""),"E",IF((OR((AND($B$5="X",$D$5="")),(AND($F$7="X",$H$7="",$N$7="")),(AND((OR(($J$6="X"),(AND($J$6="X",$L$6="X")))),$N$6="")),(AND($B$7="X",$D$7="")))),"","X"))</f>
        <v>X</v>
      </c>
      <c r="HC111" s="29" t="str">
        <f>IF(OR($A$8&lt;&gt;"",$A$2&lt;&gt;"",$HC$252&lt;&gt;""),"E","")</f>
        <v/>
      </c>
      <c r="HD111" s="34" t="str">
        <f>IF(OR($A$8&lt;&gt;"",$A$2&lt;&gt;"",$HD$252&lt;&gt;""),"E",IF((OR((AND($B$5="X",$D$5="")),(AND($F$7="X",$H$7="",$N$7="")),(AND((OR(($J$6="X"),(AND($J$6="X",$L$6="X")))),$N$6="")),(AND($B$7="X",$D$7="")))),"","X"))</f>
        <v>X</v>
      </c>
      <c r="HE111" s="29" t="str">
        <f>IF(OR($A$8&lt;&gt;"",$A$2&lt;&gt;"",$HE$252&lt;&gt;""),"E","")</f>
        <v/>
      </c>
      <c r="HF111" s="34" t="str">
        <f>IF(OR($A$8&lt;&gt;"",$A$2&lt;&gt;"",$HF$252&lt;&gt;""),"E",IF((OR((AND($B$5="X",$D$5="")),(AND($F$7="X",$H$7="",$N$7="")),(AND((OR(($J$6="X"),(AND($J$6="X",$L$6="X")))),$N$6="")),(AND($B$7="X",$D$7="")))),"","X"))</f>
        <v>X</v>
      </c>
      <c r="HG111" s="29" t="str">
        <f>IF(OR($A$8&lt;&gt;"",$A$2&lt;&gt;"",$HG$252&lt;&gt;""),"E","")</f>
        <v/>
      </c>
      <c r="HH111" s="81"/>
      <c r="HI111" s="72"/>
      <c r="HJ111" s="29" t="str">
        <f>IF(OR($A$8&lt;&gt;"",$A$2&lt;&gt;"",$HJ$252&lt;&gt;""),"E","")</f>
        <v/>
      </c>
      <c r="HK111" s="29" t="str">
        <f>IF(OR($A$8&lt;&gt;"",$A$2&lt;&gt;"",$HK$252&lt;&gt;""),"E","")</f>
        <v/>
      </c>
      <c r="HL111" s="29" t="str">
        <f>IF(OR($A$8&lt;&gt;"",$A$2&lt;&gt;"",$HL$252&lt;&gt;""),"E","")</f>
        <v/>
      </c>
      <c r="HM111" s="29" t="str">
        <f>IF(OR($A$8&lt;&gt;"",$A$2&lt;&gt;"",$HM$252&lt;&gt;""),"E","")</f>
        <v/>
      </c>
      <c r="HN111" s="29" t="str">
        <f>IF(OR($A$8&lt;&gt;"",$A$2&lt;&gt;"",$HN$252&lt;&gt;""),"E","")</f>
        <v/>
      </c>
      <c r="HO111" s="29" t="str">
        <f>IF(OR($A$8&lt;&gt;"",$A$2&lt;&gt;"",$HO$252&lt;&gt;""),"E","")</f>
        <v/>
      </c>
      <c r="HP111" s="29" t="str">
        <f>IF(OR($A$8&lt;&gt;"",$A$2&lt;&gt;"",$HP$252&lt;&gt;""),"E","")</f>
        <v/>
      </c>
      <c r="HQ111" s="219"/>
      <c r="HR111" s="6"/>
      <c r="HS111" s="131">
        <f t="shared" si="1"/>
        <v>0</v>
      </c>
      <c r="HT111" s="132"/>
    </row>
    <row r="112" spans="1:228" ht="39" customHeight="1" x14ac:dyDescent="0.2">
      <c r="A112" s="220" t="s">
        <v>124</v>
      </c>
      <c r="B112" s="221"/>
      <c r="C112" s="221"/>
      <c r="D112" s="221"/>
      <c r="E112" s="221"/>
      <c r="F112" s="221"/>
      <c r="G112" s="221"/>
      <c r="H112" s="221"/>
      <c r="I112" s="221"/>
      <c r="J112" s="221"/>
      <c r="K112" s="221"/>
      <c r="L112" s="222"/>
      <c r="M112" s="220" t="s">
        <v>130</v>
      </c>
      <c r="N112" s="221"/>
      <c r="O112" s="221"/>
      <c r="P112" s="221"/>
      <c r="Q112" s="221"/>
      <c r="R112" s="221"/>
      <c r="S112" s="221"/>
      <c r="T112" s="221"/>
      <c r="U112" s="222"/>
      <c r="V112" s="175"/>
      <c r="W112" s="43">
        <v>15</v>
      </c>
      <c r="X112" s="204">
        <v>3</v>
      </c>
      <c r="Y112" s="84" t="s">
        <v>1138</v>
      </c>
      <c r="Z112" s="178"/>
      <c r="AA112" s="212"/>
      <c r="AB112" s="155">
        <v>60</v>
      </c>
      <c r="AC112" s="299"/>
      <c r="AD112" s="155">
        <v>60</v>
      </c>
      <c r="AE112" s="299"/>
      <c r="AF112" s="155">
        <v>60</v>
      </c>
      <c r="AG112" s="299"/>
      <c r="AH112" s="155">
        <v>60</v>
      </c>
      <c r="AI112" s="299"/>
      <c r="AJ112" s="155">
        <v>12</v>
      </c>
      <c r="AK112" s="299"/>
      <c r="AL112" s="155">
        <v>2</v>
      </c>
      <c r="AM112" s="299"/>
      <c r="AN112" s="155">
        <v>1</v>
      </c>
      <c r="AO112" s="299"/>
      <c r="AP112" s="155">
        <v>1</v>
      </c>
      <c r="AQ112" s="299"/>
      <c r="AR112" s="152"/>
      <c r="AS112" s="153"/>
      <c r="AT112" s="152"/>
      <c r="AU112" s="153"/>
      <c r="AV112" s="152"/>
      <c r="AW112" s="153"/>
      <c r="AX112" s="152"/>
      <c r="AY112" s="153"/>
      <c r="AZ112" s="152"/>
      <c r="BA112" s="153"/>
      <c r="BB112" s="152"/>
      <c r="BC112" s="153"/>
      <c r="BD112" s="152"/>
      <c r="BE112" s="153"/>
      <c r="BF112" s="152"/>
      <c r="BG112" s="422"/>
      <c r="BH112" s="179"/>
      <c r="BI112" s="179"/>
      <c r="BJ112" s="67" t="str">
        <f>IF($BJ$8="Saisie de numéro erronée !","Saisie de numéro erronée !",IF($BJ$9="","",VALUE(SUBSTITUTE(IF(COUNTIF(HS112,"* *"),TRIM(MID(Y112&amp;" ",(FIND(("NO"&amp;$BJ$9&amp;" "),Y112&amp;" "))-3,3)),HS112),"c",""))))</f>
        <v/>
      </c>
      <c r="BK112" s="180"/>
      <c r="BL112" s="213"/>
      <c r="BM112" s="29">
        <v>15</v>
      </c>
      <c r="BN112" s="29">
        <v>15</v>
      </c>
      <c r="BO112" s="29">
        <v>15</v>
      </c>
      <c r="BP112" s="29">
        <v>16</v>
      </c>
      <c r="BQ112" s="29">
        <v>16</v>
      </c>
      <c r="BR112" s="29">
        <v>16</v>
      </c>
      <c r="BS112" s="29">
        <v>17</v>
      </c>
      <c r="BT112" s="29">
        <v>17</v>
      </c>
      <c r="BU112" s="29">
        <v>17</v>
      </c>
      <c r="BV112" s="29">
        <v>18</v>
      </c>
      <c r="BW112" s="29">
        <v>18</v>
      </c>
      <c r="BX112" s="29">
        <v>18</v>
      </c>
      <c r="BY112" s="29">
        <v>22</v>
      </c>
      <c r="BZ112" s="29">
        <v>30</v>
      </c>
      <c r="CA112" s="29">
        <v>35</v>
      </c>
      <c r="CB112" s="226">
        <v>45</v>
      </c>
      <c r="CC112" s="181"/>
      <c r="CD112" s="181"/>
      <c r="CE112" s="395"/>
      <c r="CF112" s="182"/>
      <c r="CG112" s="182"/>
      <c r="CH112" s="395"/>
      <c r="CI112" s="183"/>
      <c r="CJ112" s="183"/>
      <c r="CK112" s="214">
        <v>101</v>
      </c>
      <c r="CL112" s="44" t="s">
        <v>548</v>
      </c>
      <c r="CM112" s="184"/>
      <c r="CN112" s="216"/>
      <c r="CO112" s="227" t="s">
        <v>164</v>
      </c>
      <c r="CP112" s="185"/>
      <c r="CQ112" s="185"/>
      <c r="CR112" s="44">
        <v>54</v>
      </c>
      <c r="CS112" s="44">
        <v>101</v>
      </c>
      <c r="CT112" s="186"/>
      <c r="CU112" s="186"/>
      <c r="CV112" s="395"/>
      <c r="CW112" s="218"/>
      <c r="CX112" s="218"/>
      <c r="CY112" s="227" t="s">
        <v>106</v>
      </c>
      <c r="CZ112" s="187"/>
      <c r="DA112" s="187"/>
      <c r="DB112" s="28" t="str">
        <f>IF(OR($A$8&lt;&gt;"",$A$2&lt;&gt;"",$DB$252&lt;&gt;""),"E","")</f>
        <v/>
      </c>
      <c r="DC112" s="29" t="str">
        <f>IF(OR($A$8&lt;&gt;"",$A$2&lt;&gt;"",$DC$252&lt;&gt;""),"E","")</f>
        <v/>
      </c>
      <c r="DD112" s="29" t="str">
        <f>IF(OR($A$8&lt;&gt;"",$A$2&lt;&gt;"",$DD$252&lt;&gt;""),"E","")</f>
        <v/>
      </c>
      <c r="DE112" s="29" t="str">
        <f>IF(OR($A$8&lt;&gt;"",$A$2&lt;&gt;"",$DE$252&lt;&gt;""),"E","")</f>
        <v/>
      </c>
      <c r="DF112" s="29" t="str">
        <f>IF(OR($A$8&lt;&gt;"",$A$2&lt;&gt;"",$DF$252&lt;&gt;""),"E","")</f>
        <v/>
      </c>
      <c r="DG112" s="29" t="str">
        <f>IF(OR($A$8&lt;&gt;"",$A$2&lt;&gt;"",$DG$252&lt;&gt;""),"E","")</f>
        <v/>
      </c>
      <c r="DH112" s="29" t="str">
        <f>IF(OR($A$8&lt;&gt;"",$A$2&lt;&gt;"",$DH$252&lt;&gt;""),"E","")</f>
        <v/>
      </c>
      <c r="DI112" s="29" t="str">
        <f>IF(OR($A$8&lt;&gt;"",$A$2&lt;&gt;"",$DI$252&lt;&gt;""),"E","")</f>
        <v/>
      </c>
      <c r="DJ112" s="29" t="str">
        <f>IF(OR($A$8&lt;&gt;"",$A$2&lt;&gt;"",$DJ$252&lt;&gt;""),"E","")</f>
        <v/>
      </c>
      <c r="DK112" s="29" t="str">
        <f>IF(OR($A$8&lt;&gt;"",$A$2&lt;&gt;"",$DK$252&lt;&gt;""),"E","")</f>
        <v/>
      </c>
      <c r="DL112" s="29" t="str">
        <f>IF(OR($A$8&lt;&gt;"",$A$2&lt;&gt;"",$DL$252&lt;&gt;""),"E","")</f>
        <v/>
      </c>
      <c r="DM112" s="29" t="str">
        <f>IF(OR($A$8&lt;&gt;"",$A$2&lt;&gt;"",$DM$252&lt;&gt;""),"E","")</f>
        <v/>
      </c>
      <c r="DN112" s="29" t="str">
        <f>IF(OR($A$8&lt;&gt;"",$A$2&lt;&gt;"",$DN$252&lt;&gt;""),"E","")</f>
        <v/>
      </c>
      <c r="DO112" s="29" t="str">
        <f>IF(OR($A$8&lt;&gt;"",$A$2&lt;&gt;"",$DO$252&lt;&gt;""),"E","")</f>
        <v/>
      </c>
      <c r="DP112" s="29" t="str">
        <f>IF(OR($A$8&lt;&gt;"",$A$2&lt;&gt;"",$DP$252&lt;&gt;""),"E","")</f>
        <v/>
      </c>
      <c r="DQ112" s="29" t="str">
        <f>IF(OR($A$8&lt;&gt;"",$A$2&lt;&gt;"",$DQ$252&lt;&gt;""),"E","")</f>
        <v/>
      </c>
      <c r="DR112" s="29" t="str">
        <f>IF(OR($A$8&lt;&gt;"",$A$2&lt;&gt;"",$DR$252&lt;&gt;""),"E","")</f>
        <v/>
      </c>
      <c r="DS112" s="29" t="str">
        <f>IF(OR($A$8&lt;&gt;"",$A$2&lt;&gt;"",$DS$252&lt;&gt;""),"E","")</f>
        <v/>
      </c>
      <c r="DT112" s="29" t="str">
        <f>IF(OR($A$8&lt;&gt;"",$A$2&lt;&gt;"",$DT$252&lt;&gt;""),"E","")</f>
        <v/>
      </c>
      <c r="DU112" s="29" t="str">
        <f>IF(OR($A$8&lt;&gt;"",$A$2&lt;&gt;"",$DU$252&lt;&gt;""),"E","")</f>
        <v/>
      </c>
      <c r="DV112" s="29" t="str">
        <f>IF(OR($A$8&lt;&gt;"",$A$2&lt;&gt;"",$DV$252&lt;&gt;""),"E","")</f>
        <v/>
      </c>
      <c r="DW112" s="29" t="str">
        <f>IF(OR($A$8&lt;&gt;"",$A$2&lt;&gt;"",$DW$252&lt;&gt;""),"E","")</f>
        <v/>
      </c>
      <c r="DX112" s="29" t="str">
        <f>IF(OR($A$8&lt;&gt;"",$A$2&lt;&gt;"",$DX$252&lt;&gt;""),"E","")</f>
        <v/>
      </c>
      <c r="DY112" s="29" t="str">
        <f>IF(OR($A$8&lt;&gt;"",$A$2&lt;&gt;"",$DY$252&lt;&gt;""),"E","")</f>
        <v/>
      </c>
      <c r="DZ112" s="29" t="str">
        <f>IF(OR($A$8&lt;&gt;"",$A$2&lt;&gt;"",$DZ$252&lt;&gt;""),"E","")</f>
        <v/>
      </c>
      <c r="EA112" s="31"/>
      <c r="EB112" s="2"/>
      <c r="EC112" s="29" t="str">
        <f>IF(OR($A$8&lt;&gt;"",$A$2&lt;&gt;"",$EC$252&lt;&gt;""),"E","")</f>
        <v/>
      </c>
      <c r="ED112" s="58"/>
      <c r="EE112" s="57"/>
      <c r="EF112" s="29" t="str">
        <f>IF(OR($A$8&lt;&gt;"",$A$2&lt;&gt;"",$EF$252&lt;&gt;""),"E","")</f>
        <v/>
      </c>
      <c r="EG112" s="29" t="str">
        <f>IF(OR($A$8&lt;&gt;"",$A$2&lt;&gt;"",$EG$252&lt;&gt;""),"E","")</f>
        <v/>
      </c>
      <c r="EH112" s="29" t="str">
        <f>IF(OR($A$8&lt;&gt;"",$A$2&lt;&gt;"",$EH$252&lt;&gt;""),"E","")</f>
        <v/>
      </c>
      <c r="EI112" s="29" t="str">
        <f>IF(OR($A$8&lt;&gt;"",$A$2&lt;&gt;"",$EI$252&lt;&gt;""),"E","")</f>
        <v/>
      </c>
      <c r="EJ112" s="29" t="str">
        <f>IF(OR($A$8&lt;&gt;"",$A$2&lt;&gt;"",$EJ$252&lt;&gt;""),"E","")</f>
        <v/>
      </c>
      <c r="EK112" s="29" t="str">
        <f>IF(OR($A$8&lt;&gt;"",$A$2&lt;&gt;"",$EK$252&lt;&gt;""),"E","")</f>
        <v/>
      </c>
      <c r="EL112" s="29" t="str">
        <f>IF(OR($A$8&lt;&gt;"",$A$2&lt;&gt;"",$EL$252&lt;&gt;""),"E","")</f>
        <v/>
      </c>
      <c r="EM112" s="29" t="str">
        <f>IF(OR($A$8&lt;&gt;"",$A$2&lt;&gt;"",$EM$252&lt;&gt;""),"E","")</f>
        <v/>
      </c>
      <c r="EN112" s="29" t="str">
        <f>IF(OR($A$8&lt;&gt;"",$A$2&lt;&gt;"",$EN$252&lt;&gt;""),"E","")</f>
        <v/>
      </c>
      <c r="EO112" s="29" t="str">
        <f>IF(OR($A$8&lt;&gt;"",$A$2&lt;&gt;"",$EO$252&lt;&gt;""),"E","")</f>
        <v/>
      </c>
      <c r="EP112" s="29" t="str">
        <f>IF(OR($A$8&lt;&gt;"",$A$2&lt;&gt;"",$EP$252&lt;&gt;""),"E","")</f>
        <v/>
      </c>
      <c r="EQ112" s="29" t="str">
        <f>IF(OR($A$8&lt;&gt;"",$A$2&lt;&gt;"",$EQ$252&lt;&gt;""),"E","")</f>
        <v/>
      </c>
      <c r="ER112" s="29" t="str">
        <f>IF(OR($A$8&lt;&gt;"",$A$2&lt;&gt;"",$ER$252&lt;&gt;""),"E","")</f>
        <v/>
      </c>
      <c r="ES112" s="29" t="str">
        <f>IF(OR($A$8&lt;&gt;"",$A$2&lt;&gt;"",$ES$252&lt;&gt;""),"E","")</f>
        <v/>
      </c>
      <c r="ET112" s="29" t="str">
        <f>IF(OR($A$8&lt;&gt;"",$A$2&lt;&gt;"",$ET$252&lt;&gt;""),"E","")</f>
        <v/>
      </c>
      <c r="EU112" s="29" t="str">
        <f>IF(OR($A$8&lt;&gt;"",$A$2&lt;&gt;"",$EU$252&lt;&gt;""),"E","")</f>
        <v/>
      </c>
      <c r="EV112" s="29" t="str">
        <f>IF(OR($A$8&lt;&gt;"",$A$2&lt;&gt;"",$EV$252&lt;&gt;""),"E","")</f>
        <v/>
      </c>
      <c r="EW112" s="29" t="str">
        <f>IF(OR($A$8&lt;&gt;"",$A$2&lt;&gt;"",$EW$252&lt;&gt;""),"E","")</f>
        <v/>
      </c>
      <c r="EX112" s="29" t="str">
        <f>IF(OR($A$8&lt;&gt;"",$A$2&lt;&gt;"",$EX$252&lt;&gt;""),"E","")</f>
        <v/>
      </c>
      <c r="EY112" s="29" t="str">
        <f>IF(OR($A$8&lt;&gt;"",$A$2&lt;&gt;"",$EY$252&lt;&gt;""),"E","")</f>
        <v/>
      </c>
      <c r="EZ112" s="29" t="str">
        <f>IF(OR($A$8&lt;&gt;"",$A$2&lt;&gt;"",$EZ$252&lt;&gt;""),"E","")</f>
        <v/>
      </c>
      <c r="FA112" s="29" t="str">
        <f>IF(OR($A$8&lt;&gt;"",$A$2&lt;&gt;"",$FA$252&lt;&gt;""),"E","")</f>
        <v/>
      </c>
      <c r="FB112" s="29" t="str">
        <f>IF(OR($A$8&lt;&gt;"",$A$2&lt;&gt;"",$FB$252&lt;&gt;""),"E","")</f>
        <v/>
      </c>
      <c r="FC112" s="29" t="str">
        <f>IF(OR($A$8&lt;&gt;"",$A$2&lt;&gt;"",$FC$252&lt;&gt;""),"E","")</f>
        <v/>
      </c>
      <c r="FD112" s="29" t="str">
        <f>IF(OR($A$8&lt;&gt;"",$A$2&lt;&gt;"",$FD$252&lt;&gt;""),"E","")</f>
        <v/>
      </c>
      <c r="FE112" s="29" t="str">
        <f>IF(OR($A$8&lt;&gt;"",$A$2&lt;&gt;"",$FE$252&lt;&gt;""),"E","")</f>
        <v/>
      </c>
      <c r="FF112" s="29" t="str">
        <f>IF(OR($A$8&lt;&gt;"",$A$2&lt;&gt;"",$FF$252&lt;&gt;""),"E","")</f>
        <v/>
      </c>
      <c r="FG112" s="30" t="str">
        <f>IF(OR($A$8&lt;&gt;"",$A$2&lt;&gt;"",$FG$252&lt;&gt;""),"E","X")</f>
        <v>X</v>
      </c>
      <c r="FH112" s="29" t="str">
        <f>IF(OR($A$8&lt;&gt;"",$A$2&lt;&gt;"",$FH$252&lt;&gt;""),"E","")</f>
        <v/>
      </c>
      <c r="FI112" s="29" t="str">
        <f>IF(OR($A$8&lt;&gt;"",$A$2&lt;&gt;"",$FI$252&lt;&gt;""),"E","")</f>
        <v/>
      </c>
      <c r="FJ112" s="29" t="str">
        <f>IF(OR($A$8&lt;&gt;"",$A$2&lt;&gt;"",$FJ$252&lt;&gt;""),"E","")</f>
        <v/>
      </c>
      <c r="FK112" s="29" t="str">
        <f>IF(OR($A$8&lt;&gt;"",$A$2&lt;&gt;"",$FK$252&lt;&gt;""),"E","")</f>
        <v/>
      </c>
      <c r="FL112" s="29" t="str">
        <f>IF(OR($A$8&lt;&gt;"",$A$2&lt;&gt;"",$FL$252&lt;&gt;""),"E","")</f>
        <v/>
      </c>
      <c r="FM112" s="30" t="str">
        <f>IF(OR($A$8&lt;&gt;"",$A$2&lt;&gt;"",$FM$252&lt;&gt;""),"E","X")</f>
        <v>X</v>
      </c>
      <c r="FN112" s="30" t="str">
        <f>IF(OR($A$8&lt;&gt;"",$A$2&lt;&gt;"",$FN$252&lt;&gt;""),"E","X")</f>
        <v>X</v>
      </c>
      <c r="FO112" s="30" t="str">
        <f>IF(OR($A$8&lt;&gt;"",$A$2&lt;&gt;"",$FO$252&lt;&gt;""),"E","X")</f>
        <v>X</v>
      </c>
      <c r="FP112" s="30" t="str">
        <f>IF(OR($A$8&lt;&gt;"",$A$2&lt;&gt;"",$FP$252&lt;&gt;""),"E","X")</f>
        <v>X</v>
      </c>
      <c r="FQ112" s="29" t="str">
        <f>IF(OR($A$8&lt;&gt;"",$A$2&lt;&gt;"",$FQ$252&lt;&gt;""),"E","")</f>
        <v/>
      </c>
      <c r="FR112" s="30" t="str">
        <f>IF(OR($A$8&lt;&gt;"",$A$2&lt;&gt;"",$FR$252&lt;&gt;""),"E","X")</f>
        <v>X</v>
      </c>
      <c r="FS112" s="29" t="str">
        <f>IF(OR($A$8&lt;&gt;"",$A$2&lt;&gt;"",$FS$252&lt;&gt;""),"E","")</f>
        <v/>
      </c>
      <c r="FT112" s="30" t="str">
        <f>IF(OR($A$8&lt;&gt;"",$A$2&lt;&gt;"",$FT$252&lt;&gt;""),"E","X")</f>
        <v>X</v>
      </c>
      <c r="FU112" s="29" t="str">
        <f>IF(OR($A$8&lt;&gt;"",$A$2&lt;&gt;"",$FU$252&lt;&gt;""),"E","")</f>
        <v/>
      </c>
      <c r="FV112" s="30" t="str">
        <f>IF(OR($A$8&lt;&gt;"",$A$2&lt;&gt;"",$FV$252&lt;&gt;""),"E","X")</f>
        <v>X</v>
      </c>
      <c r="FW112" s="30" t="str">
        <f>IF(OR($A$8&lt;&gt;"",$A$2&lt;&gt;"",$FW$252&lt;&gt;""),"E","X")</f>
        <v>X</v>
      </c>
      <c r="FX112" s="29" t="str">
        <f>IF(OR($A$8&lt;&gt;"",$A$2&lt;&gt;"",$FX$252&lt;&gt;""),"E","")</f>
        <v/>
      </c>
      <c r="FY112" s="30" t="str">
        <f>IF(OR($A$8&lt;&gt;"",$A$2&lt;&gt;"",$FY$252&lt;&gt;""),"E","X")</f>
        <v>X</v>
      </c>
      <c r="FZ112" s="29" t="str">
        <f>IF(OR($A$8&lt;&gt;"",$A$2&lt;&gt;"",$FZ$252&lt;&gt;""),"E","")</f>
        <v/>
      </c>
      <c r="GA112" s="30" t="str">
        <f>IF(OR($A$8&lt;&gt;"",$A$2&lt;&gt;"",$GA$252&lt;&gt;""),"E","X")</f>
        <v>X</v>
      </c>
      <c r="GB112" s="58"/>
      <c r="GC112" s="57"/>
      <c r="GD112" s="33" t="str">
        <f>IF(OR($A$8&lt;&gt;"",$A$2&lt;&gt;"",$GD$252&lt;&gt;""),"E","")</f>
        <v/>
      </c>
      <c r="GE112" s="77"/>
      <c r="GF112" s="72"/>
      <c r="GG112" s="29" t="str">
        <f>IF(OR($A$8&lt;&gt;"",$A$2&lt;&gt;"",$GG$252&lt;&gt;""),"E","")</f>
        <v/>
      </c>
      <c r="GH112" s="29" t="str">
        <f>IF(OR($A$8&lt;&gt;"",$A$2&lt;&gt;"",$GH$252&lt;&gt;""),"E","")</f>
        <v/>
      </c>
      <c r="GI112" s="29" t="str">
        <f>IF(OR($A$8&lt;&gt;"",$A$2&lt;&gt;"",$GI$252&lt;&gt;""),"E","")</f>
        <v/>
      </c>
      <c r="GJ112" s="29" t="str">
        <f>IF(OR($A$8&lt;&gt;"",$A$2&lt;&gt;"",$GJ$252&lt;&gt;""),"E","")</f>
        <v/>
      </c>
      <c r="GK112" s="29" t="str">
        <f>IF(OR($A$8&lt;&gt;"",$A$2&lt;&gt;"",$GK$252&lt;&gt;""),"E","")</f>
        <v/>
      </c>
      <c r="GL112" s="29" t="str">
        <f>IF(OR($A$8&lt;&gt;"",$A$2&lt;&gt;"",$GL$252&lt;&gt;""),"E","")</f>
        <v/>
      </c>
      <c r="GM112" s="29" t="str">
        <f>IF(OR($A$8&lt;&gt;"",$A$2&lt;&gt;"",$GM$252&lt;&gt;""),"E","")</f>
        <v/>
      </c>
      <c r="GN112" s="29" t="str">
        <f>IF(OR($A$8&lt;&gt;"",$A$2&lt;&gt;"",$GN$252&lt;&gt;""),"E","")</f>
        <v/>
      </c>
      <c r="GO112" s="29" t="str">
        <f>IF(OR($A$8&lt;&gt;"",$A$2&lt;&gt;"",$GO$252&lt;&gt;""),"E","")</f>
        <v/>
      </c>
      <c r="GP112" s="29" t="str">
        <f>IF(OR($A$8&lt;&gt;"",$A$2&lt;&gt;"",$GP$252&lt;&gt;""),"E","")</f>
        <v/>
      </c>
      <c r="GQ112" s="29" t="str">
        <f>IF(OR($A$8&lt;&gt;"",$A$2&lt;&gt;"",$GQ$252&lt;&gt;""),"E","")</f>
        <v/>
      </c>
      <c r="GR112" s="29" t="str">
        <f>IF(OR($A$8&lt;&gt;"",$A$2&lt;&gt;"",$GR$252&lt;&gt;""),"E","")</f>
        <v/>
      </c>
      <c r="GS112" s="29" t="str">
        <f>IF(OR($A$8&lt;&gt;"",$A$2&lt;&gt;"",$GS$252&lt;&gt;""),"E","")</f>
        <v/>
      </c>
      <c r="GT112" s="30" t="str">
        <f>IF(OR($A$8&lt;&gt;"",$A$2&lt;&gt;"",$GT$252&lt;&gt;""),"E",(IF(OR(AND($B$5="X",$D$5=""),(AND((OR(($J$6="X"),(AND($J$6="X",$L$6="X")))),$N$6=""))),"","X")))</f>
        <v>X</v>
      </c>
      <c r="GU112" s="29" t="str">
        <f>IF(OR($A$8&lt;&gt;"",$A$2&lt;&gt;"",$GU$252&lt;&gt;""),"E","")</f>
        <v/>
      </c>
      <c r="GV112" s="30" t="str">
        <f>IF(OR($A$8&lt;&gt;"",$A$2&lt;&gt;"",$GV$252&lt;&gt;""),"E",(IF(OR(AND($B$5="X",$D$5=""),(AND((OR(($J$6="X"),(AND($J$6="X",$L$6="X")))),$N$6=""))),"","X")))</f>
        <v>X</v>
      </c>
      <c r="GW112" s="29" t="str">
        <f>IF(OR($A$8&lt;&gt;"",$A$2&lt;&gt;"",$GW$252&lt;&gt;""),"E","")</f>
        <v/>
      </c>
      <c r="GX112" s="30" t="str">
        <f>IF(OR($A$8&lt;&gt;"",$A$2&lt;&gt;"",$GX$252&lt;&gt;""),"E",(IF(OR((AND($P$6="X",$R$6="")),AND($B$5="X",$D$5=""),(AND((OR(($J$6="X"),(AND($J$6="X",$L$6="X")))),$N$6=""))),"","X")))</f>
        <v>X</v>
      </c>
      <c r="GY112" s="26" t="str">
        <f>IF(OR($A$8&lt;&gt;"",$A$2&lt;&gt;"",$GY$252&lt;&gt;""),"E","")</f>
        <v/>
      </c>
      <c r="GZ112" s="30" t="str">
        <f>IF(OR($A$8&lt;&gt;"",$A$2&lt;&gt;"",$GZ$252&lt;&gt;""),"E",(IF(OR((AND($P$6="X",$R$6="")),AND($B$5="X",$D$5=""),(AND((OR(($J$6="X"),(AND($J$6="X",$L$6="X")))),$N$6=""))),"","X")))</f>
        <v>X</v>
      </c>
      <c r="HA112" s="29" t="str">
        <f>IF(OR($A$8&lt;&gt;"",$A$2&lt;&gt;"",$HA$252&lt;&gt;""),"E","")</f>
        <v/>
      </c>
      <c r="HB112" s="34" t="str">
        <f>IF(OR($A$8&lt;&gt;"",$A$2&lt;&gt;"",$HB$252&lt;&gt;""),"E",IF((OR((AND($B$5="X",$D$5="")),(AND($F$7="X",$H$7="",$N$7="")),(AND((OR(($J$6="X"),(AND($J$6="X",$L$6="X")))),$N$6="")),(AND($B$7="X",$D$7="")))),"","X"))</f>
        <v>X</v>
      </c>
      <c r="HC112" s="29" t="str">
        <f>IF(OR($A$8&lt;&gt;"",$A$2&lt;&gt;"",$HC$252&lt;&gt;""),"E","")</f>
        <v/>
      </c>
      <c r="HD112" s="34" t="str">
        <f>IF(OR($A$8&lt;&gt;"",$A$2&lt;&gt;"",$HD$252&lt;&gt;""),"E",IF((OR((AND($B$5="X",$D$5="")),(AND($F$7="X",$H$7="",$N$7="")),(AND((OR(($J$6="X"),(AND($J$6="X",$L$6="X")))),$N$6="")),(AND($B$7="X",$D$7="")))),"","X"))</f>
        <v>X</v>
      </c>
      <c r="HE112" s="29" t="str">
        <f>IF(OR($A$8&lt;&gt;"",$A$2&lt;&gt;"",$HE$252&lt;&gt;""),"E","")</f>
        <v/>
      </c>
      <c r="HF112" s="34" t="str">
        <f>IF(OR($A$8&lt;&gt;"",$A$2&lt;&gt;"",$HF$252&lt;&gt;""),"E",IF((OR((AND($B$5="X",$D$5="")),(AND($F$7="X",$H$7="",$N$7="")),(AND((OR(($J$6="X"),(AND($J$6="X",$L$6="X")))),$N$6="")),(AND($B$7="X",$D$7="")))),"","X"))</f>
        <v>X</v>
      </c>
      <c r="HG112" s="29" t="str">
        <f>IF(OR($A$8&lt;&gt;"",$A$2&lt;&gt;"",$HG$252&lt;&gt;""),"E","")</f>
        <v/>
      </c>
      <c r="HH112" s="81"/>
      <c r="HI112" s="72"/>
      <c r="HJ112" s="29" t="str">
        <f>IF(OR($A$8&lt;&gt;"",$A$2&lt;&gt;"",$HJ$252&lt;&gt;""),"E","")</f>
        <v/>
      </c>
      <c r="HK112" s="29" t="str">
        <f>IF(OR($A$8&lt;&gt;"",$A$2&lt;&gt;"",$HK$252&lt;&gt;""),"E","")</f>
        <v/>
      </c>
      <c r="HL112" s="29" t="str">
        <f>IF(OR($A$8&lt;&gt;"",$A$2&lt;&gt;"",$HL$252&lt;&gt;""),"E","")</f>
        <v/>
      </c>
      <c r="HM112" s="29" t="str">
        <f>IF(OR($A$8&lt;&gt;"",$A$2&lt;&gt;"",$HM$252&lt;&gt;""),"E","")</f>
        <v/>
      </c>
      <c r="HN112" s="29" t="str">
        <f>IF(OR($A$8&lt;&gt;"",$A$2&lt;&gt;"",$HN$252&lt;&gt;""),"E","")</f>
        <v/>
      </c>
      <c r="HO112" s="29" t="str">
        <f>IF(OR($A$8&lt;&gt;"",$A$2&lt;&gt;"",$HO$252&lt;&gt;""),"E","")</f>
        <v/>
      </c>
      <c r="HP112" s="29" t="str">
        <f>IF(OR($A$8&lt;&gt;"",$A$2&lt;&gt;"",$HP$252&lt;&gt;""),"E","")</f>
        <v/>
      </c>
      <c r="HQ112" s="219"/>
      <c r="HR112" s="6"/>
      <c r="HS112" s="131">
        <f t="shared" si="1"/>
        <v>0</v>
      </c>
      <c r="HT112" s="132"/>
    </row>
    <row r="113" spans="1:228" ht="39" customHeight="1" x14ac:dyDescent="0.2">
      <c r="A113" s="220" t="s">
        <v>125</v>
      </c>
      <c r="B113" s="221"/>
      <c r="C113" s="221"/>
      <c r="D113" s="221"/>
      <c r="E113" s="221"/>
      <c r="F113" s="221"/>
      <c r="G113" s="221"/>
      <c r="H113" s="221"/>
      <c r="I113" s="221"/>
      <c r="J113" s="221"/>
      <c r="K113" s="221"/>
      <c r="L113" s="222"/>
      <c r="M113" s="220" t="s">
        <v>131</v>
      </c>
      <c r="N113" s="221"/>
      <c r="O113" s="221"/>
      <c r="P113" s="221"/>
      <c r="Q113" s="221"/>
      <c r="R113" s="221"/>
      <c r="S113" s="221"/>
      <c r="T113" s="221"/>
      <c r="U113" s="222"/>
      <c r="V113" s="175"/>
      <c r="W113" s="43">
        <v>15</v>
      </c>
      <c r="X113" s="205">
        <v>4</v>
      </c>
      <c r="Y113" s="84" t="s">
        <v>1138</v>
      </c>
      <c r="Z113" s="178"/>
      <c r="AA113" s="212"/>
      <c r="AB113" s="155">
        <v>60</v>
      </c>
      <c r="AC113" s="299"/>
      <c r="AD113" s="155">
        <v>60</v>
      </c>
      <c r="AE113" s="299"/>
      <c r="AF113" s="155">
        <v>60</v>
      </c>
      <c r="AG113" s="299"/>
      <c r="AH113" s="155">
        <v>60</v>
      </c>
      <c r="AI113" s="299"/>
      <c r="AJ113" s="155">
        <v>12</v>
      </c>
      <c r="AK113" s="299"/>
      <c r="AL113" s="155">
        <v>2</v>
      </c>
      <c r="AM113" s="299"/>
      <c r="AN113" s="155">
        <v>1</v>
      </c>
      <c r="AO113" s="299"/>
      <c r="AP113" s="155">
        <v>1</v>
      </c>
      <c r="AQ113" s="299"/>
      <c r="AR113" s="152"/>
      <c r="AS113" s="153"/>
      <c r="AT113" s="152"/>
      <c r="AU113" s="153"/>
      <c r="AV113" s="152"/>
      <c r="AW113" s="153"/>
      <c r="AX113" s="152"/>
      <c r="AY113" s="153"/>
      <c r="AZ113" s="152"/>
      <c r="BA113" s="153"/>
      <c r="BB113" s="152"/>
      <c r="BC113" s="153"/>
      <c r="BD113" s="152"/>
      <c r="BE113" s="153"/>
      <c r="BF113" s="152"/>
      <c r="BG113" s="422"/>
      <c r="BH113" s="179"/>
      <c r="BI113" s="179"/>
      <c r="BJ113" s="67" t="str">
        <f>IF($BJ$8="Saisie de numéro erronée !","Saisie de numéro erronée !",IF($BJ$9="","",VALUE(SUBSTITUTE(IF(COUNTIF(HS113,"* *"),TRIM(MID(Y113&amp;" ",(FIND(("NO"&amp;$BJ$9&amp;" "),Y113&amp;" "))-3,3)),HS113),"c",""))))</f>
        <v/>
      </c>
      <c r="BK113" s="180"/>
      <c r="BL113" s="213"/>
      <c r="BM113" s="29">
        <v>15</v>
      </c>
      <c r="BN113" s="29">
        <v>15</v>
      </c>
      <c r="BO113" s="29">
        <v>15</v>
      </c>
      <c r="BP113" s="29">
        <v>16</v>
      </c>
      <c r="BQ113" s="29">
        <v>16</v>
      </c>
      <c r="BR113" s="29">
        <v>16</v>
      </c>
      <c r="BS113" s="29">
        <v>17</v>
      </c>
      <c r="BT113" s="29">
        <v>17</v>
      </c>
      <c r="BU113" s="29">
        <v>17</v>
      </c>
      <c r="BV113" s="29">
        <v>18</v>
      </c>
      <c r="BW113" s="29">
        <v>18</v>
      </c>
      <c r="BX113" s="29">
        <v>18</v>
      </c>
      <c r="BY113" s="29">
        <v>22</v>
      </c>
      <c r="BZ113" s="29">
        <v>30</v>
      </c>
      <c r="CA113" s="29">
        <v>35</v>
      </c>
      <c r="CB113" s="226">
        <v>45</v>
      </c>
      <c r="CC113" s="181"/>
      <c r="CD113" s="181"/>
      <c r="CE113" s="395"/>
      <c r="CF113" s="182"/>
      <c r="CG113" s="182"/>
      <c r="CH113" s="395"/>
      <c r="CI113" s="183"/>
      <c r="CJ113" s="183"/>
      <c r="CK113" s="214">
        <v>102</v>
      </c>
      <c r="CL113" s="44" t="s">
        <v>549</v>
      </c>
      <c r="CM113" s="184"/>
      <c r="CN113" s="216"/>
      <c r="CO113" s="227" t="s">
        <v>164</v>
      </c>
      <c r="CP113" s="185"/>
      <c r="CQ113" s="185"/>
      <c r="CR113" s="44">
        <v>54</v>
      </c>
      <c r="CS113" s="44">
        <v>101</v>
      </c>
      <c r="CT113" s="186"/>
      <c r="CU113" s="186"/>
      <c r="CV113" s="395"/>
      <c r="CW113" s="218"/>
      <c r="CX113" s="218"/>
      <c r="CY113" s="227" t="s">
        <v>106</v>
      </c>
      <c r="CZ113" s="187"/>
      <c r="DA113" s="187"/>
      <c r="DB113" s="28" t="str">
        <f>IF(OR($A$8&lt;&gt;"",$A$2&lt;&gt;"",$DB$252&lt;&gt;""),"E","")</f>
        <v/>
      </c>
      <c r="DC113" s="29" t="str">
        <f>IF(OR($A$8&lt;&gt;"",$A$2&lt;&gt;"",$DC$252&lt;&gt;""),"E","")</f>
        <v/>
      </c>
      <c r="DD113" s="29" t="str">
        <f>IF(OR($A$8&lt;&gt;"",$A$2&lt;&gt;"",$DD$252&lt;&gt;""),"E","")</f>
        <v/>
      </c>
      <c r="DE113" s="29" t="str">
        <f>IF(OR($A$8&lt;&gt;"",$A$2&lt;&gt;"",$DE$252&lt;&gt;""),"E","")</f>
        <v/>
      </c>
      <c r="DF113" s="29" t="str">
        <f>IF(OR($A$8&lt;&gt;"",$A$2&lt;&gt;"",$DF$252&lt;&gt;""),"E","")</f>
        <v/>
      </c>
      <c r="DG113" s="29" t="str">
        <f>IF(OR($A$8&lt;&gt;"",$A$2&lt;&gt;"",$DG$252&lt;&gt;""),"E","")</f>
        <v/>
      </c>
      <c r="DH113" s="29" t="str">
        <f>IF(OR($A$8&lt;&gt;"",$A$2&lt;&gt;"",$DH$252&lt;&gt;""),"E","")</f>
        <v/>
      </c>
      <c r="DI113" s="29" t="str">
        <f>IF(OR($A$8&lt;&gt;"",$A$2&lt;&gt;"",$DI$252&lt;&gt;""),"E","")</f>
        <v/>
      </c>
      <c r="DJ113" s="29" t="str">
        <f>IF(OR($A$8&lt;&gt;"",$A$2&lt;&gt;"",$DJ$252&lt;&gt;""),"E","")</f>
        <v/>
      </c>
      <c r="DK113" s="29" t="str">
        <f>IF(OR($A$8&lt;&gt;"",$A$2&lt;&gt;"",$DK$252&lt;&gt;""),"E","")</f>
        <v/>
      </c>
      <c r="DL113" s="29" t="str">
        <f>IF(OR($A$8&lt;&gt;"",$A$2&lt;&gt;"",$DL$252&lt;&gt;""),"E","")</f>
        <v/>
      </c>
      <c r="DM113" s="29" t="str">
        <f>IF(OR($A$8&lt;&gt;"",$A$2&lt;&gt;"",$DM$252&lt;&gt;""),"E","")</f>
        <v/>
      </c>
      <c r="DN113" s="29" t="str">
        <f>IF(OR($A$8&lt;&gt;"",$A$2&lt;&gt;"",$DN$252&lt;&gt;""),"E","")</f>
        <v/>
      </c>
      <c r="DO113" s="29" t="str">
        <f>IF(OR($A$8&lt;&gt;"",$A$2&lt;&gt;"",$DO$252&lt;&gt;""),"E","")</f>
        <v/>
      </c>
      <c r="DP113" s="29" t="str">
        <f>IF(OR($A$8&lt;&gt;"",$A$2&lt;&gt;"",$DP$252&lt;&gt;""),"E","")</f>
        <v/>
      </c>
      <c r="DQ113" s="29" t="str">
        <f>IF(OR($A$8&lt;&gt;"",$A$2&lt;&gt;"",$DQ$252&lt;&gt;""),"E","")</f>
        <v/>
      </c>
      <c r="DR113" s="29" t="str">
        <f>IF(OR($A$8&lt;&gt;"",$A$2&lt;&gt;"",$DR$252&lt;&gt;""),"E","")</f>
        <v/>
      </c>
      <c r="DS113" s="29" t="str">
        <f>IF(OR($A$8&lt;&gt;"",$A$2&lt;&gt;"",$DS$252&lt;&gt;""),"E","")</f>
        <v/>
      </c>
      <c r="DT113" s="29" t="str">
        <f>IF(OR($A$8&lt;&gt;"",$A$2&lt;&gt;"",$DT$252&lt;&gt;""),"E","")</f>
        <v/>
      </c>
      <c r="DU113" s="29" t="str">
        <f>IF(OR($A$8&lt;&gt;"",$A$2&lt;&gt;"",$DU$252&lt;&gt;""),"E","")</f>
        <v/>
      </c>
      <c r="DV113" s="29" t="str">
        <f>IF(OR($A$8&lt;&gt;"",$A$2&lt;&gt;"",$DV$252&lt;&gt;""),"E","")</f>
        <v/>
      </c>
      <c r="DW113" s="29" t="str">
        <f>IF(OR($A$8&lt;&gt;"",$A$2&lt;&gt;"",$DW$252&lt;&gt;""),"E","")</f>
        <v/>
      </c>
      <c r="DX113" s="29" t="str">
        <f>IF(OR($A$8&lt;&gt;"",$A$2&lt;&gt;"",$DX$252&lt;&gt;""),"E","")</f>
        <v/>
      </c>
      <c r="DY113" s="29" t="str">
        <f>IF(OR($A$8&lt;&gt;"",$A$2&lt;&gt;"",$DY$252&lt;&gt;""),"E","")</f>
        <v/>
      </c>
      <c r="DZ113" s="29" t="str">
        <f>IF(OR($A$8&lt;&gt;"",$A$2&lt;&gt;"",$DZ$252&lt;&gt;""),"E","")</f>
        <v/>
      </c>
      <c r="EA113" s="31"/>
      <c r="EB113" s="2"/>
      <c r="EC113" s="29" t="str">
        <f>IF(OR($A$8&lt;&gt;"",$A$2&lt;&gt;"",$EC$252&lt;&gt;""),"E","")</f>
        <v/>
      </c>
      <c r="ED113" s="58"/>
      <c r="EE113" s="57"/>
      <c r="EF113" s="29" t="str">
        <f>IF(OR($A$8&lt;&gt;"",$A$2&lt;&gt;"",$EF$252&lt;&gt;""),"E","")</f>
        <v/>
      </c>
      <c r="EG113" s="29" t="str">
        <f>IF(OR($A$8&lt;&gt;"",$A$2&lt;&gt;"",$EG$252&lt;&gt;""),"E","")</f>
        <v/>
      </c>
      <c r="EH113" s="29" t="str">
        <f>IF(OR($A$8&lt;&gt;"",$A$2&lt;&gt;"",$EH$252&lt;&gt;""),"E","")</f>
        <v/>
      </c>
      <c r="EI113" s="29" t="str">
        <f>IF(OR($A$8&lt;&gt;"",$A$2&lt;&gt;"",$EI$252&lt;&gt;""),"E","")</f>
        <v/>
      </c>
      <c r="EJ113" s="29" t="str">
        <f>IF(OR($A$8&lt;&gt;"",$A$2&lt;&gt;"",$EJ$252&lt;&gt;""),"E","")</f>
        <v/>
      </c>
      <c r="EK113" s="29" t="str">
        <f>IF(OR($A$8&lt;&gt;"",$A$2&lt;&gt;"",$EK$252&lt;&gt;""),"E","")</f>
        <v/>
      </c>
      <c r="EL113" s="29" t="str">
        <f>IF(OR($A$8&lt;&gt;"",$A$2&lt;&gt;"",$EL$252&lt;&gt;""),"E","")</f>
        <v/>
      </c>
      <c r="EM113" s="29" t="str">
        <f>IF(OR($A$8&lt;&gt;"",$A$2&lt;&gt;"",$EM$252&lt;&gt;""),"E","")</f>
        <v/>
      </c>
      <c r="EN113" s="29" t="str">
        <f>IF(OR($A$8&lt;&gt;"",$A$2&lt;&gt;"",$EN$252&lt;&gt;""),"E","")</f>
        <v/>
      </c>
      <c r="EO113" s="29" t="str">
        <f>IF(OR($A$8&lt;&gt;"",$A$2&lt;&gt;"",$EO$252&lt;&gt;""),"E","")</f>
        <v/>
      </c>
      <c r="EP113" s="29" t="str">
        <f>IF(OR($A$8&lt;&gt;"",$A$2&lt;&gt;"",$EP$252&lt;&gt;""),"E","")</f>
        <v/>
      </c>
      <c r="EQ113" s="29" t="str">
        <f>IF(OR($A$8&lt;&gt;"",$A$2&lt;&gt;"",$EQ$252&lt;&gt;""),"E","")</f>
        <v/>
      </c>
      <c r="ER113" s="29" t="str">
        <f>IF(OR($A$8&lt;&gt;"",$A$2&lt;&gt;"",$ER$252&lt;&gt;""),"E","")</f>
        <v/>
      </c>
      <c r="ES113" s="29" t="str">
        <f>IF(OR($A$8&lt;&gt;"",$A$2&lt;&gt;"",$ES$252&lt;&gt;""),"E","")</f>
        <v/>
      </c>
      <c r="ET113" s="29" t="str">
        <f>IF(OR($A$8&lt;&gt;"",$A$2&lt;&gt;"",$ET$252&lt;&gt;""),"E","")</f>
        <v/>
      </c>
      <c r="EU113" s="29" t="str">
        <f>IF(OR($A$8&lt;&gt;"",$A$2&lt;&gt;"",$EU$252&lt;&gt;""),"E","")</f>
        <v/>
      </c>
      <c r="EV113" s="29" t="str">
        <f>IF(OR($A$8&lt;&gt;"",$A$2&lt;&gt;"",$EV$252&lt;&gt;""),"E","")</f>
        <v/>
      </c>
      <c r="EW113" s="29" t="str">
        <f>IF(OR($A$8&lt;&gt;"",$A$2&lt;&gt;"",$EW$252&lt;&gt;""),"E","")</f>
        <v/>
      </c>
      <c r="EX113" s="29" t="str">
        <f>IF(OR($A$8&lt;&gt;"",$A$2&lt;&gt;"",$EX$252&lt;&gt;""),"E","")</f>
        <v/>
      </c>
      <c r="EY113" s="29" t="str">
        <f>IF(OR($A$8&lt;&gt;"",$A$2&lt;&gt;"",$EY$252&lt;&gt;""),"E","")</f>
        <v/>
      </c>
      <c r="EZ113" s="29" t="str">
        <f>IF(OR($A$8&lt;&gt;"",$A$2&lt;&gt;"",$EZ$252&lt;&gt;""),"E","")</f>
        <v/>
      </c>
      <c r="FA113" s="29" t="str">
        <f>IF(OR($A$8&lt;&gt;"",$A$2&lt;&gt;"",$FA$252&lt;&gt;""),"E","")</f>
        <v/>
      </c>
      <c r="FB113" s="29" t="str">
        <f>IF(OR($A$8&lt;&gt;"",$A$2&lt;&gt;"",$FB$252&lt;&gt;""),"E","")</f>
        <v/>
      </c>
      <c r="FC113" s="29" t="str">
        <f>IF(OR($A$8&lt;&gt;"",$A$2&lt;&gt;"",$FC$252&lt;&gt;""),"E","")</f>
        <v/>
      </c>
      <c r="FD113" s="29" t="str">
        <f>IF(OR($A$8&lt;&gt;"",$A$2&lt;&gt;"",$FD$252&lt;&gt;""),"E","")</f>
        <v/>
      </c>
      <c r="FE113" s="29" t="str">
        <f>IF(OR($A$8&lt;&gt;"",$A$2&lt;&gt;"",$FE$252&lt;&gt;""),"E","")</f>
        <v/>
      </c>
      <c r="FF113" s="29" t="str">
        <f>IF(OR($A$8&lt;&gt;"",$A$2&lt;&gt;"",$FF$252&lt;&gt;""),"E","")</f>
        <v/>
      </c>
      <c r="FG113" s="30" t="str">
        <f>IF(OR($A$8&lt;&gt;"",$A$2&lt;&gt;"",$FG$252&lt;&gt;""),"E","X")</f>
        <v>X</v>
      </c>
      <c r="FH113" s="29" t="str">
        <f>IF(OR($A$8&lt;&gt;"",$A$2&lt;&gt;"",$FH$252&lt;&gt;""),"E","")</f>
        <v/>
      </c>
      <c r="FI113" s="29" t="str">
        <f>IF(OR($A$8&lt;&gt;"",$A$2&lt;&gt;"",$FI$252&lt;&gt;""),"E","")</f>
        <v/>
      </c>
      <c r="FJ113" s="29" t="str">
        <f>IF(OR($A$8&lt;&gt;"",$A$2&lt;&gt;"",$FJ$252&lt;&gt;""),"E","")</f>
        <v/>
      </c>
      <c r="FK113" s="29" t="str">
        <f>IF(OR($A$8&lt;&gt;"",$A$2&lt;&gt;"",$FK$252&lt;&gt;""),"E","")</f>
        <v/>
      </c>
      <c r="FL113" s="29" t="str">
        <f>IF(OR($A$8&lt;&gt;"",$A$2&lt;&gt;"",$FL$252&lt;&gt;""),"E","")</f>
        <v/>
      </c>
      <c r="FM113" s="30" t="str">
        <f>IF(OR($A$8&lt;&gt;"",$A$2&lt;&gt;"",$FM$252&lt;&gt;""),"E","X")</f>
        <v>X</v>
      </c>
      <c r="FN113" s="30" t="str">
        <f>IF(OR($A$8&lt;&gt;"",$A$2&lt;&gt;"",$FN$252&lt;&gt;""),"E","X")</f>
        <v>X</v>
      </c>
      <c r="FO113" s="30" t="str">
        <f>IF(OR($A$8&lt;&gt;"",$A$2&lt;&gt;"",$FO$252&lt;&gt;""),"E","X")</f>
        <v>X</v>
      </c>
      <c r="FP113" s="30" t="str">
        <f>IF(OR($A$8&lt;&gt;"",$A$2&lt;&gt;"",$FP$252&lt;&gt;""),"E","X")</f>
        <v>X</v>
      </c>
      <c r="FQ113" s="29" t="str">
        <f>IF(OR($A$8&lt;&gt;"",$A$2&lt;&gt;"",$FQ$252&lt;&gt;""),"E","")</f>
        <v/>
      </c>
      <c r="FR113" s="30" t="str">
        <f>IF(OR($A$8&lt;&gt;"",$A$2&lt;&gt;"",$FR$252&lt;&gt;""),"E","X")</f>
        <v>X</v>
      </c>
      <c r="FS113" s="29" t="str">
        <f>IF(OR($A$8&lt;&gt;"",$A$2&lt;&gt;"",$FS$252&lt;&gt;""),"E","")</f>
        <v/>
      </c>
      <c r="FT113" s="30" t="str">
        <f>IF(OR($A$8&lt;&gt;"",$A$2&lt;&gt;"",$FT$252&lt;&gt;""),"E","X")</f>
        <v>X</v>
      </c>
      <c r="FU113" s="29" t="str">
        <f>IF(OR($A$8&lt;&gt;"",$A$2&lt;&gt;"",$FU$252&lt;&gt;""),"E","")</f>
        <v/>
      </c>
      <c r="FV113" s="30" t="str">
        <f>IF(OR($A$8&lt;&gt;"",$A$2&lt;&gt;"",$FV$252&lt;&gt;""),"E","X")</f>
        <v>X</v>
      </c>
      <c r="FW113" s="30" t="str">
        <f>IF(OR($A$8&lt;&gt;"",$A$2&lt;&gt;"",$FW$252&lt;&gt;""),"E","X")</f>
        <v>X</v>
      </c>
      <c r="FX113" s="29" t="str">
        <f>IF(OR($A$8&lt;&gt;"",$A$2&lt;&gt;"",$FX$252&lt;&gt;""),"E","")</f>
        <v/>
      </c>
      <c r="FY113" s="30" t="str">
        <f>IF(OR($A$8&lt;&gt;"",$A$2&lt;&gt;"",$FY$252&lt;&gt;""),"E","X")</f>
        <v>X</v>
      </c>
      <c r="FZ113" s="29" t="str">
        <f>IF(OR($A$8&lt;&gt;"",$A$2&lt;&gt;"",$FZ$252&lt;&gt;""),"E","")</f>
        <v/>
      </c>
      <c r="GA113" s="30" t="str">
        <f>IF(OR($A$8&lt;&gt;"",$A$2&lt;&gt;"",$GA$252&lt;&gt;""),"E","X")</f>
        <v>X</v>
      </c>
      <c r="GB113" s="58"/>
      <c r="GC113" s="57"/>
      <c r="GD113" s="33" t="str">
        <f>IF(OR($A$8&lt;&gt;"",$A$2&lt;&gt;"",$GD$252&lt;&gt;""),"E","")</f>
        <v/>
      </c>
      <c r="GE113" s="77"/>
      <c r="GF113" s="72"/>
      <c r="GG113" s="29" t="str">
        <f>IF(OR($A$8&lt;&gt;"",$A$2&lt;&gt;"",$GG$252&lt;&gt;""),"E","")</f>
        <v/>
      </c>
      <c r="GH113" s="29" t="str">
        <f>IF(OR($A$8&lt;&gt;"",$A$2&lt;&gt;"",$GH$252&lt;&gt;""),"E","")</f>
        <v/>
      </c>
      <c r="GI113" s="29" t="str">
        <f>IF(OR($A$8&lt;&gt;"",$A$2&lt;&gt;"",$GI$252&lt;&gt;""),"E","")</f>
        <v/>
      </c>
      <c r="GJ113" s="29" t="str">
        <f>IF(OR($A$8&lt;&gt;"",$A$2&lt;&gt;"",$GJ$252&lt;&gt;""),"E","")</f>
        <v/>
      </c>
      <c r="GK113" s="29" t="str">
        <f>IF(OR($A$8&lt;&gt;"",$A$2&lt;&gt;"",$GK$252&lt;&gt;""),"E","")</f>
        <v/>
      </c>
      <c r="GL113" s="29" t="str">
        <f>IF(OR($A$8&lt;&gt;"",$A$2&lt;&gt;"",$GL$252&lt;&gt;""),"E","")</f>
        <v/>
      </c>
      <c r="GM113" s="29" t="str">
        <f>IF(OR($A$8&lt;&gt;"",$A$2&lt;&gt;"",$GM$252&lt;&gt;""),"E","")</f>
        <v/>
      </c>
      <c r="GN113" s="29" t="str">
        <f>IF(OR($A$8&lt;&gt;"",$A$2&lt;&gt;"",$GN$252&lt;&gt;""),"E","")</f>
        <v/>
      </c>
      <c r="GO113" s="29" t="str">
        <f>IF(OR($A$8&lt;&gt;"",$A$2&lt;&gt;"",$GO$252&lt;&gt;""),"E","")</f>
        <v/>
      </c>
      <c r="GP113" s="29" t="str">
        <f>IF(OR($A$8&lt;&gt;"",$A$2&lt;&gt;"",$GP$252&lt;&gt;""),"E","")</f>
        <v/>
      </c>
      <c r="GQ113" s="29" t="str">
        <f>IF(OR($A$8&lt;&gt;"",$A$2&lt;&gt;"",$GQ$252&lt;&gt;""),"E","")</f>
        <v/>
      </c>
      <c r="GR113" s="29" t="str">
        <f>IF(OR($A$8&lt;&gt;"",$A$2&lt;&gt;"",$GR$252&lt;&gt;""),"E","")</f>
        <v/>
      </c>
      <c r="GS113" s="29" t="str">
        <f>IF(OR($A$8&lt;&gt;"",$A$2&lt;&gt;"",$GS$252&lt;&gt;""),"E","")</f>
        <v/>
      </c>
      <c r="GT113" s="30" t="str">
        <f>IF(OR($A$8&lt;&gt;"",$A$2&lt;&gt;"",$GT$252&lt;&gt;""),"E",(IF(OR(AND($B$5="X",$D$5=""),(AND((OR(($J$6="X"),(AND($J$6="X",$L$6="X")))),$N$6=""))),"","X")))</f>
        <v>X</v>
      </c>
      <c r="GU113" s="29" t="str">
        <f>IF(OR($A$8&lt;&gt;"",$A$2&lt;&gt;"",$GU$252&lt;&gt;""),"E","")</f>
        <v/>
      </c>
      <c r="GV113" s="30" t="str">
        <f>IF(OR($A$8&lt;&gt;"",$A$2&lt;&gt;"",$GV$252&lt;&gt;""),"E",(IF(OR(AND($B$5="X",$D$5=""),(AND((OR(($J$6="X"),(AND($J$6="X",$L$6="X")))),$N$6=""))),"","X")))</f>
        <v>X</v>
      </c>
      <c r="GW113" s="29" t="str">
        <f>IF(OR($A$8&lt;&gt;"",$A$2&lt;&gt;"",$GW$252&lt;&gt;""),"E","")</f>
        <v/>
      </c>
      <c r="GX113" s="30" t="str">
        <f>IF(OR($A$8&lt;&gt;"",$A$2&lt;&gt;"",$GX$252&lt;&gt;""),"E",(IF(OR((AND($P$6="X",$R$6="")),AND($B$5="X",$D$5=""),(AND((OR(($J$6="X"),(AND($J$6="X",$L$6="X")))),$N$6=""))),"","X")))</f>
        <v>X</v>
      </c>
      <c r="GY113" s="26" t="str">
        <f>IF(OR($A$8&lt;&gt;"",$A$2&lt;&gt;"",$GY$252&lt;&gt;""),"E","")</f>
        <v/>
      </c>
      <c r="GZ113" s="30" t="str">
        <f>IF(OR($A$8&lt;&gt;"",$A$2&lt;&gt;"",$GZ$252&lt;&gt;""),"E",(IF(OR((AND($P$6="X",$R$6="")),AND($B$5="X",$D$5=""),(AND((OR(($J$6="X"),(AND($J$6="X",$L$6="X")))),$N$6=""))),"","X")))</f>
        <v>X</v>
      </c>
      <c r="HA113" s="29" t="str">
        <f>IF(OR($A$8&lt;&gt;"",$A$2&lt;&gt;"",$HA$252&lt;&gt;""),"E","")</f>
        <v/>
      </c>
      <c r="HB113" s="34" t="str">
        <f>IF(OR($A$8&lt;&gt;"",$A$2&lt;&gt;"",$HB$252&lt;&gt;""),"E",IF((OR((AND($B$5="X",$D$5="")),(AND($F$7="X",$H$7="",$N$7="")),(AND((OR(($J$6="X"),(AND($J$6="X",$L$6="X")))),$N$6="")),(AND($B$7="X",$D$7="")))),"","X"))</f>
        <v>X</v>
      </c>
      <c r="HC113" s="29" t="str">
        <f>IF(OR($A$8&lt;&gt;"",$A$2&lt;&gt;"",$HC$252&lt;&gt;""),"E","")</f>
        <v/>
      </c>
      <c r="HD113" s="34" t="str">
        <f>IF(OR($A$8&lt;&gt;"",$A$2&lt;&gt;"",$HD$252&lt;&gt;""),"E",IF((OR((AND($B$5="X",$D$5="")),(AND($F$7="X",$H$7="",$N$7="")),(AND((OR(($J$6="X"),(AND($J$6="X",$L$6="X")))),$N$6="")),(AND($B$7="X",$D$7="")))),"","X"))</f>
        <v>X</v>
      </c>
      <c r="HE113" s="29" t="str">
        <f>IF(OR($A$8&lt;&gt;"",$A$2&lt;&gt;"",$HE$252&lt;&gt;""),"E","")</f>
        <v/>
      </c>
      <c r="HF113" s="34" t="str">
        <f>IF(OR($A$8&lt;&gt;"",$A$2&lt;&gt;"",$HF$252&lt;&gt;""),"E",IF((OR((AND($B$5="X",$D$5="")),(AND($F$7="X",$H$7="",$N$7="")),(AND((OR(($J$6="X"),(AND($J$6="X",$L$6="X")))),$N$6="")),(AND($B$7="X",$D$7="")))),"","X"))</f>
        <v>X</v>
      </c>
      <c r="HG113" s="29" t="str">
        <f>IF(OR($A$8&lt;&gt;"",$A$2&lt;&gt;"",$HG$252&lt;&gt;""),"E","")</f>
        <v/>
      </c>
      <c r="HH113" s="81"/>
      <c r="HI113" s="72"/>
      <c r="HJ113" s="29" t="str">
        <f>IF(OR($A$8&lt;&gt;"",$A$2&lt;&gt;"",$HJ$252&lt;&gt;""),"E","")</f>
        <v/>
      </c>
      <c r="HK113" s="29" t="str">
        <f>IF(OR($A$8&lt;&gt;"",$A$2&lt;&gt;"",$HK$252&lt;&gt;""),"E","")</f>
        <v/>
      </c>
      <c r="HL113" s="29" t="str">
        <f>IF(OR($A$8&lt;&gt;"",$A$2&lt;&gt;"",$HL$252&lt;&gt;""),"E","")</f>
        <v/>
      </c>
      <c r="HM113" s="29" t="str">
        <f>IF(OR($A$8&lt;&gt;"",$A$2&lt;&gt;"",$HM$252&lt;&gt;""),"E","")</f>
        <v/>
      </c>
      <c r="HN113" s="29" t="str">
        <f>IF(OR($A$8&lt;&gt;"",$A$2&lt;&gt;"",$HN$252&lt;&gt;""),"E","")</f>
        <v/>
      </c>
      <c r="HO113" s="29" t="str">
        <f>IF(OR($A$8&lt;&gt;"",$A$2&lt;&gt;"",$HO$252&lt;&gt;""),"E","")</f>
        <v/>
      </c>
      <c r="HP113" s="29" t="str">
        <f>IF(OR($A$8&lt;&gt;"",$A$2&lt;&gt;"",$HP$252&lt;&gt;""),"E","")</f>
        <v/>
      </c>
      <c r="HQ113" s="219"/>
      <c r="HR113" s="6"/>
      <c r="HS113" s="131">
        <f t="shared" si="1"/>
        <v>0</v>
      </c>
      <c r="HT113" s="132"/>
    </row>
    <row r="114" spans="1:228" ht="39" customHeight="1" x14ac:dyDescent="0.2">
      <c r="A114" s="220" t="s">
        <v>126</v>
      </c>
      <c r="B114" s="221"/>
      <c r="C114" s="221"/>
      <c r="D114" s="221"/>
      <c r="E114" s="221"/>
      <c r="F114" s="221"/>
      <c r="G114" s="221"/>
      <c r="H114" s="221"/>
      <c r="I114" s="221"/>
      <c r="J114" s="221"/>
      <c r="K114" s="221"/>
      <c r="L114" s="222"/>
      <c r="M114" s="220" t="s">
        <v>131</v>
      </c>
      <c r="N114" s="221"/>
      <c r="O114" s="221"/>
      <c r="P114" s="221"/>
      <c r="Q114" s="221"/>
      <c r="R114" s="221"/>
      <c r="S114" s="221"/>
      <c r="T114" s="221"/>
      <c r="U114" s="222"/>
      <c r="V114" s="175"/>
      <c r="W114" s="45">
        <v>16</v>
      </c>
      <c r="X114" s="202">
        <v>2</v>
      </c>
      <c r="Y114" s="84" t="s">
        <v>1139</v>
      </c>
      <c r="Z114" s="178"/>
      <c r="AA114" s="212"/>
      <c r="AB114" s="155">
        <v>60</v>
      </c>
      <c r="AC114" s="299"/>
      <c r="AD114" s="155">
        <v>60</v>
      </c>
      <c r="AE114" s="299"/>
      <c r="AF114" s="155">
        <v>60</v>
      </c>
      <c r="AG114" s="299"/>
      <c r="AH114" s="155">
        <v>40</v>
      </c>
      <c r="AI114" s="299"/>
      <c r="AJ114" s="155">
        <v>20</v>
      </c>
      <c r="AK114" s="299"/>
      <c r="AL114" s="155">
        <v>12</v>
      </c>
      <c r="AM114" s="299"/>
      <c r="AN114" s="155">
        <v>2</v>
      </c>
      <c r="AO114" s="299"/>
      <c r="AP114" s="155">
        <v>1</v>
      </c>
      <c r="AQ114" s="299"/>
      <c r="AR114" s="152">
        <v>1</v>
      </c>
      <c r="AS114" s="412"/>
      <c r="AT114" s="152"/>
      <c r="AU114" s="153"/>
      <c r="AV114" s="152"/>
      <c r="AW114" s="153"/>
      <c r="AX114" s="152"/>
      <c r="AY114" s="153"/>
      <c r="AZ114" s="152"/>
      <c r="BA114" s="153"/>
      <c r="BB114" s="152"/>
      <c r="BC114" s="153"/>
      <c r="BD114" s="152"/>
      <c r="BE114" s="153"/>
      <c r="BF114" s="152"/>
      <c r="BG114" s="422"/>
      <c r="BH114" s="179"/>
      <c r="BI114" s="179"/>
      <c r="BJ114" s="67" t="str">
        <f>IF($BJ$8="Saisie de numéro erronée !","Saisie de numéro erronée !",IF($BJ$9="","",VALUE(SUBSTITUTE(IF(COUNTIF(HS114,"* *"),TRIM(MID(Y114&amp;" ",(FIND(("NO"&amp;$BJ$9&amp;" "),Y114&amp;" "))-3,3)),HS114),"c",""))))</f>
        <v/>
      </c>
      <c r="BK114" s="180"/>
      <c r="BL114" s="213"/>
      <c r="BM114" s="29">
        <v>16</v>
      </c>
      <c r="BN114" s="29">
        <v>16</v>
      </c>
      <c r="BO114" s="29">
        <v>16</v>
      </c>
      <c r="BP114" s="29">
        <v>17</v>
      </c>
      <c r="BQ114" s="29">
        <v>17</v>
      </c>
      <c r="BR114" s="29">
        <v>17</v>
      </c>
      <c r="BS114" s="29">
        <v>18</v>
      </c>
      <c r="BT114" s="228">
        <v>92</v>
      </c>
      <c r="BU114" s="29">
        <v>18</v>
      </c>
      <c r="BV114" s="29">
        <v>19</v>
      </c>
      <c r="BW114" s="29">
        <v>19</v>
      </c>
      <c r="BX114" s="29">
        <v>19</v>
      </c>
      <c r="BY114" s="29">
        <v>23</v>
      </c>
      <c r="BZ114" s="29">
        <v>31</v>
      </c>
      <c r="CA114" s="29">
        <v>36</v>
      </c>
      <c r="CB114" s="226">
        <v>46</v>
      </c>
      <c r="CC114" s="181"/>
      <c r="CD114" s="181"/>
      <c r="CE114" s="395"/>
      <c r="CF114" s="182"/>
      <c r="CG114" s="182"/>
      <c r="CH114" s="395"/>
      <c r="CI114" s="183"/>
      <c r="CJ114" s="183"/>
      <c r="CK114" s="214">
        <v>103</v>
      </c>
      <c r="CL114" s="44" t="s">
        <v>550</v>
      </c>
      <c r="CM114" s="184"/>
      <c r="CN114" s="216"/>
      <c r="CO114" s="227" t="s">
        <v>164</v>
      </c>
      <c r="CP114" s="185"/>
      <c r="CQ114" s="185"/>
      <c r="CR114" s="44">
        <v>54</v>
      </c>
      <c r="CS114" s="44">
        <v>62</v>
      </c>
      <c r="CT114" s="186"/>
      <c r="CU114" s="186"/>
      <c r="CV114" s="395"/>
      <c r="CW114" s="218"/>
      <c r="CX114" s="218"/>
      <c r="CY114" s="227" t="s">
        <v>106</v>
      </c>
      <c r="CZ114" s="187"/>
      <c r="DA114" s="187"/>
      <c r="DB114" s="28" t="str">
        <f>IF(OR($A$8&lt;&gt;"",$A$2&lt;&gt;"",$DB$252&lt;&gt;""),"E","")</f>
        <v/>
      </c>
      <c r="DC114" s="29" t="str">
        <f>IF(OR($A$8&lt;&gt;"",$A$2&lt;&gt;"",$DC$252&lt;&gt;""),"E","")</f>
        <v/>
      </c>
      <c r="DD114" s="29" t="str">
        <f>IF(OR($A$8&lt;&gt;"",$A$2&lt;&gt;"",$DD$252&lt;&gt;""),"E","")</f>
        <v/>
      </c>
      <c r="DE114" s="29" t="str">
        <f>IF(OR($A$8&lt;&gt;"",$A$2&lt;&gt;"",$DE$252&lt;&gt;""),"E","")</f>
        <v/>
      </c>
      <c r="DF114" s="29" t="str">
        <f>IF(OR($A$8&lt;&gt;"",$A$2&lt;&gt;"",$DF$252&lt;&gt;""),"E","")</f>
        <v/>
      </c>
      <c r="DG114" s="29" t="str">
        <f>IF(OR($A$8&lt;&gt;"",$A$2&lt;&gt;"",$DG$252&lt;&gt;""),"E","")</f>
        <v/>
      </c>
      <c r="DH114" s="29" t="str">
        <f>IF(OR($A$8&lt;&gt;"",$A$2&lt;&gt;"",$DH$252&lt;&gt;""),"E","")</f>
        <v/>
      </c>
      <c r="DI114" s="29" t="str">
        <f>IF(OR($A$8&lt;&gt;"",$A$2&lt;&gt;"",$DI$252&lt;&gt;""),"E","")</f>
        <v/>
      </c>
      <c r="DJ114" s="29" t="str">
        <f>IF(OR($A$8&lt;&gt;"",$A$2&lt;&gt;"",$DJ$252&lt;&gt;""),"E","")</f>
        <v/>
      </c>
      <c r="DK114" s="29" t="str">
        <f>IF(OR($A$8&lt;&gt;"",$A$2&lt;&gt;"",$DK$252&lt;&gt;""),"E","")</f>
        <v/>
      </c>
      <c r="DL114" s="29" t="str">
        <f>IF(OR($A$8&lt;&gt;"",$A$2&lt;&gt;"",$DL$252&lt;&gt;""),"E","")</f>
        <v/>
      </c>
      <c r="DM114" s="29" t="str">
        <f>IF(OR($A$8&lt;&gt;"",$A$2&lt;&gt;"",$DM$252&lt;&gt;""),"E","")</f>
        <v/>
      </c>
      <c r="DN114" s="29" t="str">
        <f>IF(OR($A$8&lt;&gt;"",$A$2&lt;&gt;"",$DN$252&lt;&gt;""),"E","")</f>
        <v/>
      </c>
      <c r="DO114" s="29" t="str">
        <f>IF(OR($A$8&lt;&gt;"",$A$2&lt;&gt;"",$DO$252&lt;&gt;""),"E","")</f>
        <v/>
      </c>
      <c r="DP114" s="29" t="str">
        <f>IF(OR($A$8&lt;&gt;"",$A$2&lt;&gt;"",$DP$252&lt;&gt;""),"E","")</f>
        <v/>
      </c>
      <c r="DQ114" s="29" t="str">
        <f>IF(OR($A$8&lt;&gt;"",$A$2&lt;&gt;"",$DQ$252&lt;&gt;""),"E","")</f>
        <v/>
      </c>
      <c r="DR114" s="29" t="str">
        <f>IF(OR($A$8&lt;&gt;"",$A$2&lt;&gt;"",$DR$252&lt;&gt;""),"E","")</f>
        <v/>
      </c>
      <c r="DS114" s="29" t="str">
        <f>IF(OR($A$8&lt;&gt;"",$A$2&lt;&gt;"",$DS$252&lt;&gt;""),"E","")</f>
        <v/>
      </c>
      <c r="DT114" s="29" t="str">
        <f>IF(OR($A$8&lt;&gt;"",$A$2&lt;&gt;"",$DT$252&lt;&gt;""),"E","")</f>
        <v/>
      </c>
      <c r="DU114" s="29" t="str">
        <f>IF(OR($A$8&lt;&gt;"",$A$2&lt;&gt;"",$DU$252&lt;&gt;""),"E","")</f>
        <v/>
      </c>
      <c r="DV114" s="29" t="str">
        <f>IF(OR($A$8&lt;&gt;"",$A$2&lt;&gt;"",$DV$252&lt;&gt;""),"E","")</f>
        <v/>
      </c>
      <c r="DW114" s="29" t="str">
        <f>IF(OR($A$8&lt;&gt;"",$A$2&lt;&gt;"",$DW$252&lt;&gt;""),"E","")</f>
        <v/>
      </c>
      <c r="DX114" s="29" t="str">
        <f>IF(OR($A$8&lt;&gt;"",$A$2&lt;&gt;"",$DX$252&lt;&gt;""),"E","")</f>
        <v/>
      </c>
      <c r="DY114" s="29" t="str">
        <f>IF(OR($A$8&lt;&gt;"",$A$2&lt;&gt;"",$DY$252&lt;&gt;""),"E","")</f>
        <v/>
      </c>
      <c r="DZ114" s="29" t="str">
        <f>IF(OR($A$8&lt;&gt;"",$A$2&lt;&gt;"",$DZ$252&lt;&gt;""),"E","")</f>
        <v/>
      </c>
      <c r="EA114" s="31"/>
      <c r="EB114" s="2"/>
      <c r="EC114" s="29" t="str">
        <f>IF(OR($A$8&lt;&gt;"",$A$2&lt;&gt;"",$EC$252&lt;&gt;""),"E","")</f>
        <v/>
      </c>
      <c r="ED114" s="58"/>
      <c r="EE114" s="57"/>
      <c r="EF114" s="29" t="str">
        <f>IF(OR($A$8&lt;&gt;"",$A$2&lt;&gt;"",$EF$252&lt;&gt;""),"E","")</f>
        <v/>
      </c>
      <c r="EG114" s="29" t="str">
        <f>IF(OR($A$8&lt;&gt;"",$A$2&lt;&gt;"",$EG$252&lt;&gt;""),"E","")</f>
        <v/>
      </c>
      <c r="EH114" s="29" t="str">
        <f>IF(OR($A$8&lt;&gt;"",$A$2&lt;&gt;"",$EH$252&lt;&gt;""),"E","")</f>
        <v/>
      </c>
      <c r="EI114" s="29" t="str">
        <f>IF(OR($A$8&lt;&gt;"",$A$2&lt;&gt;"",$EI$252&lt;&gt;""),"E","")</f>
        <v/>
      </c>
      <c r="EJ114" s="29" t="str">
        <f>IF(OR($A$8&lt;&gt;"",$A$2&lt;&gt;"",$EJ$252&lt;&gt;""),"E","")</f>
        <v/>
      </c>
      <c r="EK114" s="29" t="str">
        <f>IF(OR($A$8&lt;&gt;"",$A$2&lt;&gt;"",$EK$252&lt;&gt;""),"E","")</f>
        <v/>
      </c>
      <c r="EL114" s="29" t="str">
        <f>IF(OR($A$8&lt;&gt;"",$A$2&lt;&gt;"",$EL$252&lt;&gt;""),"E","")</f>
        <v/>
      </c>
      <c r="EM114" s="29" t="str">
        <f>IF(OR($A$8&lt;&gt;"",$A$2&lt;&gt;"",$EM$252&lt;&gt;""),"E","")</f>
        <v/>
      </c>
      <c r="EN114" s="29" t="str">
        <f>IF(OR($A$8&lt;&gt;"",$A$2&lt;&gt;"",$EN$252&lt;&gt;""),"E","")</f>
        <v/>
      </c>
      <c r="EO114" s="29" t="str">
        <f>IF(OR($A$8&lt;&gt;"",$A$2&lt;&gt;"",$EO$252&lt;&gt;""),"E","")</f>
        <v/>
      </c>
      <c r="EP114" s="29" t="str">
        <f>IF(OR($A$8&lt;&gt;"",$A$2&lt;&gt;"",$EP$252&lt;&gt;""),"E","")</f>
        <v/>
      </c>
      <c r="EQ114" s="29" t="str">
        <f>IF(OR($A$8&lt;&gt;"",$A$2&lt;&gt;"",$EQ$252&lt;&gt;""),"E","")</f>
        <v/>
      </c>
      <c r="ER114" s="29" t="str">
        <f>IF(OR($A$8&lt;&gt;"",$A$2&lt;&gt;"",$ER$252&lt;&gt;""),"E","")</f>
        <v/>
      </c>
      <c r="ES114" s="29" t="str">
        <f>IF(OR($A$8&lt;&gt;"",$A$2&lt;&gt;"",$ES$252&lt;&gt;""),"E","")</f>
        <v/>
      </c>
      <c r="ET114" s="29" t="str">
        <f>IF(OR($A$8&lt;&gt;"",$A$2&lt;&gt;"",$ET$252&lt;&gt;""),"E","")</f>
        <v/>
      </c>
      <c r="EU114" s="29" t="str">
        <f>IF(OR($A$8&lt;&gt;"",$A$2&lt;&gt;"",$EU$252&lt;&gt;""),"E","")</f>
        <v/>
      </c>
      <c r="EV114" s="29" t="str">
        <f>IF(OR($A$8&lt;&gt;"",$A$2&lt;&gt;"",$EV$252&lt;&gt;""),"E","")</f>
        <v/>
      </c>
      <c r="EW114" s="29" t="str">
        <f>IF(OR($A$8&lt;&gt;"",$A$2&lt;&gt;"",$EW$252&lt;&gt;""),"E","")</f>
        <v/>
      </c>
      <c r="EX114" s="29" t="str">
        <f>IF(OR($A$8&lt;&gt;"",$A$2&lt;&gt;"",$EX$252&lt;&gt;""),"E","")</f>
        <v/>
      </c>
      <c r="EY114" s="29" t="str">
        <f>IF(OR($A$8&lt;&gt;"",$A$2&lt;&gt;"",$EY$252&lt;&gt;""),"E","")</f>
        <v/>
      </c>
      <c r="EZ114" s="29" t="str">
        <f>IF(OR($A$8&lt;&gt;"",$A$2&lt;&gt;"",$EZ$252&lt;&gt;""),"E","")</f>
        <v/>
      </c>
      <c r="FA114" s="29" t="str">
        <f>IF(OR($A$8&lt;&gt;"",$A$2&lt;&gt;"",$FA$252&lt;&gt;""),"E","")</f>
        <v/>
      </c>
      <c r="FB114" s="29" t="str">
        <f>IF(OR($A$8&lt;&gt;"",$A$2&lt;&gt;"",$FB$252&lt;&gt;""),"E","")</f>
        <v/>
      </c>
      <c r="FC114" s="29" t="str">
        <f>IF(OR($A$8&lt;&gt;"",$A$2&lt;&gt;"",$FC$252&lt;&gt;""),"E","")</f>
        <v/>
      </c>
      <c r="FD114" s="29" t="str">
        <f>IF(OR($A$8&lt;&gt;"",$A$2&lt;&gt;"",$FD$252&lt;&gt;""),"E","")</f>
        <v/>
      </c>
      <c r="FE114" s="29" t="str">
        <f>IF(OR($A$8&lt;&gt;"",$A$2&lt;&gt;"",$FE$252&lt;&gt;""),"E","")</f>
        <v/>
      </c>
      <c r="FF114" s="29" t="str">
        <f>IF(OR($A$8&lt;&gt;"",$A$2&lt;&gt;"",$FF$252&lt;&gt;""),"E","")</f>
        <v/>
      </c>
      <c r="FG114" s="30" t="str">
        <f>IF(OR($A$8&lt;&gt;"",$A$2&lt;&gt;"",$FG$252&lt;&gt;""),"E","X")</f>
        <v>X</v>
      </c>
      <c r="FH114" s="29" t="str">
        <f>IF(OR($A$8&lt;&gt;"",$A$2&lt;&gt;"",$FH$252&lt;&gt;""),"E","")</f>
        <v/>
      </c>
      <c r="FI114" s="29" t="str">
        <f>IF(OR($A$8&lt;&gt;"",$A$2&lt;&gt;"",$FI$252&lt;&gt;""),"E","")</f>
        <v/>
      </c>
      <c r="FJ114" s="29" t="str">
        <f>IF(OR($A$8&lt;&gt;"",$A$2&lt;&gt;"",$FJ$252&lt;&gt;""),"E","")</f>
        <v/>
      </c>
      <c r="FK114" s="29" t="str">
        <f>IF(OR($A$8&lt;&gt;"",$A$2&lt;&gt;"",$FK$252&lt;&gt;""),"E","")</f>
        <v/>
      </c>
      <c r="FL114" s="29" t="str">
        <f>IF(OR($A$8&lt;&gt;"",$A$2&lt;&gt;"",$FL$252&lt;&gt;""),"E","")</f>
        <v/>
      </c>
      <c r="FM114" s="30" t="str">
        <f>IF(OR($A$8&lt;&gt;"",$A$2&lt;&gt;"",$FM$252&lt;&gt;""),"E","X")</f>
        <v>X</v>
      </c>
      <c r="FN114" s="30" t="str">
        <f>IF(OR($A$8&lt;&gt;"",$A$2&lt;&gt;"",$FN$252&lt;&gt;""),"E","X")</f>
        <v>X</v>
      </c>
      <c r="FO114" s="30" t="str">
        <f>IF(OR($A$8&lt;&gt;"",$A$2&lt;&gt;"",$FO$252&lt;&gt;""),"E","X")</f>
        <v>X</v>
      </c>
      <c r="FP114" s="29" t="str">
        <f>IF(OR($A$8&lt;&gt;"",$A$2&lt;&gt;"",$FP$252&lt;&gt;""),"E","")</f>
        <v/>
      </c>
      <c r="FQ114" s="29" t="str">
        <f>IF(OR($A$8&lt;&gt;"",$A$2&lt;&gt;"",$FQ$252&lt;&gt;""),"E","")</f>
        <v/>
      </c>
      <c r="FR114" s="29" t="str">
        <f>IF(OR($A$8&lt;&gt;"",$A$2&lt;&gt;"",$FR$252&lt;&gt;""),"E","")</f>
        <v/>
      </c>
      <c r="FS114" s="29" t="str">
        <f>IF(OR($A$8&lt;&gt;"",$A$2&lt;&gt;"",$FS$252&lt;&gt;""),"E","")</f>
        <v/>
      </c>
      <c r="FT114" s="29" t="str">
        <f>IF(OR($A$8&lt;&gt;"",$A$2&lt;&gt;"",$FT$252&lt;&gt;""),"E","")</f>
        <v/>
      </c>
      <c r="FU114" s="29" t="str">
        <f>IF(OR($A$8&lt;&gt;"",$A$2&lt;&gt;"",$FU$252&lt;&gt;""),"E","")</f>
        <v/>
      </c>
      <c r="FV114" s="29" t="str">
        <f>IF(OR($A$8&lt;&gt;"",$A$2&lt;&gt;"",$FV$252&lt;&gt;""),"E","")</f>
        <v/>
      </c>
      <c r="FW114" s="29" t="str">
        <f>IF(OR($A$8&lt;&gt;"",$A$2&lt;&gt;"",$FW$252&lt;&gt;""),"E","")</f>
        <v/>
      </c>
      <c r="FX114" s="29" t="str">
        <f>IF(OR($A$8&lt;&gt;"",$A$2&lt;&gt;"",$FX$252&lt;&gt;""),"E","")</f>
        <v/>
      </c>
      <c r="FY114" s="29" t="str">
        <f>IF(OR($A$8&lt;&gt;"",$A$2&lt;&gt;"",$FY$252&lt;&gt;""),"E","")</f>
        <v/>
      </c>
      <c r="FZ114" s="29" t="str">
        <f>IF(OR($A$8&lt;&gt;"",$A$2&lt;&gt;"",$FZ$252&lt;&gt;""),"E","")</f>
        <v/>
      </c>
      <c r="GA114" s="29" t="str">
        <f>IF(OR($A$8&lt;&gt;"",$A$2&lt;&gt;"",$GA$252&lt;&gt;""),"E","")</f>
        <v/>
      </c>
      <c r="GB114" s="58"/>
      <c r="GC114" s="57"/>
      <c r="GD114" s="33" t="str">
        <f>IF(OR($A$8&lt;&gt;"",$A$2&lt;&gt;"",$GD$252&lt;&gt;""),"E","")</f>
        <v/>
      </c>
      <c r="GE114" s="77"/>
      <c r="GF114" s="72"/>
      <c r="GG114" s="29" t="str">
        <f>IF(OR($A$8&lt;&gt;"",$A$2&lt;&gt;"",$GG$252&lt;&gt;""),"E","")</f>
        <v/>
      </c>
      <c r="GH114" s="29" t="str">
        <f>IF(OR($A$8&lt;&gt;"",$A$2&lt;&gt;"",$GH$252&lt;&gt;""),"E","")</f>
        <v/>
      </c>
      <c r="GI114" s="29" t="str">
        <f>IF(OR($A$8&lt;&gt;"",$A$2&lt;&gt;"",$GI$252&lt;&gt;""),"E","")</f>
        <v/>
      </c>
      <c r="GJ114" s="29" t="str">
        <f>IF(OR($A$8&lt;&gt;"",$A$2&lt;&gt;"",$GJ$252&lt;&gt;""),"E","")</f>
        <v/>
      </c>
      <c r="GK114" s="29" t="str">
        <f>IF(OR($A$8&lt;&gt;"",$A$2&lt;&gt;"",$GK$252&lt;&gt;""),"E","")</f>
        <v/>
      </c>
      <c r="GL114" s="29" t="str">
        <f>IF(OR($A$8&lt;&gt;"",$A$2&lt;&gt;"",$GL$252&lt;&gt;""),"E","")</f>
        <v/>
      </c>
      <c r="GM114" s="29" t="str">
        <f>IF(OR($A$8&lt;&gt;"",$A$2&lt;&gt;"",$GM$252&lt;&gt;""),"E","")</f>
        <v/>
      </c>
      <c r="GN114" s="29" t="str">
        <f>IF(OR($A$8&lt;&gt;"",$A$2&lt;&gt;"",$GN$252&lt;&gt;""),"E","")</f>
        <v/>
      </c>
      <c r="GO114" s="29" t="str">
        <f>IF(OR($A$8&lt;&gt;"",$A$2&lt;&gt;"",$GO$252&lt;&gt;""),"E","")</f>
        <v/>
      </c>
      <c r="GP114" s="29" t="str">
        <f>IF(OR($A$8&lt;&gt;"",$A$2&lt;&gt;"",$GP$252&lt;&gt;""),"E","")</f>
        <v/>
      </c>
      <c r="GQ114" s="29" t="str">
        <f>IF(OR($A$8&lt;&gt;"",$A$2&lt;&gt;"",$GQ$252&lt;&gt;""),"E","")</f>
        <v/>
      </c>
      <c r="GR114" s="29" t="str">
        <f>IF(OR($A$8&lt;&gt;"",$A$2&lt;&gt;"",$GR$252&lt;&gt;""),"E","")</f>
        <v/>
      </c>
      <c r="GS114" s="29" t="str">
        <f>IF(OR($A$8&lt;&gt;"",$A$2&lt;&gt;"",$GS$252&lt;&gt;""),"E","")</f>
        <v/>
      </c>
      <c r="GT114" s="29" t="str">
        <f>IF(OR($A$8&lt;&gt;"",$A$2&lt;&gt;"",$GT$252&lt;&gt;""),"E","")</f>
        <v/>
      </c>
      <c r="GU114" s="29" t="str">
        <f>IF(OR($A$8&lt;&gt;"",$A$2&lt;&gt;"",$GU$252&lt;&gt;""),"E","")</f>
        <v/>
      </c>
      <c r="GV114" s="29" t="str">
        <f>IF(OR($A$8&lt;&gt;"",$A$2&lt;&gt;"",$GV$252&lt;&gt;""),"E","")</f>
        <v/>
      </c>
      <c r="GW114" s="29" t="str">
        <f>IF(OR($A$8&lt;&gt;"",$A$2&lt;&gt;"",$GW$252&lt;&gt;""),"E","")</f>
        <v/>
      </c>
      <c r="GX114" s="29" t="str">
        <f>IF(OR($A$8&lt;&gt;"",$A$2&lt;&gt;"",$GX$252&lt;&gt;""),"E","")</f>
        <v/>
      </c>
      <c r="GY114" s="26" t="str">
        <f>IF(OR($A$8&lt;&gt;"",$A$2&lt;&gt;"",$GY$252&lt;&gt;""),"E","")</f>
        <v/>
      </c>
      <c r="GZ114" s="29" t="str">
        <f>IF(OR($A$8&lt;&gt;"",$A$2&lt;&gt;"",$GZ$252&lt;&gt;""),"E","")</f>
        <v/>
      </c>
      <c r="HA114" s="29" t="str">
        <f>IF(OR($A$8&lt;&gt;"",$A$2&lt;&gt;"",$HA$252&lt;&gt;""),"E","")</f>
        <v/>
      </c>
      <c r="HB114" s="29" t="str">
        <f>IF(OR($A$8&lt;&gt;"",$A$2&lt;&gt;"",$HB$252&lt;&gt;""),"E","")</f>
        <v/>
      </c>
      <c r="HC114" s="29" t="str">
        <f>IF(OR($A$8&lt;&gt;"",$A$2&lt;&gt;"",$HC$252&lt;&gt;""),"E","")</f>
        <v/>
      </c>
      <c r="HD114" s="29" t="str">
        <f>IF(OR($A$8&lt;&gt;"",$A$2&lt;&gt;"",$HD$252&lt;&gt;""),"E","")</f>
        <v/>
      </c>
      <c r="HE114" s="29" t="str">
        <f>IF(OR($A$8&lt;&gt;"",$A$2&lt;&gt;"",$HE$252&lt;&gt;""),"E","")</f>
        <v/>
      </c>
      <c r="HF114" s="29" t="str">
        <f>IF(OR($A$8&lt;&gt;"",$A$2&lt;&gt;"",$HF$252&lt;&gt;""),"E","")</f>
        <v/>
      </c>
      <c r="HG114" s="29" t="str">
        <f>IF(OR($A$8&lt;&gt;"",$A$2&lt;&gt;"",$HG$252&lt;&gt;""),"E","")</f>
        <v/>
      </c>
      <c r="HH114" s="81"/>
      <c r="HI114" s="72"/>
      <c r="HJ114" s="29" t="str">
        <f>IF(OR($A$8&lt;&gt;"",$A$2&lt;&gt;"",$HJ$252&lt;&gt;""),"E","")</f>
        <v/>
      </c>
      <c r="HK114" s="29" t="str">
        <f>IF(OR($A$8&lt;&gt;"",$A$2&lt;&gt;"",$HK$252&lt;&gt;""),"E","")</f>
        <v/>
      </c>
      <c r="HL114" s="29" t="str">
        <f>IF(OR($A$8&lt;&gt;"",$A$2&lt;&gt;"",$HL$252&lt;&gt;""),"E","")</f>
        <v/>
      </c>
      <c r="HM114" s="29" t="str">
        <f>IF(OR($A$8&lt;&gt;"",$A$2&lt;&gt;"",$HM$252&lt;&gt;""),"E","")</f>
        <v/>
      </c>
      <c r="HN114" s="29" t="str">
        <f>IF(OR($A$8&lt;&gt;"",$A$2&lt;&gt;"",$HN$252&lt;&gt;""),"E","")</f>
        <v/>
      </c>
      <c r="HO114" s="29" t="str">
        <f>IF(OR($A$8&lt;&gt;"",$A$2&lt;&gt;"",$HO$252&lt;&gt;""),"E","")</f>
        <v/>
      </c>
      <c r="HP114" s="29" t="str">
        <f>IF(OR($A$8&lt;&gt;"",$A$2&lt;&gt;"",$HP$252&lt;&gt;""),"E","")</f>
        <v/>
      </c>
      <c r="HQ114" s="219"/>
      <c r="HR114" s="6"/>
      <c r="HS114" s="131">
        <f t="shared" si="1"/>
        <v>0</v>
      </c>
      <c r="HT114" s="132"/>
    </row>
    <row r="115" spans="1:228" ht="39" customHeight="1" x14ac:dyDescent="0.2">
      <c r="A115" s="220" t="s">
        <v>127</v>
      </c>
      <c r="B115" s="221"/>
      <c r="C115" s="221"/>
      <c r="D115" s="221"/>
      <c r="E115" s="221"/>
      <c r="F115" s="221"/>
      <c r="G115" s="221"/>
      <c r="H115" s="221"/>
      <c r="I115" s="221"/>
      <c r="J115" s="221"/>
      <c r="K115" s="221"/>
      <c r="L115" s="222"/>
      <c r="M115" s="220" t="s">
        <v>132</v>
      </c>
      <c r="N115" s="221"/>
      <c r="O115" s="221"/>
      <c r="P115" s="221"/>
      <c r="Q115" s="221"/>
      <c r="R115" s="221"/>
      <c r="S115" s="221"/>
      <c r="T115" s="221"/>
      <c r="U115" s="222"/>
      <c r="V115" s="175"/>
      <c r="W115" s="45">
        <v>16</v>
      </c>
      <c r="X115" s="204">
        <v>3</v>
      </c>
      <c r="Y115" s="84" t="s">
        <v>1139</v>
      </c>
      <c r="Z115" s="178"/>
      <c r="AA115" s="212"/>
      <c r="AB115" s="155">
        <v>60</v>
      </c>
      <c r="AC115" s="299"/>
      <c r="AD115" s="155">
        <v>60</v>
      </c>
      <c r="AE115" s="299"/>
      <c r="AF115" s="155">
        <v>60</v>
      </c>
      <c r="AG115" s="299"/>
      <c r="AH115" s="155">
        <v>40</v>
      </c>
      <c r="AI115" s="299"/>
      <c r="AJ115" s="155">
        <v>20</v>
      </c>
      <c r="AK115" s="299"/>
      <c r="AL115" s="155">
        <v>12</v>
      </c>
      <c r="AM115" s="299"/>
      <c r="AN115" s="155">
        <v>2</v>
      </c>
      <c r="AO115" s="299"/>
      <c r="AP115" s="155">
        <v>1</v>
      </c>
      <c r="AQ115" s="299"/>
      <c r="AR115" s="152">
        <v>1</v>
      </c>
      <c r="AS115" s="412"/>
      <c r="AT115" s="152"/>
      <c r="AU115" s="153"/>
      <c r="AV115" s="152"/>
      <c r="AW115" s="153"/>
      <c r="AX115" s="152"/>
      <c r="AY115" s="153"/>
      <c r="AZ115" s="152"/>
      <c r="BA115" s="153"/>
      <c r="BB115" s="152"/>
      <c r="BC115" s="153"/>
      <c r="BD115" s="152"/>
      <c r="BE115" s="153"/>
      <c r="BF115" s="152"/>
      <c r="BG115" s="422"/>
      <c r="BH115" s="179"/>
      <c r="BI115" s="179"/>
      <c r="BJ115" s="67" t="str">
        <f>IF($BJ$8="Saisie de numéro erronée !","Saisie de numéro erronée !",IF($BJ$9="","",VALUE(SUBSTITUTE(IF(COUNTIF(HS115,"* *"),TRIM(MID(Y115&amp;" ",(FIND(("NO"&amp;$BJ$9&amp;" "),Y115&amp;" "))-3,3)),HS115),"c",""))))</f>
        <v/>
      </c>
      <c r="BK115" s="180"/>
      <c r="BL115" s="213"/>
      <c r="BM115" s="29">
        <v>16</v>
      </c>
      <c r="BN115" s="29">
        <v>16</v>
      </c>
      <c r="BO115" s="29">
        <v>16</v>
      </c>
      <c r="BP115" s="29">
        <v>17</v>
      </c>
      <c r="BQ115" s="29">
        <v>17</v>
      </c>
      <c r="BR115" s="29">
        <v>17</v>
      </c>
      <c r="BS115" s="29">
        <v>18</v>
      </c>
      <c r="BT115" s="228">
        <v>92</v>
      </c>
      <c r="BU115" s="29">
        <v>18</v>
      </c>
      <c r="BV115" s="29">
        <v>19</v>
      </c>
      <c r="BW115" s="29">
        <v>19</v>
      </c>
      <c r="BX115" s="29">
        <v>19</v>
      </c>
      <c r="BY115" s="29">
        <v>23</v>
      </c>
      <c r="BZ115" s="29">
        <v>31</v>
      </c>
      <c r="CA115" s="29">
        <v>36</v>
      </c>
      <c r="CB115" s="226">
        <v>46</v>
      </c>
      <c r="CC115" s="181"/>
      <c r="CD115" s="181"/>
      <c r="CE115" s="395"/>
      <c r="CF115" s="182"/>
      <c r="CG115" s="182"/>
      <c r="CH115" s="395"/>
      <c r="CI115" s="183"/>
      <c r="CJ115" s="183"/>
      <c r="CK115" s="214">
        <v>104</v>
      </c>
      <c r="CL115" s="44" t="s">
        <v>551</v>
      </c>
      <c r="CM115" s="184"/>
      <c r="CN115" s="216"/>
      <c r="CO115" s="227" t="s">
        <v>164</v>
      </c>
      <c r="CP115" s="185"/>
      <c r="CQ115" s="185"/>
      <c r="CR115" s="44">
        <v>54</v>
      </c>
      <c r="CS115" s="44">
        <v>101</v>
      </c>
      <c r="CT115" s="186"/>
      <c r="CU115" s="186"/>
      <c r="CV115" s="395"/>
      <c r="CW115" s="218"/>
      <c r="CX115" s="218"/>
      <c r="CY115" s="227" t="s">
        <v>106</v>
      </c>
      <c r="CZ115" s="187"/>
      <c r="DA115" s="187"/>
      <c r="DB115" s="28" t="str">
        <f>IF(OR($A$8&lt;&gt;"",$A$2&lt;&gt;"",$DB$252&lt;&gt;""),"E","")</f>
        <v/>
      </c>
      <c r="DC115" s="29" t="str">
        <f>IF(OR($A$8&lt;&gt;"",$A$2&lt;&gt;"",$DC$252&lt;&gt;""),"E","")</f>
        <v/>
      </c>
      <c r="DD115" s="29" t="str">
        <f>IF(OR($A$8&lt;&gt;"",$A$2&lt;&gt;"",$DD$252&lt;&gt;""),"E","")</f>
        <v/>
      </c>
      <c r="DE115" s="29" t="str">
        <f>IF(OR($A$8&lt;&gt;"",$A$2&lt;&gt;"",$DE$252&lt;&gt;""),"E","")</f>
        <v/>
      </c>
      <c r="DF115" s="29" t="str">
        <f>IF(OR($A$8&lt;&gt;"",$A$2&lt;&gt;"",$DF$252&lt;&gt;""),"E","")</f>
        <v/>
      </c>
      <c r="DG115" s="29" t="str">
        <f>IF(OR($A$8&lt;&gt;"",$A$2&lt;&gt;"",$DG$252&lt;&gt;""),"E","")</f>
        <v/>
      </c>
      <c r="DH115" s="29" t="str">
        <f>IF(OR($A$8&lt;&gt;"",$A$2&lt;&gt;"",$DH$252&lt;&gt;""),"E","")</f>
        <v/>
      </c>
      <c r="DI115" s="29" t="str">
        <f>IF(OR($A$8&lt;&gt;"",$A$2&lt;&gt;"",$DI$252&lt;&gt;""),"E","")</f>
        <v/>
      </c>
      <c r="DJ115" s="29" t="str">
        <f>IF(OR($A$8&lt;&gt;"",$A$2&lt;&gt;"",$DJ$252&lt;&gt;""),"E","")</f>
        <v/>
      </c>
      <c r="DK115" s="29" t="str">
        <f>IF(OR($A$8&lt;&gt;"",$A$2&lt;&gt;"",$DK$252&lt;&gt;""),"E","")</f>
        <v/>
      </c>
      <c r="DL115" s="29" t="str">
        <f>IF(OR($A$8&lt;&gt;"",$A$2&lt;&gt;"",$DL$252&lt;&gt;""),"E","")</f>
        <v/>
      </c>
      <c r="DM115" s="29" t="str">
        <f>IF(OR($A$8&lt;&gt;"",$A$2&lt;&gt;"",$DM$252&lt;&gt;""),"E","")</f>
        <v/>
      </c>
      <c r="DN115" s="29" t="str">
        <f>IF(OR($A$8&lt;&gt;"",$A$2&lt;&gt;"",$DN$252&lt;&gt;""),"E","")</f>
        <v/>
      </c>
      <c r="DO115" s="29" t="str">
        <f>IF(OR($A$8&lt;&gt;"",$A$2&lt;&gt;"",$DO$252&lt;&gt;""),"E","")</f>
        <v/>
      </c>
      <c r="DP115" s="29" t="str">
        <f>IF(OR($A$8&lt;&gt;"",$A$2&lt;&gt;"",$DP$252&lt;&gt;""),"E","")</f>
        <v/>
      </c>
      <c r="DQ115" s="29" t="str">
        <f>IF(OR($A$8&lt;&gt;"",$A$2&lt;&gt;"",$DQ$252&lt;&gt;""),"E","")</f>
        <v/>
      </c>
      <c r="DR115" s="29" t="str">
        <f>IF(OR($A$8&lt;&gt;"",$A$2&lt;&gt;"",$DR$252&lt;&gt;""),"E","")</f>
        <v/>
      </c>
      <c r="DS115" s="29" t="str">
        <f>IF(OR($A$8&lt;&gt;"",$A$2&lt;&gt;"",$DS$252&lt;&gt;""),"E","")</f>
        <v/>
      </c>
      <c r="DT115" s="29" t="str">
        <f>IF(OR($A$8&lt;&gt;"",$A$2&lt;&gt;"",$DT$252&lt;&gt;""),"E","")</f>
        <v/>
      </c>
      <c r="DU115" s="29" t="str">
        <f>IF(OR($A$8&lt;&gt;"",$A$2&lt;&gt;"",$DU$252&lt;&gt;""),"E","")</f>
        <v/>
      </c>
      <c r="DV115" s="29" t="str">
        <f>IF(OR($A$8&lt;&gt;"",$A$2&lt;&gt;"",$DV$252&lt;&gt;""),"E","")</f>
        <v/>
      </c>
      <c r="DW115" s="29" t="str">
        <f>IF(OR($A$8&lt;&gt;"",$A$2&lt;&gt;"",$DW$252&lt;&gt;""),"E","")</f>
        <v/>
      </c>
      <c r="DX115" s="29" t="str">
        <f>IF(OR($A$8&lt;&gt;"",$A$2&lt;&gt;"",$DX$252&lt;&gt;""),"E","")</f>
        <v/>
      </c>
      <c r="DY115" s="29" t="str">
        <f>IF(OR($A$8&lt;&gt;"",$A$2&lt;&gt;"",$DY$252&lt;&gt;""),"E","")</f>
        <v/>
      </c>
      <c r="DZ115" s="29" t="str">
        <f>IF(OR($A$8&lt;&gt;"",$A$2&lt;&gt;"",$DZ$252&lt;&gt;""),"E","")</f>
        <v/>
      </c>
      <c r="EA115" s="31"/>
      <c r="EB115" s="2"/>
      <c r="EC115" s="29" t="str">
        <f>IF(OR($A$8&lt;&gt;"",$A$2&lt;&gt;"",$EC$252&lt;&gt;""),"E","")</f>
        <v/>
      </c>
      <c r="ED115" s="58"/>
      <c r="EE115" s="57"/>
      <c r="EF115" s="29" t="str">
        <f>IF(OR($A$8&lt;&gt;"",$A$2&lt;&gt;"",$EF$252&lt;&gt;""),"E","")</f>
        <v/>
      </c>
      <c r="EG115" s="29" t="str">
        <f>IF(OR($A$8&lt;&gt;"",$A$2&lt;&gt;"",$EG$252&lt;&gt;""),"E","")</f>
        <v/>
      </c>
      <c r="EH115" s="29" t="str">
        <f>IF(OR($A$8&lt;&gt;"",$A$2&lt;&gt;"",$EH$252&lt;&gt;""),"E","")</f>
        <v/>
      </c>
      <c r="EI115" s="29" t="str">
        <f>IF(OR($A$8&lt;&gt;"",$A$2&lt;&gt;"",$EI$252&lt;&gt;""),"E","")</f>
        <v/>
      </c>
      <c r="EJ115" s="29" t="str">
        <f>IF(OR($A$8&lt;&gt;"",$A$2&lt;&gt;"",$EJ$252&lt;&gt;""),"E","")</f>
        <v/>
      </c>
      <c r="EK115" s="29" t="str">
        <f>IF(OR($A$8&lt;&gt;"",$A$2&lt;&gt;"",$EK$252&lt;&gt;""),"E","")</f>
        <v/>
      </c>
      <c r="EL115" s="29" t="str">
        <f>IF(OR($A$8&lt;&gt;"",$A$2&lt;&gt;"",$EL$252&lt;&gt;""),"E","")</f>
        <v/>
      </c>
      <c r="EM115" s="29" t="str">
        <f>IF(OR($A$8&lt;&gt;"",$A$2&lt;&gt;"",$EM$252&lt;&gt;""),"E","")</f>
        <v/>
      </c>
      <c r="EN115" s="29" t="str">
        <f>IF(OR($A$8&lt;&gt;"",$A$2&lt;&gt;"",$EN$252&lt;&gt;""),"E","")</f>
        <v/>
      </c>
      <c r="EO115" s="29" t="str">
        <f>IF(OR($A$8&lt;&gt;"",$A$2&lt;&gt;"",$EO$252&lt;&gt;""),"E","")</f>
        <v/>
      </c>
      <c r="EP115" s="29" t="str">
        <f>IF(OR($A$8&lt;&gt;"",$A$2&lt;&gt;"",$EP$252&lt;&gt;""),"E","")</f>
        <v/>
      </c>
      <c r="EQ115" s="29" t="str">
        <f>IF(OR($A$8&lt;&gt;"",$A$2&lt;&gt;"",$EQ$252&lt;&gt;""),"E","")</f>
        <v/>
      </c>
      <c r="ER115" s="29" t="str">
        <f>IF(OR($A$8&lt;&gt;"",$A$2&lt;&gt;"",$ER$252&lt;&gt;""),"E","")</f>
        <v/>
      </c>
      <c r="ES115" s="29" t="str">
        <f>IF(OR($A$8&lt;&gt;"",$A$2&lt;&gt;"",$ES$252&lt;&gt;""),"E","")</f>
        <v/>
      </c>
      <c r="ET115" s="29" t="str">
        <f>IF(OR($A$8&lt;&gt;"",$A$2&lt;&gt;"",$ET$252&lt;&gt;""),"E","")</f>
        <v/>
      </c>
      <c r="EU115" s="29" t="str">
        <f>IF(OR($A$8&lt;&gt;"",$A$2&lt;&gt;"",$EU$252&lt;&gt;""),"E","")</f>
        <v/>
      </c>
      <c r="EV115" s="29" t="str">
        <f>IF(OR($A$8&lt;&gt;"",$A$2&lt;&gt;"",$EV$252&lt;&gt;""),"E","")</f>
        <v/>
      </c>
      <c r="EW115" s="29" t="str">
        <f>IF(OR($A$8&lt;&gt;"",$A$2&lt;&gt;"",$EW$252&lt;&gt;""),"E","")</f>
        <v/>
      </c>
      <c r="EX115" s="29" t="str">
        <f>IF(OR($A$8&lt;&gt;"",$A$2&lt;&gt;"",$EX$252&lt;&gt;""),"E","")</f>
        <v/>
      </c>
      <c r="EY115" s="29" t="str">
        <f>IF(OR($A$8&lt;&gt;"",$A$2&lt;&gt;"",$EY$252&lt;&gt;""),"E","")</f>
        <v/>
      </c>
      <c r="EZ115" s="29" t="str">
        <f>IF(OR($A$8&lt;&gt;"",$A$2&lt;&gt;"",$EZ$252&lt;&gt;""),"E","")</f>
        <v/>
      </c>
      <c r="FA115" s="29" t="str">
        <f>IF(OR($A$8&lt;&gt;"",$A$2&lt;&gt;"",$FA$252&lt;&gt;""),"E","")</f>
        <v/>
      </c>
      <c r="FB115" s="29" t="str">
        <f>IF(OR($A$8&lt;&gt;"",$A$2&lt;&gt;"",$FB$252&lt;&gt;""),"E","")</f>
        <v/>
      </c>
      <c r="FC115" s="29" t="str">
        <f>IF(OR($A$8&lt;&gt;"",$A$2&lt;&gt;"",$FC$252&lt;&gt;""),"E","")</f>
        <v/>
      </c>
      <c r="FD115" s="29" t="str">
        <f>IF(OR($A$8&lt;&gt;"",$A$2&lt;&gt;"",$FD$252&lt;&gt;""),"E","")</f>
        <v/>
      </c>
      <c r="FE115" s="29" t="str">
        <f>IF(OR($A$8&lt;&gt;"",$A$2&lt;&gt;"",$FE$252&lt;&gt;""),"E","")</f>
        <v/>
      </c>
      <c r="FF115" s="29" t="str">
        <f>IF(OR($A$8&lt;&gt;"",$A$2&lt;&gt;"",$FF$252&lt;&gt;""),"E","")</f>
        <v/>
      </c>
      <c r="FG115" s="30" t="str">
        <f>IF(OR($A$8&lt;&gt;"",$A$2&lt;&gt;"",$FG$252&lt;&gt;""),"E","X")</f>
        <v>X</v>
      </c>
      <c r="FH115" s="29" t="str">
        <f>IF(OR($A$8&lt;&gt;"",$A$2&lt;&gt;"",$FH$252&lt;&gt;""),"E","")</f>
        <v/>
      </c>
      <c r="FI115" s="29" t="str">
        <f>IF(OR($A$8&lt;&gt;"",$A$2&lt;&gt;"",$FI$252&lt;&gt;""),"E","")</f>
        <v/>
      </c>
      <c r="FJ115" s="29" t="str">
        <f>IF(OR($A$8&lt;&gt;"",$A$2&lt;&gt;"",$FJ$252&lt;&gt;""),"E","")</f>
        <v/>
      </c>
      <c r="FK115" s="29" t="str">
        <f>IF(OR($A$8&lt;&gt;"",$A$2&lt;&gt;"",$FK$252&lt;&gt;""),"E","")</f>
        <v/>
      </c>
      <c r="FL115" s="29" t="str">
        <f>IF(OR($A$8&lt;&gt;"",$A$2&lt;&gt;"",$FL$252&lt;&gt;""),"E","")</f>
        <v/>
      </c>
      <c r="FM115" s="30" t="str">
        <f>IF(OR($A$8&lt;&gt;"",$A$2&lt;&gt;"",$FM$252&lt;&gt;""),"E","X")</f>
        <v>X</v>
      </c>
      <c r="FN115" s="29" t="str">
        <f>IF(OR($A$8&lt;&gt;"",$A$2&lt;&gt;"",$FN$252&lt;&gt;""),"E","")</f>
        <v/>
      </c>
      <c r="FO115" s="30" t="str">
        <f>IF(OR($A$8&lt;&gt;"",$A$2&lt;&gt;"",$FO$252&lt;&gt;""),"E","X")</f>
        <v>X</v>
      </c>
      <c r="FP115" s="30" t="str">
        <f>IF(OR($A$8&lt;&gt;"",$A$2&lt;&gt;"",$FP$252&lt;&gt;""),"E","X")</f>
        <v>X</v>
      </c>
      <c r="FQ115" s="29" t="str">
        <f>IF(OR($A$8&lt;&gt;"",$A$2&lt;&gt;"",$FQ$252&lt;&gt;""),"E","")</f>
        <v/>
      </c>
      <c r="FR115" s="30" t="str">
        <f>IF(OR($A$8&lt;&gt;"",$A$2&lt;&gt;"",$FR$252&lt;&gt;""),"E","X")</f>
        <v>X</v>
      </c>
      <c r="FS115" s="29" t="str">
        <f>IF(OR($A$8&lt;&gt;"",$A$2&lt;&gt;"",$FS$252&lt;&gt;""),"E","")</f>
        <v/>
      </c>
      <c r="FT115" s="30" t="str">
        <f>IF(OR($A$8&lt;&gt;"",$A$2&lt;&gt;"",$FT$252&lt;&gt;""),"E","X")</f>
        <v>X</v>
      </c>
      <c r="FU115" s="29" t="str">
        <f>IF(OR($A$8&lt;&gt;"",$A$2&lt;&gt;"",$FU$252&lt;&gt;""),"E","")</f>
        <v/>
      </c>
      <c r="FV115" s="30" t="str">
        <f>IF(OR($A$8&lt;&gt;"",$A$2&lt;&gt;"",$FV$252&lt;&gt;""),"E","X")</f>
        <v>X</v>
      </c>
      <c r="FW115" s="30" t="str">
        <f>IF(OR($A$8&lt;&gt;"",$A$2&lt;&gt;"",$FW$252&lt;&gt;""),"E","X")</f>
        <v>X</v>
      </c>
      <c r="FX115" s="29" t="str">
        <f>IF(OR($A$8&lt;&gt;"",$A$2&lt;&gt;"",$FX$252&lt;&gt;""),"E","")</f>
        <v/>
      </c>
      <c r="FY115" s="30" t="str">
        <f>IF(OR($A$8&lt;&gt;"",$A$2&lt;&gt;"",$FY$252&lt;&gt;""),"E","X")</f>
        <v>X</v>
      </c>
      <c r="FZ115" s="29" t="str">
        <f>IF(OR($A$8&lt;&gt;"",$A$2&lt;&gt;"",$FZ$252&lt;&gt;""),"E","")</f>
        <v/>
      </c>
      <c r="GA115" s="30" t="str">
        <f>IF(OR($A$8&lt;&gt;"",$A$2&lt;&gt;"",$GA$252&lt;&gt;""),"E","X")</f>
        <v>X</v>
      </c>
      <c r="GB115" s="58"/>
      <c r="GC115" s="57"/>
      <c r="GD115" s="33" t="str">
        <f>IF(OR($A$8&lt;&gt;"",$A$2&lt;&gt;"",$GD$252&lt;&gt;""),"E","")</f>
        <v/>
      </c>
      <c r="GE115" s="77"/>
      <c r="GF115" s="72"/>
      <c r="GG115" s="29" t="str">
        <f>IF(OR($A$8&lt;&gt;"",$A$2&lt;&gt;"",$GG$252&lt;&gt;""),"E","")</f>
        <v/>
      </c>
      <c r="GH115" s="29" t="str">
        <f>IF(OR($A$8&lt;&gt;"",$A$2&lt;&gt;"",$GH$252&lt;&gt;""),"E","")</f>
        <v/>
      </c>
      <c r="GI115" s="29" t="str">
        <f>IF(OR($A$8&lt;&gt;"",$A$2&lt;&gt;"",$GI$252&lt;&gt;""),"E","")</f>
        <v/>
      </c>
      <c r="GJ115" s="29" t="str">
        <f>IF(OR($A$8&lt;&gt;"",$A$2&lt;&gt;"",$GJ$252&lt;&gt;""),"E","")</f>
        <v/>
      </c>
      <c r="GK115" s="29" t="str">
        <f>IF(OR($A$8&lt;&gt;"",$A$2&lt;&gt;"",$GK$252&lt;&gt;""),"E","")</f>
        <v/>
      </c>
      <c r="GL115" s="29" t="str">
        <f>IF(OR($A$8&lt;&gt;"",$A$2&lt;&gt;"",$GL$252&lt;&gt;""),"E","")</f>
        <v/>
      </c>
      <c r="GM115" s="29" t="str">
        <f>IF(OR($A$8&lt;&gt;"",$A$2&lt;&gt;"",$GM$252&lt;&gt;""),"E","")</f>
        <v/>
      </c>
      <c r="GN115" s="29" t="str">
        <f>IF(OR($A$8&lt;&gt;"",$A$2&lt;&gt;"",$GN$252&lt;&gt;""),"E","")</f>
        <v/>
      </c>
      <c r="GO115" s="29" t="str">
        <f>IF(OR($A$8&lt;&gt;"",$A$2&lt;&gt;"",$GO$252&lt;&gt;""),"E","")</f>
        <v/>
      </c>
      <c r="GP115" s="29" t="str">
        <f>IF(OR($A$8&lt;&gt;"",$A$2&lt;&gt;"",$GP$252&lt;&gt;""),"E","")</f>
        <v/>
      </c>
      <c r="GQ115" s="29" t="str">
        <f>IF(OR($A$8&lt;&gt;"",$A$2&lt;&gt;"",$GQ$252&lt;&gt;""),"E","")</f>
        <v/>
      </c>
      <c r="GR115" s="29" t="str">
        <f>IF(OR($A$8&lt;&gt;"",$A$2&lt;&gt;"",$GR$252&lt;&gt;""),"E","")</f>
        <v/>
      </c>
      <c r="GS115" s="29" t="str">
        <f>IF(OR($A$8&lt;&gt;"",$A$2&lt;&gt;"",$GS$252&lt;&gt;""),"E","")</f>
        <v/>
      </c>
      <c r="GT115" s="30" t="str">
        <f>IF(OR($A$8&lt;&gt;"",$A$2&lt;&gt;"",$GT$252&lt;&gt;""),"E",(IF(OR(AND($B$5="X",$D$5=""),(AND((OR(($J$6="X"),(AND($J$6="X",$L$6="X")))),$N$6=""))),"","X")))</f>
        <v>X</v>
      </c>
      <c r="GU115" s="29" t="str">
        <f>IF(OR($A$8&lt;&gt;"",$A$2&lt;&gt;"",$GU$252&lt;&gt;""),"E","")</f>
        <v/>
      </c>
      <c r="GV115" s="30" t="str">
        <f>IF(OR($A$8&lt;&gt;"",$A$2&lt;&gt;"",$GV$252&lt;&gt;""),"E",(IF(OR(AND($B$5="X",$D$5=""),(AND((OR(($J$6="X"),(AND($J$6="X",$L$6="X")))),$N$6=""))),"","X")))</f>
        <v>X</v>
      </c>
      <c r="GW115" s="29" t="str">
        <f>IF(OR($A$8&lt;&gt;"",$A$2&lt;&gt;"",$GW$252&lt;&gt;""),"E","")</f>
        <v/>
      </c>
      <c r="GX115" s="30" t="str">
        <f>IF(OR($A$8&lt;&gt;"",$A$2&lt;&gt;"",$GX$252&lt;&gt;""),"E",(IF(OR((AND($P$6="X",$R$6="")),AND($B$5="X",$D$5=""),(AND((OR(($J$6="X"),(AND($J$6="X",$L$6="X")))),$N$6=""))),"","X")))</f>
        <v>X</v>
      </c>
      <c r="GY115" s="26" t="str">
        <f>IF(OR($A$8&lt;&gt;"",$A$2&lt;&gt;"",$GY$252&lt;&gt;""),"E","")</f>
        <v/>
      </c>
      <c r="GZ115" s="30" t="str">
        <f>IF(OR($A$8&lt;&gt;"",$A$2&lt;&gt;"",$GZ$252&lt;&gt;""),"E",(IF(OR((AND($P$6="X",$R$6="")),AND($B$5="X",$D$5=""),(AND((OR(($J$6="X"),(AND($J$6="X",$L$6="X")))),$N$6=""))),"","X")))</f>
        <v>X</v>
      </c>
      <c r="HA115" s="29" t="str">
        <f>IF(OR($A$8&lt;&gt;"",$A$2&lt;&gt;"",$HA$252&lt;&gt;""),"E","")</f>
        <v/>
      </c>
      <c r="HB115" s="34" t="str">
        <f>IF(OR($A$8&lt;&gt;"",$A$2&lt;&gt;"",$HB$252&lt;&gt;""),"E",IF((OR((AND($B$5="X",$D$5="")),(AND($F$7="X",$H$7="",$N$7="")),(AND((OR(($J$6="X"),(AND($J$6="X",$L$6="X")))),$N$6="")),(AND($B$7="X",$D$7="")))),"","X"))</f>
        <v>X</v>
      </c>
      <c r="HC115" s="29" t="str">
        <f>IF(OR($A$8&lt;&gt;"",$A$2&lt;&gt;"",$HC$252&lt;&gt;""),"E","")</f>
        <v/>
      </c>
      <c r="HD115" s="34" t="str">
        <f>IF(OR($A$8&lt;&gt;"",$A$2&lt;&gt;"",$HD$252&lt;&gt;""),"E",IF((OR((AND($B$5="X",$D$5="")),(AND($F$7="X",$H$7="",$N$7="")),(AND((OR(($J$6="X"),(AND($J$6="X",$L$6="X")))),$N$6="")),(AND($B$7="X",$D$7="")))),"","X"))</f>
        <v>X</v>
      </c>
      <c r="HE115" s="29" t="str">
        <f>IF(OR($A$8&lt;&gt;"",$A$2&lt;&gt;"",$HE$252&lt;&gt;""),"E","")</f>
        <v/>
      </c>
      <c r="HF115" s="34" t="str">
        <f>IF(OR($A$8&lt;&gt;"",$A$2&lt;&gt;"",$HF$252&lt;&gt;""),"E",IF((OR((AND($B$5="X",$D$5="")),(AND($F$7="X",$H$7="",$N$7="")),(AND((OR(($J$6="X"),(AND($J$6="X",$L$6="X")))),$N$6="")),(AND($B$7="X",$D$7="")))),"","X"))</f>
        <v>X</v>
      </c>
      <c r="HG115" s="29" t="str">
        <f>IF(OR($A$8&lt;&gt;"",$A$2&lt;&gt;"",$HG$252&lt;&gt;""),"E","")</f>
        <v/>
      </c>
      <c r="HH115" s="81"/>
      <c r="HI115" s="72"/>
      <c r="HJ115" s="29" t="str">
        <f>IF(OR($A$8&lt;&gt;"",$A$2&lt;&gt;"",$HJ$252&lt;&gt;""),"E","")</f>
        <v/>
      </c>
      <c r="HK115" s="29" t="str">
        <f>IF(OR($A$8&lt;&gt;"",$A$2&lt;&gt;"",$HK$252&lt;&gt;""),"E","")</f>
        <v/>
      </c>
      <c r="HL115" s="29" t="str">
        <f>IF(OR($A$8&lt;&gt;"",$A$2&lt;&gt;"",$HL$252&lt;&gt;""),"E","")</f>
        <v/>
      </c>
      <c r="HM115" s="29" t="str">
        <f>IF(OR($A$8&lt;&gt;"",$A$2&lt;&gt;"",$HM$252&lt;&gt;""),"E","")</f>
        <v/>
      </c>
      <c r="HN115" s="29" t="str">
        <f>IF(OR($A$8&lt;&gt;"",$A$2&lt;&gt;"",$HN$252&lt;&gt;""),"E","")</f>
        <v/>
      </c>
      <c r="HO115" s="29" t="str">
        <f>IF(OR($A$8&lt;&gt;"",$A$2&lt;&gt;"",$HO$252&lt;&gt;""),"E","")</f>
        <v/>
      </c>
      <c r="HP115" s="29" t="str">
        <f>IF(OR($A$8&lt;&gt;"",$A$2&lt;&gt;"",$HP$252&lt;&gt;""),"E","")</f>
        <v/>
      </c>
      <c r="HQ115" s="219"/>
      <c r="HR115" s="6"/>
      <c r="HS115" s="131">
        <f t="shared" si="1"/>
        <v>0</v>
      </c>
      <c r="HT115" s="132"/>
    </row>
    <row r="116" spans="1:228" ht="39" customHeight="1" x14ac:dyDescent="0.2">
      <c r="A116" s="220" t="s">
        <v>128</v>
      </c>
      <c r="B116" s="221"/>
      <c r="C116" s="221"/>
      <c r="D116" s="221"/>
      <c r="E116" s="221"/>
      <c r="F116" s="221"/>
      <c r="G116" s="221"/>
      <c r="H116" s="221"/>
      <c r="I116" s="221"/>
      <c r="J116" s="221"/>
      <c r="K116" s="221"/>
      <c r="L116" s="222"/>
      <c r="M116" s="220" t="s">
        <v>148</v>
      </c>
      <c r="N116" s="221"/>
      <c r="O116" s="221"/>
      <c r="P116" s="221"/>
      <c r="Q116" s="221"/>
      <c r="R116" s="221"/>
      <c r="S116" s="221"/>
      <c r="T116" s="221"/>
      <c r="U116" s="222"/>
      <c r="V116" s="175"/>
      <c r="W116" s="45">
        <v>16</v>
      </c>
      <c r="X116" s="205">
        <v>4</v>
      </c>
      <c r="Y116" s="84" t="s">
        <v>1139</v>
      </c>
      <c r="Z116" s="178"/>
      <c r="AA116" s="212"/>
      <c r="AB116" s="155">
        <v>60</v>
      </c>
      <c r="AC116" s="299"/>
      <c r="AD116" s="155">
        <v>60</v>
      </c>
      <c r="AE116" s="299"/>
      <c r="AF116" s="155">
        <v>60</v>
      </c>
      <c r="AG116" s="299"/>
      <c r="AH116" s="155">
        <v>40</v>
      </c>
      <c r="AI116" s="299"/>
      <c r="AJ116" s="155">
        <v>20</v>
      </c>
      <c r="AK116" s="299"/>
      <c r="AL116" s="155">
        <v>12</v>
      </c>
      <c r="AM116" s="299"/>
      <c r="AN116" s="155">
        <v>2</v>
      </c>
      <c r="AO116" s="299"/>
      <c r="AP116" s="155">
        <v>1</v>
      </c>
      <c r="AQ116" s="299"/>
      <c r="AR116" s="152">
        <v>1</v>
      </c>
      <c r="AS116" s="412"/>
      <c r="AT116" s="152"/>
      <c r="AU116" s="153"/>
      <c r="AV116" s="152"/>
      <c r="AW116" s="153"/>
      <c r="AX116" s="152"/>
      <c r="AY116" s="153"/>
      <c r="AZ116" s="152"/>
      <c r="BA116" s="153"/>
      <c r="BB116" s="152"/>
      <c r="BC116" s="153"/>
      <c r="BD116" s="152"/>
      <c r="BE116" s="153"/>
      <c r="BF116" s="152"/>
      <c r="BG116" s="422"/>
      <c r="BH116" s="179"/>
      <c r="BI116" s="179"/>
      <c r="BJ116" s="67" t="str">
        <f>IF($BJ$8="Saisie de numéro erronée !","Saisie de numéro erronée !",IF($BJ$9="","",VALUE(SUBSTITUTE(IF(COUNTIF(HS116,"* *"),TRIM(MID(Y116&amp;" ",(FIND(("NO"&amp;$BJ$9&amp;" "),Y116&amp;" "))-3,3)),HS116),"c",""))))</f>
        <v/>
      </c>
      <c r="BK116" s="180"/>
      <c r="BL116" s="213"/>
      <c r="BM116" s="29">
        <v>16</v>
      </c>
      <c r="BN116" s="29">
        <v>16</v>
      </c>
      <c r="BO116" s="29">
        <v>16</v>
      </c>
      <c r="BP116" s="29">
        <v>17</v>
      </c>
      <c r="BQ116" s="29">
        <v>17</v>
      </c>
      <c r="BR116" s="29">
        <v>17</v>
      </c>
      <c r="BS116" s="29">
        <v>18</v>
      </c>
      <c r="BT116" s="228">
        <v>92</v>
      </c>
      <c r="BU116" s="29">
        <v>18</v>
      </c>
      <c r="BV116" s="29">
        <v>19</v>
      </c>
      <c r="BW116" s="29">
        <v>19</v>
      </c>
      <c r="BX116" s="29">
        <v>19</v>
      </c>
      <c r="BY116" s="29">
        <v>23</v>
      </c>
      <c r="BZ116" s="29">
        <v>31</v>
      </c>
      <c r="CA116" s="29">
        <v>36</v>
      </c>
      <c r="CB116" s="226">
        <v>46</v>
      </c>
      <c r="CC116" s="181"/>
      <c r="CD116" s="181"/>
      <c r="CE116" s="395"/>
      <c r="CF116" s="182"/>
      <c r="CG116" s="182"/>
      <c r="CH116" s="395"/>
      <c r="CI116" s="183"/>
      <c r="CJ116" s="183"/>
      <c r="CK116" s="214">
        <v>105</v>
      </c>
      <c r="CL116" s="44" t="s">
        <v>552</v>
      </c>
      <c r="CM116" s="184"/>
      <c r="CN116" s="216"/>
      <c r="CO116" s="227" t="s">
        <v>164</v>
      </c>
      <c r="CP116" s="185"/>
      <c r="CQ116" s="185"/>
      <c r="CR116" s="44">
        <v>54</v>
      </c>
      <c r="CS116" s="44">
        <v>101</v>
      </c>
      <c r="CT116" s="186"/>
      <c r="CU116" s="186"/>
      <c r="CV116" s="395"/>
      <c r="CW116" s="218"/>
      <c r="CX116" s="218"/>
      <c r="CY116" s="227" t="s">
        <v>106</v>
      </c>
      <c r="CZ116" s="187"/>
      <c r="DA116" s="187"/>
      <c r="DB116" s="28" t="str">
        <f>IF(OR($A$8&lt;&gt;"",$A$2&lt;&gt;"",$DB$252&lt;&gt;""),"E","")</f>
        <v/>
      </c>
      <c r="DC116" s="29" t="str">
        <f>IF(OR($A$8&lt;&gt;"",$A$2&lt;&gt;"",$DC$252&lt;&gt;""),"E","")</f>
        <v/>
      </c>
      <c r="DD116" s="29" t="str">
        <f>IF(OR($A$8&lt;&gt;"",$A$2&lt;&gt;"",$DD$252&lt;&gt;""),"E","")</f>
        <v/>
      </c>
      <c r="DE116" s="29" t="str">
        <f>IF(OR($A$8&lt;&gt;"",$A$2&lt;&gt;"",$DE$252&lt;&gt;""),"E","")</f>
        <v/>
      </c>
      <c r="DF116" s="29" t="str">
        <f>IF(OR($A$8&lt;&gt;"",$A$2&lt;&gt;"",$DF$252&lt;&gt;""),"E","")</f>
        <v/>
      </c>
      <c r="DG116" s="29" t="str">
        <f>IF(OR($A$8&lt;&gt;"",$A$2&lt;&gt;"",$DG$252&lt;&gt;""),"E","")</f>
        <v/>
      </c>
      <c r="DH116" s="29" t="str">
        <f>IF(OR($A$8&lt;&gt;"",$A$2&lt;&gt;"",$DH$252&lt;&gt;""),"E","")</f>
        <v/>
      </c>
      <c r="DI116" s="29" t="str">
        <f>IF(OR($A$8&lt;&gt;"",$A$2&lt;&gt;"",$DI$252&lt;&gt;""),"E","")</f>
        <v/>
      </c>
      <c r="DJ116" s="29" t="str">
        <f>IF(OR($A$8&lt;&gt;"",$A$2&lt;&gt;"",$DJ$252&lt;&gt;""),"E","")</f>
        <v/>
      </c>
      <c r="DK116" s="29" t="str">
        <f>IF(OR($A$8&lt;&gt;"",$A$2&lt;&gt;"",$DK$252&lt;&gt;""),"E","")</f>
        <v/>
      </c>
      <c r="DL116" s="29" t="str">
        <f>IF(OR($A$8&lt;&gt;"",$A$2&lt;&gt;"",$DL$252&lt;&gt;""),"E","")</f>
        <v/>
      </c>
      <c r="DM116" s="29" t="str">
        <f>IF(OR($A$8&lt;&gt;"",$A$2&lt;&gt;"",$DM$252&lt;&gt;""),"E","")</f>
        <v/>
      </c>
      <c r="DN116" s="29" t="str">
        <f>IF(OR($A$8&lt;&gt;"",$A$2&lt;&gt;"",$DN$252&lt;&gt;""),"E","")</f>
        <v/>
      </c>
      <c r="DO116" s="29" t="str">
        <f>IF(OR($A$8&lt;&gt;"",$A$2&lt;&gt;"",$DO$252&lt;&gt;""),"E","")</f>
        <v/>
      </c>
      <c r="DP116" s="29" t="str">
        <f>IF(OR($A$8&lt;&gt;"",$A$2&lt;&gt;"",$DP$252&lt;&gt;""),"E","")</f>
        <v/>
      </c>
      <c r="DQ116" s="29" t="str">
        <f>IF(OR($A$8&lt;&gt;"",$A$2&lt;&gt;"",$DQ$252&lt;&gt;""),"E","")</f>
        <v/>
      </c>
      <c r="DR116" s="29" t="str">
        <f>IF(OR($A$8&lt;&gt;"",$A$2&lt;&gt;"",$DR$252&lt;&gt;""),"E","")</f>
        <v/>
      </c>
      <c r="DS116" s="29" t="str">
        <f>IF(OR($A$8&lt;&gt;"",$A$2&lt;&gt;"",$DS$252&lt;&gt;""),"E","")</f>
        <v/>
      </c>
      <c r="DT116" s="29" t="str">
        <f>IF(OR($A$8&lt;&gt;"",$A$2&lt;&gt;"",$DT$252&lt;&gt;""),"E","")</f>
        <v/>
      </c>
      <c r="DU116" s="29" t="str">
        <f>IF(OR($A$8&lt;&gt;"",$A$2&lt;&gt;"",$DU$252&lt;&gt;""),"E","")</f>
        <v/>
      </c>
      <c r="DV116" s="29" t="str">
        <f>IF(OR($A$8&lt;&gt;"",$A$2&lt;&gt;"",$DV$252&lt;&gt;""),"E","")</f>
        <v/>
      </c>
      <c r="DW116" s="29" t="str">
        <f>IF(OR($A$8&lt;&gt;"",$A$2&lt;&gt;"",$DW$252&lt;&gt;""),"E","")</f>
        <v/>
      </c>
      <c r="DX116" s="29" t="str">
        <f>IF(OR($A$8&lt;&gt;"",$A$2&lt;&gt;"",$DX$252&lt;&gt;""),"E","")</f>
        <v/>
      </c>
      <c r="DY116" s="29" t="str">
        <f>IF(OR($A$8&lt;&gt;"",$A$2&lt;&gt;"",$DY$252&lt;&gt;""),"E","")</f>
        <v/>
      </c>
      <c r="DZ116" s="29" t="str">
        <f>IF(OR($A$8&lt;&gt;"",$A$2&lt;&gt;"",$DZ$252&lt;&gt;""),"E","")</f>
        <v/>
      </c>
      <c r="EA116" s="31"/>
      <c r="EB116" s="2"/>
      <c r="EC116" s="29" t="str">
        <f>IF(OR($A$8&lt;&gt;"",$A$2&lt;&gt;"",$EC$252&lt;&gt;""),"E","")</f>
        <v/>
      </c>
      <c r="ED116" s="58"/>
      <c r="EE116" s="57"/>
      <c r="EF116" s="29" t="str">
        <f>IF(OR($A$8&lt;&gt;"",$A$2&lt;&gt;"",$EF$252&lt;&gt;""),"E","")</f>
        <v/>
      </c>
      <c r="EG116" s="29" t="str">
        <f>IF(OR($A$8&lt;&gt;"",$A$2&lt;&gt;"",$EG$252&lt;&gt;""),"E","")</f>
        <v/>
      </c>
      <c r="EH116" s="29" t="str">
        <f>IF(OR($A$8&lt;&gt;"",$A$2&lt;&gt;"",$EH$252&lt;&gt;""),"E","")</f>
        <v/>
      </c>
      <c r="EI116" s="29" t="str">
        <f>IF(OR($A$8&lt;&gt;"",$A$2&lt;&gt;"",$EI$252&lt;&gt;""),"E","")</f>
        <v/>
      </c>
      <c r="EJ116" s="29" t="str">
        <f>IF(OR($A$8&lt;&gt;"",$A$2&lt;&gt;"",$EJ$252&lt;&gt;""),"E","")</f>
        <v/>
      </c>
      <c r="EK116" s="29" t="str">
        <f>IF(OR($A$8&lt;&gt;"",$A$2&lt;&gt;"",$EK$252&lt;&gt;""),"E","")</f>
        <v/>
      </c>
      <c r="EL116" s="29" t="str">
        <f>IF(OR($A$8&lt;&gt;"",$A$2&lt;&gt;"",$EL$252&lt;&gt;""),"E","")</f>
        <v/>
      </c>
      <c r="EM116" s="29" t="str">
        <f>IF(OR($A$8&lt;&gt;"",$A$2&lt;&gt;"",$EM$252&lt;&gt;""),"E","")</f>
        <v/>
      </c>
      <c r="EN116" s="29" t="str">
        <f>IF(OR($A$8&lt;&gt;"",$A$2&lt;&gt;"",$EN$252&lt;&gt;""),"E","")</f>
        <v/>
      </c>
      <c r="EO116" s="29" t="str">
        <f>IF(OR($A$8&lt;&gt;"",$A$2&lt;&gt;"",$EO$252&lt;&gt;""),"E","")</f>
        <v/>
      </c>
      <c r="EP116" s="29" t="str">
        <f>IF(OR($A$8&lt;&gt;"",$A$2&lt;&gt;"",$EP$252&lt;&gt;""),"E","")</f>
        <v/>
      </c>
      <c r="EQ116" s="29" t="str">
        <f>IF(OR($A$8&lt;&gt;"",$A$2&lt;&gt;"",$EQ$252&lt;&gt;""),"E","")</f>
        <v/>
      </c>
      <c r="ER116" s="29" t="str">
        <f>IF(OR($A$8&lt;&gt;"",$A$2&lt;&gt;"",$ER$252&lt;&gt;""),"E","")</f>
        <v/>
      </c>
      <c r="ES116" s="29" t="str">
        <f>IF(OR($A$8&lt;&gt;"",$A$2&lt;&gt;"",$ES$252&lt;&gt;""),"E","")</f>
        <v/>
      </c>
      <c r="ET116" s="29" t="str">
        <f>IF(OR($A$8&lt;&gt;"",$A$2&lt;&gt;"",$ET$252&lt;&gt;""),"E","")</f>
        <v/>
      </c>
      <c r="EU116" s="29" t="str">
        <f>IF(OR($A$8&lt;&gt;"",$A$2&lt;&gt;"",$EU$252&lt;&gt;""),"E","")</f>
        <v/>
      </c>
      <c r="EV116" s="29" t="str">
        <f>IF(OR($A$8&lt;&gt;"",$A$2&lt;&gt;"",$EV$252&lt;&gt;""),"E","")</f>
        <v/>
      </c>
      <c r="EW116" s="29" t="str">
        <f>IF(OR($A$8&lt;&gt;"",$A$2&lt;&gt;"",$EW$252&lt;&gt;""),"E","")</f>
        <v/>
      </c>
      <c r="EX116" s="29" t="str">
        <f>IF(OR($A$8&lt;&gt;"",$A$2&lt;&gt;"",$EX$252&lt;&gt;""),"E","")</f>
        <v/>
      </c>
      <c r="EY116" s="29" t="str">
        <f>IF(OR($A$8&lt;&gt;"",$A$2&lt;&gt;"",$EY$252&lt;&gt;""),"E","")</f>
        <v/>
      </c>
      <c r="EZ116" s="29" t="str">
        <f>IF(OR($A$8&lt;&gt;"",$A$2&lt;&gt;"",$EZ$252&lt;&gt;""),"E","")</f>
        <v/>
      </c>
      <c r="FA116" s="29" t="str">
        <f>IF(OR($A$8&lt;&gt;"",$A$2&lt;&gt;"",$FA$252&lt;&gt;""),"E","")</f>
        <v/>
      </c>
      <c r="FB116" s="29" t="str">
        <f>IF(OR($A$8&lt;&gt;"",$A$2&lt;&gt;"",$FB$252&lt;&gt;""),"E","")</f>
        <v/>
      </c>
      <c r="FC116" s="29" t="str">
        <f>IF(OR($A$8&lt;&gt;"",$A$2&lt;&gt;"",$FC$252&lt;&gt;""),"E","")</f>
        <v/>
      </c>
      <c r="FD116" s="29" t="str">
        <f>IF(OR($A$8&lt;&gt;"",$A$2&lt;&gt;"",$FD$252&lt;&gt;""),"E","")</f>
        <v/>
      </c>
      <c r="FE116" s="29" t="str">
        <f>IF(OR($A$8&lt;&gt;"",$A$2&lt;&gt;"",$FE$252&lt;&gt;""),"E","")</f>
        <v/>
      </c>
      <c r="FF116" s="29" t="str">
        <f>IF(OR($A$8&lt;&gt;"",$A$2&lt;&gt;"",$FF$252&lt;&gt;""),"E","")</f>
        <v/>
      </c>
      <c r="FG116" s="30" t="str">
        <f>IF(OR($A$8&lt;&gt;"",$A$2&lt;&gt;"",$FG$252&lt;&gt;""),"E","X")</f>
        <v>X</v>
      </c>
      <c r="FH116" s="29" t="str">
        <f>IF(OR($A$8&lt;&gt;"",$A$2&lt;&gt;"",$FH$252&lt;&gt;""),"E","")</f>
        <v/>
      </c>
      <c r="FI116" s="29" t="str">
        <f>IF(OR($A$8&lt;&gt;"",$A$2&lt;&gt;"",$FI$252&lt;&gt;""),"E","")</f>
        <v/>
      </c>
      <c r="FJ116" s="29" t="str">
        <f>IF(OR($A$8&lt;&gt;"",$A$2&lt;&gt;"",$FJ$252&lt;&gt;""),"E","")</f>
        <v/>
      </c>
      <c r="FK116" s="29" t="str">
        <f>IF(OR($A$8&lt;&gt;"",$A$2&lt;&gt;"",$FK$252&lt;&gt;""),"E","")</f>
        <v/>
      </c>
      <c r="FL116" s="29" t="str">
        <f>IF(OR($A$8&lt;&gt;"",$A$2&lt;&gt;"",$FL$252&lt;&gt;""),"E","")</f>
        <v/>
      </c>
      <c r="FM116" s="30" t="str">
        <f>IF(OR($A$8&lt;&gt;"",$A$2&lt;&gt;"",$FM$252&lt;&gt;""),"E","X")</f>
        <v>X</v>
      </c>
      <c r="FN116" s="30" t="str">
        <f>IF(OR($A$8&lt;&gt;"",$A$2&lt;&gt;"",$FN$252&lt;&gt;""),"E","X")</f>
        <v>X</v>
      </c>
      <c r="FO116" s="30" t="str">
        <f>IF(OR($A$8&lt;&gt;"",$A$2&lt;&gt;"",$FO$252&lt;&gt;""),"E","X")</f>
        <v>X</v>
      </c>
      <c r="FP116" s="30" t="str">
        <f>IF(OR($A$8&lt;&gt;"",$A$2&lt;&gt;"",$FP$252&lt;&gt;""),"E","X")</f>
        <v>X</v>
      </c>
      <c r="FQ116" s="29" t="str">
        <f>IF(OR($A$8&lt;&gt;"",$A$2&lt;&gt;"",$FQ$252&lt;&gt;""),"E","")</f>
        <v/>
      </c>
      <c r="FR116" s="30" t="str">
        <f>IF(OR($A$8&lt;&gt;"",$A$2&lt;&gt;"",$FR$252&lt;&gt;""),"E","X")</f>
        <v>X</v>
      </c>
      <c r="FS116" s="29" t="str">
        <f>IF(OR($A$8&lt;&gt;"",$A$2&lt;&gt;"",$FS$252&lt;&gt;""),"E","")</f>
        <v/>
      </c>
      <c r="FT116" s="30" t="str">
        <f>IF(OR($A$8&lt;&gt;"",$A$2&lt;&gt;"",$FT$252&lt;&gt;""),"E","X")</f>
        <v>X</v>
      </c>
      <c r="FU116" s="29" t="str">
        <f>IF(OR($A$8&lt;&gt;"",$A$2&lt;&gt;"",$FU$252&lt;&gt;""),"E","")</f>
        <v/>
      </c>
      <c r="FV116" s="30" t="str">
        <f>IF(OR($A$8&lt;&gt;"",$A$2&lt;&gt;"",$FV$252&lt;&gt;""),"E","X")</f>
        <v>X</v>
      </c>
      <c r="FW116" s="30" t="str">
        <f>IF(OR($A$8&lt;&gt;"",$A$2&lt;&gt;"",$FW$252&lt;&gt;""),"E","X")</f>
        <v>X</v>
      </c>
      <c r="FX116" s="29" t="str">
        <f>IF(OR($A$8&lt;&gt;"",$A$2&lt;&gt;"",$FX$252&lt;&gt;""),"E","")</f>
        <v/>
      </c>
      <c r="FY116" s="30" t="str">
        <f>IF(OR($A$8&lt;&gt;"",$A$2&lt;&gt;"",$FY$252&lt;&gt;""),"E","X")</f>
        <v>X</v>
      </c>
      <c r="FZ116" s="29" t="str">
        <f>IF(OR($A$8&lt;&gt;"",$A$2&lt;&gt;"",$FZ$252&lt;&gt;""),"E","")</f>
        <v/>
      </c>
      <c r="GA116" s="30" t="str">
        <f>IF(OR($A$8&lt;&gt;"",$A$2&lt;&gt;"",$GA$252&lt;&gt;""),"E","X")</f>
        <v>X</v>
      </c>
      <c r="GB116" s="58"/>
      <c r="GC116" s="57"/>
      <c r="GD116" s="33" t="str">
        <f>IF(OR($A$8&lt;&gt;"",$A$2&lt;&gt;"",$GD$252&lt;&gt;""),"E","")</f>
        <v/>
      </c>
      <c r="GE116" s="77"/>
      <c r="GF116" s="72"/>
      <c r="GG116" s="29" t="str">
        <f>IF(OR($A$8&lt;&gt;"",$A$2&lt;&gt;"",$GG$252&lt;&gt;""),"E","")</f>
        <v/>
      </c>
      <c r="GH116" s="29" t="str">
        <f>IF(OR($A$8&lt;&gt;"",$A$2&lt;&gt;"",$GH$252&lt;&gt;""),"E","")</f>
        <v/>
      </c>
      <c r="GI116" s="29" t="str">
        <f>IF(OR($A$8&lt;&gt;"",$A$2&lt;&gt;"",$GI$252&lt;&gt;""),"E","")</f>
        <v/>
      </c>
      <c r="GJ116" s="29" t="str">
        <f>IF(OR($A$8&lt;&gt;"",$A$2&lt;&gt;"",$GJ$252&lt;&gt;""),"E","")</f>
        <v/>
      </c>
      <c r="GK116" s="29" t="str">
        <f>IF(OR($A$8&lt;&gt;"",$A$2&lt;&gt;"",$GK$252&lt;&gt;""),"E","")</f>
        <v/>
      </c>
      <c r="GL116" s="29" t="str">
        <f>IF(OR($A$8&lt;&gt;"",$A$2&lt;&gt;"",$GL$252&lt;&gt;""),"E","")</f>
        <v/>
      </c>
      <c r="GM116" s="29" t="str">
        <f>IF(OR($A$8&lt;&gt;"",$A$2&lt;&gt;"",$GM$252&lt;&gt;""),"E","")</f>
        <v/>
      </c>
      <c r="GN116" s="29" t="str">
        <f>IF(OR($A$8&lt;&gt;"",$A$2&lt;&gt;"",$GN$252&lt;&gt;""),"E","")</f>
        <v/>
      </c>
      <c r="GO116" s="29" t="str">
        <f>IF(OR($A$8&lt;&gt;"",$A$2&lt;&gt;"",$GO$252&lt;&gt;""),"E","")</f>
        <v/>
      </c>
      <c r="GP116" s="29" t="str">
        <f>IF(OR($A$8&lt;&gt;"",$A$2&lt;&gt;"",$GP$252&lt;&gt;""),"E","")</f>
        <v/>
      </c>
      <c r="GQ116" s="29" t="str">
        <f>IF(OR($A$8&lt;&gt;"",$A$2&lt;&gt;"",$GQ$252&lt;&gt;""),"E","")</f>
        <v/>
      </c>
      <c r="GR116" s="29" t="str">
        <f>IF(OR($A$8&lt;&gt;"",$A$2&lt;&gt;"",$GR$252&lt;&gt;""),"E","")</f>
        <v/>
      </c>
      <c r="GS116" s="29" t="str">
        <f>IF(OR($A$8&lt;&gt;"",$A$2&lt;&gt;"",$GS$252&lt;&gt;""),"E","")</f>
        <v/>
      </c>
      <c r="GT116" s="30" t="str">
        <f>IF(OR($A$8&lt;&gt;"",$A$2&lt;&gt;"",$GT$252&lt;&gt;""),"E",(IF(OR(AND($B$5="X",$D$5=""),(AND((OR(($J$6="X"),(AND($J$6="X",$L$6="X")))),$N$6=""))),"","X")))</f>
        <v>X</v>
      </c>
      <c r="GU116" s="29" t="str">
        <f>IF(OR($A$8&lt;&gt;"",$A$2&lt;&gt;"",$GU$252&lt;&gt;""),"E","")</f>
        <v/>
      </c>
      <c r="GV116" s="30" t="str">
        <f>IF(OR($A$8&lt;&gt;"",$A$2&lt;&gt;"",$GV$252&lt;&gt;""),"E",(IF(OR(AND($B$5="X",$D$5=""),(AND((OR(($J$6="X"),(AND($J$6="X",$L$6="X")))),$N$6=""))),"","X")))</f>
        <v>X</v>
      </c>
      <c r="GW116" s="29" t="str">
        <f>IF(OR($A$8&lt;&gt;"",$A$2&lt;&gt;"",$GW$252&lt;&gt;""),"E","")</f>
        <v/>
      </c>
      <c r="GX116" s="30" t="str">
        <f>IF(OR($A$8&lt;&gt;"",$A$2&lt;&gt;"",$GX$252&lt;&gt;""),"E",(IF(OR((AND($P$6="X",$R$6="")),AND($B$5="X",$D$5=""),(AND((OR(($J$6="X"),(AND($J$6="X",$L$6="X")))),$N$6=""))),"","X")))</f>
        <v>X</v>
      </c>
      <c r="GY116" s="26" t="str">
        <f>IF(OR($A$8&lt;&gt;"",$A$2&lt;&gt;"",$GY$252&lt;&gt;""),"E","")</f>
        <v/>
      </c>
      <c r="GZ116" s="30" t="str">
        <f>IF(OR($A$8&lt;&gt;"",$A$2&lt;&gt;"",$GZ$252&lt;&gt;""),"E",(IF(OR((AND($P$6="X",$R$6="")),AND($B$5="X",$D$5=""),(AND((OR(($J$6="X"),(AND($J$6="X",$L$6="X")))),$N$6=""))),"","X")))</f>
        <v>X</v>
      </c>
      <c r="HA116" s="29" t="str">
        <f>IF(OR($A$8&lt;&gt;"",$A$2&lt;&gt;"",$HA$252&lt;&gt;""),"E","")</f>
        <v/>
      </c>
      <c r="HB116" s="34" t="str">
        <f>IF(OR($A$8&lt;&gt;"",$A$2&lt;&gt;"",$HB$252&lt;&gt;""),"E",IF((OR((AND($B$5="X",$D$5="")),(AND($F$7="X",$H$7="",$N$7="")),(AND((OR(($J$6="X"),(AND($J$6="X",$L$6="X")))),$N$6="")),(AND($B$7="X",$D$7="")))),"","X"))</f>
        <v>X</v>
      </c>
      <c r="HC116" s="29" t="str">
        <f>IF(OR($A$8&lt;&gt;"",$A$2&lt;&gt;"",$HC$252&lt;&gt;""),"E","")</f>
        <v/>
      </c>
      <c r="HD116" s="34" t="str">
        <f>IF(OR($A$8&lt;&gt;"",$A$2&lt;&gt;"",$HD$252&lt;&gt;""),"E",IF((OR((AND($B$5="X",$D$5="")),(AND($F$7="X",$H$7="",$N$7="")),(AND((OR(($J$6="X"),(AND($J$6="X",$L$6="X")))),$N$6="")),(AND($B$7="X",$D$7="")))),"","X"))</f>
        <v>X</v>
      </c>
      <c r="HE116" s="29" t="str">
        <f>IF(OR($A$8&lt;&gt;"",$A$2&lt;&gt;"",$HE$252&lt;&gt;""),"E","")</f>
        <v/>
      </c>
      <c r="HF116" s="34" t="str">
        <f>IF(OR($A$8&lt;&gt;"",$A$2&lt;&gt;"",$HF$252&lt;&gt;""),"E",IF((OR((AND($B$5="X",$D$5="")),(AND($F$7="X",$H$7="",$N$7="")),(AND((OR(($J$6="X"),(AND($J$6="X",$L$6="X")))),$N$6="")),(AND($B$7="X",$D$7="")))),"","X"))</f>
        <v>X</v>
      </c>
      <c r="HG116" s="29" t="str">
        <f>IF(OR($A$8&lt;&gt;"",$A$2&lt;&gt;"",$HG$252&lt;&gt;""),"E","")</f>
        <v/>
      </c>
      <c r="HH116" s="81"/>
      <c r="HI116" s="72"/>
      <c r="HJ116" s="29" t="str">
        <f>IF(OR($A$8&lt;&gt;"",$A$2&lt;&gt;"",$HJ$252&lt;&gt;""),"E","")</f>
        <v/>
      </c>
      <c r="HK116" s="29" t="str">
        <f>IF(OR($A$8&lt;&gt;"",$A$2&lt;&gt;"",$HK$252&lt;&gt;""),"E","")</f>
        <v/>
      </c>
      <c r="HL116" s="29" t="str">
        <f>IF(OR($A$8&lt;&gt;"",$A$2&lt;&gt;"",$HL$252&lt;&gt;""),"E","")</f>
        <v/>
      </c>
      <c r="HM116" s="29" t="str">
        <f>IF(OR($A$8&lt;&gt;"",$A$2&lt;&gt;"",$HM$252&lt;&gt;""),"E","")</f>
        <v/>
      </c>
      <c r="HN116" s="29" t="str">
        <f>IF(OR($A$8&lt;&gt;"",$A$2&lt;&gt;"",$HN$252&lt;&gt;""),"E","")</f>
        <v/>
      </c>
      <c r="HO116" s="29" t="str">
        <f>IF(OR($A$8&lt;&gt;"",$A$2&lt;&gt;"",$HO$252&lt;&gt;""),"E","")</f>
        <v/>
      </c>
      <c r="HP116" s="29" t="str">
        <f>IF(OR($A$8&lt;&gt;"",$A$2&lt;&gt;"",$HP$252&lt;&gt;""),"E","")</f>
        <v/>
      </c>
      <c r="HQ116" s="219"/>
      <c r="HR116" s="6"/>
      <c r="HS116" s="131">
        <f t="shared" si="1"/>
        <v>0</v>
      </c>
      <c r="HT116" s="132"/>
    </row>
    <row r="117" spans="1:228" ht="39" customHeight="1" x14ac:dyDescent="0.2">
      <c r="A117" s="220" t="s">
        <v>129</v>
      </c>
      <c r="B117" s="221"/>
      <c r="C117" s="221"/>
      <c r="D117" s="221"/>
      <c r="E117" s="221"/>
      <c r="F117" s="221"/>
      <c r="G117" s="221"/>
      <c r="H117" s="221"/>
      <c r="I117" s="221"/>
      <c r="J117" s="221"/>
      <c r="K117" s="221"/>
      <c r="L117" s="222"/>
      <c r="M117" s="220" t="s">
        <v>148</v>
      </c>
      <c r="N117" s="221"/>
      <c r="O117" s="221"/>
      <c r="P117" s="221"/>
      <c r="Q117" s="221"/>
      <c r="R117" s="221"/>
      <c r="S117" s="221"/>
      <c r="T117" s="221"/>
      <c r="U117" s="222"/>
      <c r="V117" s="175"/>
      <c r="W117" s="43">
        <v>17</v>
      </c>
      <c r="X117" s="202">
        <v>2</v>
      </c>
      <c r="Y117" s="84" t="s">
        <v>1140</v>
      </c>
      <c r="Z117" s="178"/>
      <c r="AA117" s="212"/>
      <c r="AB117" s="155">
        <v>60</v>
      </c>
      <c r="AC117" s="299"/>
      <c r="AD117" s="155">
        <v>60</v>
      </c>
      <c r="AE117" s="299"/>
      <c r="AF117" s="155">
        <v>60</v>
      </c>
      <c r="AG117" s="299"/>
      <c r="AH117" s="155">
        <v>60</v>
      </c>
      <c r="AI117" s="299"/>
      <c r="AJ117" s="155">
        <v>12</v>
      </c>
      <c r="AK117" s="299"/>
      <c r="AL117" s="155">
        <v>2</v>
      </c>
      <c r="AM117" s="299"/>
      <c r="AN117" s="155">
        <v>1</v>
      </c>
      <c r="AO117" s="299"/>
      <c r="AP117" s="155">
        <v>1</v>
      </c>
      <c r="AQ117" s="299"/>
      <c r="AR117" s="152"/>
      <c r="AS117" s="153"/>
      <c r="AT117" s="152"/>
      <c r="AU117" s="153"/>
      <c r="AV117" s="152"/>
      <c r="AW117" s="153"/>
      <c r="AX117" s="152"/>
      <c r="AY117" s="153"/>
      <c r="AZ117" s="152"/>
      <c r="BA117" s="153"/>
      <c r="BB117" s="152"/>
      <c r="BC117" s="153"/>
      <c r="BD117" s="152"/>
      <c r="BE117" s="153"/>
      <c r="BF117" s="152"/>
      <c r="BG117" s="422"/>
      <c r="BH117" s="179"/>
      <c r="BI117" s="179"/>
      <c r="BJ117" s="67" t="str">
        <f>IF($BJ$8="Saisie de numéro erronée !","Saisie de numéro erronée !",IF($BJ$9="","",VALUE(SUBSTITUTE(IF(COUNTIF(HS117,"* *"),TRIM(MID(Y117&amp;" ",(FIND(("NO"&amp;$BJ$9&amp;" "),Y117&amp;" "))-3,3)),HS117),"c",""))))</f>
        <v/>
      </c>
      <c r="BK117" s="180"/>
      <c r="BL117" s="213"/>
      <c r="BM117" s="29">
        <v>17</v>
      </c>
      <c r="BN117" s="29">
        <v>17</v>
      </c>
      <c r="BO117" s="29">
        <v>17</v>
      </c>
      <c r="BP117" s="29">
        <v>18</v>
      </c>
      <c r="BQ117" s="29">
        <v>18</v>
      </c>
      <c r="BR117" s="29">
        <v>18</v>
      </c>
      <c r="BS117" s="29">
        <v>19</v>
      </c>
      <c r="BT117" s="29">
        <v>19</v>
      </c>
      <c r="BU117" s="29">
        <v>19</v>
      </c>
      <c r="BV117" s="29">
        <v>20</v>
      </c>
      <c r="BW117" s="29">
        <v>20</v>
      </c>
      <c r="BX117" s="29">
        <v>20</v>
      </c>
      <c r="BY117" s="29">
        <v>24</v>
      </c>
      <c r="BZ117" s="29">
        <v>32</v>
      </c>
      <c r="CA117" s="29">
        <v>37</v>
      </c>
      <c r="CB117" s="226">
        <v>47</v>
      </c>
      <c r="CC117" s="181"/>
      <c r="CD117" s="181"/>
      <c r="CE117" s="395"/>
      <c r="CF117" s="182"/>
      <c r="CG117" s="182"/>
      <c r="CH117" s="395"/>
      <c r="CI117" s="183"/>
      <c r="CJ117" s="183"/>
      <c r="CK117" s="214">
        <v>106</v>
      </c>
      <c r="CL117" s="44" t="s">
        <v>553</v>
      </c>
      <c r="CM117" s="184"/>
      <c r="CN117" s="216"/>
      <c r="CO117" s="227" t="s">
        <v>164</v>
      </c>
      <c r="CP117" s="185"/>
      <c r="CQ117" s="185"/>
      <c r="CR117" s="44">
        <v>54</v>
      </c>
      <c r="CS117" s="44">
        <v>101</v>
      </c>
      <c r="CT117" s="186"/>
      <c r="CU117" s="186"/>
      <c r="CV117" s="395"/>
      <c r="CW117" s="218"/>
      <c r="CX117" s="218"/>
      <c r="CY117" s="227" t="s">
        <v>106</v>
      </c>
      <c r="CZ117" s="187"/>
      <c r="DA117" s="187"/>
      <c r="DB117" s="28" t="str">
        <f>IF(OR($A$8&lt;&gt;"",$A$2&lt;&gt;"",$DB$252&lt;&gt;""),"E","")</f>
        <v/>
      </c>
      <c r="DC117" s="29" t="str">
        <f>IF(OR($A$8&lt;&gt;"",$A$2&lt;&gt;"",$DC$252&lt;&gt;""),"E","")</f>
        <v/>
      </c>
      <c r="DD117" s="29" t="str">
        <f>IF(OR($A$8&lt;&gt;"",$A$2&lt;&gt;"",$DD$252&lt;&gt;""),"E","")</f>
        <v/>
      </c>
      <c r="DE117" s="29" t="str">
        <f>IF(OR($A$8&lt;&gt;"",$A$2&lt;&gt;"",$DE$252&lt;&gt;""),"E","")</f>
        <v/>
      </c>
      <c r="DF117" s="29" t="str">
        <f>IF(OR($A$8&lt;&gt;"",$A$2&lt;&gt;"",$DF$252&lt;&gt;""),"E","")</f>
        <v/>
      </c>
      <c r="DG117" s="29" t="str">
        <f>IF(OR($A$8&lt;&gt;"",$A$2&lt;&gt;"",$DG$252&lt;&gt;""),"E","")</f>
        <v/>
      </c>
      <c r="DH117" s="29" t="str">
        <f>IF(OR($A$8&lt;&gt;"",$A$2&lt;&gt;"",$DH$252&lt;&gt;""),"E","")</f>
        <v/>
      </c>
      <c r="DI117" s="29" t="str">
        <f>IF(OR($A$8&lt;&gt;"",$A$2&lt;&gt;"",$DI$252&lt;&gt;""),"E","")</f>
        <v/>
      </c>
      <c r="DJ117" s="29" t="str">
        <f>IF(OR($A$8&lt;&gt;"",$A$2&lt;&gt;"",$DJ$252&lt;&gt;""),"E","")</f>
        <v/>
      </c>
      <c r="DK117" s="29" t="str">
        <f>IF(OR($A$8&lt;&gt;"",$A$2&lt;&gt;"",$DK$252&lt;&gt;""),"E","")</f>
        <v/>
      </c>
      <c r="DL117" s="29" t="str">
        <f>IF(OR($A$8&lt;&gt;"",$A$2&lt;&gt;"",$DL$252&lt;&gt;""),"E","")</f>
        <v/>
      </c>
      <c r="DM117" s="29" t="str">
        <f>IF(OR($A$8&lt;&gt;"",$A$2&lt;&gt;"",$DM$252&lt;&gt;""),"E","")</f>
        <v/>
      </c>
      <c r="DN117" s="29" t="str">
        <f>IF(OR($A$8&lt;&gt;"",$A$2&lt;&gt;"",$DN$252&lt;&gt;""),"E","")</f>
        <v/>
      </c>
      <c r="DO117" s="29" t="str">
        <f>IF(OR($A$8&lt;&gt;"",$A$2&lt;&gt;"",$DO$252&lt;&gt;""),"E","")</f>
        <v/>
      </c>
      <c r="DP117" s="29" t="str">
        <f>IF(OR($A$8&lt;&gt;"",$A$2&lt;&gt;"",$DP$252&lt;&gt;""),"E","")</f>
        <v/>
      </c>
      <c r="DQ117" s="29" t="str">
        <f>IF(OR($A$8&lt;&gt;"",$A$2&lt;&gt;"",$DQ$252&lt;&gt;""),"E","")</f>
        <v/>
      </c>
      <c r="DR117" s="29" t="str">
        <f>IF(OR($A$8&lt;&gt;"",$A$2&lt;&gt;"",$DR$252&lt;&gt;""),"E","")</f>
        <v/>
      </c>
      <c r="DS117" s="29" t="str">
        <f>IF(OR($A$8&lt;&gt;"",$A$2&lt;&gt;"",$DS$252&lt;&gt;""),"E","")</f>
        <v/>
      </c>
      <c r="DT117" s="29" t="str">
        <f>IF(OR($A$8&lt;&gt;"",$A$2&lt;&gt;"",$DT$252&lt;&gt;""),"E","")</f>
        <v/>
      </c>
      <c r="DU117" s="29" t="str">
        <f>IF(OR($A$8&lt;&gt;"",$A$2&lt;&gt;"",$DU$252&lt;&gt;""),"E","")</f>
        <v/>
      </c>
      <c r="DV117" s="29" t="str">
        <f>IF(OR($A$8&lt;&gt;"",$A$2&lt;&gt;"",$DV$252&lt;&gt;""),"E","")</f>
        <v/>
      </c>
      <c r="DW117" s="29" t="str">
        <f>IF(OR($A$8&lt;&gt;"",$A$2&lt;&gt;"",$DW$252&lt;&gt;""),"E","")</f>
        <v/>
      </c>
      <c r="DX117" s="29" t="str">
        <f>IF(OR($A$8&lt;&gt;"",$A$2&lt;&gt;"",$DX$252&lt;&gt;""),"E","")</f>
        <v/>
      </c>
      <c r="DY117" s="29" t="str">
        <f>IF(OR($A$8&lt;&gt;"",$A$2&lt;&gt;"",$DY$252&lt;&gt;""),"E","")</f>
        <v/>
      </c>
      <c r="DZ117" s="29" t="str">
        <f>IF(OR($A$8&lt;&gt;"",$A$2&lt;&gt;"",$DZ$252&lt;&gt;""),"E","")</f>
        <v/>
      </c>
      <c r="EA117" s="31"/>
      <c r="EB117" s="2"/>
      <c r="EC117" s="29" t="str">
        <f>IF(OR($A$8&lt;&gt;"",$A$2&lt;&gt;"",$EC$252&lt;&gt;""),"E","")</f>
        <v/>
      </c>
      <c r="ED117" s="58"/>
      <c r="EE117" s="57"/>
      <c r="EF117" s="29" t="str">
        <f>IF(OR($A$8&lt;&gt;"",$A$2&lt;&gt;"",$EF$252&lt;&gt;""),"E","")</f>
        <v/>
      </c>
      <c r="EG117" s="29" t="str">
        <f>IF(OR($A$8&lt;&gt;"",$A$2&lt;&gt;"",$EG$252&lt;&gt;""),"E","")</f>
        <v/>
      </c>
      <c r="EH117" s="29" t="str">
        <f>IF(OR($A$8&lt;&gt;"",$A$2&lt;&gt;"",$EH$252&lt;&gt;""),"E","")</f>
        <v/>
      </c>
      <c r="EI117" s="29" t="str">
        <f>IF(OR($A$8&lt;&gt;"",$A$2&lt;&gt;"",$EI$252&lt;&gt;""),"E","")</f>
        <v/>
      </c>
      <c r="EJ117" s="29" t="str">
        <f>IF(OR($A$8&lt;&gt;"",$A$2&lt;&gt;"",$EJ$252&lt;&gt;""),"E","")</f>
        <v/>
      </c>
      <c r="EK117" s="29" t="str">
        <f>IF(OR($A$8&lt;&gt;"",$A$2&lt;&gt;"",$EK$252&lt;&gt;""),"E","")</f>
        <v/>
      </c>
      <c r="EL117" s="29" t="str">
        <f>IF(OR($A$8&lt;&gt;"",$A$2&lt;&gt;"",$EL$252&lt;&gt;""),"E","")</f>
        <v/>
      </c>
      <c r="EM117" s="29" t="str">
        <f>IF(OR($A$8&lt;&gt;"",$A$2&lt;&gt;"",$EM$252&lt;&gt;""),"E","")</f>
        <v/>
      </c>
      <c r="EN117" s="29" t="str">
        <f>IF(OR($A$8&lt;&gt;"",$A$2&lt;&gt;"",$EN$252&lt;&gt;""),"E","")</f>
        <v/>
      </c>
      <c r="EO117" s="29" t="str">
        <f>IF(OR($A$8&lt;&gt;"",$A$2&lt;&gt;"",$EO$252&lt;&gt;""),"E","")</f>
        <v/>
      </c>
      <c r="EP117" s="29" t="str">
        <f>IF(OR($A$8&lt;&gt;"",$A$2&lt;&gt;"",$EP$252&lt;&gt;""),"E","")</f>
        <v/>
      </c>
      <c r="EQ117" s="29" t="str">
        <f>IF(OR($A$8&lt;&gt;"",$A$2&lt;&gt;"",$EQ$252&lt;&gt;""),"E","")</f>
        <v/>
      </c>
      <c r="ER117" s="29" t="str">
        <f>IF(OR($A$8&lt;&gt;"",$A$2&lt;&gt;"",$ER$252&lt;&gt;""),"E","")</f>
        <v/>
      </c>
      <c r="ES117" s="29" t="str">
        <f>IF(OR($A$8&lt;&gt;"",$A$2&lt;&gt;"",$ES$252&lt;&gt;""),"E","")</f>
        <v/>
      </c>
      <c r="ET117" s="29" t="str">
        <f>IF(OR($A$8&lt;&gt;"",$A$2&lt;&gt;"",$ET$252&lt;&gt;""),"E","")</f>
        <v/>
      </c>
      <c r="EU117" s="29" t="str">
        <f>IF(OR($A$8&lt;&gt;"",$A$2&lt;&gt;"",$EU$252&lt;&gt;""),"E","")</f>
        <v/>
      </c>
      <c r="EV117" s="29" t="str">
        <f>IF(OR($A$8&lt;&gt;"",$A$2&lt;&gt;"",$EV$252&lt;&gt;""),"E","")</f>
        <v/>
      </c>
      <c r="EW117" s="29" t="str">
        <f>IF(OR($A$8&lt;&gt;"",$A$2&lt;&gt;"",$EW$252&lt;&gt;""),"E","")</f>
        <v/>
      </c>
      <c r="EX117" s="29" t="str">
        <f>IF(OR($A$8&lt;&gt;"",$A$2&lt;&gt;"",$EX$252&lt;&gt;""),"E","")</f>
        <v/>
      </c>
      <c r="EY117" s="29" t="str">
        <f>IF(OR($A$8&lt;&gt;"",$A$2&lt;&gt;"",$EY$252&lt;&gt;""),"E","")</f>
        <v/>
      </c>
      <c r="EZ117" s="29" t="str">
        <f>IF(OR($A$8&lt;&gt;"",$A$2&lt;&gt;"",$EZ$252&lt;&gt;""),"E","")</f>
        <v/>
      </c>
      <c r="FA117" s="29" t="str">
        <f>IF(OR($A$8&lt;&gt;"",$A$2&lt;&gt;"",$FA$252&lt;&gt;""),"E","")</f>
        <v/>
      </c>
      <c r="FB117" s="29" t="str">
        <f>IF(OR($A$8&lt;&gt;"",$A$2&lt;&gt;"",$FB$252&lt;&gt;""),"E","")</f>
        <v/>
      </c>
      <c r="FC117" s="29" t="str">
        <f>IF(OR($A$8&lt;&gt;"",$A$2&lt;&gt;"",$FC$252&lt;&gt;""),"E","")</f>
        <v/>
      </c>
      <c r="FD117" s="29" t="str">
        <f>IF(OR($A$8&lt;&gt;"",$A$2&lt;&gt;"",$FD$252&lt;&gt;""),"E","")</f>
        <v/>
      </c>
      <c r="FE117" s="29" t="str">
        <f>IF(OR($A$8&lt;&gt;"",$A$2&lt;&gt;"",$FE$252&lt;&gt;""),"E","")</f>
        <v/>
      </c>
      <c r="FF117" s="29" t="str">
        <f>IF(OR($A$8&lt;&gt;"",$A$2&lt;&gt;"",$FF$252&lt;&gt;""),"E","")</f>
        <v/>
      </c>
      <c r="FG117" s="30" t="str">
        <f>IF(OR($A$8&lt;&gt;"",$A$2&lt;&gt;"",$FG$252&lt;&gt;""),"E","X")</f>
        <v>X</v>
      </c>
      <c r="FH117" s="29" t="str">
        <f>IF(OR($A$8&lt;&gt;"",$A$2&lt;&gt;"",$FH$252&lt;&gt;""),"E","")</f>
        <v/>
      </c>
      <c r="FI117" s="29" t="str">
        <f>IF(OR($A$8&lt;&gt;"",$A$2&lt;&gt;"",$FI$252&lt;&gt;""),"E","")</f>
        <v/>
      </c>
      <c r="FJ117" s="29" t="str">
        <f>IF(OR($A$8&lt;&gt;"",$A$2&lt;&gt;"",$FJ$252&lt;&gt;""),"E","")</f>
        <v/>
      </c>
      <c r="FK117" s="29" t="str">
        <f>IF(OR($A$8&lt;&gt;"",$A$2&lt;&gt;"",$FK$252&lt;&gt;""),"E","")</f>
        <v/>
      </c>
      <c r="FL117" s="29" t="str">
        <f>IF(OR($A$8&lt;&gt;"",$A$2&lt;&gt;"",$FL$252&lt;&gt;""),"E","")</f>
        <v/>
      </c>
      <c r="FM117" s="30" t="str">
        <f>IF(OR($A$8&lt;&gt;"",$A$2&lt;&gt;"",$FM$252&lt;&gt;""),"E","X")</f>
        <v>X</v>
      </c>
      <c r="FN117" s="30" t="str">
        <f>IF(OR($A$8&lt;&gt;"",$A$2&lt;&gt;"",$FN$252&lt;&gt;""),"E","X")</f>
        <v>X</v>
      </c>
      <c r="FO117" s="30" t="str">
        <f>IF(OR($A$8&lt;&gt;"",$A$2&lt;&gt;"",$FO$252&lt;&gt;""),"E","X")</f>
        <v>X</v>
      </c>
      <c r="FP117" s="30" t="str">
        <f>IF(OR($A$8&lt;&gt;"",$A$2&lt;&gt;"",$FP$252&lt;&gt;""),"E","X")</f>
        <v>X</v>
      </c>
      <c r="FQ117" s="29" t="str">
        <f>IF(OR($A$8&lt;&gt;"",$A$2&lt;&gt;"",$FQ$252&lt;&gt;""),"E","")</f>
        <v/>
      </c>
      <c r="FR117" s="30" t="str">
        <f>IF(OR($A$8&lt;&gt;"",$A$2&lt;&gt;"",$FR$252&lt;&gt;""),"E","X")</f>
        <v>X</v>
      </c>
      <c r="FS117" s="29" t="str">
        <f>IF(OR($A$8&lt;&gt;"",$A$2&lt;&gt;"",$FS$252&lt;&gt;""),"E","")</f>
        <v/>
      </c>
      <c r="FT117" s="30" t="str">
        <f>IF(OR($A$8&lt;&gt;"",$A$2&lt;&gt;"",$FT$252&lt;&gt;""),"E","X")</f>
        <v>X</v>
      </c>
      <c r="FU117" s="29" t="str">
        <f>IF(OR($A$8&lt;&gt;"",$A$2&lt;&gt;"",$FU$252&lt;&gt;""),"E","")</f>
        <v/>
      </c>
      <c r="FV117" s="30" t="str">
        <f>IF(OR($A$8&lt;&gt;"",$A$2&lt;&gt;"",$FV$252&lt;&gt;""),"E","X")</f>
        <v>X</v>
      </c>
      <c r="FW117" s="30" t="str">
        <f>IF(OR($A$8&lt;&gt;"",$A$2&lt;&gt;"",$FW$252&lt;&gt;""),"E","X")</f>
        <v>X</v>
      </c>
      <c r="FX117" s="29" t="str">
        <f>IF(OR($A$8&lt;&gt;"",$A$2&lt;&gt;"",$FX$252&lt;&gt;""),"E","")</f>
        <v/>
      </c>
      <c r="FY117" s="30" t="str">
        <f>IF(OR($A$8&lt;&gt;"",$A$2&lt;&gt;"",$FY$252&lt;&gt;""),"E","X")</f>
        <v>X</v>
      </c>
      <c r="FZ117" s="29" t="str">
        <f>IF(OR($A$8&lt;&gt;"",$A$2&lt;&gt;"",$FZ$252&lt;&gt;""),"E","")</f>
        <v/>
      </c>
      <c r="GA117" s="30" t="str">
        <f>IF(OR($A$8&lt;&gt;"",$A$2&lt;&gt;"",$GA$252&lt;&gt;""),"E","X")</f>
        <v>X</v>
      </c>
      <c r="GB117" s="58"/>
      <c r="GC117" s="57"/>
      <c r="GD117" s="33" t="str">
        <f>IF(OR($A$8&lt;&gt;"",$A$2&lt;&gt;"",$GD$252&lt;&gt;""),"E","")</f>
        <v/>
      </c>
      <c r="GE117" s="77"/>
      <c r="GF117" s="72"/>
      <c r="GG117" s="29" t="str">
        <f>IF(OR($A$8&lt;&gt;"",$A$2&lt;&gt;"",$GG$252&lt;&gt;""),"E","")</f>
        <v/>
      </c>
      <c r="GH117" s="29" t="str">
        <f>IF(OR($A$8&lt;&gt;"",$A$2&lt;&gt;"",$GH$252&lt;&gt;""),"E","")</f>
        <v/>
      </c>
      <c r="GI117" s="29" t="str">
        <f>IF(OR($A$8&lt;&gt;"",$A$2&lt;&gt;"",$GI$252&lt;&gt;""),"E","")</f>
        <v/>
      </c>
      <c r="GJ117" s="29" t="str">
        <f>IF(OR($A$8&lt;&gt;"",$A$2&lt;&gt;"",$GJ$252&lt;&gt;""),"E","")</f>
        <v/>
      </c>
      <c r="GK117" s="29" t="str">
        <f>IF(OR($A$8&lt;&gt;"",$A$2&lt;&gt;"",$GK$252&lt;&gt;""),"E","")</f>
        <v/>
      </c>
      <c r="GL117" s="29" t="str">
        <f>IF(OR($A$8&lt;&gt;"",$A$2&lt;&gt;"",$GL$252&lt;&gt;""),"E","")</f>
        <v/>
      </c>
      <c r="GM117" s="29" t="str">
        <f>IF(OR($A$8&lt;&gt;"",$A$2&lt;&gt;"",$GM$252&lt;&gt;""),"E","")</f>
        <v/>
      </c>
      <c r="GN117" s="29" t="str">
        <f>IF(OR($A$8&lt;&gt;"",$A$2&lt;&gt;"",$GN$252&lt;&gt;""),"E","")</f>
        <v/>
      </c>
      <c r="GO117" s="29" t="str">
        <f>IF(OR($A$8&lt;&gt;"",$A$2&lt;&gt;"",$GO$252&lt;&gt;""),"E","")</f>
        <v/>
      </c>
      <c r="GP117" s="29" t="str">
        <f>IF(OR($A$8&lt;&gt;"",$A$2&lt;&gt;"",$GP$252&lt;&gt;""),"E","")</f>
        <v/>
      </c>
      <c r="GQ117" s="29" t="str">
        <f>IF(OR($A$8&lt;&gt;"",$A$2&lt;&gt;"",$GQ$252&lt;&gt;""),"E","")</f>
        <v/>
      </c>
      <c r="GR117" s="29" t="str">
        <f>IF(OR($A$8&lt;&gt;"",$A$2&lt;&gt;"",$GR$252&lt;&gt;""),"E","")</f>
        <v/>
      </c>
      <c r="GS117" s="29" t="str">
        <f>IF(OR($A$8&lt;&gt;"",$A$2&lt;&gt;"",$GS$252&lt;&gt;""),"E","")</f>
        <v/>
      </c>
      <c r="GT117" s="30" t="str">
        <f>IF(OR($A$8&lt;&gt;"",$A$2&lt;&gt;"",$GT$252&lt;&gt;""),"E",(IF(OR(AND($B$5="X",$D$5=""),(AND((OR(($J$6="X"),(AND($J$6="X",$L$6="X")))),$N$6=""))),"","X")))</f>
        <v>X</v>
      </c>
      <c r="GU117" s="29" t="str">
        <f>IF(OR($A$8&lt;&gt;"",$A$2&lt;&gt;"",$GU$252&lt;&gt;""),"E","")</f>
        <v/>
      </c>
      <c r="GV117" s="30" t="str">
        <f>IF(OR($A$8&lt;&gt;"",$A$2&lt;&gt;"",$GV$252&lt;&gt;""),"E",(IF(OR(AND($B$5="X",$D$5=""),(AND((OR(($J$6="X"),(AND($J$6="X",$L$6="X")))),$N$6=""))),"","X")))</f>
        <v>X</v>
      </c>
      <c r="GW117" s="29" t="str">
        <f>IF(OR($A$8&lt;&gt;"",$A$2&lt;&gt;"",$GW$252&lt;&gt;""),"E","")</f>
        <v/>
      </c>
      <c r="GX117" s="30" t="str">
        <f>IF(OR($A$8&lt;&gt;"",$A$2&lt;&gt;"",$GX$252&lt;&gt;""),"E",(IF(OR((AND($P$6="X",$R$6="")),AND($B$5="X",$D$5=""),(AND((OR(($J$6="X"),(AND($J$6="X",$L$6="X")))),$N$6=""))),"","X")))</f>
        <v>X</v>
      </c>
      <c r="GY117" s="26" t="str">
        <f>IF(OR($A$8&lt;&gt;"",$A$2&lt;&gt;"",$GY$252&lt;&gt;""),"E","")</f>
        <v/>
      </c>
      <c r="GZ117" s="30" t="str">
        <f>IF(OR($A$8&lt;&gt;"",$A$2&lt;&gt;"",$GZ$252&lt;&gt;""),"E",(IF(OR((AND($P$6="X",$R$6="")),AND($B$5="X",$D$5=""),(AND((OR(($J$6="X"),(AND($J$6="X",$L$6="X")))),$N$6=""))),"","X")))</f>
        <v>X</v>
      </c>
      <c r="HA117" s="29" t="str">
        <f>IF(OR($A$8&lt;&gt;"",$A$2&lt;&gt;"",$HA$252&lt;&gt;""),"E","")</f>
        <v/>
      </c>
      <c r="HB117" s="34" t="str">
        <f>IF(OR($A$8&lt;&gt;"",$A$2&lt;&gt;"",$HB$252&lt;&gt;""),"E",IF((OR((AND($B$5="X",$D$5="")),(AND($F$7="X",$H$7="",$N$7="")),(AND((OR(($J$6="X"),(AND($J$6="X",$L$6="X")))),$N$6="")),(AND($B$7="X",$D$7="")))),"","X"))</f>
        <v>X</v>
      </c>
      <c r="HC117" s="29" t="str">
        <f>IF(OR($A$8&lt;&gt;"",$A$2&lt;&gt;"",$HC$252&lt;&gt;""),"E","")</f>
        <v/>
      </c>
      <c r="HD117" s="34" t="str">
        <f>IF(OR($A$8&lt;&gt;"",$A$2&lt;&gt;"",$HD$252&lt;&gt;""),"E",IF((OR((AND($B$5="X",$D$5="")),(AND($F$7="X",$H$7="",$N$7="")),(AND((OR(($J$6="X"),(AND($J$6="X",$L$6="X")))),$N$6="")),(AND($B$7="X",$D$7="")))),"","X"))</f>
        <v>X</v>
      </c>
      <c r="HE117" s="29" t="str">
        <f>IF(OR($A$8&lt;&gt;"",$A$2&lt;&gt;"",$HE$252&lt;&gt;""),"E","")</f>
        <v/>
      </c>
      <c r="HF117" s="34" t="str">
        <f>IF(OR($A$8&lt;&gt;"",$A$2&lt;&gt;"",$HF$252&lt;&gt;""),"E",IF((OR((AND($B$5="X",$D$5="")),(AND($F$7="X",$H$7="",$N$7="")),(AND((OR(($J$6="X"),(AND($J$6="X",$L$6="X")))),$N$6="")),(AND($B$7="X",$D$7="")))),"","X"))</f>
        <v>X</v>
      </c>
      <c r="HG117" s="29" t="str">
        <f>IF(OR($A$8&lt;&gt;"",$A$2&lt;&gt;"",$HG$252&lt;&gt;""),"E","")</f>
        <v/>
      </c>
      <c r="HH117" s="81"/>
      <c r="HI117" s="72"/>
      <c r="HJ117" s="29" t="str">
        <f>IF(OR($A$8&lt;&gt;"",$A$2&lt;&gt;"",$HJ$252&lt;&gt;""),"E","")</f>
        <v/>
      </c>
      <c r="HK117" s="29" t="str">
        <f>IF(OR($A$8&lt;&gt;"",$A$2&lt;&gt;"",$HK$252&lt;&gt;""),"E","")</f>
        <v/>
      </c>
      <c r="HL117" s="29" t="str">
        <f>IF(OR($A$8&lt;&gt;"",$A$2&lt;&gt;"",$HL$252&lt;&gt;""),"E","")</f>
        <v/>
      </c>
      <c r="HM117" s="29" t="str">
        <f>IF(OR($A$8&lt;&gt;"",$A$2&lt;&gt;"",$HM$252&lt;&gt;""),"E","")</f>
        <v/>
      </c>
      <c r="HN117" s="29" t="str">
        <f>IF(OR($A$8&lt;&gt;"",$A$2&lt;&gt;"",$HN$252&lt;&gt;""),"E","")</f>
        <v/>
      </c>
      <c r="HO117" s="29" t="str">
        <f>IF(OR($A$8&lt;&gt;"",$A$2&lt;&gt;"",$HO$252&lt;&gt;""),"E","")</f>
        <v/>
      </c>
      <c r="HP117" s="29" t="str">
        <f>IF(OR($A$8&lt;&gt;"",$A$2&lt;&gt;"",$HP$252&lt;&gt;""),"E","")</f>
        <v/>
      </c>
      <c r="HQ117" s="219"/>
      <c r="HR117" s="6"/>
      <c r="HS117" s="131">
        <f t="shared" si="1"/>
        <v>0</v>
      </c>
      <c r="HT117" s="132"/>
    </row>
    <row r="118" spans="1:228" ht="39" customHeight="1" x14ac:dyDescent="0.2">
      <c r="A118" s="220" t="s">
        <v>137</v>
      </c>
      <c r="B118" s="221"/>
      <c r="C118" s="221"/>
      <c r="D118" s="221"/>
      <c r="E118" s="221"/>
      <c r="F118" s="221"/>
      <c r="G118" s="221"/>
      <c r="H118" s="221"/>
      <c r="I118" s="221"/>
      <c r="J118" s="221"/>
      <c r="K118" s="221"/>
      <c r="L118" s="222"/>
      <c r="M118" s="220" t="s">
        <v>135</v>
      </c>
      <c r="N118" s="221"/>
      <c r="O118" s="221"/>
      <c r="P118" s="221"/>
      <c r="Q118" s="221"/>
      <c r="R118" s="221"/>
      <c r="S118" s="221"/>
      <c r="T118" s="221"/>
      <c r="U118" s="222"/>
      <c r="V118" s="175"/>
      <c r="W118" s="43">
        <v>14</v>
      </c>
      <c r="X118" s="205">
        <v>4</v>
      </c>
      <c r="Y118" s="84" t="s">
        <v>1137</v>
      </c>
      <c r="Z118" s="178"/>
      <c r="AA118" s="212"/>
      <c r="AB118" s="155">
        <v>60</v>
      </c>
      <c r="AC118" s="299"/>
      <c r="AD118" s="155">
        <v>60</v>
      </c>
      <c r="AE118" s="299"/>
      <c r="AF118" s="155">
        <v>60</v>
      </c>
      <c r="AG118" s="299"/>
      <c r="AH118" s="155">
        <v>60</v>
      </c>
      <c r="AI118" s="299"/>
      <c r="AJ118" s="155">
        <v>12</v>
      </c>
      <c r="AK118" s="299"/>
      <c r="AL118" s="155">
        <v>2</v>
      </c>
      <c r="AM118" s="299"/>
      <c r="AN118" s="155">
        <v>1</v>
      </c>
      <c r="AO118" s="299"/>
      <c r="AP118" s="155">
        <v>1</v>
      </c>
      <c r="AQ118" s="299"/>
      <c r="AR118" s="152"/>
      <c r="AS118" s="153"/>
      <c r="AT118" s="152"/>
      <c r="AU118" s="153"/>
      <c r="AV118" s="152"/>
      <c r="AW118" s="153"/>
      <c r="AX118" s="152"/>
      <c r="AY118" s="153"/>
      <c r="AZ118" s="152"/>
      <c r="BA118" s="153"/>
      <c r="BB118" s="152"/>
      <c r="BC118" s="153"/>
      <c r="BD118" s="152"/>
      <c r="BE118" s="153"/>
      <c r="BF118" s="152"/>
      <c r="BG118" s="422"/>
      <c r="BH118" s="179"/>
      <c r="BI118" s="179"/>
      <c r="BJ118" s="67" t="str">
        <f>IF($BJ$8="Saisie de numéro erronée !","Saisie de numéro erronée !",IF($BJ$9="","",VALUE(SUBSTITUTE(IF(COUNTIF(HS118,"* *"),TRIM(MID(Y118&amp;" ",(FIND(("NO"&amp;$BJ$9&amp;" "),Y118&amp;" "))-3,3)),HS118),"c",""))))</f>
        <v/>
      </c>
      <c r="BK118" s="180"/>
      <c r="BL118" s="213"/>
      <c r="BM118" s="29">
        <v>14</v>
      </c>
      <c r="BN118" s="29">
        <v>14</v>
      </c>
      <c r="BO118" s="29">
        <v>14</v>
      </c>
      <c r="BP118" s="29">
        <v>15</v>
      </c>
      <c r="BQ118" s="29">
        <v>15</v>
      </c>
      <c r="BR118" s="29">
        <v>15</v>
      </c>
      <c r="BS118" s="29">
        <v>16</v>
      </c>
      <c r="BT118" s="29">
        <v>16</v>
      </c>
      <c r="BU118" s="29">
        <v>16</v>
      </c>
      <c r="BV118" s="29">
        <v>17</v>
      </c>
      <c r="BW118" s="29">
        <v>17</v>
      </c>
      <c r="BX118" s="29">
        <v>17</v>
      </c>
      <c r="BY118" s="29">
        <v>21</v>
      </c>
      <c r="BZ118" s="29">
        <v>29</v>
      </c>
      <c r="CA118" s="29">
        <v>34</v>
      </c>
      <c r="CB118" s="226">
        <v>44</v>
      </c>
      <c r="CC118" s="181"/>
      <c r="CD118" s="181"/>
      <c r="CE118" s="395"/>
      <c r="CF118" s="182"/>
      <c r="CG118" s="182"/>
      <c r="CH118" s="395"/>
      <c r="CI118" s="183"/>
      <c r="CJ118" s="183"/>
      <c r="CK118" s="214">
        <v>107</v>
      </c>
      <c r="CL118" s="44" t="s">
        <v>554</v>
      </c>
      <c r="CM118" s="184"/>
      <c r="CN118" s="216"/>
      <c r="CO118" s="227" t="s">
        <v>163</v>
      </c>
      <c r="CP118" s="185"/>
      <c r="CQ118" s="185"/>
      <c r="CR118" s="44">
        <v>55</v>
      </c>
      <c r="CS118" s="44">
        <v>74</v>
      </c>
      <c r="CT118" s="186"/>
      <c r="CU118" s="186"/>
      <c r="CV118" s="395"/>
      <c r="CW118" s="218"/>
      <c r="CX118" s="218"/>
      <c r="CY118" s="227" t="s">
        <v>106</v>
      </c>
      <c r="CZ118" s="187"/>
      <c r="DA118" s="187"/>
      <c r="DB118" s="28" t="str">
        <f>IF(OR($A$8&lt;&gt;"",$A$2&lt;&gt;"",$DB$252&lt;&gt;""),"E","")</f>
        <v/>
      </c>
      <c r="DC118" s="29" t="str">
        <f>IF(OR($A$8&lt;&gt;"",$A$2&lt;&gt;"",$DC$252&lt;&gt;""),"E","")</f>
        <v/>
      </c>
      <c r="DD118" s="29" t="str">
        <f>IF(OR($A$8&lt;&gt;"",$A$2&lt;&gt;"",$DD$252&lt;&gt;""),"E","")</f>
        <v/>
      </c>
      <c r="DE118" s="29" t="str">
        <f>IF(OR($A$8&lt;&gt;"",$A$2&lt;&gt;"",$DE$252&lt;&gt;""),"E","")</f>
        <v/>
      </c>
      <c r="DF118" s="29" t="str">
        <f>IF(OR($A$8&lt;&gt;"",$A$2&lt;&gt;"",$DF$252&lt;&gt;""),"E","")</f>
        <v/>
      </c>
      <c r="DG118" s="29" t="str">
        <f>IF(OR($A$8&lt;&gt;"",$A$2&lt;&gt;"",$DG$252&lt;&gt;""),"E","")</f>
        <v/>
      </c>
      <c r="DH118" s="29" t="str">
        <f>IF(OR($A$8&lt;&gt;"",$A$2&lt;&gt;"",$DH$252&lt;&gt;""),"E","")</f>
        <v/>
      </c>
      <c r="DI118" s="29" t="str">
        <f>IF(OR($A$8&lt;&gt;"",$A$2&lt;&gt;"",$DI$252&lt;&gt;""),"E","")</f>
        <v/>
      </c>
      <c r="DJ118" s="29" t="str">
        <f>IF(OR($A$8&lt;&gt;"",$A$2&lt;&gt;"",$DJ$252&lt;&gt;""),"E","")</f>
        <v/>
      </c>
      <c r="DK118" s="29" t="str">
        <f>IF(OR($A$8&lt;&gt;"",$A$2&lt;&gt;"",$DK$252&lt;&gt;""),"E","")</f>
        <v/>
      </c>
      <c r="DL118" s="29" t="str">
        <f>IF(OR($A$8&lt;&gt;"",$A$2&lt;&gt;"",$DL$252&lt;&gt;""),"E","")</f>
        <v/>
      </c>
      <c r="DM118" s="29" t="str">
        <f>IF(OR($A$8&lt;&gt;"",$A$2&lt;&gt;"",$DM$252&lt;&gt;""),"E","")</f>
        <v/>
      </c>
      <c r="DN118" s="29" t="str">
        <f>IF(OR($A$8&lt;&gt;"",$A$2&lt;&gt;"",$DN$252&lt;&gt;""),"E","")</f>
        <v/>
      </c>
      <c r="DO118" s="29" t="str">
        <f>IF(OR($A$8&lt;&gt;"",$A$2&lt;&gt;"",$DO$252&lt;&gt;""),"E","")</f>
        <v/>
      </c>
      <c r="DP118" s="29" t="str">
        <f>IF(OR($A$8&lt;&gt;"",$A$2&lt;&gt;"",$DP$252&lt;&gt;""),"E","")</f>
        <v/>
      </c>
      <c r="DQ118" s="29" t="str">
        <f>IF(OR($A$8&lt;&gt;"",$A$2&lt;&gt;"",$DQ$252&lt;&gt;""),"E","")</f>
        <v/>
      </c>
      <c r="DR118" s="29" t="str">
        <f>IF(OR($A$8&lt;&gt;"",$A$2&lt;&gt;"",$DR$252&lt;&gt;""),"E","")</f>
        <v/>
      </c>
      <c r="DS118" s="29" t="str">
        <f>IF(OR($A$8&lt;&gt;"",$A$2&lt;&gt;"",$DS$252&lt;&gt;""),"E","")</f>
        <v/>
      </c>
      <c r="DT118" s="29" t="str">
        <f>IF(OR($A$8&lt;&gt;"",$A$2&lt;&gt;"",$DT$252&lt;&gt;""),"E","")</f>
        <v/>
      </c>
      <c r="DU118" s="29" t="str">
        <f>IF(OR($A$8&lt;&gt;"",$A$2&lt;&gt;"",$DU$252&lt;&gt;""),"E","")</f>
        <v/>
      </c>
      <c r="DV118" s="29" t="str">
        <f>IF(OR($A$8&lt;&gt;"",$A$2&lt;&gt;"",$DV$252&lt;&gt;""),"E","")</f>
        <v/>
      </c>
      <c r="DW118" s="29" t="str">
        <f>IF(OR($A$8&lt;&gt;"",$A$2&lt;&gt;"",$DW$252&lt;&gt;""),"E","")</f>
        <v/>
      </c>
      <c r="DX118" s="29" t="str">
        <f>IF(OR($A$8&lt;&gt;"",$A$2&lt;&gt;"",$DX$252&lt;&gt;""),"E","")</f>
        <v/>
      </c>
      <c r="DY118" s="29" t="str">
        <f>IF(OR($A$8&lt;&gt;"",$A$2&lt;&gt;"",$DY$252&lt;&gt;""),"E","")</f>
        <v/>
      </c>
      <c r="DZ118" s="29" t="str">
        <f>IF(OR($A$8&lt;&gt;"",$A$2&lt;&gt;"",$DZ$252&lt;&gt;""),"E","")</f>
        <v/>
      </c>
      <c r="EA118" s="31"/>
      <c r="EB118" s="2"/>
      <c r="EC118" s="29" t="str">
        <f>IF(OR($A$8&lt;&gt;"",$A$2&lt;&gt;"",$EC$252&lt;&gt;""),"E","")</f>
        <v/>
      </c>
      <c r="ED118" s="58"/>
      <c r="EE118" s="57"/>
      <c r="EF118" s="29" t="str">
        <f>IF(OR($A$8&lt;&gt;"",$A$2&lt;&gt;"",$EF$252&lt;&gt;""),"E","")</f>
        <v/>
      </c>
      <c r="EG118" s="29" t="str">
        <f>IF(OR($A$8&lt;&gt;"",$A$2&lt;&gt;"",$EG$252&lt;&gt;""),"E","")</f>
        <v/>
      </c>
      <c r="EH118" s="29" t="str">
        <f>IF(OR($A$8&lt;&gt;"",$A$2&lt;&gt;"",$EH$252&lt;&gt;""),"E","")</f>
        <v/>
      </c>
      <c r="EI118" s="29" t="str">
        <f>IF(OR($A$8&lt;&gt;"",$A$2&lt;&gt;"",$EI$252&lt;&gt;""),"E","")</f>
        <v/>
      </c>
      <c r="EJ118" s="29" t="str">
        <f>IF(OR($A$8&lt;&gt;"",$A$2&lt;&gt;"",$EJ$252&lt;&gt;""),"E","")</f>
        <v/>
      </c>
      <c r="EK118" s="29" t="str">
        <f>IF(OR($A$8&lt;&gt;"",$A$2&lt;&gt;"",$EK$252&lt;&gt;""),"E","")</f>
        <v/>
      </c>
      <c r="EL118" s="29" t="str">
        <f>IF(OR($A$8&lt;&gt;"",$A$2&lt;&gt;"",$EL$252&lt;&gt;""),"E","")</f>
        <v/>
      </c>
      <c r="EM118" s="29" t="str">
        <f>IF(OR($A$8&lt;&gt;"",$A$2&lt;&gt;"",$EM$252&lt;&gt;""),"E","")</f>
        <v/>
      </c>
      <c r="EN118" s="29" t="str">
        <f>IF(OR($A$8&lt;&gt;"",$A$2&lt;&gt;"",$EN$252&lt;&gt;""),"E","")</f>
        <v/>
      </c>
      <c r="EO118" s="29" t="str">
        <f>IF(OR($A$8&lt;&gt;"",$A$2&lt;&gt;"",$EO$252&lt;&gt;""),"E","")</f>
        <v/>
      </c>
      <c r="EP118" s="29" t="str">
        <f>IF(OR($A$8&lt;&gt;"",$A$2&lt;&gt;"",$EP$252&lt;&gt;""),"E","")</f>
        <v/>
      </c>
      <c r="EQ118" s="29" t="str">
        <f>IF(OR($A$8&lt;&gt;"",$A$2&lt;&gt;"",$EQ$252&lt;&gt;""),"E","")</f>
        <v/>
      </c>
      <c r="ER118" s="29" t="str">
        <f>IF(OR($A$8&lt;&gt;"",$A$2&lt;&gt;"",$ER$252&lt;&gt;""),"E","")</f>
        <v/>
      </c>
      <c r="ES118" s="29" t="str">
        <f>IF(OR($A$8&lt;&gt;"",$A$2&lt;&gt;"",$ES$252&lt;&gt;""),"E","")</f>
        <v/>
      </c>
      <c r="ET118" s="29" t="str">
        <f>IF(OR($A$8&lt;&gt;"",$A$2&lt;&gt;"",$ET$252&lt;&gt;""),"E","")</f>
        <v/>
      </c>
      <c r="EU118" s="29" t="str">
        <f>IF(OR($A$8&lt;&gt;"",$A$2&lt;&gt;"",$EU$252&lt;&gt;""),"E","")</f>
        <v/>
      </c>
      <c r="EV118" s="29" t="str">
        <f>IF(OR($A$8&lt;&gt;"",$A$2&lt;&gt;"",$EV$252&lt;&gt;""),"E","")</f>
        <v/>
      </c>
      <c r="EW118" s="29" t="str">
        <f>IF(OR($A$8&lt;&gt;"",$A$2&lt;&gt;"",$EW$252&lt;&gt;""),"E","")</f>
        <v/>
      </c>
      <c r="EX118" s="29" t="str">
        <f>IF(OR($A$8&lt;&gt;"",$A$2&lt;&gt;"",$EX$252&lt;&gt;""),"E","")</f>
        <v/>
      </c>
      <c r="EY118" s="29" t="str">
        <f>IF(OR($A$8&lt;&gt;"",$A$2&lt;&gt;"",$EY$252&lt;&gt;""),"E","")</f>
        <v/>
      </c>
      <c r="EZ118" s="29" t="str">
        <f>IF(OR($A$8&lt;&gt;"",$A$2&lt;&gt;"",$EZ$252&lt;&gt;""),"E","")</f>
        <v/>
      </c>
      <c r="FA118" s="29" t="str">
        <f>IF(OR($A$8&lt;&gt;"",$A$2&lt;&gt;"",$FA$252&lt;&gt;""),"E","")</f>
        <v/>
      </c>
      <c r="FB118" s="29" t="str">
        <f>IF(OR($A$8&lt;&gt;"",$A$2&lt;&gt;"",$FB$252&lt;&gt;""),"E","")</f>
        <v/>
      </c>
      <c r="FC118" s="29" t="str">
        <f>IF(OR($A$8&lt;&gt;"",$A$2&lt;&gt;"",$FC$252&lt;&gt;""),"E","")</f>
        <v/>
      </c>
      <c r="FD118" s="29" t="str">
        <f>IF(OR($A$8&lt;&gt;"",$A$2&lt;&gt;"",$FD$252&lt;&gt;""),"E","")</f>
        <v/>
      </c>
      <c r="FE118" s="29" t="str">
        <f>IF(OR($A$8&lt;&gt;"",$A$2&lt;&gt;"",$FE$252&lt;&gt;""),"E","")</f>
        <v/>
      </c>
      <c r="FF118" s="29" t="str">
        <f>IF(OR($A$8&lt;&gt;"",$A$2&lt;&gt;"",$FF$252&lt;&gt;""),"E","")</f>
        <v/>
      </c>
      <c r="FG118" s="29" t="str">
        <f>IF(OR($A$8&lt;&gt;"",$A$2&lt;&gt;"",$FG$252&lt;&gt;""),"E","")</f>
        <v/>
      </c>
      <c r="FH118" s="30" t="str">
        <f>IF(OR($A$8&lt;&gt;"",$A$2&lt;&gt;"",$FH$252&lt;&gt;""),"E","X")</f>
        <v>X</v>
      </c>
      <c r="FI118" s="30" t="str">
        <f>IF(OR($A$8&lt;&gt;"",$A$2&lt;&gt;"",$FI$252&lt;&gt;""),"E","X")</f>
        <v>X</v>
      </c>
      <c r="FJ118" s="30" t="str">
        <f>IF(OR($A$8&lt;&gt;"",$A$2&lt;&gt;"",$FJ$252&lt;&gt;""),"E","X")</f>
        <v>X</v>
      </c>
      <c r="FK118" s="30" t="str">
        <f>IF(OR($A$8&lt;&gt;"",$A$2&lt;&gt;"",$FK$252&lt;&gt;""),"E",IF($L$5="X","X",""))</f>
        <v/>
      </c>
      <c r="FL118" s="30" t="str">
        <f>IF(OR($A$8&lt;&gt;"",$A$2&lt;&gt;"",$FL$252&lt;&gt;""),"E","X")</f>
        <v>X</v>
      </c>
      <c r="FM118" s="30" t="str">
        <f>IF(OR($A$8&lt;&gt;"",$A$2&lt;&gt;"",$FM$252&lt;&gt;""),"E","X")</f>
        <v>X</v>
      </c>
      <c r="FN118" s="30" t="str">
        <f>IF(OR($A$8&lt;&gt;"",$A$2&lt;&gt;"",$FN$252&lt;&gt;""),"E","X")</f>
        <v>X</v>
      </c>
      <c r="FO118" s="30" t="str">
        <f>IF(OR($A$8&lt;&gt;"",$A$2&lt;&gt;"",$FO$252&lt;&gt;""),"E","X")</f>
        <v>X</v>
      </c>
      <c r="FP118" s="30" t="str">
        <f>IF(OR($A$8&lt;&gt;"",$A$2&lt;&gt;"",$FP$252&lt;&gt;""),"E","X")</f>
        <v>X</v>
      </c>
      <c r="FQ118" s="29" t="str">
        <f>IF(OR($A$8&lt;&gt;"",$A$2&lt;&gt;"",$FQ$252&lt;&gt;""),"E","")</f>
        <v/>
      </c>
      <c r="FR118" s="30" t="str">
        <f>IF(OR($A$8&lt;&gt;"",$A$2&lt;&gt;"",$FR$252&lt;&gt;""),"E","X")</f>
        <v>X</v>
      </c>
      <c r="FS118" s="29" t="str">
        <f>IF(OR($A$8&lt;&gt;"",$A$2&lt;&gt;"",$FS$252&lt;&gt;""),"E","")</f>
        <v/>
      </c>
      <c r="FT118" s="30" t="str">
        <f>IF(OR($A$8&lt;&gt;"",$A$2&lt;&gt;"",$FT$252&lt;&gt;""),"E","X")</f>
        <v>X</v>
      </c>
      <c r="FU118" s="29" t="str">
        <f>IF(OR($A$8&lt;&gt;"",$A$2&lt;&gt;"",$FU$252&lt;&gt;""),"E","")</f>
        <v/>
      </c>
      <c r="FV118" s="30" t="str">
        <f>IF(OR($A$8&lt;&gt;"",$A$2&lt;&gt;"",$FV$252&lt;&gt;""),"E","X")</f>
        <v>X</v>
      </c>
      <c r="FW118" s="30" t="str">
        <f>IF(OR($A$8&lt;&gt;"",$A$2&lt;&gt;"",$FW$252&lt;&gt;""),"E","X")</f>
        <v>X</v>
      </c>
      <c r="FX118" s="29" t="str">
        <f>IF(OR($A$8&lt;&gt;"",$A$2&lt;&gt;"",$FX$252&lt;&gt;""),"E","")</f>
        <v/>
      </c>
      <c r="FY118" s="30" t="str">
        <f>IF(OR($A$8&lt;&gt;"",$A$2&lt;&gt;"",$FY$252&lt;&gt;""),"E","X")</f>
        <v>X</v>
      </c>
      <c r="FZ118" s="29" t="str">
        <f>IF(OR($A$8&lt;&gt;"",$A$2&lt;&gt;"",$FZ$252&lt;&gt;""),"E","")</f>
        <v/>
      </c>
      <c r="GA118" s="30" t="str">
        <f>IF(OR($A$8&lt;&gt;"",$A$2&lt;&gt;"",$GA$252&lt;&gt;""),"E","X")</f>
        <v>X</v>
      </c>
      <c r="GB118" s="58"/>
      <c r="GC118" s="57"/>
      <c r="GD118" s="33" t="str">
        <f>IF(OR($A$8&lt;&gt;"",$A$2&lt;&gt;"",$GD$252&lt;&gt;""),"E","")</f>
        <v/>
      </c>
      <c r="GE118" s="77"/>
      <c r="GF118" s="72"/>
      <c r="GG118" s="29" t="str">
        <f>IF(OR($A$8&lt;&gt;"",$A$2&lt;&gt;"",$GG$252&lt;&gt;""),"E","")</f>
        <v/>
      </c>
      <c r="GH118" s="29" t="str">
        <f>IF(OR($A$8&lt;&gt;"",$A$2&lt;&gt;"",$GH$252&lt;&gt;""),"E","")</f>
        <v/>
      </c>
      <c r="GI118" s="29" t="str">
        <f>IF(OR($A$8&lt;&gt;"",$A$2&lt;&gt;"",$GI$252&lt;&gt;""),"E","")</f>
        <v/>
      </c>
      <c r="GJ118" s="29" t="str">
        <f>IF(OR($A$8&lt;&gt;"",$A$2&lt;&gt;"",$GJ$252&lt;&gt;""),"E","")</f>
        <v/>
      </c>
      <c r="GK118" s="29" t="str">
        <f>IF(OR($A$8&lt;&gt;"",$A$2&lt;&gt;"",$GK$252&lt;&gt;""),"E","")</f>
        <v/>
      </c>
      <c r="GL118" s="29" t="str">
        <f>IF(OR($A$8&lt;&gt;"",$A$2&lt;&gt;"",$GL$252&lt;&gt;""),"E","")</f>
        <v/>
      </c>
      <c r="GM118" s="29" t="str">
        <f>IF(OR($A$8&lt;&gt;"",$A$2&lt;&gt;"",$GM$252&lt;&gt;""),"E","")</f>
        <v/>
      </c>
      <c r="GN118" s="29" t="str">
        <f>IF(OR($A$8&lt;&gt;"",$A$2&lt;&gt;"",$GN$252&lt;&gt;""),"E","")</f>
        <v/>
      </c>
      <c r="GO118" s="29" t="str">
        <f>IF(OR($A$8&lt;&gt;"",$A$2&lt;&gt;"",$GO$252&lt;&gt;""),"E","")</f>
        <v/>
      </c>
      <c r="GP118" s="29" t="str">
        <f>IF(OR($A$8&lt;&gt;"",$A$2&lt;&gt;"",$GP$252&lt;&gt;""),"E","")</f>
        <v/>
      </c>
      <c r="GQ118" s="29" t="str">
        <f>IF(OR($A$8&lt;&gt;"",$A$2&lt;&gt;"",$GQ$252&lt;&gt;""),"E","")</f>
        <v/>
      </c>
      <c r="GR118" s="29" t="str">
        <f>IF(OR($A$8&lt;&gt;"",$A$2&lt;&gt;"",$GR$252&lt;&gt;""),"E","")</f>
        <v/>
      </c>
      <c r="GS118" s="29" t="str">
        <f>IF(OR($A$8&lt;&gt;"",$A$2&lt;&gt;"",$GS$252&lt;&gt;""),"E","")</f>
        <v/>
      </c>
      <c r="GT118" s="29" t="str">
        <f>IF(OR($A$8&lt;&gt;"",$A$2&lt;&gt;"",$GT$252&lt;&gt;""),"E","")</f>
        <v/>
      </c>
      <c r="GU118" s="29" t="str">
        <f>IF(OR($A$8&lt;&gt;"",$A$2&lt;&gt;"",$GU$252&lt;&gt;""),"E","")</f>
        <v/>
      </c>
      <c r="GV118" s="29" t="str">
        <f>IF(OR($A$8&lt;&gt;"",$A$2&lt;&gt;"",$GV$252&lt;&gt;""),"E","")</f>
        <v/>
      </c>
      <c r="GW118" s="29" t="str">
        <f>IF(OR($A$8&lt;&gt;"",$A$2&lt;&gt;"",$GW$252&lt;&gt;""),"E","")</f>
        <v/>
      </c>
      <c r="GX118" s="29" t="str">
        <f>IF(OR($A$8&lt;&gt;"",$A$2&lt;&gt;"",$GX$252&lt;&gt;""),"E","")</f>
        <v/>
      </c>
      <c r="GY118" s="26" t="str">
        <f>IF(OR($A$8&lt;&gt;"",$A$2&lt;&gt;"",$GY$252&lt;&gt;""),"E","")</f>
        <v/>
      </c>
      <c r="GZ118" s="29" t="str">
        <f>IF(OR($A$8&lt;&gt;"",$A$2&lt;&gt;"",$GZ$252&lt;&gt;""),"E","")</f>
        <v/>
      </c>
      <c r="HA118" s="29" t="str">
        <f>IF(OR($A$8&lt;&gt;"",$A$2&lt;&gt;"",$HA$252&lt;&gt;""),"E","")</f>
        <v/>
      </c>
      <c r="HB118" s="29" t="str">
        <f>IF(OR($A$8&lt;&gt;"",$A$2&lt;&gt;"",$HB$252&lt;&gt;""),"E","")</f>
        <v/>
      </c>
      <c r="HC118" s="29" t="str">
        <f>IF(OR($A$8&lt;&gt;"",$A$2&lt;&gt;"",$HC$252&lt;&gt;""),"E","")</f>
        <v/>
      </c>
      <c r="HD118" s="29" t="str">
        <f>IF(OR($A$8&lt;&gt;"",$A$2&lt;&gt;"",$HD$252&lt;&gt;""),"E","")</f>
        <v/>
      </c>
      <c r="HE118" s="29" t="str">
        <f>IF(OR($A$8&lt;&gt;"",$A$2&lt;&gt;"",$HE$252&lt;&gt;""),"E","")</f>
        <v/>
      </c>
      <c r="HF118" s="29" t="str">
        <f>IF(OR($A$8&lt;&gt;"",$A$2&lt;&gt;"",$HF$252&lt;&gt;""),"E","")</f>
        <v/>
      </c>
      <c r="HG118" s="29" t="str">
        <f>IF(OR($A$8&lt;&gt;"",$A$2&lt;&gt;"",$HG$252&lt;&gt;""),"E","")</f>
        <v/>
      </c>
      <c r="HH118" s="81"/>
      <c r="HI118" s="72"/>
      <c r="HJ118" s="29" t="str">
        <f>IF(OR($A$8&lt;&gt;"",$A$2&lt;&gt;"",$HJ$252&lt;&gt;""),"E","")</f>
        <v/>
      </c>
      <c r="HK118" s="29" t="str">
        <f>IF(OR($A$8&lt;&gt;"",$A$2&lt;&gt;"",$HK$252&lt;&gt;""),"E","")</f>
        <v/>
      </c>
      <c r="HL118" s="29" t="str">
        <f>IF(OR($A$8&lt;&gt;"",$A$2&lt;&gt;"",$HL$252&lt;&gt;""),"E","")</f>
        <v/>
      </c>
      <c r="HM118" s="29" t="str">
        <f>IF(OR($A$8&lt;&gt;"",$A$2&lt;&gt;"",$HM$252&lt;&gt;""),"E","")</f>
        <v/>
      </c>
      <c r="HN118" s="29" t="str">
        <f>IF(OR($A$8&lt;&gt;"",$A$2&lt;&gt;"",$HN$252&lt;&gt;""),"E","")</f>
        <v/>
      </c>
      <c r="HO118" s="29" t="str">
        <f>IF(OR($A$8&lt;&gt;"",$A$2&lt;&gt;"",$HO$252&lt;&gt;""),"E","")</f>
        <v/>
      </c>
      <c r="HP118" s="29" t="str">
        <f>IF(OR($A$8&lt;&gt;"",$A$2&lt;&gt;"",$HP$252&lt;&gt;""),"E","")</f>
        <v/>
      </c>
      <c r="HQ118" s="219"/>
      <c r="HR118" s="6"/>
      <c r="HS118" s="131">
        <f t="shared" si="1"/>
        <v>0</v>
      </c>
      <c r="HT118" s="132"/>
    </row>
    <row r="119" spans="1:228" ht="39" customHeight="1" x14ac:dyDescent="0.2">
      <c r="A119" s="220" t="s">
        <v>140</v>
      </c>
      <c r="B119" s="221"/>
      <c r="C119" s="221"/>
      <c r="D119" s="221"/>
      <c r="E119" s="221"/>
      <c r="F119" s="221"/>
      <c r="G119" s="221"/>
      <c r="H119" s="221"/>
      <c r="I119" s="221"/>
      <c r="J119" s="221"/>
      <c r="K119" s="221"/>
      <c r="L119" s="222"/>
      <c r="M119" s="220" t="s">
        <v>142</v>
      </c>
      <c r="N119" s="221"/>
      <c r="O119" s="221"/>
      <c r="P119" s="221"/>
      <c r="Q119" s="221"/>
      <c r="R119" s="221"/>
      <c r="S119" s="221"/>
      <c r="T119" s="221"/>
      <c r="U119" s="222"/>
      <c r="V119" s="175"/>
      <c r="W119" s="43">
        <v>15</v>
      </c>
      <c r="X119" s="205">
        <v>4</v>
      </c>
      <c r="Y119" s="84" t="s">
        <v>1138</v>
      </c>
      <c r="Z119" s="178"/>
      <c r="AA119" s="212"/>
      <c r="AB119" s="155">
        <v>60</v>
      </c>
      <c r="AC119" s="299"/>
      <c r="AD119" s="155">
        <v>60</v>
      </c>
      <c r="AE119" s="299"/>
      <c r="AF119" s="155">
        <v>60</v>
      </c>
      <c r="AG119" s="299"/>
      <c r="AH119" s="155">
        <v>60</v>
      </c>
      <c r="AI119" s="299"/>
      <c r="AJ119" s="155">
        <v>12</v>
      </c>
      <c r="AK119" s="299"/>
      <c r="AL119" s="155">
        <v>2</v>
      </c>
      <c r="AM119" s="299"/>
      <c r="AN119" s="155">
        <v>1</v>
      </c>
      <c r="AO119" s="299"/>
      <c r="AP119" s="155">
        <v>1</v>
      </c>
      <c r="AQ119" s="299"/>
      <c r="AR119" s="152"/>
      <c r="AS119" s="153"/>
      <c r="AT119" s="152"/>
      <c r="AU119" s="153"/>
      <c r="AV119" s="152"/>
      <c r="AW119" s="153"/>
      <c r="AX119" s="152"/>
      <c r="AY119" s="153"/>
      <c r="AZ119" s="152"/>
      <c r="BA119" s="153"/>
      <c r="BB119" s="152"/>
      <c r="BC119" s="153"/>
      <c r="BD119" s="152"/>
      <c r="BE119" s="153"/>
      <c r="BF119" s="152"/>
      <c r="BG119" s="422"/>
      <c r="BH119" s="179"/>
      <c r="BI119" s="179"/>
      <c r="BJ119" s="67" t="str">
        <f>IF($BJ$8="Saisie de numéro erronée !","Saisie de numéro erronée !",IF($BJ$9="","",VALUE(SUBSTITUTE(IF(COUNTIF(HS119,"* *"),TRIM(MID(Y119&amp;" ",(FIND(("NO"&amp;$BJ$9&amp;" "),Y119&amp;" "))-3,3)),HS119),"c",""))))</f>
        <v/>
      </c>
      <c r="BK119" s="180"/>
      <c r="BL119" s="213"/>
      <c r="BM119" s="29">
        <v>15</v>
      </c>
      <c r="BN119" s="29">
        <v>15</v>
      </c>
      <c r="BO119" s="29">
        <v>15</v>
      </c>
      <c r="BP119" s="29">
        <v>16</v>
      </c>
      <c r="BQ119" s="29">
        <v>16</v>
      </c>
      <c r="BR119" s="29">
        <v>16</v>
      </c>
      <c r="BS119" s="29">
        <v>17</v>
      </c>
      <c r="BT119" s="29">
        <v>17</v>
      </c>
      <c r="BU119" s="29">
        <v>17</v>
      </c>
      <c r="BV119" s="29">
        <v>18</v>
      </c>
      <c r="BW119" s="29">
        <v>18</v>
      </c>
      <c r="BX119" s="29">
        <v>18</v>
      </c>
      <c r="BY119" s="29">
        <v>22</v>
      </c>
      <c r="BZ119" s="29">
        <v>30</v>
      </c>
      <c r="CA119" s="29">
        <v>35</v>
      </c>
      <c r="CB119" s="226">
        <v>45</v>
      </c>
      <c r="CC119" s="181"/>
      <c r="CD119" s="181"/>
      <c r="CE119" s="395"/>
      <c r="CF119" s="182"/>
      <c r="CG119" s="182"/>
      <c r="CH119" s="395"/>
      <c r="CI119" s="183"/>
      <c r="CJ119" s="183"/>
      <c r="CK119" s="214">
        <v>108</v>
      </c>
      <c r="CL119" s="44" t="s">
        <v>555</v>
      </c>
      <c r="CM119" s="184"/>
      <c r="CN119" s="216"/>
      <c r="CO119" s="227" t="s">
        <v>163</v>
      </c>
      <c r="CP119" s="185"/>
      <c r="CQ119" s="185"/>
      <c r="CR119" s="44">
        <v>55</v>
      </c>
      <c r="CS119" s="44">
        <v>74</v>
      </c>
      <c r="CT119" s="186"/>
      <c r="CU119" s="186"/>
      <c r="CV119" s="395"/>
      <c r="CW119" s="218"/>
      <c r="CX119" s="218"/>
      <c r="CY119" s="227" t="s">
        <v>106</v>
      </c>
      <c r="CZ119" s="187"/>
      <c r="DA119" s="187"/>
      <c r="DB119" s="28" t="str">
        <f>IF(OR($A$8&lt;&gt;"",$A$2&lt;&gt;"",$DB$252&lt;&gt;""),"E","")</f>
        <v/>
      </c>
      <c r="DC119" s="29" t="str">
        <f>IF(OR($A$8&lt;&gt;"",$A$2&lt;&gt;"",$DC$252&lt;&gt;""),"E","")</f>
        <v/>
      </c>
      <c r="DD119" s="29" t="str">
        <f>IF(OR($A$8&lt;&gt;"",$A$2&lt;&gt;"",$DD$252&lt;&gt;""),"E","")</f>
        <v/>
      </c>
      <c r="DE119" s="29" t="str">
        <f>IF(OR($A$8&lt;&gt;"",$A$2&lt;&gt;"",$DE$252&lt;&gt;""),"E","")</f>
        <v/>
      </c>
      <c r="DF119" s="29" t="str">
        <f>IF(OR($A$8&lt;&gt;"",$A$2&lt;&gt;"",$DF$252&lt;&gt;""),"E","")</f>
        <v/>
      </c>
      <c r="DG119" s="29" t="str">
        <f>IF(OR($A$8&lt;&gt;"",$A$2&lt;&gt;"",$DG$252&lt;&gt;""),"E","")</f>
        <v/>
      </c>
      <c r="DH119" s="29" t="str">
        <f>IF(OR($A$8&lt;&gt;"",$A$2&lt;&gt;"",$DH$252&lt;&gt;""),"E","")</f>
        <v/>
      </c>
      <c r="DI119" s="29" t="str">
        <f>IF(OR($A$8&lt;&gt;"",$A$2&lt;&gt;"",$DI$252&lt;&gt;""),"E","")</f>
        <v/>
      </c>
      <c r="DJ119" s="29" t="str">
        <f>IF(OR($A$8&lt;&gt;"",$A$2&lt;&gt;"",$DJ$252&lt;&gt;""),"E","")</f>
        <v/>
      </c>
      <c r="DK119" s="29" t="str">
        <f>IF(OR($A$8&lt;&gt;"",$A$2&lt;&gt;"",$DK$252&lt;&gt;""),"E","")</f>
        <v/>
      </c>
      <c r="DL119" s="29" t="str">
        <f>IF(OR($A$8&lt;&gt;"",$A$2&lt;&gt;"",$DL$252&lt;&gt;""),"E","")</f>
        <v/>
      </c>
      <c r="DM119" s="29" t="str">
        <f>IF(OR($A$8&lt;&gt;"",$A$2&lt;&gt;"",$DM$252&lt;&gt;""),"E","")</f>
        <v/>
      </c>
      <c r="DN119" s="29" t="str">
        <f>IF(OR($A$8&lt;&gt;"",$A$2&lt;&gt;"",$DN$252&lt;&gt;""),"E","")</f>
        <v/>
      </c>
      <c r="DO119" s="29" t="str">
        <f>IF(OR($A$8&lt;&gt;"",$A$2&lt;&gt;"",$DO$252&lt;&gt;""),"E","")</f>
        <v/>
      </c>
      <c r="DP119" s="29" t="str">
        <f>IF(OR($A$8&lt;&gt;"",$A$2&lt;&gt;"",$DP$252&lt;&gt;""),"E","")</f>
        <v/>
      </c>
      <c r="DQ119" s="29" t="str">
        <f>IF(OR($A$8&lt;&gt;"",$A$2&lt;&gt;"",$DQ$252&lt;&gt;""),"E","")</f>
        <v/>
      </c>
      <c r="DR119" s="29" t="str">
        <f>IF(OR($A$8&lt;&gt;"",$A$2&lt;&gt;"",$DR$252&lt;&gt;""),"E","")</f>
        <v/>
      </c>
      <c r="DS119" s="29" t="str">
        <f>IF(OR($A$8&lt;&gt;"",$A$2&lt;&gt;"",$DS$252&lt;&gt;""),"E","")</f>
        <v/>
      </c>
      <c r="DT119" s="29" t="str">
        <f>IF(OR($A$8&lt;&gt;"",$A$2&lt;&gt;"",$DT$252&lt;&gt;""),"E","")</f>
        <v/>
      </c>
      <c r="DU119" s="29" t="str">
        <f>IF(OR($A$8&lt;&gt;"",$A$2&lt;&gt;"",$DU$252&lt;&gt;""),"E","")</f>
        <v/>
      </c>
      <c r="DV119" s="29" t="str">
        <f>IF(OR($A$8&lt;&gt;"",$A$2&lt;&gt;"",$DV$252&lt;&gt;""),"E","")</f>
        <v/>
      </c>
      <c r="DW119" s="29" t="str">
        <f>IF(OR($A$8&lt;&gt;"",$A$2&lt;&gt;"",$DW$252&lt;&gt;""),"E","")</f>
        <v/>
      </c>
      <c r="DX119" s="29" t="str">
        <f>IF(OR($A$8&lt;&gt;"",$A$2&lt;&gt;"",$DX$252&lt;&gt;""),"E","")</f>
        <v/>
      </c>
      <c r="DY119" s="29" t="str">
        <f>IF(OR($A$8&lt;&gt;"",$A$2&lt;&gt;"",$DY$252&lt;&gt;""),"E","")</f>
        <v/>
      </c>
      <c r="DZ119" s="29" t="str">
        <f>IF(OR($A$8&lt;&gt;"",$A$2&lt;&gt;"",$DZ$252&lt;&gt;""),"E","")</f>
        <v/>
      </c>
      <c r="EA119" s="31"/>
      <c r="EB119" s="2"/>
      <c r="EC119" s="29" t="str">
        <f>IF(OR($A$8&lt;&gt;"",$A$2&lt;&gt;"",$EC$252&lt;&gt;""),"E","")</f>
        <v/>
      </c>
      <c r="ED119" s="58"/>
      <c r="EE119" s="57"/>
      <c r="EF119" s="29" t="str">
        <f>IF(OR($A$8&lt;&gt;"",$A$2&lt;&gt;"",$EF$252&lt;&gt;""),"E","")</f>
        <v/>
      </c>
      <c r="EG119" s="29" t="str">
        <f>IF(OR($A$8&lt;&gt;"",$A$2&lt;&gt;"",$EG$252&lt;&gt;""),"E","")</f>
        <v/>
      </c>
      <c r="EH119" s="29" t="str">
        <f>IF(OR($A$8&lt;&gt;"",$A$2&lt;&gt;"",$EH$252&lt;&gt;""),"E","")</f>
        <v/>
      </c>
      <c r="EI119" s="29" t="str">
        <f>IF(OR($A$8&lt;&gt;"",$A$2&lt;&gt;"",$EI$252&lt;&gt;""),"E","")</f>
        <v/>
      </c>
      <c r="EJ119" s="29" t="str">
        <f>IF(OR($A$8&lt;&gt;"",$A$2&lt;&gt;"",$EJ$252&lt;&gt;""),"E","")</f>
        <v/>
      </c>
      <c r="EK119" s="29" t="str">
        <f>IF(OR($A$8&lt;&gt;"",$A$2&lt;&gt;"",$EK$252&lt;&gt;""),"E","")</f>
        <v/>
      </c>
      <c r="EL119" s="29" t="str">
        <f>IF(OR($A$8&lt;&gt;"",$A$2&lt;&gt;"",$EL$252&lt;&gt;""),"E","")</f>
        <v/>
      </c>
      <c r="EM119" s="29" t="str">
        <f>IF(OR($A$8&lt;&gt;"",$A$2&lt;&gt;"",$EM$252&lt;&gt;""),"E","")</f>
        <v/>
      </c>
      <c r="EN119" s="29" t="str">
        <f>IF(OR($A$8&lt;&gt;"",$A$2&lt;&gt;"",$EN$252&lt;&gt;""),"E","")</f>
        <v/>
      </c>
      <c r="EO119" s="29" t="str">
        <f>IF(OR($A$8&lt;&gt;"",$A$2&lt;&gt;"",$EO$252&lt;&gt;""),"E","")</f>
        <v/>
      </c>
      <c r="EP119" s="29" t="str">
        <f>IF(OR($A$8&lt;&gt;"",$A$2&lt;&gt;"",$EP$252&lt;&gt;""),"E","")</f>
        <v/>
      </c>
      <c r="EQ119" s="29" t="str">
        <f>IF(OR($A$8&lt;&gt;"",$A$2&lt;&gt;"",$EQ$252&lt;&gt;""),"E","")</f>
        <v/>
      </c>
      <c r="ER119" s="29" t="str">
        <f>IF(OR($A$8&lt;&gt;"",$A$2&lt;&gt;"",$ER$252&lt;&gt;""),"E","")</f>
        <v/>
      </c>
      <c r="ES119" s="29" t="str">
        <f>IF(OR($A$8&lt;&gt;"",$A$2&lt;&gt;"",$ES$252&lt;&gt;""),"E","")</f>
        <v/>
      </c>
      <c r="ET119" s="29" t="str">
        <f>IF(OR($A$8&lt;&gt;"",$A$2&lt;&gt;"",$ET$252&lt;&gt;""),"E","")</f>
        <v/>
      </c>
      <c r="EU119" s="29" t="str">
        <f>IF(OR($A$8&lt;&gt;"",$A$2&lt;&gt;"",$EU$252&lt;&gt;""),"E","")</f>
        <v/>
      </c>
      <c r="EV119" s="29" t="str">
        <f>IF(OR($A$8&lt;&gt;"",$A$2&lt;&gt;"",$EV$252&lt;&gt;""),"E","")</f>
        <v/>
      </c>
      <c r="EW119" s="29" t="str">
        <f>IF(OR($A$8&lt;&gt;"",$A$2&lt;&gt;"",$EW$252&lt;&gt;""),"E","")</f>
        <v/>
      </c>
      <c r="EX119" s="29" t="str">
        <f>IF(OR($A$8&lt;&gt;"",$A$2&lt;&gt;"",$EX$252&lt;&gt;""),"E","")</f>
        <v/>
      </c>
      <c r="EY119" s="29" t="str">
        <f>IF(OR($A$8&lt;&gt;"",$A$2&lt;&gt;"",$EY$252&lt;&gt;""),"E","")</f>
        <v/>
      </c>
      <c r="EZ119" s="29" t="str">
        <f>IF(OR($A$8&lt;&gt;"",$A$2&lt;&gt;"",$EZ$252&lt;&gt;""),"E","")</f>
        <v/>
      </c>
      <c r="FA119" s="29" t="str">
        <f>IF(OR($A$8&lt;&gt;"",$A$2&lt;&gt;"",$FA$252&lt;&gt;""),"E","")</f>
        <v/>
      </c>
      <c r="FB119" s="29" t="str">
        <f>IF(OR($A$8&lt;&gt;"",$A$2&lt;&gt;"",$FB$252&lt;&gt;""),"E","")</f>
        <v/>
      </c>
      <c r="FC119" s="29" t="str">
        <f>IF(OR($A$8&lt;&gt;"",$A$2&lt;&gt;"",$FC$252&lt;&gt;""),"E","")</f>
        <v/>
      </c>
      <c r="FD119" s="29" t="str">
        <f>IF(OR($A$8&lt;&gt;"",$A$2&lt;&gt;"",$FD$252&lt;&gt;""),"E","")</f>
        <v/>
      </c>
      <c r="FE119" s="29" t="str">
        <f>IF(OR($A$8&lt;&gt;"",$A$2&lt;&gt;"",$FE$252&lt;&gt;""),"E","")</f>
        <v/>
      </c>
      <c r="FF119" s="29" t="str">
        <f>IF(OR($A$8&lt;&gt;"",$A$2&lt;&gt;"",$FF$252&lt;&gt;""),"E","")</f>
        <v/>
      </c>
      <c r="FG119" s="29" t="str">
        <f>IF(OR($A$8&lt;&gt;"",$A$2&lt;&gt;"",$FG$252&lt;&gt;""),"E","")</f>
        <v/>
      </c>
      <c r="FH119" s="30" t="str">
        <f>IF(OR($A$8&lt;&gt;"",$A$2&lt;&gt;"",$FH$252&lt;&gt;""),"E",IF($H$5="X","X",""))</f>
        <v/>
      </c>
      <c r="FI119" s="30" t="str">
        <f>IF(OR($A$8&lt;&gt;"",$A$2&lt;&gt;"",$FI$252&lt;&gt;""),"E",IF($H$5="X","X",""))</f>
        <v/>
      </c>
      <c r="FJ119" s="30" t="str">
        <f>IF(OR($A$8&lt;&gt;"",$A$2&lt;&gt;"",$FJ$252&lt;&gt;""),"E",IF($J$5="X","X",""))</f>
        <v/>
      </c>
      <c r="FK119" s="30" t="str">
        <f>IF(OR($A$8&lt;&gt;"",$A$2&lt;&gt;"",$FK$252&lt;&gt;""),"E",IF($L$5="X","X",""))</f>
        <v/>
      </c>
      <c r="FL119" s="30" t="str">
        <f>IF(OR($A$8&lt;&gt;"",$A$2&lt;&gt;"",$FL$252&lt;&gt;""),"E","X")</f>
        <v>X</v>
      </c>
      <c r="FM119" s="30" t="str">
        <f>IF(OR($A$8&lt;&gt;"",$A$2&lt;&gt;"",$FM$252&lt;&gt;""),"E","X")</f>
        <v>X</v>
      </c>
      <c r="FN119" s="30" t="str">
        <f>IF(OR($A$8&lt;&gt;"",$A$2&lt;&gt;"",$FN$252&lt;&gt;""),"E","X")</f>
        <v>X</v>
      </c>
      <c r="FO119" s="30" t="str">
        <f>IF(OR($A$8&lt;&gt;"",$A$2&lt;&gt;"",$FO$252&lt;&gt;""),"E","X")</f>
        <v>X</v>
      </c>
      <c r="FP119" s="30" t="str">
        <f>IF(OR($A$8&lt;&gt;"",$A$2&lt;&gt;"",$FP$252&lt;&gt;""),"E","X")</f>
        <v>X</v>
      </c>
      <c r="FQ119" s="29" t="str">
        <f>IF(OR($A$8&lt;&gt;"",$A$2&lt;&gt;"",$FQ$252&lt;&gt;""),"E","")</f>
        <v/>
      </c>
      <c r="FR119" s="30" t="str">
        <f>IF(OR($A$8&lt;&gt;"",$A$2&lt;&gt;"",$FR$252&lt;&gt;""),"E","X")</f>
        <v>X</v>
      </c>
      <c r="FS119" s="29" t="str">
        <f>IF(OR($A$8&lt;&gt;"",$A$2&lt;&gt;"",$FS$252&lt;&gt;""),"E","")</f>
        <v/>
      </c>
      <c r="FT119" s="30" t="str">
        <f>IF(OR($A$8&lt;&gt;"",$A$2&lt;&gt;"",$FT$252&lt;&gt;""),"E","X")</f>
        <v>X</v>
      </c>
      <c r="FU119" s="29" t="str">
        <f>IF(OR($A$8&lt;&gt;"",$A$2&lt;&gt;"",$FU$252&lt;&gt;""),"E","")</f>
        <v/>
      </c>
      <c r="FV119" s="30" t="str">
        <f>IF(OR($A$8&lt;&gt;"",$A$2&lt;&gt;"",$FV$252&lt;&gt;""),"E","X")</f>
        <v>X</v>
      </c>
      <c r="FW119" s="30" t="str">
        <f>IF(OR($A$8&lt;&gt;"",$A$2&lt;&gt;"",$FW$252&lt;&gt;""),"E","X")</f>
        <v>X</v>
      </c>
      <c r="FX119" s="29" t="str">
        <f>IF(OR($A$8&lt;&gt;"",$A$2&lt;&gt;"",$FX$252&lt;&gt;""),"E","")</f>
        <v/>
      </c>
      <c r="FY119" s="30" t="str">
        <f>IF(OR($A$8&lt;&gt;"",$A$2&lt;&gt;"",$FY$252&lt;&gt;""),"E","X")</f>
        <v>X</v>
      </c>
      <c r="FZ119" s="29" t="str">
        <f>IF(OR($A$8&lt;&gt;"",$A$2&lt;&gt;"",$FZ$252&lt;&gt;""),"E","")</f>
        <v/>
      </c>
      <c r="GA119" s="30" t="str">
        <f>IF(OR($A$8&lt;&gt;"",$A$2&lt;&gt;"",$GA$252&lt;&gt;""),"E","X")</f>
        <v>X</v>
      </c>
      <c r="GB119" s="58"/>
      <c r="GC119" s="57"/>
      <c r="GD119" s="33" t="str">
        <f>IF(OR($A$8&lt;&gt;"",$A$2&lt;&gt;"",$GD$252&lt;&gt;""),"E","")</f>
        <v/>
      </c>
      <c r="GE119" s="77"/>
      <c r="GF119" s="72"/>
      <c r="GG119" s="29" t="str">
        <f>IF(OR($A$8&lt;&gt;"",$A$2&lt;&gt;"",$GG$252&lt;&gt;""),"E","")</f>
        <v/>
      </c>
      <c r="GH119" s="29" t="str">
        <f>IF(OR($A$8&lt;&gt;"",$A$2&lt;&gt;"",$GH$252&lt;&gt;""),"E","")</f>
        <v/>
      </c>
      <c r="GI119" s="29" t="str">
        <f>IF(OR($A$8&lt;&gt;"",$A$2&lt;&gt;"",$GI$252&lt;&gt;""),"E","")</f>
        <v/>
      </c>
      <c r="GJ119" s="29" t="str">
        <f>IF(OR($A$8&lt;&gt;"",$A$2&lt;&gt;"",$GJ$252&lt;&gt;""),"E","")</f>
        <v/>
      </c>
      <c r="GK119" s="29" t="str">
        <f>IF(OR($A$8&lt;&gt;"",$A$2&lt;&gt;"",$GK$252&lt;&gt;""),"E","")</f>
        <v/>
      </c>
      <c r="GL119" s="29" t="str">
        <f>IF(OR($A$8&lt;&gt;"",$A$2&lt;&gt;"",$GL$252&lt;&gt;""),"E","")</f>
        <v/>
      </c>
      <c r="GM119" s="29" t="str">
        <f>IF(OR($A$8&lt;&gt;"",$A$2&lt;&gt;"",$GM$252&lt;&gt;""),"E","")</f>
        <v/>
      </c>
      <c r="GN119" s="29" t="str">
        <f>IF(OR($A$8&lt;&gt;"",$A$2&lt;&gt;"",$GN$252&lt;&gt;""),"E","")</f>
        <v/>
      </c>
      <c r="GO119" s="29" t="str">
        <f>IF(OR($A$8&lt;&gt;"",$A$2&lt;&gt;"",$GO$252&lt;&gt;""),"E","")</f>
        <v/>
      </c>
      <c r="GP119" s="29" t="str">
        <f>IF(OR($A$8&lt;&gt;"",$A$2&lt;&gt;"",$GP$252&lt;&gt;""),"E","")</f>
        <v/>
      </c>
      <c r="GQ119" s="29" t="str">
        <f>IF(OR($A$8&lt;&gt;"",$A$2&lt;&gt;"",$GQ$252&lt;&gt;""),"E","")</f>
        <v/>
      </c>
      <c r="GR119" s="29" t="str">
        <f>IF(OR($A$8&lt;&gt;"",$A$2&lt;&gt;"",$GR$252&lt;&gt;""),"E","")</f>
        <v/>
      </c>
      <c r="GS119" s="29" t="str">
        <f>IF(OR($A$8&lt;&gt;"",$A$2&lt;&gt;"",$GS$252&lt;&gt;""),"E","")</f>
        <v/>
      </c>
      <c r="GT119" s="29" t="str">
        <f>IF(OR($A$8&lt;&gt;"",$A$2&lt;&gt;"",$GT$252&lt;&gt;""),"E","")</f>
        <v/>
      </c>
      <c r="GU119" s="29" t="str">
        <f>IF(OR($A$8&lt;&gt;"",$A$2&lt;&gt;"",$GU$252&lt;&gt;""),"E","")</f>
        <v/>
      </c>
      <c r="GV119" s="29" t="str">
        <f>IF(OR($A$8&lt;&gt;"",$A$2&lt;&gt;"",$GV$252&lt;&gt;""),"E","")</f>
        <v/>
      </c>
      <c r="GW119" s="29" t="str">
        <f>IF(OR($A$8&lt;&gt;"",$A$2&lt;&gt;"",$GW$252&lt;&gt;""),"E","")</f>
        <v/>
      </c>
      <c r="GX119" s="29" t="str">
        <f>IF(OR($A$8&lt;&gt;"",$A$2&lt;&gt;"",$GX$252&lt;&gt;""),"E","")</f>
        <v/>
      </c>
      <c r="GY119" s="26" t="str">
        <f>IF(OR($A$8&lt;&gt;"",$A$2&lt;&gt;"",$GY$252&lt;&gt;""),"E","")</f>
        <v/>
      </c>
      <c r="GZ119" s="29" t="str">
        <f>IF(OR($A$8&lt;&gt;"",$A$2&lt;&gt;"",$GZ$252&lt;&gt;""),"E","")</f>
        <v/>
      </c>
      <c r="HA119" s="29" t="str">
        <f>IF(OR($A$8&lt;&gt;"",$A$2&lt;&gt;"",$HA$252&lt;&gt;""),"E","")</f>
        <v/>
      </c>
      <c r="HB119" s="29" t="str">
        <f>IF(OR($A$8&lt;&gt;"",$A$2&lt;&gt;"",$HB$252&lt;&gt;""),"E","")</f>
        <v/>
      </c>
      <c r="HC119" s="29" t="str">
        <f>IF(OR($A$8&lt;&gt;"",$A$2&lt;&gt;"",$HC$252&lt;&gt;""),"E","")</f>
        <v/>
      </c>
      <c r="HD119" s="29" t="str">
        <f>IF(OR($A$8&lt;&gt;"",$A$2&lt;&gt;"",$HD$252&lt;&gt;""),"E","")</f>
        <v/>
      </c>
      <c r="HE119" s="29" t="str">
        <f>IF(OR($A$8&lt;&gt;"",$A$2&lt;&gt;"",$HE$252&lt;&gt;""),"E","")</f>
        <v/>
      </c>
      <c r="HF119" s="29" t="str">
        <f>IF(OR($A$8&lt;&gt;"",$A$2&lt;&gt;"",$HF$252&lt;&gt;""),"E","")</f>
        <v/>
      </c>
      <c r="HG119" s="29" t="str">
        <f>IF(OR($A$8&lt;&gt;"",$A$2&lt;&gt;"",$HG$252&lt;&gt;""),"E","")</f>
        <v/>
      </c>
      <c r="HH119" s="81"/>
      <c r="HI119" s="72"/>
      <c r="HJ119" s="29" t="str">
        <f>IF(OR($A$8&lt;&gt;"",$A$2&lt;&gt;"",$HJ$252&lt;&gt;""),"E","")</f>
        <v/>
      </c>
      <c r="HK119" s="29" t="str">
        <f>IF(OR($A$8&lt;&gt;"",$A$2&lt;&gt;"",$HK$252&lt;&gt;""),"E","")</f>
        <v/>
      </c>
      <c r="HL119" s="29" t="str">
        <f>IF(OR($A$8&lt;&gt;"",$A$2&lt;&gt;"",$HL$252&lt;&gt;""),"E","")</f>
        <v/>
      </c>
      <c r="HM119" s="29" t="str">
        <f>IF(OR($A$8&lt;&gt;"",$A$2&lt;&gt;"",$HM$252&lt;&gt;""),"E","")</f>
        <v/>
      </c>
      <c r="HN119" s="29" t="str">
        <f>IF(OR($A$8&lt;&gt;"",$A$2&lt;&gt;"",$HN$252&lt;&gt;""),"E","")</f>
        <v/>
      </c>
      <c r="HO119" s="29" t="str">
        <f>IF(OR($A$8&lt;&gt;"",$A$2&lt;&gt;"",$HO$252&lt;&gt;""),"E","")</f>
        <v/>
      </c>
      <c r="HP119" s="29" t="str">
        <f>IF(OR($A$8&lt;&gt;"",$A$2&lt;&gt;"",$HP$252&lt;&gt;""),"E","")</f>
        <v/>
      </c>
      <c r="HQ119" s="219"/>
      <c r="HR119" s="6"/>
      <c r="HS119" s="131">
        <f t="shared" si="1"/>
        <v>0</v>
      </c>
      <c r="HT119" s="132"/>
    </row>
    <row r="120" spans="1:228" ht="39" customHeight="1" x14ac:dyDescent="0.2">
      <c r="A120" s="220" t="s">
        <v>145</v>
      </c>
      <c r="B120" s="221"/>
      <c r="C120" s="221"/>
      <c r="D120" s="221"/>
      <c r="E120" s="221"/>
      <c r="F120" s="221"/>
      <c r="G120" s="221"/>
      <c r="H120" s="221"/>
      <c r="I120" s="221"/>
      <c r="J120" s="221"/>
      <c r="K120" s="221"/>
      <c r="L120" s="222"/>
      <c r="M120" s="220" t="s">
        <v>143</v>
      </c>
      <c r="N120" s="221"/>
      <c r="O120" s="221"/>
      <c r="P120" s="221"/>
      <c r="Q120" s="221"/>
      <c r="R120" s="221"/>
      <c r="S120" s="221"/>
      <c r="T120" s="221"/>
      <c r="U120" s="222"/>
      <c r="V120" s="175"/>
      <c r="W120" s="45">
        <v>16</v>
      </c>
      <c r="X120" s="202">
        <v>2</v>
      </c>
      <c r="Y120" s="84" t="s">
        <v>1139</v>
      </c>
      <c r="Z120" s="178"/>
      <c r="AA120" s="212"/>
      <c r="AB120" s="155">
        <v>60</v>
      </c>
      <c r="AC120" s="299"/>
      <c r="AD120" s="155">
        <v>60</v>
      </c>
      <c r="AE120" s="299"/>
      <c r="AF120" s="155">
        <v>60</v>
      </c>
      <c r="AG120" s="299"/>
      <c r="AH120" s="155">
        <v>40</v>
      </c>
      <c r="AI120" s="299"/>
      <c r="AJ120" s="155">
        <v>20</v>
      </c>
      <c r="AK120" s="299"/>
      <c r="AL120" s="155">
        <v>12</v>
      </c>
      <c r="AM120" s="299"/>
      <c r="AN120" s="155">
        <v>2</v>
      </c>
      <c r="AO120" s="299"/>
      <c r="AP120" s="155">
        <v>1</v>
      </c>
      <c r="AQ120" s="299"/>
      <c r="AR120" s="152">
        <v>1</v>
      </c>
      <c r="AS120" s="412"/>
      <c r="AT120" s="152"/>
      <c r="AU120" s="153"/>
      <c r="AV120" s="152"/>
      <c r="AW120" s="153"/>
      <c r="AX120" s="152"/>
      <c r="AY120" s="153"/>
      <c r="AZ120" s="152"/>
      <c r="BA120" s="153"/>
      <c r="BB120" s="152"/>
      <c r="BC120" s="153"/>
      <c r="BD120" s="152"/>
      <c r="BE120" s="153"/>
      <c r="BF120" s="152"/>
      <c r="BG120" s="422"/>
      <c r="BH120" s="179"/>
      <c r="BI120" s="179"/>
      <c r="BJ120" s="67" t="str">
        <f>IF($BJ$8="Saisie de numéro erronée !","Saisie de numéro erronée !",IF($BJ$9="","",VALUE(SUBSTITUTE(IF(COUNTIF(HS120,"* *"),TRIM(MID(Y120&amp;" ",(FIND(("NO"&amp;$BJ$9&amp;" "),Y120&amp;" "))-3,3)),HS120),"c",""))))</f>
        <v/>
      </c>
      <c r="BK120" s="180"/>
      <c r="BL120" s="213"/>
      <c r="BM120" s="29">
        <v>16</v>
      </c>
      <c r="BN120" s="29">
        <v>16</v>
      </c>
      <c r="BO120" s="29">
        <v>16</v>
      </c>
      <c r="BP120" s="29">
        <v>17</v>
      </c>
      <c r="BQ120" s="29">
        <v>17</v>
      </c>
      <c r="BR120" s="29">
        <v>17</v>
      </c>
      <c r="BS120" s="29">
        <v>18</v>
      </c>
      <c r="BT120" s="228">
        <v>92</v>
      </c>
      <c r="BU120" s="29">
        <v>18</v>
      </c>
      <c r="BV120" s="29">
        <v>19</v>
      </c>
      <c r="BW120" s="29">
        <v>19</v>
      </c>
      <c r="BX120" s="29">
        <v>19</v>
      </c>
      <c r="BY120" s="29">
        <v>23</v>
      </c>
      <c r="BZ120" s="29">
        <v>31</v>
      </c>
      <c r="CA120" s="29">
        <v>36</v>
      </c>
      <c r="CB120" s="226">
        <v>46</v>
      </c>
      <c r="CC120" s="181"/>
      <c r="CD120" s="181"/>
      <c r="CE120" s="395"/>
      <c r="CF120" s="182"/>
      <c r="CG120" s="182"/>
      <c r="CH120" s="395"/>
      <c r="CI120" s="183"/>
      <c r="CJ120" s="183"/>
      <c r="CK120" s="214">
        <v>109</v>
      </c>
      <c r="CL120" s="44" t="s">
        <v>556</v>
      </c>
      <c r="CM120" s="184"/>
      <c r="CN120" s="216"/>
      <c r="CO120" s="227" t="s">
        <v>163</v>
      </c>
      <c r="CP120" s="185"/>
      <c r="CQ120" s="185"/>
      <c r="CR120" s="44">
        <v>56</v>
      </c>
      <c r="CS120" s="44">
        <v>74</v>
      </c>
      <c r="CT120" s="186"/>
      <c r="CU120" s="186"/>
      <c r="CV120" s="395"/>
      <c r="CW120" s="218"/>
      <c r="CX120" s="218"/>
      <c r="CY120" s="227" t="s">
        <v>106</v>
      </c>
      <c r="CZ120" s="187"/>
      <c r="DA120" s="187"/>
      <c r="DB120" s="28" t="str">
        <f>IF(OR($A$8&lt;&gt;"",$A$2&lt;&gt;"",$DB$252&lt;&gt;""),"E","")</f>
        <v/>
      </c>
      <c r="DC120" s="29" t="str">
        <f>IF(OR($A$8&lt;&gt;"",$A$2&lt;&gt;"",$DC$252&lt;&gt;""),"E","")</f>
        <v/>
      </c>
      <c r="DD120" s="29" t="str">
        <f>IF(OR($A$8&lt;&gt;"",$A$2&lt;&gt;"",$DD$252&lt;&gt;""),"E","")</f>
        <v/>
      </c>
      <c r="DE120" s="29" t="str">
        <f>IF(OR($A$8&lt;&gt;"",$A$2&lt;&gt;"",$DE$252&lt;&gt;""),"E","")</f>
        <v/>
      </c>
      <c r="DF120" s="29" t="str">
        <f>IF(OR($A$8&lt;&gt;"",$A$2&lt;&gt;"",$DF$252&lt;&gt;""),"E","")</f>
        <v/>
      </c>
      <c r="DG120" s="29" t="str">
        <f>IF(OR($A$8&lt;&gt;"",$A$2&lt;&gt;"",$DG$252&lt;&gt;""),"E","")</f>
        <v/>
      </c>
      <c r="DH120" s="29" t="str">
        <f>IF(OR($A$8&lt;&gt;"",$A$2&lt;&gt;"",$DH$252&lt;&gt;""),"E","")</f>
        <v/>
      </c>
      <c r="DI120" s="29" t="str">
        <f>IF(OR($A$8&lt;&gt;"",$A$2&lt;&gt;"",$DI$252&lt;&gt;""),"E","")</f>
        <v/>
      </c>
      <c r="DJ120" s="29" t="str">
        <f>IF(OR($A$8&lt;&gt;"",$A$2&lt;&gt;"",$DJ$252&lt;&gt;""),"E","")</f>
        <v/>
      </c>
      <c r="DK120" s="29" t="str">
        <f>IF(OR($A$8&lt;&gt;"",$A$2&lt;&gt;"",$DK$252&lt;&gt;""),"E","")</f>
        <v/>
      </c>
      <c r="DL120" s="29" t="str">
        <f>IF(OR($A$8&lt;&gt;"",$A$2&lt;&gt;"",$DL$252&lt;&gt;""),"E","")</f>
        <v/>
      </c>
      <c r="DM120" s="29" t="str">
        <f>IF(OR($A$8&lt;&gt;"",$A$2&lt;&gt;"",$DM$252&lt;&gt;""),"E","")</f>
        <v/>
      </c>
      <c r="DN120" s="29" t="str">
        <f>IF(OR($A$8&lt;&gt;"",$A$2&lt;&gt;"",$DN$252&lt;&gt;""),"E","")</f>
        <v/>
      </c>
      <c r="DO120" s="29" t="str">
        <f>IF(OR($A$8&lt;&gt;"",$A$2&lt;&gt;"",$DO$252&lt;&gt;""),"E","")</f>
        <v/>
      </c>
      <c r="DP120" s="29" t="str">
        <f>IF(OR($A$8&lt;&gt;"",$A$2&lt;&gt;"",$DP$252&lt;&gt;""),"E","")</f>
        <v/>
      </c>
      <c r="DQ120" s="29" t="str">
        <f>IF(OR($A$8&lt;&gt;"",$A$2&lt;&gt;"",$DQ$252&lt;&gt;""),"E","")</f>
        <v/>
      </c>
      <c r="DR120" s="29" t="str">
        <f>IF(OR($A$8&lt;&gt;"",$A$2&lt;&gt;"",$DR$252&lt;&gt;""),"E","")</f>
        <v/>
      </c>
      <c r="DS120" s="29" t="str">
        <f>IF(OR($A$8&lt;&gt;"",$A$2&lt;&gt;"",$DS$252&lt;&gt;""),"E","")</f>
        <v/>
      </c>
      <c r="DT120" s="29" t="str">
        <f>IF(OR($A$8&lt;&gt;"",$A$2&lt;&gt;"",$DT$252&lt;&gt;""),"E","")</f>
        <v/>
      </c>
      <c r="DU120" s="29" t="str">
        <f>IF(OR($A$8&lt;&gt;"",$A$2&lt;&gt;"",$DU$252&lt;&gt;""),"E","")</f>
        <v/>
      </c>
      <c r="DV120" s="29" t="str">
        <f>IF(OR($A$8&lt;&gt;"",$A$2&lt;&gt;"",$DV$252&lt;&gt;""),"E","")</f>
        <v/>
      </c>
      <c r="DW120" s="29" t="str">
        <f>IF(OR($A$8&lt;&gt;"",$A$2&lt;&gt;"",$DW$252&lt;&gt;""),"E","")</f>
        <v/>
      </c>
      <c r="DX120" s="29" t="str">
        <f>IF(OR($A$8&lt;&gt;"",$A$2&lt;&gt;"",$DX$252&lt;&gt;""),"E","")</f>
        <v/>
      </c>
      <c r="DY120" s="29" t="str">
        <f>IF(OR($A$8&lt;&gt;"",$A$2&lt;&gt;"",$DY$252&lt;&gt;""),"E","")</f>
        <v/>
      </c>
      <c r="DZ120" s="29" t="str">
        <f>IF(OR($A$8&lt;&gt;"",$A$2&lt;&gt;"",$DZ$252&lt;&gt;""),"E","")</f>
        <v/>
      </c>
      <c r="EA120" s="31"/>
      <c r="EB120" s="2"/>
      <c r="EC120" s="29" t="str">
        <f>IF(OR($A$8&lt;&gt;"",$A$2&lt;&gt;"",$EC$252&lt;&gt;""),"E","")</f>
        <v/>
      </c>
      <c r="ED120" s="58"/>
      <c r="EE120" s="57"/>
      <c r="EF120" s="29" t="str">
        <f>IF(OR($A$8&lt;&gt;"",$A$2&lt;&gt;"",$EF$252&lt;&gt;""),"E","")</f>
        <v/>
      </c>
      <c r="EG120" s="29" t="str">
        <f>IF(OR($A$8&lt;&gt;"",$A$2&lt;&gt;"",$EG$252&lt;&gt;""),"E","")</f>
        <v/>
      </c>
      <c r="EH120" s="29" t="str">
        <f>IF(OR($A$8&lt;&gt;"",$A$2&lt;&gt;"",$EH$252&lt;&gt;""),"E","")</f>
        <v/>
      </c>
      <c r="EI120" s="29" t="str">
        <f>IF(OR($A$8&lt;&gt;"",$A$2&lt;&gt;"",$EI$252&lt;&gt;""),"E","")</f>
        <v/>
      </c>
      <c r="EJ120" s="29" t="str">
        <f>IF(OR($A$8&lt;&gt;"",$A$2&lt;&gt;"",$EJ$252&lt;&gt;""),"E","")</f>
        <v/>
      </c>
      <c r="EK120" s="29" t="str">
        <f>IF(OR($A$8&lt;&gt;"",$A$2&lt;&gt;"",$EK$252&lt;&gt;""),"E","")</f>
        <v/>
      </c>
      <c r="EL120" s="29" t="str">
        <f>IF(OR($A$8&lt;&gt;"",$A$2&lt;&gt;"",$EL$252&lt;&gt;""),"E","")</f>
        <v/>
      </c>
      <c r="EM120" s="29" t="str">
        <f>IF(OR($A$8&lt;&gt;"",$A$2&lt;&gt;"",$EM$252&lt;&gt;""),"E","")</f>
        <v/>
      </c>
      <c r="EN120" s="29" t="str">
        <f>IF(OR($A$8&lt;&gt;"",$A$2&lt;&gt;"",$EN$252&lt;&gt;""),"E","")</f>
        <v/>
      </c>
      <c r="EO120" s="29" t="str">
        <f>IF(OR($A$8&lt;&gt;"",$A$2&lt;&gt;"",$EO$252&lt;&gt;""),"E","")</f>
        <v/>
      </c>
      <c r="EP120" s="29" t="str">
        <f>IF(OR($A$8&lt;&gt;"",$A$2&lt;&gt;"",$EP$252&lt;&gt;""),"E","")</f>
        <v/>
      </c>
      <c r="EQ120" s="29" t="str">
        <f>IF(OR($A$8&lt;&gt;"",$A$2&lt;&gt;"",$EQ$252&lt;&gt;""),"E","")</f>
        <v/>
      </c>
      <c r="ER120" s="29" t="str">
        <f>IF(OR($A$8&lt;&gt;"",$A$2&lt;&gt;"",$ER$252&lt;&gt;""),"E","")</f>
        <v/>
      </c>
      <c r="ES120" s="29" t="str">
        <f>IF(OR($A$8&lt;&gt;"",$A$2&lt;&gt;"",$ES$252&lt;&gt;""),"E","")</f>
        <v/>
      </c>
      <c r="ET120" s="29" t="str">
        <f>IF(OR($A$8&lt;&gt;"",$A$2&lt;&gt;"",$ET$252&lt;&gt;""),"E","")</f>
        <v/>
      </c>
      <c r="EU120" s="29" t="str">
        <f>IF(OR($A$8&lt;&gt;"",$A$2&lt;&gt;"",$EU$252&lt;&gt;""),"E","")</f>
        <v/>
      </c>
      <c r="EV120" s="29" t="str">
        <f>IF(OR($A$8&lt;&gt;"",$A$2&lt;&gt;"",$EV$252&lt;&gt;""),"E","")</f>
        <v/>
      </c>
      <c r="EW120" s="29" t="str">
        <f>IF(OR($A$8&lt;&gt;"",$A$2&lt;&gt;"",$EW$252&lt;&gt;""),"E","")</f>
        <v/>
      </c>
      <c r="EX120" s="29" t="str">
        <f>IF(OR($A$8&lt;&gt;"",$A$2&lt;&gt;"",$EX$252&lt;&gt;""),"E","")</f>
        <v/>
      </c>
      <c r="EY120" s="29" t="str">
        <f>IF(OR($A$8&lt;&gt;"",$A$2&lt;&gt;"",$EY$252&lt;&gt;""),"E","")</f>
        <v/>
      </c>
      <c r="EZ120" s="29" t="str">
        <f>IF(OR($A$8&lt;&gt;"",$A$2&lt;&gt;"",$EZ$252&lt;&gt;""),"E","")</f>
        <v/>
      </c>
      <c r="FA120" s="29" t="str">
        <f>IF(OR($A$8&lt;&gt;"",$A$2&lt;&gt;"",$FA$252&lt;&gt;""),"E","")</f>
        <v/>
      </c>
      <c r="FB120" s="29" t="str">
        <f>IF(OR($A$8&lt;&gt;"",$A$2&lt;&gt;"",$FB$252&lt;&gt;""),"E","")</f>
        <v/>
      </c>
      <c r="FC120" s="29" t="str">
        <f>IF(OR($A$8&lt;&gt;"",$A$2&lt;&gt;"",$FC$252&lt;&gt;""),"E","")</f>
        <v/>
      </c>
      <c r="FD120" s="29" t="str">
        <f>IF(OR($A$8&lt;&gt;"",$A$2&lt;&gt;"",$FD$252&lt;&gt;""),"E","")</f>
        <v/>
      </c>
      <c r="FE120" s="29" t="str">
        <f>IF(OR($A$8&lt;&gt;"",$A$2&lt;&gt;"",$FE$252&lt;&gt;""),"E","")</f>
        <v/>
      </c>
      <c r="FF120" s="29" t="str">
        <f>IF(OR($A$8&lt;&gt;"",$A$2&lt;&gt;"",$FF$252&lt;&gt;""),"E","")</f>
        <v/>
      </c>
      <c r="FG120" s="29" t="str">
        <f>IF(OR($A$8&lt;&gt;"",$A$2&lt;&gt;"",$FG$252&lt;&gt;""),"E","")</f>
        <v/>
      </c>
      <c r="FH120" s="29" t="str">
        <f>IF(OR($A$8&lt;&gt;"",$A$2&lt;&gt;"",$FH$252&lt;&gt;""),"E","")</f>
        <v/>
      </c>
      <c r="FI120" s="30" t="str">
        <f>IF(OR($A$8&lt;&gt;"",$A$2&lt;&gt;"",$FI$252&lt;&gt;""),"E","X")</f>
        <v>X</v>
      </c>
      <c r="FJ120" s="30" t="str">
        <f>IF(OR($A$8&lt;&gt;"",$A$2&lt;&gt;"",$FJ$252&lt;&gt;""),"E",IF($J$5="X","X",""))</f>
        <v/>
      </c>
      <c r="FK120" s="30" t="str">
        <f>IF(OR($A$8&lt;&gt;"",$A$2&lt;&gt;"",$FK$252&lt;&gt;""),"E",IF($L$5="X","X",""))</f>
        <v/>
      </c>
      <c r="FL120" s="30" t="str">
        <f>IF(OR($A$8&lt;&gt;"",$A$2&lt;&gt;"",$FL$252&lt;&gt;""),"E","X")</f>
        <v>X</v>
      </c>
      <c r="FM120" s="30" t="str">
        <f>IF(OR($A$8&lt;&gt;"",$A$2&lt;&gt;"",$FM$252&lt;&gt;""),"E","X")</f>
        <v>X</v>
      </c>
      <c r="FN120" s="30" t="str">
        <f>IF(OR($A$8&lt;&gt;"",$A$2&lt;&gt;"",$FN$252&lt;&gt;""),"E","X")</f>
        <v>X</v>
      </c>
      <c r="FO120" s="30" t="str">
        <f>IF(OR($A$8&lt;&gt;"",$A$2&lt;&gt;"",$FO$252&lt;&gt;""),"E","X")</f>
        <v>X</v>
      </c>
      <c r="FP120" s="30" t="str">
        <f>IF(OR($A$8&lt;&gt;"",$A$2&lt;&gt;"",$FP$252&lt;&gt;""),"E","X")</f>
        <v>X</v>
      </c>
      <c r="FQ120" s="29" t="str">
        <f>IF(OR($A$8&lt;&gt;"",$A$2&lt;&gt;"",$FQ$252&lt;&gt;""),"E","")</f>
        <v/>
      </c>
      <c r="FR120" s="30" t="str">
        <f>IF(OR($A$8&lt;&gt;"",$A$2&lt;&gt;"",$FR$252&lt;&gt;""),"E","X")</f>
        <v>X</v>
      </c>
      <c r="FS120" s="29" t="str">
        <f>IF(OR($A$8&lt;&gt;"",$A$2&lt;&gt;"",$FS$252&lt;&gt;""),"E","")</f>
        <v/>
      </c>
      <c r="FT120" s="30" t="str">
        <f>IF(OR($A$8&lt;&gt;"",$A$2&lt;&gt;"",$FT$252&lt;&gt;""),"E","X")</f>
        <v>X</v>
      </c>
      <c r="FU120" s="29" t="str">
        <f>IF(OR($A$8&lt;&gt;"",$A$2&lt;&gt;"",$FU$252&lt;&gt;""),"E","")</f>
        <v/>
      </c>
      <c r="FV120" s="30" t="str">
        <f>IF(OR($A$8&lt;&gt;"",$A$2&lt;&gt;"",$FV$252&lt;&gt;""),"E","X")</f>
        <v>X</v>
      </c>
      <c r="FW120" s="30" t="str">
        <f>IF(OR($A$8&lt;&gt;"",$A$2&lt;&gt;"",$FW$252&lt;&gt;""),"E","X")</f>
        <v>X</v>
      </c>
      <c r="FX120" s="29" t="str">
        <f>IF(OR($A$8&lt;&gt;"",$A$2&lt;&gt;"",$FX$252&lt;&gt;""),"E","")</f>
        <v/>
      </c>
      <c r="FY120" s="30" t="str">
        <f>IF(OR($A$8&lt;&gt;"",$A$2&lt;&gt;"",$FY$252&lt;&gt;""),"E","X")</f>
        <v>X</v>
      </c>
      <c r="FZ120" s="29" t="str">
        <f>IF(OR($A$8&lt;&gt;"",$A$2&lt;&gt;"",$FZ$252&lt;&gt;""),"E","")</f>
        <v/>
      </c>
      <c r="GA120" s="30" t="str">
        <f>IF(OR($A$8&lt;&gt;"",$A$2&lt;&gt;"",$GA$252&lt;&gt;""),"E","X")</f>
        <v>X</v>
      </c>
      <c r="GB120" s="58"/>
      <c r="GC120" s="57"/>
      <c r="GD120" s="33" t="str">
        <f>IF(OR($A$8&lt;&gt;"",$A$2&lt;&gt;"",$GD$252&lt;&gt;""),"E","")</f>
        <v/>
      </c>
      <c r="GE120" s="77"/>
      <c r="GF120" s="72"/>
      <c r="GG120" s="29" t="str">
        <f>IF(OR($A$8&lt;&gt;"",$A$2&lt;&gt;"",$GG$252&lt;&gt;""),"E","")</f>
        <v/>
      </c>
      <c r="GH120" s="29" t="str">
        <f>IF(OR($A$8&lt;&gt;"",$A$2&lt;&gt;"",$GH$252&lt;&gt;""),"E","")</f>
        <v/>
      </c>
      <c r="GI120" s="29" t="str">
        <f>IF(OR($A$8&lt;&gt;"",$A$2&lt;&gt;"",$GI$252&lt;&gt;""),"E","")</f>
        <v/>
      </c>
      <c r="GJ120" s="29" t="str">
        <f>IF(OR($A$8&lt;&gt;"",$A$2&lt;&gt;"",$GJ$252&lt;&gt;""),"E","")</f>
        <v/>
      </c>
      <c r="GK120" s="29" t="str">
        <f>IF(OR($A$8&lt;&gt;"",$A$2&lt;&gt;"",$GK$252&lt;&gt;""),"E","")</f>
        <v/>
      </c>
      <c r="GL120" s="29" t="str">
        <f>IF(OR($A$8&lt;&gt;"",$A$2&lt;&gt;"",$GL$252&lt;&gt;""),"E","")</f>
        <v/>
      </c>
      <c r="GM120" s="29" t="str">
        <f>IF(OR($A$8&lt;&gt;"",$A$2&lt;&gt;"",$GM$252&lt;&gt;""),"E","")</f>
        <v/>
      </c>
      <c r="GN120" s="29" t="str">
        <f>IF(OR($A$8&lt;&gt;"",$A$2&lt;&gt;"",$GN$252&lt;&gt;""),"E","")</f>
        <v/>
      </c>
      <c r="GO120" s="29" t="str">
        <f>IF(OR($A$8&lt;&gt;"",$A$2&lt;&gt;"",$GO$252&lt;&gt;""),"E","")</f>
        <v/>
      </c>
      <c r="GP120" s="29" t="str">
        <f>IF(OR($A$8&lt;&gt;"",$A$2&lt;&gt;"",$GP$252&lt;&gt;""),"E","")</f>
        <v/>
      </c>
      <c r="GQ120" s="29" t="str">
        <f>IF(OR($A$8&lt;&gt;"",$A$2&lt;&gt;"",$GQ$252&lt;&gt;""),"E","")</f>
        <v/>
      </c>
      <c r="GR120" s="29" t="str">
        <f>IF(OR($A$8&lt;&gt;"",$A$2&lt;&gt;"",$GR$252&lt;&gt;""),"E","")</f>
        <v/>
      </c>
      <c r="GS120" s="29" t="str">
        <f>IF(OR($A$8&lt;&gt;"",$A$2&lt;&gt;"",$GS$252&lt;&gt;""),"E","")</f>
        <v/>
      </c>
      <c r="GT120" s="29" t="str">
        <f>IF(OR($A$8&lt;&gt;"",$A$2&lt;&gt;"",$GT$252&lt;&gt;""),"E","")</f>
        <v/>
      </c>
      <c r="GU120" s="29" t="str">
        <f>IF(OR($A$8&lt;&gt;"",$A$2&lt;&gt;"",$GU$252&lt;&gt;""),"E","")</f>
        <v/>
      </c>
      <c r="GV120" s="29" t="str">
        <f>IF(OR($A$8&lt;&gt;"",$A$2&lt;&gt;"",$GV$252&lt;&gt;""),"E","")</f>
        <v/>
      </c>
      <c r="GW120" s="29" t="str">
        <f>IF(OR($A$8&lt;&gt;"",$A$2&lt;&gt;"",$GW$252&lt;&gt;""),"E","")</f>
        <v/>
      </c>
      <c r="GX120" s="29" t="str">
        <f>IF(OR($A$8&lt;&gt;"",$A$2&lt;&gt;"",$GX$252&lt;&gt;""),"E","")</f>
        <v/>
      </c>
      <c r="GY120" s="26" t="str">
        <f>IF(OR($A$8&lt;&gt;"",$A$2&lt;&gt;"",$GY$252&lt;&gt;""),"E","")</f>
        <v/>
      </c>
      <c r="GZ120" s="29" t="str">
        <f>IF(OR($A$8&lt;&gt;"",$A$2&lt;&gt;"",$GZ$252&lt;&gt;""),"E","")</f>
        <v/>
      </c>
      <c r="HA120" s="29" t="str">
        <f>IF(OR($A$8&lt;&gt;"",$A$2&lt;&gt;"",$HA$252&lt;&gt;""),"E","")</f>
        <v/>
      </c>
      <c r="HB120" s="29" t="str">
        <f>IF(OR($A$8&lt;&gt;"",$A$2&lt;&gt;"",$HB$252&lt;&gt;""),"E","")</f>
        <v/>
      </c>
      <c r="HC120" s="29" t="str">
        <f>IF(OR($A$8&lt;&gt;"",$A$2&lt;&gt;"",$HC$252&lt;&gt;""),"E","")</f>
        <v/>
      </c>
      <c r="HD120" s="29" t="str">
        <f>IF(OR($A$8&lt;&gt;"",$A$2&lt;&gt;"",$HD$252&lt;&gt;""),"E","")</f>
        <v/>
      </c>
      <c r="HE120" s="29" t="str">
        <f>IF(OR($A$8&lt;&gt;"",$A$2&lt;&gt;"",$HE$252&lt;&gt;""),"E","")</f>
        <v/>
      </c>
      <c r="HF120" s="29" t="str">
        <f>IF(OR($A$8&lt;&gt;"",$A$2&lt;&gt;"",$HF$252&lt;&gt;""),"E","")</f>
        <v/>
      </c>
      <c r="HG120" s="29" t="str">
        <f>IF(OR($A$8&lt;&gt;"",$A$2&lt;&gt;"",$HG$252&lt;&gt;""),"E","")</f>
        <v/>
      </c>
      <c r="HH120" s="81"/>
      <c r="HI120" s="72"/>
      <c r="HJ120" s="29" t="str">
        <f>IF(OR($A$8&lt;&gt;"",$A$2&lt;&gt;"",$HJ$252&lt;&gt;""),"E","")</f>
        <v/>
      </c>
      <c r="HK120" s="29" t="str">
        <f>IF(OR($A$8&lt;&gt;"",$A$2&lt;&gt;"",$HK$252&lt;&gt;""),"E","")</f>
        <v/>
      </c>
      <c r="HL120" s="29" t="str">
        <f>IF(OR($A$8&lt;&gt;"",$A$2&lt;&gt;"",$HL$252&lt;&gt;""),"E","")</f>
        <v/>
      </c>
      <c r="HM120" s="29" t="str">
        <f>IF(OR($A$8&lt;&gt;"",$A$2&lt;&gt;"",$HM$252&lt;&gt;""),"E","")</f>
        <v/>
      </c>
      <c r="HN120" s="29" t="str">
        <f>IF(OR($A$8&lt;&gt;"",$A$2&lt;&gt;"",$HN$252&lt;&gt;""),"E","")</f>
        <v/>
      </c>
      <c r="HO120" s="29" t="str">
        <f>IF(OR($A$8&lt;&gt;"",$A$2&lt;&gt;"",$HO$252&lt;&gt;""),"E","")</f>
        <v/>
      </c>
      <c r="HP120" s="29" t="str">
        <f>IF(OR($A$8&lt;&gt;"",$A$2&lt;&gt;"",$HP$252&lt;&gt;""),"E","")</f>
        <v/>
      </c>
      <c r="HQ120" s="219"/>
      <c r="HR120" s="6"/>
      <c r="HS120" s="131">
        <f t="shared" si="1"/>
        <v>0</v>
      </c>
      <c r="HT120" s="132"/>
    </row>
    <row r="121" spans="1:228" ht="39" customHeight="1" x14ac:dyDescent="0.2">
      <c r="A121" s="220" t="s">
        <v>136</v>
      </c>
      <c r="B121" s="221"/>
      <c r="C121" s="221"/>
      <c r="D121" s="221"/>
      <c r="E121" s="221"/>
      <c r="F121" s="221"/>
      <c r="G121" s="221"/>
      <c r="H121" s="221"/>
      <c r="I121" s="221"/>
      <c r="J121" s="221"/>
      <c r="K121" s="221"/>
      <c r="L121" s="222"/>
      <c r="M121" s="220" t="s">
        <v>135</v>
      </c>
      <c r="N121" s="221"/>
      <c r="O121" s="221"/>
      <c r="P121" s="221"/>
      <c r="Q121" s="221"/>
      <c r="R121" s="221"/>
      <c r="S121" s="221"/>
      <c r="T121" s="221"/>
      <c r="U121" s="222"/>
      <c r="V121" s="175"/>
      <c r="W121" s="43">
        <v>14</v>
      </c>
      <c r="X121" s="204">
        <v>3</v>
      </c>
      <c r="Y121" s="84" t="s">
        <v>1137</v>
      </c>
      <c r="Z121" s="178"/>
      <c r="AA121" s="212"/>
      <c r="AB121" s="155">
        <v>60</v>
      </c>
      <c r="AC121" s="299"/>
      <c r="AD121" s="155">
        <v>60</v>
      </c>
      <c r="AE121" s="299"/>
      <c r="AF121" s="155">
        <v>60</v>
      </c>
      <c r="AG121" s="299"/>
      <c r="AH121" s="155">
        <v>60</v>
      </c>
      <c r="AI121" s="299"/>
      <c r="AJ121" s="155">
        <v>12</v>
      </c>
      <c r="AK121" s="299"/>
      <c r="AL121" s="155">
        <v>2</v>
      </c>
      <c r="AM121" s="299"/>
      <c r="AN121" s="155">
        <v>1</v>
      </c>
      <c r="AO121" s="299"/>
      <c r="AP121" s="155">
        <v>1</v>
      </c>
      <c r="AQ121" s="299"/>
      <c r="AR121" s="152"/>
      <c r="AS121" s="153"/>
      <c r="AT121" s="152"/>
      <c r="AU121" s="153"/>
      <c r="AV121" s="152"/>
      <c r="AW121" s="153"/>
      <c r="AX121" s="152"/>
      <c r="AY121" s="153"/>
      <c r="AZ121" s="152"/>
      <c r="BA121" s="153"/>
      <c r="BB121" s="152"/>
      <c r="BC121" s="153"/>
      <c r="BD121" s="152"/>
      <c r="BE121" s="153"/>
      <c r="BF121" s="152"/>
      <c r="BG121" s="422"/>
      <c r="BH121" s="179"/>
      <c r="BI121" s="179"/>
      <c r="BJ121" s="67" t="str">
        <f>IF($BJ$8="Saisie de numéro erronée !","Saisie de numéro erronée !",IF($BJ$9="","",VALUE(SUBSTITUTE(IF(COUNTIF(HS121,"* *"),TRIM(MID(Y121&amp;" ",(FIND(("NO"&amp;$BJ$9&amp;" "),Y121&amp;" "))-3,3)),HS121),"c",""))))</f>
        <v/>
      </c>
      <c r="BK121" s="180"/>
      <c r="BL121" s="213"/>
      <c r="BM121" s="29">
        <v>14</v>
      </c>
      <c r="BN121" s="29">
        <v>14</v>
      </c>
      <c r="BO121" s="29">
        <v>14</v>
      </c>
      <c r="BP121" s="29">
        <v>15</v>
      </c>
      <c r="BQ121" s="29">
        <v>15</v>
      </c>
      <c r="BR121" s="29">
        <v>15</v>
      </c>
      <c r="BS121" s="29">
        <v>16</v>
      </c>
      <c r="BT121" s="29">
        <v>16</v>
      </c>
      <c r="BU121" s="29">
        <v>16</v>
      </c>
      <c r="BV121" s="29">
        <v>17</v>
      </c>
      <c r="BW121" s="29">
        <v>17</v>
      </c>
      <c r="BX121" s="29">
        <v>17</v>
      </c>
      <c r="BY121" s="29">
        <v>21</v>
      </c>
      <c r="BZ121" s="29">
        <v>29</v>
      </c>
      <c r="CA121" s="29">
        <v>34</v>
      </c>
      <c r="CB121" s="226">
        <v>44</v>
      </c>
      <c r="CC121" s="181"/>
      <c r="CD121" s="181"/>
      <c r="CE121" s="395"/>
      <c r="CF121" s="182"/>
      <c r="CG121" s="182"/>
      <c r="CH121" s="395"/>
      <c r="CI121" s="183"/>
      <c r="CJ121" s="183"/>
      <c r="CK121" s="214">
        <v>110</v>
      </c>
      <c r="CL121" s="44" t="s">
        <v>557</v>
      </c>
      <c r="CM121" s="184"/>
      <c r="CN121" s="216"/>
      <c r="CO121" s="227" t="s">
        <v>163</v>
      </c>
      <c r="CP121" s="185"/>
      <c r="CQ121" s="185"/>
      <c r="CR121" s="44">
        <v>57</v>
      </c>
      <c r="CS121" s="44">
        <v>74</v>
      </c>
      <c r="CT121" s="186"/>
      <c r="CU121" s="186"/>
      <c r="CV121" s="395"/>
      <c r="CW121" s="218"/>
      <c r="CX121" s="218"/>
      <c r="CY121" s="227" t="s">
        <v>106</v>
      </c>
      <c r="CZ121" s="187"/>
      <c r="DA121" s="187"/>
      <c r="DB121" s="28" t="str">
        <f>IF(OR($A$8&lt;&gt;"",$A$2&lt;&gt;"",$DB$252&lt;&gt;""),"E","")</f>
        <v/>
      </c>
      <c r="DC121" s="29" t="str">
        <f>IF(OR($A$8&lt;&gt;"",$A$2&lt;&gt;"",$DC$252&lt;&gt;""),"E","")</f>
        <v/>
      </c>
      <c r="DD121" s="29" t="str">
        <f>IF(OR($A$8&lt;&gt;"",$A$2&lt;&gt;"",$DD$252&lt;&gt;""),"E","")</f>
        <v/>
      </c>
      <c r="DE121" s="29" t="str">
        <f>IF(OR($A$8&lt;&gt;"",$A$2&lt;&gt;"",$DE$252&lt;&gt;""),"E","")</f>
        <v/>
      </c>
      <c r="DF121" s="29" t="str">
        <f>IF(OR($A$8&lt;&gt;"",$A$2&lt;&gt;"",$DF$252&lt;&gt;""),"E","")</f>
        <v/>
      </c>
      <c r="DG121" s="29" t="str">
        <f>IF(OR($A$8&lt;&gt;"",$A$2&lt;&gt;"",$DG$252&lt;&gt;""),"E","")</f>
        <v/>
      </c>
      <c r="DH121" s="29" t="str">
        <f>IF(OR($A$8&lt;&gt;"",$A$2&lt;&gt;"",$DH$252&lt;&gt;""),"E","")</f>
        <v/>
      </c>
      <c r="DI121" s="29" t="str">
        <f>IF(OR($A$8&lt;&gt;"",$A$2&lt;&gt;"",$DI$252&lt;&gt;""),"E","")</f>
        <v/>
      </c>
      <c r="DJ121" s="29" t="str">
        <f>IF(OR($A$8&lt;&gt;"",$A$2&lt;&gt;"",$DJ$252&lt;&gt;""),"E","")</f>
        <v/>
      </c>
      <c r="DK121" s="29" t="str">
        <f>IF(OR($A$8&lt;&gt;"",$A$2&lt;&gt;"",$DK$252&lt;&gt;""),"E","")</f>
        <v/>
      </c>
      <c r="DL121" s="29" t="str">
        <f>IF(OR($A$8&lt;&gt;"",$A$2&lt;&gt;"",$DL$252&lt;&gt;""),"E","")</f>
        <v/>
      </c>
      <c r="DM121" s="29" t="str">
        <f>IF(OR($A$8&lt;&gt;"",$A$2&lt;&gt;"",$DM$252&lt;&gt;""),"E","")</f>
        <v/>
      </c>
      <c r="DN121" s="29" t="str">
        <f>IF(OR($A$8&lt;&gt;"",$A$2&lt;&gt;"",$DN$252&lt;&gt;""),"E","")</f>
        <v/>
      </c>
      <c r="DO121" s="29" t="str">
        <f>IF(OR($A$8&lt;&gt;"",$A$2&lt;&gt;"",$DO$252&lt;&gt;""),"E","")</f>
        <v/>
      </c>
      <c r="DP121" s="29" t="str">
        <f>IF(OR($A$8&lt;&gt;"",$A$2&lt;&gt;"",$DP$252&lt;&gt;""),"E","")</f>
        <v/>
      </c>
      <c r="DQ121" s="29" t="str">
        <f>IF(OR($A$8&lt;&gt;"",$A$2&lt;&gt;"",$DQ$252&lt;&gt;""),"E","")</f>
        <v/>
      </c>
      <c r="DR121" s="29" t="str">
        <f>IF(OR($A$8&lt;&gt;"",$A$2&lt;&gt;"",$DR$252&lt;&gt;""),"E","")</f>
        <v/>
      </c>
      <c r="DS121" s="29" t="str">
        <f>IF(OR($A$8&lt;&gt;"",$A$2&lt;&gt;"",$DS$252&lt;&gt;""),"E","")</f>
        <v/>
      </c>
      <c r="DT121" s="29" t="str">
        <f>IF(OR($A$8&lt;&gt;"",$A$2&lt;&gt;"",$DT$252&lt;&gt;""),"E","")</f>
        <v/>
      </c>
      <c r="DU121" s="29" t="str">
        <f>IF(OR($A$8&lt;&gt;"",$A$2&lt;&gt;"",$DU$252&lt;&gt;""),"E","")</f>
        <v/>
      </c>
      <c r="DV121" s="29" t="str">
        <f>IF(OR($A$8&lt;&gt;"",$A$2&lt;&gt;"",$DV$252&lt;&gt;""),"E","")</f>
        <v/>
      </c>
      <c r="DW121" s="29" t="str">
        <f>IF(OR($A$8&lt;&gt;"",$A$2&lt;&gt;"",$DW$252&lt;&gt;""),"E","")</f>
        <v/>
      </c>
      <c r="DX121" s="29" t="str">
        <f>IF(OR($A$8&lt;&gt;"",$A$2&lt;&gt;"",$DX$252&lt;&gt;""),"E","")</f>
        <v/>
      </c>
      <c r="DY121" s="29" t="str">
        <f>IF(OR($A$8&lt;&gt;"",$A$2&lt;&gt;"",$DY$252&lt;&gt;""),"E","")</f>
        <v/>
      </c>
      <c r="DZ121" s="29" t="str">
        <f>IF(OR($A$8&lt;&gt;"",$A$2&lt;&gt;"",$DZ$252&lt;&gt;""),"E","")</f>
        <v/>
      </c>
      <c r="EA121" s="31"/>
      <c r="EB121" s="2"/>
      <c r="EC121" s="29" t="str">
        <f>IF(OR($A$8&lt;&gt;"",$A$2&lt;&gt;"",$EC$252&lt;&gt;""),"E","")</f>
        <v/>
      </c>
      <c r="ED121" s="58"/>
      <c r="EE121" s="57"/>
      <c r="EF121" s="29" t="str">
        <f>IF(OR($A$8&lt;&gt;"",$A$2&lt;&gt;"",$EF$252&lt;&gt;""),"E","")</f>
        <v/>
      </c>
      <c r="EG121" s="29" t="str">
        <f>IF(OR($A$8&lt;&gt;"",$A$2&lt;&gt;"",$EG$252&lt;&gt;""),"E","")</f>
        <v/>
      </c>
      <c r="EH121" s="29" t="str">
        <f>IF(OR($A$8&lt;&gt;"",$A$2&lt;&gt;"",$EH$252&lt;&gt;""),"E","")</f>
        <v/>
      </c>
      <c r="EI121" s="29" t="str">
        <f>IF(OR($A$8&lt;&gt;"",$A$2&lt;&gt;"",$EI$252&lt;&gt;""),"E","")</f>
        <v/>
      </c>
      <c r="EJ121" s="29" t="str">
        <f>IF(OR($A$8&lt;&gt;"",$A$2&lt;&gt;"",$EJ$252&lt;&gt;""),"E","")</f>
        <v/>
      </c>
      <c r="EK121" s="29" t="str">
        <f>IF(OR($A$8&lt;&gt;"",$A$2&lt;&gt;"",$EK$252&lt;&gt;""),"E","")</f>
        <v/>
      </c>
      <c r="EL121" s="29" t="str">
        <f>IF(OR($A$8&lt;&gt;"",$A$2&lt;&gt;"",$EL$252&lt;&gt;""),"E","")</f>
        <v/>
      </c>
      <c r="EM121" s="29" t="str">
        <f>IF(OR($A$8&lt;&gt;"",$A$2&lt;&gt;"",$EM$252&lt;&gt;""),"E","")</f>
        <v/>
      </c>
      <c r="EN121" s="29" t="str">
        <f>IF(OR($A$8&lt;&gt;"",$A$2&lt;&gt;"",$EN$252&lt;&gt;""),"E","")</f>
        <v/>
      </c>
      <c r="EO121" s="29" t="str">
        <f>IF(OR($A$8&lt;&gt;"",$A$2&lt;&gt;"",$EO$252&lt;&gt;""),"E","")</f>
        <v/>
      </c>
      <c r="EP121" s="29" t="str">
        <f>IF(OR($A$8&lt;&gt;"",$A$2&lt;&gt;"",$EP$252&lt;&gt;""),"E","")</f>
        <v/>
      </c>
      <c r="EQ121" s="29" t="str">
        <f>IF(OR($A$8&lt;&gt;"",$A$2&lt;&gt;"",$EQ$252&lt;&gt;""),"E","")</f>
        <v/>
      </c>
      <c r="ER121" s="29" t="str">
        <f>IF(OR($A$8&lt;&gt;"",$A$2&lt;&gt;"",$ER$252&lt;&gt;""),"E","")</f>
        <v/>
      </c>
      <c r="ES121" s="29" t="str">
        <f>IF(OR($A$8&lt;&gt;"",$A$2&lt;&gt;"",$ES$252&lt;&gt;""),"E","")</f>
        <v/>
      </c>
      <c r="ET121" s="29" t="str">
        <f>IF(OR($A$8&lt;&gt;"",$A$2&lt;&gt;"",$ET$252&lt;&gt;""),"E","")</f>
        <v/>
      </c>
      <c r="EU121" s="29" t="str">
        <f>IF(OR($A$8&lt;&gt;"",$A$2&lt;&gt;"",$EU$252&lt;&gt;""),"E","")</f>
        <v/>
      </c>
      <c r="EV121" s="29" t="str">
        <f>IF(OR($A$8&lt;&gt;"",$A$2&lt;&gt;"",$EV$252&lt;&gt;""),"E","")</f>
        <v/>
      </c>
      <c r="EW121" s="29" t="str">
        <f>IF(OR($A$8&lt;&gt;"",$A$2&lt;&gt;"",$EW$252&lt;&gt;""),"E","")</f>
        <v/>
      </c>
      <c r="EX121" s="29" t="str">
        <f>IF(OR($A$8&lt;&gt;"",$A$2&lt;&gt;"",$EX$252&lt;&gt;""),"E","")</f>
        <v/>
      </c>
      <c r="EY121" s="29" t="str">
        <f>IF(OR($A$8&lt;&gt;"",$A$2&lt;&gt;"",$EY$252&lt;&gt;""),"E","")</f>
        <v/>
      </c>
      <c r="EZ121" s="29" t="str">
        <f>IF(OR($A$8&lt;&gt;"",$A$2&lt;&gt;"",$EZ$252&lt;&gt;""),"E","")</f>
        <v/>
      </c>
      <c r="FA121" s="29" t="str">
        <f>IF(OR($A$8&lt;&gt;"",$A$2&lt;&gt;"",$FA$252&lt;&gt;""),"E","")</f>
        <v/>
      </c>
      <c r="FB121" s="29" t="str">
        <f>IF(OR($A$8&lt;&gt;"",$A$2&lt;&gt;"",$FB$252&lt;&gt;""),"E","")</f>
        <v/>
      </c>
      <c r="FC121" s="29" t="str">
        <f>IF(OR($A$8&lt;&gt;"",$A$2&lt;&gt;"",$FC$252&lt;&gt;""),"E","")</f>
        <v/>
      </c>
      <c r="FD121" s="29" t="str">
        <f>IF(OR($A$8&lt;&gt;"",$A$2&lt;&gt;"",$FD$252&lt;&gt;""),"E","")</f>
        <v/>
      </c>
      <c r="FE121" s="29" t="str">
        <f>IF(OR($A$8&lt;&gt;"",$A$2&lt;&gt;"",$FE$252&lt;&gt;""),"E","")</f>
        <v/>
      </c>
      <c r="FF121" s="29" t="str">
        <f>IF(OR($A$8&lt;&gt;"",$A$2&lt;&gt;"",$FF$252&lt;&gt;""),"E","")</f>
        <v/>
      </c>
      <c r="FG121" s="29" t="str">
        <f>IF(OR($A$8&lt;&gt;"",$A$2&lt;&gt;"",$FG$252&lt;&gt;""),"E","")</f>
        <v/>
      </c>
      <c r="FH121" s="29" t="str">
        <f>IF(OR($A$8&lt;&gt;"",$A$2&lt;&gt;"",$FH$252&lt;&gt;""),"E","")</f>
        <v/>
      </c>
      <c r="FI121" s="29" t="str">
        <f>IF(OR($A$8&lt;&gt;"",$A$2&lt;&gt;"",$FI$252&lt;&gt;""),"E","")</f>
        <v/>
      </c>
      <c r="FJ121" s="30" t="str">
        <f>IF(OR($A$8&lt;&gt;"",$A$2&lt;&gt;"",$FJ$252&lt;&gt;""),"E",IF($J$5="X","X",""))</f>
        <v/>
      </c>
      <c r="FK121" s="30" t="str">
        <f>IF(OR($A$8&lt;&gt;"",$A$2&lt;&gt;"",$FK$252&lt;&gt;""),"E",IF($L$5="X","X",""))</f>
        <v/>
      </c>
      <c r="FL121" s="30" t="str">
        <f>IF(OR($A$8&lt;&gt;"",$A$2&lt;&gt;"",$FL$252&lt;&gt;""),"E","X")</f>
        <v>X</v>
      </c>
      <c r="FM121" s="30" t="str">
        <f>IF(OR($A$8&lt;&gt;"",$A$2&lt;&gt;"",$FM$252&lt;&gt;""),"E","X")</f>
        <v>X</v>
      </c>
      <c r="FN121" s="30" t="str">
        <f>IF(OR($A$8&lt;&gt;"",$A$2&lt;&gt;"",$FN$252&lt;&gt;""),"E","X")</f>
        <v>X</v>
      </c>
      <c r="FO121" s="30" t="str">
        <f>IF(OR($A$8&lt;&gt;"",$A$2&lt;&gt;"",$FO$252&lt;&gt;""),"E","X")</f>
        <v>X</v>
      </c>
      <c r="FP121" s="30" t="str">
        <f>IF(OR($A$8&lt;&gt;"",$A$2&lt;&gt;"",$FP$252&lt;&gt;""),"E","X")</f>
        <v>X</v>
      </c>
      <c r="FQ121" s="29" t="str">
        <f>IF(OR($A$8&lt;&gt;"",$A$2&lt;&gt;"",$FQ$252&lt;&gt;""),"E","")</f>
        <v/>
      </c>
      <c r="FR121" s="30" t="str">
        <f>IF(OR($A$8&lt;&gt;"",$A$2&lt;&gt;"",$FR$252&lt;&gt;""),"E","X")</f>
        <v>X</v>
      </c>
      <c r="FS121" s="29" t="str">
        <f>IF(OR($A$8&lt;&gt;"",$A$2&lt;&gt;"",$FS$252&lt;&gt;""),"E","")</f>
        <v/>
      </c>
      <c r="FT121" s="30" t="str">
        <f>IF(OR($A$8&lt;&gt;"",$A$2&lt;&gt;"",$FT$252&lt;&gt;""),"E","X")</f>
        <v>X</v>
      </c>
      <c r="FU121" s="29" t="str">
        <f>IF(OR($A$8&lt;&gt;"",$A$2&lt;&gt;"",$FU$252&lt;&gt;""),"E","")</f>
        <v/>
      </c>
      <c r="FV121" s="30" t="str">
        <f>IF(OR($A$8&lt;&gt;"",$A$2&lt;&gt;"",$FV$252&lt;&gt;""),"E","X")</f>
        <v>X</v>
      </c>
      <c r="FW121" s="30" t="str">
        <f>IF(OR($A$8&lt;&gt;"",$A$2&lt;&gt;"",$FW$252&lt;&gt;""),"E","X")</f>
        <v>X</v>
      </c>
      <c r="FX121" s="29" t="str">
        <f>IF(OR($A$8&lt;&gt;"",$A$2&lt;&gt;"",$FX$252&lt;&gt;""),"E","")</f>
        <v/>
      </c>
      <c r="FY121" s="30" t="str">
        <f>IF(OR($A$8&lt;&gt;"",$A$2&lt;&gt;"",$FY$252&lt;&gt;""),"E","X")</f>
        <v>X</v>
      </c>
      <c r="FZ121" s="29" t="str">
        <f>IF(OR($A$8&lt;&gt;"",$A$2&lt;&gt;"",$FZ$252&lt;&gt;""),"E","")</f>
        <v/>
      </c>
      <c r="GA121" s="30" t="str">
        <f>IF(OR($A$8&lt;&gt;"",$A$2&lt;&gt;"",$GA$252&lt;&gt;""),"E","X")</f>
        <v>X</v>
      </c>
      <c r="GB121" s="58"/>
      <c r="GC121" s="57"/>
      <c r="GD121" s="33" t="str">
        <f>IF(OR($A$8&lt;&gt;"",$A$2&lt;&gt;"",$GD$252&lt;&gt;""),"E","")</f>
        <v/>
      </c>
      <c r="GE121" s="77"/>
      <c r="GF121" s="72"/>
      <c r="GG121" s="29" t="str">
        <f>IF(OR($A$8&lt;&gt;"",$A$2&lt;&gt;"",$GG$252&lt;&gt;""),"E","")</f>
        <v/>
      </c>
      <c r="GH121" s="29" t="str">
        <f>IF(OR($A$8&lt;&gt;"",$A$2&lt;&gt;"",$GH$252&lt;&gt;""),"E","")</f>
        <v/>
      </c>
      <c r="GI121" s="29" t="str">
        <f>IF(OR($A$8&lt;&gt;"",$A$2&lt;&gt;"",$GI$252&lt;&gt;""),"E","")</f>
        <v/>
      </c>
      <c r="GJ121" s="29" t="str">
        <f>IF(OR($A$8&lt;&gt;"",$A$2&lt;&gt;"",$GJ$252&lt;&gt;""),"E","")</f>
        <v/>
      </c>
      <c r="GK121" s="29" t="str">
        <f>IF(OR($A$8&lt;&gt;"",$A$2&lt;&gt;"",$GK$252&lt;&gt;""),"E","")</f>
        <v/>
      </c>
      <c r="GL121" s="29" t="str">
        <f>IF(OR($A$8&lt;&gt;"",$A$2&lt;&gt;"",$GL$252&lt;&gt;""),"E","")</f>
        <v/>
      </c>
      <c r="GM121" s="29" t="str">
        <f>IF(OR($A$8&lt;&gt;"",$A$2&lt;&gt;"",$GM$252&lt;&gt;""),"E","")</f>
        <v/>
      </c>
      <c r="GN121" s="29" t="str">
        <f>IF(OR($A$8&lt;&gt;"",$A$2&lt;&gt;"",$GN$252&lt;&gt;""),"E","")</f>
        <v/>
      </c>
      <c r="GO121" s="29" t="str">
        <f>IF(OR($A$8&lt;&gt;"",$A$2&lt;&gt;"",$GO$252&lt;&gt;""),"E","")</f>
        <v/>
      </c>
      <c r="GP121" s="29" t="str">
        <f>IF(OR($A$8&lt;&gt;"",$A$2&lt;&gt;"",$GP$252&lt;&gt;""),"E","")</f>
        <v/>
      </c>
      <c r="GQ121" s="29" t="str">
        <f>IF(OR($A$8&lt;&gt;"",$A$2&lt;&gt;"",$GQ$252&lt;&gt;""),"E","")</f>
        <v/>
      </c>
      <c r="GR121" s="29" t="str">
        <f>IF(OR($A$8&lt;&gt;"",$A$2&lt;&gt;"",$GR$252&lt;&gt;""),"E","")</f>
        <v/>
      </c>
      <c r="GS121" s="29" t="str">
        <f>IF(OR($A$8&lt;&gt;"",$A$2&lt;&gt;"",$GS$252&lt;&gt;""),"E","")</f>
        <v/>
      </c>
      <c r="GT121" s="29" t="str">
        <f>IF(OR($A$8&lt;&gt;"",$A$2&lt;&gt;"",$GT$252&lt;&gt;""),"E","")</f>
        <v/>
      </c>
      <c r="GU121" s="29" t="str">
        <f>IF(OR($A$8&lt;&gt;"",$A$2&lt;&gt;"",$GU$252&lt;&gt;""),"E","")</f>
        <v/>
      </c>
      <c r="GV121" s="29" t="str">
        <f>IF(OR($A$8&lt;&gt;"",$A$2&lt;&gt;"",$GV$252&lt;&gt;""),"E","")</f>
        <v/>
      </c>
      <c r="GW121" s="29" t="str">
        <f>IF(OR($A$8&lt;&gt;"",$A$2&lt;&gt;"",$GW$252&lt;&gt;""),"E","")</f>
        <v/>
      </c>
      <c r="GX121" s="29" t="str">
        <f>IF(OR($A$8&lt;&gt;"",$A$2&lt;&gt;"",$GX$252&lt;&gt;""),"E","")</f>
        <v/>
      </c>
      <c r="GY121" s="26" t="str">
        <f>IF(OR($A$8&lt;&gt;"",$A$2&lt;&gt;"",$GY$252&lt;&gt;""),"E","")</f>
        <v/>
      </c>
      <c r="GZ121" s="29" t="str">
        <f>IF(OR($A$8&lt;&gt;"",$A$2&lt;&gt;"",$GZ$252&lt;&gt;""),"E","")</f>
        <v/>
      </c>
      <c r="HA121" s="29" t="str">
        <f>IF(OR($A$8&lt;&gt;"",$A$2&lt;&gt;"",$HA$252&lt;&gt;""),"E","")</f>
        <v/>
      </c>
      <c r="HB121" s="29" t="str">
        <f>IF(OR($A$8&lt;&gt;"",$A$2&lt;&gt;"",$HB$252&lt;&gt;""),"E","")</f>
        <v/>
      </c>
      <c r="HC121" s="29" t="str">
        <f>IF(OR($A$8&lt;&gt;"",$A$2&lt;&gt;"",$HC$252&lt;&gt;""),"E","")</f>
        <v/>
      </c>
      <c r="HD121" s="29" t="str">
        <f>IF(OR($A$8&lt;&gt;"",$A$2&lt;&gt;"",$HD$252&lt;&gt;""),"E","")</f>
        <v/>
      </c>
      <c r="HE121" s="29" t="str">
        <f>IF(OR($A$8&lt;&gt;"",$A$2&lt;&gt;"",$HE$252&lt;&gt;""),"E","")</f>
        <v/>
      </c>
      <c r="HF121" s="29" t="str">
        <f>IF(OR($A$8&lt;&gt;"",$A$2&lt;&gt;"",$HF$252&lt;&gt;""),"E","")</f>
        <v/>
      </c>
      <c r="HG121" s="29" t="str">
        <f>IF(OR($A$8&lt;&gt;"",$A$2&lt;&gt;"",$HG$252&lt;&gt;""),"E","")</f>
        <v/>
      </c>
      <c r="HH121" s="81"/>
      <c r="HI121" s="72"/>
      <c r="HJ121" s="29" t="str">
        <f>IF(OR($A$8&lt;&gt;"",$A$2&lt;&gt;"",$HJ$252&lt;&gt;""),"E","")</f>
        <v/>
      </c>
      <c r="HK121" s="29" t="str">
        <f>IF(OR($A$8&lt;&gt;"",$A$2&lt;&gt;"",$HK$252&lt;&gt;""),"E","")</f>
        <v/>
      </c>
      <c r="HL121" s="29" t="str">
        <f>IF(OR($A$8&lt;&gt;"",$A$2&lt;&gt;"",$HL$252&lt;&gt;""),"E","")</f>
        <v/>
      </c>
      <c r="HM121" s="29" t="str">
        <f>IF(OR($A$8&lt;&gt;"",$A$2&lt;&gt;"",$HM$252&lt;&gt;""),"E","")</f>
        <v/>
      </c>
      <c r="HN121" s="29" t="str">
        <f>IF(OR($A$8&lt;&gt;"",$A$2&lt;&gt;"",$HN$252&lt;&gt;""),"E","")</f>
        <v/>
      </c>
      <c r="HO121" s="29" t="str">
        <f>IF(OR($A$8&lt;&gt;"",$A$2&lt;&gt;"",$HO$252&lt;&gt;""),"E","")</f>
        <v/>
      </c>
      <c r="HP121" s="29" t="str">
        <f>IF(OR($A$8&lt;&gt;"",$A$2&lt;&gt;"",$HP$252&lt;&gt;""),"E","")</f>
        <v/>
      </c>
      <c r="HQ121" s="219"/>
      <c r="HR121" s="6"/>
      <c r="HS121" s="131">
        <f t="shared" si="1"/>
        <v>0</v>
      </c>
      <c r="HT121" s="132"/>
    </row>
    <row r="122" spans="1:228" ht="39" customHeight="1" x14ac:dyDescent="0.2">
      <c r="A122" s="220" t="s">
        <v>146</v>
      </c>
      <c r="B122" s="221"/>
      <c r="C122" s="221"/>
      <c r="D122" s="221"/>
      <c r="E122" s="221"/>
      <c r="F122" s="221"/>
      <c r="G122" s="221"/>
      <c r="H122" s="221"/>
      <c r="I122" s="221"/>
      <c r="J122" s="221"/>
      <c r="K122" s="221"/>
      <c r="L122" s="222"/>
      <c r="M122" s="220" t="s">
        <v>144</v>
      </c>
      <c r="N122" s="221"/>
      <c r="O122" s="221"/>
      <c r="P122" s="221"/>
      <c r="Q122" s="221"/>
      <c r="R122" s="221"/>
      <c r="S122" s="221"/>
      <c r="T122" s="221"/>
      <c r="U122" s="222"/>
      <c r="V122" s="175"/>
      <c r="W122" s="45">
        <v>16</v>
      </c>
      <c r="X122" s="204">
        <v>3</v>
      </c>
      <c r="Y122" s="84" t="s">
        <v>1139</v>
      </c>
      <c r="Z122" s="178"/>
      <c r="AA122" s="212"/>
      <c r="AB122" s="155">
        <v>60</v>
      </c>
      <c r="AC122" s="299"/>
      <c r="AD122" s="155">
        <v>60</v>
      </c>
      <c r="AE122" s="299"/>
      <c r="AF122" s="155">
        <v>60</v>
      </c>
      <c r="AG122" s="299"/>
      <c r="AH122" s="155">
        <v>40</v>
      </c>
      <c r="AI122" s="299"/>
      <c r="AJ122" s="155">
        <v>20</v>
      </c>
      <c r="AK122" s="299"/>
      <c r="AL122" s="155">
        <v>12</v>
      </c>
      <c r="AM122" s="299"/>
      <c r="AN122" s="155">
        <v>2</v>
      </c>
      <c r="AO122" s="299"/>
      <c r="AP122" s="155">
        <v>1</v>
      </c>
      <c r="AQ122" s="299"/>
      <c r="AR122" s="152">
        <v>1</v>
      </c>
      <c r="AS122" s="412"/>
      <c r="AT122" s="152"/>
      <c r="AU122" s="153"/>
      <c r="AV122" s="152"/>
      <c r="AW122" s="153"/>
      <c r="AX122" s="152"/>
      <c r="AY122" s="153"/>
      <c r="AZ122" s="152"/>
      <c r="BA122" s="153"/>
      <c r="BB122" s="152"/>
      <c r="BC122" s="153"/>
      <c r="BD122" s="152"/>
      <c r="BE122" s="153"/>
      <c r="BF122" s="152"/>
      <c r="BG122" s="422"/>
      <c r="BH122" s="179"/>
      <c r="BI122" s="179"/>
      <c r="BJ122" s="67" t="str">
        <f>IF($BJ$8="Saisie de numéro erronée !","Saisie de numéro erronée !",IF($BJ$9="","",VALUE(SUBSTITUTE(IF(COUNTIF(HS122,"* *"),TRIM(MID(Y122&amp;" ",(FIND(("NO"&amp;$BJ$9&amp;" "),Y122&amp;" "))-3,3)),HS122),"c",""))))</f>
        <v/>
      </c>
      <c r="BK122" s="180"/>
      <c r="BL122" s="213"/>
      <c r="BM122" s="29">
        <v>16</v>
      </c>
      <c r="BN122" s="29">
        <v>16</v>
      </c>
      <c r="BO122" s="29">
        <v>16</v>
      </c>
      <c r="BP122" s="29">
        <v>17</v>
      </c>
      <c r="BQ122" s="29">
        <v>17</v>
      </c>
      <c r="BR122" s="29">
        <v>17</v>
      </c>
      <c r="BS122" s="29">
        <v>18</v>
      </c>
      <c r="BT122" s="228">
        <v>92</v>
      </c>
      <c r="BU122" s="29">
        <v>18</v>
      </c>
      <c r="BV122" s="29">
        <v>19</v>
      </c>
      <c r="BW122" s="29">
        <v>19</v>
      </c>
      <c r="BX122" s="29">
        <v>19</v>
      </c>
      <c r="BY122" s="29">
        <v>23</v>
      </c>
      <c r="BZ122" s="29">
        <v>31</v>
      </c>
      <c r="CA122" s="29">
        <v>36</v>
      </c>
      <c r="CB122" s="226">
        <v>46</v>
      </c>
      <c r="CC122" s="181"/>
      <c r="CD122" s="181"/>
      <c r="CE122" s="395"/>
      <c r="CF122" s="182"/>
      <c r="CG122" s="182"/>
      <c r="CH122" s="395"/>
      <c r="CI122" s="183"/>
      <c r="CJ122" s="183"/>
      <c r="CK122" s="214">
        <v>111</v>
      </c>
      <c r="CL122" s="44" t="s">
        <v>558</v>
      </c>
      <c r="CM122" s="184"/>
      <c r="CN122" s="216"/>
      <c r="CO122" s="227" t="s">
        <v>163</v>
      </c>
      <c r="CP122" s="185"/>
      <c r="CQ122" s="185"/>
      <c r="CR122" s="44">
        <v>57</v>
      </c>
      <c r="CS122" s="44">
        <v>95</v>
      </c>
      <c r="CT122" s="186"/>
      <c r="CU122" s="186"/>
      <c r="CV122" s="395"/>
      <c r="CW122" s="218"/>
      <c r="CX122" s="218"/>
      <c r="CY122" s="227" t="s">
        <v>106</v>
      </c>
      <c r="CZ122" s="187"/>
      <c r="DA122" s="187"/>
      <c r="DB122" s="28" t="str">
        <f>IF(OR($A$8&lt;&gt;"",$A$2&lt;&gt;"",$DB$252&lt;&gt;""),"E","")</f>
        <v/>
      </c>
      <c r="DC122" s="29" t="str">
        <f>IF(OR($A$8&lt;&gt;"",$A$2&lt;&gt;"",$DC$252&lt;&gt;""),"E","")</f>
        <v/>
      </c>
      <c r="DD122" s="29" t="str">
        <f>IF(OR($A$8&lt;&gt;"",$A$2&lt;&gt;"",$DD$252&lt;&gt;""),"E","")</f>
        <v/>
      </c>
      <c r="DE122" s="29" t="str">
        <f>IF(OR($A$8&lt;&gt;"",$A$2&lt;&gt;"",$DE$252&lt;&gt;""),"E","")</f>
        <v/>
      </c>
      <c r="DF122" s="29" t="str">
        <f>IF(OR($A$8&lt;&gt;"",$A$2&lt;&gt;"",$DF$252&lt;&gt;""),"E","")</f>
        <v/>
      </c>
      <c r="DG122" s="29" t="str">
        <f>IF(OR($A$8&lt;&gt;"",$A$2&lt;&gt;"",$DG$252&lt;&gt;""),"E","")</f>
        <v/>
      </c>
      <c r="DH122" s="29" t="str">
        <f>IF(OR($A$8&lt;&gt;"",$A$2&lt;&gt;"",$DH$252&lt;&gt;""),"E","")</f>
        <v/>
      </c>
      <c r="DI122" s="29" t="str">
        <f>IF(OR($A$8&lt;&gt;"",$A$2&lt;&gt;"",$DI$252&lt;&gt;""),"E","")</f>
        <v/>
      </c>
      <c r="DJ122" s="29" t="str">
        <f>IF(OR($A$8&lt;&gt;"",$A$2&lt;&gt;"",$DJ$252&lt;&gt;""),"E","")</f>
        <v/>
      </c>
      <c r="DK122" s="29" t="str">
        <f>IF(OR($A$8&lt;&gt;"",$A$2&lt;&gt;"",$DK$252&lt;&gt;""),"E","")</f>
        <v/>
      </c>
      <c r="DL122" s="29" t="str">
        <f>IF(OR($A$8&lt;&gt;"",$A$2&lt;&gt;"",$DL$252&lt;&gt;""),"E","")</f>
        <v/>
      </c>
      <c r="DM122" s="29" t="str">
        <f>IF(OR($A$8&lt;&gt;"",$A$2&lt;&gt;"",$DM$252&lt;&gt;""),"E","")</f>
        <v/>
      </c>
      <c r="DN122" s="29" t="str">
        <f>IF(OR($A$8&lt;&gt;"",$A$2&lt;&gt;"",$DN$252&lt;&gt;""),"E","")</f>
        <v/>
      </c>
      <c r="DO122" s="29" t="str">
        <f>IF(OR($A$8&lt;&gt;"",$A$2&lt;&gt;"",$DO$252&lt;&gt;""),"E","")</f>
        <v/>
      </c>
      <c r="DP122" s="29" t="str">
        <f>IF(OR($A$8&lt;&gt;"",$A$2&lt;&gt;"",$DP$252&lt;&gt;""),"E","")</f>
        <v/>
      </c>
      <c r="DQ122" s="29" t="str">
        <f>IF(OR($A$8&lt;&gt;"",$A$2&lt;&gt;"",$DQ$252&lt;&gt;""),"E","")</f>
        <v/>
      </c>
      <c r="DR122" s="29" t="str">
        <f>IF(OR($A$8&lt;&gt;"",$A$2&lt;&gt;"",$DR$252&lt;&gt;""),"E","")</f>
        <v/>
      </c>
      <c r="DS122" s="29" t="str">
        <f>IF(OR($A$8&lt;&gt;"",$A$2&lt;&gt;"",$DS$252&lt;&gt;""),"E","")</f>
        <v/>
      </c>
      <c r="DT122" s="29" t="str">
        <f>IF(OR($A$8&lt;&gt;"",$A$2&lt;&gt;"",$DT$252&lt;&gt;""),"E","")</f>
        <v/>
      </c>
      <c r="DU122" s="29" t="str">
        <f>IF(OR($A$8&lt;&gt;"",$A$2&lt;&gt;"",$DU$252&lt;&gt;""),"E","")</f>
        <v/>
      </c>
      <c r="DV122" s="29" t="str">
        <f>IF(OR($A$8&lt;&gt;"",$A$2&lt;&gt;"",$DV$252&lt;&gt;""),"E","")</f>
        <v/>
      </c>
      <c r="DW122" s="29" t="str">
        <f>IF(OR($A$8&lt;&gt;"",$A$2&lt;&gt;"",$DW$252&lt;&gt;""),"E","")</f>
        <v/>
      </c>
      <c r="DX122" s="29" t="str">
        <f>IF(OR($A$8&lt;&gt;"",$A$2&lt;&gt;"",$DX$252&lt;&gt;""),"E","")</f>
        <v/>
      </c>
      <c r="DY122" s="29" t="str">
        <f>IF(OR($A$8&lt;&gt;"",$A$2&lt;&gt;"",$DY$252&lt;&gt;""),"E","")</f>
        <v/>
      </c>
      <c r="DZ122" s="29" t="str">
        <f>IF(OR($A$8&lt;&gt;"",$A$2&lt;&gt;"",$DZ$252&lt;&gt;""),"E","")</f>
        <v/>
      </c>
      <c r="EA122" s="31"/>
      <c r="EB122" s="2"/>
      <c r="EC122" s="29" t="str">
        <f>IF(OR($A$8&lt;&gt;"",$A$2&lt;&gt;"",$EC$252&lt;&gt;""),"E","")</f>
        <v/>
      </c>
      <c r="ED122" s="58"/>
      <c r="EE122" s="57"/>
      <c r="EF122" s="29" t="str">
        <f>IF(OR($A$8&lt;&gt;"",$A$2&lt;&gt;"",$EF$252&lt;&gt;""),"E","")</f>
        <v/>
      </c>
      <c r="EG122" s="29" t="str">
        <f>IF(OR($A$8&lt;&gt;"",$A$2&lt;&gt;"",$EG$252&lt;&gt;""),"E","")</f>
        <v/>
      </c>
      <c r="EH122" s="29" t="str">
        <f>IF(OR($A$8&lt;&gt;"",$A$2&lt;&gt;"",$EH$252&lt;&gt;""),"E","")</f>
        <v/>
      </c>
      <c r="EI122" s="29" t="str">
        <f>IF(OR($A$8&lt;&gt;"",$A$2&lt;&gt;"",$EI$252&lt;&gt;""),"E","")</f>
        <v/>
      </c>
      <c r="EJ122" s="29" t="str">
        <f>IF(OR($A$8&lt;&gt;"",$A$2&lt;&gt;"",$EJ$252&lt;&gt;""),"E","")</f>
        <v/>
      </c>
      <c r="EK122" s="29" t="str">
        <f>IF(OR($A$8&lt;&gt;"",$A$2&lt;&gt;"",$EK$252&lt;&gt;""),"E","")</f>
        <v/>
      </c>
      <c r="EL122" s="29" t="str">
        <f>IF(OR($A$8&lt;&gt;"",$A$2&lt;&gt;"",$EL$252&lt;&gt;""),"E","")</f>
        <v/>
      </c>
      <c r="EM122" s="29" t="str">
        <f>IF(OR($A$8&lt;&gt;"",$A$2&lt;&gt;"",$EM$252&lt;&gt;""),"E","")</f>
        <v/>
      </c>
      <c r="EN122" s="29" t="str">
        <f>IF(OR($A$8&lt;&gt;"",$A$2&lt;&gt;"",$EN$252&lt;&gt;""),"E","")</f>
        <v/>
      </c>
      <c r="EO122" s="29" t="str">
        <f>IF(OR($A$8&lt;&gt;"",$A$2&lt;&gt;"",$EO$252&lt;&gt;""),"E","")</f>
        <v/>
      </c>
      <c r="EP122" s="29" t="str">
        <f>IF(OR($A$8&lt;&gt;"",$A$2&lt;&gt;"",$EP$252&lt;&gt;""),"E","")</f>
        <v/>
      </c>
      <c r="EQ122" s="29" t="str">
        <f>IF(OR($A$8&lt;&gt;"",$A$2&lt;&gt;"",$EQ$252&lt;&gt;""),"E","")</f>
        <v/>
      </c>
      <c r="ER122" s="29" t="str">
        <f>IF(OR($A$8&lt;&gt;"",$A$2&lt;&gt;"",$ER$252&lt;&gt;""),"E","")</f>
        <v/>
      </c>
      <c r="ES122" s="29" t="str">
        <f>IF(OR($A$8&lt;&gt;"",$A$2&lt;&gt;"",$ES$252&lt;&gt;""),"E","")</f>
        <v/>
      </c>
      <c r="ET122" s="29" t="str">
        <f>IF(OR($A$8&lt;&gt;"",$A$2&lt;&gt;"",$ET$252&lt;&gt;""),"E","")</f>
        <v/>
      </c>
      <c r="EU122" s="29" t="str">
        <f>IF(OR($A$8&lt;&gt;"",$A$2&lt;&gt;"",$EU$252&lt;&gt;""),"E","")</f>
        <v/>
      </c>
      <c r="EV122" s="29" t="str">
        <f>IF(OR($A$8&lt;&gt;"",$A$2&lt;&gt;"",$EV$252&lt;&gt;""),"E","")</f>
        <v/>
      </c>
      <c r="EW122" s="29" t="str">
        <f>IF(OR($A$8&lt;&gt;"",$A$2&lt;&gt;"",$EW$252&lt;&gt;""),"E","")</f>
        <v/>
      </c>
      <c r="EX122" s="29" t="str">
        <f>IF(OR($A$8&lt;&gt;"",$A$2&lt;&gt;"",$EX$252&lt;&gt;""),"E","")</f>
        <v/>
      </c>
      <c r="EY122" s="29" t="str">
        <f>IF(OR($A$8&lt;&gt;"",$A$2&lt;&gt;"",$EY$252&lt;&gt;""),"E","")</f>
        <v/>
      </c>
      <c r="EZ122" s="29" t="str">
        <f>IF(OR($A$8&lt;&gt;"",$A$2&lt;&gt;"",$EZ$252&lt;&gt;""),"E","")</f>
        <v/>
      </c>
      <c r="FA122" s="29" t="str">
        <f>IF(OR($A$8&lt;&gt;"",$A$2&lt;&gt;"",$FA$252&lt;&gt;""),"E","")</f>
        <v/>
      </c>
      <c r="FB122" s="29" t="str">
        <f>IF(OR($A$8&lt;&gt;"",$A$2&lt;&gt;"",$FB$252&lt;&gt;""),"E","")</f>
        <v/>
      </c>
      <c r="FC122" s="29" t="str">
        <f>IF(OR($A$8&lt;&gt;"",$A$2&lt;&gt;"",$FC$252&lt;&gt;""),"E","")</f>
        <v/>
      </c>
      <c r="FD122" s="29" t="str">
        <f>IF(OR($A$8&lt;&gt;"",$A$2&lt;&gt;"",$FD$252&lt;&gt;""),"E","")</f>
        <v/>
      </c>
      <c r="FE122" s="29" t="str">
        <f>IF(OR($A$8&lt;&gt;"",$A$2&lt;&gt;"",$FE$252&lt;&gt;""),"E","")</f>
        <v/>
      </c>
      <c r="FF122" s="29" t="str">
        <f>IF(OR($A$8&lt;&gt;"",$A$2&lt;&gt;"",$FF$252&lt;&gt;""),"E","")</f>
        <v/>
      </c>
      <c r="FG122" s="29" t="str">
        <f>IF(OR($A$8&lt;&gt;"",$A$2&lt;&gt;"",$FG$252&lt;&gt;""),"E","")</f>
        <v/>
      </c>
      <c r="FH122" s="29" t="str">
        <f>IF(OR($A$8&lt;&gt;"",$A$2&lt;&gt;"",$FH$252&lt;&gt;""),"E","")</f>
        <v/>
      </c>
      <c r="FI122" s="29" t="str">
        <f>IF(OR($A$8&lt;&gt;"",$A$2&lt;&gt;"",$FI$252&lt;&gt;""),"E","")</f>
        <v/>
      </c>
      <c r="FJ122" s="30" t="str">
        <f>IF(OR($A$8&lt;&gt;"",$A$2&lt;&gt;"",$FJ$252&lt;&gt;""),"E",IF($J$5="X","X",""))</f>
        <v/>
      </c>
      <c r="FK122" s="30" t="str">
        <f>IF(OR($A$8&lt;&gt;"",$A$2&lt;&gt;"",$FK$252&lt;&gt;""),"E",IF($L$5="X","X",""))</f>
        <v/>
      </c>
      <c r="FL122" s="30" t="str">
        <f>IF(OR($A$8&lt;&gt;"",$A$2&lt;&gt;"",$FL$252&lt;&gt;""),"E","X")</f>
        <v>X</v>
      </c>
      <c r="FM122" s="30" t="str">
        <f>IF(OR($A$8&lt;&gt;"",$A$2&lt;&gt;"",$FM$252&lt;&gt;""),"E","X")</f>
        <v>X</v>
      </c>
      <c r="FN122" s="30" t="str">
        <f>IF(OR($A$8&lt;&gt;"",$A$2&lt;&gt;"",$FN$252&lt;&gt;""),"E","X")</f>
        <v>X</v>
      </c>
      <c r="FO122" s="30" t="str">
        <f>IF(OR($A$8&lt;&gt;"",$A$2&lt;&gt;"",$FO$252&lt;&gt;""),"E","X")</f>
        <v>X</v>
      </c>
      <c r="FP122" s="30" t="str">
        <f>IF(OR($A$8&lt;&gt;"",$A$2&lt;&gt;"",$FP$252&lt;&gt;""),"E","X")</f>
        <v>X</v>
      </c>
      <c r="FQ122" s="29" t="str">
        <f>IF(OR($A$8&lt;&gt;"",$A$2&lt;&gt;"",$FQ$252&lt;&gt;""),"E","")</f>
        <v/>
      </c>
      <c r="FR122" s="30" t="str">
        <f>IF(OR($A$8&lt;&gt;"",$A$2&lt;&gt;"",$FR$252&lt;&gt;""),"E","X")</f>
        <v>X</v>
      </c>
      <c r="FS122" s="29" t="str">
        <f>IF(OR($A$8&lt;&gt;"",$A$2&lt;&gt;"",$FS$252&lt;&gt;""),"E","")</f>
        <v/>
      </c>
      <c r="FT122" s="30" t="str">
        <f>IF(OR($A$8&lt;&gt;"",$A$2&lt;&gt;"",$FT$252&lt;&gt;""),"E","X")</f>
        <v>X</v>
      </c>
      <c r="FU122" s="29" t="str">
        <f>IF(OR($A$8&lt;&gt;"",$A$2&lt;&gt;"",$FU$252&lt;&gt;""),"E","")</f>
        <v/>
      </c>
      <c r="FV122" s="30" t="str">
        <f>IF(OR($A$8&lt;&gt;"",$A$2&lt;&gt;"",$FV$252&lt;&gt;""),"E","X")</f>
        <v>X</v>
      </c>
      <c r="FW122" s="30" t="str">
        <f>IF(OR($A$8&lt;&gt;"",$A$2&lt;&gt;"",$FW$252&lt;&gt;""),"E","X")</f>
        <v>X</v>
      </c>
      <c r="FX122" s="29" t="str">
        <f>IF(OR($A$8&lt;&gt;"",$A$2&lt;&gt;"",$FX$252&lt;&gt;""),"E","")</f>
        <v/>
      </c>
      <c r="FY122" s="30" t="str">
        <f>IF(OR($A$8&lt;&gt;"",$A$2&lt;&gt;"",$FY$252&lt;&gt;""),"E","X")</f>
        <v>X</v>
      </c>
      <c r="FZ122" s="29" t="str">
        <f>IF(OR($A$8&lt;&gt;"",$A$2&lt;&gt;"",$FZ$252&lt;&gt;""),"E","")</f>
        <v/>
      </c>
      <c r="GA122" s="30" t="str">
        <f>IF(OR($A$8&lt;&gt;"",$A$2&lt;&gt;"",$GA$252&lt;&gt;""),"E","X")</f>
        <v>X</v>
      </c>
      <c r="GB122" s="58"/>
      <c r="GC122" s="57"/>
      <c r="GD122" s="33" t="str">
        <f>IF(OR($A$8&lt;&gt;"",$A$2&lt;&gt;"",$GD$252&lt;&gt;""),"E","")</f>
        <v/>
      </c>
      <c r="GE122" s="77"/>
      <c r="GF122" s="72"/>
      <c r="GG122" s="29" t="str">
        <f>IF(OR($A$8&lt;&gt;"",$A$2&lt;&gt;"",$GG$252&lt;&gt;""),"E","")</f>
        <v/>
      </c>
      <c r="GH122" s="29" t="str">
        <f>IF(OR($A$8&lt;&gt;"",$A$2&lt;&gt;"",$GH$252&lt;&gt;""),"E","")</f>
        <v/>
      </c>
      <c r="GI122" s="29" t="str">
        <f>IF(OR($A$8&lt;&gt;"",$A$2&lt;&gt;"",$GI$252&lt;&gt;""),"E","")</f>
        <v/>
      </c>
      <c r="GJ122" s="29" t="str">
        <f>IF(OR($A$8&lt;&gt;"",$A$2&lt;&gt;"",$GJ$252&lt;&gt;""),"E","")</f>
        <v/>
      </c>
      <c r="GK122" s="29" t="str">
        <f>IF(OR($A$8&lt;&gt;"",$A$2&lt;&gt;"",$GK$252&lt;&gt;""),"E","")</f>
        <v/>
      </c>
      <c r="GL122" s="29" t="str">
        <f>IF(OR($A$8&lt;&gt;"",$A$2&lt;&gt;"",$GL$252&lt;&gt;""),"E","")</f>
        <v/>
      </c>
      <c r="GM122" s="29" t="str">
        <f>IF(OR($A$8&lt;&gt;"",$A$2&lt;&gt;"",$GM$252&lt;&gt;""),"E","")</f>
        <v/>
      </c>
      <c r="GN122" s="29" t="str">
        <f>IF(OR($A$8&lt;&gt;"",$A$2&lt;&gt;"",$GN$252&lt;&gt;""),"E","")</f>
        <v/>
      </c>
      <c r="GO122" s="29" t="str">
        <f>IF(OR($A$8&lt;&gt;"",$A$2&lt;&gt;"",$GO$252&lt;&gt;""),"E","")</f>
        <v/>
      </c>
      <c r="GP122" s="29" t="str">
        <f>IF(OR($A$8&lt;&gt;"",$A$2&lt;&gt;"",$GP$252&lt;&gt;""),"E","")</f>
        <v/>
      </c>
      <c r="GQ122" s="29" t="str">
        <f>IF(OR($A$8&lt;&gt;"",$A$2&lt;&gt;"",$GQ$252&lt;&gt;""),"E","")</f>
        <v/>
      </c>
      <c r="GR122" s="29" t="str">
        <f>IF(OR($A$8&lt;&gt;"",$A$2&lt;&gt;"",$GR$252&lt;&gt;""),"E","")</f>
        <v/>
      </c>
      <c r="GS122" s="29" t="str">
        <f>IF(OR($A$8&lt;&gt;"",$A$2&lt;&gt;"",$GS$252&lt;&gt;""),"E","")</f>
        <v/>
      </c>
      <c r="GT122" s="29" t="str">
        <f>IF(OR($A$8&lt;&gt;"",$A$2&lt;&gt;"",$GT$252&lt;&gt;""),"E","")</f>
        <v/>
      </c>
      <c r="GU122" s="29" t="str">
        <f>IF(OR($A$8&lt;&gt;"",$A$2&lt;&gt;"",$GU$252&lt;&gt;""),"E","")</f>
        <v/>
      </c>
      <c r="GV122" s="30" t="str">
        <f>IF(OR($A$8&lt;&gt;"",$A$2&lt;&gt;"",$GV$252&lt;&gt;""),"E",(IF(OR(AND($B$5="X",$D$5=""),(AND((OR(($J$6="X"),(AND($J$6="X",$L$6="X")))),$N$6=""))),"","X")))</f>
        <v>X</v>
      </c>
      <c r="GW122" s="29" t="str">
        <f>IF(OR($A$8&lt;&gt;"",$A$2&lt;&gt;"",$GW$252&lt;&gt;""),"E","")</f>
        <v/>
      </c>
      <c r="GX122" s="30" t="str">
        <f>IF(OR($A$8&lt;&gt;"",$A$2&lt;&gt;"",$GX$252&lt;&gt;""),"E",(IF(OR((AND($P$6="X",$R$6="")),AND($B$5="X",$D$5=""),(AND((OR(($J$6="X"),(AND($J$6="X",$L$6="X")))),$N$6=""))),"","X")))</f>
        <v>X</v>
      </c>
      <c r="GY122" s="26" t="str">
        <f>IF(OR($A$8&lt;&gt;"",$A$2&lt;&gt;"",$GY$252&lt;&gt;""),"E","")</f>
        <v/>
      </c>
      <c r="GZ122" s="30" t="str">
        <f>IF(OR($A$8&lt;&gt;"",$A$2&lt;&gt;"",$GZ$252&lt;&gt;""),"E",(IF(OR((AND($P$6="X",$R$6="")),AND($B$5="X",$D$5=""),(AND((OR(($J$6="X"),(AND($J$6="X",$L$6="X")))),$N$6=""))),"","X")))</f>
        <v>X</v>
      </c>
      <c r="HA122" s="29" t="str">
        <f>IF(OR($A$8&lt;&gt;"",$A$2&lt;&gt;"",$HA$252&lt;&gt;""),"E","")</f>
        <v/>
      </c>
      <c r="HB122" s="29" t="str">
        <f>IF(OR($A$8&lt;&gt;"",$A$2&lt;&gt;"",$HB$252&lt;&gt;""),"E","")</f>
        <v/>
      </c>
      <c r="HC122" s="29" t="str">
        <f>IF(OR($A$8&lt;&gt;"",$A$2&lt;&gt;"",$HC$252&lt;&gt;""),"E","")</f>
        <v/>
      </c>
      <c r="HD122" s="29" t="str">
        <f>IF(OR($A$8&lt;&gt;"",$A$2&lt;&gt;"",$HD$252&lt;&gt;""),"E","")</f>
        <v/>
      </c>
      <c r="HE122" s="29" t="str">
        <f>IF(OR($A$8&lt;&gt;"",$A$2&lt;&gt;"",$HE$252&lt;&gt;""),"E","")</f>
        <v/>
      </c>
      <c r="HF122" s="29" t="str">
        <f>IF(OR($A$8&lt;&gt;"",$A$2&lt;&gt;"",$HF$252&lt;&gt;""),"E","")</f>
        <v/>
      </c>
      <c r="HG122" s="29" t="str">
        <f>IF(OR($A$8&lt;&gt;"",$A$2&lt;&gt;"",$HG$252&lt;&gt;""),"E","")</f>
        <v/>
      </c>
      <c r="HH122" s="81"/>
      <c r="HI122" s="72"/>
      <c r="HJ122" s="29" t="str">
        <f>IF(OR($A$8&lt;&gt;"",$A$2&lt;&gt;"",$HJ$252&lt;&gt;""),"E","")</f>
        <v/>
      </c>
      <c r="HK122" s="29" t="str">
        <f>IF(OR($A$8&lt;&gt;"",$A$2&lt;&gt;"",$HK$252&lt;&gt;""),"E","")</f>
        <v/>
      </c>
      <c r="HL122" s="29" t="str">
        <f>IF(OR($A$8&lt;&gt;"",$A$2&lt;&gt;"",$HL$252&lt;&gt;""),"E","")</f>
        <v/>
      </c>
      <c r="HM122" s="29" t="str">
        <f>IF(OR($A$8&lt;&gt;"",$A$2&lt;&gt;"",$HM$252&lt;&gt;""),"E","")</f>
        <v/>
      </c>
      <c r="HN122" s="29" t="str">
        <f>IF(OR($A$8&lt;&gt;"",$A$2&lt;&gt;"",$HN$252&lt;&gt;""),"E","")</f>
        <v/>
      </c>
      <c r="HO122" s="29" t="str">
        <f>IF(OR($A$8&lt;&gt;"",$A$2&lt;&gt;"",$HO$252&lt;&gt;""),"E","")</f>
        <v/>
      </c>
      <c r="HP122" s="29" t="str">
        <f>IF(OR($A$8&lt;&gt;"",$A$2&lt;&gt;"",$HP$252&lt;&gt;""),"E","")</f>
        <v/>
      </c>
      <c r="HQ122" s="219"/>
      <c r="HR122" s="6"/>
      <c r="HS122" s="131">
        <f t="shared" si="1"/>
        <v>0</v>
      </c>
      <c r="HT122" s="132"/>
    </row>
    <row r="123" spans="1:228" ht="39" customHeight="1" x14ac:dyDescent="0.2">
      <c r="A123" s="220" t="s">
        <v>147</v>
      </c>
      <c r="B123" s="221"/>
      <c r="C123" s="221"/>
      <c r="D123" s="221"/>
      <c r="E123" s="221"/>
      <c r="F123" s="221"/>
      <c r="G123" s="221"/>
      <c r="H123" s="221"/>
      <c r="I123" s="221"/>
      <c r="J123" s="221"/>
      <c r="K123" s="221"/>
      <c r="L123" s="222"/>
      <c r="M123" s="220" t="s">
        <v>144</v>
      </c>
      <c r="N123" s="221"/>
      <c r="O123" s="221"/>
      <c r="P123" s="221"/>
      <c r="Q123" s="221"/>
      <c r="R123" s="221"/>
      <c r="S123" s="221"/>
      <c r="T123" s="221"/>
      <c r="U123" s="222"/>
      <c r="V123" s="175"/>
      <c r="W123" s="45">
        <v>16</v>
      </c>
      <c r="X123" s="205">
        <v>4</v>
      </c>
      <c r="Y123" s="84" t="s">
        <v>1139</v>
      </c>
      <c r="Z123" s="178"/>
      <c r="AA123" s="212"/>
      <c r="AB123" s="155">
        <v>60</v>
      </c>
      <c r="AC123" s="299"/>
      <c r="AD123" s="155">
        <v>60</v>
      </c>
      <c r="AE123" s="299"/>
      <c r="AF123" s="155">
        <v>60</v>
      </c>
      <c r="AG123" s="299"/>
      <c r="AH123" s="155">
        <v>40</v>
      </c>
      <c r="AI123" s="299"/>
      <c r="AJ123" s="155">
        <v>20</v>
      </c>
      <c r="AK123" s="299"/>
      <c r="AL123" s="155">
        <v>12</v>
      </c>
      <c r="AM123" s="299"/>
      <c r="AN123" s="155">
        <v>2</v>
      </c>
      <c r="AO123" s="299"/>
      <c r="AP123" s="155">
        <v>1</v>
      </c>
      <c r="AQ123" s="299"/>
      <c r="AR123" s="152">
        <v>1</v>
      </c>
      <c r="AS123" s="412"/>
      <c r="AT123" s="152"/>
      <c r="AU123" s="153"/>
      <c r="AV123" s="152"/>
      <c r="AW123" s="153"/>
      <c r="AX123" s="152"/>
      <c r="AY123" s="153"/>
      <c r="AZ123" s="152"/>
      <c r="BA123" s="153"/>
      <c r="BB123" s="152"/>
      <c r="BC123" s="153"/>
      <c r="BD123" s="152"/>
      <c r="BE123" s="153"/>
      <c r="BF123" s="152"/>
      <c r="BG123" s="422"/>
      <c r="BH123" s="179"/>
      <c r="BI123" s="179"/>
      <c r="BJ123" s="67" t="str">
        <f>IF($BJ$8="Saisie de numéro erronée !","Saisie de numéro erronée !",IF($BJ$9="","",VALUE(SUBSTITUTE(IF(COUNTIF(HS123,"* *"),TRIM(MID(Y123&amp;" ",(FIND(("NO"&amp;$BJ$9&amp;" "),Y123&amp;" "))-3,3)),HS123),"c",""))))</f>
        <v/>
      </c>
      <c r="BK123" s="180"/>
      <c r="BL123" s="213"/>
      <c r="BM123" s="29">
        <v>16</v>
      </c>
      <c r="BN123" s="29">
        <v>16</v>
      </c>
      <c r="BO123" s="29">
        <v>16</v>
      </c>
      <c r="BP123" s="29">
        <v>17</v>
      </c>
      <c r="BQ123" s="29">
        <v>17</v>
      </c>
      <c r="BR123" s="29">
        <v>17</v>
      </c>
      <c r="BS123" s="29">
        <v>18</v>
      </c>
      <c r="BT123" s="228">
        <v>92</v>
      </c>
      <c r="BU123" s="29">
        <v>18</v>
      </c>
      <c r="BV123" s="29">
        <v>19</v>
      </c>
      <c r="BW123" s="29">
        <v>19</v>
      </c>
      <c r="BX123" s="29">
        <v>19</v>
      </c>
      <c r="BY123" s="29">
        <v>23</v>
      </c>
      <c r="BZ123" s="29">
        <v>31</v>
      </c>
      <c r="CA123" s="29">
        <v>36</v>
      </c>
      <c r="CB123" s="226">
        <v>46</v>
      </c>
      <c r="CC123" s="181"/>
      <c r="CD123" s="181"/>
      <c r="CE123" s="395"/>
      <c r="CF123" s="182"/>
      <c r="CG123" s="182"/>
      <c r="CH123" s="395"/>
      <c r="CI123" s="183"/>
      <c r="CJ123" s="183"/>
      <c r="CK123" s="214">
        <v>112</v>
      </c>
      <c r="CL123" s="44" t="s">
        <v>559</v>
      </c>
      <c r="CM123" s="184"/>
      <c r="CN123" s="216"/>
      <c r="CO123" s="227" t="s">
        <v>163</v>
      </c>
      <c r="CP123" s="185"/>
      <c r="CQ123" s="185"/>
      <c r="CR123" s="44">
        <v>57</v>
      </c>
      <c r="CS123" s="44">
        <v>95</v>
      </c>
      <c r="CT123" s="186"/>
      <c r="CU123" s="186"/>
      <c r="CV123" s="395"/>
      <c r="CW123" s="218"/>
      <c r="CX123" s="218"/>
      <c r="CY123" s="227" t="s">
        <v>106</v>
      </c>
      <c r="CZ123" s="187"/>
      <c r="DA123" s="187"/>
      <c r="DB123" s="28" t="str">
        <f>IF(OR($A$8&lt;&gt;"",$A$2&lt;&gt;"",$DB$252&lt;&gt;""),"E","")</f>
        <v/>
      </c>
      <c r="DC123" s="29" t="str">
        <f>IF(OR($A$8&lt;&gt;"",$A$2&lt;&gt;"",$DC$252&lt;&gt;""),"E","")</f>
        <v/>
      </c>
      <c r="DD123" s="29" t="str">
        <f>IF(OR($A$8&lt;&gt;"",$A$2&lt;&gt;"",$DD$252&lt;&gt;""),"E","")</f>
        <v/>
      </c>
      <c r="DE123" s="29" t="str">
        <f>IF(OR($A$8&lt;&gt;"",$A$2&lt;&gt;"",$DE$252&lt;&gt;""),"E","")</f>
        <v/>
      </c>
      <c r="DF123" s="29" t="str">
        <f>IF(OR($A$8&lt;&gt;"",$A$2&lt;&gt;"",$DF$252&lt;&gt;""),"E","")</f>
        <v/>
      </c>
      <c r="DG123" s="29" t="str">
        <f>IF(OR($A$8&lt;&gt;"",$A$2&lt;&gt;"",$DG$252&lt;&gt;""),"E","")</f>
        <v/>
      </c>
      <c r="DH123" s="29" t="str">
        <f>IF(OR($A$8&lt;&gt;"",$A$2&lt;&gt;"",$DH$252&lt;&gt;""),"E","")</f>
        <v/>
      </c>
      <c r="DI123" s="29" t="str">
        <f>IF(OR($A$8&lt;&gt;"",$A$2&lt;&gt;"",$DI$252&lt;&gt;""),"E","")</f>
        <v/>
      </c>
      <c r="DJ123" s="29" t="str">
        <f>IF(OR($A$8&lt;&gt;"",$A$2&lt;&gt;"",$DJ$252&lt;&gt;""),"E","")</f>
        <v/>
      </c>
      <c r="DK123" s="29" t="str">
        <f>IF(OR($A$8&lt;&gt;"",$A$2&lt;&gt;"",$DK$252&lt;&gt;""),"E","")</f>
        <v/>
      </c>
      <c r="DL123" s="29" t="str">
        <f>IF(OR($A$8&lt;&gt;"",$A$2&lt;&gt;"",$DL$252&lt;&gt;""),"E","")</f>
        <v/>
      </c>
      <c r="DM123" s="29" t="str">
        <f>IF(OR($A$8&lt;&gt;"",$A$2&lt;&gt;"",$DM$252&lt;&gt;""),"E","")</f>
        <v/>
      </c>
      <c r="DN123" s="29" t="str">
        <f>IF(OR($A$8&lt;&gt;"",$A$2&lt;&gt;"",$DN$252&lt;&gt;""),"E","")</f>
        <v/>
      </c>
      <c r="DO123" s="29" t="str">
        <f>IF(OR($A$8&lt;&gt;"",$A$2&lt;&gt;"",$DO$252&lt;&gt;""),"E","")</f>
        <v/>
      </c>
      <c r="DP123" s="29" t="str">
        <f>IF(OR($A$8&lt;&gt;"",$A$2&lt;&gt;"",$DP$252&lt;&gt;""),"E","")</f>
        <v/>
      </c>
      <c r="DQ123" s="29" t="str">
        <f>IF(OR($A$8&lt;&gt;"",$A$2&lt;&gt;"",$DQ$252&lt;&gt;""),"E","")</f>
        <v/>
      </c>
      <c r="DR123" s="29" t="str">
        <f>IF(OR($A$8&lt;&gt;"",$A$2&lt;&gt;"",$DR$252&lt;&gt;""),"E","")</f>
        <v/>
      </c>
      <c r="DS123" s="29" t="str">
        <f>IF(OR($A$8&lt;&gt;"",$A$2&lt;&gt;"",$DS$252&lt;&gt;""),"E","")</f>
        <v/>
      </c>
      <c r="DT123" s="29" t="str">
        <f>IF(OR($A$8&lt;&gt;"",$A$2&lt;&gt;"",$DT$252&lt;&gt;""),"E","")</f>
        <v/>
      </c>
      <c r="DU123" s="29" t="str">
        <f>IF(OR($A$8&lt;&gt;"",$A$2&lt;&gt;"",$DU$252&lt;&gt;""),"E","")</f>
        <v/>
      </c>
      <c r="DV123" s="29" t="str">
        <f>IF(OR($A$8&lt;&gt;"",$A$2&lt;&gt;"",$DV$252&lt;&gt;""),"E","")</f>
        <v/>
      </c>
      <c r="DW123" s="29" t="str">
        <f>IF(OR($A$8&lt;&gt;"",$A$2&lt;&gt;"",$DW$252&lt;&gt;""),"E","")</f>
        <v/>
      </c>
      <c r="DX123" s="29" t="str">
        <f>IF(OR($A$8&lt;&gt;"",$A$2&lt;&gt;"",$DX$252&lt;&gt;""),"E","")</f>
        <v/>
      </c>
      <c r="DY123" s="29" t="str">
        <f>IF(OR($A$8&lt;&gt;"",$A$2&lt;&gt;"",$DY$252&lt;&gt;""),"E","")</f>
        <v/>
      </c>
      <c r="DZ123" s="29" t="str">
        <f>IF(OR($A$8&lt;&gt;"",$A$2&lt;&gt;"",$DZ$252&lt;&gt;""),"E","")</f>
        <v/>
      </c>
      <c r="EA123" s="31"/>
      <c r="EB123" s="2"/>
      <c r="EC123" s="29" t="str">
        <f>IF(OR($A$8&lt;&gt;"",$A$2&lt;&gt;"",$EC$252&lt;&gt;""),"E","")</f>
        <v/>
      </c>
      <c r="ED123" s="58"/>
      <c r="EE123" s="57"/>
      <c r="EF123" s="29" t="str">
        <f>IF(OR($A$8&lt;&gt;"",$A$2&lt;&gt;"",$EF$252&lt;&gt;""),"E","")</f>
        <v/>
      </c>
      <c r="EG123" s="29" t="str">
        <f>IF(OR($A$8&lt;&gt;"",$A$2&lt;&gt;"",$EG$252&lt;&gt;""),"E","")</f>
        <v/>
      </c>
      <c r="EH123" s="29" t="str">
        <f>IF(OR($A$8&lt;&gt;"",$A$2&lt;&gt;"",$EH$252&lt;&gt;""),"E","")</f>
        <v/>
      </c>
      <c r="EI123" s="29" t="str">
        <f>IF(OR($A$8&lt;&gt;"",$A$2&lt;&gt;"",$EI$252&lt;&gt;""),"E","")</f>
        <v/>
      </c>
      <c r="EJ123" s="29" t="str">
        <f>IF(OR($A$8&lt;&gt;"",$A$2&lt;&gt;"",$EJ$252&lt;&gt;""),"E","")</f>
        <v/>
      </c>
      <c r="EK123" s="29" t="str">
        <f>IF(OR($A$8&lt;&gt;"",$A$2&lt;&gt;"",$EK$252&lt;&gt;""),"E","")</f>
        <v/>
      </c>
      <c r="EL123" s="29" t="str">
        <f>IF(OR($A$8&lt;&gt;"",$A$2&lt;&gt;"",$EL$252&lt;&gt;""),"E","")</f>
        <v/>
      </c>
      <c r="EM123" s="29" t="str">
        <f>IF(OR($A$8&lt;&gt;"",$A$2&lt;&gt;"",$EM$252&lt;&gt;""),"E","")</f>
        <v/>
      </c>
      <c r="EN123" s="29" t="str">
        <f>IF(OR($A$8&lt;&gt;"",$A$2&lt;&gt;"",$EN$252&lt;&gt;""),"E","")</f>
        <v/>
      </c>
      <c r="EO123" s="29" t="str">
        <f>IF(OR($A$8&lt;&gt;"",$A$2&lt;&gt;"",$EO$252&lt;&gt;""),"E","")</f>
        <v/>
      </c>
      <c r="EP123" s="29" t="str">
        <f>IF(OR($A$8&lt;&gt;"",$A$2&lt;&gt;"",$EP$252&lt;&gt;""),"E","")</f>
        <v/>
      </c>
      <c r="EQ123" s="29" t="str">
        <f>IF(OR($A$8&lt;&gt;"",$A$2&lt;&gt;"",$EQ$252&lt;&gt;""),"E","")</f>
        <v/>
      </c>
      <c r="ER123" s="29" t="str">
        <f>IF(OR($A$8&lt;&gt;"",$A$2&lt;&gt;"",$ER$252&lt;&gt;""),"E","")</f>
        <v/>
      </c>
      <c r="ES123" s="29" t="str">
        <f>IF(OR($A$8&lt;&gt;"",$A$2&lt;&gt;"",$ES$252&lt;&gt;""),"E","")</f>
        <v/>
      </c>
      <c r="ET123" s="29" t="str">
        <f>IF(OR($A$8&lt;&gt;"",$A$2&lt;&gt;"",$ET$252&lt;&gt;""),"E","")</f>
        <v/>
      </c>
      <c r="EU123" s="29" t="str">
        <f>IF(OR($A$8&lt;&gt;"",$A$2&lt;&gt;"",$EU$252&lt;&gt;""),"E","")</f>
        <v/>
      </c>
      <c r="EV123" s="29" t="str">
        <f>IF(OR($A$8&lt;&gt;"",$A$2&lt;&gt;"",$EV$252&lt;&gt;""),"E","")</f>
        <v/>
      </c>
      <c r="EW123" s="29" t="str">
        <f>IF(OR($A$8&lt;&gt;"",$A$2&lt;&gt;"",$EW$252&lt;&gt;""),"E","")</f>
        <v/>
      </c>
      <c r="EX123" s="29" t="str">
        <f>IF(OR($A$8&lt;&gt;"",$A$2&lt;&gt;"",$EX$252&lt;&gt;""),"E","")</f>
        <v/>
      </c>
      <c r="EY123" s="29" t="str">
        <f>IF(OR($A$8&lt;&gt;"",$A$2&lt;&gt;"",$EY$252&lt;&gt;""),"E","")</f>
        <v/>
      </c>
      <c r="EZ123" s="29" t="str">
        <f>IF(OR($A$8&lt;&gt;"",$A$2&lt;&gt;"",$EZ$252&lt;&gt;""),"E","")</f>
        <v/>
      </c>
      <c r="FA123" s="29" t="str">
        <f>IF(OR($A$8&lt;&gt;"",$A$2&lt;&gt;"",$FA$252&lt;&gt;""),"E","")</f>
        <v/>
      </c>
      <c r="FB123" s="29" t="str">
        <f>IF(OR($A$8&lt;&gt;"",$A$2&lt;&gt;"",$FB$252&lt;&gt;""),"E","")</f>
        <v/>
      </c>
      <c r="FC123" s="29" t="str">
        <f>IF(OR($A$8&lt;&gt;"",$A$2&lt;&gt;"",$FC$252&lt;&gt;""),"E","")</f>
        <v/>
      </c>
      <c r="FD123" s="29" t="str">
        <f>IF(OR($A$8&lt;&gt;"",$A$2&lt;&gt;"",$FD$252&lt;&gt;""),"E","")</f>
        <v/>
      </c>
      <c r="FE123" s="29" t="str">
        <f>IF(OR($A$8&lt;&gt;"",$A$2&lt;&gt;"",$FE$252&lt;&gt;""),"E","")</f>
        <v/>
      </c>
      <c r="FF123" s="29" t="str">
        <f>IF(OR($A$8&lt;&gt;"",$A$2&lt;&gt;"",$FF$252&lt;&gt;""),"E","")</f>
        <v/>
      </c>
      <c r="FG123" s="29" t="str">
        <f>IF(OR($A$8&lt;&gt;"",$A$2&lt;&gt;"",$FG$252&lt;&gt;""),"E","")</f>
        <v/>
      </c>
      <c r="FH123" s="29" t="str">
        <f>IF(OR($A$8&lt;&gt;"",$A$2&lt;&gt;"",$FH$252&lt;&gt;""),"E","")</f>
        <v/>
      </c>
      <c r="FI123" s="29" t="str">
        <f>IF(OR($A$8&lt;&gt;"",$A$2&lt;&gt;"",$FI$252&lt;&gt;""),"E","")</f>
        <v/>
      </c>
      <c r="FJ123" s="30" t="str">
        <f>IF(OR($A$8&lt;&gt;"",$A$2&lt;&gt;"",$FJ$252&lt;&gt;""),"E",IF($J$5="X","X",""))</f>
        <v/>
      </c>
      <c r="FK123" s="30" t="str">
        <f>IF(OR($A$8&lt;&gt;"",$A$2&lt;&gt;"",$FK$252&lt;&gt;""),"E",IF($L$5="X","X",""))</f>
        <v/>
      </c>
      <c r="FL123" s="30" t="str">
        <f>IF(OR($A$8&lt;&gt;"",$A$2&lt;&gt;"",$FL$252&lt;&gt;""),"E","X")</f>
        <v>X</v>
      </c>
      <c r="FM123" s="30" t="str">
        <f>IF(OR($A$8&lt;&gt;"",$A$2&lt;&gt;"",$FM$252&lt;&gt;""),"E","X")</f>
        <v>X</v>
      </c>
      <c r="FN123" s="30" t="str">
        <f>IF(OR($A$8&lt;&gt;"",$A$2&lt;&gt;"",$FN$252&lt;&gt;""),"E","X")</f>
        <v>X</v>
      </c>
      <c r="FO123" s="30" t="str">
        <f>IF(OR($A$8&lt;&gt;"",$A$2&lt;&gt;"",$FO$252&lt;&gt;""),"E","X")</f>
        <v>X</v>
      </c>
      <c r="FP123" s="30" t="str">
        <f>IF(OR($A$8&lt;&gt;"",$A$2&lt;&gt;"",$FP$252&lt;&gt;""),"E","X")</f>
        <v>X</v>
      </c>
      <c r="FQ123" s="29" t="str">
        <f>IF(OR($A$8&lt;&gt;"",$A$2&lt;&gt;"",$FQ$252&lt;&gt;""),"E","")</f>
        <v/>
      </c>
      <c r="FR123" s="30" t="str">
        <f>IF(OR($A$8&lt;&gt;"",$A$2&lt;&gt;"",$FR$252&lt;&gt;""),"E","X")</f>
        <v>X</v>
      </c>
      <c r="FS123" s="29" t="str">
        <f>IF(OR($A$8&lt;&gt;"",$A$2&lt;&gt;"",$FS$252&lt;&gt;""),"E","")</f>
        <v/>
      </c>
      <c r="FT123" s="30" t="str">
        <f>IF(OR($A$8&lt;&gt;"",$A$2&lt;&gt;"",$FT$252&lt;&gt;""),"E","X")</f>
        <v>X</v>
      </c>
      <c r="FU123" s="29" t="str">
        <f>IF(OR($A$8&lt;&gt;"",$A$2&lt;&gt;"",$FU$252&lt;&gt;""),"E","")</f>
        <v/>
      </c>
      <c r="FV123" s="30" t="str">
        <f>IF(OR($A$8&lt;&gt;"",$A$2&lt;&gt;"",$FV$252&lt;&gt;""),"E","X")</f>
        <v>X</v>
      </c>
      <c r="FW123" s="30" t="str">
        <f>IF(OR($A$8&lt;&gt;"",$A$2&lt;&gt;"",$FW$252&lt;&gt;""),"E","X")</f>
        <v>X</v>
      </c>
      <c r="FX123" s="29" t="str">
        <f>IF(OR($A$8&lt;&gt;"",$A$2&lt;&gt;"",$FX$252&lt;&gt;""),"E","")</f>
        <v/>
      </c>
      <c r="FY123" s="30" t="str">
        <f>IF(OR($A$8&lt;&gt;"",$A$2&lt;&gt;"",$FY$252&lt;&gt;""),"E","X")</f>
        <v>X</v>
      </c>
      <c r="FZ123" s="29" t="str">
        <f>IF(OR($A$8&lt;&gt;"",$A$2&lt;&gt;"",$FZ$252&lt;&gt;""),"E","")</f>
        <v/>
      </c>
      <c r="GA123" s="30" t="str">
        <f>IF(OR($A$8&lt;&gt;"",$A$2&lt;&gt;"",$GA$252&lt;&gt;""),"E","X")</f>
        <v>X</v>
      </c>
      <c r="GB123" s="58"/>
      <c r="GC123" s="57"/>
      <c r="GD123" s="33" t="str">
        <f>IF(OR($A$8&lt;&gt;"",$A$2&lt;&gt;"",$GD$252&lt;&gt;""),"E","")</f>
        <v/>
      </c>
      <c r="GE123" s="77"/>
      <c r="GF123" s="72"/>
      <c r="GG123" s="29" t="str">
        <f>IF(OR($A$8&lt;&gt;"",$A$2&lt;&gt;"",$GG$252&lt;&gt;""),"E","")</f>
        <v/>
      </c>
      <c r="GH123" s="29" t="str">
        <f>IF(OR($A$8&lt;&gt;"",$A$2&lt;&gt;"",$GH$252&lt;&gt;""),"E","")</f>
        <v/>
      </c>
      <c r="GI123" s="29" t="str">
        <f>IF(OR($A$8&lt;&gt;"",$A$2&lt;&gt;"",$GI$252&lt;&gt;""),"E","")</f>
        <v/>
      </c>
      <c r="GJ123" s="29" t="str">
        <f>IF(OR($A$8&lt;&gt;"",$A$2&lt;&gt;"",$GJ$252&lt;&gt;""),"E","")</f>
        <v/>
      </c>
      <c r="GK123" s="29" t="str">
        <f>IF(OR($A$8&lt;&gt;"",$A$2&lt;&gt;"",$GK$252&lt;&gt;""),"E","")</f>
        <v/>
      </c>
      <c r="GL123" s="29" t="str">
        <f>IF(OR($A$8&lt;&gt;"",$A$2&lt;&gt;"",$GL$252&lt;&gt;""),"E","")</f>
        <v/>
      </c>
      <c r="GM123" s="29" t="str">
        <f>IF(OR($A$8&lt;&gt;"",$A$2&lt;&gt;"",$GM$252&lt;&gt;""),"E","")</f>
        <v/>
      </c>
      <c r="GN123" s="29" t="str">
        <f>IF(OR($A$8&lt;&gt;"",$A$2&lt;&gt;"",$GN$252&lt;&gt;""),"E","")</f>
        <v/>
      </c>
      <c r="GO123" s="29" t="str">
        <f>IF(OR($A$8&lt;&gt;"",$A$2&lt;&gt;"",$GO$252&lt;&gt;""),"E","")</f>
        <v/>
      </c>
      <c r="GP123" s="29" t="str">
        <f>IF(OR($A$8&lt;&gt;"",$A$2&lt;&gt;"",$GP$252&lt;&gt;""),"E","")</f>
        <v/>
      </c>
      <c r="GQ123" s="29" t="str">
        <f>IF(OR($A$8&lt;&gt;"",$A$2&lt;&gt;"",$GQ$252&lt;&gt;""),"E","")</f>
        <v/>
      </c>
      <c r="GR123" s="29" t="str">
        <f>IF(OR($A$8&lt;&gt;"",$A$2&lt;&gt;"",$GR$252&lt;&gt;""),"E","")</f>
        <v/>
      </c>
      <c r="GS123" s="29" t="str">
        <f>IF(OR($A$8&lt;&gt;"",$A$2&lt;&gt;"",$GS$252&lt;&gt;""),"E","")</f>
        <v/>
      </c>
      <c r="GT123" s="29" t="str">
        <f>IF(OR($A$8&lt;&gt;"",$A$2&lt;&gt;"",$GT$252&lt;&gt;""),"E","")</f>
        <v/>
      </c>
      <c r="GU123" s="29" t="str">
        <f>IF(OR($A$8&lt;&gt;"",$A$2&lt;&gt;"",$GU$252&lt;&gt;""),"E","")</f>
        <v/>
      </c>
      <c r="GV123" s="30" t="str">
        <f>IF(OR($A$8&lt;&gt;"",$A$2&lt;&gt;"",$GV$252&lt;&gt;""),"E",(IF(OR(AND($B$5="X",$D$5=""),(AND((OR(($J$6="X"),(AND($J$6="X",$L$6="X")))),$N$6=""))),"","X")))</f>
        <v>X</v>
      </c>
      <c r="GW123" s="29" t="str">
        <f>IF(OR($A$8&lt;&gt;"",$A$2&lt;&gt;"",$GW$252&lt;&gt;""),"E","")</f>
        <v/>
      </c>
      <c r="GX123" s="30" t="str">
        <f>IF(OR($A$8&lt;&gt;"",$A$2&lt;&gt;"",$GX$252&lt;&gt;""),"E",(IF(OR((AND($P$6="X",$R$6="")),AND($B$5="X",$D$5=""),(AND((OR(($J$6="X"),(AND($J$6="X",$L$6="X")))),$N$6=""))),"","X")))</f>
        <v>X</v>
      </c>
      <c r="GY123" s="26" t="str">
        <f>IF(OR($A$8&lt;&gt;"",$A$2&lt;&gt;"",$GY$252&lt;&gt;""),"E","")</f>
        <v/>
      </c>
      <c r="GZ123" s="30" t="str">
        <f>IF(OR($A$8&lt;&gt;"",$A$2&lt;&gt;"",$GZ$252&lt;&gt;""),"E",(IF(OR((AND($P$6="X",$R$6="")),AND($B$5="X",$D$5=""),(AND((OR(($J$6="X"),(AND($J$6="X",$L$6="X")))),$N$6=""))),"","X")))</f>
        <v>X</v>
      </c>
      <c r="HA123" s="29" t="str">
        <f>IF(OR($A$8&lt;&gt;"",$A$2&lt;&gt;"",$HA$252&lt;&gt;""),"E","")</f>
        <v/>
      </c>
      <c r="HB123" s="29" t="str">
        <f>IF(OR($A$8&lt;&gt;"",$A$2&lt;&gt;"",$HB$252&lt;&gt;""),"E","")</f>
        <v/>
      </c>
      <c r="HC123" s="29" t="str">
        <f>IF(OR($A$8&lt;&gt;"",$A$2&lt;&gt;"",$HC$252&lt;&gt;""),"E","")</f>
        <v/>
      </c>
      <c r="HD123" s="29" t="str">
        <f>IF(OR($A$8&lt;&gt;"",$A$2&lt;&gt;"",$HD$252&lt;&gt;""),"E","")</f>
        <v/>
      </c>
      <c r="HE123" s="29" t="str">
        <f>IF(OR($A$8&lt;&gt;"",$A$2&lt;&gt;"",$HE$252&lt;&gt;""),"E","")</f>
        <v/>
      </c>
      <c r="HF123" s="29" t="str">
        <f>IF(OR($A$8&lt;&gt;"",$A$2&lt;&gt;"",$HF$252&lt;&gt;""),"E","")</f>
        <v/>
      </c>
      <c r="HG123" s="29" t="str">
        <f>IF(OR($A$8&lt;&gt;"",$A$2&lt;&gt;"",$HG$252&lt;&gt;""),"E","")</f>
        <v/>
      </c>
      <c r="HH123" s="81"/>
      <c r="HI123" s="72"/>
      <c r="HJ123" s="29" t="str">
        <f>IF(OR($A$8&lt;&gt;"",$A$2&lt;&gt;"",$HJ$252&lt;&gt;""),"E","")</f>
        <v/>
      </c>
      <c r="HK123" s="29" t="str">
        <f>IF(OR($A$8&lt;&gt;"",$A$2&lt;&gt;"",$HK$252&lt;&gt;""),"E","")</f>
        <v/>
      </c>
      <c r="HL123" s="29" t="str">
        <f>IF(OR($A$8&lt;&gt;"",$A$2&lt;&gt;"",$HL$252&lt;&gt;""),"E","")</f>
        <v/>
      </c>
      <c r="HM123" s="29" t="str">
        <f>IF(OR($A$8&lt;&gt;"",$A$2&lt;&gt;"",$HM$252&lt;&gt;""),"E","")</f>
        <v/>
      </c>
      <c r="HN123" s="29" t="str">
        <f>IF(OR($A$8&lt;&gt;"",$A$2&lt;&gt;"",$HN$252&lt;&gt;""),"E","")</f>
        <v/>
      </c>
      <c r="HO123" s="29" t="str">
        <f>IF(OR($A$8&lt;&gt;"",$A$2&lt;&gt;"",$HO$252&lt;&gt;""),"E","")</f>
        <v/>
      </c>
      <c r="HP123" s="29" t="str">
        <f>IF(OR($A$8&lt;&gt;"",$A$2&lt;&gt;"",$HP$252&lt;&gt;""),"E","")</f>
        <v/>
      </c>
      <c r="HQ123" s="219"/>
      <c r="HR123" s="6"/>
      <c r="HS123" s="131">
        <f t="shared" si="1"/>
        <v>0</v>
      </c>
      <c r="HT123" s="132"/>
    </row>
    <row r="124" spans="1:228" ht="39" customHeight="1" x14ac:dyDescent="0.2">
      <c r="A124" s="220" t="s">
        <v>133</v>
      </c>
      <c r="B124" s="221"/>
      <c r="C124" s="221"/>
      <c r="D124" s="221"/>
      <c r="E124" s="221"/>
      <c r="F124" s="221"/>
      <c r="G124" s="221"/>
      <c r="H124" s="221"/>
      <c r="I124" s="221"/>
      <c r="J124" s="221"/>
      <c r="K124" s="221"/>
      <c r="L124" s="222"/>
      <c r="M124" s="220" t="s">
        <v>134</v>
      </c>
      <c r="N124" s="221"/>
      <c r="O124" s="221"/>
      <c r="P124" s="221"/>
      <c r="Q124" s="221"/>
      <c r="R124" s="221"/>
      <c r="S124" s="221"/>
      <c r="T124" s="221"/>
      <c r="U124" s="222"/>
      <c r="V124" s="175"/>
      <c r="W124" s="43">
        <v>14</v>
      </c>
      <c r="X124" s="202">
        <v>2</v>
      </c>
      <c r="Y124" s="84" t="s">
        <v>1137</v>
      </c>
      <c r="Z124" s="178"/>
      <c r="AA124" s="212"/>
      <c r="AB124" s="155">
        <v>60</v>
      </c>
      <c r="AC124" s="299"/>
      <c r="AD124" s="155">
        <v>60</v>
      </c>
      <c r="AE124" s="299"/>
      <c r="AF124" s="155">
        <v>60</v>
      </c>
      <c r="AG124" s="299"/>
      <c r="AH124" s="155">
        <v>60</v>
      </c>
      <c r="AI124" s="299"/>
      <c r="AJ124" s="155">
        <v>12</v>
      </c>
      <c r="AK124" s="299"/>
      <c r="AL124" s="155">
        <v>2</v>
      </c>
      <c r="AM124" s="299"/>
      <c r="AN124" s="155">
        <v>1</v>
      </c>
      <c r="AO124" s="299"/>
      <c r="AP124" s="155">
        <v>1</v>
      </c>
      <c r="AQ124" s="299"/>
      <c r="AR124" s="152"/>
      <c r="AS124" s="153"/>
      <c r="AT124" s="152"/>
      <c r="AU124" s="153"/>
      <c r="AV124" s="152"/>
      <c r="AW124" s="153"/>
      <c r="AX124" s="152"/>
      <c r="AY124" s="153"/>
      <c r="AZ124" s="152"/>
      <c r="BA124" s="153"/>
      <c r="BB124" s="152"/>
      <c r="BC124" s="153"/>
      <c r="BD124" s="152"/>
      <c r="BE124" s="153"/>
      <c r="BF124" s="152"/>
      <c r="BG124" s="422"/>
      <c r="BH124" s="179"/>
      <c r="BI124" s="179"/>
      <c r="BJ124" s="67" t="str">
        <f>IF($BJ$8="Saisie de numéro erronée !","Saisie de numéro erronée !",IF($BJ$9="","",VALUE(SUBSTITUTE(IF(COUNTIF(HS124,"* *"),TRIM(MID(Y124&amp;" ",(FIND(("NO"&amp;$BJ$9&amp;" "),Y124&amp;" "))-3,3)),HS124),"c",""))))</f>
        <v/>
      </c>
      <c r="BK124" s="180"/>
      <c r="BL124" s="213"/>
      <c r="BM124" s="29">
        <v>14</v>
      </c>
      <c r="BN124" s="29">
        <v>14</v>
      </c>
      <c r="BO124" s="29">
        <v>14</v>
      </c>
      <c r="BP124" s="29">
        <v>15</v>
      </c>
      <c r="BQ124" s="29">
        <v>15</v>
      </c>
      <c r="BR124" s="29">
        <v>15</v>
      </c>
      <c r="BS124" s="29">
        <v>16</v>
      </c>
      <c r="BT124" s="29">
        <v>16</v>
      </c>
      <c r="BU124" s="29">
        <v>16</v>
      </c>
      <c r="BV124" s="29">
        <v>17</v>
      </c>
      <c r="BW124" s="29">
        <v>17</v>
      </c>
      <c r="BX124" s="29">
        <v>17</v>
      </c>
      <c r="BY124" s="29">
        <v>21</v>
      </c>
      <c r="BZ124" s="29">
        <v>29</v>
      </c>
      <c r="CA124" s="29">
        <v>34</v>
      </c>
      <c r="CB124" s="226">
        <v>44</v>
      </c>
      <c r="CC124" s="181"/>
      <c r="CD124" s="181"/>
      <c r="CE124" s="395"/>
      <c r="CF124" s="182"/>
      <c r="CG124" s="182"/>
      <c r="CH124" s="395"/>
      <c r="CI124" s="183"/>
      <c r="CJ124" s="183"/>
      <c r="CK124" s="214">
        <v>113</v>
      </c>
      <c r="CL124" s="44" t="s">
        <v>560</v>
      </c>
      <c r="CM124" s="184"/>
      <c r="CN124" s="216"/>
      <c r="CO124" s="227" t="s">
        <v>163</v>
      </c>
      <c r="CP124" s="185"/>
      <c r="CQ124" s="185"/>
      <c r="CR124" s="44">
        <v>58</v>
      </c>
      <c r="CS124" s="44">
        <v>74</v>
      </c>
      <c r="CT124" s="186"/>
      <c r="CU124" s="186"/>
      <c r="CV124" s="395"/>
      <c r="CW124" s="218"/>
      <c r="CX124" s="218"/>
      <c r="CY124" s="227" t="s">
        <v>106</v>
      </c>
      <c r="CZ124" s="187"/>
      <c r="DA124" s="187"/>
      <c r="DB124" s="28" t="str">
        <f>IF(OR($A$8&lt;&gt;"",$A$2&lt;&gt;"",$DB$252&lt;&gt;""),"E","")</f>
        <v/>
      </c>
      <c r="DC124" s="29" t="str">
        <f>IF(OR($A$8&lt;&gt;"",$A$2&lt;&gt;"",$DC$252&lt;&gt;""),"E","")</f>
        <v/>
      </c>
      <c r="DD124" s="29" t="str">
        <f>IF(OR($A$8&lt;&gt;"",$A$2&lt;&gt;"",$DD$252&lt;&gt;""),"E","")</f>
        <v/>
      </c>
      <c r="DE124" s="29" t="str">
        <f>IF(OR($A$8&lt;&gt;"",$A$2&lt;&gt;"",$DE$252&lt;&gt;""),"E","")</f>
        <v/>
      </c>
      <c r="DF124" s="29" t="str">
        <f>IF(OR($A$8&lt;&gt;"",$A$2&lt;&gt;"",$DF$252&lt;&gt;""),"E","")</f>
        <v/>
      </c>
      <c r="DG124" s="29" t="str">
        <f>IF(OR($A$8&lt;&gt;"",$A$2&lt;&gt;"",$DG$252&lt;&gt;""),"E","")</f>
        <v/>
      </c>
      <c r="DH124" s="29" t="str">
        <f>IF(OR($A$8&lt;&gt;"",$A$2&lt;&gt;"",$DH$252&lt;&gt;""),"E","")</f>
        <v/>
      </c>
      <c r="DI124" s="29" t="str">
        <f>IF(OR($A$8&lt;&gt;"",$A$2&lt;&gt;"",$DI$252&lt;&gt;""),"E","")</f>
        <v/>
      </c>
      <c r="DJ124" s="29" t="str">
        <f>IF(OR($A$8&lt;&gt;"",$A$2&lt;&gt;"",$DJ$252&lt;&gt;""),"E","")</f>
        <v/>
      </c>
      <c r="DK124" s="29" t="str">
        <f>IF(OR($A$8&lt;&gt;"",$A$2&lt;&gt;"",$DK$252&lt;&gt;""),"E","")</f>
        <v/>
      </c>
      <c r="DL124" s="29" t="str">
        <f>IF(OR($A$8&lt;&gt;"",$A$2&lt;&gt;"",$DL$252&lt;&gt;""),"E","")</f>
        <v/>
      </c>
      <c r="DM124" s="29" t="str">
        <f>IF(OR($A$8&lt;&gt;"",$A$2&lt;&gt;"",$DM$252&lt;&gt;""),"E","")</f>
        <v/>
      </c>
      <c r="DN124" s="29" t="str">
        <f>IF(OR($A$8&lt;&gt;"",$A$2&lt;&gt;"",$DN$252&lt;&gt;""),"E","")</f>
        <v/>
      </c>
      <c r="DO124" s="29" t="str">
        <f>IF(OR($A$8&lt;&gt;"",$A$2&lt;&gt;"",$DO$252&lt;&gt;""),"E","")</f>
        <v/>
      </c>
      <c r="DP124" s="29" t="str">
        <f>IF(OR($A$8&lt;&gt;"",$A$2&lt;&gt;"",$DP$252&lt;&gt;""),"E","")</f>
        <v/>
      </c>
      <c r="DQ124" s="29" t="str">
        <f>IF(OR($A$8&lt;&gt;"",$A$2&lt;&gt;"",$DQ$252&lt;&gt;""),"E","")</f>
        <v/>
      </c>
      <c r="DR124" s="29" t="str">
        <f>IF(OR($A$8&lt;&gt;"",$A$2&lt;&gt;"",$DR$252&lt;&gt;""),"E","")</f>
        <v/>
      </c>
      <c r="DS124" s="29" t="str">
        <f>IF(OR($A$8&lt;&gt;"",$A$2&lt;&gt;"",$DS$252&lt;&gt;""),"E","")</f>
        <v/>
      </c>
      <c r="DT124" s="29" t="str">
        <f>IF(OR($A$8&lt;&gt;"",$A$2&lt;&gt;"",$DT$252&lt;&gt;""),"E","")</f>
        <v/>
      </c>
      <c r="DU124" s="29" t="str">
        <f>IF(OR($A$8&lt;&gt;"",$A$2&lt;&gt;"",$DU$252&lt;&gt;""),"E","")</f>
        <v/>
      </c>
      <c r="DV124" s="29" t="str">
        <f>IF(OR($A$8&lt;&gt;"",$A$2&lt;&gt;"",$DV$252&lt;&gt;""),"E","")</f>
        <v/>
      </c>
      <c r="DW124" s="29" t="str">
        <f>IF(OR($A$8&lt;&gt;"",$A$2&lt;&gt;"",$DW$252&lt;&gt;""),"E","")</f>
        <v/>
      </c>
      <c r="DX124" s="29" t="str">
        <f>IF(OR($A$8&lt;&gt;"",$A$2&lt;&gt;"",$DX$252&lt;&gt;""),"E","")</f>
        <v/>
      </c>
      <c r="DY124" s="29" t="str">
        <f>IF(OR($A$8&lt;&gt;"",$A$2&lt;&gt;"",$DY$252&lt;&gt;""),"E","")</f>
        <v/>
      </c>
      <c r="DZ124" s="29" t="str">
        <f>IF(OR($A$8&lt;&gt;"",$A$2&lt;&gt;"",$DZ$252&lt;&gt;""),"E","")</f>
        <v/>
      </c>
      <c r="EA124" s="31"/>
      <c r="EB124" s="2"/>
      <c r="EC124" s="29" t="str">
        <f>IF(OR($A$8&lt;&gt;"",$A$2&lt;&gt;"",$EC$252&lt;&gt;""),"E","")</f>
        <v/>
      </c>
      <c r="ED124" s="58"/>
      <c r="EE124" s="57"/>
      <c r="EF124" s="29" t="str">
        <f>IF(OR($A$8&lt;&gt;"",$A$2&lt;&gt;"",$EF$252&lt;&gt;""),"E","")</f>
        <v/>
      </c>
      <c r="EG124" s="29" t="str">
        <f>IF(OR($A$8&lt;&gt;"",$A$2&lt;&gt;"",$EG$252&lt;&gt;""),"E","")</f>
        <v/>
      </c>
      <c r="EH124" s="29" t="str">
        <f>IF(OR($A$8&lt;&gt;"",$A$2&lt;&gt;"",$EH$252&lt;&gt;""),"E","")</f>
        <v/>
      </c>
      <c r="EI124" s="29" t="str">
        <f>IF(OR($A$8&lt;&gt;"",$A$2&lt;&gt;"",$EI$252&lt;&gt;""),"E","")</f>
        <v/>
      </c>
      <c r="EJ124" s="29" t="str">
        <f>IF(OR($A$8&lt;&gt;"",$A$2&lt;&gt;"",$EJ$252&lt;&gt;""),"E","")</f>
        <v/>
      </c>
      <c r="EK124" s="29" t="str">
        <f>IF(OR($A$8&lt;&gt;"",$A$2&lt;&gt;"",$EK$252&lt;&gt;""),"E","")</f>
        <v/>
      </c>
      <c r="EL124" s="29" t="str">
        <f>IF(OR($A$8&lt;&gt;"",$A$2&lt;&gt;"",$EL$252&lt;&gt;""),"E","")</f>
        <v/>
      </c>
      <c r="EM124" s="29" t="str">
        <f>IF(OR($A$8&lt;&gt;"",$A$2&lt;&gt;"",$EM$252&lt;&gt;""),"E","")</f>
        <v/>
      </c>
      <c r="EN124" s="29" t="str">
        <f>IF(OR($A$8&lt;&gt;"",$A$2&lt;&gt;"",$EN$252&lt;&gt;""),"E","")</f>
        <v/>
      </c>
      <c r="EO124" s="29" t="str">
        <f>IF(OR($A$8&lt;&gt;"",$A$2&lt;&gt;"",$EO$252&lt;&gt;""),"E","")</f>
        <v/>
      </c>
      <c r="EP124" s="29" t="str">
        <f>IF(OR($A$8&lt;&gt;"",$A$2&lt;&gt;"",$EP$252&lt;&gt;""),"E","")</f>
        <v/>
      </c>
      <c r="EQ124" s="29" t="str">
        <f>IF(OR($A$8&lt;&gt;"",$A$2&lt;&gt;"",$EQ$252&lt;&gt;""),"E","")</f>
        <v/>
      </c>
      <c r="ER124" s="29" t="str">
        <f>IF(OR($A$8&lt;&gt;"",$A$2&lt;&gt;"",$ER$252&lt;&gt;""),"E","")</f>
        <v/>
      </c>
      <c r="ES124" s="29" t="str">
        <f>IF(OR($A$8&lt;&gt;"",$A$2&lt;&gt;"",$ES$252&lt;&gt;""),"E","")</f>
        <v/>
      </c>
      <c r="ET124" s="29" t="str">
        <f>IF(OR($A$8&lt;&gt;"",$A$2&lt;&gt;"",$ET$252&lt;&gt;""),"E","")</f>
        <v/>
      </c>
      <c r="EU124" s="29" t="str">
        <f>IF(OR($A$8&lt;&gt;"",$A$2&lt;&gt;"",$EU$252&lt;&gt;""),"E","")</f>
        <v/>
      </c>
      <c r="EV124" s="29" t="str">
        <f>IF(OR($A$8&lt;&gt;"",$A$2&lt;&gt;"",$EV$252&lt;&gt;""),"E","")</f>
        <v/>
      </c>
      <c r="EW124" s="29" t="str">
        <f>IF(OR($A$8&lt;&gt;"",$A$2&lt;&gt;"",$EW$252&lt;&gt;""),"E","")</f>
        <v/>
      </c>
      <c r="EX124" s="29" t="str">
        <f>IF(OR($A$8&lt;&gt;"",$A$2&lt;&gt;"",$EX$252&lt;&gt;""),"E","")</f>
        <v/>
      </c>
      <c r="EY124" s="29" t="str">
        <f>IF(OR($A$8&lt;&gt;"",$A$2&lt;&gt;"",$EY$252&lt;&gt;""),"E","")</f>
        <v/>
      </c>
      <c r="EZ124" s="29" t="str">
        <f>IF(OR($A$8&lt;&gt;"",$A$2&lt;&gt;"",$EZ$252&lt;&gt;""),"E","")</f>
        <v/>
      </c>
      <c r="FA124" s="29" t="str">
        <f>IF(OR($A$8&lt;&gt;"",$A$2&lt;&gt;"",$FA$252&lt;&gt;""),"E","")</f>
        <v/>
      </c>
      <c r="FB124" s="29" t="str">
        <f>IF(OR($A$8&lt;&gt;"",$A$2&lt;&gt;"",$FB$252&lt;&gt;""),"E","")</f>
        <v/>
      </c>
      <c r="FC124" s="29" t="str">
        <f>IF(OR($A$8&lt;&gt;"",$A$2&lt;&gt;"",$FC$252&lt;&gt;""),"E","")</f>
        <v/>
      </c>
      <c r="FD124" s="29" t="str">
        <f>IF(OR($A$8&lt;&gt;"",$A$2&lt;&gt;"",$FD$252&lt;&gt;""),"E","")</f>
        <v/>
      </c>
      <c r="FE124" s="29" t="str">
        <f>IF(OR($A$8&lt;&gt;"",$A$2&lt;&gt;"",$FE$252&lt;&gt;""),"E","")</f>
        <v/>
      </c>
      <c r="FF124" s="29" t="str">
        <f>IF(OR($A$8&lt;&gt;"",$A$2&lt;&gt;"",$FF$252&lt;&gt;""),"E","")</f>
        <v/>
      </c>
      <c r="FG124" s="29" t="str">
        <f>IF(OR($A$8&lt;&gt;"",$A$2&lt;&gt;"",$FG$252&lt;&gt;""),"E","")</f>
        <v/>
      </c>
      <c r="FH124" s="29" t="str">
        <f>IF(OR($A$8&lt;&gt;"",$A$2&lt;&gt;"",$FH$252&lt;&gt;""),"E","")</f>
        <v/>
      </c>
      <c r="FI124" s="29" t="str">
        <f>IF(OR($A$8&lt;&gt;"",$A$2&lt;&gt;"",$FI$252&lt;&gt;""),"E","")</f>
        <v/>
      </c>
      <c r="FJ124" s="29" t="str">
        <f>IF(OR($A$8&lt;&gt;"",$A$2&lt;&gt;"",$FJ$252&lt;&gt;""),"E","")</f>
        <v/>
      </c>
      <c r="FK124" s="30" t="str">
        <f>IF(OR($A$8&lt;&gt;"",$A$2&lt;&gt;"",$FK$252&lt;&gt;""),"E",IF($L$5="X","X",""))</f>
        <v/>
      </c>
      <c r="FL124" s="30" t="str">
        <f>IF(OR($A$8&lt;&gt;"",$A$2&lt;&gt;"",$FL$252&lt;&gt;""),"E","X")</f>
        <v>X</v>
      </c>
      <c r="FM124" s="30" t="str">
        <f>IF(OR($A$8&lt;&gt;"",$A$2&lt;&gt;"",$FM$252&lt;&gt;""),"E","X")</f>
        <v>X</v>
      </c>
      <c r="FN124" s="30" t="str">
        <f>IF(OR($A$8&lt;&gt;"",$A$2&lt;&gt;"",$FN$252&lt;&gt;""),"E","X")</f>
        <v>X</v>
      </c>
      <c r="FO124" s="30" t="str">
        <f>IF(OR($A$8&lt;&gt;"",$A$2&lt;&gt;"",$FO$252&lt;&gt;""),"E","X")</f>
        <v>X</v>
      </c>
      <c r="FP124" s="30" t="str">
        <f>IF(OR($A$8&lt;&gt;"",$A$2&lt;&gt;"",$FP$252&lt;&gt;""),"E","X")</f>
        <v>X</v>
      </c>
      <c r="FQ124" s="29" t="str">
        <f>IF(OR($A$8&lt;&gt;"",$A$2&lt;&gt;"",$FQ$252&lt;&gt;""),"E","")</f>
        <v/>
      </c>
      <c r="FR124" s="30" t="str">
        <f>IF(OR($A$8&lt;&gt;"",$A$2&lt;&gt;"",$FR$252&lt;&gt;""),"E","X")</f>
        <v>X</v>
      </c>
      <c r="FS124" s="29" t="str">
        <f>IF(OR($A$8&lt;&gt;"",$A$2&lt;&gt;"",$FS$252&lt;&gt;""),"E","")</f>
        <v/>
      </c>
      <c r="FT124" s="30" t="str">
        <f>IF(OR($A$8&lt;&gt;"",$A$2&lt;&gt;"",$FT$252&lt;&gt;""),"E","X")</f>
        <v>X</v>
      </c>
      <c r="FU124" s="29" t="str">
        <f>IF(OR($A$8&lt;&gt;"",$A$2&lt;&gt;"",$FU$252&lt;&gt;""),"E","")</f>
        <v/>
      </c>
      <c r="FV124" s="30" t="str">
        <f>IF(OR($A$8&lt;&gt;"",$A$2&lt;&gt;"",$FV$252&lt;&gt;""),"E","X")</f>
        <v>X</v>
      </c>
      <c r="FW124" s="30" t="str">
        <f>IF(OR($A$8&lt;&gt;"",$A$2&lt;&gt;"",$FW$252&lt;&gt;""),"E","X")</f>
        <v>X</v>
      </c>
      <c r="FX124" s="29" t="str">
        <f>IF(OR($A$8&lt;&gt;"",$A$2&lt;&gt;"",$FX$252&lt;&gt;""),"E","")</f>
        <v/>
      </c>
      <c r="FY124" s="30" t="str">
        <f>IF(OR($A$8&lt;&gt;"",$A$2&lt;&gt;"",$FY$252&lt;&gt;""),"E","X")</f>
        <v>X</v>
      </c>
      <c r="FZ124" s="29" t="str">
        <f>IF(OR($A$8&lt;&gt;"",$A$2&lt;&gt;"",$FZ$252&lt;&gt;""),"E","")</f>
        <v/>
      </c>
      <c r="GA124" s="30" t="str">
        <f>IF(OR($A$8&lt;&gt;"",$A$2&lt;&gt;"",$GA$252&lt;&gt;""),"E","X")</f>
        <v>X</v>
      </c>
      <c r="GB124" s="58"/>
      <c r="GC124" s="57"/>
      <c r="GD124" s="33" t="str">
        <f>IF(OR($A$8&lt;&gt;"",$A$2&lt;&gt;"",$GD$252&lt;&gt;""),"E","")</f>
        <v/>
      </c>
      <c r="GE124" s="77"/>
      <c r="GF124" s="72"/>
      <c r="GG124" s="29" t="str">
        <f>IF(OR($A$8&lt;&gt;"",$A$2&lt;&gt;"",$GG$252&lt;&gt;""),"E","")</f>
        <v/>
      </c>
      <c r="GH124" s="29" t="str">
        <f>IF(OR($A$8&lt;&gt;"",$A$2&lt;&gt;"",$GH$252&lt;&gt;""),"E","")</f>
        <v/>
      </c>
      <c r="GI124" s="29" t="str">
        <f>IF(OR($A$8&lt;&gt;"",$A$2&lt;&gt;"",$GI$252&lt;&gt;""),"E","")</f>
        <v/>
      </c>
      <c r="GJ124" s="29" t="str">
        <f>IF(OR($A$8&lt;&gt;"",$A$2&lt;&gt;"",$GJ$252&lt;&gt;""),"E","")</f>
        <v/>
      </c>
      <c r="GK124" s="29" t="str">
        <f>IF(OR($A$8&lt;&gt;"",$A$2&lt;&gt;"",$GK$252&lt;&gt;""),"E","")</f>
        <v/>
      </c>
      <c r="GL124" s="29" t="str">
        <f>IF(OR($A$8&lt;&gt;"",$A$2&lt;&gt;"",$GL$252&lt;&gt;""),"E","")</f>
        <v/>
      </c>
      <c r="GM124" s="29" t="str">
        <f>IF(OR($A$8&lt;&gt;"",$A$2&lt;&gt;"",$GM$252&lt;&gt;""),"E","")</f>
        <v/>
      </c>
      <c r="GN124" s="29" t="str">
        <f>IF(OR($A$8&lt;&gt;"",$A$2&lt;&gt;"",$GN$252&lt;&gt;""),"E","")</f>
        <v/>
      </c>
      <c r="GO124" s="29" t="str">
        <f>IF(OR($A$8&lt;&gt;"",$A$2&lt;&gt;"",$GO$252&lt;&gt;""),"E","")</f>
        <v/>
      </c>
      <c r="GP124" s="29" t="str">
        <f>IF(OR($A$8&lt;&gt;"",$A$2&lt;&gt;"",$GP$252&lt;&gt;""),"E","")</f>
        <v/>
      </c>
      <c r="GQ124" s="29" t="str">
        <f>IF(OR($A$8&lt;&gt;"",$A$2&lt;&gt;"",$GQ$252&lt;&gt;""),"E","")</f>
        <v/>
      </c>
      <c r="GR124" s="29" t="str">
        <f>IF(OR($A$8&lt;&gt;"",$A$2&lt;&gt;"",$GR$252&lt;&gt;""),"E","")</f>
        <v/>
      </c>
      <c r="GS124" s="29" t="str">
        <f>IF(OR($A$8&lt;&gt;"",$A$2&lt;&gt;"",$GS$252&lt;&gt;""),"E","")</f>
        <v/>
      </c>
      <c r="GT124" s="29" t="str">
        <f>IF(OR($A$8&lt;&gt;"",$A$2&lt;&gt;"",$GT$252&lt;&gt;""),"E","")</f>
        <v/>
      </c>
      <c r="GU124" s="29" t="str">
        <f>IF(OR($A$8&lt;&gt;"",$A$2&lt;&gt;"",$GU$252&lt;&gt;""),"E","")</f>
        <v/>
      </c>
      <c r="GV124" s="29" t="str">
        <f>IF(OR($A$8&lt;&gt;"",$A$2&lt;&gt;"",$GV$252&lt;&gt;""),"E","")</f>
        <v/>
      </c>
      <c r="GW124" s="29" t="str">
        <f>IF(OR($A$8&lt;&gt;"",$A$2&lt;&gt;"",$GW$252&lt;&gt;""),"E","")</f>
        <v/>
      </c>
      <c r="GX124" s="29" t="str">
        <f>IF(OR($A$8&lt;&gt;"",$A$2&lt;&gt;"",$GX$252&lt;&gt;""),"E","")</f>
        <v/>
      </c>
      <c r="GY124" s="26" t="str">
        <f>IF(OR($A$8&lt;&gt;"",$A$2&lt;&gt;"",$GY$252&lt;&gt;""),"E","")</f>
        <v/>
      </c>
      <c r="GZ124" s="29" t="str">
        <f>IF(OR($A$8&lt;&gt;"",$A$2&lt;&gt;"",$GZ$252&lt;&gt;""),"E","")</f>
        <v/>
      </c>
      <c r="HA124" s="29" t="str">
        <f>IF(OR($A$8&lt;&gt;"",$A$2&lt;&gt;"",$HA$252&lt;&gt;""),"E","")</f>
        <v/>
      </c>
      <c r="HB124" s="29" t="str">
        <f>IF(OR($A$8&lt;&gt;"",$A$2&lt;&gt;"",$HB$252&lt;&gt;""),"E","")</f>
        <v/>
      </c>
      <c r="HC124" s="29" t="str">
        <f>IF(OR($A$8&lt;&gt;"",$A$2&lt;&gt;"",$HC$252&lt;&gt;""),"E","")</f>
        <v/>
      </c>
      <c r="HD124" s="29" t="str">
        <f>IF(OR($A$8&lt;&gt;"",$A$2&lt;&gt;"",$HD$252&lt;&gt;""),"E","")</f>
        <v/>
      </c>
      <c r="HE124" s="29" t="str">
        <f>IF(OR($A$8&lt;&gt;"",$A$2&lt;&gt;"",$HE$252&lt;&gt;""),"E","")</f>
        <v/>
      </c>
      <c r="HF124" s="29" t="str">
        <f>IF(OR($A$8&lt;&gt;"",$A$2&lt;&gt;"",$HF$252&lt;&gt;""),"E","")</f>
        <v/>
      </c>
      <c r="HG124" s="29" t="str">
        <f>IF(OR($A$8&lt;&gt;"",$A$2&lt;&gt;"",$HG$252&lt;&gt;""),"E","")</f>
        <v/>
      </c>
      <c r="HH124" s="81"/>
      <c r="HI124" s="72"/>
      <c r="HJ124" s="29" t="str">
        <f>IF(OR($A$8&lt;&gt;"",$A$2&lt;&gt;"",$HJ$252&lt;&gt;""),"E","")</f>
        <v/>
      </c>
      <c r="HK124" s="29" t="str">
        <f>IF(OR($A$8&lt;&gt;"",$A$2&lt;&gt;"",$HK$252&lt;&gt;""),"E","")</f>
        <v/>
      </c>
      <c r="HL124" s="29" t="str">
        <f>IF(OR($A$8&lt;&gt;"",$A$2&lt;&gt;"",$HL$252&lt;&gt;""),"E","")</f>
        <v/>
      </c>
      <c r="HM124" s="29" t="str">
        <f>IF(OR($A$8&lt;&gt;"",$A$2&lt;&gt;"",$HM$252&lt;&gt;""),"E","")</f>
        <v/>
      </c>
      <c r="HN124" s="29" t="str">
        <f>IF(OR($A$8&lt;&gt;"",$A$2&lt;&gt;"",$HN$252&lt;&gt;""),"E","")</f>
        <v/>
      </c>
      <c r="HO124" s="29" t="str">
        <f>IF(OR($A$8&lt;&gt;"",$A$2&lt;&gt;"",$HO$252&lt;&gt;""),"E","")</f>
        <v/>
      </c>
      <c r="HP124" s="29" t="str">
        <f>IF(OR($A$8&lt;&gt;"",$A$2&lt;&gt;"",$HP$252&lt;&gt;""),"E","")</f>
        <v/>
      </c>
      <c r="HQ124" s="219"/>
      <c r="HR124" s="6"/>
      <c r="HS124" s="131">
        <f t="shared" si="1"/>
        <v>0</v>
      </c>
      <c r="HT124" s="132"/>
    </row>
    <row r="125" spans="1:228" ht="39" customHeight="1" x14ac:dyDescent="0.2">
      <c r="A125" s="220" t="s">
        <v>138</v>
      </c>
      <c r="B125" s="221"/>
      <c r="C125" s="221"/>
      <c r="D125" s="221"/>
      <c r="E125" s="221"/>
      <c r="F125" s="221"/>
      <c r="G125" s="221"/>
      <c r="H125" s="221"/>
      <c r="I125" s="221"/>
      <c r="J125" s="221"/>
      <c r="K125" s="221"/>
      <c r="L125" s="222"/>
      <c r="M125" s="220" t="s">
        <v>139</v>
      </c>
      <c r="N125" s="221"/>
      <c r="O125" s="221"/>
      <c r="P125" s="221"/>
      <c r="Q125" s="221"/>
      <c r="R125" s="221"/>
      <c r="S125" s="221"/>
      <c r="T125" s="221"/>
      <c r="U125" s="222"/>
      <c r="V125" s="175"/>
      <c r="W125" s="43">
        <v>15</v>
      </c>
      <c r="X125" s="202">
        <v>2</v>
      </c>
      <c r="Y125" s="84" t="s">
        <v>1138</v>
      </c>
      <c r="Z125" s="178"/>
      <c r="AA125" s="212"/>
      <c r="AB125" s="155">
        <v>60</v>
      </c>
      <c r="AC125" s="299"/>
      <c r="AD125" s="155">
        <v>60</v>
      </c>
      <c r="AE125" s="299"/>
      <c r="AF125" s="155">
        <v>60</v>
      </c>
      <c r="AG125" s="299"/>
      <c r="AH125" s="155">
        <v>60</v>
      </c>
      <c r="AI125" s="299"/>
      <c r="AJ125" s="155">
        <v>12</v>
      </c>
      <c r="AK125" s="399"/>
      <c r="AL125" s="155">
        <v>2</v>
      </c>
      <c r="AM125" s="299"/>
      <c r="AN125" s="155">
        <v>1</v>
      </c>
      <c r="AO125" s="299"/>
      <c r="AP125" s="155">
        <v>1</v>
      </c>
      <c r="AQ125" s="299"/>
      <c r="AR125" s="152"/>
      <c r="AS125" s="153"/>
      <c r="AT125" s="152"/>
      <c r="AU125" s="153"/>
      <c r="AV125" s="152"/>
      <c r="AW125" s="153"/>
      <c r="AX125" s="152"/>
      <c r="AY125" s="153"/>
      <c r="AZ125" s="152"/>
      <c r="BA125" s="153"/>
      <c r="BB125" s="152"/>
      <c r="BC125" s="153"/>
      <c r="BD125" s="152"/>
      <c r="BE125" s="153"/>
      <c r="BF125" s="152"/>
      <c r="BG125" s="422"/>
      <c r="BH125" s="179"/>
      <c r="BI125" s="179"/>
      <c r="BJ125" s="67" t="str">
        <f>IF($BJ$8="Saisie de numéro erronée !","Saisie de numéro erronée !",IF($BJ$9="","",VALUE(SUBSTITUTE(IF(COUNTIF(HS125,"* *"),TRIM(MID(Y125&amp;" ",(FIND(("NO"&amp;$BJ$9&amp;" "),Y125&amp;" "))-3,3)),HS125),"c",""))))</f>
        <v/>
      </c>
      <c r="BK125" s="180"/>
      <c r="BL125" s="213"/>
      <c r="BM125" s="29">
        <v>15</v>
      </c>
      <c r="BN125" s="29">
        <v>15</v>
      </c>
      <c r="BO125" s="29">
        <v>15</v>
      </c>
      <c r="BP125" s="29">
        <v>16</v>
      </c>
      <c r="BQ125" s="29">
        <v>16</v>
      </c>
      <c r="BR125" s="29">
        <v>16</v>
      </c>
      <c r="BS125" s="29">
        <v>17</v>
      </c>
      <c r="BT125" s="29">
        <v>17</v>
      </c>
      <c r="BU125" s="29">
        <v>17</v>
      </c>
      <c r="BV125" s="29">
        <v>18</v>
      </c>
      <c r="BW125" s="29">
        <v>18</v>
      </c>
      <c r="BX125" s="29">
        <v>18</v>
      </c>
      <c r="BY125" s="29">
        <v>22</v>
      </c>
      <c r="BZ125" s="29">
        <v>30</v>
      </c>
      <c r="CA125" s="29">
        <v>35</v>
      </c>
      <c r="CB125" s="226">
        <v>45</v>
      </c>
      <c r="CC125" s="181"/>
      <c r="CD125" s="181"/>
      <c r="CE125" s="395"/>
      <c r="CF125" s="182"/>
      <c r="CG125" s="182"/>
      <c r="CH125" s="395"/>
      <c r="CI125" s="183"/>
      <c r="CJ125" s="183"/>
      <c r="CK125" s="214">
        <v>114</v>
      </c>
      <c r="CL125" s="44" t="s">
        <v>561</v>
      </c>
      <c r="CM125" s="184"/>
      <c r="CN125" s="216"/>
      <c r="CO125" s="227" t="s">
        <v>163</v>
      </c>
      <c r="CP125" s="185"/>
      <c r="CQ125" s="185"/>
      <c r="CR125" s="44">
        <v>58</v>
      </c>
      <c r="CS125" s="44">
        <v>74</v>
      </c>
      <c r="CT125" s="186"/>
      <c r="CU125" s="186"/>
      <c r="CV125" s="395"/>
      <c r="CW125" s="218"/>
      <c r="CX125" s="218"/>
      <c r="CY125" s="227" t="s">
        <v>106</v>
      </c>
      <c r="CZ125" s="187"/>
      <c r="DA125" s="187"/>
      <c r="DB125" s="28" t="str">
        <f>IF(OR($A$8&lt;&gt;"",$A$2&lt;&gt;"",$DB$252&lt;&gt;""),"E","")</f>
        <v/>
      </c>
      <c r="DC125" s="29" t="str">
        <f>IF(OR($A$8&lt;&gt;"",$A$2&lt;&gt;"",$DC$252&lt;&gt;""),"E","")</f>
        <v/>
      </c>
      <c r="DD125" s="29" t="str">
        <f>IF(OR($A$8&lt;&gt;"",$A$2&lt;&gt;"",$DD$252&lt;&gt;""),"E","")</f>
        <v/>
      </c>
      <c r="DE125" s="29" t="str">
        <f>IF(OR($A$8&lt;&gt;"",$A$2&lt;&gt;"",$DE$252&lt;&gt;""),"E","")</f>
        <v/>
      </c>
      <c r="DF125" s="29" t="str">
        <f>IF(OR($A$8&lt;&gt;"",$A$2&lt;&gt;"",$DF$252&lt;&gt;""),"E","")</f>
        <v/>
      </c>
      <c r="DG125" s="29" t="str">
        <f>IF(OR($A$8&lt;&gt;"",$A$2&lt;&gt;"",$DG$252&lt;&gt;""),"E","")</f>
        <v/>
      </c>
      <c r="DH125" s="29" t="str">
        <f>IF(OR($A$8&lt;&gt;"",$A$2&lt;&gt;"",$DH$252&lt;&gt;""),"E","")</f>
        <v/>
      </c>
      <c r="DI125" s="29" t="str">
        <f>IF(OR($A$8&lt;&gt;"",$A$2&lt;&gt;"",$DI$252&lt;&gt;""),"E","")</f>
        <v/>
      </c>
      <c r="DJ125" s="29" t="str">
        <f>IF(OR($A$8&lt;&gt;"",$A$2&lt;&gt;"",$DJ$252&lt;&gt;""),"E","")</f>
        <v/>
      </c>
      <c r="DK125" s="29" t="str">
        <f>IF(OR($A$8&lt;&gt;"",$A$2&lt;&gt;"",$DK$252&lt;&gt;""),"E","")</f>
        <v/>
      </c>
      <c r="DL125" s="29" t="str">
        <f>IF(OR($A$8&lt;&gt;"",$A$2&lt;&gt;"",$DL$252&lt;&gt;""),"E","")</f>
        <v/>
      </c>
      <c r="DM125" s="29" t="str">
        <f>IF(OR($A$8&lt;&gt;"",$A$2&lt;&gt;"",$DM$252&lt;&gt;""),"E","")</f>
        <v/>
      </c>
      <c r="DN125" s="29" t="str">
        <f>IF(OR($A$8&lt;&gt;"",$A$2&lt;&gt;"",$DN$252&lt;&gt;""),"E","")</f>
        <v/>
      </c>
      <c r="DO125" s="29" t="str">
        <f>IF(OR($A$8&lt;&gt;"",$A$2&lt;&gt;"",$DO$252&lt;&gt;""),"E","")</f>
        <v/>
      </c>
      <c r="DP125" s="29" t="str">
        <f>IF(OR($A$8&lt;&gt;"",$A$2&lt;&gt;"",$DP$252&lt;&gt;""),"E","")</f>
        <v/>
      </c>
      <c r="DQ125" s="29" t="str">
        <f>IF(OR($A$8&lt;&gt;"",$A$2&lt;&gt;"",$DQ$252&lt;&gt;""),"E","")</f>
        <v/>
      </c>
      <c r="DR125" s="29" t="str">
        <f>IF(OR($A$8&lt;&gt;"",$A$2&lt;&gt;"",$DR$252&lt;&gt;""),"E","")</f>
        <v/>
      </c>
      <c r="DS125" s="29" t="str">
        <f>IF(OR($A$8&lt;&gt;"",$A$2&lt;&gt;"",$DS$252&lt;&gt;""),"E","")</f>
        <v/>
      </c>
      <c r="DT125" s="29" t="str">
        <f>IF(OR($A$8&lt;&gt;"",$A$2&lt;&gt;"",$DT$252&lt;&gt;""),"E","")</f>
        <v/>
      </c>
      <c r="DU125" s="29" t="str">
        <f>IF(OR($A$8&lt;&gt;"",$A$2&lt;&gt;"",$DU$252&lt;&gt;""),"E","")</f>
        <v/>
      </c>
      <c r="DV125" s="29" t="str">
        <f>IF(OR($A$8&lt;&gt;"",$A$2&lt;&gt;"",$DV$252&lt;&gt;""),"E","")</f>
        <v/>
      </c>
      <c r="DW125" s="29" t="str">
        <f>IF(OR($A$8&lt;&gt;"",$A$2&lt;&gt;"",$DW$252&lt;&gt;""),"E","")</f>
        <v/>
      </c>
      <c r="DX125" s="29" t="str">
        <f>IF(OR($A$8&lt;&gt;"",$A$2&lt;&gt;"",$DX$252&lt;&gt;""),"E","")</f>
        <v/>
      </c>
      <c r="DY125" s="29" t="str">
        <f>IF(OR($A$8&lt;&gt;"",$A$2&lt;&gt;"",$DY$252&lt;&gt;""),"E","")</f>
        <v/>
      </c>
      <c r="DZ125" s="29" t="str">
        <f>IF(OR($A$8&lt;&gt;"",$A$2&lt;&gt;"",$DZ$252&lt;&gt;""),"E","")</f>
        <v/>
      </c>
      <c r="EA125" s="31"/>
      <c r="EB125" s="2"/>
      <c r="EC125" s="29" t="str">
        <f>IF(OR($A$8&lt;&gt;"",$A$2&lt;&gt;"",$EC$252&lt;&gt;""),"E","")</f>
        <v/>
      </c>
      <c r="ED125" s="58"/>
      <c r="EE125" s="57"/>
      <c r="EF125" s="29" t="str">
        <f>IF(OR($A$8&lt;&gt;"",$A$2&lt;&gt;"",$EF$252&lt;&gt;""),"E","")</f>
        <v/>
      </c>
      <c r="EG125" s="29" t="str">
        <f>IF(OR($A$8&lt;&gt;"",$A$2&lt;&gt;"",$EG$252&lt;&gt;""),"E","")</f>
        <v/>
      </c>
      <c r="EH125" s="29" t="str">
        <f>IF(OR($A$8&lt;&gt;"",$A$2&lt;&gt;"",$EH$252&lt;&gt;""),"E","")</f>
        <v/>
      </c>
      <c r="EI125" s="29" t="str">
        <f>IF(OR($A$8&lt;&gt;"",$A$2&lt;&gt;"",$EI$252&lt;&gt;""),"E","")</f>
        <v/>
      </c>
      <c r="EJ125" s="29" t="str">
        <f>IF(OR($A$8&lt;&gt;"",$A$2&lt;&gt;"",$EJ$252&lt;&gt;""),"E","")</f>
        <v/>
      </c>
      <c r="EK125" s="29" t="str">
        <f>IF(OR($A$8&lt;&gt;"",$A$2&lt;&gt;"",$EK$252&lt;&gt;""),"E","")</f>
        <v/>
      </c>
      <c r="EL125" s="29" t="str">
        <f>IF(OR($A$8&lt;&gt;"",$A$2&lt;&gt;"",$EL$252&lt;&gt;""),"E","")</f>
        <v/>
      </c>
      <c r="EM125" s="29" t="str">
        <f>IF(OR($A$8&lt;&gt;"",$A$2&lt;&gt;"",$EM$252&lt;&gt;""),"E","")</f>
        <v/>
      </c>
      <c r="EN125" s="29" t="str">
        <f>IF(OR($A$8&lt;&gt;"",$A$2&lt;&gt;"",$EN$252&lt;&gt;""),"E","")</f>
        <v/>
      </c>
      <c r="EO125" s="29" t="str">
        <f>IF(OR($A$8&lt;&gt;"",$A$2&lt;&gt;"",$EO$252&lt;&gt;""),"E","")</f>
        <v/>
      </c>
      <c r="EP125" s="29" t="str">
        <f>IF(OR($A$8&lt;&gt;"",$A$2&lt;&gt;"",$EP$252&lt;&gt;""),"E","")</f>
        <v/>
      </c>
      <c r="EQ125" s="29" t="str">
        <f>IF(OR($A$8&lt;&gt;"",$A$2&lt;&gt;"",$EQ$252&lt;&gt;""),"E","")</f>
        <v/>
      </c>
      <c r="ER125" s="29" t="str">
        <f>IF(OR($A$8&lt;&gt;"",$A$2&lt;&gt;"",$ER$252&lt;&gt;""),"E","")</f>
        <v/>
      </c>
      <c r="ES125" s="29" t="str">
        <f>IF(OR($A$8&lt;&gt;"",$A$2&lt;&gt;"",$ES$252&lt;&gt;""),"E","")</f>
        <v/>
      </c>
      <c r="ET125" s="29" t="str">
        <f>IF(OR($A$8&lt;&gt;"",$A$2&lt;&gt;"",$ET$252&lt;&gt;""),"E","")</f>
        <v/>
      </c>
      <c r="EU125" s="29" t="str">
        <f>IF(OR($A$8&lt;&gt;"",$A$2&lt;&gt;"",$EU$252&lt;&gt;""),"E","")</f>
        <v/>
      </c>
      <c r="EV125" s="29" t="str">
        <f>IF(OR($A$8&lt;&gt;"",$A$2&lt;&gt;"",$EV$252&lt;&gt;""),"E","")</f>
        <v/>
      </c>
      <c r="EW125" s="29" t="str">
        <f>IF(OR($A$8&lt;&gt;"",$A$2&lt;&gt;"",$EW$252&lt;&gt;""),"E","")</f>
        <v/>
      </c>
      <c r="EX125" s="29" t="str">
        <f>IF(OR($A$8&lt;&gt;"",$A$2&lt;&gt;"",$EX$252&lt;&gt;""),"E","")</f>
        <v/>
      </c>
      <c r="EY125" s="29" t="str">
        <f>IF(OR($A$8&lt;&gt;"",$A$2&lt;&gt;"",$EY$252&lt;&gt;""),"E","")</f>
        <v/>
      </c>
      <c r="EZ125" s="29" t="str">
        <f>IF(OR($A$8&lt;&gt;"",$A$2&lt;&gt;"",$EZ$252&lt;&gt;""),"E","")</f>
        <v/>
      </c>
      <c r="FA125" s="29" t="str">
        <f>IF(OR($A$8&lt;&gt;"",$A$2&lt;&gt;"",$FA$252&lt;&gt;""),"E","")</f>
        <v/>
      </c>
      <c r="FB125" s="29" t="str">
        <f>IF(OR($A$8&lt;&gt;"",$A$2&lt;&gt;"",$FB$252&lt;&gt;""),"E","")</f>
        <v/>
      </c>
      <c r="FC125" s="29" t="str">
        <f>IF(OR($A$8&lt;&gt;"",$A$2&lt;&gt;"",$FC$252&lt;&gt;""),"E","")</f>
        <v/>
      </c>
      <c r="FD125" s="29" t="str">
        <f>IF(OR($A$8&lt;&gt;"",$A$2&lt;&gt;"",$FD$252&lt;&gt;""),"E","")</f>
        <v/>
      </c>
      <c r="FE125" s="29" t="str">
        <f>IF(OR($A$8&lt;&gt;"",$A$2&lt;&gt;"",$FE$252&lt;&gt;""),"E","")</f>
        <v/>
      </c>
      <c r="FF125" s="29" t="str">
        <f>IF(OR($A$8&lt;&gt;"",$A$2&lt;&gt;"",$FF$252&lt;&gt;""),"E","")</f>
        <v/>
      </c>
      <c r="FG125" s="29" t="str">
        <f>IF(OR($A$8&lt;&gt;"",$A$2&lt;&gt;"",$FG$252&lt;&gt;""),"E","")</f>
        <v/>
      </c>
      <c r="FH125" s="29" t="str">
        <f>IF(OR($A$8&lt;&gt;"",$A$2&lt;&gt;"",$FH$252&lt;&gt;""),"E","")</f>
        <v/>
      </c>
      <c r="FI125" s="29" t="str">
        <f>IF(OR($A$8&lt;&gt;"",$A$2&lt;&gt;"",$FI$252&lt;&gt;""),"E","")</f>
        <v/>
      </c>
      <c r="FJ125" s="29" t="str">
        <f>IF(OR($A$8&lt;&gt;"",$A$2&lt;&gt;"",$FJ$252&lt;&gt;""),"E","")</f>
        <v/>
      </c>
      <c r="FK125" s="30" t="str">
        <f>IF(OR($A$8&lt;&gt;"",$A$2&lt;&gt;"",$FK$252&lt;&gt;""),"E",IF($L$5="X","X",""))</f>
        <v/>
      </c>
      <c r="FL125" s="30" t="str">
        <f>IF(OR($A$8&lt;&gt;"",$A$2&lt;&gt;"",$FL$252&lt;&gt;""),"E","X")</f>
        <v>X</v>
      </c>
      <c r="FM125" s="30" t="str">
        <f>IF(OR($A$8&lt;&gt;"",$A$2&lt;&gt;"",$FM$252&lt;&gt;""),"E","X")</f>
        <v>X</v>
      </c>
      <c r="FN125" s="30" t="str">
        <f>IF(OR($A$8&lt;&gt;"",$A$2&lt;&gt;"",$FN$252&lt;&gt;""),"E","X")</f>
        <v>X</v>
      </c>
      <c r="FO125" s="30" t="str">
        <f>IF(OR($A$8&lt;&gt;"",$A$2&lt;&gt;"",$FO$252&lt;&gt;""),"E","X")</f>
        <v>X</v>
      </c>
      <c r="FP125" s="30" t="str">
        <f>IF(OR($A$8&lt;&gt;"",$A$2&lt;&gt;"",$FP$252&lt;&gt;""),"E","X")</f>
        <v>X</v>
      </c>
      <c r="FQ125" s="29" t="str">
        <f>IF(OR($A$8&lt;&gt;"",$A$2&lt;&gt;"",$FQ$252&lt;&gt;""),"E","")</f>
        <v/>
      </c>
      <c r="FR125" s="30" t="str">
        <f>IF(OR($A$8&lt;&gt;"",$A$2&lt;&gt;"",$FR$252&lt;&gt;""),"E","X")</f>
        <v>X</v>
      </c>
      <c r="FS125" s="29" t="str">
        <f>IF(OR($A$8&lt;&gt;"",$A$2&lt;&gt;"",$FS$252&lt;&gt;""),"E","")</f>
        <v/>
      </c>
      <c r="FT125" s="30" t="str">
        <f>IF(OR($A$8&lt;&gt;"",$A$2&lt;&gt;"",$FT$252&lt;&gt;""),"E","X")</f>
        <v>X</v>
      </c>
      <c r="FU125" s="29" t="str">
        <f>IF(OR($A$8&lt;&gt;"",$A$2&lt;&gt;"",$FU$252&lt;&gt;""),"E","")</f>
        <v/>
      </c>
      <c r="FV125" s="30" t="str">
        <f>IF(OR($A$8&lt;&gt;"",$A$2&lt;&gt;"",$FV$252&lt;&gt;""),"E","X")</f>
        <v>X</v>
      </c>
      <c r="FW125" s="30" t="str">
        <f>IF(OR($A$8&lt;&gt;"",$A$2&lt;&gt;"",$FW$252&lt;&gt;""),"E","X")</f>
        <v>X</v>
      </c>
      <c r="FX125" s="29" t="str">
        <f>IF(OR($A$8&lt;&gt;"",$A$2&lt;&gt;"",$FX$252&lt;&gt;""),"E","")</f>
        <v/>
      </c>
      <c r="FY125" s="30" t="str">
        <f>IF(OR($A$8&lt;&gt;"",$A$2&lt;&gt;"",$FY$252&lt;&gt;""),"E","X")</f>
        <v>X</v>
      </c>
      <c r="FZ125" s="29" t="str">
        <f>IF(OR($A$8&lt;&gt;"",$A$2&lt;&gt;"",$FZ$252&lt;&gt;""),"E","")</f>
        <v/>
      </c>
      <c r="GA125" s="30" t="str">
        <f>IF(OR($A$8&lt;&gt;"",$A$2&lt;&gt;"",$GA$252&lt;&gt;""),"E","X")</f>
        <v>X</v>
      </c>
      <c r="GB125" s="58"/>
      <c r="GC125" s="57"/>
      <c r="GD125" s="33" t="str">
        <f>IF(OR($A$8&lt;&gt;"",$A$2&lt;&gt;"",$GD$252&lt;&gt;""),"E","")</f>
        <v/>
      </c>
      <c r="GE125" s="77"/>
      <c r="GF125" s="72"/>
      <c r="GG125" s="29" t="str">
        <f>IF(OR($A$8&lt;&gt;"",$A$2&lt;&gt;"",$GG$252&lt;&gt;""),"E","")</f>
        <v/>
      </c>
      <c r="GH125" s="29" t="str">
        <f>IF(OR($A$8&lt;&gt;"",$A$2&lt;&gt;"",$GH$252&lt;&gt;""),"E","")</f>
        <v/>
      </c>
      <c r="GI125" s="29" t="str">
        <f>IF(OR($A$8&lt;&gt;"",$A$2&lt;&gt;"",$GI$252&lt;&gt;""),"E","")</f>
        <v/>
      </c>
      <c r="GJ125" s="29" t="str">
        <f>IF(OR($A$8&lt;&gt;"",$A$2&lt;&gt;"",$GJ$252&lt;&gt;""),"E","")</f>
        <v/>
      </c>
      <c r="GK125" s="29" t="str">
        <f>IF(OR($A$8&lt;&gt;"",$A$2&lt;&gt;"",$GK$252&lt;&gt;""),"E","")</f>
        <v/>
      </c>
      <c r="GL125" s="29" t="str">
        <f>IF(OR($A$8&lt;&gt;"",$A$2&lt;&gt;"",$GL$252&lt;&gt;""),"E","")</f>
        <v/>
      </c>
      <c r="GM125" s="29" t="str">
        <f>IF(OR($A$8&lt;&gt;"",$A$2&lt;&gt;"",$GM$252&lt;&gt;""),"E","")</f>
        <v/>
      </c>
      <c r="GN125" s="29" t="str">
        <f>IF(OR($A$8&lt;&gt;"",$A$2&lt;&gt;"",$GN$252&lt;&gt;""),"E","")</f>
        <v/>
      </c>
      <c r="GO125" s="29" t="str">
        <f>IF(OR($A$8&lt;&gt;"",$A$2&lt;&gt;"",$GO$252&lt;&gt;""),"E","")</f>
        <v/>
      </c>
      <c r="GP125" s="29" t="str">
        <f>IF(OR($A$8&lt;&gt;"",$A$2&lt;&gt;"",$GP$252&lt;&gt;""),"E","")</f>
        <v/>
      </c>
      <c r="GQ125" s="29" t="str">
        <f>IF(OR($A$8&lt;&gt;"",$A$2&lt;&gt;"",$GQ$252&lt;&gt;""),"E","")</f>
        <v/>
      </c>
      <c r="GR125" s="29" t="str">
        <f>IF(OR($A$8&lt;&gt;"",$A$2&lt;&gt;"",$GR$252&lt;&gt;""),"E","")</f>
        <v/>
      </c>
      <c r="GS125" s="29" t="str">
        <f>IF(OR($A$8&lt;&gt;"",$A$2&lt;&gt;"",$GS$252&lt;&gt;""),"E","")</f>
        <v/>
      </c>
      <c r="GT125" s="29" t="str">
        <f>IF(OR($A$8&lt;&gt;"",$A$2&lt;&gt;"",$GT$252&lt;&gt;""),"E","")</f>
        <v/>
      </c>
      <c r="GU125" s="29" t="str">
        <f>IF(OR($A$8&lt;&gt;"",$A$2&lt;&gt;"",$GU$252&lt;&gt;""),"E","")</f>
        <v/>
      </c>
      <c r="GV125" s="29" t="str">
        <f>IF(OR($A$8&lt;&gt;"",$A$2&lt;&gt;"",$GV$252&lt;&gt;""),"E","")</f>
        <v/>
      </c>
      <c r="GW125" s="29" t="str">
        <f>IF(OR($A$8&lt;&gt;"",$A$2&lt;&gt;"",$GW$252&lt;&gt;""),"E","")</f>
        <v/>
      </c>
      <c r="GX125" s="29" t="str">
        <f>IF(OR($A$8&lt;&gt;"",$A$2&lt;&gt;"",$GX$252&lt;&gt;""),"E","")</f>
        <v/>
      </c>
      <c r="GY125" s="26" t="str">
        <f>IF(OR($A$8&lt;&gt;"",$A$2&lt;&gt;"",$GY$252&lt;&gt;""),"E","")</f>
        <v/>
      </c>
      <c r="GZ125" s="29" t="str">
        <f>IF(OR($A$8&lt;&gt;"",$A$2&lt;&gt;"",$GZ$252&lt;&gt;""),"E","")</f>
        <v/>
      </c>
      <c r="HA125" s="29" t="str">
        <f>IF(OR($A$8&lt;&gt;"",$A$2&lt;&gt;"",$HA$252&lt;&gt;""),"E","")</f>
        <v/>
      </c>
      <c r="HB125" s="29" t="str">
        <f>IF(OR($A$8&lt;&gt;"",$A$2&lt;&gt;"",$HB$252&lt;&gt;""),"E","")</f>
        <v/>
      </c>
      <c r="HC125" s="29" t="str">
        <f>IF(OR($A$8&lt;&gt;"",$A$2&lt;&gt;"",$HC$252&lt;&gt;""),"E","")</f>
        <v/>
      </c>
      <c r="HD125" s="29" t="str">
        <f>IF(OR($A$8&lt;&gt;"",$A$2&lt;&gt;"",$HD$252&lt;&gt;""),"E","")</f>
        <v/>
      </c>
      <c r="HE125" s="29" t="str">
        <f>IF(OR($A$8&lt;&gt;"",$A$2&lt;&gt;"",$HE$252&lt;&gt;""),"E","")</f>
        <v/>
      </c>
      <c r="HF125" s="29" t="str">
        <f>IF(OR($A$8&lt;&gt;"",$A$2&lt;&gt;"",$HF$252&lt;&gt;""),"E","")</f>
        <v/>
      </c>
      <c r="HG125" s="29" t="str">
        <f>IF(OR($A$8&lt;&gt;"",$A$2&lt;&gt;"",$HG$252&lt;&gt;""),"E","")</f>
        <v/>
      </c>
      <c r="HH125" s="81"/>
      <c r="HI125" s="72"/>
      <c r="HJ125" s="29" t="str">
        <f>IF(OR($A$8&lt;&gt;"",$A$2&lt;&gt;"",$HJ$252&lt;&gt;""),"E","")</f>
        <v/>
      </c>
      <c r="HK125" s="29" t="str">
        <f>IF(OR($A$8&lt;&gt;"",$A$2&lt;&gt;"",$HK$252&lt;&gt;""),"E","")</f>
        <v/>
      </c>
      <c r="HL125" s="29" t="str">
        <f>IF(OR($A$8&lt;&gt;"",$A$2&lt;&gt;"",$HL$252&lt;&gt;""),"E","")</f>
        <v/>
      </c>
      <c r="HM125" s="29" t="str">
        <f>IF(OR($A$8&lt;&gt;"",$A$2&lt;&gt;"",$HM$252&lt;&gt;""),"E","")</f>
        <v/>
      </c>
      <c r="HN125" s="29" t="str">
        <f>IF(OR($A$8&lt;&gt;"",$A$2&lt;&gt;"",$HN$252&lt;&gt;""),"E","")</f>
        <v/>
      </c>
      <c r="HO125" s="29" t="str">
        <f>IF(OR($A$8&lt;&gt;"",$A$2&lt;&gt;"",$HO$252&lt;&gt;""),"E","")</f>
        <v/>
      </c>
      <c r="HP125" s="29" t="str">
        <f>IF(OR($A$8&lt;&gt;"",$A$2&lt;&gt;"",$HP$252&lt;&gt;""),"E","")</f>
        <v/>
      </c>
      <c r="HQ125" s="219"/>
      <c r="HR125" s="6"/>
      <c r="HS125" s="131">
        <f t="shared" si="1"/>
        <v>0</v>
      </c>
      <c r="HT125" s="132"/>
    </row>
    <row r="126" spans="1:228" ht="39" customHeight="1" x14ac:dyDescent="0.2">
      <c r="A126" s="220" t="s">
        <v>141</v>
      </c>
      <c r="B126" s="221"/>
      <c r="C126" s="221"/>
      <c r="D126" s="221"/>
      <c r="E126" s="221"/>
      <c r="F126" s="221"/>
      <c r="G126" s="221"/>
      <c r="H126" s="221"/>
      <c r="I126" s="221"/>
      <c r="J126" s="221"/>
      <c r="K126" s="221"/>
      <c r="L126" s="222"/>
      <c r="M126" s="220" t="s">
        <v>139</v>
      </c>
      <c r="N126" s="221"/>
      <c r="O126" s="221"/>
      <c r="P126" s="221"/>
      <c r="Q126" s="221"/>
      <c r="R126" s="221"/>
      <c r="S126" s="221"/>
      <c r="T126" s="221"/>
      <c r="U126" s="222"/>
      <c r="V126" s="175"/>
      <c r="W126" s="43">
        <v>15</v>
      </c>
      <c r="X126" s="204">
        <v>3</v>
      </c>
      <c r="Y126" s="84" t="s">
        <v>1138</v>
      </c>
      <c r="Z126" s="178"/>
      <c r="AA126" s="212"/>
      <c r="AB126" s="155">
        <v>60</v>
      </c>
      <c r="AC126" s="299"/>
      <c r="AD126" s="155">
        <v>60</v>
      </c>
      <c r="AE126" s="299"/>
      <c r="AF126" s="155">
        <v>60</v>
      </c>
      <c r="AG126" s="299"/>
      <c r="AH126" s="155">
        <v>60</v>
      </c>
      <c r="AI126" s="299"/>
      <c r="AJ126" s="155">
        <v>12</v>
      </c>
      <c r="AK126" s="399"/>
      <c r="AL126" s="155">
        <v>2</v>
      </c>
      <c r="AM126" s="299"/>
      <c r="AN126" s="155">
        <v>1</v>
      </c>
      <c r="AO126" s="299"/>
      <c r="AP126" s="155">
        <v>1</v>
      </c>
      <c r="AQ126" s="299"/>
      <c r="AR126" s="152"/>
      <c r="AS126" s="153"/>
      <c r="AT126" s="152"/>
      <c r="AU126" s="153"/>
      <c r="AV126" s="152"/>
      <c r="AW126" s="153"/>
      <c r="AX126" s="152"/>
      <c r="AY126" s="153"/>
      <c r="AZ126" s="152"/>
      <c r="BA126" s="153"/>
      <c r="BB126" s="152"/>
      <c r="BC126" s="153"/>
      <c r="BD126" s="152"/>
      <c r="BE126" s="153"/>
      <c r="BF126" s="152"/>
      <c r="BG126" s="422"/>
      <c r="BH126" s="179"/>
      <c r="BI126" s="179"/>
      <c r="BJ126" s="67" t="str">
        <f>IF($BJ$8="Saisie de numéro erronée !","Saisie de numéro erronée !",IF($BJ$9="","",VALUE(SUBSTITUTE(IF(COUNTIF(HS126,"* *"),TRIM(MID(Y126&amp;" ",(FIND(("NO"&amp;$BJ$9&amp;" "),Y126&amp;" "))-3,3)),HS126),"c",""))))</f>
        <v/>
      </c>
      <c r="BK126" s="180"/>
      <c r="BL126" s="213"/>
      <c r="BM126" s="29">
        <v>15</v>
      </c>
      <c r="BN126" s="29">
        <v>15</v>
      </c>
      <c r="BO126" s="29">
        <v>15</v>
      </c>
      <c r="BP126" s="29">
        <v>16</v>
      </c>
      <c r="BQ126" s="29">
        <v>16</v>
      </c>
      <c r="BR126" s="29">
        <v>16</v>
      </c>
      <c r="BS126" s="29">
        <v>17</v>
      </c>
      <c r="BT126" s="29">
        <v>17</v>
      </c>
      <c r="BU126" s="29">
        <v>17</v>
      </c>
      <c r="BV126" s="29">
        <v>18</v>
      </c>
      <c r="BW126" s="29">
        <v>18</v>
      </c>
      <c r="BX126" s="29">
        <v>18</v>
      </c>
      <c r="BY126" s="29">
        <v>22</v>
      </c>
      <c r="BZ126" s="29">
        <v>30</v>
      </c>
      <c r="CA126" s="29">
        <v>35</v>
      </c>
      <c r="CB126" s="226">
        <v>45</v>
      </c>
      <c r="CC126" s="181"/>
      <c r="CD126" s="181"/>
      <c r="CE126" s="395"/>
      <c r="CF126" s="182"/>
      <c r="CG126" s="182"/>
      <c r="CH126" s="395"/>
      <c r="CI126" s="183"/>
      <c r="CJ126" s="183"/>
      <c r="CK126" s="214">
        <v>115</v>
      </c>
      <c r="CL126" s="44" t="s">
        <v>562</v>
      </c>
      <c r="CM126" s="184"/>
      <c r="CN126" s="216"/>
      <c r="CO126" s="227" t="s">
        <v>163</v>
      </c>
      <c r="CP126" s="185"/>
      <c r="CQ126" s="185"/>
      <c r="CR126" s="44">
        <v>58</v>
      </c>
      <c r="CS126" s="44">
        <v>74</v>
      </c>
      <c r="CT126" s="186"/>
      <c r="CU126" s="186"/>
      <c r="CV126" s="395"/>
      <c r="CW126" s="218"/>
      <c r="CX126" s="218"/>
      <c r="CY126" s="227" t="s">
        <v>106</v>
      </c>
      <c r="CZ126" s="187"/>
      <c r="DA126" s="187"/>
      <c r="DB126" s="28" t="str">
        <f>IF(OR($A$8&lt;&gt;"",$A$2&lt;&gt;"",$DB$252&lt;&gt;""),"E","")</f>
        <v/>
      </c>
      <c r="DC126" s="29" t="str">
        <f>IF(OR($A$8&lt;&gt;"",$A$2&lt;&gt;"",$DC$252&lt;&gt;""),"E","")</f>
        <v/>
      </c>
      <c r="DD126" s="29" t="str">
        <f>IF(OR($A$8&lt;&gt;"",$A$2&lt;&gt;"",$DD$252&lt;&gt;""),"E","")</f>
        <v/>
      </c>
      <c r="DE126" s="29" t="str">
        <f>IF(OR($A$8&lt;&gt;"",$A$2&lt;&gt;"",$DE$252&lt;&gt;""),"E","")</f>
        <v/>
      </c>
      <c r="DF126" s="29" t="str">
        <f>IF(OR($A$8&lt;&gt;"",$A$2&lt;&gt;"",$DF$252&lt;&gt;""),"E","")</f>
        <v/>
      </c>
      <c r="DG126" s="29" t="str">
        <f>IF(OR($A$8&lt;&gt;"",$A$2&lt;&gt;"",$DG$252&lt;&gt;""),"E","")</f>
        <v/>
      </c>
      <c r="DH126" s="29" t="str">
        <f>IF(OR($A$8&lt;&gt;"",$A$2&lt;&gt;"",$DH$252&lt;&gt;""),"E","")</f>
        <v/>
      </c>
      <c r="DI126" s="29" t="str">
        <f>IF(OR($A$8&lt;&gt;"",$A$2&lt;&gt;"",$DI$252&lt;&gt;""),"E","")</f>
        <v/>
      </c>
      <c r="DJ126" s="29" t="str">
        <f>IF(OR($A$8&lt;&gt;"",$A$2&lt;&gt;"",$DJ$252&lt;&gt;""),"E","")</f>
        <v/>
      </c>
      <c r="DK126" s="29" t="str">
        <f>IF(OR($A$8&lt;&gt;"",$A$2&lt;&gt;"",$DK$252&lt;&gt;""),"E","")</f>
        <v/>
      </c>
      <c r="DL126" s="29" t="str">
        <f>IF(OR($A$8&lt;&gt;"",$A$2&lt;&gt;"",$DL$252&lt;&gt;""),"E","")</f>
        <v/>
      </c>
      <c r="DM126" s="29" t="str">
        <f>IF(OR($A$8&lt;&gt;"",$A$2&lt;&gt;"",$DM$252&lt;&gt;""),"E","")</f>
        <v/>
      </c>
      <c r="DN126" s="29" t="str">
        <f>IF(OR($A$8&lt;&gt;"",$A$2&lt;&gt;"",$DN$252&lt;&gt;""),"E","")</f>
        <v/>
      </c>
      <c r="DO126" s="29" t="str">
        <f>IF(OR($A$8&lt;&gt;"",$A$2&lt;&gt;"",$DO$252&lt;&gt;""),"E","")</f>
        <v/>
      </c>
      <c r="DP126" s="29" t="str">
        <f>IF(OR($A$8&lt;&gt;"",$A$2&lt;&gt;"",$DP$252&lt;&gt;""),"E","")</f>
        <v/>
      </c>
      <c r="DQ126" s="29" t="str">
        <f>IF(OR($A$8&lt;&gt;"",$A$2&lt;&gt;"",$DQ$252&lt;&gt;""),"E","")</f>
        <v/>
      </c>
      <c r="DR126" s="29" t="str">
        <f>IF(OR($A$8&lt;&gt;"",$A$2&lt;&gt;"",$DR$252&lt;&gt;""),"E","")</f>
        <v/>
      </c>
      <c r="DS126" s="29" t="str">
        <f>IF(OR($A$8&lt;&gt;"",$A$2&lt;&gt;"",$DS$252&lt;&gt;""),"E","")</f>
        <v/>
      </c>
      <c r="DT126" s="29" t="str">
        <f>IF(OR($A$8&lt;&gt;"",$A$2&lt;&gt;"",$DT$252&lt;&gt;""),"E","")</f>
        <v/>
      </c>
      <c r="DU126" s="29" t="str">
        <f>IF(OR($A$8&lt;&gt;"",$A$2&lt;&gt;"",$DU$252&lt;&gt;""),"E","")</f>
        <v/>
      </c>
      <c r="DV126" s="29" t="str">
        <f>IF(OR($A$8&lt;&gt;"",$A$2&lt;&gt;"",$DV$252&lt;&gt;""),"E","")</f>
        <v/>
      </c>
      <c r="DW126" s="29" t="str">
        <f>IF(OR($A$8&lt;&gt;"",$A$2&lt;&gt;"",$DW$252&lt;&gt;""),"E","")</f>
        <v/>
      </c>
      <c r="DX126" s="29" t="str">
        <f>IF(OR($A$8&lt;&gt;"",$A$2&lt;&gt;"",$DX$252&lt;&gt;""),"E","")</f>
        <v/>
      </c>
      <c r="DY126" s="29" t="str">
        <f>IF(OR($A$8&lt;&gt;"",$A$2&lt;&gt;"",$DY$252&lt;&gt;""),"E","")</f>
        <v/>
      </c>
      <c r="DZ126" s="29" t="str">
        <f>IF(OR($A$8&lt;&gt;"",$A$2&lt;&gt;"",$DZ$252&lt;&gt;""),"E","")</f>
        <v/>
      </c>
      <c r="EA126" s="31"/>
      <c r="EB126" s="2"/>
      <c r="EC126" s="29" t="str">
        <f>IF(OR($A$8&lt;&gt;"",$A$2&lt;&gt;"",$EC$252&lt;&gt;""),"E","")</f>
        <v/>
      </c>
      <c r="ED126" s="58"/>
      <c r="EE126" s="57"/>
      <c r="EF126" s="29" t="str">
        <f>IF(OR($A$8&lt;&gt;"",$A$2&lt;&gt;"",$EF$252&lt;&gt;""),"E","")</f>
        <v/>
      </c>
      <c r="EG126" s="29" t="str">
        <f>IF(OR($A$8&lt;&gt;"",$A$2&lt;&gt;"",$EG$252&lt;&gt;""),"E","")</f>
        <v/>
      </c>
      <c r="EH126" s="29" t="str">
        <f>IF(OR($A$8&lt;&gt;"",$A$2&lt;&gt;"",$EH$252&lt;&gt;""),"E","")</f>
        <v/>
      </c>
      <c r="EI126" s="29" t="str">
        <f>IF(OR($A$8&lt;&gt;"",$A$2&lt;&gt;"",$EI$252&lt;&gt;""),"E","")</f>
        <v/>
      </c>
      <c r="EJ126" s="29" t="str">
        <f>IF(OR($A$8&lt;&gt;"",$A$2&lt;&gt;"",$EJ$252&lt;&gt;""),"E","")</f>
        <v/>
      </c>
      <c r="EK126" s="29" t="str">
        <f>IF(OR($A$8&lt;&gt;"",$A$2&lt;&gt;"",$EK$252&lt;&gt;""),"E","")</f>
        <v/>
      </c>
      <c r="EL126" s="29" t="str">
        <f>IF(OR($A$8&lt;&gt;"",$A$2&lt;&gt;"",$EL$252&lt;&gt;""),"E","")</f>
        <v/>
      </c>
      <c r="EM126" s="29" t="str">
        <f>IF(OR($A$8&lt;&gt;"",$A$2&lt;&gt;"",$EM$252&lt;&gt;""),"E","")</f>
        <v/>
      </c>
      <c r="EN126" s="29" t="str">
        <f>IF(OR($A$8&lt;&gt;"",$A$2&lt;&gt;"",$EN$252&lt;&gt;""),"E","")</f>
        <v/>
      </c>
      <c r="EO126" s="29" t="str">
        <f>IF(OR($A$8&lt;&gt;"",$A$2&lt;&gt;"",$EO$252&lt;&gt;""),"E","")</f>
        <v/>
      </c>
      <c r="EP126" s="29" t="str">
        <f>IF(OR($A$8&lt;&gt;"",$A$2&lt;&gt;"",$EP$252&lt;&gt;""),"E","")</f>
        <v/>
      </c>
      <c r="EQ126" s="29" t="str">
        <f>IF(OR($A$8&lt;&gt;"",$A$2&lt;&gt;"",$EQ$252&lt;&gt;""),"E","")</f>
        <v/>
      </c>
      <c r="ER126" s="29" t="str">
        <f>IF(OR($A$8&lt;&gt;"",$A$2&lt;&gt;"",$ER$252&lt;&gt;""),"E","")</f>
        <v/>
      </c>
      <c r="ES126" s="29" t="str">
        <f>IF(OR($A$8&lt;&gt;"",$A$2&lt;&gt;"",$ES$252&lt;&gt;""),"E","")</f>
        <v/>
      </c>
      <c r="ET126" s="29" t="str">
        <f>IF(OR($A$8&lt;&gt;"",$A$2&lt;&gt;"",$ET$252&lt;&gt;""),"E","")</f>
        <v/>
      </c>
      <c r="EU126" s="29" t="str">
        <f>IF(OR($A$8&lt;&gt;"",$A$2&lt;&gt;"",$EU$252&lt;&gt;""),"E","")</f>
        <v/>
      </c>
      <c r="EV126" s="29" t="str">
        <f>IF(OR($A$8&lt;&gt;"",$A$2&lt;&gt;"",$EV$252&lt;&gt;""),"E","")</f>
        <v/>
      </c>
      <c r="EW126" s="29" t="str">
        <f>IF(OR($A$8&lt;&gt;"",$A$2&lt;&gt;"",$EW$252&lt;&gt;""),"E","")</f>
        <v/>
      </c>
      <c r="EX126" s="29" t="str">
        <f>IF(OR($A$8&lt;&gt;"",$A$2&lt;&gt;"",$EX$252&lt;&gt;""),"E","")</f>
        <v/>
      </c>
      <c r="EY126" s="29" t="str">
        <f>IF(OR($A$8&lt;&gt;"",$A$2&lt;&gt;"",$EY$252&lt;&gt;""),"E","")</f>
        <v/>
      </c>
      <c r="EZ126" s="29" t="str">
        <f>IF(OR($A$8&lt;&gt;"",$A$2&lt;&gt;"",$EZ$252&lt;&gt;""),"E","")</f>
        <v/>
      </c>
      <c r="FA126" s="29" t="str">
        <f>IF(OR($A$8&lt;&gt;"",$A$2&lt;&gt;"",$FA$252&lt;&gt;""),"E","")</f>
        <v/>
      </c>
      <c r="FB126" s="29" t="str">
        <f>IF(OR($A$8&lt;&gt;"",$A$2&lt;&gt;"",$FB$252&lt;&gt;""),"E","")</f>
        <v/>
      </c>
      <c r="FC126" s="29" t="str">
        <f>IF(OR($A$8&lt;&gt;"",$A$2&lt;&gt;"",$FC$252&lt;&gt;""),"E","")</f>
        <v/>
      </c>
      <c r="FD126" s="29" t="str">
        <f>IF(OR($A$8&lt;&gt;"",$A$2&lt;&gt;"",$FD$252&lt;&gt;""),"E","")</f>
        <v/>
      </c>
      <c r="FE126" s="29" t="str">
        <f>IF(OR($A$8&lt;&gt;"",$A$2&lt;&gt;"",$FE$252&lt;&gt;""),"E","")</f>
        <v/>
      </c>
      <c r="FF126" s="29" t="str">
        <f>IF(OR($A$8&lt;&gt;"",$A$2&lt;&gt;"",$FF$252&lt;&gt;""),"E","")</f>
        <v/>
      </c>
      <c r="FG126" s="29" t="str">
        <f>IF(OR($A$8&lt;&gt;"",$A$2&lt;&gt;"",$FG$252&lt;&gt;""),"E","")</f>
        <v/>
      </c>
      <c r="FH126" s="29" t="str">
        <f>IF(OR($A$8&lt;&gt;"",$A$2&lt;&gt;"",$FH$252&lt;&gt;""),"E","")</f>
        <v/>
      </c>
      <c r="FI126" s="29" t="str">
        <f>IF(OR($A$8&lt;&gt;"",$A$2&lt;&gt;"",$FI$252&lt;&gt;""),"E","")</f>
        <v/>
      </c>
      <c r="FJ126" s="29" t="str">
        <f>IF(OR($A$8&lt;&gt;"",$A$2&lt;&gt;"",$FJ$252&lt;&gt;""),"E","")</f>
        <v/>
      </c>
      <c r="FK126" s="30" t="str">
        <f>IF(OR($A$8&lt;&gt;"",$A$2&lt;&gt;"",$FK$252&lt;&gt;""),"E",IF($L$5="X","X",""))</f>
        <v/>
      </c>
      <c r="FL126" s="30" t="str">
        <f>IF(OR($A$8&lt;&gt;"",$A$2&lt;&gt;"",$FL$252&lt;&gt;""),"E","X")</f>
        <v>X</v>
      </c>
      <c r="FM126" s="30" t="str">
        <f>IF(OR($A$8&lt;&gt;"",$A$2&lt;&gt;"",$FM$252&lt;&gt;""),"E","X")</f>
        <v>X</v>
      </c>
      <c r="FN126" s="30" t="str">
        <f>IF(OR($A$8&lt;&gt;"",$A$2&lt;&gt;"",$FN$252&lt;&gt;""),"E","X")</f>
        <v>X</v>
      </c>
      <c r="FO126" s="30" t="str">
        <f>IF(OR($A$8&lt;&gt;"",$A$2&lt;&gt;"",$FO$252&lt;&gt;""),"E","X")</f>
        <v>X</v>
      </c>
      <c r="FP126" s="30" t="str">
        <f>IF(OR($A$8&lt;&gt;"",$A$2&lt;&gt;"",$FP$252&lt;&gt;""),"E","X")</f>
        <v>X</v>
      </c>
      <c r="FQ126" s="29" t="str">
        <f>IF(OR($A$8&lt;&gt;"",$A$2&lt;&gt;"",$FQ$252&lt;&gt;""),"E","")</f>
        <v/>
      </c>
      <c r="FR126" s="30" t="str">
        <f>IF(OR($A$8&lt;&gt;"",$A$2&lt;&gt;"",$FR$252&lt;&gt;""),"E","X")</f>
        <v>X</v>
      </c>
      <c r="FS126" s="29" t="str">
        <f>IF(OR($A$8&lt;&gt;"",$A$2&lt;&gt;"",$FS$252&lt;&gt;""),"E","")</f>
        <v/>
      </c>
      <c r="FT126" s="30" t="str">
        <f>IF(OR($A$8&lt;&gt;"",$A$2&lt;&gt;"",$FT$252&lt;&gt;""),"E","X")</f>
        <v>X</v>
      </c>
      <c r="FU126" s="29" t="str">
        <f>IF(OR($A$8&lt;&gt;"",$A$2&lt;&gt;"",$FU$252&lt;&gt;""),"E","")</f>
        <v/>
      </c>
      <c r="FV126" s="30" t="str">
        <f>IF(OR($A$8&lt;&gt;"",$A$2&lt;&gt;"",$FV$252&lt;&gt;""),"E","X")</f>
        <v>X</v>
      </c>
      <c r="FW126" s="30" t="str">
        <f>IF(OR($A$8&lt;&gt;"",$A$2&lt;&gt;"",$FW$252&lt;&gt;""),"E","X")</f>
        <v>X</v>
      </c>
      <c r="FX126" s="29" t="str">
        <f>IF(OR($A$8&lt;&gt;"",$A$2&lt;&gt;"",$FX$252&lt;&gt;""),"E","")</f>
        <v/>
      </c>
      <c r="FY126" s="30" t="str">
        <f>IF(OR($A$8&lt;&gt;"",$A$2&lt;&gt;"",$FY$252&lt;&gt;""),"E","X")</f>
        <v>X</v>
      </c>
      <c r="FZ126" s="29" t="str">
        <f>IF(OR($A$8&lt;&gt;"",$A$2&lt;&gt;"",$FZ$252&lt;&gt;""),"E","")</f>
        <v/>
      </c>
      <c r="GA126" s="30" t="str">
        <f>IF(OR($A$8&lt;&gt;"",$A$2&lt;&gt;"",$GA$252&lt;&gt;""),"E","X")</f>
        <v>X</v>
      </c>
      <c r="GB126" s="58"/>
      <c r="GC126" s="57"/>
      <c r="GD126" s="33" t="str">
        <f>IF(OR($A$8&lt;&gt;"",$A$2&lt;&gt;"",$GD$252&lt;&gt;""),"E","")</f>
        <v/>
      </c>
      <c r="GE126" s="77"/>
      <c r="GF126" s="72"/>
      <c r="GG126" s="29" t="str">
        <f>IF(OR($A$8&lt;&gt;"",$A$2&lt;&gt;"",$GG$252&lt;&gt;""),"E","")</f>
        <v/>
      </c>
      <c r="GH126" s="29" t="str">
        <f>IF(OR($A$8&lt;&gt;"",$A$2&lt;&gt;"",$GH$252&lt;&gt;""),"E","")</f>
        <v/>
      </c>
      <c r="GI126" s="29" t="str">
        <f>IF(OR($A$8&lt;&gt;"",$A$2&lt;&gt;"",$GI$252&lt;&gt;""),"E","")</f>
        <v/>
      </c>
      <c r="GJ126" s="29" t="str">
        <f>IF(OR($A$8&lt;&gt;"",$A$2&lt;&gt;"",$GJ$252&lt;&gt;""),"E","")</f>
        <v/>
      </c>
      <c r="GK126" s="29" t="str">
        <f>IF(OR($A$8&lt;&gt;"",$A$2&lt;&gt;"",$GK$252&lt;&gt;""),"E","")</f>
        <v/>
      </c>
      <c r="GL126" s="29" t="str">
        <f>IF(OR($A$8&lt;&gt;"",$A$2&lt;&gt;"",$GL$252&lt;&gt;""),"E","")</f>
        <v/>
      </c>
      <c r="GM126" s="29" t="str">
        <f>IF(OR($A$8&lt;&gt;"",$A$2&lt;&gt;"",$GM$252&lt;&gt;""),"E","")</f>
        <v/>
      </c>
      <c r="GN126" s="29" t="str">
        <f>IF(OR($A$8&lt;&gt;"",$A$2&lt;&gt;"",$GN$252&lt;&gt;""),"E","")</f>
        <v/>
      </c>
      <c r="GO126" s="29" t="str">
        <f>IF(OR($A$8&lt;&gt;"",$A$2&lt;&gt;"",$GO$252&lt;&gt;""),"E","")</f>
        <v/>
      </c>
      <c r="GP126" s="29" t="str">
        <f>IF(OR($A$8&lt;&gt;"",$A$2&lt;&gt;"",$GP$252&lt;&gt;""),"E","")</f>
        <v/>
      </c>
      <c r="GQ126" s="29" t="str">
        <f>IF(OR($A$8&lt;&gt;"",$A$2&lt;&gt;"",$GQ$252&lt;&gt;""),"E","")</f>
        <v/>
      </c>
      <c r="GR126" s="29" t="str">
        <f>IF(OR($A$8&lt;&gt;"",$A$2&lt;&gt;"",$GR$252&lt;&gt;""),"E","")</f>
        <v/>
      </c>
      <c r="GS126" s="29" t="str">
        <f>IF(OR($A$8&lt;&gt;"",$A$2&lt;&gt;"",$GS$252&lt;&gt;""),"E","")</f>
        <v/>
      </c>
      <c r="GT126" s="29" t="str">
        <f>IF(OR($A$8&lt;&gt;"",$A$2&lt;&gt;"",$GT$252&lt;&gt;""),"E","")</f>
        <v/>
      </c>
      <c r="GU126" s="29" t="str">
        <f>IF(OR($A$8&lt;&gt;"",$A$2&lt;&gt;"",$GU$252&lt;&gt;""),"E","")</f>
        <v/>
      </c>
      <c r="GV126" s="29" t="str">
        <f>IF(OR($A$8&lt;&gt;"",$A$2&lt;&gt;"",$GV$252&lt;&gt;""),"E","")</f>
        <v/>
      </c>
      <c r="GW126" s="29" t="str">
        <f>IF(OR($A$8&lt;&gt;"",$A$2&lt;&gt;"",$GW$252&lt;&gt;""),"E","")</f>
        <v/>
      </c>
      <c r="GX126" s="29" t="str">
        <f>IF(OR($A$8&lt;&gt;"",$A$2&lt;&gt;"",$GX$252&lt;&gt;""),"E","")</f>
        <v/>
      </c>
      <c r="GY126" s="26" t="str">
        <f>IF(OR($A$8&lt;&gt;"",$A$2&lt;&gt;"",$GY$252&lt;&gt;""),"E","")</f>
        <v/>
      </c>
      <c r="GZ126" s="29" t="str">
        <f>IF(OR($A$8&lt;&gt;"",$A$2&lt;&gt;"",$GZ$252&lt;&gt;""),"E","")</f>
        <v/>
      </c>
      <c r="HA126" s="29" t="str">
        <f>IF(OR($A$8&lt;&gt;"",$A$2&lt;&gt;"",$HA$252&lt;&gt;""),"E","")</f>
        <v/>
      </c>
      <c r="HB126" s="29" t="str">
        <f>IF(OR($A$8&lt;&gt;"",$A$2&lt;&gt;"",$HB$252&lt;&gt;""),"E","")</f>
        <v/>
      </c>
      <c r="HC126" s="29" t="str">
        <f>IF(OR($A$8&lt;&gt;"",$A$2&lt;&gt;"",$HC$252&lt;&gt;""),"E","")</f>
        <v/>
      </c>
      <c r="HD126" s="29" t="str">
        <f>IF(OR($A$8&lt;&gt;"",$A$2&lt;&gt;"",$HD$252&lt;&gt;""),"E","")</f>
        <v/>
      </c>
      <c r="HE126" s="29" t="str">
        <f>IF(OR($A$8&lt;&gt;"",$A$2&lt;&gt;"",$HE$252&lt;&gt;""),"E","")</f>
        <v/>
      </c>
      <c r="HF126" s="29" t="str">
        <f>IF(OR($A$8&lt;&gt;"",$A$2&lt;&gt;"",$HF$252&lt;&gt;""),"E","")</f>
        <v/>
      </c>
      <c r="HG126" s="29" t="str">
        <f>IF(OR($A$8&lt;&gt;"",$A$2&lt;&gt;"",$HG$252&lt;&gt;""),"E","")</f>
        <v/>
      </c>
      <c r="HH126" s="81"/>
      <c r="HI126" s="72"/>
      <c r="HJ126" s="29" t="str">
        <f>IF(OR($A$8&lt;&gt;"",$A$2&lt;&gt;"",$HJ$252&lt;&gt;""),"E","")</f>
        <v/>
      </c>
      <c r="HK126" s="29" t="str">
        <f>IF(OR($A$8&lt;&gt;"",$A$2&lt;&gt;"",$HK$252&lt;&gt;""),"E","")</f>
        <v/>
      </c>
      <c r="HL126" s="29" t="str">
        <f>IF(OR($A$8&lt;&gt;"",$A$2&lt;&gt;"",$HL$252&lt;&gt;""),"E","")</f>
        <v/>
      </c>
      <c r="HM126" s="29" t="str">
        <f>IF(OR($A$8&lt;&gt;"",$A$2&lt;&gt;"",$HM$252&lt;&gt;""),"E","")</f>
        <v/>
      </c>
      <c r="HN126" s="29" t="str">
        <f>IF(OR($A$8&lt;&gt;"",$A$2&lt;&gt;"",$HN$252&lt;&gt;""),"E","")</f>
        <v/>
      </c>
      <c r="HO126" s="29" t="str">
        <f>IF(OR($A$8&lt;&gt;"",$A$2&lt;&gt;"",$HO$252&lt;&gt;""),"E","")</f>
        <v/>
      </c>
      <c r="HP126" s="29" t="str">
        <f>IF(OR($A$8&lt;&gt;"",$A$2&lt;&gt;"",$HP$252&lt;&gt;""),"E","")</f>
        <v/>
      </c>
      <c r="HQ126" s="219"/>
      <c r="HR126" s="6"/>
      <c r="HS126" s="131">
        <f t="shared" si="1"/>
        <v>0</v>
      </c>
      <c r="HT126" s="132"/>
    </row>
    <row r="127" spans="1:228" ht="39" customHeight="1" x14ac:dyDescent="0.2">
      <c r="A127" s="220" t="s">
        <v>149</v>
      </c>
      <c r="B127" s="221"/>
      <c r="C127" s="221"/>
      <c r="D127" s="221"/>
      <c r="E127" s="221"/>
      <c r="F127" s="221"/>
      <c r="G127" s="221"/>
      <c r="H127" s="221"/>
      <c r="I127" s="221"/>
      <c r="J127" s="221"/>
      <c r="K127" s="221"/>
      <c r="L127" s="222"/>
      <c r="M127" s="223" t="s">
        <v>1</v>
      </c>
      <c r="N127" s="224"/>
      <c r="O127" s="224"/>
      <c r="P127" s="224"/>
      <c r="Q127" s="224"/>
      <c r="R127" s="224"/>
      <c r="S127" s="224"/>
      <c r="T127" s="224"/>
      <c r="U127" s="225"/>
      <c r="V127" s="174"/>
      <c r="W127" s="43">
        <v>1</v>
      </c>
      <c r="X127" s="201">
        <v>1</v>
      </c>
      <c r="Y127" s="69" t="s">
        <v>1124</v>
      </c>
      <c r="Z127" s="178"/>
      <c r="AA127" s="212"/>
      <c r="AB127" s="155">
        <v>60</v>
      </c>
      <c r="AC127" s="299"/>
      <c r="AD127" s="155">
        <v>60</v>
      </c>
      <c r="AE127" s="299"/>
      <c r="AF127" s="155">
        <v>60</v>
      </c>
      <c r="AG127" s="299"/>
      <c r="AH127" s="155">
        <v>60</v>
      </c>
      <c r="AI127" s="299"/>
      <c r="AJ127" s="155">
        <v>12</v>
      </c>
      <c r="AK127" s="399"/>
      <c r="AL127" s="155">
        <v>2</v>
      </c>
      <c r="AM127" s="299"/>
      <c r="AN127" s="155">
        <v>1</v>
      </c>
      <c r="AO127" s="299"/>
      <c r="AP127" s="155">
        <v>1</v>
      </c>
      <c r="AQ127" s="299"/>
      <c r="AR127" s="152"/>
      <c r="AS127" s="153"/>
      <c r="AT127" s="152"/>
      <c r="AU127" s="153"/>
      <c r="AV127" s="152"/>
      <c r="AW127" s="153"/>
      <c r="AX127" s="152"/>
      <c r="AY127" s="153"/>
      <c r="AZ127" s="152"/>
      <c r="BA127" s="153"/>
      <c r="BB127" s="152"/>
      <c r="BC127" s="153"/>
      <c r="BD127" s="152"/>
      <c r="BE127" s="153"/>
      <c r="BF127" s="152"/>
      <c r="BG127" s="422"/>
      <c r="BH127" s="179"/>
      <c r="BI127" s="179"/>
      <c r="BJ127" s="67" t="str">
        <f>IF($BJ$8="Saisie de numéro erronée !","Saisie de numéro erronée !",IF($BJ$9="","",VALUE(SUBSTITUTE(IF(COUNTIF(HS127,"* *"),TRIM(MID(Y127&amp;" ",(FIND(("NO"&amp;$BJ$9&amp;" "),Y127&amp;" "))-3,3)),HS127),"c",""))))</f>
        <v/>
      </c>
      <c r="BK127" s="180"/>
      <c r="BL127" s="213"/>
      <c r="BM127" s="29">
        <v>1</v>
      </c>
      <c r="BN127" s="29">
        <v>1</v>
      </c>
      <c r="BO127" s="29">
        <v>1</v>
      </c>
      <c r="BP127" s="29">
        <v>2</v>
      </c>
      <c r="BQ127" s="29">
        <v>2</v>
      </c>
      <c r="BR127" s="29">
        <v>2</v>
      </c>
      <c r="BS127" s="29">
        <v>3</v>
      </c>
      <c r="BT127" s="29">
        <v>3</v>
      </c>
      <c r="BU127" s="29">
        <v>3</v>
      </c>
      <c r="BV127" s="29">
        <v>4</v>
      </c>
      <c r="BW127" s="29">
        <v>4</v>
      </c>
      <c r="BX127" s="29">
        <v>4</v>
      </c>
      <c r="BY127" s="29">
        <v>8</v>
      </c>
      <c r="BZ127" s="29">
        <v>16</v>
      </c>
      <c r="CA127" s="29">
        <v>21</v>
      </c>
      <c r="CB127" s="226">
        <v>31</v>
      </c>
      <c r="CC127" s="181"/>
      <c r="CD127" s="181"/>
      <c r="CE127" s="395"/>
      <c r="CF127" s="182"/>
      <c r="CG127" s="182"/>
      <c r="CH127" s="395" t="s">
        <v>348</v>
      </c>
      <c r="CI127" s="183"/>
      <c r="CJ127" s="183"/>
      <c r="CK127" s="214">
        <v>116</v>
      </c>
      <c r="CL127" s="44" t="s">
        <v>563</v>
      </c>
      <c r="CM127" s="184"/>
      <c r="CN127" s="216"/>
      <c r="CO127" s="227" t="s">
        <v>37</v>
      </c>
      <c r="CP127" s="185"/>
      <c r="CQ127" s="185"/>
      <c r="CR127" s="44">
        <v>75</v>
      </c>
      <c r="CS127" s="44">
        <v>78</v>
      </c>
      <c r="CT127" s="186"/>
      <c r="CU127" s="186"/>
      <c r="CV127" s="393"/>
      <c r="CW127" s="218"/>
      <c r="CX127" s="218"/>
      <c r="CY127" s="233" t="s">
        <v>106</v>
      </c>
      <c r="CZ127" s="187"/>
      <c r="DA127" s="187"/>
      <c r="DB127" s="28" t="str">
        <f>IF(OR($A$8&lt;&gt;"",$A$2&lt;&gt;"",$DB$252&lt;&gt;""),"E","")</f>
        <v/>
      </c>
      <c r="DC127" s="29" t="str">
        <f>IF(OR($A$8&lt;&gt;"",$A$2&lt;&gt;"",$DC$252&lt;&gt;""),"E","")</f>
        <v/>
      </c>
      <c r="DD127" s="29" t="str">
        <f>IF(OR($A$8&lt;&gt;"",$A$2&lt;&gt;"",$DD$252&lt;&gt;""),"E","")</f>
        <v/>
      </c>
      <c r="DE127" s="29" t="str">
        <f>IF(OR($A$8&lt;&gt;"",$A$2&lt;&gt;"",$DE$252&lt;&gt;""),"E","")</f>
        <v/>
      </c>
      <c r="DF127" s="29" t="str">
        <f>IF(OR($A$8&lt;&gt;"",$A$2&lt;&gt;"",$DF$252&lt;&gt;""),"E","")</f>
        <v/>
      </c>
      <c r="DG127" s="29" t="str">
        <f>IF(OR($A$8&lt;&gt;"",$A$2&lt;&gt;"",$DG$252&lt;&gt;""),"E","")</f>
        <v/>
      </c>
      <c r="DH127" s="29" t="str">
        <f>IF(OR($A$8&lt;&gt;"",$A$2&lt;&gt;"",$DH$252&lt;&gt;""),"E","")</f>
        <v/>
      </c>
      <c r="DI127" s="29" t="str">
        <f>IF(OR($A$8&lt;&gt;"",$A$2&lt;&gt;"",$DI$252&lt;&gt;""),"E","")</f>
        <v/>
      </c>
      <c r="DJ127" s="29" t="str">
        <f>IF(OR($A$8&lt;&gt;"",$A$2&lt;&gt;"",$DJ$252&lt;&gt;""),"E","")</f>
        <v/>
      </c>
      <c r="DK127" s="29" t="str">
        <f>IF(OR($A$8&lt;&gt;"",$A$2&lt;&gt;"",$DK$252&lt;&gt;""),"E","")</f>
        <v/>
      </c>
      <c r="DL127" s="29" t="str">
        <f>IF(OR($A$8&lt;&gt;"",$A$2&lt;&gt;"",$DL$252&lt;&gt;""),"E","")</f>
        <v/>
      </c>
      <c r="DM127" s="29" t="str">
        <f>IF(OR($A$8&lt;&gt;"",$A$2&lt;&gt;"",$DM$252&lt;&gt;""),"E","")</f>
        <v/>
      </c>
      <c r="DN127" s="29" t="str">
        <f>IF(OR($A$8&lt;&gt;"",$A$2&lt;&gt;"",$DN$252&lt;&gt;""),"E","")</f>
        <v/>
      </c>
      <c r="DO127" s="29" t="str">
        <f>IF(OR($A$8&lt;&gt;"",$A$2&lt;&gt;"",$DO$252&lt;&gt;""),"E","")</f>
        <v/>
      </c>
      <c r="DP127" s="29" t="str">
        <f>IF(OR($A$8&lt;&gt;"",$A$2&lt;&gt;"",$DP$252&lt;&gt;""),"E","")</f>
        <v/>
      </c>
      <c r="DQ127" s="29" t="str">
        <f>IF(OR($A$8&lt;&gt;"",$A$2&lt;&gt;"",$DQ$252&lt;&gt;""),"E","")</f>
        <v/>
      </c>
      <c r="DR127" s="29" t="str">
        <f>IF(OR($A$8&lt;&gt;"",$A$2&lt;&gt;"",$DR$252&lt;&gt;""),"E","")</f>
        <v/>
      </c>
      <c r="DS127" s="29" t="str">
        <f>IF(OR($A$8&lt;&gt;"",$A$2&lt;&gt;"",$DS$252&lt;&gt;""),"E","")</f>
        <v/>
      </c>
      <c r="DT127" s="29" t="str">
        <f>IF(OR($A$8&lt;&gt;"",$A$2&lt;&gt;"",$DT$252&lt;&gt;""),"E","")</f>
        <v/>
      </c>
      <c r="DU127" s="29" t="str">
        <f>IF(OR($A$8&lt;&gt;"",$A$2&lt;&gt;"",$DU$252&lt;&gt;""),"E","")</f>
        <v/>
      </c>
      <c r="DV127" s="29" t="str">
        <f>IF(OR($A$8&lt;&gt;"",$A$2&lt;&gt;"",$DV$252&lt;&gt;""),"E","")</f>
        <v/>
      </c>
      <c r="DW127" s="29" t="str">
        <f>IF(OR($A$8&lt;&gt;"",$A$2&lt;&gt;"",$DW$252&lt;&gt;""),"E","")</f>
        <v/>
      </c>
      <c r="DX127" s="29" t="str">
        <f>IF(OR($A$8&lt;&gt;"",$A$2&lt;&gt;"",$DX$252&lt;&gt;""),"E","")</f>
        <v/>
      </c>
      <c r="DY127" s="29" t="str">
        <f>IF(OR($A$8&lt;&gt;"",$A$2&lt;&gt;"",$DY$252&lt;&gt;""),"E","")</f>
        <v/>
      </c>
      <c r="DZ127" s="29" t="str">
        <f>IF(OR($A$8&lt;&gt;"",$A$2&lt;&gt;"",$DZ$252&lt;&gt;""),"E","")</f>
        <v/>
      </c>
      <c r="EA127" s="31"/>
      <c r="EB127" s="2"/>
      <c r="EC127" s="29" t="str">
        <f>IF(OR($A$8&lt;&gt;"",$A$2&lt;&gt;"",$EC$252&lt;&gt;""),"E","")</f>
        <v/>
      </c>
      <c r="ED127" s="58"/>
      <c r="EE127" s="57"/>
      <c r="EF127" s="29" t="str">
        <f>IF(OR($A$8&lt;&gt;"",$A$2&lt;&gt;"",$EF$252&lt;&gt;""),"E","")</f>
        <v/>
      </c>
      <c r="EG127" s="29" t="str">
        <f>IF(OR($A$8&lt;&gt;"",$A$2&lt;&gt;"",$EG$252&lt;&gt;""),"E","")</f>
        <v/>
      </c>
      <c r="EH127" s="29" t="str">
        <f>IF(OR($A$8&lt;&gt;"",$A$2&lt;&gt;"",$EH$252&lt;&gt;""),"E","")</f>
        <v/>
      </c>
      <c r="EI127" s="29" t="str">
        <f>IF(OR($A$8&lt;&gt;"",$A$2&lt;&gt;"",$EI$252&lt;&gt;""),"E","")</f>
        <v/>
      </c>
      <c r="EJ127" s="29" t="str">
        <f>IF(OR($A$8&lt;&gt;"",$A$2&lt;&gt;"",$EJ$252&lt;&gt;""),"E","")</f>
        <v/>
      </c>
      <c r="EK127" s="29" t="str">
        <f>IF(OR($A$8&lt;&gt;"",$A$2&lt;&gt;"",$EK$252&lt;&gt;""),"E","")</f>
        <v/>
      </c>
      <c r="EL127" s="29" t="str">
        <f>IF(OR($A$8&lt;&gt;"",$A$2&lt;&gt;"",$EL$252&lt;&gt;""),"E","")</f>
        <v/>
      </c>
      <c r="EM127" s="29" t="str">
        <f>IF(OR($A$8&lt;&gt;"",$A$2&lt;&gt;"",$EM$252&lt;&gt;""),"E","")</f>
        <v/>
      </c>
      <c r="EN127" s="29" t="str">
        <f>IF(OR($A$8&lt;&gt;"",$A$2&lt;&gt;"",$EN$252&lt;&gt;""),"E","")</f>
        <v/>
      </c>
      <c r="EO127" s="29" t="str">
        <f>IF(OR($A$8&lt;&gt;"",$A$2&lt;&gt;"",$EO$252&lt;&gt;""),"E","")</f>
        <v/>
      </c>
      <c r="EP127" s="29" t="str">
        <f>IF(OR($A$8&lt;&gt;"",$A$2&lt;&gt;"",$EP$252&lt;&gt;""),"E","")</f>
        <v/>
      </c>
      <c r="EQ127" s="29" t="str">
        <f>IF(OR($A$8&lt;&gt;"",$A$2&lt;&gt;"",$EQ$252&lt;&gt;""),"E","")</f>
        <v/>
      </c>
      <c r="ER127" s="29" t="str">
        <f>IF(OR($A$8&lt;&gt;"",$A$2&lt;&gt;"",$ER$252&lt;&gt;""),"E","")</f>
        <v/>
      </c>
      <c r="ES127" s="29" t="str">
        <f>IF(OR($A$8&lt;&gt;"",$A$2&lt;&gt;"",$ES$252&lt;&gt;""),"E","")</f>
        <v/>
      </c>
      <c r="ET127" s="29" t="str">
        <f>IF(OR($A$8&lt;&gt;"",$A$2&lt;&gt;"",$ET$252&lt;&gt;""),"E","")</f>
        <v/>
      </c>
      <c r="EU127" s="29" t="str">
        <f>IF(OR($A$8&lt;&gt;"",$A$2&lt;&gt;"",$EU$252&lt;&gt;""),"E","")</f>
        <v/>
      </c>
      <c r="EV127" s="29" t="str">
        <f>IF(OR($A$8&lt;&gt;"",$A$2&lt;&gt;"",$EV$252&lt;&gt;""),"E","")</f>
        <v/>
      </c>
      <c r="EW127" s="29" t="str">
        <f>IF(OR($A$8&lt;&gt;"",$A$2&lt;&gt;"",$EW$252&lt;&gt;""),"E","")</f>
        <v/>
      </c>
      <c r="EX127" s="29" t="str">
        <f>IF(OR($A$8&lt;&gt;"",$A$2&lt;&gt;"",$EX$252&lt;&gt;""),"E","")</f>
        <v/>
      </c>
      <c r="EY127" s="29" t="str">
        <f>IF(OR($A$8&lt;&gt;"",$A$2&lt;&gt;"",$EY$252&lt;&gt;""),"E","")</f>
        <v/>
      </c>
      <c r="EZ127" s="29" t="str">
        <f>IF(OR($A$8&lt;&gt;"",$A$2&lt;&gt;"",$EZ$252&lt;&gt;""),"E","")</f>
        <v/>
      </c>
      <c r="FA127" s="29" t="str">
        <f>IF(OR($A$8&lt;&gt;"",$A$2&lt;&gt;"",$FA$252&lt;&gt;""),"E","")</f>
        <v/>
      </c>
      <c r="FB127" s="29" t="str">
        <f>IF(OR($A$8&lt;&gt;"",$A$2&lt;&gt;"",$FB$252&lt;&gt;""),"E","")</f>
        <v/>
      </c>
      <c r="FC127" s="29" t="str">
        <f>IF(OR($A$8&lt;&gt;"",$A$2&lt;&gt;"",$FC$252&lt;&gt;""),"E","")</f>
        <v/>
      </c>
      <c r="FD127" s="29" t="str">
        <f>IF(OR($A$8&lt;&gt;"",$A$2&lt;&gt;"",$FD$252&lt;&gt;""),"E","")</f>
        <v/>
      </c>
      <c r="FE127" s="29" t="str">
        <f>IF(OR($A$8&lt;&gt;"",$A$2&lt;&gt;"",$FE$252&lt;&gt;""),"E","")</f>
        <v/>
      </c>
      <c r="FF127" s="29" t="str">
        <f>IF(OR($A$8&lt;&gt;"",$A$2&lt;&gt;"",$FF$252&lt;&gt;""),"E","")</f>
        <v/>
      </c>
      <c r="FG127" s="29" t="str">
        <f>IF(OR($A$8&lt;&gt;"",$A$2&lt;&gt;"",$FG$252&lt;&gt;""),"E","")</f>
        <v/>
      </c>
      <c r="FH127" s="29" t="str">
        <f>IF(OR($A$8&lt;&gt;"",$A$2&lt;&gt;"",$FH$252&lt;&gt;""),"E","")</f>
        <v/>
      </c>
      <c r="FI127" s="29" t="str">
        <f>IF(OR($A$8&lt;&gt;"",$A$2&lt;&gt;"",$FI$252&lt;&gt;""),"E","")</f>
        <v/>
      </c>
      <c r="FJ127" s="29" t="str">
        <f>IF(OR($A$8&lt;&gt;"",$A$2&lt;&gt;"",$FJ$252&lt;&gt;""),"E","")</f>
        <v/>
      </c>
      <c r="FK127" s="29" t="str">
        <f>IF(OR($A$8&lt;&gt;"",$A$2&lt;&gt;"",$FK$252&lt;&gt;""),"E","")</f>
        <v/>
      </c>
      <c r="FL127" s="29" t="str">
        <f>IF(OR($A$8&lt;&gt;"",$A$2&lt;&gt;"",$FL$252&lt;&gt;""),"E","")</f>
        <v/>
      </c>
      <c r="FM127" s="29" t="str">
        <f>IF(OR($A$8&lt;&gt;"",$A$2&lt;&gt;"",$FM$252&lt;&gt;""),"E","")</f>
        <v/>
      </c>
      <c r="FN127" s="29" t="str">
        <f>IF(OR($A$8&lt;&gt;"",$A$2&lt;&gt;"",$FN$252&lt;&gt;""),"E","")</f>
        <v/>
      </c>
      <c r="FO127" s="29" t="str">
        <f>IF(OR($A$8&lt;&gt;"",$A$2&lt;&gt;"",$FO$252&lt;&gt;""),"E","")</f>
        <v/>
      </c>
      <c r="FP127" s="29" t="str">
        <f>IF(OR($A$8&lt;&gt;"",$A$2&lt;&gt;"",$FP$252&lt;&gt;""),"E","")</f>
        <v/>
      </c>
      <c r="FQ127" s="29" t="str">
        <f>IF(OR($A$8&lt;&gt;"",$A$2&lt;&gt;"",$FQ$252&lt;&gt;""),"E","")</f>
        <v/>
      </c>
      <c r="FR127" s="29" t="str">
        <f>IF(OR($A$8&lt;&gt;"",$A$2&lt;&gt;"",$FR$252&lt;&gt;""),"E","")</f>
        <v/>
      </c>
      <c r="FS127" s="29" t="str">
        <f>IF(OR($A$8&lt;&gt;"",$A$2&lt;&gt;"",$FS$252&lt;&gt;""),"E","")</f>
        <v/>
      </c>
      <c r="FT127" s="29" t="str">
        <f>IF(OR($A$8&lt;&gt;"",$A$2&lt;&gt;"",$FT$252&lt;&gt;""),"E","")</f>
        <v/>
      </c>
      <c r="FU127" s="29" t="str">
        <f>IF(OR($A$8&lt;&gt;"",$A$2&lt;&gt;"",$FU$252&lt;&gt;""),"E","")</f>
        <v/>
      </c>
      <c r="FV127" s="29" t="str">
        <f>IF(OR($A$8&lt;&gt;"",$A$2&lt;&gt;"",$FV$252&lt;&gt;""),"E","")</f>
        <v/>
      </c>
      <c r="FW127" s="29" t="str">
        <f>IF(OR($A$8&lt;&gt;"",$A$2&lt;&gt;"",$FW$252&lt;&gt;""),"E","")</f>
        <v/>
      </c>
      <c r="FX127" s="29" t="str">
        <f>IF(OR($A$8&lt;&gt;"",$A$2&lt;&gt;"",$FX$252&lt;&gt;""),"E","")</f>
        <v/>
      </c>
      <c r="FY127" s="29" t="str">
        <f>IF(OR($A$8&lt;&gt;"",$A$2&lt;&gt;"",$FY$252&lt;&gt;""),"E","")</f>
        <v/>
      </c>
      <c r="FZ127" s="29" t="str">
        <f>IF(OR($A$8&lt;&gt;"",$A$2&lt;&gt;"",$FZ$252&lt;&gt;""),"E","")</f>
        <v/>
      </c>
      <c r="GA127" s="29" t="str">
        <f>IF(OR($A$8&lt;&gt;"",$A$2&lt;&gt;"",$GA$252&lt;&gt;""),"E","")</f>
        <v/>
      </c>
      <c r="GB127" s="58"/>
      <c r="GC127" s="57"/>
      <c r="GD127" s="35" t="str">
        <f>IF(OR($A$8&lt;&gt;"",$A$2&lt;&gt;"",$GD$252&lt;&gt;""),"E",IF($N$5="X","X",""))</f>
        <v/>
      </c>
      <c r="GE127" s="77"/>
      <c r="GF127" s="72"/>
      <c r="GG127" s="30" t="str">
        <f>IF(OR($A$8&lt;&gt;"",$A$2&lt;&gt;"",$GG$252&lt;&gt;""),"E","X")</f>
        <v>X</v>
      </c>
      <c r="GH127" s="29" t="str">
        <f>IF(OR($A$8&lt;&gt;"",$A$2&lt;&gt;"",$GH$252&lt;&gt;""),"E","")</f>
        <v/>
      </c>
      <c r="GI127" s="30" t="str">
        <f>IF(OR($A$8&lt;&gt;"",$A$2&lt;&gt;"",$GI$252&lt;&gt;""),"E","X")</f>
        <v>X</v>
      </c>
      <c r="GJ127" s="29" t="str">
        <f>IF(OR($A$8&lt;&gt;"",$A$2&lt;&gt;"",$GJ$252&lt;&gt;""),"E","")</f>
        <v/>
      </c>
      <c r="GK127" s="29" t="str">
        <f>IF(OR($A$8&lt;&gt;"",$A$2&lt;&gt;"",$GK$252&lt;&gt;""),"E","")</f>
        <v/>
      </c>
      <c r="GL127" s="29" t="str">
        <f>IF(OR($A$8&lt;&gt;"",$A$2&lt;&gt;"",$GL$252&lt;&gt;""),"E","")</f>
        <v/>
      </c>
      <c r="GM127" s="29" t="str">
        <f>IF(OR($A$8&lt;&gt;"",$A$2&lt;&gt;"",$GM$252&lt;&gt;""),"E","")</f>
        <v/>
      </c>
      <c r="GN127" s="29" t="str">
        <f>IF(OR($A$8&lt;&gt;"",$A$2&lt;&gt;"",$GN$252&lt;&gt;""),"E","")</f>
        <v/>
      </c>
      <c r="GO127" s="29" t="str">
        <f>IF(OR($A$8&lt;&gt;"",$A$2&lt;&gt;"",$GO$252&lt;&gt;""),"E","")</f>
        <v/>
      </c>
      <c r="GP127" s="29" t="str">
        <f>IF(OR($A$8&lt;&gt;"",$A$2&lt;&gt;"",$GP$252&lt;&gt;""),"E","")</f>
        <v/>
      </c>
      <c r="GQ127" s="29" t="str">
        <f>IF(OR($A$8&lt;&gt;"",$A$2&lt;&gt;"",$GQ$252&lt;&gt;""),"E","")</f>
        <v/>
      </c>
      <c r="GR127" s="29" t="str">
        <f>IF(OR($A$8&lt;&gt;"",$A$2&lt;&gt;"",$GR$252&lt;&gt;""),"E","")</f>
        <v/>
      </c>
      <c r="GS127" s="29" t="str">
        <f>IF(OR($A$8&lt;&gt;"",$A$2&lt;&gt;"",$GS$252&lt;&gt;""),"E","")</f>
        <v/>
      </c>
      <c r="GT127" s="29" t="str">
        <f>IF(OR($A$8&lt;&gt;"",$A$2&lt;&gt;"",$GT$252&lt;&gt;""),"E","")</f>
        <v/>
      </c>
      <c r="GU127" s="29" t="str">
        <f>IF(OR($A$8&lt;&gt;"",$A$2&lt;&gt;"",$GU$252&lt;&gt;""),"E","")</f>
        <v/>
      </c>
      <c r="GV127" s="29" t="str">
        <f>IF(OR($A$8&lt;&gt;"",$A$2&lt;&gt;"",$GV$252&lt;&gt;""),"E","")</f>
        <v/>
      </c>
      <c r="GW127" s="29" t="str">
        <f>IF(OR($A$8&lt;&gt;"",$A$2&lt;&gt;"",$GW$252&lt;&gt;""),"E","")</f>
        <v/>
      </c>
      <c r="GX127" s="29" t="str">
        <f>IF(OR($A$8&lt;&gt;"",$A$2&lt;&gt;"",$GX$252&lt;&gt;""),"E","")</f>
        <v/>
      </c>
      <c r="GY127" s="26" t="str">
        <f>IF(OR($A$8&lt;&gt;"",$A$2&lt;&gt;"",$GY$252&lt;&gt;""),"E","")</f>
        <v/>
      </c>
      <c r="GZ127" s="29" t="str">
        <f>IF(OR($A$8&lt;&gt;"",$A$2&lt;&gt;"",$GZ$252&lt;&gt;""),"E","")</f>
        <v/>
      </c>
      <c r="HA127" s="29" t="str">
        <f>IF(OR($A$8&lt;&gt;"",$A$2&lt;&gt;"",$HA$252&lt;&gt;""),"E","")</f>
        <v/>
      </c>
      <c r="HB127" s="29" t="str">
        <f>IF(OR($A$8&lt;&gt;"",$A$2&lt;&gt;"",$HB$252&lt;&gt;""),"E","")</f>
        <v/>
      </c>
      <c r="HC127" s="29" t="str">
        <f>IF(OR($A$8&lt;&gt;"",$A$2&lt;&gt;"",$HC$252&lt;&gt;""),"E","")</f>
        <v/>
      </c>
      <c r="HD127" s="29" t="str">
        <f>IF(OR($A$8&lt;&gt;"",$A$2&lt;&gt;"",$HD$252&lt;&gt;""),"E","")</f>
        <v/>
      </c>
      <c r="HE127" s="29" t="str">
        <f>IF(OR($A$8&lt;&gt;"",$A$2&lt;&gt;"",$HE$252&lt;&gt;""),"E","")</f>
        <v/>
      </c>
      <c r="HF127" s="29" t="str">
        <f>IF(OR($A$8&lt;&gt;"",$A$2&lt;&gt;"",$HF$252&lt;&gt;""),"E","")</f>
        <v/>
      </c>
      <c r="HG127" s="29" t="str">
        <f>IF(OR($A$8&lt;&gt;"",$A$2&lt;&gt;"",$HG$252&lt;&gt;""),"E","")</f>
        <v/>
      </c>
      <c r="HH127" s="81"/>
      <c r="HI127" s="72"/>
      <c r="HJ127" s="29" t="str">
        <f>IF(OR($A$8&lt;&gt;"",$A$2&lt;&gt;"",$HJ$252&lt;&gt;""),"E","")</f>
        <v/>
      </c>
      <c r="HK127" s="29" t="str">
        <f>IF(OR($A$8&lt;&gt;"",$A$2&lt;&gt;"",$HK$252&lt;&gt;""),"E","")</f>
        <v/>
      </c>
      <c r="HL127" s="29" t="str">
        <f>IF(OR($A$8&lt;&gt;"",$A$2&lt;&gt;"",$HL$252&lt;&gt;""),"E","")</f>
        <v/>
      </c>
      <c r="HM127" s="29" t="str">
        <f>IF(OR($A$8&lt;&gt;"",$A$2&lt;&gt;"",$HM$252&lt;&gt;""),"E","")</f>
        <v/>
      </c>
      <c r="HN127" s="29" t="str">
        <f>IF(OR($A$8&lt;&gt;"",$A$2&lt;&gt;"",$HN$252&lt;&gt;""),"E","")</f>
        <v/>
      </c>
      <c r="HO127" s="29" t="str">
        <f>IF(OR($A$8&lt;&gt;"",$A$2&lt;&gt;"",$HO$252&lt;&gt;""),"E","")</f>
        <v/>
      </c>
      <c r="HP127" s="29" t="str">
        <f>IF(OR($A$8&lt;&gt;"",$A$2&lt;&gt;"",$HP$252&lt;&gt;""),"E","")</f>
        <v/>
      </c>
      <c r="HQ127" s="219"/>
      <c r="HR127" s="6"/>
      <c r="HS127" s="131">
        <f t="shared" si="1"/>
        <v>0</v>
      </c>
      <c r="HT127" s="132"/>
    </row>
    <row r="128" spans="1:228" ht="39" customHeight="1" x14ac:dyDescent="0.2">
      <c r="A128" s="220" t="s">
        <v>152</v>
      </c>
      <c r="B128" s="221"/>
      <c r="C128" s="221"/>
      <c r="D128" s="221"/>
      <c r="E128" s="221"/>
      <c r="F128" s="221"/>
      <c r="G128" s="221"/>
      <c r="H128" s="221"/>
      <c r="I128" s="221"/>
      <c r="J128" s="221"/>
      <c r="K128" s="221"/>
      <c r="L128" s="222"/>
      <c r="M128" s="223" t="s">
        <v>1</v>
      </c>
      <c r="N128" s="224"/>
      <c r="O128" s="224"/>
      <c r="P128" s="224"/>
      <c r="Q128" s="224"/>
      <c r="R128" s="224"/>
      <c r="S128" s="224"/>
      <c r="T128" s="224"/>
      <c r="U128" s="225"/>
      <c r="V128" s="174"/>
      <c r="W128" s="45">
        <v>4</v>
      </c>
      <c r="X128" s="205">
        <v>4</v>
      </c>
      <c r="Y128" s="84" t="s">
        <v>1128</v>
      </c>
      <c r="Z128" s="178"/>
      <c r="AA128" s="212"/>
      <c r="AB128" s="155">
        <v>60</v>
      </c>
      <c r="AC128" s="299"/>
      <c r="AD128" s="155">
        <v>60</v>
      </c>
      <c r="AE128" s="299"/>
      <c r="AF128" s="155">
        <v>60</v>
      </c>
      <c r="AG128" s="299"/>
      <c r="AH128" s="155">
        <v>40</v>
      </c>
      <c r="AI128" s="299"/>
      <c r="AJ128" s="155">
        <v>20</v>
      </c>
      <c r="AK128" s="399"/>
      <c r="AL128" s="155">
        <v>12</v>
      </c>
      <c r="AM128" s="299"/>
      <c r="AN128" s="155">
        <v>2</v>
      </c>
      <c r="AO128" s="299"/>
      <c r="AP128" s="155">
        <v>1</v>
      </c>
      <c r="AQ128" s="299"/>
      <c r="AR128" s="152">
        <v>1</v>
      </c>
      <c r="AS128" s="412"/>
      <c r="AT128" s="152"/>
      <c r="AU128" s="153"/>
      <c r="AV128" s="152"/>
      <c r="AW128" s="153"/>
      <c r="AX128" s="152"/>
      <c r="AY128" s="153"/>
      <c r="AZ128" s="152"/>
      <c r="BA128" s="153"/>
      <c r="BB128" s="152"/>
      <c r="BC128" s="153"/>
      <c r="BD128" s="152"/>
      <c r="BE128" s="153"/>
      <c r="BF128" s="152"/>
      <c r="BG128" s="422"/>
      <c r="BH128" s="179"/>
      <c r="BI128" s="179"/>
      <c r="BJ128" s="67" t="str">
        <f>IF($BJ$8="Saisie de numéro erronée !","Saisie de numéro erronée !",IF($BJ$9="","",VALUE(SUBSTITUTE(IF(COUNTIF(HS128,"* *"),TRIM(MID(Y128&amp;" ",(FIND(("NO"&amp;$BJ$9&amp;" "),Y128&amp;" "))-3,3)),HS128),"c",""))))</f>
        <v/>
      </c>
      <c r="BK128" s="180"/>
      <c r="BL128" s="213"/>
      <c r="BM128" s="29">
        <v>4</v>
      </c>
      <c r="BN128" s="29">
        <v>4</v>
      </c>
      <c r="BO128" s="29">
        <v>4</v>
      </c>
      <c r="BP128" s="29">
        <v>5</v>
      </c>
      <c r="BQ128" s="29">
        <v>5</v>
      </c>
      <c r="BR128" s="29">
        <v>5</v>
      </c>
      <c r="BS128" s="29">
        <v>6</v>
      </c>
      <c r="BT128" s="29">
        <v>6</v>
      </c>
      <c r="BU128" s="29">
        <v>6</v>
      </c>
      <c r="BV128" s="29">
        <v>7</v>
      </c>
      <c r="BW128" s="29">
        <v>7</v>
      </c>
      <c r="BX128" s="228">
        <v>1</v>
      </c>
      <c r="BY128" s="29">
        <v>11</v>
      </c>
      <c r="BZ128" s="29">
        <v>19</v>
      </c>
      <c r="CA128" s="29">
        <v>24</v>
      </c>
      <c r="CB128" s="226">
        <v>34</v>
      </c>
      <c r="CC128" s="181"/>
      <c r="CD128" s="181"/>
      <c r="CE128" s="395"/>
      <c r="CF128" s="182"/>
      <c r="CG128" s="182"/>
      <c r="CH128" s="395" t="s">
        <v>348</v>
      </c>
      <c r="CI128" s="183"/>
      <c r="CJ128" s="183"/>
      <c r="CK128" s="214">
        <v>117</v>
      </c>
      <c r="CL128" s="44" t="s">
        <v>564</v>
      </c>
      <c r="CM128" s="184"/>
      <c r="CN128" s="216"/>
      <c r="CO128" s="227" t="s">
        <v>37</v>
      </c>
      <c r="CP128" s="185"/>
      <c r="CQ128" s="185"/>
      <c r="CR128" s="44">
        <v>75</v>
      </c>
      <c r="CS128" s="44">
        <v>78</v>
      </c>
      <c r="CT128" s="186"/>
      <c r="CU128" s="186"/>
      <c r="CV128" s="395"/>
      <c r="CW128" s="218"/>
      <c r="CX128" s="218"/>
      <c r="CY128" s="227" t="s">
        <v>693</v>
      </c>
      <c r="CZ128" s="187"/>
      <c r="DA128" s="187"/>
      <c r="DB128" s="28" t="str">
        <f>IF(OR($A$8&lt;&gt;"",$A$2&lt;&gt;"",$DB$252&lt;&gt;""),"E","")</f>
        <v/>
      </c>
      <c r="DC128" s="29" t="str">
        <f>IF(OR($A$8&lt;&gt;"",$A$2&lt;&gt;"",$DC$252&lt;&gt;""),"E","")</f>
        <v/>
      </c>
      <c r="DD128" s="29" t="str">
        <f>IF(OR($A$8&lt;&gt;"",$A$2&lt;&gt;"",$DD$252&lt;&gt;""),"E","")</f>
        <v/>
      </c>
      <c r="DE128" s="29" t="str">
        <f>IF(OR($A$8&lt;&gt;"",$A$2&lt;&gt;"",$DE$252&lt;&gt;""),"E","")</f>
        <v/>
      </c>
      <c r="DF128" s="29" t="str">
        <f>IF(OR($A$8&lt;&gt;"",$A$2&lt;&gt;"",$DF$252&lt;&gt;""),"E","")</f>
        <v/>
      </c>
      <c r="DG128" s="29" t="str">
        <f>IF(OR($A$8&lt;&gt;"",$A$2&lt;&gt;"",$DG$252&lt;&gt;""),"E","")</f>
        <v/>
      </c>
      <c r="DH128" s="29" t="str">
        <f>IF(OR($A$8&lt;&gt;"",$A$2&lt;&gt;"",$DH$252&lt;&gt;""),"E","")</f>
        <v/>
      </c>
      <c r="DI128" s="29" t="str">
        <f>IF(OR($A$8&lt;&gt;"",$A$2&lt;&gt;"",$DI$252&lt;&gt;""),"E","")</f>
        <v/>
      </c>
      <c r="DJ128" s="29" t="str">
        <f>IF(OR($A$8&lt;&gt;"",$A$2&lt;&gt;"",$DJ$252&lt;&gt;""),"E","")</f>
        <v/>
      </c>
      <c r="DK128" s="29" t="str">
        <f>IF(OR($A$8&lt;&gt;"",$A$2&lt;&gt;"",$DK$252&lt;&gt;""),"E","")</f>
        <v/>
      </c>
      <c r="DL128" s="29" t="str">
        <f>IF(OR($A$8&lt;&gt;"",$A$2&lt;&gt;"",$DL$252&lt;&gt;""),"E","")</f>
        <v/>
      </c>
      <c r="DM128" s="29" t="str">
        <f>IF(OR($A$8&lt;&gt;"",$A$2&lt;&gt;"",$DM$252&lt;&gt;""),"E","")</f>
        <v/>
      </c>
      <c r="DN128" s="29" t="str">
        <f>IF(OR($A$8&lt;&gt;"",$A$2&lt;&gt;"",$DN$252&lt;&gt;""),"E","")</f>
        <v/>
      </c>
      <c r="DO128" s="29" t="str">
        <f>IF(OR($A$8&lt;&gt;"",$A$2&lt;&gt;"",$DO$252&lt;&gt;""),"E","")</f>
        <v/>
      </c>
      <c r="DP128" s="29" t="str">
        <f>IF(OR($A$8&lt;&gt;"",$A$2&lt;&gt;"",$DP$252&lt;&gt;""),"E","")</f>
        <v/>
      </c>
      <c r="DQ128" s="29" t="str">
        <f>IF(OR($A$8&lt;&gt;"",$A$2&lt;&gt;"",$DQ$252&lt;&gt;""),"E","")</f>
        <v/>
      </c>
      <c r="DR128" s="29" t="str">
        <f>IF(OR($A$8&lt;&gt;"",$A$2&lt;&gt;"",$DR$252&lt;&gt;""),"E","")</f>
        <v/>
      </c>
      <c r="DS128" s="29" t="str">
        <f>IF(OR($A$8&lt;&gt;"",$A$2&lt;&gt;"",$DS$252&lt;&gt;""),"E","")</f>
        <v/>
      </c>
      <c r="DT128" s="29" t="str">
        <f>IF(OR($A$8&lt;&gt;"",$A$2&lt;&gt;"",$DT$252&lt;&gt;""),"E","")</f>
        <v/>
      </c>
      <c r="DU128" s="29" t="str">
        <f>IF(OR($A$8&lt;&gt;"",$A$2&lt;&gt;"",$DU$252&lt;&gt;""),"E","")</f>
        <v/>
      </c>
      <c r="DV128" s="29" t="str">
        <f>IF(OR($A$8&lt;&gt;"",$A$2&lt;&gt;"",$DV$252&lt;&gt;""),"E","")</f>
        <v/>
      </c>
      <c r="DW128" s="29" t="str">
        <f>IF(OR($A$8&lt;&gt;"",$A$2&lt;&gt;"",$DW$252&lt;&gt;""),"E","")</f>
        <v/>
      </c>
      <c r="DX128" s="29" t="str">
        <f>IF(OR($A$8&lt;&gt;"",$A$2&lt;&gt;"",$DX$252&lt;&gt;""),"E","")</f>
        <v/>
      </c>
      <c r="DY128" s="29" t="str">
        <f>IF(OR($A$8&lt;&gt;"",$A$2&lt;&gt;"",$DY$252&lt;&gt;""),"E","")</f>
        <v/>
      </c>
      <c r="DZ128" s="29" t="str">
        <f>IF(OR($A$8&lt;&gt;"",$A$2&lt;&gt;"",$DZ$252&lt;&gt;""),"E","")</f>
        <v/>
      </c>
      <c r="EA128" s="31"/>
      <c r="EB128" s="2"/>
      <c r="EC128" s="29" t="str">
        <f>IF(OR($A$8&lt;&gt;"",$A$2&lt;&gt;"",$EC$252&lt;&gt;""),"E","")</f>
        <v/>
      </c>
      <c r="ED128" s="58"/>
      <c r="EE128" s="57"/>
      <c r="EF128" s="29" t="str">
        <f>IF(OR($A$8&lt;&gt;"",$A$2&lt;&gt;"",$EF$252&lt;&gt;""),"E","")</f>
        <v/>
      </c>
      <c r="EG128" s="29" t="str">
        <f>IF(OR($A$8&lt;&gt;"",$A$2&lt;&gt;"",$EG$252&lt;&gt;""),"E","")</f>
        <v/>
      </c>
      <c r="EH128" s="29" t="str">
        <f>IF(OR($A$8&lt;&gt;"",$A$2&lt;&gt;"",$EH$252&lt;&gt;""),"E","")</f>
        <v/>
      </c>
      <c r="EI128" s="29" t="str">
        <f>IF(OR($A$8&lt;&gt;"",$A$2&lt;&gt;"",$EI$252&lt;&gt;""),"E","")</f>
        <v/>
      </c>
      <c r="EJ128" s="29" t="str">
        <f>IF(OR($A$8&lt;&gt;"",$A$2&lt;&gt;"",$EJ$252&lt;&gt;""),"E","")</f>
        <v/>
      </c>
      <c r="EK128" s="29" t="str">
        <f>IF(OR($A$8&lt;&gt;"",$A$2&lt;&gt;"",$EK$252&lt;&gt;""),"E","")</f>
        <v/>
      </c>
      <c r="EL128" s="29" t="str">
        <f>IF(OR($A$8&lt;&gt;"",$A$2&lt;&gt;"",$EL$252&lt;&gt;""),"E","")</f>
        <v/>
      </c>
      <c r="EM128" s="29" t="str">
        <f>IF(OR($A$8&lt;&gt;"",$A$2&lt;&gt;"",$EM$252&lt;&gt;""),"E","")</f>
        <v/>
      </c>
      <c r="EN128" s="29" t="str">
        <f>IF(OR($A$8&lt;&gt;"",$A$2&lt;&gt;"",$EN$252&lt;&gt;""),"E","")</f>
        <v/>
      </c>
      <c r="EO128" s="29" t="str">
        <f>IF(OR($A$8&lt;&gt;"",$A$2&lt;&gt;"",$EO$252&lt;&gt;""),"E","")</f>
        <v/>
      </c>
      <c r="EP128" s="29" t="str">
        <f>IF(OR($A$8&lt;&gt;"",$A$2&lt;&gt;"",$EP$252&lt;&gt;""),"E","")</f>
        <v/>
      </c>
      <c r="EQ128" s="29" t="str">
        <f>IF(OR($A$8&lt;&gt;"",$A$2&lt;&gt;"",$EQ$252&lt;&gt;""),"E","")</f>
        <v/>
      </c>
      <c r="ER128" s="29" t="str">
        <f>IF(OR($A$8&lt;&gt;"",$A$2&lt;&gt;"",$ER$252&lt;&gt;""),"E","")</f>
        <v/>
      </c>
      <c r="ES128" s="29" t="str">
        <f>IF(OR($A$8&lt;&gt;"",$A$2&lt;&gt;"",$ES$252&lt;&gt;""),"E","")</f>
        <v/>
      </c>
      <c r="ET128" s="29" t="str">
        <f>IF(OR($A$8&lt;&gt;"",$A$2&lt;&gt;"",$ET$252&lt;&gt;""),"E","")</f>
        <v/>
      </c>
      <c r="EU128" s="29" t="str">
        <f>IF(OR($A$8&lt;&gt;"",$A$2&lt;&gt;"",$EU$252&lt;&gt;""),"E","")</f>
        <v/>
      </c>
      <c r="EV128" s="29" t="str">
        <f>IF(OR($A$8&lt;&gt;"",$A$2&lt;&gt;"",$EV$252&lt;&gt;""),"E","")</f>
        <v/>
      </c>
      <c r="EW128" s="29" t="str">
        <f>IF(OR($A$8&lt;&gt;"",$A$2&lt;&gt;"",$EW$252&lt;&gt;""),"E","")</f>
        <v/>
      </c>
      <c r="EX128" s="29" t="str">
        <f>IF(OR($A$8&lt;&gt;"",$A$2&lt;&gt;"",$EX$252&lt;&gt;""),"E","")</f>
        <v/>
      </c>
      <c r="EY128" s="29" t="str">
        <f>IF(OR($A$8&lt;&gt;"",$A$2&lt;&gt;"",$EY$252&lt;&gt;""),"E","")</f>
        <v/>
      </c>
      <c r="EZ128" s="29" t="str">
        <f>IF(OR($A$8&lt;&gt;"",$A$2&lt;&gt;"",$EZ$252&lt;&gt;""),"E","")</f>
        <v/>
      </c>
      <c r="FA128" s="29" t="str">
        <f>IF(OR($A$8&lt;&gt;"",$A$2&lt;&gt;"",$FA$252&lt;&gt;""),"E","")</f>
        <v/>
      </c>
      <c r="FB128" s="29" t="str">
        <f>IF(OR($A$8&lt;&gt;"",$A$2&lt;&gt;"",$FB$252&lt;&gt;""),"E","")</f>
        <v/>
      </c>
      <c r="FC128" s="29" t="str">
        <f>IF(OR($A$8&lt;&gt;"",$A$2&lt;&gt;"",$FC$252&lt;&gt;""),"E","")</f>
        <v/>
      </c>
      <c r="FD128" s="29" t="str">
        <f>IF(OR($A$8&lt;&gt;"",$A$2&lt;&gt;"",$FD$252&lt;&gt;""),"E","")</f>
        <v/>
      </c>
      <c r="FE128" s="29" t="str">
        <f>IF(OR($A$8&lt;&gt;"",$A$2&lt;&gt;"",$FE$252&lt;&gt;""),"E","")</f>
        <v/>
      </c>
      <c r="FF128" s="29" t="str">
        <f>IF(OR($A$8&lt;&gt;"",$A$2&lt;&gt;"",$FF$252&lt;&gt;""),"E","")</f>
        <v/>
      </c>
      <c r="FG128" s="29" t="str">
        <f>IF(OR($A$8&lt;&gt;"",$A$2&lt;&gt;"",$FG$252&lt;&gt;""),"E","")</f>
        <v/>
      </c>
      <c r="FH128" s="29" t="str">
        <f>IF(OR($A$8&lt;&gt;"",$A$2&lt;&gt;"",$FH$252&lt;&gt;""),"E","")</f>
        <v/>
      </c>
      <c r="FI128" s="29" t="str">
        <f>IF(OR($A$8&lt;&gt;"",$A$2&lt;&gt;"",$FI$252&lt;&gt;""),"E","")</f>
        <v/>
      </c>
      <c r="FJ128" s="29" t="str">
        <f>IF(OR($A$8&lt;&gt;"",$A$2&lt;&gt;"",$FJ$252&lt;&gt;""),"E","")</f>
        <v/>
      </c>
      <c r="FK128" s="29" t="str">
        <f>IF(OR($A$8&lt;&gt;"",$A$2&lt;&gt;"",$FK$252&lt;&gt;""),"E","")</f>
        <v/>
      </c>
      <c r="FL128" s="29" t="str">
        <f>IF(OR($A$8&lt;&gt;"",$A$2&lt;&gt;"",$FL$252&lt;&gt;""),"E","")</f>
        <v/>
      </c>
      <c r="FM128" s="29" t="str">
        <f>IF(OR($A$8&lt;&gt;"",$A$2&lt;&gt;"",$FM$252&lt;&gt;""),"E","")</f>
        <v/>
      </c>
      <c r="FN128" s="29" t="str">
        <f>IF(OR($A$8&lt;&gt;"",$A$2&lt;&gt;"",$FN$252&lt;&gt;""),"E","")</f>
        <v/>
      </c>
      <c r="FO128" s="29" t="str">
        <f>IF(OR($A$8&lt;&gt;"",$A$2&lt;&gt;"",$FO$252&lt;&gt;""),"E","")</f>
        <v/>
      </c>
      <c r="FP128" s="29" t="str">
        <f>IF(OR($A$8&lt;&gt;"",$A$2&lt;&gt;"",$FP$252&lt;&gt;""),"E","")</f>
        <v/>
      </c>
      <c r="FQ128" s="29" t="str">
        <f>IF(OR($A$8&lt;&gt;"",$A$2&lt;&gt;"",$FQ$252&lt;&gt;""),"E","")</f>
        <v/>
      </c>
      <c r="FR128" s="29" t="str">
        <f>IF(OR($A$8&lt;&gt;"",$A$2&lt;&gt;"",$FR$252&lt;&gt;""),"E","")</f>
        <v/>
      </c>
      <c r="FS128" s="29" t="str">
        <f>IF(OR($A$8&lt;&gt;"",$A$2&lt;&gt;"",$FS$252&lt;&gt;""),"E","")</f>
        <v/>
      </c>
      <c r="FT128" s="29" t="str">
        <f>IF(OR($A$8&lt;&gt;"",$A$2&lt;&gt;"",$FT$252&lt;&gt;""),"E","")</f>
        <v/>
      </c>
      <c r="FU128" s="29" t="str">
        <f>IF(OR($A$8&lt;&gt;"",$A$2&lt;&gt;"",$FU$252&lt;&gt;""),"E","")</f>
        <v/>
      </c>
      <c r="FV128" s="29" t="str">
        <f>IF(OR($A$8&lt;&gt;"",$A$2&lt;&gt;"",$FV$252&lt;&gt;""),"E","")</f>
        <v/>
      </c>
      <c r="FW128" s="29" t="str">
        <f>IF(OR($A$8&lt;&gt;"",$A$2&lt;&gt;"",$FW$252&lt;&gt;""),"E","")</f>
        <v/>
      </c>
      <c r="FX128" s="29" t="str">
        <f>IF(OR($A$8&lt;&gt;"",$A$2&lt;&gt;"",$FX$252&lt;&gt;""),"E","")</f>
        <v/>
      </c>
      <c r="FY128" s="29" t="str">
        <f>IF(OR($A$8&lt;&gt;"",$A$2&lt;&gt;"",$FY$252&lt;&gt;""),"E","")</f>
        <v/>
      </c>
      <c r="FZ128" s="29" t="str">
        <f>IF(OR($A$8&lt;&gt;"",$A$2&lt;&gt;"",$FZ$252&lt;&gt;""),"E","")</f>
        <v/>
      </c>
      <c r="GA128" s="29" t="str">
        <f>IF(OR($A$8&lt;&gt;"",$A$2&lt;&gt;"",$GA$252&lt;&gt;""),"E","")</f>
        <v/>
      </c>
      <c r="GB128" s="58"/>
      <c r="GC128" s="57"/>
      <c r="GD128" s="35" t="str">
        <f>IF(OR($A$8&lt;&gt;"",$A$2&lt;&gt;"",$GD$252&lt;&gt;""),"E",IF($N$5="X","X",""))</f>
        <v/>
      </c>
      <c r="GE128" s="77"/>
      <c r="GF128" s="72"/>
      <c r="GG128" s="30" t="str">
        <f>IF(OR($A$8&lt;&gt;"",$A$2&lt;&gt;"",$GG$252&lt;&gt;""),"E","X")</f>
        <v>X</v>
      </c>
      <c r="GH128" s="29" t="str">
        <f>IF(OR($A$8&lt;&gt;"",$A$2&lt;&gt;"",$GH$252&lt;&gt;""),"E","")</f>
        <v/>
      </c>
      <c r="GI128" s="30" t="str">
        <f>IF(OR($A$8&lt;&gt;"",$A$2&lt;&gt;"",$GI$252&lt;&gt;""),"E","X")</f>
        <v>X</v>
      </c>
      <c r="GJ128" s="29" t="str">
        <f>IF(OR($A$8&lt;&gt;"",$A$2&lt;&gt;"",$GJ$252&lt;&gt;""),"E","")</f>
        <v/>
      </c>
      <c r="GK128" s="29" t="str">
        <f>IF(OR($A$8&lt;&gt;"",$A$2&lt;&gt;"",$GK$252&lt;&gt;""),"E","")</f>
        <v/>
      </c>
      <c r="GL128" s="29" t="str">
        <f>IF(OR($A$8&lt;&gt;"",$A$2&lt;&gt;"",$GL$252&lt;&gt;""),"E","")</f>
        <v/>
      </c>
      <c r="GM128" s="29" t="str">
        <f>IF(OR($A$8&lt;&gt;"",$A$2&lt;&gt;"",$GM$252&lt;&gt;""),"E","")</f>
        <v/>
      </c>
      <c r="GN128" s="29" t="str">
        <f>IF(OR($A$8&lt;&gt;"",$A$2&lt;&gt;"",$GN$252&lt;&gt;""),"E","")</f>
        <v/>
      </c>
      <c r="GO128" s="29" t="str">
        <f>IF(OR($A$8&lt;&gt;"",$A$2&lt;&gt;"",$GO$252&lt;&gt;""),"E","")</f>
        <v/>
      </c>
      <c r="GP128" s="29" t="str">
        <f>IF(OR($A$8&lt;&gt;"",$A$2&lt;&gt;"",$GP$252&lt;&gt;""),"E","")</f>
        <v/>
      </c>
      <c r="GQ128" s="29" t="str">
        <f>IF(OR($A$8&lt;&gt;"",$A$2&lt;&gt;"",$GQ$252&lt;&gt;""),"E","")</f>
        <v/>
      </c>
      <c r="GR128" s="29" t="str">
        <f>IF(OR($A$8&lt;&gt;"",$A$2&lt;&gt;"",$GR$252&lt;&gt;""),"E","")</f>
        <v/>
      </c>
      <c r="GS128" s="29" t="str">
        <f>IF(OR($A$8&lt;&gt;"",$A$2&lt;&gt;"",$GS$252&lt;&gt;""),"E","")</f>
        <v/>
      </c>
      <c r="GT128" s="29" t="str">
        <f>IF(OR($A$8&lt;&gt;"",$A$2&lt;&gt;"",$GT$252&lt;&gt;""),"E","")</f>
        <v/>
      </c>
      <c r="GU128" s="29" t="str">
        <f>IF(OR($A$8&lt;&gt;"",$A$2&lt;&gt;"",$GU$252&lt;&gt;""),"E","")</f>
        <v/>
      </c>
      <c r="GV128" s="29" t="str">
        <f>IF(OR($A$8&lt;&gt;"",$A$2&lt;&gt;"",$GV$252&lt;&gt;""),"E","")</f>
        <v/>
      </c>
      <c r="GW128" s="29" t="str">
        <f>IF(OR($A$8&lt;&gt;"",$A$2&lt;&gt;"",$GW$252&lt;&gt;""),"E","")</f>
        <v/>
      </c>
      <c r="GX128" s="29" t="str">
        <f>IF(OR($A$8&lt;&gt;"",$A$2&lt;&gt;"",$GX$252&lt;&gt;""),"E","")</f>
        <v/>
      </c>
      <c r="GY128" s="26" t="str">
        <f>IF(OR($A$8&lt;&gt;"",$A$2&lt;&gt;"",$GY$252&lt;&gt;""),"E","")</f>
        <v/>
      </c>
      <c r="GZ128" s="29" t="str">
        <f>IF(OR($A$8&lt;&gt;"",$A$2&lt;&gt;"",$GZ$252&lt;&gt;""),"E","")</f>
        <v/>
      </c>
      <c r="HA128" s="29" t="str">
        <f>IF(OR($A$8&lt;&gt;"",$A$2&lt;&gt;"",$HA$252&lt;&gt;""),"E","")</f>
        <v/>
      </c>
      <c r="HB128" s="29" t="str">
        <f>IF(OR($A$8&lt;&gt;"",$A$2&lt;&gt;"",$HB$252&lt;&gt;""),"E","")</f>
        <v/>
      </c>
      <c r="HC128" s="29" t="str">
        <f>IF(OR($A$8&lt;&gt;"",$A$2&lt;&gt;"",$HC$252&lt;&gt;""),"E","")</f>
        <v/>
      </c>
      <c r="HD128" s="29" t="str">
        <f>IF(OR($A$8&lt;&gt;"",$A$2&lt;&gt;"",$HD$252&lt;&gt;""),"E","")</f>
        <v/>
      </c>
      <c r="HE128" s="29" t="str">
        <f>IF(OR($A$8&lt;&gt;"",$A$2&lt;&gt;"",$HE$252&lt;&gt;""),"E","")</f>
        <v/>
      </c>
      <c r="HF128" s="29" t="str">
        <f>IF(OR($A$8&lt;&gt;"",$A$2&lt;&gt;"",$HF$252&lt;&gt;""),"E","")</f>
        <v/>
      </c>
      <c r="HG128" s="29" t="str">
        <f>IF(OR($A$8&lt;&gt;"",$A$2&lt;&gt;"",$HG$252&lt;&gt;""),"E","")</f>
        <v/>
      </c>
      <c r="HH128" s="81"/>
      <c r="HI128" s="72"/>
      <c r="HJ128" s="29" t="str">
        <f>IF(OR($A$8&lt;&gt;"",$A$2&lt;&gt;"",$HJ$252&lt;&gt;""),"E","")</f>
        <v/>
      </c>
      <c r="HK128" s="29" t="str">
        <f>IF(OR($A$8&lt;&gt;"",$A$2&lt;&gt;"",$HK$252&lt;&gt;""),"E","")</f>
        <v/>
      </c>
      <c r="HL128" s="29" t="str">
        <f>IF(OR($A$8&lt;&gt;"",$A$2&lt;&gt;"",$HL$252&lt;&gt;""),"E","")</f>
        <v/>
      </c>
      <c r="HM128" s="29" t="str">
        <f>IF(OR($A$8&lt;&gt;"",$A$2&lt;&gt;"",$HM$252&lt;&gt;""),"E","")</f>
        <v/>
      </c>
      <c r="HN128" s="29" t="str">
        <f>IF(OR($A$8&lt;&gt;"",$A$2&lt;&gt;"",$HN$252&lt;&gt;""),"E","")</f>
        <v/>
      </c>
      <c r="HO128" s="29" t="str">
        <f>IF(OR($A$8&lt;&gt;"",$A$2&lt;&gt;"",$HO$252&lt;&gt;""),"E","")</f>
        <v/>
      </c>
      <c r="HP128" s="29" t="str">
        <f>IF(OR($A$8&lt;&gt;"",$A$2&lt;&gt;"",$HP$252&lt;&gt;""),"E","")</f>
        <v/>
      </c>
      <c r="HQ128" s="219"/>
      <c r="HR128" s="6"/>
      <c r="HS128" s="131">
        <f t="shared" si="1"/>
        <v>0</v>
      </c>
      <c r="HT128" s="132"/>
    </row>
    <row r="129" spans="1:228" ht="39" customHeight="1" x14ac:dyDescent="0.2">
      <c r="A129" s="220" t="s">
        <v>14</v>
      </c>
      <c r="B129" s="221"/>
      <c r="C129" s="221"/>
      <c r="D129" s="221"/>
      <c r="E129" s="221"/>
      <c r="F129" s="221"/>
      <c r="G129" s="221"/>
      <c r="H129" s="221"/>
      <c r="I129" s="221"/>
      <c r="J129" s="221"/>
      <c r="K129" s="221"/>
      <c r="L129" s="222"/>
      <c r="M129" s="223" t="s">
        <v>1</v>
      </c>
      <c r="N129" s="224"/>
      <c r="O129" s="224"/>
      <c r="P129" s="224"/>
      <c r="Q129" s="224"/>
      <c r="R129" s="224"/>
      <c r="S129" s="224"/>
      <c r="T129" s="224"/>
      <c r="U129" s="225"/>
      <c r="V129" s="174"/>
      <c r="W129" s="45">
        <v>5</v>
      </c>
      <c r="X129" s="207">
        <v>4</v>
      </c>
      <c r="Y129" s="84" t="s">
        <v>1127</v>
      </c>
      <c r="Z129" s="178"/>
      <c r="AA129" s="212"/>
      <c r="AB129" s="155">
        <v>60</v>
      </c>
      <c r="AC129" s="299"/>
      <c r="AD129" s="155">
        <v>60</v>
      </c>
      <c r="AE129" s="299"/>
      <c r="AF129" s="155">
        <v>60</v>
      </c>
      <c r="AG129" s="299"/>
      <c r="AH129" s="155">
        <v>40</v>
      </c>
      <c r="AI129" s="299"/>
      <c r="AJ129" s="155">
        <v>20</v>
      </c>
      <c r="AK129" s="399"/>
      <c r="AL129" s="155">
        <v>12</v>
      </c>
      <c r="AM129" s="299"/>
      <c r="AN129" s="155">
        <v>2</v>
      </c>
      <c r="AO129" s="299"/>
      <c r="AP129" s="155">
        <v>1</v>
      </c>
      <c r="AQ129" s="299"/>
      <c r="AR129" s="152">
        <v>1</v>
      </c>
      <c r="AS129" s="412"/>
      <c r="AT129" s="152"/>
      <c r="AU129" s="153"/>
      <c r="AV129" s="152"/>
      <c r="AW129" s="153"/>
      <c r="AX129" s="152"/>
      <c r="AY129" s="153"/>
      <c r="AZ129" s="152"/>
      <c r="BA129" s="153"/>
      <c r="BB129" s="152"/>
      <c r="BC129" s="153"/>
      <c r="BD129" s="152"/>
      <c r="BE129" s="153"/>
      <c r="BF129" s="152"/>
      <c r="BG129" s="422"/>
      <c r="BH129" s="179"/>
      <c r="BI129" s="179"/>
      <c r="BJ129" s="67" t="str">
        <f>IF($BJ$8="Saisie de numéro erronée !","Saisie de numéro erronée !",IF($BJ$9="","",VALUE(SUBSTITUTE(IF(COUNTIF(HS129,"* *"),TRIM(MID(Y129&amp;" ",(FIND(("NO"&amp;$BJ$9&amp;" "),Y129&amp;" "))-3,3)),HS129),"c",""))))</f>
        <v/>
      </c>
      <c r="BK129" s="180"/>
      <c r="BL129" s="213"/>
      <c r="BM129" s="29">
        <v>5</v>
      </c>
      <c r="BN129" s="29">
        <v>5</v>
      </c>
      <c r="BO129" s="29">
        <v>5</v>
      </c>
      <c r="BP129" s="29">
        <v>6</v>
      </c>
      <c r="BQ129" s="29">
        <v>6</v>
      </c>
      <c r="BR129" s="29">
        <v>6</v>
      </c>
      <c r="BS129" s="29">
        <v>7</v>
      </c>
      <c r="BT129" s="29">
        <v>7</v>
      </c>
      <c r="BU129" s="29">
        <v>7</v>
      </c>
      <c r="BV129" s="29">
        <v>8</v>
      </c>
      <c r="BW129" s="29">
        <v>8</v>
      </c>
      <c r="BX129" s="228">
        <v>2</v>
      </c>
      <c r="BY129" s="29">
        <v>12</v>
      </c>
      <c r="BZ129" s="29">
        <v>20</v>
      </c>
      <c r="CA129" s="29">
        <v>25</v>
      </c>
      <c r="CB129" s="226">
        <v>35</v>
      </c>
      <c r="CC129" s="181"/>
      <c r="CD129" s="181"/>
      <c r="CE129" s="395"/>
      <c r="CF129" s="182"/>
      <c r="CG129" s="182"/>
      <c r="CH129" s="395" t="s">
        <v>349</v>
      </c>
      <c r="CI129" s="183"/>
      <c r="CJ129" s="183"/>
      <c r="CK129" s="214">
        <v>118</v>
      </c>
      <c r="CL129" s="229" t="s">
        <v>724</v>
      </c>
      <c r="CM129" s="184"/>
      <c r="CN129" s="216"/>
      <c r="CO129" s="227" t="s">
        <v>37</v>
      </c>
      <c r="CP129" s="185"/>
      <c r="CQ129" s="185"/>
      <c r="CR129" s="44">
        <v>75</v>
      </c>
      <c r="CS129" s="44">
        <v>76</v>
      </c>
      <c r="CT129" s="186"/>
      <c r="CU129" s="186"/>
      <c r="CV129" s="393"/>
      <c r="CW129" s="218"/>
      <c r="CX129" s="218"/>
      <c r="CY129" s="233" t="s">
        <v>106</v>
      </c>
      <c r="CZ129" s="187"/>
      <c r="DA129" s="187"/>
      <c r="DB129" s="28" t="str">
        <f>IF(OR($A$8&lt;&gt;"",$A$2&lt;&gt;"",$DB$252&lt;&gt;""),"E","")</f>
        <v/>
      </c>
      <c r="DC129" s="29" t="str">
        <f>IF(OR($A$8&lt;&gt;"",$A$2&lt;&gt;"",$DC$252&lt;&gt;""),"E","")</f>
        <v/>
      </c>
      <c r="DD129" s="29" t="str">
        <f>IF(OR($A$8&lt;&gt;"",$A$2&lt;&gt;"",$DD$252&lt;&gt;""),"E","")</f>
        <v/>
      </c>
      <c r="DE129" s="29" t="str">
        <f>IF(OR($A$8&lt;&gt;"",$A$2&lt;&gt;"",$DE$252&lt;&gt;""),"E","")</f>
        <v/>
      </c>
      <c r="DF129" s="29" t="str">
        <f>IF(OR($A$8&lt;&gt;"",$A$2&lt;&gt;"",$DF$252&lt;&gt;""),"E","")</f>
        <v/>
      </c>
      <c r="DG129" s="29" t="str">
        <f>IF(OR($A$8&lt;&gt;"",$A$2&lt;&gt;"",$DG$252&lt;&gt;""),"E","")</f>
        <v/>
      </c>
      <c r="DH129" s="29" t="str">
        <f>IF(OR($A$8&lt;&gt;"",$A$2&lt;&gt;"",$DH$252&lt;&gt;""),"E","")</f>
        <v/>
      </c>
      <c r="DI129" s="29" t="str">
        <f>IF(OR($A$8&lt;&gt;"",$A$2&lt;&gt;"",$DI$252&lt;&gt;""),"E","")</f>
        <v/>
      </c>
      <c r="DJ129" s="29" t="str">
        <f>IF(OR($A$8&lt;&gt;"",$A$2&lt;&gt;"",$DJ$252&lt;&gt;""),"E","")</f>
        <v/>
      </c>
      <c r="DK129" s="29" t="str">
        <f>IF(OR($A$8&lt;&gt;"",$A$2&lt;&gt;"",$DK$252&lt;&gt;""),"E","")</f>
        <v/>
      </c>
      <c r="DL129" s="29" t="str">
        <f>IF(OR($A$8&lt;&gt;"",$A$2&lt;&gt;"",$DL$252&lt;&gt;""),"E","")</f>
        <v/>
      </c>
      <c r="DM129" s="29" t="str">
        <f>IF(OR($A$8&lt;&gt;"",$A$2&lt;&gt;"",$DM$252&lt;&gt;""),"E","")</f>
        <v/>
      </c>
      <c r="DN129" s="29" t="str">
        <f>IF(OR($A$8&lt;&gt;"",$A$2&lt;&gt;"",$DN$252&lt;&gt;""),"E","")</f>
        <v/>
      </c>
      <c r="DO129" s="29" t="str">
        <f>IF(OR($A$8&lt;&gt;"",$A$2&lt;&gt;"",$DO$252&lt;&gt;""),"E","")</f>
        <v/>
      </c>
      <c r="DP129" s="29" t="str">
        <f>IF(OR($A$8&lt;&gt;"",$A$2&lt;&gt;"",$DP$252&lt;&gt;""),"E","")</f>
        <v/>
      </c>
      <c r="DQ129" s="29" t="str">
        <f>IF(OR($A$8&lt;&gt;"",$A$2&lt;&gt;"",$DQ$252&lt;&gt;""),"E","")</f>
        <v/>
      </c>
      <c r="DR129" s="29" t="str">
        <f>IF(OR($A$8&lt;&gt;"",$A$2&lt;&gt;"",$DR$252&lt;&gt;""),"E","")</f>
        <v/>
      </c>
      <c r="DS129" s="29" t="str">
        <f>IF(OR($A$8&lt;&gt;"",$A$2&lt;&gt;"",$DS$252&lt;&gt;""),"E","")</f>
        <v/>
      </c>
      <c r="DT129" s="29" t="str">
        <f>IF(OR($A$8&lt;&gt;"",$A$2&lt;&gt;"",$DT$252&lt;&gt;""),"E","")</f>
        <v/>
      </c>
      <c r="DU129" s="29" t="str">
        <f>IF(OR($A$8&lt;&gt;"",$A$2&lt;&gt;"",$DU$252&lt;&gt;""),"E","")</f>
        <v/>
      </c>
      <c r="DV129" s="29" t="str">
        <f>IF(OR($A$8&lt;&gt;"",$A$2&lt;&gt;"",$DV$252&lt;&gt;""),"E","")</f>
        <v/>
      </c>
      <c r="DW129" s="29" t="str">
        <f>IF(OR($A$8&lt;&gt;"",$A$2&lt;&gt;"",$DW$252&lt;&gt;""),"E","")</f>
        <v/>
      </c>
      <c r="DX129" s="29" t="str">
        <f>IF(OR($A$8&lt;&gt;"",$A$2&lt;&gt;"",$DX$252&lt;&gt;""),"E","")</f>
        <v/>
      </c>
      <c r="DY129" s="29" t="str">
        <f>IF(OR($A$8&lt;&gt;"",$A$2&lt;&gt;"",$DY$252&lt;&gt;""),"E","")</f>
        <v/>
      </c>
      <c r="DZ129" s="29" t="str">
        <f>IF(OR($A$8&lt;&gt;"",$A$2&lt;&gt;"",$DZ$252&lt;&gt;""),"E","")</f>
        <v/>
      </c>
      <c r="EA129" s="31"/>
      <c r="EB129" s="2"/>
      <c r="EC129" s="29" t="str">
        <f>IF(OR($A$8&lt;&gt;"",$A$2&lt;&gt;"",$EC$252&lt;&gt;""),"E","")</f>
        <v/>
      </c>
      <c r="ED129" s="58"/>
      <c r="EE129" s="57"/>
      <c r="EF129" s="29" t="str">
        <f>IF(OR($A$8&lt;&gt;"",$A$2&lt;&gt;"",$EF$252&lt;&gt;""),"E","")</f>
        <v/>
      </c>
      <c r="EG129" s="29" t="str">
        <f>IF(OR($A$8&lt;&gt;"",$A$2&lt;&gt;"",$EG$252&lt;&gt;""),"E","")</f>
        <v/>
      </c>
      <c r="EH129" s="29" t="str">
        <f>IF(OR($A$8&lt;&gt;"",$A$2&lt;&gt;"",$EH$252&lt;&gt;""),"E","")</f>
        <v/>
      </c>
      <c r="EI129" s="29" t="str">
        <f>IF(OR($A$8&lt;&gt;"",$A$2&lt;&gt;"",$EI$252&lt;&gt;""),"E","")</f>
        <v/>
      </c>
      <c r="EJ129" s="29" t="str">
        <f>IF(OR($A$8&lt;&gt;"",$A$2&lt;&gt;"",$EJ$252&lt;&gt;""),"E","")</f>
        <v/>
      </c>
      <c r="EK129" s="29" t="str">
        <f>IF(OR($A$8&lt;&gt;"",$A$2&lt;&gt;"",$EK$252&lt;&gt;""),"E","")</f>
        <v/>
      </c>
      <c r="EL129" s="29" t="str">
        <f>IF(OR($A$8&lt;&gt;"",$A$2&lt;&gt;"",$EL$252&lt;&gt;""),"E","")</f>
        <v/>
      </c>
      <c r="EM129" s="29" t="str">
        <f>IF(OR($A$8&lt;&gt;"",$A$2&lt;&gt;"",$EM$252&lt;&gt;""),"E","")</f>
        <v/>
      </c>
      <c r="EN129" s="29" t="str">
        <f>IF(OR($A$8&lt;&gt;"",$A$2&lt;&gt;"",$EN$252&lt;&gt;""),"E","")</f>
        <v/>
      </c>
      <c r="EO129" s="29" t="str">
        <f>IF(OR($A$8&lt;&gt;"",$A$2&lt;&gt;"",$EO$252&lt;&gt;""),"E","")</f>
        <v/>
      </c>
      <c r="EP129" s="29" t="str">
        <f>IF(OR($A$8&lt;&gt;"",$A$2&lt;&gt;"",$EP$252&lt;&gt;""),"E","")</f>
        <v/>
      </c>
      <c r="EQ129" s="29" t="str">
        <f>IF(OR($A$8&lt;&gt;"",$A$2&lt;&gt;"",$EQ$252&lt;&gt;""),"E","")</f>
        <v/>
      </c>
      <c r="ER129" s="29" t="str">
        <f>IF(OR($A$8&lt;&gt;"",$A$2&lt;&gt;"",$ER$252&lt;&gt;""),"E","")</f>
        <v/>
      </c>
      <c r="ES129" s="29" t="str">
        <f>IF(OR($A$8&lt;&gt;"",$A$2&lt;&gt;"",$ES$252&lt;&gt;""),"E","")</f>
        <v/>
      </c>
      <c r="ET129" s="29" t="str">
        <f>IF(OR($A$8&lt;&gt;"",$A$2&lt;&gt;"",$ET$252&lt;&gt;""),"E","")</f>
        <v/>
      </c>
      <c r="EU129" s="29" t="str">
        <f>IF(OR($A$8&lt;&gt;"",$A$2&lt;&gt;"",$EU$252&lt;&gt;""),"E","")</f>
        <v/>
      </c>
      <c r="EV129" s="29" t="str">
        <f>IF(OR($A$8&lt;&gt;"",$A$2&lt;&gt;"",$EV$252&lt;&gt;""),"E","")</f>
        <v/>
      </c>
      <c r="EW129" s="29" t="str">
        <f>IF(OR($A$8&lt;&gt;"",$A$2&lt;&gt;"",$EW$252&lt;&gt;""),"E","")</f>
        <v/>
      </c>
      <c r="EX129" s="29" t="str">
        <f>IF(OR($A$8&lt;&gt;"",$A$2&lt;&gt;"",$EX$252&lt;&gt;""),"E","")</f>
        <v/>
      </c>
      <c r="EY129" s="29" t="str">
        <f>IF(OR($A$8&lt;&gt;"",$A$2&lt;&gt;"",$EY$252&lt;&gt;""),"E","")</f>
        <v/>
      </c>
      <c r="EZ129" s="29" t="str">
        <f>IF(OR($A$8&lt;&gt;"",$A$2&lt;&gt;"",$EZ$252&lt;&gt;""),"E","")</f>
        <v/>
      </c>
      <c r="FA129" s="29" t="str">
        <f>IF(OR($A$8&lt;&gt;"",$A$2&lt;&gt;"",$FA$252&lt;&gt;""),"E","")</f>
        <v/>
      </c>
      <c r="FB129" s="29" t="str">
        <f>IF(OR($A$8&lt;&gt;"",$A$2&lt;&gt;"",$FB$252&lt;&gt;""),"E","")</f>
        <v/>
      </c>
      <c r="FC129" s="29" t="str">
        <f>IF(OR($A$8&lt;&gt;"",$A$2&lt;&gt;"",$FC$252&lt;&gt;""),"E","")</f>
        <v/>
      </c>
      <c r="FD129" s="29" t="str">
        <f>IF(OR($A$8&lt;&gt;"",$A$2&lt;&gt;"",$FD$252&lt;&gt;""),"E","")</f>
        <v/>
      </c>
      <c r="FE129" s="29" t="str">
        <f>IF(OR($A$8&lt;&gt;"",$A$2&lt;&gt;"",$FE$252&lt;&gt;""),"E","")</f>
        <v/>
      </c>
      <c r="FF129" s="29" t="str">
        <f>IF(OR($A$8&lt;&gt;"",$A$2&lt;&gt;"",$FF$252&lt;&gt;""),"E","")</f>
        <v/>
      </c>
      <c r="FG129" s="29" t="str">
        <f>IF(OR($A$8&lt;&gt;"",$A$2&lt;&gt;"",$FG$252&lt;&gt;""),"E","")</f>
        <v/>
      </c>
      <c r="FH129" s="29" t="str">
        <f>IF(OR($A$8&lt;&gt;"",$A$2&lt;&gt;"",$FH$252&lt;&gt;""),"E","")</f>
        <v/>
      </c>
      <c r="FI129" s="29" t="str">
        <f>IF(OR($A$8&lt;&gt;"",$A$2&lt;&gt;"",$FI$252&lt;&gt;""),"E","")</f>
        <v/>
      </c>
      <c r="FJ129" s="29" t="str">
        <f>IF(OR($A$8&lt;&gt;"",$A$2&lt;&gt;"",$FJ$252&lt;&gt;""),"E","")</f>
        <v/>
      </c>
      <c r="FK129" s="29" t="str">
        <f>IF(OR($A$8&lt;&gt;"",$A$2&lt;&gt;"",$FK$252&lt;&gt;""),"E","")</f>
        <v/>
      </c>
      <c r="FL129" s="29" t="str">
        <f>IF(OR($A$8&lt;&gt;"",$A$2&lt;&gt;"",$FL$252&lt;&gt;""),"E","")</f>
        <v/>
      </c>
      <c r="FM129" s="29" t="str">
        <f>IF(OR($A$8&lt;&gt;"",$A$2&lt;&gt;"",$FM$252&lt;&gt;""),"E","")</f>
        <v/>
      </c>
      <c r="FN129" s="29" t="str">
        <f>IF(OR($A$8&lt;&gt;"",$A$2&lt;&gt;"",$FN$252&lt;&gt;""),"E","")</f>
        <v/>
      </c>
      <c r="FO129" s="29" t="str">
        <f>IF(OR($A$8&lt;&gt;"",$A$2&lt;&gt;"",$FO$252&lt;&gt;""),"E","")</f>
        <v/>
      </c>
      <c r="FP129" s="29" t="str">
        <f>IF(OR($A$8&lt;&gt;"",$A$2&lt;&gt;"",$FP$252&lt;&gt;""),"E","")</f>
        <v/>
      </c>
      <c r="FQ129" s="29" t="str">
        <f>IF(OR($A$8&lt;&gt;"",$A$2&lt;&gt;"",$FQ$252&lt;&gt;""),"E","")</f>
        <v/>
      </c>
      <c r="FR129" s="29" t="str">
        <f>IF(OR($A$8&lt;&gt;"",$A$2&lt;&gt;"",$FR$252&lt;&gt;""),"E","")</f>
        <v/>
      </c>
      <c r="FS129" s="29" t="str">
        <f>IF(OR($A$8&lt;&gt;"",$A$2&lt;&gt;"",$FS$252&lt;&gt;""),"E","")</f>
        <v/>
      </c>
      <c r="FT129" s="29" t="str">
        <f>IF(OR($A$8&lt;&gt;"",$A$2&lt;&gt;"",$FT$252&lt;&gt;""),"E","")</f>
        <v/>
      </c>
      <c r="FU129" s="29" t="str">
        <f>IF(OR($A$8&lt;&gt;"",$A$2&lt;&gt;"",$FU$252&lt;&gt;""),"E","")</f>
        <v/>
      </c>
      <c r="FV129" s="29" t="str">
        <f>IF(OR($A$8&lt;&gt;"",$A$2&lt;&gt;"",$FV$252&lt;&gt;""),"E","")</f>
        <v/>
      </c>
      <c r="FW129" s="29" t="str">
        <f>IF(OR($A$8&lt;&gt;"",$A$2&lt;&gt;"",$FW$252&lt;&gt;""),"E","")</f>
        <v/>
      </c>
      <c r="FX129" s="29" t="str">
        <f>IF(OR($A$8&lt;&gt;"",$A$2&lt;&gt;"",$FX$252&lt;&gt;""),"E","")</f>
        <v/>
      </c>
      <c r="FY129" s="29" t="str">
        <f>IF(OR($A$8&lt;&gt;"",$A$2&lt;&gt;"",$FY$252&lt;&gt;""),"E","")</f>
        <v/>
      </c>
      <c r="FZ129" s="29" t="str">
        <f>IF(OR($A$8&lt;&gt;"",$A$2&lt;&gt;"",$FZ$252&lt;&gt;""),"E","")</f>
        <v/>
      </c>
      <c r="GA129" s="29" t="str">
        <f>IF(OR($A$8&lt;&gt;"",$A$2&lt;&gt;"",$GA$252&lt;&gt;""),"E","")</f>
        <v/>
      </c>
      <c r="GB129" s="58"/>
      <c r="GC129" s="57"/>
      <c r="GD129" s="35" t="str">
        <f>IF(OR($A$8&lt;&gt;"",$A$2&lt;&gt;"",$GD$252&lt;&gt;""),"E",IF($N$5="X","X",""))</f>
        <v/>
      </c>
      <c r="GE129" s="77"/>
      <c r="GF129" s="72"/>
      <c r="GG129" s="30" t="str">
        <f>IF(OR($A$8&lt;&gt;"",$A$2&lt;&gt;"",$GG$252&lt;&gt;""),"E","X")</f>
        <v>X</v>
      </c>
      <c r="GH129" s="29" t="str">
        <f>IF(OR($A$8&lt;&gt;"",$A$2&lt;&gt;"",$GH$252&lt;&gt;""),"E","")</f>
        <v/>
      </c>
      <c r="GI129" s="29" t="str">
        <f>IF(OR($A$8&lt;&gt;"",$A$2&lt;&gt;"",$GI$252&lt;&gt;""),"E","")</f>
        <v/>
      </c>
      <c r="GJ129" s="29" t="str">
        <f>IF(OR($A$8&lt;&gt;"",$A$2&lt;&gt;"",$GJ$252&lt;&gt;""),"E","")</f>
        <v/>
      </c>
      <c r="GK129" s="29" t="str">
        <f>IF(OR($A$8&lt;&gt;"",$A$2&lt;&gt;"",$GK$252&lt;&gt;""),"E","")</f>
        <v/>
      </c>
      <c r="GL129" s="29" t="str">
        <f>IF(OR($A$8&lt;&gt;"",$A$2&lt;&gt;"",$GL$252&lt;&gt;""),"E","")</f>
        <v/>
      </c>
      <c r="GM129" s="29" t="str">
        <f>IF(OR($A$8&lt;&gt;"",$A$2&lt;&gt;"",$GM$252&lt;&gt;""),"E","")</f>
        <v/>
      </c>
      <c r="GN129" s="29" t="str">
        <f>IF(OR($A$8&lt;&gt;"",$A$2&lt;&gt;"",$GN$252&lt;&gt;""),"E","")</f>
        <v/>
      </c>
      <c r="GO129" s="29" t="str">
        <f>IF(OR($A$8&lt;&gt;"",$A$2&lt;&gt;"",$GO$252&lt;&gt;""),"E","")</f>
        <v/>
      </c>
      <c r="GP129" s="29" t="str">
        <f>IF(OR($A$8&lt;&gt;"",$A$2&lt;&gt;"",$GP$252&lt;&gt;""),"E","")</f>
        <v/>
      </c>
      <c r="GQ129" s="29" t="str">
        <f>IF(OR($A$8&lt;&gt;"",$A$2&lt;&gt;"",$GQ$252&lt;&gt;""),"E","")</f>
        <v/>
      </c>
      <c r="GR129" s="29" t="str">
        <f>IF(OR($A$8&lt;&gt;"",$A$2&lt;&gt;"",$GR$252&lt;&gt;""),"E","")</f>
        <v/>
      </c>
      <c r="GS129" s="29" t="str">
        <f>IF(OR($A$8&lt;&gt;"",$A$2&lt;&gt;"",$GS$252&lt;&gt;""),"E","")</f>
        <v/>
      </c>
      <c r="GT129" s="29" t="str">
        <f>IF(OR($A$8&lt;&gt;"",$A$2&lt;&gt;"",$GT$252&lt;&gt;""),"E","")</f>
        <v/>
      </c>
      <c r="GU129" s="29" t="str">
        <f>IF(OR($A$8&lt;&gt;"",$A$2&lt;&gt;"",$GU$252&lt;&gt;""),"E","")</f>
        <v/>
      </c>
      <c r="GV129" s="29" t="str">
        <f>IF(OR($A$8&lt;&gt;"",$A$2&lt;&gt;"",$GV$252&lt;&gt;""),"E","")</f>
        <v/>
      </c>
      <c r="GW129" s="29" t="str">
        <f>IF(OR($A$8&lt;&gt;"",$A$2&lt;&gt;"",$GW$252&lt;&gt;""),"E","")</f>
        <v/>
      </c>
      <c r="GX129" s="29" t="str">
        <f>IF(OR($A$8&lt;&gt;"",$A$2&lt;&gt;"",$GX$252&lt;&gt;""),"E","")</f>
        <v/>
      </c>
      <c r="GY129" s="26" t="str">
        <f>IF(OR($A$8&lt;&gt;"",$A$2&lt;&gt;"",$GY$252&lt;&gt;""),"E","")</f>
        <v/>
      </c>
      <c r="GZ129" s="29" t="str">
        <f>IF(OR($A$8&lt;&gt;"",$A$2&lt;&gt;"",$GZ$252&lt;&gt;""),"E","")</f>
        <v/>
      </c>
      <c r="HA129" s="29" t="str">
        <f>IF(OR($A$8&lt;&gt;"",$A$2&lt;&gt;"",$HA$252&lt;&gt;""),"E","")</f>
        <v/>
      </c>
      <c r="HB129" s="29" t="str">
        <f>IF(OR($A$8&lt;&gt;"",$A$2&lt;&gt;"",$HB$252&lt;&gt;""),"E","")</f>
        <v/>
      </c>
      <c r="HC129" s="29" t="str">
        <f>IF(OR($A$8&lt;&gt;"",$A$2&lt;&gt;"",$HC$252&lt;&gt;""),"E","")</f>
        <v/>
      </c>
      <c r="HD129" s="29" t="str">
        <f>IF(OR($A$8&lt;&gt;"",$A$2&lt;&gt;"",$HD$252&lt;&gt;""),"E","")</f>
        <v/>
      </c>
      <c r="HE129" s="29" t="str">
        <f>IF(OR($A$8&lt;&gt;"",$A$2&lt;&gt;"",$HE$252&lt;&gt;""),"E","")</f>
        <v/>
      </c>
      <c r="HF129" s="29" t="str">
        <f>IF(OR($A$8&lt;&gt;"",$A$2&lt;&gt;"",$HF$252&lt;&gt;""),"E","")</f>
        <v/>
      </c>
      <c r="HG129" s="29" t="str">
        <f>IF(OR($A$8&lt;&gt;"",$A$2&lt;&gt;"",$HG$252&lt;&gt;""),"E","")</f>
        <v/>
      </c>
      <c r="HH129" s="81"/>
      <c r="HI129" s="72"/>
      <c r="HJ129" s="29" t="str">
        <f>IF(OR($A$8&lt;&gt;"",$A$2&lt;&gt;"",$HJ$252&lt;&gt;""),"E","")</f>
        <v/>
      </c>
      <c r="HK129" s="29" t="str">
        <f>IF(OR($A$8&lt;&gt;"",$A$2&lt;&gt;"",$HK$252&lt;&gt;""),"E","")</f>
        <v/>
      </c>
      <c r="HL129" s="29" t="str">
        <f>IF(OR($A$8&lt;&gt;"",$A$2&lt;&gt;"",$HL$252&lt;&gt;""),"E","")</f>
        <v/>
      </c>
      <c r="HM129" s="29" t="str">
        <f>IF(OR($A$8&lt;&gt;"",$A$2&lt;&gt;"",$HM$252&lt;&gt;""),"E","")</f>
        <v/>
      </c>
      <c r="HN129" s="29" t="str">
        <f>IF(OR($A$8&lt;&gt;"",$A$2&lt;&gt;"",$HN$252&lt;&gt;""),"E","")</f>
        <v/>
      </c>
      <c r="HO129" s="29" t="str">
        <f>IF(OR($A$8&lt;&gt;"",$A$2&lt;&gt;"",$HO$252&lt;&gt;""),"E","")</f>
        <v/>
      </c>
      <c r="HP129" s="29" t="str">
        <f>IF(OR($A$8&lt;&gt;"",$A$2&lt;&gt;"",$HP$252&lt;&gt;""),"E","")</f>
        <v/>
      </c>
      <c r="HQ129" s="219"/>
      <c r="HR129" s="6"/>
      <c r="HS129" s="131">
        <f t="shared" si="1"/>
        <v>0</v>
      </c>
      <c r="HT129" s="132"/>
    </row>
    <row r="130" spans="1:228" ht="39" customHeight="1" x14ac:dyDescent="0.2">
      <c r="A130" s="220" t="s">
        <v>155</v>
      </c>
      <c r="B130" s="221"/>
      <c r="C130" s="221"/>
      <c r="D130" s="221"/>
      <c r="E130" s="221"/>
      <c r="F130" s="221"/>
      <c r="G130" s="221"/>
      <c r="H130" s="221"/>
      <c r="I130" s="221"/>
      <c r="J130" s="221"/>
      <c r="K130" s="221"/>
      <c r="L130" s="222"/>
      <c r="M130" s="223" t="s">
        <v>1</v>
      </c>
      <c r="N130" s="224"/>
      <c r="O130" s="224"/>
      <c r="P130" s="224"/>
      <c r="Q130" s="224"/>
      <c r="R130" s="224"/>
      <c r="S130" s="224"/>
      <c r="T130" s="224"/>
      <c r="U130" s="225"/>
      <c r="V130" s="174"/>
      <c r="W130" s="45">
        <v>6</v>
      </c>
      <c r="X130" s="205">
        <v>4</v>
      </c>
      <c r="Y130" s="84" t="s">
        <v>1129</v>
      </c>
      <c r="Z130" s="178"/>
      <c r="AA130" s="212"/>
      <c r="AB130" s="155">
        <v>60</v>
      </c>
      <c r="AC130" s="299"/>
      <c r="AD130" s="155">
        <v>60</v>
      </c>
      <c r="AE130" s="299"/>
      <c r="AF130" s="155">
        <v>60</v>
      </c>
      <c r="AG130" s="299"/>
      <c r="AH130" s="155">
        <v>40</v>
      </c>
      <c r="AI130" s="299"/>
      <c r="AJ130" s="155">
        <v>20</v>
      </c>
      <c r="AK130" s="399"/>
      <c r="AL130" s="155">
        <v>12</v>
      </c>
      <c r="AM130" s="299"/>
      <c r="AN130" s="155">
        <v>2</v>
      </c>
      <c r="AO130" s="299"/>
      <c r="AP130" s="155">
        <v>1</v>
      </c>
      <c r="AQ130" s="299"/>
      <c r="AR130" s="152">
        <v>1</v>
      </c>
      <c r="AS130" s="412"/>
      <c r="AT130" s="152"/>
      <c r="AU130" s="153"/>
      <c r="AV130" s="152"/>
      <c r="AW130" s="153"/>
      <c r="AX130" s="152"/>
      <c r="AY130" s="153"/>
      <c r="AZ130" s="152"/>
      <c r="BA130" s="153"/>
      <c r="BB130" s="152"/>
      <c r="BC130" s="153"/>
      <c r="BD130" s="152"/>
      <c r="BE130" s="153"/>
      <c r="BF130" s="152"/>
      <c r="BG130" s="422"/>
      <c r="BH130" s="179"/>
      <c r="BI130" s="179"/>
      <c r="BJ130" s="67" t="str">
        <f>IF($BJ$8="Saisie de numéro erronée !","Saisie de numéro erronée !",IF($BJ$9="","",VALUE(SUBSTITUTE(IF(COUNTIF(HS130,"* *"),TRIM(MID(Y130&amp;" ",(FIND(("NO"&amp;$BJ$9&amp;" "),Y130&amp;" "))-3,3)),HS130),"c",""))))</f>
        <v/>
      </c>
      <c r="BK130" s="180"/>
      <c r="BL130" s="213"/>
      <c r="BM130" s="29">
        <v>6</v>
      </c>
      <c r="BN130" s="29">
        <v>6</v>
      </c>
      <c r="BO130" s="29">
        <v>6</v>
      </c>
      <c r="BP130" s="29">
        <v>7</v>
      </c>
      <c r="BQ130" s="29">
        <v>7</v>
      </c>
      <c r="BR130" s="29">
        <v>7</v>
      </c>
      <c r="BS130" s="29">
        <v>8</v>
      </c>
      <c r="BT130" s="29">
        <v>8</v>
      </c>
      <c r="BU130" s="29">
        <v>8</v>
      </c>
      <c r="BV130" s="29">
        <v>9</v>
      </c>
      <c r="BW130" s="29">
        <v>9</v>
      </c>
      <c r="BX130" s="228">
        <v>2</v>
      </c>
      <c r="BY130" s="29">
        <v>13</v>
      </c>
      <c r="BZ130" s="29">
        <v>21</v>
      </c>
      <c r="CA130" s="29">
        <v>26</v>
      </c>
      <c r="CB130" s="226">
        <v>36</v>
      </c>
      <c r="CC130" s="181"/>
      <c r="CD130" s="181"/>
      <c r="CE130" s="395"/>
      <c r="CF130" s="182"/>
      <c r="CG130" s="182"/>
      <c r="CH130" s="395" t="s">
        <v>349</v>
      </c>
      <c r="CI130" s="183"/>
      <c r="CJ130" s="183"/>
      <c r="CK130" s="214">
        <v>119</v>
      </c>
      <c r="CL130" s="44" t="s">
        <v>565</v>
      </c>
      <c r="CM130" s="184"/>
      <c r="CN130" s="216"/>
      <c r="CO130" s="227" t="s">
        <v>37</v>
      </c>
      <c r="CP130" s="185"/>
      <c r="CQ130" s="185"/>
      <c r="CR130" s="44">
        <v>75</v>
      </c>
      <c r="CS130" s="44">
        <v>78</v>
      </c>
      <c r="CT130" s="186"/>
      <c r="CU130" s="186"/>
      <c r="CV130" s="393"/>
      <c r="CW130" s="218"/>
      <c r="CX130" s="218"/>
      <c r="CY130" s="233" t="s">
        <v>106</v>
      </c>
      <c r="CZ130" s="187"/>
      <c r="DA130" s="187"/>
      <c r="DB130" s="28" t="str">
        <f>IF(OR($A$8&lt;&gt;"",$A$2&lt;&gt;"",$DB$252&lt;&gt;""),"E","")</f>
        <v/>
      </c>
      <c r="DC130" s="29" t="str">
        <f>IF(OR($A$8&lt;&gt;"",$A$2&lt;&gt;"",$DC$252&lt;&gt;""),"E","")</f>
        <v/>
      </c>
      <c r="DD130" s="29" t="str">
        <f>IF(OR($A$8&lt;&gt;"",$A$2&lt;&gt;"",$DD$252&lt;&gt;""),"E","")</f>
        <v/>
      </c>
      <c r="DE130" s="29" t="str">
        <f>IF(OR($A$8&lt;&gt;"",$A$2&lt;&gt;"",$DE$252&lt;&gt;""),"E","")</f>
        <v/>
      </c>
      <c r="DF130" s="29" t="str">
        <f>IF(OR($A$8&lt;&gt;"",$A$2&lt;&gt;"",$DF$252&lt;&gt;""),"E","")</f>
        <v/>
      </c>
      <c r="DG130" s="29" t="str">
        <f>IF(OR($A$8&lt;&gt;"",$A$2&lt;&gt;"",$DG$252&lt;&gt;""),"E","")</f>
        <v/>
      </c>
      <c r="DH130" s="29" t="str">
        <f>IF(OR($A$8&lt;&gt;"",$A$2&lt;&gt;"",$DH$252&lt;&gt;""),"E","")</f>
        <v/>
      </c>
      <c r="DI130" s="29" t="str">
        <f>IF(OR($A$8&lt;&gt;"",$A$2&lt;&gt;"",$DI$252&lt;&gt;""),"E","")</f>
        <v/>
      </c>
      <c r="DJ130" s="29" t="str">
        <f>IF(OR($A$8&lt;&gt;"",$A$2&lt;&gt;"",$DJ$252&lt;&gt;""),"E","")</f>
        <v/>
      </c>
      <c r="DK130" s="29" t="str">
        <f>IF(OR($A$8&lt;&gt;"",$A$2&lt;&gt;"",$DK$252&lt;&gt;""),"E","")</f>
        <v/>
      </c>
      <c r="DL130" s="29" t="str">
        <f>IF(OR($A$8&lt;&gt;"",$A$2&lt;&gt;"",$DL$252&lt;&gt;""),"E","")</f>
        <v/>
      </c>
      <c r="DM130" s="29" t="str">
        <f>IF(OR($A$8&lt;&gt;"",$A$2&lt;&gt;"",$DM$252&lt;&gt;""),"E","")</f>
        <v/>
      </c>
      <c r="DN130" s="29" t="str">
        <f>IF(OR($A$8&lt;&gt;"",$A$2&lt;&gt;"",$DN$252&lt;&gt;""),"E","")</f>
        <v/>
      </c>
      <c r="DO130" s="29" t="str">
        <f>IF(OR($A$8&lt;&gt;"",$A$2&lt;&gt;"",$DO$252&lt;&gt;""),"E","")</f>
        <v/>
      </c>
      <c r="DP130" s="29" t="str">
        <f>IF(OR($A$8&lt;&gt;"",$A$2&lt;&gt;"",$DP$252&lt;&gt;""),"E","")</f>
        <v/>
      </c>
      <c r="DQ130" s="29" t="str">
        <f>IF(OR($A$8&lt;&gt;"",$A$2&lt;&gt;"",$DQ$252&lt;&gt;""),"E","")</f>
        <v/>
      </c>
      <c r="DR130" s="29" t="str">
        <f>IF(OR($A$8&lt;&gt;"",$A$2&lt;&gt;"",$DR$252&lt;&gt;""),"E","")</f>
        <v/>
      </c>
      <c r="DS130" s="29" t="str">
        <f>IF(OR($A$8&lt;&gt;"",$A$2&lt;&gt;"",$DS$252&lt;&gt;""),"E","")</f>
        <v/>
      </c>
      <c r="DT130" s="29" t="str">
        <f>IF(OR($A$8&lt;&gt;"",$A$2&lt;&gt;"",$DT$252&lt;&gt;""),"E","")</f>
        <v/>
      </c>
      <c r="DU130" s="29" t="str">
        <f>IF(OR($A$8&lt;&gt;"",$A$2&lt;&gt;"",$DU$252&lt;&gt;""),"E","")</f>
        <v/>
      </c>
      <c r="DV130" s="29" t="str">
        <f>IF(OR($A$8&lt;&gt;"",$A$2&lt;&gt;"",$DV$252&lt;&gt;""),"E","")</f>
        <v/>
      </c>
      <c r="DW130" s="29" t="str">
        <f>IF(OR($A$8&lt;&gt;"",$A$2&lt;&gt;"",$DW$252&lt;&gt;""),"E","")</f>
        <v/>
      </c>
      <c r="DX130" s="29" t="str">
        <f>IF(OR($A$8&lt;&gt;"",$A$2&lt;&gt;"",$DX$252&lt;&gt;""),"E","")</f>
        <v/>
      </c>
      <c r="DY130" s="29" t="str">
        <f>IF(OR($A$8&lt;&gt;"",$A$2&lt;&gt;"",$DY$252&lt;&gt;""),"E","")</f>
        <v/>
      </c>
      <c r="DZ130" s="29" t="str">
        <f>IF(OR($A$8&lt;&gt;"",$A$2&lt;&gt;"",$DZ$252&lt;&gt;""),"E","")</f>
        <v/>
      </c>
      <c r="EA130" s="31"/>
      <c r="EB130" s="2"/>
      <c r="EC130" s="29" t="str">
        <f>IF(OR($A$8&lt;&gt;"",$A$2&lt;&gt;"",$EC$252&lt;&gt;""),"E","")</f>
        <v/>
      </c>
      <c r="ED130" s="58"/>
      <c r="EE130" s="57"/>
      <c r="EF130" s="29" t="str">
        <f>IF(OR($A$8&lt;&gt;"",$A$2&lt;&gt;"",$EF$252&lt;&gt;""),"E","")</f>
        <v/>
      </c>
      <c r="EG130" s="29" t="str">
        <f>IF(OR($A$8&lt;&gt;"",$A$2&lt;&gt;"",$EG$252&lt;&gt;""),"E","")</f>
        <v/>
      </c>
      <c r="EH130" s="29" t="str">
        <f>IF(OR($A$8&lt;&gt;"",$A$2&lt;&gt;"",$EH$252&lt;&gt;""),"E","")</f>
        <v/>
      </c>
      <c r="EI130" s="29" t="str">
        <f>IF(OR($A$8&lt;&gt;"",$A$2&lt;&gt;"",$EI$252&lt;&gt;""),"E","")</f>
        <v/>
      </c>
      <c r="EJ130" s="29" t="str">
        <f>IF(OR($A$8&lt;&gt;"",$A$2&lt;&gt;"",$EJ$252&lt;&gt;""),"E","")</f>
        <v/>
      </c>
      <c r="EK130" s="29" t="str">
        <f>IF(OR($A$8&lt;&gt;"",$A$2&lt;&gt;"",$EK$252&lt;&gt;""),"E","")</f>
        <v/>
      </c>
      <c r="EL130" s="29" t="str">
        <f>IF(OR($A$8&lt;&gt;"",$A$2&lt;&gt;"",$EL$252&lt;&gt;""),"E","")</f>
        <v/>
      </c>
      <c r="EM130" s="29" t="str">
        <f>IF(OR($A$8&lt;&gt;"",$A$2&lt;&gt;"",$EM$252&lt;&gt;""),"E","")</f>
        <v/>
      </c>
      <c r="EN130" s="29" t="str">
        <f>IF(OR($A$8&lt;&gt;"",$A$2&lt;&gt;"",$EN$252&lt;&gt;""),"E","")</f>
        <v/>
      </c>
      <c r="EO130" s="29" t="str">
        <f>IF(OR($A$8&lt;&gt;"",$A$2&lt;&gt;"",$EO$252&lt;&gt;""),"E","")</f>
        <v/>
      </c>
      <c r="EP130" s="29" t="str">
        <f>IF(OR($A$8&lt;&gt;"",$A$2&lt;&gt;"",$EP$252&lt;&gt;""),"E","")</f>
        <v/>
      </c>
      <c r="EQ130" s="29" t="str">
        <f>IF(OR($A$8&lt;&gt;"",$A$2&lt;&gt;"",$EQ$252&lt;&gt;""),"E","")</f>
        <v/>
      </c>
      <c r="ER130" s="29" t="str">
        <f>IF(OR($A$8&lt;&gt;"",$A$2&lt;&gt;"",$ER$252&lt;&gt;""),"E","")</f>
        <v/>
      </c>
      <c r="ES130" s="29" t="str">
        <f>IF(OR($A$8&lt;&gt;"",$A$2&lt;&gt;"",$ES$252&lt;&gt;""),"E","")</f>
        <v/>
      </c>
      <c r="ET130" s="29" t="str">
        <f>IF(OR($A$8&lt;&gt;"",$A$2&lt;&gt;"",$ET$252&lt;&gt;""),"E","")</f>
        <v/>
      </c>
      <c r="EU130" s="29" t="str">
        <f>IF(OR($A$8&lt;&gt;"",$A$2&lt;&gt;"",$EU$252&lt;&gt;""),"E","")</f>
        <v/>
      </c>
      <c r="EV130" s="29" t="str">
        <f>IF(OR($A$8&lt;&gt;"",$A$2&lt;&gt;"",$EV$252&lt;&gt;""),"E","")</f>
        <v/>
      </c>
      <c r="EW130" s="29" t="str">
        <f>IF(OR($A$8&lt;&gt;"",$A$2&lt;&gt;"",$EW$252&lt;&gt;""),"E","")</f>
        <v/>
      </c>
      <c r="EX130" s="29" t="str">
        <f>IF(OR($A$8&lt;&gt;"",$A$2&lt;&gt;"",$EX$252&lt;&gt;""),"E","")</f>
        <v/>
      </c>
      <c r="EY130" s="29" t="str">
        <f>IF(OR($A$8&lt;&gt;"",$A$2&lt;&gt;"",$EY$252&lt;&gt;""),"E","")</f>
        <v/>
      </c>
      <c r="EZ130" s="29" t="str">
        <f>IF(OR($A$8&lt;&gt;"",$A$2&lt;&gt;"",$EZ$252&lt;&gt;""),"E","")</f>
        <v/>
      </c>
      <c r="FA130" s="29" t="str">
        <f>IF(OR($A$8&lt;&gt;"",$A$2&lt;&gt;"",$FA$252&lt;&gt;""),"E","")</f>
        <v/>
      </c>
      <c r="FB130" s="29" t="str">
        <f>IF(OR($A$8&lt;&gt;"",$A$2&lt;&gt;"",$FB$252&lt;&gt;""),"E","")</f>
        <v/>
      </c>
      <c r="FC130" s="29" t="str">
        <f>IF(OR($A$8&lt;&gt;"",$A$2&lt;&gt;"",$FC$252&lt;&gt;""),"E","")</f>
        <v/>
      </c>
      <c r="FD130" s="29" t="str">
        <f>IF(OR($A$8&lt;&gt;"",$A$2&lt;&gt;"",$FD$252&lt;&gt;""),"E","")</f>
        <v/>
      </c>
      <c r="FE130" s="29" t="str">
        <f>IF(OR($A$8&lt;&gt;"",$A$2&lt;&gt;"",$FE$252&lt;&gt;""),"E","")</f>
        <v/>
      </c>
      <c r="FF130" s="29" t="str">
        <f>IF(OR($A$8&lt;&gt;"",$A$2&lt;&gt;"",$FF$252&lt;&gt;""),"E","")</f>
        <v/>
      </c>
      <c r="FG130" s="29" t="str">
        <f>IF(OR($A$8&lt;&gt;"",$A$2&lt;&gt;"",$FG$252&lt;&gt;""),"E","")</f>
        <v/>
      </c>
      <c r="FH130" s="29" t="str">
        <f>IF(OR($A$8&lt;&gt;"",$A$2&lt;&gt;"",$FH$252&lt;&gt;""),"E","")</f>
        <v/>
      </c>
      <c r="FI130" s="29" t="str">
        <f>IF(OR($A$8&lt;&gt;"",$A$2&lt;&gt;"",$FI$252&lt;&gt;""),"E","")</f>
        <v/>
      </c>
      <c r="FJ130" s="29" t="str">
        <f>IF(OR($A$8&lt;&gt;"",$A$2&lt;&gt;"",$FJ$252&lt;&gt;""),"E","")</f>
        <v/>
      </c>
      <c r="FK130" s="29" t="str">
        <f>IF(OR($A$8&lt;&gt;"",$A$2&lt;&gt;"",$FK$252&lt;&gt;""),"E","")</f>
        <v/>
      </c>
      <c r="FL130" s="29" t="str">
        <f>IF(OR($A$8&lt;&gt;"",$A$2&lt;&gt;"",$FL$252&lt;&gt;""),"E","")</f>
        <v/>
      </c>
      <c r="FM130" s="29" t="str">
        <f>IF(OR($A$8&lt;&gt;"",$A$2&lt;&gt;"",$FM$252&lt;&gt;""),"E","")</f>
        <v/>
      </c>
      <c r="FN130" s="29" t="str">
        <f>IF(OR($A$8&lt;&gt;"",$A$2&lt;&gt;"",$FN$252&lt;&gt;""),"E","")</f>
        <v/>
      </c>
      <c r="FO130" s="29" t="str">
        <f>IF(OR($A$8&lt;&gt;"",$A$2&lt;&gt;"",$FO$252&lt;&gt;""),"E","")</f>
        <v/>
      </c>
      <c r="FP130" s="29" t="str">
        <f>IF(OR($A$8&lt;&gt;"",$A$2&lt;&gt;"",$FP$252&lt;&gt;""),"E","")</f>
        <v/>
      </c>
      <c r="FQ130" s="29" t="str">
        <f>IF(OR($A$8&lt;&gt;"",$A$2&lt;&gt;"",$FQ$252&lt;&gt;""),"E","")</f>
        <v/>
      </c>
      <c r="FR130" s="29" t="str">
        <f>IF(OR($A$8&lt;&gt;"",$A$2&lt;&gt;"",$FR$252&lt;&gt;""),"E","")</f>
        <v/>
      </c>
      <c r="FS130" s="29" t="str">
        <f>IF(OR($A$8&lt;&gt;"",$A$2&lt;&gt;"",$FS$252&lt;&gt;""),"E","")</f>
        <v/>
      </c>
      <c r="FT130" s="29" t="str">
        <f>IF(OR($A$8&lt;&gt;"",$A$2&lt;&gt;"",$FT$252&lt;&gt;""),"E","")</f>
        <v/>
      </c>
      <c r="FU130" s="29" t="str">
        <f>IF(OR($A$8&lt;&gt;"",$A$2&lt;&gt;"",$FU$252&lt;&gt;""),"E","")</f>
        <v/>
      </c>
      <c r="FV130" s="29" t="str">
        <f>IF(OR($A$8&lt;&gt;"",$A$2&lt;&gt;"",$FV$252&lt;&gt;""),"E","")</f>
        <v/>
      </c>
      <c r="FW130" s="29" t="str">
        <f>IF(OR($A$8&lt;&gt;"",$A$2&lt;&gt;"",$FW$252&lt;&gt;""),"E","")</f>
        <v/>
      </c>
      <c r="FX130" s="29" t="str">
        <f>IF(OR($A$8&lt;&gt;"",$A$2&lt;&gt;"",$FX$252&lt;&gt;""),"E","")</f>
        <v/>
      </c>
      <c r="FY130" s="29" t="str">
        <f>IF(OR($A$8&lt;&gt;"",$A$2&lt;&gt;"",$FY$252&lt;&gt;""),"E","")</f>
        <v/>
      </c>
      <c r="FZ130" s="29" t="str">
        <f>IF(OR($A$8&lt;&gt;"",$A$2&lt;&gt;"",$FZ$252&lt;&gt;""),"E","")</f>
        <v/>
      </c>
      <c r="GA130" s="29" t="str">
        <f>IF(OR($A$8&lt;&gt;"",$A$2&lt;&gt;"",$GA$252&lt;&gt;""),"E","")</f>
        <v/>
      </c>
      <c r="GB130" s="58"/>
      <c r="GC130" s="57"/>
      <c r="GD130" s="35" t="str">
        <f>IF(OR($A$8&lt;&gt;"",$A$2&lt;&gt;"",$GD$252&lt;&gt;""),"E",IF($N$5="X","X",""))</f>
        <v/>
      </c>
      <c r="GE130" s="77"/>
      <c r="GF130" s="72"/>
      <c r="GG130" s="30" t="str">
        <f>IF(OR($A$8&lt;&gt;"",$A$2&lt;&gt;"",$GG$252&lt;&gt;""),"E","X")</f>
        <v>X</v>
      </c>
      <c r="GH130" s="29" t="str">
        <f>IF(OR($A$8&lt;&gt;"",$A$2&lt;&gt;"",$GH$252&lt;&gt;""),"E","")</f>
        <v/>
      </c>
      <c r="GI130" s="30" t="str">
        <f>IF(OR($A$8&lt;&gt;"",$A$2&lt;&gt;"",$GI$252&lt;&gt;""),"E","X")</f>
        <v>X</v>
      </c>
      <c r="GJ130" s="29" t="str">
        <f>IF(OR($A$8&lt;&gt;"",$A$2&lt;&gt;"",$GJ$252&lt;&gt;""),"E","")</f>
        <v/>
      </c>
      <c r="GK130" s="29" t="str">
        <f>IF(OR($A$8&lt;&gt;"",$A$2&lt;&gt;"",$GK$252&lt;&gt;""),"E","")</f>
        <v/>
      </c>
      <c r="GL130" s="29" t="str">
        <f>IF(OR($A$8&lt;&gt;"",$A$2&lt;&gt;"",$GL$252&lt;&gt;""),"E","")</f>
        <v/>
      </c>
      <c r="GM130" s="29" t="str">
        <f>IF(OR($A$8&lt;&gt;"",$A$2&lt;&gt;"",$GM$252&lt;&gt;""),"E","")</f>
        <v/>
      </c>
      <c r="GN130" s="29" t="str">
        <f>IF(OR($A$8&lt;&gt;"",$A$2&lt;&gt;"",$GN$252&lt;&gt;""),"E","")</f>
        <v/>
      </c>
      <c r="GO130" s="29" t="str">
        <f>IF(OR($A$8&lt;&gt;"",$A$2&lt;&gt;"",$GO$252&lt;&gt;""),"E","")</f>
        <v/>
      </c>
      <c r="GP130" s="29" t="str">
        <f>IF(OR($A$8&lt;&gt;"",$A$2&lt;&gt;"",$GP$252&lt;&gt;""),"E","")</f>
        <v/>
      </c>
      <c r="GQ130" s="29" t="str">
        <f>IF(OR($A$8&lt;&gt;"",$A$2&lt;&gt;"",$GQ$252&lt;&gt;""),"E","")</f>
        <v/>
      </c>
      <c r="GR130" s="29" t="str">
        <f>IF(OR($A$8&lt;&gt;"",$A$2&lt;&gt;"",$GR$252&lt;&gt;""),"E","")</f>
        <v/>
      </c>
      <c r="GS130" s="29" t="str">
        <f>IF(OR($A$8&lt;&gt;"",$A$2&lt;&gt;"",$GS$252&lt;&gt;""),"E","")</f>
        <v/>
      </c>
      <c r="GT130" s="29" t="str">
        <f>IF(OR($A$8&lt;&gt;"",$A$2&lt;&gt;"",$GT$252&lt;&gt;""),"E","")</f>
        <v/>
      </c>
      <c r="GU130" s="29" t="str">
        <f>IF(OR($A$8&lt;&gt;"",$A$2&lt;&gt;"",$GU$252&lt;&gt;""),"E","")</f>
        <v/>
      </c>
      <c r="GV130" s="29" t="str">
        <f>IF(OR($A$8&lt;&gt;"",$A$2&lt;&gt;"",$GV$252&lt;&gt;""),"E","")</f>
        <v/>
      </c>
      <c r="GW130" s="29" t="str">
        <f>IF(OR($A$8&lt;&gt;"",$A$2&lt;&gt;"",$GW$252&lt;&gt;""),"E","")</f>
        <v/>
      </c>
      <c r="GX130" s="29" t="str">
        <f>IF(OR($A$8&lt;&gt;"",$A$2&lt;&gt;"",$GX$252&lt;&gt;""),"E","")</f>
        <v/>
      </c>
      <c r="GY130" s="26" t="str">
        <f>IF(OR($A$8&lt;&gt;"",$A$2&lt;&gt;"",$GY$252&lt;&gt;""),"E","")</f>
        <v/>
      </c>
      <c r="GZ130" s="29" t="str">
        <f>IF(OR($A$8&lt;&gt;"",$A$2&lt;&gt;"",$GZ$252&lt;&gt;""),"E","")</f>
        <v/>
      </c>
      <c r="HA130" s="29" t="str">
        <f>IF(OR($A$8&lt;&gt;"",$A$2&lt;&gt;"",$HA$252&lt;&gt;""),"E","")</f>
        <v/>
      </c>
      <c r="HB130" s="29" t="str">
        <f>IF(OR($A$8&lt;&gt;"",$A$2&lt;&gt;"",$HB$252&lt;&gt;""),"E","")</f>
        <v/>
      </c>
      <c r="HC130" s="29" t="str">
        <f>IF(OR($A$8&lt;&gt;"",$A$2&lt;&gt;"",$HC$252&lt;&gt;""),"E","")</f>
        <v/>
      </c>
      <c r="HD130" s="29" t="str">
        <f>IF(OR($A$8&lt;&gt;"",$A$2&lt;&gt;"",$HD$252&lt;&gt;""),"E","")</f>
        <v/>
      </c>
      <c r="HE130" s="29" t="str">
        <f>IF(OR($A$8&lt;&gt;"",$A$2&lt;&gt;"",$HE$252&lt;&gt;""),"E","")</f>
        <v/>
      </c>
      <c r="HF130" s="29" t="str">
        <f>IF(OR($A$8&lt;&gt;"",$A$2&lt;&gt;"",$HF$252&lt;&gt;""),"E","")</f>
        <v/>
      </c>
      <c r="HG130" s="29" t="str">
        <f>IF(OR($A$8&lt;&gt;"",$A$2&lt;&gt;"",$HG$252&lt;&gt;""),"E","")</f>
        <v/>
      </c>
      <c r="HH130" s="81"/>
      <c r="HI130" s="72"/>
      <c r="HJ130" s="29" t="str">
        <f>IF(OR($A$8&lt;&gt;"",$A$2&lt;&gt;"",$HJ$252&lt;&gt;""),"E","")</f>
        <v/>
      </c>
      <c r="HK130" s="29" t="str">
        <f>IF(OR($A$8&lt;&gt;"",$A$2&lt;&gt;"",$HK$252&lt;&gt;""),"E","")</f>
        <v/>
      </c>
      <c r="HL130" s="29" t="str">
        <f>IF(OR($A$8&lt;&gt;"",$A$2&lt;&gt;"",$HL$252&lt;&gt;""),"E","")</f>
        <v/>
      </c>
      <c r="HM130" s="29" t="str">
        <f>IF(OR($A$8&lt;&gt;"",$A$2&lt;&gt;"",$HM$252&lt;&gt;""),"E","")</f>
        <v/>
      </c>
      <c r="HN130" s="29" t="str">
        <f>IF(OR($A$8&lt;&gt;"",$A$2&lt;&gt;"",$HN$252&lt;&gt;""),"E","")</f>
        <v/>
      </c>
      <c r="HO130" s="29" t="str">
        <f>IF(OR($A$8&lt;&gt;"",$A$2&lt;&gt;"",$HO$252&lt;&gt;""),"E","")</f>
        <v/>
      </c>
      <c r="HP130" s="29" t="str">
        <f>IF(OR($A$8&lt;&gt;"",$A$2&lt;&gt;"",$HP$252&lt;&gt;""),"E","")</f>
        <v/>
      </c>
      <c r="HQ130" s="219"/>
      <c r="HR130" s="6"/>
      <c r="HS130" s="131">
        <f t="shared" si="1"/>
        <v>0</v>
      </c>
      <c r="HT130" s="132"/>
    </row>
    <row r="131" spans="1:228" ht="39" customHeight="1" x14ac:dyDescent="0.2">
      <c r="A131" s="220" t="s">
        <v>156</v>
      </c>
      <c r="B131" s="221"/>
      <c r="C131" s="221"/>
      <c r="D131" s="221"/>
      <c r="E131" s="221"/>
      <c r="F131" s="221"/>
      <c r="G131" s="221"/>
      <c r="H131" s="221"/>
      <c r="I131" s="221"/>
      <c r="J131" s="221"/>
      <c r="K131" s="221"/>
      <c r="L131" s="222"/>
      <c r="M131" s="223" t="s">
        <v>1</v>
      </c>
      <c r="N131" s="224"/>
      <c r="O131" s="224"/>
      <c r="P131" s="224"/>
      <c r="Q131" s="224"/>
      <c r="R131" s="224"/>
      <c r="S131" s="224"/>
      <c r="T131" s="224"/>
      <c r="U131" s="225"/>
      <c r="V131" s="174"/>
      <c r="W131" s="43">
        <v>7</v>
      </c>
      <c r="X131" s="205">
        <v>4</v>
      </c>
      <c r="Y131" s="84" t="s">
        <v>1130</v>
      </c>
      <c r="Z131" s="178"/>
      <c r="AA131" s="212"/>
      <c r="AB131" s="155">
        <v>60</v>
      </c>
      <c r="AC131" s="299"/>
      <c r="AD131" s="155">
        <v>60</v>
      </c>
      <c r="AE131" s="299"/>
      <c r="AF131" s="155">
        <v>60</v>
      </c>
      <c r="AG131" s="299"/>
      <c r="AH131" s="155">
        <v>60</v>
      </c>
      <c r="AI131" s="299"/>
      <c r="AJ131" s="155">
        <v>12</v>
      </c>
      <c r="AK131" s="399"/>
      <c r="AL131" s="155">
        <v>2</v>
      </c>
      <c r="AM131" s="299"/>
      <c r="AN131" s="155">
        <v>1</v>
      </c>
      <c r="AO131" s="299"/>
      <c r="AP131" s="155">
        <v>1</v>
      </c>
      <c r="AQ131" s="299"/>
      <c r="AR131" s="152"/>
      <c r="AS131" s="153"/>
      <c r="AT131" s="152"/>
      <c r="AU131" s="153"/>
      <c r="AV131" s="152"/>
      <c r="AW131" s="153"/>
      <c r="AX131" s="152"/>
      <c r="AY131" s="153"/>
      <c r="AZ131" s="152"/>
      <c r="BA131" s="153"/>
      <c r="BB131" s="152"/>
      <c r="BC131" s="153"/>
      <c r="BD131" s="152"/>
      <c r="BE131" s="153"/>
      <c r="BF131" s="152"/>
      <c r="BG131" s="422"/>
      <c r="BH131" s="179"/>
      <c r="BI131" s="179"/>
      <c r="BJ131" s="67" t="str">
        <f>IF($BJ$8="Saisie de numéro erronée !","Saisie de numéro erronée !",IF($BJ$9="","",VALUE(SUBSTITUTE(IF(COUNTIF(HS131,"* *"),TRIM(MID(Y131&amp;" ",(FIND(("NO"&amp;$BJ$9&amp;" "),Y131&amp;" "))-3,3)),HS131),"c",""))))</f>
        <v/>
      </c>
      <c r="BK131" s="180"/>
      <c r="BL131" s="213"/>
      <c r="BM131" s="29">
        <v>7</v>
      </c>
      <c r="BN131" s="29">
        <v>7</v>
      </c>
      <c r="BO131" s="29">
        <v>7</v>
      </c>
      <c r="BP131" s="29">
        <v>8</v>
      </c>
      <c r="BQ131" s="29">
        <v>8</v>
      </c>
      <c r="BR131" s="29">
        <v>8</v>
      </c>
      <c r="BS131" s="29">
        <v>9</v>
      </c>
      <c r="BT131" s="29">
        <v>9</v>
      </c>
      <c r="BU131" s="29">
        <v>9</v>
      </c>
      <c r="BV131" s="29">
        <v>10</v>
      </c>
      <c r="BW131" s="29">
        <v>10</v>
      </c>
      <c r="BX131" s="29">
        <v>10</v>
      </c>
      <c r="BY131" s="29">
        <v>14</v>
      </c>
      <c r="BZ131" s="29">
        <v>22</v>
      </c>
      <c r="CA131" s="29">
        <v>27</v>
      </c>
      <c r="CB131" s="226">
        <v>37</v>
      </c>
      <c r="CC131" s="181"/>
      <c r="CD131" s="181"/>
      <c r="CE131" s="395"/>
      <c r="CF131" s="182"/>
      <c r="CG131" s="182"/>
      <c r="CH131" s="395" t="s">
        <v>359</v>
      </c>
      <c r="CI131" s="183"/>
      <c r="CJ131" s="183"/>
      <c r="CK131" s="214">
        <v>120</v>
      </c>
      <c r="CL131" s="44" t="s">
        <v>566</v>
      </c>
      <c r="CM131" s="184"/>
      <c r="CN131" s="216"/>
      <c r="CO131" s="227" t="s">
        <v>37</v>
      </c>
      <c r="CP131" s="185"/>
      <c r="CQ131" s="185"/>
      <c r="CR131" s="44">
        <v>75</v>
      </c>
      <c r="CS131" s="44">
        <v>78</v>
      </c>
      <c r="CT131" s="186"/>
      <c r="CU131" s="186"/>
      <c r="CV131" s="395"/>
      <c r="CW131" s="218"/>
      <c r="CX131" s="218"/>
      <c r="CY131" s="227" t="s">
        <v>106</v>
      </c>
      <c r="CZ131" s="187"/>
      <c r="DA131" s="187"/>
      <c r="DB131" s="28" t="str">
        <f>IF(OR($A$8&lt;&gt;"",$A$2&lt;&gt;"",$DB$252&lt;&gt;""),"E","")</f>
        <v/>
      </c>
      <c r="DC131" s="29" t="str">
        <f>IF(OR($A$8&lt;&gt;"",$A$2&lt;&gt;"",$DC$252&lt;&gt;""),"E","")</f>
        <v/>
      </c>
      <c r="DD131" s="29" t="str">
        <f>IF(OR($A$8&lt;&gt;"",$A$2&lt;&gt;"",$DD$252&lt;&gt;""),"E","")</f>
        <v/>
      </c>
      <c r="DE131" s="29" t="str">
        <f>IF(OR($A$8&lt;&gt;"",$A$2&lt;&gt;"",$DE$252&lt;&gt;""),"E","")</f>
        <v/>
      </c>
      <c r="DF131" s="29" t="str">
        <f>IF(OR($A$8&lt;&gt;"",$A$2&lt;&gt;"",$DF$252&lt;&gt;""),"E","")</f>
        <v/>
      </c>
      <c r="DG131" s="29" t="str">
        <f>IF(OR($A$8&lt;&gt;"",$A$2&lt;&gt;"",$DG$252&lt;&gt;""),"E","")</f>
        <v/>
      </c>
      <c r="DH131" s="29" t="str">
        <f>IF(OR($A$8&lt;&gt;"",$A$2&lt;&gt;"",$DH$252&lt;&gt;""),"E","")</f>
        <v/>
      </c>
      <c r="DI131" s="29" t="str">
        <f>IF(OR($A$8&lt;&gt;"",$A$2&lt;&gt;"",$DI$252&lt;&gt;""),"E","")</f>
        <v/>
      </c>
      <c r="DJ131" s="29" t="str">
        <f>IF(OR($A$8&lt;&gt;"",$A$2&lt;&gt;"",$DJ$252&lt;&gt;""),"E","")</f>
        <v/>
      </c>
      <c r="DK131" s="29" t="str">
        <f>IF(OR($A$8&lt;&gt;"",$A$2&lt;&gt;"",$DK$252&lt;&gt;""),"E","")</f>
        <v/>
      </c>
      <c r="DL131" s="29" t="str">
        <f>IF(OR($A$8&lt;&gt;"",$A$2&lt;&gt;"",$DL$252&lt;&gt;""),"E","")</f>
        <v/>
      </c>
      <c r="DM131" s="29" t="str">
        <f>IF(OR($A$8&lt;&gt;"",$A$2&lt;&gt;"",$DM$252&lt;&gt;""),"E","")</f>
        <v/>
      </c>
      <c r="DN131" s="29" t="str">
        <f>IF(OR($A$8&lt;&gt;"",$A$2&lt;&gt;"",$DN$252&lt;&gt;""),"E","")</f>
        <v/>
      </c>
      <c r="DO131" s="29" t="str">
        <f>IF(OR($A$8&lt;&gt;"",$A$2&lt;&gt;"",$DO$252&lt;&gt;""),"E","")</f>
        <v/>
      </c>
      <c r="DP131" s="29" t="str">
        <f>IF(OR($A$8&lt;&gt;"",$A$2&lt;&gt;"",$DP$252&lt;&gt;""),"E","")</f>
        <v/>
      </c>
      <c r="DQ131" s="29" t="str">
        <f>IF(OR($A$8&lt;&gt;"",$A$2&lt;&gt;"",$DQ$252&lt;&gt;""),"E","")</f>
        <v/>
      </c>
      <c r="DR131" s="29" t="str">
        <f>IF(OR($A$8&lt;&gt;"",$A$2&lt;&gt;"",$DR$252&lt;&gt;""),"E","")</f>
        <v/>
      </c>
      <c r="DS131" s="29" t="str">
        <f>IF(OR($A$8&lt;&gt;"",$A$2&lt;&gt;"",$DS$252&lt;&gt;""),"E","")</f>
        <v/>
      </c>
      <c r="DT131" s="29" t="str">
        <f>IF(OR($A$8&lt;&gt;"",$A$2&lt;&gt;"",$DT$252&lt;&gt;""),"E","")</f>
        <v/>
      </c>
      <c r="DU131" s="29" t="str">
        <f>IF(OR($A$8&lt;&gt;"",$A$2&lt;&gt;"",$DU$252&lt;&gt;""),"E","")</f>
        <v/>
      </c>
      <c r="DV131" s="29" t="str">
        <f>IF(OR($A$8&lt;&gt;"",$A$2&lt;&gt;"",$DV$252&lt;&gt;""),"E","")</f>
        <v/>
      </c>
      <c r="DW131" s="29" t="str">
        <f>IF(OR($A$8&lt;&gt;"",$A$2&lt;&gt;"",$DW$252&lt;&gt;""),"E","")</f>
        <v/>
      </c>
      <c r="DX131" s="29" t="str">
        <f>IF(OR($A$8&lt;&gt;"",$A$2&lt;&gt;"",$DX$252&lt;&gt;""),"E","")</f>
        <v/>
      </c>
      <c r="DY131" s="29" t="str">
        <f>IF(OR($A$8&lt;&gt;"",$A$2&lt;&gt;"",$DY$252&lt;&gt;""),"E","")</f>
        <v/>
      </c>
      <c r="DZ131" s="29" t="str">
        <f>IF(OR($A$8&lt;&gt;"",$A$2&lt;&gt;"",$DZ$252&lt;&gt;""),"E","")</f>
        <v/>
      </c>
      <c r="EA131" s="31"/>
      <c r="EB131" s="2"/>
      <c r="EC131" s="29" t="str">
        <f>IF(OR($A$8&lt;&gt;"",$A$2&lt;&gt;"",$EC$252&lt;&gt;""),"E","")</f>
        <v/>
      </c>
      <c r="ED131" s="58"/>
      <c r="EE131" s="57"/>
      <c r="EF131" s="29" t="str">
        <f>IF(OR($A$8&lt;&gt;"",$A$2&lt;&gt;"",$EF$252&lt;&gt;""),"E","")</f>
        <v/>
      </c>
      <c r="EG131" s="29" t="str">
        <f>IF(OR($A$8&lt;&gt;"",$A$2&lt;&gt;"",$EG$252&lt;&gt;""),"E","")</f>
        <v/>
      </c>
      <c r="EH131" s="29" t="str">
        <f>IF(OR($A$8&lt;&gt;"",$A$2&lt;&gt;"",$EH$252&lt;&gt;""),"E","")</f>
        <v/>
      </c>
      <c r="EI131" s="29" t="str">
        <f>IF(OR($A$8&lt;&gt;"",$A$2&lt;&gt;"",$EI$252&lt;&gt;""),"E","")</f>
        <v/>
      </c>
      <c r="EJ131" s="29" t="str">
        <f>IF(OR($A$8&lt;&gt;"",$A$2&lt;&gt;"",$EJ$252&lt;&gt;""),"E","")</f>
        <v/>
      </c>
      <c r="EK131" s="29" t="str">
        <f>IF(OR($A$8&lt;&gt;"",$A$2&lt;&gt;"",$EK$252&lt;&gt;""),"E","")</f>
        <v/>
      </c>
      <c r="EL131" s="29" t="str">
        <f>IF(OR($A$8&lt;&gt;"",$A$2&lt;&gt;"",$EL$252&lt;&gt;""),"E","")</f>
        <v/>
      </c>
      <c r="EM131" s="29" t="str">
        <f>IF(OR($A$8&lt;&gt;"",$A$2&lt;&gt;"",$EM$252&lt;&gt;""),"E","")</f>
        <v/>
      </c>
      <c r="EN131" s="29" t="str">
        <f>IF(OR($A$8&lt;&gt;"",$A$2&lt;&gt;"",$EN$252&lt;&gt;""),"E","")</f>
        <v/>
      </c>
      <c r="EO131" s="29" t="str">
        <f>IF(OR($A$8&lt;&gt;"",$A$2&lt;&gt;"",$EO$252&lt;&gt;""),"E","")</f>
        <v/>
      </c>
      <c r="EP131" s="29" t="str">
        <f>IF(OR($A$8&lt;&gt;"",$A$2&lt;&gt;"",$EP$252&lt;&gt;""),"E","")</f>
        <v/>
      </c>
      <c r="EQ131" s="29" t="str">
        <f>IF(OR($A$8&lt;&gt;"",$A$2&lt;&gt;"",$EQ$252&lt;&gt;""),"E","")</f>
        <v/>
      </c>
      <c r="ER131" s="29" t="str">
        <f>IF(OR($A$8&lt;&gt;"",$A$2&lt;&gt;"",$ER$252&lt;&gt;""),"E","")</f>
        <v/>
      </c>
      <c r="ES131" s="29" t="str">
        <f>IF(OR($A$8&lt;&gt;"",$A$2&lt;&gt;"",$ES$252&lt;&gt;""),"E","")</f>
        <v/>
      </c>
      <c r="ET131" s="29" t="str">
        <f>IF(OR($A$8&lt;&gt;"",$A$2&lt;&gt;"",$ET$252&lt;&gt;""),"E","")</f>
        <v/>
      </c>
      <c r="EU131" s="29" t="str">
        <f>IF(OR($A$8&lt;&gt;"",$A$2&lt;&gt;"",$EU$252&lt;&gt;""),"E","")</f>
        <v/>
      </c>
      <c r="EV131" s="29" t="str">
        <f>IF(OR($A$8&lt;&gt;"",$A$2&lt;&gt;"",$EV$252&lt;&gt;""),"E","")</f>
        <v/>
      </c>
      <c r="EW131" s="29" t="str">
        <f>IF(OR($A$8&lt;&gt;"",$A$2&lt;&gt;"",$EW$252&lt;&gt;""),"E","")</f>
        <v/>
      </c>
      <c r="EX131" s="29" t="str">
        <f>IF(OR($A$8&lt;&gt;"",$A$2&lt;&gt;"",$EX$252&lt;&gt;""),"E","")</f>
        <v/>
      </c>
      <c r="EY131" s="29" t="str">
        <f>IF(OR($A$8&lt;&gt;"",$A$2&lt;&gt;"",$EY$252&lt;&gt;""),"E","")</f>
        <v/>
      </c>
      <c r="EZ131" s="29" t="str">
        <f>IF(OR($A$8&lt;&gt;"",$A$2&lt;&gt;"",$EZ$252&lt;&gt;""),"E","")</f>
        <v/>
      </c>
      <c r="FA131" s="29" t="str">
        <f>IF(OR($A$8&lt;&gt;"",$A$2&lt;&gt;"",$FA$252&lt;&gt;""),"E","")</f>
        <v/>
      </c>
      <c r="FB131" s="29" t="str">
        <f>IF(OR($A$8&lt;&gt;"",$A$2&lt;&gt;"",$FB$252&lt;&gt;""),"E","")</f>
        <v/>
      </c>
      <c r="FC131" s="29" t="str">
        <f>IF(OR($A$8&lt;&gt;"",$A$2&lt;&gt;"",$FC$252&lt;&gt;""),"E","")</f>
        <v/>
      </c>
      <c r="FD131" s="29" t="str">
        <f>IF(OR($A$8&lt;&gt;"",$A$2&lt;&gt;"",$FD$252&lt;&gt;""),"E","")</f>
        <v/>
      </c>
      <c r="FE131" s="29" t="str">
        <f>IF(OR($A$8&lt;&gt;"",$A$2&lt;&gt;"",$FE$252&lt;&gt;""),"E","")</f>
        <v/>
      </c>
      <c r="FF131" s="29" t="str">
        <f>IF(OR($A$8&lt;&gt;"",$A$2&lt;&gt;"",$FF$252&lt;&gt;""),"E","")</f>
        <v/>
      </c>
      <c r="FG131" s="29" t="str">
        <f>IF(OR($A$8&lt;&gt;"",$A$2&lt;&gt;"",$FG$252&lt;&gt;""),"E","")</f>
        <v/>
      </c>
      <c r="FH131" s="29" t="str">
        <f>IF(OR($A$8&lt;&gt;"",$A$2&lt;&gt;"",$FH$252&lt;&gt;""),"E","")</f>
        <v/>
      </c>
      <c r="FI131" s="29" t="str">
        <f>IF(OR($A$8&lt;&gt;"",$A$2&lt;&gt;"",$FI$252&lt;&gt;""),"E","")</f>
        <v/>
      </c>
      <c r="FJ131" s="29" t="str">
        <f>IF(OR($A$8&lt;&gt;"",$A$2&lt;&gt;"",$FJ$252&lt;&gt;""),"E","")</f>
        <v/>
      </c>
      <c r="FK131" s="29" t="str">
        <f>IF(OR($A$8&lt;&gt;"",$A$2&lt;&gt;"",$FK$252&lt;&gt;""),"E","")</f>
        <v/>
      </c>
      <c r="FL131" s="29" t="str">
        <f>IF(OR($A$8&lt;&gt;"",$A$2&lt;&gt;"",$FL$252&lt;&gt;""),"E","")</f>
        <v/>
      </c>
      <c r="FM131" s="29" t="str">
        <f>IF(OR($A$8&lt;&gt;"",$A$2&lt;&gt;"",$FM$252&lt;&gt;""),"E","")</f>
        <v/>
      </c>
      <c r="FN131" s="29" t="str">
        <f>IF(OR($A$8&lt;&gt;"",$A$2&lt;&gt;"",$FN$252&lt;&gt;""),"E","")</f>
        <v/>
      </c>
      <c r="FO131" s="29" t="str">
        <f>IF(OR($A$8&lt;&gt;"",$A$2&lt;&gt;"",$FO$252&lt;&gt;""),"E","")</f>
        <v/>
      </c>
      <c r="FP131" s="29" t="str">
        <f>IF(OR($A$8&lt;&gt;"",$A$2&lt;&gt;"",$FP$252&lt;&gt;""),"E","")</f>
        <v/>
      </c>
      <c r="FQ131" s="29" t="str">
        <f>IF(OR($A$8&lt;&gt;"",$A$2&lt;&gt;"",$FQ$252&lt;&gt;""),"E","")</f>
        <v/>
      </c>
      <c r="FR131" s="29" t="str">
        <f>IF(OR($A$8&lt;&gt;"",$A$2&lt;&gt;"",$FR$252&lt;&gt;""),"E","")</f>
        <v/>
      </c>
      <c r="FS131" s="29" t="str">
        <f>IF(OR($A$8&lt;&gt;"",$A$2&lt;&gt;"",$FS$252&lt;&gt;""),"E","")</f>
        <v/>
      </c>
      <c r="FT131" s="29" t="str">
        <f>IF(OR($A$8&lt;&gt;"",$A$2&lt;&gt;"",$FT$252&lt;&gt;""),"E","")</f>
        <v/>
      </c>
      <c r="FU131" s="29" t="str">
        <f>IF(OR($A$8&lt;&gt;"",$A$2&lt;&gt;"",$FU$252&lt;&gt;""),"E","")</f>
        <v/>
      </c>
      <c r="FV131" s="29" t="str">
        <f>IF(OR($A$8&lt;&gt;"",$A$2&lt;&gt;"",$FV$252&lt;&gt;""),"E","")</f>
        <v/>
      </c>
      <c r="FW131" s="29" t="str">
        <f>IF(OR($A$8&lt;&gt;"",$A$2&lt;&gt;"",$FW$252&lt;&gt;""),"E","")</f>
        <v/>
      </c>
      <c r="FX131" s="29" t="str">
        <f>IF(OR($A$8&lt;&gt;"",$A$2&lt;&gt;"",$FX$252&lt;&gt;""),"E","")</f>
        <v/>
      </c>
      <c r="FY131" s="29" t="str">
        <f>IF(OR($A$8&lt;&gt;"",$A$2&lt;&gt;"",$FY$252&lt;&gt;""),"E","")</f>
        <v/>
      </c>
      <c r="FZ131" s="29" t="str">
        <f>IF(OR($A$8&lt;&gt;"",$A$2&lt;&gt;"",$FZ$252&lt;&gt;""),"E","")</f>
        <v/>
      </c>
      <c r="GA131" s="29" t="str">
        <f>IF(OR($A$8&lt;&gt;"",$A$2&lt;&gt;"",$GA$252&lt;&gt;""),"E","")</f>
        <v/>
      </c>
      <c r="GB131" s="58"/>
      <c r="GC131" s="57"/>
      <c r="GD131" s="35" t="str">
        <f>IF(OR($A$8&lt;&gt;"",$A$2&lt;&gt;"",$GD$252&lt;&gt;""),"E",IF($N$5="X","X",""))</f>
        <v/>
      </c>
      <c r="GE131" s="77"/>
      <c r="GF131" s="72"/>
      <c r="GG131" s="30" t="str">
        <f>IF(OR($A$8&lt;&gt;"",$A$2&lt;&gt;"",$GG$252&lt;&gt;""),"E","X")</f>
        <v>X</v>
      </c>
      <c r="GH131" s="29" t="str">
        <f>IF(OR($A$8&lt;&gt;"",$A$2&lt;&gt;"",$GH$252&lt;&gt;""),"E","")</f>
        <v/>
      </c>
      <c r="GI131" s="30" t="str">
        <f>IF(OR($A$8&lt;&gt;"",$A$2&lt;&gt;"",$GI$252&lt;&gt;""),"E","X")</f>
        <v>X</v>
      </c>
      <c r="GJ131" s="29" t="str">
        <f>IF(OR($A$8&lt;&gt;"",$A$2&lt;&gt;"",$GJ$252&lt;&gt;""),"E","")</f>
        <v/>
      </c>
      <c r="GK131" s="29" t="str">
        <f>IF(OR($A$8&lt;&gt;"",$A$2&lt;&gt;"",$GK$252&lt;&gt;""),"E","")</f>
        <v/>
      </c>
      <c r="GL131" s="29" t="str">
        <f>IF(OR($A$8&lt;&gt;"",$A$2&lt;&gt;"",$GL$252&lt;&gt;""),"E","")</f>
        <v/>
      </c>
      <c r="GM131" s="29" t="str">
        <f>IF(OR($A$8&lt;&gt;"",$A$2&lt;&gt;"",$GM$252&lt;&gt;""),"E","")</f>
        <v/>
      </c>
      <c r="GN131" s="29" t="str">
        <f>IF(OR($A$8&lt;&gt;"",$A$2&lt;&gt;"",$GN$252&lt;&gt;""),"E","")</f>
        <v/>
      </c>
      <c r="GO131" s="29" t="str">
        <f>IF(OR($A$8&lt;&gt;"",$A$2&lt;&gt;"",$GO$252&lt;&gt;""),"E","")</f>
        <v/>
      </c>
      <c r="GP131" s="29" t="str">
        <f>IF(OR($A$8&lt;&gt;"",$A$2&lt;&gt;"",$GP$252&lt;&gt;""),"E","")</f>
        <v/>
      </c>
      <c r="GQ131" s="29" t="str">
        <f>IF(OR($A$8&lt;&gt;"",$A$2&lt;&gt;"",$GQ$252&lt;&gt;""),"E","")</f>
        <v/>
      </c>
      <c r="GR131" s="29" t="str">
        <f>IF(OR($A$8&lt;&gt;"",$A$2&lt;&gt;"",$GR$252&lt;&gt;""),"E","")</f>
        <v/>
      </c>
      <c r="GS131" s="29" t="str">
        <f>IF(OR($A$8&lt;&gt;"",$A$2&lt;&gt;"",$GS$252&lt;&gt;""),"E","")</f>
        <v/>
      </c>
      <c r="GT131" s="29" t="str">
        <f>IF(OR($A$8&lt;&gt;"",$A$2&lt;&gt;"",$GT$252&lt;&gt;""),"E","")</f>
        <v/>
      </c>
      <c r="GU131" s="29" t="str">
        <f>IF(OR($A$8&lt;&gt;"",$A$2&lt;&gt;"",$GU$252&lt;&gt;""),"E","")</f>
        <v/>
      </c>
      <c r="GV131" s="29" t="str">
        <f>IF(OR($A$8&lt;&gt;"",$A$2&lt;&gt;"",$GV$252&lt;&gt;""),"E","")</f>
        <v/>
      </c>
      <c r="GW131" s="29" t="str">
        <f>IF(OR($A$8&lt;&gt;"",$A$2&lt;&gt;"",$GW$252&lt;&gt;""),"E","")</f>
        <v/>
      </c>
      <c r="GX131" s="29" t="str">
        <f>IF(OR($A$8&lt;&gt;"",$A$2&lt;&gt;"",$GX$252&lt;&gt;""),"E","")</f>
        <v/>
      </c>
      <c r="GY131" s="26" t="str">
        <f>IF(OR($A$8&lt;&gt;"",$A$2&lt;&gt;"",$GY$252&lt;&gt;""),"E","")</f>
        <v/>
      </c>
      <c r="GZ131" s="29" t="str">
        <f>IF(OR($A$8&lt;&gt;"",$A$2&lt;&gt;"",$GZ$252&lt;&gt;""),"E","")</f>
        <v/>
      </c>
      <c r="HA131" s="29" t="str">
        <f>IF(OR($A$8&lt;&gt;"",$A$2&lt;&gt;"",$HA$252&lt;&gt;""),"E","")</f>
        <v/>
      </c>
      <c r="HB131" s="29" t="str">
        <f>IF(OR($A$8&lt;&gt;"",$A$2&lt;&gt;"",$HB$252&lt;&gt;""),"E","")</f>
        <v/>
      </c>
      <c r="HC131" s="29" t="str">
        <f>IF(OR($A$8&lt;&gt;"",$A$2&lt;&gt;"",$HC$252&lt;&gt;""),"E","")</f>
        <v/>
      </c>
      <c r="HD131" s="29" t="str">
        <f>IF(OR($A$8&lt;&gt;"",$A$2&lt;&gt;"",$HD$252&lt;&gt;""),"E","")</f>
        <v/>
      </c>
      <c r="HE131" s="29" t="str">
        <f>IF(OR($A$8&lt;&gt;"",$A$2&lt;&gt;"",$HE$252&lt;&gt;""),"E","")</f>
        <v/>
      </c>
      <c r="HF131" s="29" t="str">
        <f>IF(OR($A$8&lt;&gt;"",$A$2&lt;&gt;"",$HF$252&lt;&gt;""),"E","")</f>
        <v/>
      </c>
      <c r="HG131" s="29" t="str">
        <f>IF(OR($A$8&lt;&gt;"",$A$2&lt;&gt;"",$HG$252&lt;&gt;""),"E","")</f>
        <v/>
      </c>
      <c r="HH131" s="81"/>
      <c r="HI131" s="72"/>
      <c r="HJ131" s="29" t="str">
        <f>IF(OR($A$8&lt;&gt;"",$A$2&lt;&gt;"",$HJ$252&lt;&gt;""),"E","")</f>
        <v/>
      </c>
      <c r="HK131" s="29" t="str">
        <f>IF(OR($A$8&lt;&gt;"",$A$2&lt;&gt;"",$HK$252&lt;&gt;""),"E","")</f>
        <v/>
      </c>
      <c r="HL131" s="29" t="str">
        <f>IF(OR($A$8&lt;&gt;"",$A$2&lt;&gt;"",$HL$252&lt;&gt;""),"E","")</f>
        <v/>
      </c>
      <c r="HM131" s="29" t="str">
        <f>IF(OR($A$8&lt;&gt;"",$A$2&lt;&gt;"",$HM$252&lt;&gt;""),"E","")</f>
        <v/>
      </c>
      <c r="HN131" s="29" t="str">
        <f>IF(OR($A$8&lt;&gt;"",$A$2&lt;&gt;"",$HN$252&lt;&gt;""),"E","")</f>
        <v/>
      </c>
      <c r="HO131" s="29" t="str">
        <f>IF(OR($A$8&lt;&gt;"",$A$2&lt;&gt;"",$HO$252&lt;&gt;""),"E","")</f>
        <v/>
      </c>
      <c r="HP131" s="29" t="str">
        <f>IF(OR($A$8&lt;&gt;"",$A$2&lt;&gt;"",$HP$252&lt;&gt;""),"E","")</f>
        <v/>
      </c>
      <c r="HQ131" s="219"/>
      <c r="HR131" s="6"/>
      <c r="HS131" s="131">
        <f t="shared" si="1"/>
        <v>0</v>
      </c>
      <c r="HT131" s="132"/>
    </row>
    <row r="132" spans="1:228" ht="39" customHeight="1" x14ac:dyDescent="0.2">
      <c r="A132" s="220" t="s">
        <v>157</v>
      </c>
      <c r="B132" s="221"/>
      <c r="C132" s="221"/>
      <c r="D132" s="221"/>
      <c r="E132" s="221"/>
      <c r="F132" s="221"/>
      <c r="G132" s="221"/>
      <c r="H132" s="221"/>
      <c r="I132" s="221"/>
      <c r="J132" s="221"/>
      <c r="K132" s="221"/>
      <c r="L132" s="222"/>
      <c r="M132" s="223" t="s">
        <v>1</v>
      </c>
      <c r="N132" s="224"/>
      <c r="O132" s="224"/>
      <c r="P132" s="224"/>
      <c r="Q132" s="224"/>
      <c r="R132" s="224"/>
      <c r="S132" s="224"/>
      <c r="T132" s="224"/>
      <c r="U132" s="225"/>
      <c r="V132" s="174"/>
      <c r="W132" s="43">
        <v>8</v>
      </c>
      <c r="X132" s="205">
        <v>4</v>
      </c>
      <c r="Y132" s="84" t="s">
        <v>1131</v>
      </c>
      <c r="Z132" s="178"/>
      <c r="AA132" s="212"/>
      <c r="AB132" s="155">
        <v>60</v>
      </c>
      <c r="AC132" s="299"/>
      <c r="AD132" s="155">
        <v>60</v>
      </c>
      <c r="AE132" s="299"/>
      <c r="AF132" s="155">
        <v>60</v>
      </c>
      <c r="AG132" s="299"/>
      <c r="AH132" s="155">
        <v>60</v>
      </c>
      <c r="AI132" s="299"/>
      <c r="AJ132" s="155">
        <v>12</v>
      </c>
      <c r="AK132" s="399"/>
      <c r="AL132" s="155">
        <v>2</v>
      </c>
      <c r="AM132" s="299"/>
      <c r="AN132" s="155">
        <v>1</v>
      </c>
      <c r="AO132" s="299"/>
      <c r="AP132" s="155">
        <v>1</v>
      </c>
      <c r="AQ132" s="299"/>
      <c r="AR132" s="152"/>
      <c r="AS132" s="153"/>
      <c r="AT132" s="152"/>
      <c r="AU132" s="153"/>
      <c r="AV132" s="152"/>
      <c r="AW132" s="153"/>
      <c r="AX132" s="152"/>
      <c r="AY132" s="153"/>
      <c r="AZ132" s="152"/>
      <c r="BA132" s="153"/>
      <c r="BB132" s="152"/>
      <c r="BC132" s="153"/>
      <c r="BD132" s="152"/>
      <c r="BE132" s="153"/>
      <c r="BF132" s="152"/>
      <c r="BG132" s="422"/>
      <c r="BH132" s="179"/>
      <c r="BI132" s="179"/>
      <c r="BJ132" s="67" t="str">
        <f>IF($BJ$8="Saisie de numéro erronée !","Saisie de numéro erronée !",IF($BJ$9="","",VALUE(SUBSTITUTE(IF(COUNTIF(HS132,"* *"),TRIM(MID(Y132&amp;" ",(FIND(("NO"&amp;$BJ$9&amp;" "),Y132&amp;" "))-3,3)),HS132),"c",""))))</f>
        <v/>
      </c>
      <c r="BK132" s="180"/>
      <c r="BL132" s="213"/>
      <c r="BM132" s="29">
        <v>8</v>
      </c>
      <c r="BN132" s="29">
        <v>8</v>
      </c>
      <c r="BO132" s="29">
        <v>8</v>
      </c>
      <c r="BP132" s="29">
        <v>9</v>
      </c>
      <c r="BQ132" s="29">
        <v>9</v>
      </c>
      <c r="BR132" s="29">
        <v>9</v>
      </c>
      <c r="BS132" s="29">
        <v>10</v>
      </c>
      <c r="BT132" s="29">
        <v>10</v>
      </c>
      <c r="BU132" s="29">
        <v>10</v>
      </c>
      <c r="BV132" s="29">
        <v>11</v>
      </c>
      <c r="BW132" s="29">
        <v>11</v>
      </c>
      <c r="BX132" s="29">
        <v>11</v>
      </c>
      <c r="BY132" s="29">
        <v>15</v>
      </c>
      <c r="BZ132" s="29">
        <v>23</v>
      </c>
      <c r="CA132" s="29">
        <v>28</v>
      </c>
      <c r="CB132" s="226">
        <v>38</v>
      </c>
      <c r="CC132" s="181"/>
      <c r="CD132" s="181"/>
      <c r="CE132" s="395"/>
      <c r="CF132" s="182"/>
      <c r="CG132" s="182"/>
      <c r="CH132" s="395" t="s">
        <v>359</v>
      </c>
      <c r="CI132" s="183"/>
      <c r="CJ132" s="183"/>
      <c r="CK132" s="214">
        <v>121</v>
      </c>
      <c r="CL132" s="44" t="s">
        <v>567</v>
      </c>
      <c r="CM132" s="184"/>
      <c r="CN132" s="216"/>
      <c r="CO132" s="227" t="s">
        <v>37</v>
      </c>
      <c r="CP132" s="185"/>
      <c r="CQ132" s="185"/>
      <c r="CR132" s="44">
        <v>75</v>
      </c>
      <c r="CS132" s="44">
        <v>78</v>
      </c>
      <c r="CT132" s="186"/>
      <c r="CU132" s="186"/>
      <c r="CV132" s="395"/>
      <c r="CW132" s="218"/>
      <c r="CX132" s="218"/>
      <c r="CY132" s="227" t="s">
        <v>106</v>
      </c>
      <c r="CZ132" s="187"/>
      <c r="DA132" s="187"/>
      <c r="DB132" s="28" t="str">
        <f>IF(OR($A$8&lt;&gt;"",$A$2&lt;&gt;"",$DB$252&lt;&gt;""),"E","")</f>
        <v/>
      </c>
      <c r="DC132" s="29" t="str">
        <f>IF(OR($A$8&lt;&gt;"",$A$2&lt;&gt;"",$DC$252&lt;&gt;""),"E","")</f>
        <v/>
      </c>
      <c r="DD132" s="29" t="str">
        <f>IF(OR($A$8&lt;&gt;"",$A$2&lt;&gt;"",$DD$252&lt;&gt;""),"E","")</f>
        <v/>
      </c>
      <c r="DE132" s="29" t="str">
        <f>IF(OR($A$8&lt;&gt;"",$A$2&lt;&gt;"",$DE$252&lt;&gt;""),"E","")</f>
        <v/>
      </c>
      <c r="DF132" s="29" t="str">
        <f>IF(OR($A$8&lt;&gt;"",$A$2&lt;&gt;"",$DF$252&lt;&gt;""),"E","")</f>
        <v/>
      </c>
      <c r="DG132" s="29" t="str">
        <f>IF(OR($A$8&lt;&gt;"",$A$2&lt;&gt;"",$DG$252&lt;&gt;""),"E","")</f>
        <v/>
      </c>
      <c r="DH132" s="29" t="str">
        <f>IF(OR($A$8&lt;&gt;"",$A$2&lt;&gt;"",$DH$252&lt;&gt;""),"E","")</f>
        <v/>
      </c>
      <c r="DI132" s="29" t="str">
        <f>IF(OR($A$8&lt;&gt;"",$A$2&lt;&gt;"",$DI$252&lt;&gt;""),"E","")</f>
        <v/>
      </c>
      <c r="DJ132" s="29" t="str">
        <f>IF(OR($A$8&lt;&gt;"",$A$2&lt;&gt;"",$DJ$252&lt;&gt;""),"E","")</f>
        <v/>
      </c>
      <c r="DK132" s="29" t="str">
        <f>IF(OR($A$8&lt;&gt;"",$A$2&lt;&gt;"",$DK$252&lt;&gt;""),"E","")</f>
        <v/>
      </c>
      <c r="DL132" s="29" t="str">
        <f>IF(OR($A$8&lt;&gt;"",$A$2&lt;&gt;"",$DL$252&lt;&gt;""),"E","")</f>
        <v/>
      </c>
      <c r="DM132" s="29" t="str">
        <f>IF(OR($A$8&lt;&gt;"",$A$2&lt;&gt;"",$DM$252&lt;&gt;""),"E","")</f>
        <v/>
      </c>
      <c r="DN132" s="29" t="str">
        <f>IF(OR($A$8&lt;&gt;"",$A$2&lt;&gt;"",$DN$252&lt;&gt;""),"E","")</f>
        <v/>
      </c>
      <c r="DO132" s="29" t="str">
        <f>IF(OR($A$8&lt;&gt;"",$A$2&lt;&gt;"",$DO$252&lt;&gt;""),"E","")</f>
        <v/>
      </c>
      <c r="DP132" s="29" t="str">
        <f>IF(OR($A$8&lt;&gt;"",$A$2&lt;&gt;"",$DP$252&lt;&gt;""),"E","")</f>
        <v/>
      </c>
      <c r="DQ132" s="29" t="str">
        <f>IF(OR($A$8&lt;&gt;"",$A$2&lt;&gt;"",$DQ$252&lt;&gt;""),"E","")</f>
        <v/>
      </c>
      <c r="DR132" s="29" t="str">
        <f>IF(OR($A$8&lt;&gt;"",$A$2&lt;&gt;"",$DR$252&lt;&gt;""),"E","")</f>
        <v/>
      </c>
      <c r="DS132" s="29" t="str">
        <f>IF(OR($A$8&lt;&gt;"",$A$2&lt;&gt;"",$DS$252&lt;&gt;""),"E","")</f>
        <v/>
      </c>
      <c r="DT132" s="29" t="str">
        <f>IF(OR($A$8&lt;&gt;"",$A$2&lt;&gt;"",$DT$252&lt;&gt;""),"E","")</f>
        <v/>
      </c>
      <c r="DU132" s="29" t="str">
        <f>IF(OR($A$8&lt;&gt;"",$A$2&lt;&gt;"",$DU$252&lt;&gt;""),"E","")</f>
        <v/>
      </c>
      <c r="DV132" s="29" t="str">
        <f>IF(OR($A$8&lt;&gt;"",$A$2&lt;&gt;"",$DV$252&lt;&gt;""),"E","")</f>
        <v/>
      </c>
      <c r="DW132" s="29" t="str">
        <f>IF(OR($A$8&lt;&gt;"",$A$2&lt;&gt;"",$DW$252&lt;&gt;""),"E","")</f>
        <v/>
      </c>
      <c r="DX132" s="29" t="str">
        <f>IF(OR($A$8&lt;&gt;"",$A$2&lt;&gt;"",$DX$252&lt;&gt;""),"E","")</f>
        <v/>
      </c>
      <c r="DY132" s="29" t="str">
        <f>IF(OR($A$8&lt;&gt;"",$A$2&lt;&gt;"",$DY$252&lt;&gt;""),"E","")</f>
        <v/>
      </c>
      <c r="DZ132" s="29" t="str">
        <f>IF(OR($A$8&lt;&gt;"",$A$2&lt;&gt;"",$DZ$252&lt;&gt;""),"E","")</f>
        <v/>
      </c>
      <c r="EA132" s="31"/>
      <c r="EB132" s="2"/>
      <c r="EC132" s="29" t="str">
        <f>IF(OR($A$8&lt;&gt;"",$A$2&lt;&gt;"",$EC$252&lt;&gt;""),"E","")</f>
        <v/>
      </c>
      <c r="ED132" s="58"/>
      <c r="EE132" s="57"/>
      <c r="EF132" s="29" t="str">
        <f>IF(OR($A$8&lt;&gt;"",$A$2&lt;&gt;"",$EF$252&lt;&gt;""),"E","")</f>
        <v/>
      </c>
      <c r="EG132" s="29" t="str">
        <f>IF(OR($A$8&lt;&gt;"",$A$2&lt;&gt;"",$EG$252&lt;&gt;""),"E","")</f>
        <v/>
      </c>
      <c r="EH132" s="29" t="str">
        <f>IF(OR($A$8&lt;&gt;"",$A$2&lt;&gt;"",$EH$252&lt;&gt;""),"E","")</f>
        <v/>
      </c>
      <c r="EI132" s="29" t="str">
        <f>IF(OR($A$8&lt;&gt;"",$A$2&lt;&gt;"",$EI$252&lt;&gt;""),"E","")</f>
        <v/>
      </c>
      <c r="EJ132" s="29" t="str">
        <f>IF(OR($A$8&lt;&gt;"",$A$2&lt;&gt;"",$EJ$252&lt;&gt;""),"E","")</f>
        <v/>
      </c>
      <c r="EK132" s="29" t="str">
        <f>IF(OR($A$8&lt;&gt;"",$A$2&lt;&gt;"",$EK$252&lt;&gt;""),"E","")</f>
        <v/>
      </c>
      <c r="EL132" s="29" t="str">
        <f>IF(OR($A$8&lt;&gt;"",$A$2&lt;&gt;"",$EL$252&lt;&gt;""),"E","")</f>
        <v/>
      </c>
      <c r="EM132" s="29" t="str">
        <f>IF(OR($A$8&lt;&gt;"",$A$2&lt;&gt;"",$EM$252&lt;&gt;""),"E","")</f>
        <v/>
      </c>
      <c r="EN132" s="29" t="str">
        <f>IF(OR($A$8&lt;&gt;"",$A$2&lt;&gt;"",$EN$252&lt;&gt;""),"E","")</f>
        <v/>
      </c>
      <c r="EO132" s="29" t="str">
        <f>IF(OR($A$8&lt;&gt;"",$A$2&lt;&gt;"",$EO$252&lt;&gt;""),"E","")</f>
        <v/>
      </c>
      <c r="EP132" s="29" t="str">
        <f>IF(OR($A$8&lt;&gt;"",$A$2&lt;&gt;"",$EP$252&lt;&gt;""),"E","")</f>
        <v/>
      </c>
      <c r="EQ132" s="29" t="str">
        <f>IF(OR($A$8&lt;&gt;"",$A$2&lt;&gt;"",$EQ$252&lt;&gt;""),"E","")</f>
        <v/>
      </c>
      <c r="ER132" s="29" t="str">
        <f>IF(OR($A$8&lt;&gt;"",$A$2&lt;&gt;"",$ER$252&lt;&gt;""),"E","")</f>
        <v/>
      </c>
      <c r="ES132" s="29" t="str">
        <f>IF(OR($A$8&lt;&gt;"",$A$2&lt;&gt;"",$ES$252&lt;&gt;""),"E","")</f>
        <v/>
      </c>
      <c r="ET132" s="29" t="str">
        <f>IF(OR($A$8&lt;&gt;"",$A$2&lt;&gt;"",$ET$252&lt;&gt;""),"E","")</f>
        <v/>
      </c>
      <c r="EU132" s="29" t="str">
        <f>IF(OR($A$8&lt;&gt;"",$A$2&lt;&gt;"",$EU$252&lt;&gt;""),"E","")</f>
        <v/>
      </c>
      <c r="EV132" s="29" t="str">
        <f>IF(OR($A$8&lt;&gt;"",$A$2&lt;&gt;"",$EV$252&lt;&gt;""),"E","")</f>
        <v/>
      </c>
      <c r="EW132" s="29" t="str">
        <f>IF(OR($A$8&lt;&gt;"",$A$2&lt;&gt;"",$EW$252&lt;&gt;""),"E","")</f>
        <v/>
      </c>
      <c r="EX132" s="29" t="str">
        <f>IF(OR($A$8&lt;&gt;"",$A$2&lt;&gt;"",$EX$252&lt;&gt;""),"E","")</f>
        <v/>
      </c>
      <c r="EY132" s="29" t="str">
        <f>IF(OR($A$8&lt;&gt;"",$A$2&lt;&gt;"",$EY$252&lt;&gt;""),"E","")</f>
        <v/>
      </c>
      <c r="EZ132" s="29" t="str">
        <f>IF(OR($A$8&lt;&gt;"",$A$2&lt;&gt;"",$EZ$252&lt;&gt;""),"E","")</f>
        <v/>
      </c>
      <c r="FA132" s="29" t="str">
        <f>IF(OR($A$8&lt;&gt;"",$A$2&lt;&gt;"",$FA$252&lt;&gt;""),"E","")</f>
        <v/>
      </c>
      <c r="FB132" s="29" t="str">
        <f>IF(OR($A$8&lt;&gt;"",$A$2&lt;&gt;"",$FB$252&lt;&gt;""),"E","")</f>
        <v/>
      </c>
      <c r="FC132" s="29" t="str">
        <f>IF(OR($A$8&lt;&gt;"",$A$2&lt;&gt;"",$FC$252&lt;&gt;""),"E","")</f>
        <v/>
      </c>
      <c r="FD132" s="29" t="str">
        <f>IF(OR($A$8&lt;&gt;"",$A$2&lt;&gt;"",$FD$252&lt;&gt;""),"E","")</f>
        <v/>
      </c>
      <c r="FE132" s="29" t="str">
        <f>IF(OR($A$8&lt;&gt;"",$A$2&lt;&gt;"",$FE$252&lt;&gt;""),"E","")</f>
        <v/>
      </c>
      <c r="FF132" s="29" t="str">
        <f>IF(OR($A$8&lt;&gt;"",$A$2&lt;&gt;"",$FF$252&lt;&gt;""),"E","")</f>
        <v/>
      </c>
      <c r="FG132" s="29" t="str">
        <f>IF(OR($A$8&lt;&gt;"",$A$2&lt;&gt;"",$FG$252&lt;&gt;""),"E","")</f>
        <v/>
      </c>
      <c r="FH132" s="29" t="str">
        <f>IF(OR($A$8&lt;&gt;"",$A$2&lt;&gt;"",$FH$252&lt;&gt;""),"E","")</f>
        <v/>
      </c>
      <c r="FI132" s="29" t="str">
        <f>IF(OR($A$8&lt;&gt;"",$A$2&lt;&gt;"",$FI$252&lt;&gt;""),"E","")</f>
        <v/>
      </c>
      <c r="FJ132" s="29" t="str">
        <f>IF(OR($A$8&lt;&gt;"",$A$2&lt;&gt;"",$FJ$252&lt;&gt;""),"E","")</f>
        <v/>
      </c>
      <c r="FK132" s="29" t="str">
        <f>IF(OR($A$8&lt;&gt;"",$A$2&lt;&gt;"",$FK$252&lt;&gt;""),"E","")</f>
        <v/>
      </c>
      <c r="FL132" s="29" t="str">
        <f>IF(OR($A$8&lt;&gt;"",$A$2&lt;&gt;"",$FL$252&lt;&gt;""),"E","")</f>
        <v/>
      </c>
      <c r="FM132" s="29" t="str">
        <f>IF(OR($A$8&lt;&gt;"",$A$2&lt;&gt;"",$FM$252&lt;&gt;""),"E","")</f>
        <v/>
      </c>
      <c r="FN132" s="29" t="str">
        <f>IF(OR($A$8&lt;&gt;"",$A$2&lt;&gt;"",$FN$252&lt;&gt;""),"E","")</f>
        <v/>
      </c>
      <c r="FO132" s="29" t="str">
        <f>IF(OR($A$8&lt;&gt;"",$A$2&lt;&gt;"",$FO$252&lt;&gt;""),"E","")</f>
        <v/>
      </c>
      <c r="FP132" s="29" t="str">
        <f>IF(OR($A$8&lt;&gt;"",$A$2&lt;&gt;"",$FP$252&lt;&gt;""),"E","")</f>
        <v/>
      </c>
      <c r="FQ132" s="29" t="str">
        <f>IF(OR($A$8&lt;&gt;"",$A$2&lt;&gt;"",$FQ$252&lt;&gt;""),"E","")</f>
        <v/>
      </c>
      <c r="FR132" s="29" t="str">
        <f>IF(OR($A$8&lt;&gt;"",$A$2&lt;&gt;"",$FR$252&lt;&gt;""),"E","")</f>
        <v/>
      </c>
      <c r="FS132" s="29" t="str">
        <f>IF(OR($A$8&lt;&gt;"",$A$2&lt;&gt;"",$FS$252&lt;&gt;""),"E","")</f>
        <v/>
      </c>
      <c r="FT132" s="29" t="str">
        <f>IF(OR($A$8&lt;&gt;"",$A$2&lt;&gt;"",$FT$252&lt;&gt;""),"E","")</f>
        <v/>
      </c>
      <c r="FU132" s="29" t="str">
        <f>IF(OR($A$8&lt;&gt;"",$A$2&lt;&gt;"",$FU$252&lt;&gt;""),"E","")</f>
        <v/>
      </c>
      <c r="FV132" s="29" t="str">
        <f>IF(OR($A$8&lt;&gt;"",$A$2&lt;&gt;"",$FV$252&lt;&gt;""),"E","")</f>
        <v/>
      </c>
      <c r="FW132" s="29" t="str">
        <f>IF(OR($A$8&lt;&gt;"",$A$2&lt;&gt;"",$FW$252&lt;&gt;""),"E","")</f>
        <v/>
      </c>
      <c r="FX132" s="29" t="str">
        <f>IF(OR($A$8&lt;&gt;"",$A$2&lt;&gt;"",$FX$252&lt;&gt;""),"E","")</f>
        <v/>
      </c>
      <c r="FY132" s="29" t="str">
        <f>IF(OR($A$8&lt;&gt;"",$A$2&lt;&gt;"",$FY$252&lt;&gt;""),"E","")</f>
        <v/>
      </c>
      <c r="FZ132" s="29" t="str">
        <f>IF(OR($A$8&lt;&gt;"",$A$2&lt;&gt;"",$FZ$252&lt;&gt;""),"E","")</f>
        <v/>
      </c>
      <c r="GA132" s="29" t="str">
        <f>IF(OR($A$8&lt;&gt;"",$A$2&lt;&gt;"",$GA$252&lt;&gt;""),"E","")</f>
        <v/>
      </c>
      <c r="GB132" s="58"/>
      <c r="GC132" s="57"/>
      <c r="GD132" s="35" t="str">
        <f>IF(OR($A$8&lt;&gt;"",$A$2&lt;&gt;"",$GD$252&lt;&gt;""),"E",IF($N$5="X","X",""))</f>
        <v/>
      </c>
      <c r="GE132" s="77"/>
      <c r="GF132" s="72"/>
      <c r="GG132" s="30" t="str">
        <f>IF(OR($A$8&lt;&gt;"",$A$2&lt;&gt;"",$GG$252&lt;&gt;""),"E","X")</f>
        <v>X</v>
      </c>
      <c r="GH132" s="29" t="str">
        <f>IF(OR($A$8&lt;&gt;"",$A$2&lt;&gt;"",$GH$252&lt;&gt;""),"E","")</f>
        <v/>
      </c>
      <c r="GI132" s="30" t="str">
        <f>IF(OR($A$8&lt;&gt;"",$A$2&lt;&gt;"",$GI$252&lt;&gt;""),"E","X")</f>
        <v>X</v>
      </c>
      <c r="GJ132" s="29" t="str">
        <f>IF(OR($A$8&lt;&gt;"",$A$2&lt;&gt;"",$GJ$252&lt;&gt;""),"E","")</f>
        <v/>
      </c>
      <c r="GK132" s="29" t="str">
        <f>IF(OR($A$8&lt;&gt;"",$A$2&lt;&gt;"",$GK$252&lt;&gt;""),"E","")</f>
        <v/>
      </c>
      <c r="GL132" s="29" t="str">
        <f>IF(OR($A$8&lt;&gt;"",$A$2&lt;&gt;"",$GL$252&lt;&gt;""),"E","")</f>
        <v/>
      </c>
      <c r="GM132" s="29" t="str">
        <f>IF(OR($A$8&lt;&gt;"",$A$2&lt;&gt;"",$GM$252&lt;&gt;""),"E","")</f>
        <v/>
      </c>
      <c r="GN132" s="29" t="str">
        <f>IF(OR($A$8&lt;&gt;"",$A$2&lt;&gt;"",$GN$252&lt;&gt;""),"E","")</f>
        <v/>
      </c>
      <c r="GO132" s="29" t="str">
        <f>IF(OR($A$8&lt;&gt;"",$A$2&lt;&gt;"",$GO$252&lt;&gt;""),"E","")</f>
        <v/>
      </c>
      <c r="GP132" s="29" t="str">
        <f>IF(OR($A$8&lt;&gt;"",$A$2&lt;&gt;"",$GP$252&lt;&gt;""),"E","")</f>
        <v/>
      </c>
      <c r="GQ132" s="29" t="str">
        <f>IF(OR($A$8&lt;&gt;"",$A$2&lt;&gt;"",$GQ$252&lt;&gt;""),"E","")</f>
        <v/>
      </c>
      <c r="GR132" s="29" t="str">
        <f>IF(OR($A$8&lt;&gt;"",$A$2&lt;&gt;"",$GR$252&lt;&gt;""),"E","")</f>
        <v/>
      </c>
      <c r="GS132" s="29" t="str">
        <f>IF(OR($A$8&lt;&gt;"",$A$2&lt;&gt;"",$GS$252&lt;&gt;""),"E","")</f>
        <v/>
      </c>
      <c r="GT132" s="29" t="str">
        <f>IF(OR($A$8&lt;&gt;"",$A$2&lt;&gt;"",$GT$252&lt;&gt;""),"E","")</f>
        <v/>
      </c>
      <c r="GU132" s="29" t="str">
        <f>IF(OR($A$8&lt;&gt;"",$A$2&lt;&gt;"",$GU$252&lt;&gt;""),"E","")</f>
        <v/>
      </c>
      <c r="GV132" s="29" t="str">
        <f>IF(OR($A$8&lt;&gt;"",$A$2&lt;&gt;"",$GV$252&lt;&gt;""),"E","")</f>
        <v/>
      </c>
      <c r="GW132" s="29" t="str">
        <f>IF(OR($A$8&lt;&gt;"",$A$2&lt;&gt;"",$GW$252&lt;&gt;""),"E","")</f>
        <v/>
      </c>
      <c r="GX132" s="29" t="str">
        <f>IF(OR($A$8&lt;&gt;"",$A$2&lt;&gt;"",$GX$252&lt;&gt;""),"E","")</f>
        <v/>
      </c>
      <c r="GY132" s="26" t="str">
        <f>IF(OR($A$8&lt;&gt;"",$A$2&lt;&gt;"",$GY$252&lt;&gt;""),"E","")</f>
        <v/>
      </c>
      <c r="GZ132" s="29" t="str">
        <f>IF(OR($A$8&lt;&gt;"",$A$2&lt;&gt;"",$GZ$252&lt;&gt;""),"E","")</f>
        <v/>
      </c>
      <c r="HA132" s="29" t="str">
        <f>IF(OR($A$8&lt;&gt;"",$A$2&lt;&gt;"",$HA$252&lt;&gt;""),"E","")</f>
        <v/>
      </c>
      <c r="HB132" s="29" t="str">
        <f>IF(OR($A$8&lt;&gt;"",$A$2&lt;&gt;"",$HB$252&lt;&gt;""),"E","")</f>
        <v/>
      </c>
      <c r="HC132" s="29" t="str">
        <f>IF(OR($A$8&lt;&gt;"",$A$2&lt;&gt;"",$HC$252&lt;&gt;""),"E","")</f>
        <v/>
      </c>
      <c r="HD132" s="29" t="str">
        <f>IF(OR($A$8&lt;&gt;"",$A$2&lt;&gt;"",$HD$252&lt;&gt;""),"E","")</f>
        <v/>
      </c>
      <c r="HE132" s="29" t="str">
        <f>IF(OR($A$8&lt;&gt;"",$A$2&lt;&gt;"",$HE$252&lt;&gt;""),"E","")</f>
        <v/>
      </c>
      <c r="HF132" s="29" t="str">
        <f>IF(OR($A$8&lt;&gt;"",$A$2&lt;&gt;"",$HF$252&lt;&gt;""),"E","")</f>
        <v/>
      </c>
      <c r="HG132" s="29" t="str">
        <f>IF(OR($A$8&lt;&gt;"",$A$2&lt;&gt;"",$HG$252&lt;&gt;""),"E","")</f>
        <v/>
      </c>
      <c r="HH132" s="81"/>
      <c r="HI132" s="72"/>
      <c r="HJ132" s="29" t="str">
        <f>IF(OR($A$8&lt;&gt;"",$A$2&lt;&gt;"",$HJ$252&lt;&gt;""),"E","")</f>
        <v/>
      </c>
      <c r="HK132" s="29" t="str">
        <f>IF(OR($A$8&lt;&gt;"",$A$2&lt;&gt;"",$HK$252&lt;&gt;""),"E","")</f>
        <v/>
      </c>
      <c r="HL132" s="29" t="str">
        <f>IF(OR($A$8&lt;&gt;"",$A$2&lt;&gt;"",$HL$252&lt;&gt;""),"E","")</f>
        <v/>
      </c>
      <c r="HM132" s="29" t="str">
        <f>IF(OR($A$8&lt;&gt;"",$A$2&lt;&gt;"",$HM$252&lt;&gt;""),"E","")</f>
        <v/>
      </c>
      <c r="HN132" s="29" t="str">
        <f>IF(OR($A$8&lt;&gt;"",$A$2&lt;&gt;"",$HN$252&lt;&gt;""),"E","")</f>
        <v/>
      </c>
      <c r="HO132" s="29" t="str">
        <f>IF(OR($A$8&lt;&gt;"",$A$2&lt;&gt;"",$HO$252&lt;&gt;""),"E","")</f>
        <v/>
      </c>
      <c r="HP132" s="29" t="str">
        <f>IF(OR($A$8&lt;&gt;"",$A$2&lt;&gt;"",$HP$252&lt;&gt;""),"E","")</f>
        <v/>
      </c>
      <c r="HQ132" s="219"/>
      <c r="HR132" s="6"/>
      <c r="HS132" s="131">
        <f t="shared" si="1"/>
        <v>0</v>
      </c>
      <c r="HT132" s="132"/>
    </row>
    <row r="133" spans="1:228" ht="39" customHeight="1" x14ac:dyDescent="0.2">
      <c r="A133" s="220" t="s">
        <v>18</v>
      </c>
      <c r="B133" s="221"/>
      <c r="C133" s="221"/>
      <c r="D133" s="221"/>
      <c r="E133" s="221"/>
      <c r="F133" s="221"/>
      <c r="G133" s="221"/>
      <c r="H133" s="221"/>
      <c r="I133" s="221"/>
      <c r="J133" s="221"/>
      <c r="K133" s="221"/>
      <c r="L133" s="222"/>
      <c r="M133" s="220" t="s">
        <v>16</v>
      </c>
      <c r="N133" s="221"/>
      <c r="O133" s="221"/>
      <c r="P133" s="221"/>
      <c r="Q133" s="221"/>
      <c r="R133" s="221"/>
      <c r="S133" s="221"/>
      <c r="T133" s="221"/>
      <c r="U133" s="222"/>
      <c r="V133" s="175"/>
      <c r="W133" s="43">
        <v>11</v>
      </c>
      <c r="X133" s="204">
        <v>3</v>
      </c>
      <c r="Y133" s="84" t="s">
        <v>1134</v>
      </c>
      <c r="Z133" s="178"/>
      <c r="AA133" s="212"/>
      <c r="AB133" s="155">
        <v>60</v>
      </c>
      <c r="AC133" s="299"/>
      <c r="AD133" s="155">
        <v>60</v>
      </c>
      <c r="AE133" s="299"/>
      <c r="AF133" s="155">
        <v>60</v>
      </c>
      <c r="AG133" s="299"/>
      <c r="AH133" s="155">
        <v>60</v>
      </c>
      <c r="AI133" s="299"/>
      <c r="AJ133" s="155">
        <v>12</v>
      </c>
      <c r="AK133" s="299"/>
      <c r="AL133" s="155">
        <v>2</v>
      </c>
      <c r="AM133" s="299"/>
      <c r="AN133" s="155">
        <v>1</v>
      </c>
      <c r="AO133" s="299"/>
      <c r="AP133" s="155">
        <v>1</v>
      </c>
      <c r="AQ133" s="299"/>
      <c r="AR133" s="152"/>
      <c r="AS133" s="153"/>
      <c r="AT133" s="152"/>
      <c r="AU133" s="153"/>
      <c r="AV133" s="152"/>
      <c r="AW133" s="153"/>
      <c r="AX133" s="152"/>
      <c r="AY133" s="153"/>
      <c r="AZ133" s="152"/>
      <c r="BA133" s="153"/>
      <c r="BB133" s="152"/>
      <c r="BC133" s="153"/>
      <c r="BD133" s="152"/>
      <c r="BE133" s="153"/>
      <c r="BF133" s="152"/>
      <c r="BG133" s="422"/>
      <c r="BH133" s="179"/>
      <c r="BI133" s="179"/>
      <c r="BJ133" s="67" t="str">
        <f>IF($BJ$8="Saisie de numéro erronée !","Saisie de numéro erronée !",IF($BJ$9="","",VALUE(SUBSTITUTE(IF(COUNTIF(HS133,"* *"),TRIM(MID(Y133&amp;" ",(FIND(("NO"&amp;$BJ$9&amp;" "),Y133&amp;" "))-3,3)),HS133),"c",""))))</f>
        <v/>
      </c>
      <c r="BK133" s="180"/>
      <c r="BL133" s="213"/>
      <c r="BM133" s="29">
        <v>11</v>
      </c>
      <c r="BN133" s="29">
        <v>11</v>
      </c>
      <c r="BO133" s="29">
        <v>11</v>
      </c>
      <c r="BP133" s="29">
        <v>12</v>
      </c>
      <c r="BQ133" s="29">
        <v>12</v>
      </c>
      <c r="BR133" s="29">
        <v>12</v>
      </c>
      <c r="BS133" s="29">
        <v>13</v>
      </c>
      <c r="BT133" s="29">
        <v>13</v>
      </c>
      <c r="BU133" s="29">
        <v>13</v>
      </c>
      <c r="BV133" s="29">
        <v>14</v>
      </c>
      <c r="BW133" s="29">
        <v>14</v>
      </c>
      <c r="BX133" s="29">
        <v>14</v>
      </c>
      <c r="BY133" s="29">
        <v>18</v>
      </c>
      <c r="BZ133" s="29">
        <v>26</v>
      </c>
      <c r="CA133" s="29">
        <v>31</v>
      </c>
      <c r="CB133" s="226">
        <v>41</v>
      </c>
      <c r="CC133" s="181"/>
      <c r="CD133" s="181"/>
      <c r="CE133" s="395"/>
      <c r="CF133" s="182"/>
      <c r="CG133" s="182"/>
      <c r="CH133" s="395"/>
      <c r="CI133" s="183"/>
      <c r="CJ133" s="183"/>
      <c r="CK133" s="214">
        <v>122</v>
      </c>
      <c r="CL133" s="44" t="s">
        <v>568</v>
      </c>
      <c r="CM133" s="184"/>
      <c r="CN133" s="216"/>
      <c r="CO133" s="227" t="s">
        <v>37</v>
      </c>
      <c r="CP133" s="185"/>
      <c r="CQ133" s="185"/>
      <c r="CR133" s="44">
        <v>75</v>
      </c>
      <c r="CS133" s="44">
        <v>78</v>
      </c>
      <c r="CT133" s="186"/>
      <c r="CU133" s="186"/>
      <c r="CV133" s="395"/>
      <c r="CW133" s="218"/>
      <c r="CX133" s="218"/>
      <c r="CY133" s="227" t="s">
        <v>106</v>
      </c>
      <c r="CZ133" s="187"/>
      <c r="DA133" s="187"/>
      <c r="DB133" s="28" t="str">
        <f>IF(OR($A$8&lt;&gt;"",$A$2&lt;&gt;"",$DB$252&lt;&gt;""),"E","")</f>
        <v/>
      </c>
      <c r="DC133" s="29" t="str">
        <f>IF(OR($A$8&lt;&gt;"",$A$2&lt;&gt;"",$DC$252&lt;&gt;""),"E","")</f>
        <v/>
      </c>
      <c r="DD133" s="29" t="str">
        <f>IF(OR($A$8&lt;&gt;"",$A$2&lt;&gt;"",$DD$252&lt;&gt;""),"E","")</f>
        <v/>
      </c>
      <c r="DE133" s="29" t="str">
        <f>IF(OR($A$8&lt;&gt;"",$A$2&lt;&gt;"",$DE$252&lt;&gt;""),"E","")</f>
        <v/>
      </c>
      <c r="DF133" s="29" t="str">
        <f>IF(OR($A$8&lt;&gt;"",$A$2&lt;&gt;"",$DF$252&lt;&gt;""),"E","")</f>
        <v/>
      </c>
      <c r="DG133" s="29" t="str">
        <f>IF(OR($A$8&lt;&gt;"",$A$2&lt;&gt;"",$DG$252&lt;&gt;""),"E","")</f>
        <v/>
      </c>
      <c r="DH133" s="29" t="str">
        <f>IF(OR($A$8&lt;&gt;"",$A$2&lt;&gt;"",$DH$252&lt;&gt;""),"E","")</f>
        <v/>
      </c>
      <c r="DI133" s="29" t="str">
        <f>IF(OR($A$8&lt;&gt;"",$A$2&lt;&gt;"",$DI$252&lt;&gt;""),"E","")</f>
        <v/>
      </c>
      <c r="DJ133" s="29" t="str">
        <f>IF(OR($A$8&lt;&gt;"",$A$2&lt;&gt;"",$DJ$252&lt;&gt;""),"E","")</f>
        <v/>
      </c>
      <c r="DK133" s="29" t="str">
        <f>IF(OR($A$8&lt;&gt;"",$A$2&lt;&gt;"",$DK$252&lt;&gt;""),"E","")</f>
        <v/>
      </c>
      <c r="DL133" s="29" t="str">
        <f>IF(OR($A$8&lt;&gt;"",$A$2&lt;&gt;"",$DL$252&lt;&gt;""),"E","")</f>
        <v/>
      </c>
      <c r="DM133" s="29" t="str">
        <f>IF(OR($A$8&lt;&gt;"",$A$2&lt;&gt;"",$DM$252&lt;&gt;""),"E","")</f>
        <v/>
      </c>
      <c r="DN133" s="29" t="str">
        <f>IF(OR($A$8&lt;&gt;"",$A$2&lt;&gt;"",$DN$252&lt;&gt;""),"E","")</f>
        <v/>
      </c>
      <c r="DO133" s="29" t="str">
        <f>IF(OR($A$8&lt;&gt;"",$A$2&lt;&gt;"",$DO$252&lt;&gt;""),"E","")</f>
        <v/>
      </c>
      <c r="DP133" s="29" t="str">
        <f>IF(OR($A$8&lt;&gt;"",$A$2&lt;&gt;"",$DP$252&lt;&gt;""),"E","")</f>
        <v/>
      </c>
      <c r="DQ133" s="29" t="str">
        <f>IF(OR($A$8&lt;&gt;"",$A$2&lt;&gt;"",$DQ$252&lt;&gt;""),"E","")</f>
        <v/>
      </c>
      <c r="DR133" s="29" t="str">
        <f>IF(OR($A$8&lt;&gt;"",$A$2&lt;&gt;"",$DR$252&lt;&gt;""),"E","")</f>
        <v/>
      </c>
      <c r="DS133" s="29" t="str">
        <f>IF(OR($A$8&lt;&gt;"",$A$2&lt;&gt;"",$DS$252&lt;&gt;""),"E","")</f>
        <v/>
      </c>
      <c r="DT133" s="29" t="str">
        <f>IF(OR($A$8&lt;&gt;"",$A$2&lt;&gt;"",$DT$252&lt;&gt;""),"E","")</f>
        <v/>
      </c>
      <c r="DU133" s="29" t="str">
        <f>IF(OR($A$8&lt;&gt;"",$A$2&lt;&gt;"",$DU$252&lt;&gt;""),"E","")</f>
        <v/>
      </c>
      <c r="DV133" s="29" t="str">
        <f>IF(OR($A$8&lt;&gt;"",$A$2&lt;&gt;"",$DV$252&lt;&gt;""),"E","")</f>
        <v/>
      </c>
      <c r="DW133" s="29" t="str">
        <f>IF(OR($A$8&lt;&gt;"",$A$2&lt;&gt;"",$DW$252&lt;&gt;""),"E","")</f>
        <v/>
      </c>
      <c r="DX133" s="29" t="str">
        <f>IF(OR($A$8&lt;&gt;"",$A$2&lt;&gt;"",$DX$252&lt;&gt;""),"E","")</f>
        <v/>
      </c>
      <c r="DY133" s="29" t="str">
        <f>IF(OR($A$8&lt;&gt;"",$A$2&lt;&gt;"",$DY$252&lt;&gt;""),"E","")</f>
        <v/>
      </c>
      <c r="DZ133" s="29" t="str">
        <f>IF(OR($A$8&lt;&gt;"",$A$2&lt;&gt;"",$DZ$252&lt;&gt;""),"E","")</f>
        <v/>
      </c>
      <c r="EA133" s="31"/>
      <c r="EB133" s="2"/>
      <c r="EC133" s="29" t="str">
        <f>IF(OR($A$8&lt;&gt;"",$A$2&lt;&gt;"",$EC$252&lt;&gt;""),"E","")</f>
        <v/>
      </c>
      <c r="ED133" s="58"/>
      <c r="EE133" s="57"/>
      <c r="EF133" s="29" t="str">
        <f>IF(OR($A$8&lt;&gt;"",$A$2&lt;&gt;"",$EF$252&lt;&gt;""),"E","")</f>
        <v/>
      </c>
      <c r="EG133" s="29" t="str">
        <f>IF(OR($A$8&lt;&gt;"",$A$2&lt;&gt;"",$EG$252&lt;&gt;""),"E","")</f>
        <v/>
      </c>
      <c r="EH133" s="29" t="str">
        <f>IF(OR($A$8&lt;&gt;"",$A$2&lt;&gt;"",$EH$252&lt;&gt;""),"E","")</f>
        <v/>
      </c>
      <c r="EI133" s="29" t="str">
        <f>IF(OR($A$8&lt;&gt;"",$A$2&lt;&gt;"",$EI$252&lt;&gt;""),"E","")</f>
        <v/>
      </c>
      <c r="EJ133" s="29" t="str">
        <f>IF(OR($A$8&lt;&gt;"",$A$2&lt;&gt;"",$EJ$252&lt;&gt;""),"E","")</f>
        <v/>
      </c>
      <c r="EK133" s="29" t="str">
        <f>IF(OR($A$8&lt;&gt;"",$A$2&lt;&gt;"",$EK$252&lt;&gt;""),"E","")</f>
        <v/>
      </c>
      <c r="EL133" s="29" t="str">
        <f>IF(OR($A$8&lt;&gt;"",$A$2&lt;&gt;"",$EL$252&lt;&gt;""),"E","")</f>
        <v/>
      </c>
      <c r="EM133" s="29" t="str">
        <f>IF(OR($A$8&lt;&gt;"",$A$2&lt;&gt;"",$EM$252&lt;&gt;""),"E","")</f>
        <v/>
      </c>
      <c r="EN133" s="29" t="str">
        <f>IF(OR($A$8&lt;&gt;"",$A$2&lt;&gt;"",$EN$252&lt;&gt;""),"E","")</f>
        <v/>
      </c>
      <c r="EO133" s="29" t="str">
        <f>IF(OR($A$8&lt;&gt;"",$A$2&lt;&gt;"",$EO$252&lt;&gt;""),"E","")</f>
        <v/>
      </c>
      <c r="EP133" s="29" t="str">
        <f>IF(OR($A$8&lt;&gt;"",$A$2&lt;&gt;"",$EP$252&lt;&gt;""),"E","")</f>
        <v/>
      </c>
      <c r="EQ133" s="29" t="str">
        <f>IF(OR($A$8&lt;&gt;"",$A$2&lt;&gt;"",$EQ$252&lt;&gt;""),"E","")</f>
        <v/>
      </c>
      <c r="ER133" s="29" t="str">
        <f>IF(OR($A$8&lt;&gt;"",$A$2&lt;&gt;"",$ER$252&lt;&gt;""),"E","")</f>
        <v/>
      </c>
      <c r="ES133" s="29" t="str">
        <f>IF(OR($A$8&lt;&gt;"",$A$2&lt;&gt;"",$ES$252&lt;&gt;""),"E","")</f>
        <v/>
      </c>
      <c r="ET133" s="29" t="str">
        <f>IF(OR($A$8&lt;&gt;"",$A$2&lt;&gt;"",$ET$252&lt;&gt;""),"E","")</f>
        <v/>
      </c>
      <c r="EU133" s="29" t="str">
        <f>IF(OR($A$8&lt;&gt;"",$A$2&lt;&gt;"",$EU$252&lt;&gt;""),"E","")</f>
        <v/>
      </c>
      <c r="EV133" s="29" t="str">
        <f>IF(OR($A$8&lt;&gt;"",$A$2&lt;&gt;"",$EV$252&lt;&gt;""),"E","")</f>
        <v/>
      </c>
      <c r="EW133" s="29" t="str">
        <f>IF(OR($A$8&lt;&gt;"",$A$2&lt;&gt;"",$EW$252&lt;&gt;""),"E","")</f>
        <v/>
      </c>
      <c r="EX133" s="29" t="str">
        <f>IF(OR($A$8&lt;&gt;"",$A$2&lt;&gt;"",$EX$252&lt;&gt;""),"E","")</f>
        <v/>
      </c>
      <c r="EY133" s="29" t="str">
        <f>IF(OR($A$8&lt;&gt;"",$A$2&lt;&gt;"",$EY$252&lt;&gt;""),"E","")</f>
        <v/>
      </c>
      <c r="EZ133" s="29" t="str">
        <f>IF(OR($A$8&lt;&gt;"",$A$2&lt;&gt;"",$EZ$252&lt;&gt;""),"E","")</f>
        <v/>
      </c>
      <c r="FA133" s="29" t="str">
        <f>IF(OR($A$8&lt;&gt;"",$A$2&lt;&gt;"",$FA$252&lt;&gt;""),"E","")</f>
        <v/>
      </c>
      <c r="FB133" s="29" t="str">
        <f>IF(OR($A$8&lt;&gt;"",$A$2&lt;&gt;"",$FB$252&lt;&gt;""),"E","")</f>
        <v/>
      </c>
      <c r="FC133" s="29" t="str">
        <f>IF(OR($A$8&lt;&gt;"",$A$2&lt;&gt;"",$FC$252&lt;&gt;""),"E","")</f>
        <v/>
      </c>
      <c r="FD133" s="29" t="str">
        <f>IF(OR($A$8&lt;&gt;"",$A$2&lt;&gt;"",$FD$252&lt;&gt;""),"E","")</f>
        <v/>
      </c>
      <c r="FE133" s="29" t="str">
        <f>IF(OR($A$8&lt;&gt;"",$A$2&lt;&gt;"",$FE$252&lt;&gt;""),"E","")</f>
        <v/>
      </c>
      <c r="FF133" s="29" t="str">
        <f>IF(OR($A$8&lt;&gt;"",$A$2&lt;&gt;"",$FF$252&lt;&gt;""),"E","")</f>
        <v/>
      </c>
      <c r="FG133" s="29" t="str">
        <f>IF(OR($A$8&lt;&gt;"",$A$2&lt;&gt;"",$FG$252&lt;&gt;""),"E","")</f>
        <v/>
      </c>
      <c r="FH133" s="29" t="str">
        <f>IF(OR($A$8&lt;&gt;"",$A$2&lt;&gt;"",$FH$252&lt;&gt;""),"E","")</f>
        <v/>
      </c>
      <c r="FI133" s="29" t="str">
        <f>IF(OR($A$8&lt;&gt;"",$A$2&lt;&gt;"",$FI$252&lt;&gt;""),"E","")</f>
        <v/>
      </c>
      <c r="FJ133" s="29" t="str">
        <f>IF(OR($A$8&lt;&gt;"",$A$2&lt;&gt;"",$FJ$252&lt;&gt;""),"E","")</f>
        <v/>
      </c>
      <c r="FK133" s="29" t="str">
        <f>IF(OR($A$8&lt;&gt;"",$A$2&lt;&gt;"",$FK$252&lt;&gt;""),"E","")</f>
        <v/>
      </c>
      <c r="FL133" s="29" t="str">
        <f>IF(OR($A$8&lt;&gt;"",$A$2&lt;&gt;"",$FL$252&lt;&gt;""),"E","")</f>
        <v/>
      </c>
      <c r="FM133" s="29" t="str">
        <f>IF(OR($A$8&lt;&gt;"",$A$2&lt;&gt;"",$FM$252&lt;&gt;""),"E","")</f>
        <v/>
      </c>
      <c r="FN133" s="29" t="str">
        <f>IF(OR($A$8&lt;&gt;"",$A$2&lt;&gt;"",$FN$252&lt;&gt;""),"E","")</f>
        <v/>
      </c>
      <c r="FO133" s="29" t="str">
        <f>IF(OR($A$8&lt;&gt;"",$A$2&lt;&gt;"",$FO$252&lt;&gt;""),"E","")</f>
        <v/>
      </c>
      <c r="FP133" s="29" t="str">
        <f>IF(OR($A$8&lt;&gt;"",$A$2&lt;&gt;"",$FP$252&lt;&gt;""),"E","")</f>
        <v/>
      </c>
      <c r="FQ133" s="29" t="str">
        <f>IF(OR($A$8&lt;&gt;"",$A$2&lt;&gt;"",$FQ$252&lt;&gt;""),"E","")</f>
        <v/>
      </c>
      <c r="FR133" s="29" t="str">
        <f>IF(OR($A$8&lt;&gt;"",$A$2&lt;&gt;"",$FR$252&lt;&gt;""),"E","")</f>
        <v/>
      </c>
      <c r="FS133" s="29" t="str">
        <f>IF(OR($A$8&lt;&gt;"",$A$2&lt;&gt;"",$FS$252&lt;&gt;""),"E","")</f>
        <v/>
      </c>
      <c r="FT133" s="29" t="str">
        <f>IF(OR($A$8&lt;&gt;"",$A$2&lt;&gt;"",$FT$252&lt;&gt;""),"E","")</f>
        <v/>
      </c>
      <c r="FU133" s="29" t="str">
        <f>IF(OR($A$8&lt;&gt;"",$A$2&lt;&gt;"",$FU$252&lt;&gt;""),"E","")</f>
        <v/>
      </c>
      <c r="FV133" s="29" t="str">
        <f>IF(OR($A$8&lt;&gt;"",$A$2&lt;&gt;"",$FV$252&lt;&gt;""),"E","")</f>
        <v/>
      </c>
      <c r="FW133" s="29" t="str">
        <f>IF(OR($A$8&lt;&gt;"",$A$2&lt;&gt;"",$FW$252&lt;&gt;""),"E","")</f>
        <v/>
      </c>
      <c r="FX133" s="29" t="str">
        <f>IF(OR($A$8&lt;&gt;"",$A$2&lt;&gt;"",$FX$252&lt;&gt;""),"E","")</f>
        <v/>
      </c>
      <c r="FY133" s="29" t="str">
        <f>IF(OR($A$8&lt;&gt;"",$A$2&lt;&gt;"",$FY$252&lt;&gt;""),"E","")</f>
        <v/>
      </c>
      <c r="FZ133" s="29" t="str">
        <f>IF(OR($A$8&lt;&gt;"",$A$2&lt;&gt;"",$FZ$252&lt;&gt;""),"E","")</f>
        <v/>
      </c>
      <c r="GA133" s="29" t="str">
        <f>IF(OR($A$8&lt;&gt;"",$A$2&lt;&gt;"",$GA$252&lt;&gt;""),"E","")</f>
        <v/>
      </c>
      <c r="GB133" s="58"/>
      <c r="GC133" s="57"/>
      <c r="GD133" s="35" t="str">
        <f>IF(OR($A$8&lt;&gt;"",$A$2&lt;&gt;"",$GD$252&lt;&gt;""),"E",IF($N$5="X","X",""))</f>
        <v/>
      </c>
      <c r="GE133" s="77"/>
      <c r="GF133" s="72"/>
      <c r="GG133" s="30" t="str">
        <f>IF(OR($A$8&lt;&gt;"",$A$2&lt;&gt;"",$GG$252&lt;&gt;""),"E","X")</f>
        <v>X</v>
      </c>
      <c r="GH133" s="29" t="str">
        <f>IF(OR($A$8&lt;&gt;"",$A$2&lt;&gt;"",$GH$252&lt;&gt;""),"E","")</f>
        <v/>
      </c>
      <c r="GI133" s="30" t="str">
        <f>IF(OR($A$8&lt;&gt;"",$A$2&lt;&gt;"",$GI$252&lt;&gt;""),"E","X")</f>
        <v>X</v>
      </c>
      <c r="GJ133" s="29" t="str">
        <f>IF(OR($A$8&lt;&gt;"",$A$2&lt;&gt;"",$GJ$252&lt;&gt;""),"E","")</f>
        <v/>
      </c>
      <c r="GK133" s="29" t="str">
        <f>IF(OR($A$8&lt;&gt;"",$A$2&lt;&gt;"",$GK$252&lt;&gt;""),"E","")</f>
        <v/>
      </c>
      <c r="GL133" s="29" t="str">
        <f>IF(OR($A$8&lt;&gt;"",$A$2&lt;&gt;"",$GL$252&lt;&gt;""),"E","")</f>
        <v/>
      </c>
      <c r="GM133" s="29" t="str">
        <f>IF(OR($A$8&lt;&gt;"",$A$2&lt;&gt;"",$GM$252&lt;&gt;""),"E","")</f>
        <v/>
      </c>
      <c r="GN133" s="29" t="str">
        <f>IF(OR($A$8&lt;&gt;"",$A$2&lt;&gt;"",$GN$252&lt;&gt;""),"E","")</f>
        <v/>
      </c>
      <c r="GO133" s="29" t="str">
        <f>IF(OR($A$8&lt;&gt;"",$A$2&lt;&gt;"",$GO$252&lt;&gt;""),"E","")</f>
        <v/>
      </c>
      <c r="GP133" s="29" t="str">
        <f>IF(OR($A$8&lt;&gt;"",$A$2&lt;&gt;"",$GP$252&lt;&gt;""),"E","")</f>
        <v/>
      </c>
      <c r="GQ133" s="29" t="str">
        <f>IF(OR($A$8&lt;&gt;"",$A$2&lt;&gt;"",$GQ$252&lt;&gt;""),"E","")</f>
        <v/>
      </c>
      <c r="GR133" s="29" t="str">
        <f>IF(OR($A$8&lt;&gt;"",$A$2&lt;&gt;"",$GR$252&lt;&gt;""),"E","")</f>
        <v/>
      </c>
      <c r="GS133" s="29" t="str">
        <f>IF(OR($A$8&lt;&gt;"",$A$2&lt;&gt;"",$GS$252&lt;&gt;""),"E","")</f>
        <v/>
      </c>
      <c r="GT133" s="29" t="str">
        <f>IF(OR($A$8&lt;&gt;"",$A$2&lt;&gt;"",$GT$252&lt;&gt;""),"E","")</f>
        <v/>
      </c>
      <c r="GU133" s="29" t="str">
        <f>IF(OR($A$8&lt;&gt;"",$A$2&lt;&gt;"",$GU$252&lt;&gt;""),"E","")</f>
        <v/>
      </c>
      <c r="GV133" s="29" t="str">
        <f>IF(OR($A$8&lt;&gt;"",$A$2&lt;&gt;"",$GV$252&lt;&gt;""),"E","")</f>
        <v/>
      </c>
      <c r="GW133" s="29" t="str">
        <f>IF(OR($A$8&lt;&gt;"",$A$2&lt;&gt;"",$GW$252&lt;&gt;""),"E","")</f>
        <v/>
      </c>
      <c r="GX133" s="29" t="str">
        <f>IF(OR($A$8&lt;&gt;"",$A$2&lt;&gt;"",$GX$252&lt;&gt;""),"E","")</f>
        <v/>
      </c>
      <c r="GY133" s="26" t="str">
        <f>IF(OR($A$8&lt;&gt;"",$A$2&lt;&gt;"",$GY$252&lt;&gt;""),"E","")</f>
        <v/>
      </c>
      <c r="GZ133" s="29" t="str">
        <f>IF(OR($A$8&lt;&gt;"",$A$2&lt;&gt;"",$GZ$252&lt;&gt;""),"E","")</f>
        <v/>
      </c>
      <c r="HA133" s="29" t="str">
        <f>IF(OR($A$8&lt;&gt;"",$A$2&lt;&gt;"",$HA$252&lt;&gt;""),"E","")</f>
        <v/>
      </c>
      <c r="HB133" s="29" t="str">
        <f>IF(OR($A$8&lt;&gt;"",$A$2&lt;&gt;"",$HB$252&lt;&gt;""),"E","")</f>
        <v/>
      </c>
      <c r="HC133" s="29" t="str">
        <f>IF(OR($A$8&lt;&gt;"",$A$2&lt;&gt;"",$HC$252&lt;&gt;""),"E","")</f>
        <v/>
      </c>
      <c r="HD133" s="29" t="str">
        <f>IF(OR($A$8&lt;&gt;"",$A$2&lt;&gt;"",$HD$252&lt;&gt;""),"E","")</f>
        <v/>
      </c>
      <c r="HE133" s="29" t="str">
        <f>IF(OR($A$8&lt;&gt;"",$A$2&lt;&gt;"",$HE$252&lt;&gt;""),"E","")</f>
        <v/>
      </c>
      <c r="HF133" s="29" t="str">
        <f>IF(OR($A$8&lt;&gt;"",$A$2&lt;&gt;"",$HF$252&lt;&gt;""),"E","")</f>
        <v/>
      </c>
      <c r="HG133" s="29" t="str">
        <f>IF(OR($A$8&lt;&gt;"",$A$2&lt;&gt;"",$HG$252&lt;&gt;""),"E","")</f>
        <v/>
      </c>
      <c r="HH133" s="81"/>
      <c r="HI133" s="72"/>
      <c r="HJ133" s="29" t="str">
        <f>IF(OR($A$8&lt;&gt;"",$A$2&lt;&gt;"",$HJ$252&lt;&gt;""),"E","")</f>
        <v/>
      </c>
      <c r="HK133" s="29" t="str">
        <f>IF(OR($A$8&lt;&gt;"",$A$2&lt;&gt;"",$HK$252&lt;&gt;""),"E","")</f>
        <v/>
      </c>
      <c r="HL133" s="29" t="str">
        <f>IF(OR($A$8&lt;&gt;"",$A$2&lt;&gt;"",$HL$252&lt;&gt;""),"E","")</f>
        <v/>
      </c>
      <c r="HM133" s="29" t="str">
        <f>IF(OR($A$8&lt;&gt;"",$A$2&lt;&gt;"",$HM$252&lt;&gt;""),"E","")</f>
        <v/>
      </c>
      <c r="HN133" s="29" t="str">
        <f>IF(OR($A$8&lt;&gt;"",$A$2&lt;&gt;"",$HN$252&lt;&gt;""),"E","")</f>
        <v/>
      </c>
      <c r="HO133" s="29" t="str">
        <f>IF(OR($A$8&lt;&gt;"",$A$2&lt;&gt;"",$HO$252&lt;&gt;""),"E","")</f>
        <v/>
      </c>
      <c r="HP133" s="29" t="str">
        <f>IF(OR($A$8&lt;&gt;"",$A$2&lt;&gt;"",$HP$252&lt;&gt;""),"E","")</f>
        <v/>
      </c>
      <c r="HQ133" s="219"/>
      <c r="HR133" s="6"/>
      <c r="HS133" s="131">
        <f t="shared" si="1"/>
        <v>0</v>
      </c>
      <c r="HT133" s="132"/>
    </row>
    <row r="134" spans="1:228" ht="39" customHeight="1" x14ac:dyDescent="0.2">
      <c r="A134" s="220" t="s">
        <v>21</v>
      </c>
      <c r="B134" s="221"/>
      <c r="C134" s="221"/>
      <c r="D134" s="221"/>
      <c r="E134" s="221"/>
      <c r="F134" s="221"/>
      <c r="G134" s="221"/>
      <c r="H134" s="221"/>
      <c r="I134" s="221"/>
      <c r="J134" s="221"/>
      <c r="K134" s="221"/>
      <c r="L134" s="222"/>
      <c r="M134" s="220" t="s">
        <v>16</v>
      </c>
      <c r="N134" s="221"/>
      <c r="O134" s="221"/>
      <c r="P134" s="221"/>
      <c r="Q134" s="221"/>
      <c r="R134" s="221"/>
      <c r="S134" s="221"/>
      <c r="T134" s="221"/>
      <c r="U134" s="222"/>
      <c r="V134" s="175"/>
      <c r="W134" s="43">
        <v>12</v>
      </c>
      <c r="X134" s="205">
        <v>4</v>
      </c>
      <c r="Y134" s="84" t="s">
        <v>1135</v>
      </c>
      <c r="Z134" s="178"/>
      <c r="AA134" s="212"/>
      <c r="AB134" s="155">
        <v>60</v>
      </c>
      <c r="AC134" s="299"/>
      <c r="AD134" s="155">
        <v>60</v>
      </c>
      <c r="AE134" s="299"/>
      <c r="AF134" s="155">
        <v>60</v>
      </c>
      <c r="AG134" s="299"/>
      <c r="AH134" s="155">
        <v>60</v>
      </c>
      <c r="AI134" s="299"/>
      <c r="AJ134" s="155">
        <v>12</v>
      </c>
      <c r="AK134" s="299"/>
      <c r="AL134" s="155">
        <v>2</v>
      </c>
      <c r="AM134" s="299"/>
      <c r="AN134" s="155">
        <v>1</v>
      </c>
      <c r="AO134" s="299"/>
      <c r="AP134" s="155">
        <v>1</v>
      </c>
      <c r="AQ134" s="299"/>
      <c r="AR134" s="152"/>
      <c r="AS134" s="153"/>
      <c r="AT134" s="152"/>
      <c r="AU134" s="153"/>
      <c r="AV134" s="152"/>
      <c r="AW134" s="153"/>
      <c r="AX134" s="152"/>
      <c r="AY134" s="153"/>
      <c r="AZ134" s="152"/>
      <c r="BA134" s="153"/>
      <c r="BB134" s="152"/>
      <c r="BC134" s="153"/>
      <c r="BD134" s="152"/>
      <c r="BE134" s="153"/>
      <c r="BF134" s="152"/>
      <c r="BG134" s="422"/>
      <c r="BH134" s="179"/>
      <c r="BI134" s="179"/>
      <c r="BJ134" s="67" t="str">
        <f>IF($BJ$8="Saisie de numéro erronée !","Saisie de numéro erronée !",IF($BJ$9="","",VALUE(SUBSTITUTE(IF(COUNTIF(HS134,"* *"),TRIM(MID(Y134&amp;" ",(FIND(("NO"&amp;$BJ$9&amp;" "),Y134&amp;" "))-3,3)),HS134),"c",""))))</f>
        <v/>
      </c>
      <c r="BK134" s="180"/>
      <c r="BL134" s="213"/>
      <c r="BM134" s="29">
        <v>12</v>
      </c>
      <c r="BN134" s="29">
        <v>12</v>
      </c>
      <c r="BO134" s="29">
        <v>12</v>
      </c>
      <c r="BP134" s="29">
        <v>13</v>
      </c>
      <c r="BQ134" s="29">
        <v>13</v>
      </c>
      <c r="BR134" s="29">
        <v>13</v>
      </c>
      <c r="BS134" s="29">
        <v>14</v>
      </c>
      <c r="BT134" s="29">
        <v>14</v>
      </c>
      <c r="BU134" s="29">
        <v>14</v>
      </c>
      <c r="BV134" s="29">
        <v>15</v>
      </c>
      <c r="BW134" s="29">
        <v>15</v>
      </c>
      <c r="BX134" s="29">
        <v>15</v>
      </c>
      <c r="BY134" s="29">
        <v>19</v>
      </c>
      <c r="BZ134" s="29">
        <v>27</v>
      </c>
      <c r="CA134" s="29">
        <v>32</v>
      </c>
      <c r="CB134" s="226">
        <v>42</v>
      </c>
      <c r="CC134" s="181"/>
      <c r="CD134" s="181"/>
      <c r="CE134" s="395"/>
      <c r="CF134" s="182"/>
      <c r="CG134" s="182"/>
      <c r="CH134" s="395"/>
      <c r="CI134" s="183"/>
      <c r="CJ134" s="183"/>
      <c r="CK134" s="214">
        <v>123</v>
      </c>
      <c r="CL134" s="44" t="s">
        <v>569</v>
      </c>
      <c r="CM134" s="184"/>
      <c r="CN134" s="216"/>
      <c r="CO134" s="227" t="s">
        <v>37</v>
      </c>
      <c r="CP134" s="185"/>
      <c r="CQ134" s="185"/>
      <c r="CR134" s="44">
        <v>75</v>
      </c>
      <c r="CS134" s="44">
        <v>78</v>
      </c>
      <c r="CT134" s="186"/>
      <c r="CU134" s="186"/>
      <c r="CV134" s="395"/>
      <c r="CW134" s="218"/>
      <c r="CX134" s="218"/>
      <c r="CY134" s="227" t="s">
        <v>106</v>
      </c>
      <c r="CZ134" s="187"/>
      <c r="DA134" s="187"/>
      <c r="DB134" s="28" t="str">
        <f>IF(OR($A$8&lt;&gt;"",$A$2&lt;&gt;"",$DB$252&lt;&gt;""),"E","")</f>
        <v/>
      </c>
      <c r="DC134" s="29" t="str">
        <f>IF(OR($A$8&lt;&gt;"",$A$2&lt;&gt;"",$DC$252&lt;&gt;""),"E","")</f>
        <v/>
      </c>
      <c r="DD134" s="29" t="str">
        <f>IF(OR($A$8&lt;&gt;"",$A$2&lt;&gt;"",$DD$252&lt;&gt;""),"E","")</f>
        <v/>
      </c>
      <c r="DE134" s="29" t="str">
        <f>IF(OR($A$8&lt;&gt;"",$A$2&lt;&gt;"",$DE$252&lt;&gt;""),"E","")</f>
        <v/>
      </c>
      <c r="DF134" s="29" t="str">
        <f>IF(OR($A$8&lt;&gt;"",$A$2&lt;&gt;"",$DF$252&lt;&gt;""),"E","")</f>
        <v/>
      </c>
      <c r="DG134" s="29" t="str">
        <f>IF(OR($A$8&lt;&gt;"",$A$2&lt;&gt;"",$DG$252&lt;&gt;""),"E","")</f>
        <v/>
      </c>
      <c r="DH134" s="29" t="str">
        <f>IF(OR($A$8&lt;&gt;"",$A$2&lt;&gt;"",$DH$252&lt;&gt;""),"E","")</f>
        <v/>
      </c>
      <c r="DI134" s="29" t="str">
        <f>IF(OR($A$8&lt;&gt;"",$A$2&lt;&gt;"",$DI$252&lt;&gt;""),"E","")</f>
        <v/>
      </c>
      <c r="DJ134" s="29" t="str">
        <f>IF(OR($A$8&lt;&gt;"",$A$2&lt;&gt;"",$DJ$252&lt;&gt;""),"E","")</f>
        <v/>
      </c>
      <c r="DK134" s="29" t="str">
        <f>IF(OR($A$8&lt;&gt;"",$A$2&lt;&gt;"",$DK$252&lt;&gt;""),"E","")</f>
        <v/>
      </c>
      <c r="DL134" s="29" t="str">
        <f>IF(OR($A$8&lt;&gt;"",$A$2&lt;&gt;"",$DL$252&lt;&gt;""),"E","")</f>
        <v/>
      </c>
      <c r="DM134" s="29" t="str">
        <f>IF(OR($A$8&lt;&gt;"",$A$2&lt;&gt;"",$DM$252&lt;&gt;""),"E","")</f>
        <v/>
      </c>
      <c r="DN134" s="29" t="str">
        <f>IF(OR($A$8&lt;&gt;"",$A$2&lt;&gt;"",$DN$252&lt;&gt;""),"E","")</f>
        <v/>
      </c>
      <c r="DO134" s="29" t="str">
        <f>IF(OR($A$8&lt;&gt;"",$A$2&lt;&gt;"",$DO$252&lt;&gt;""),"E","")</f>
        <v/>
      </c>
      <c r="DP134" s="29" t="str">
        <f>IF(OR($A$8&lt;&gt;"",$A$2&lt;&gt;"",$DP$252&lt;&gt;""),"E","")</f>
        <v/>
      </c>
      <c r="DQ134" s="29" t="str">
        <f>IF(OR($A$8&lt;&gt;"",$A$2&lt;&gt;"",$DQ$252&lt;&gt;""),"E","")</f>
        <v/>
      </c>
      <c r="DR134" s="29" t="str">
        <f>IF(OR($A$8&lt;&gt;"",$A$2&lt;&gt;"",$DR$252&lt;&gt;""),"E","")</f>
        <v/>
      </c>
      <c r="DS134" s="29" t="str">
        <f>IF(OR($A$8&lt;&gt;"",$A$2&lt;&gt;"",$DS$252&lt;&gt;""),"E","")</f>
        <v/>
      </c>
      <c r="DT134" s="29" t="str">
        <f>IF(OR($A$8&lt;&gt;"",$A$2&lt;&gt;"",$DT$252&lt;&gt;""),"E","")</f>
        <v/>
      </c>
      <c r="DU134" s="29" t="str">
        <f>IF(OR($A$8&lt;&gt;"",$A$2&lt;&gt;"",$DU$252&lt;&gt;""),"E","")</f>
        <v/>
      </c>
      <c r="DV134" s="29" t="str">
        <f>IF(OR($A$8&lt;&gt;"",$A$2&lt;&gt;"",$DV$252&lt;&gt;""),"E","")</f>
        <v/>
      </c>
      <c r="DW134" s="29" t="str">
        <f>IF(OR($A$8&lt;&gt;"",$A$2&lt;&gt;"",$DW$252&lt;&gt;""),"E","")</f>
        <v/>
      </c>
      <c r="DX134" s="29" t="str">
        <f>IF(OR($A$8&lt;&gt;"",$A$2&lt;&gt;"",$DX$252&lt;&gt;""),"E","")</f>
        <v/>
      </c>
      <c r="DY134" s="29" t="str">
        <f>IF(OR($A$8&lt;&gt;"",$A$2&lt;&gt;"",$DY$252&lt;&gt;""),"E","")</f>
        <v/>
      </c>
      <c r="DZ134" s="29" t="str">
        <f>IF(OR($A$8&lt;&gt;"",$A$2&lt;&gt;"",$DZ$252&lt;&gt;""),"E","")</f>
        <v/>
      </c>
      <c r="EA134" s="31"/>
      <c r="EB134" s="2"/>
      <c r="EC134" s="29" t="str">
        <f>IF(OR($A$8&lt;&gt;"",$A$2&lt;&gt;"",$EC$252&lt;&gt;""),"E","")</f>
        <v/>
      </c>
      <c r="ED134" s="58"/>
      <c r="EE134" s="57"/>
      <c r="EF134" s="29" t="str">
        <f>IF(OR($A$8&lt;&gt;"",$A$2&lt;&gt;"",$EF$252&lt;&gt;""),"E","")</f>
        <v/>
      </c>
      <c r="EG134" s="29" t="str">
        <f>IF(OR($A$8&lt;&gt;"",$A$2&lt;&gt;"",$EG$252&lt;&gt;""),"E","")</f>
        <v/>
      </c>
      <c r="EH134" s="29" t="str">
        <f>IF(OR($A$8&lt;&gt;"",$A$2&lt;&gt;"",$EH$252&lt;&gt;""),"E","")</f>
        <v/>
      </c>
      <c r="EI134" s="29" t="str">
        <f>IF(OR($A$8&lt;&gt;"",$A$2&lt;&gt;"",$EI$252&lt;&gt;""),"E","")</f>
        <v/>
      </c>
      <c r="EJ134" s="29" t="str">
        <f>IF(OR($A$8&lt;&gt;"",$A$2&lt;&gt;"",$EJ$252&lt;&gt;""),"E","")</f>
        <v/>
      </c>
      <c r="EK134" s="29" t="str">
        <f>IF(OR($A$8&lt;&gt;"",$A$2&lt;&gt;"",$EK$252&lt;&gt;""),"E","")</f>
        <v/>
      </c>
      <c r="EL134" s="29" t="str">
        <f>IF(OR($A$8&lt;&gt;"",$A$2&lt;&gt;"",$EL$252&lt;&gt;""),"E","")</f>
        <v/>
      </c>
      <c r="EM134" s="29" t="str">
        <f>IF(OR($A$8&lt;&gt;"",$A$2&lt;&gt;"",$EM$252&lt;&gt;""),"E","")</f>
        <v/>
      </c>
      <c r="EN134" s="29" t="str">
        <f>IF(OR($A$8&lt;&gt;"",$A$2&lt;&gt;"",$EN$252&lt;&gt;""),"E","")</f>
        <v/>
      </c>
      <c r="EO134" s="29" t="str">
        <f>IF(OR($A$8&lt;&gt;"",$A$2&lt;&gt;"",$EO$252&lt;&gt;""),"E","")</f>
        <v/>
      </c>
      <c r="EP134" s="29" t="str">
        <f>IF(OR($A$8&lt;&gt;"",$A$2&lt;&gt;"",$EP$252&lt;&gt;""),"E","")</f>
        <v/>
      </c>
      <c r="EQ134" s="29" t="str">
        <f>IF(OR($A$8&lt;&gt;"",$A$2&lt;&gt;"",$EQ$252&lt;&gt;""),"E","")</f>
        <v/>
      </c>
      <c r="ER134" s="29" t="str">
        <f>IF(OR($A$8&lt;&gt;"",$A$2&lt;&gt;"",$ER$252&lt;&gt;""),"E","")</f>
        <v/>
      </c>
      <c r="ES134" s="29" t="str">
        <f>IF(OR($A$8&lt;&gt;"",$A$2&lt;&gt;"",$ES$252&lt;&gt;""),"E","")</f>
        <v/>
      </c>
      <c r="ET134" s="29" t="str">
        <f>IF(OR($A$8&lt;&gt;"",$A$2&lt;&gt;"",$ET$252&lt;&gt;""),"E","")</f>
        <v/>
      </c>
      <c r="EU134" s="29" t="str">
        <f>IF(OR($A$8&lt;&gt;"",$A$2&lt;&gt;"",$EU$252&lt;&gt;""),"E","")</f>
        <v/>
      </c>
      <c r="EV134" s="29" t="str">
        <f>IF(OR($A$8&lt;&gt;"",$A$2&lt;&gt;"",$EV$252&lt;&gt;""),"E","")</f>
        <v/>
      </c>
      <c r="EW134" s="29" t="str">
        <f>IF(OR($A$8&lt;&gt;"",$A$2&lt;&gt;"",$EW$252&lt;&gt;""),"E","")</f>
        <v/>
      </c>
      <c r="EX134" s="29" t="str">
        <f>IF(OR($A$8&lt;&gt;"",$A$2&lt;&gt;"",$EX$252&lt;&gt;""),"E","")</f>
        <v/>
      </c>
      <c r="EY134" s="29" t="str">
        <f>IF(OR($A$8&lt;&gt;"",$A$2&lt;&gt;"",$EY$252&lt;&gt;""),"E","")</f>
        <v/>
      </c>
      <c r="EZ134" s="29" t="str">
        <f>IF(OR($A$8&lt;&gt;"",$A$2&lt;&gt;"",$EZ$252&lt;&gt;""),"E","")</f>
        <v/>
      </c>
      <c r="FA134" s="29" t="str">
        <f>IF(OR($A$8&lt;&gt;"",$A$2&lt;&gt;"",$FA$252&lt;&gt;""),"E","")</f>
        <v/>
      </c>
      <c r="FB134" s="29" t="str">
        <f>IF(OR($A$8&lt;&gt;"",$A$2&lt;&gt;"",$FB$252&lt;&gt;""),"E","")</f>
        <v/>
      </c>
      <c r="FC134" s="29" t="str">
        <f>IF(OR($A$8&lt;&gt;"",$A$2&lt;&gt;"",$FC$252&lt;&gt;""),"E","")</f>
        <v/>
      </c>
      <c r="FD134" s="29" t="str">
        <f>IF(OR($A$8&lt;&gt;"",$A$2&lt;&gt;"",$FD$252&lt;&gt;""),"E","")</f>
        <v/>
      </c>
      <c r="FE134" s="29" t="str">
        <f>IF(OR($A$8&lt;&gt;"",$A$2&lt;&gt;"",$FE$252&lt;&gt;""),"E","")</f>
        <v/>
      </c>
      <c r="FF134" s="29" t="str">
        <f>IF(OR($A$8&lt;&gt;"",$A$2&lt;&gt;"",$FF$252&lt;&gt;""),"E","")</f>
        <v/>
      </c>
      <c r="FG134" s="29" t="str">
        <f>IF(OR($A$8&lt;&gt;"",$A$2&lt;&gt;"",$FG$252&lt;&gt;""),"E","")</f>
        <v/>
      </c>
      <c r="FH134" s="29" t="str">
        <f>IF(OR($A$8&lt;&gt;"",$A$2&lt;&gt;"",$FH$252&lt;&gt;""),"E","")</f>
        <v/>
      </c>
      <c r="FI134" s="29" t="str">
        <f>IF(OR($A$8&lt;&gt;"",$A$2&lt;&gt;"",$FI$252&lt;&gt;""),"E","")</f>
        <v/>
      </c>
      <c r="FJ134" s="29" t="str">
        <f>IF(OR($A$8&lt;&gt;"",$A$2&lt;&gt;"",$FJ$252&lt;&gt;""),"E","")</f>
        <v/>
      </c>
      <c r="FK134" s="29" t="str">
        <f>IF(OR($A$8&lt;&gt;"",$A$2&lt;&gt;"",$FK$252&lt;&gt;""),"E","")</f>
        <v/>
      </c>
      <c r="FL134" s="29" t="str">
        <f>IF(OR($A$8&lt;&gt;"",$A$2&lt;&gt;"",$FL$252&lt;&gt;""),"E","")</f>
        <v/>
      </c>
      <c r="FM134" s="29" t="str">
        <f>IF(OR($A$8&lt;&gt;"",$A$2&lt;&gt;"",$FM$252&lt;&gt;""),"E","")</f>
        <v/>
      </c>
      <c r="FN134" s="29" t="str">
        <f>IF(OR($A$8&lt;&gt;"",$A$2&lt;&gt;"",$FN$252&lt;&gt;""),"E","")</f>
        <v/>
      </c>
      <c r="FO134" s="29" t="str">
        <f>IF(OR($A$8&lt;&gt;"",$A$2&lt;&gt;"",$FO$252&lt;&gt;""),"E","")</f>
        <v/>
      </c>
      <c r="FP134" s="29" t="str">
        <f>IF(OR($A$8&lt;&gt;"",$A$2&lt;&gt;"",$FP$252&lt;&gt;""),"E","")</f>
        <v/>
      </c>
      <c r="FQ134" s="29" t="str">
        <f>IF(OR($A$8&lt;&gt;"",$A$2&lt;&gt;"",$FQ$252&lt;&gt;""),"E","")</f>
        <v/>
      </c>
      <c r="FR134" s="29" t="str">
        <f>IF(OR($A$8&lt;&gt;"",$A$2&lt;&gt;"",$FR$252&lt;&gt;""),"E","")</f>
        <v/>
      </c>
      <c r="FS134" s="29" t="str">
        <f>IF(OR($A$8&lt;&gt;"",$A$2&lt;&gt;"",$FS$252&lt;&gt;""),"E","")</f>
        <v/>
      </c>
      <c r="FT134" s="29" t="str">
        <f>IF(OR($A$8&lt;&gt;"",$A$2&lt;&gt;"",$FT$252&lt;&gt;""),"E","")</f>
        <v/>
      </c>
      <c r="FU134" s="29" t="str">
        <f>IF(OR($A$8&lt;&gt;"",$A$2&lt;&gt;"",$FU$252&lt;&gt;""),"E","")</f>
        <v/>
      </c>
      <c r="FV134" s="29" t="str">
        <f>IF(OR($A$8&lt;&gt;"",$A$2&lt;&gt;"",$FV$252&lt;&gt;""),"E","")</f>
        <v/>
      </c>
      <c r="FW134" s="29" t="str">
        <f>IF(OR($A$8&lt;&gt;"",$A$2&lt;&gt;"",$FW$252&lt;&gt;""),"E","")</f>
        <v/>
      </c>
      <c r="FX134" s="29" t="str">
        <f>IF(OR($A$8&lt;&gt;"",$A$2&lt;&gt;"",$FX$252&lt;&gt;""),"E","")</f>
        <v/>
      </c>
      <c r="FY134" s="29" t="str">
        <f>IF(OR($A$8&lt;&gt;"",$A$2&lt;&gt;"",$FY$252&lt;&gt;""),"E","")</f>
        <v/>
      </c>
      <c r="FZ134" s="29" t="str">
        <f>IF(OR($A$8&lt;&gt;"",$A$2&lt;&gt;"",$FZ$252&lt;&gt;""),"E","")</f>
        <v/>
      </c>
      <c r="GA134" s="29" t="str">
        <f>IF(OR($A$8&lt;&gt;"",$A$2&lt;&gt;"",$GA$252&lt;&gt;""),"E","")</f>
        <v/>
      </c>
      <c r="GB134" s="58"/>
      <c r="GC134" s="57"/>
      <c r="GD134" s="35" t="str">
        <f>IF(OR($A$8&lt;&gt;"",$A$2&lt;&gt;"",$GD$252&lt;&gt;""),"E",IF($N$5="X","X",""))</f>
        <v/>
      </c>
      <c r="GE134" s="77"/>
      <c r="GF134" s="72"/>
      <c r="GG134" s="30" t="str">
        <f>IF(OR($A$8&lt;&gt;"",$A$2&lt;&gt;"",$GG$252&lt;&gt;""),"E","X")</f>
        <v>X</v>
      </c>
      <c r="GH134" s="29" t="str">
        <f>IF(OR($A$8&lt;&gt;"",$A$2&lt;&gt;"",$GH$252&lt;&gt;""),"E","")</f>
        <v/>
      </c>
      <c r="GI134" s="30" t="str">
        <f>IF(OR($A$8&lt;&gt;"",$A$2&lt;&gt;"",$GI$252&lt;&gt;""),"E","X")</f>
        <v>X</v>
      </c>
      <c r="GJ134" s="29" t="str">
        <f>IF(OR($A$8&lt;&gt;"",$A$2&lt;&gt;"",$GJ$252&lt;&gt;""),"E","")</f>
        <v/>
      </c>
      <c r="GK134" s="29" t="str">
        <f>IF(OR($A$8&lt;&gt;"",$A$2&lt;&gt;"",$GK$252&lt;&gt;""),"E","")</f>
        <v/>
      </c>
      <c r="GL134" s="29" t="str">
        <f>IF(OR($A$8&lt;&gt;"",$A$2&lt;&gt;"",$GL$252&lt;&gt;""),"E","")</f>
        <v/>
      </c>
      <c r="GM134" s="29" t="str">
        <f>IF(OR($A$8&lt;&gt;"",$A$2&lt;&gt;"",$GM$252&lt;&gt;""),"E","")</f>
        <v/>
      </c>
      <c r="GN134" s="29" t="str">
        <f>IF(OR($A$8&lt;&gt;"",$A$2&lt;&gt;"",$GN$252&lt;&gt;""),"E","")</f>
        <v/>
      </c>
      <c r="GO134" s="29" t="str">
        <f>IF(OR($A$8&lt;&gt;"",$A$2&lt;&gt;"",$GO$252&lt;&gt;""),"E","")</f>
        <v/>
      </c>
      <c r="GP134" s="29" t="str">
        <f>IF(OR($A$8&lt;&gt;"",$A$2&lt;&gt;"",$GP$252&lt;&gt;""),"E","")</f>
        <v/>
      </c>
      <c r="GQ134" s="29" t="str">
        <f>IF(OR($A$8&lt;&gt;"",$A$2&lt;&gt;"",$GQ$252&lt;&gt;""),"E","")</f>
        <v/>
      </c>
      <c r="GR134" s="29" t="str">
        <f>IF(OR($A$8&lt;&gt;"",$A$2&lt;&gt;"",$GR$252&lt;&gt;""),"E","")</f>
        <v/>
      </c>
      <c r="GS134" s="29" t="str">
        <f>IF(OR($A$8&lt;&gt;"",$A$2&lt;&gt;"",$GS$252&lt;&gt;""),"E","")</f>
        <v/>
      </c>
      <c r="GT134" s="29" t="str">
        <f>IF(OR($A$8&lt;&gt;"",$A$2&lt;&gt;"",$GT$252&lt;&gt;""),"E","")</f>
        <v/>
      </c>
      <c r="GU134" s="29" t="str">
        <f>IF(OR($A$8&lt;&gt;"",$A$2&lt;&gt;"",$GU$252&lt;&gt;""),"E","")</f>
        <v/>
      </c>
      <c r="GV134" s="29" t="str">
        <f>IF(OR($A$8&lt;&gt;"",$A$2&lt;&gt;"",$GV$252&lt;&gt;""),"E","")</f>
        <v/>
      </c>
      <c r="GW134" s="29" t="str">
        <f>IF(OR($A$8&lt;&gt;"",$A$2&lt;&gt;"",$GW$252&lt;&gt;""),"E","")</f>
        <v/>
      </c>
      <c r="GX134" s="29" t="str">
        <f>IF(OR($A$8&lt;&gt;"",$A$2&lt;&gt;"",$GX$252&lt;&gt;""),"E","")</f>
        <v/>
      </c>
      <c r="GY134" s="26" t="str">
        <f>IF(OR($A$8&lt;&gt;"",$A$2&lt;&gt;"",$GY$252&lt;&gt;""),"E","")</f>
        <v/>
      </c>
      <c r="GZ134" s="29" t="str">
        <f>IF(OR($A$8&lt;&gt;"",$A$2&lt;&gt;"",$GZ$252&lt;&gt;""),"E","")</f>
        <v/>
      </c>
      <c r="HA134" s="29" t="str">
        <f>IF(OR($A$8&lt;&gt;"",$A$2&lt;&gt;"",$HA$252&lt;&gt;""),"E","")</f>
        <v/>
      </c>
      <c r="HB134" s="29" t="str">
        <f>IF(OR($A$8&lt;&gt;"",$A$2&lt;&gt;"",$HB$252&lt;&gt;""),"E","")</f>
        <v/>
      </c>
      <c r="HC134" s="29" t="str">
        <f>IF(OR($A$8&lt;&gt;"",$A$2&lt;&gt;"",$HC$252&lt;&gt;""),"E","")</f>
        <v/>
      </c>
      <c r="HD134" s="29" t="str">
        <f>IF(OR($A$8&lt;&gt;"",$A$2&lt;&gt;"",$HD$252&lt;&gt;""),"E","")</f>
        <v/>
      </c>
      <c r="HE134" s="29" t="str">
        <f>IF(OR($A$8&lt;&gt;"",$A$2&lt;&gt;"",$HE$252&lt;&gt;""),"E","")</f>
        <v/>
      </c>
      <c r="HF134" s="29" t="str">
        <f>IF(OR($A$8&lt;&gt;"",$A$2&lt;&gt;"",$HF$252&lt;&gt;""),"E","")</f>
        <v/>
      </c>
      <c r="HG134" s="29" t="str">
        <f>IF(OR($A$8&lt;&gt;"",$A$2&lt;&gt;"",$HG$252&lt;&gt;""),"E","")</f>
        <v/>
      </c>
      <c r="HH134" s="81"/>
      <c r="HI134" s="72"/>
      <c r="HJ134" s="29" t="str">
        <f>IF(OR($A$8&lt;&gt;"",$A$2&lt;&gt;"",$HJ$252&lt;&gt;""),"E","")</f>
        <v/>
      </c>
      <c r="HK134" s="29" t="str">
        <f>IF(OR($A$8&lt;&gt;"",$A$2&lt;&gt;"",$HK$252&lt;&gt;""),"E","")</f>
        <v/>
      </c>
      <c r="HL134" s="29" t="str">
        <f>IF(OR($A$8&lt;&gt;"",$A$2&lt;&gt;"",$HL$252&lt;&gt;""),"E","")</f>
        <v/>
      </c>
      <c r="HM134" s="29" t="str">
        <f>IF(OR($A$8&lt;&gt;"",$A$2&lt;&gt;"",$HM$252&lt;&gt;""),"E","")</f>
        <v/>
      </c>
      <c r="HN134" s="29" t="str">
        <f>IF(OR($A$8&lt;&gt;"",$A$2&lt;&gt;"",$HN$252&lt;&gt;""),"E","")</f>
        <v/>
      </c>
      <c r="HO134" s="29" t="str">
        <f>IF(OR($A$8&lt;&gt;"",$A$2&lt;&gt;"",$HO$252&lt;&gt;""),"E","")</f>
        <v/>
      </c>
      <c r="HP134" s="29" t="str">
        <f>IF(OR($A$8&lt;&gt;"",$A$2&lt;&gt;"",$HP$252&lt;&gt;""),"E","")</f>
        <v/>
      </c>
      <c r="HQ134" s="219"/>
      <c r="HR134" s="6"/>
      <c r="HS134" s="131">
        <f t="shared" si="1"/>
        <v>0</v>
      </c>
      <c r="HT134" s="132"/>
    </row>
    <row r="135" spans="1:228" ht="39" customHeight="1" x14ac:dyDescent="0.2">
      <c r="A135" s="220" t="s">
        <v>31</v>
      </c>
      <c r="B135" s="221"/>
      <c r="C135" s="221"/>
      <c r="D135" s="221"/>
      <c r="E135" s="221"/>
      <c r="F135" s="221"/>
      <c r="G135" s="221"/>
      <c r="H135" s="221"/>
      <c r="I135" s="221"/>
      <c r="J135" s="221"/>
      <c r="K135" s="221"/>
      <c r="L135" s="222"/>
      <c r="M135" s="223" t="s">
        <v>1</v>
      </c>
      <c r="N135" s="224"/>
      <c r="O135" s="224"/>
      <c r="P135" s="224"/>
      <c r="Q135" s="224"/>
      <c r="R135" s="224"/>
      <c r="S135" s="224"/>
      <c r="T135" s="224"/>
      <c r="U135" s="225"/>
      <c r="V135" s="174"/>
      <c r="W135" s="43">
        <v>17</v>
      </c>
      <c r="X135" s="202">
        <v>2</v>
      </c>
      <c r="Y135" s="84" t="s">
        <v>1140</v>
      </c>
      <c r="Z135" s="178"/>
      <c r="AA135" s="212"/>
      <c r="AB135" s="155">
        <v>60</v>
      </c>
      <c r="AC135" s="299"/>
      <c r="AD135" s="155">
        <v>60</v>
      </c>
      <c r="AE135" s="299"/>
      <c r="AF135" s="155">
        <v>60</v>
      </c>
      <c r="AG135" s="299"/>
      <c r="AH135" s="155">
        <v>60</v>
      </c>
      <c r="AI135" s="299"/>
      <c r="AJ135" s="155">
        <v>12</v>
      </c>
      <c r="AK135" s="299"/>
      <c r="AL135" s="155">
        <v>2</v>
      </c>
      <c r="AM135" s="299"/>
      <c r="AN135" s="155">
        <v>1</v>
      </c>
      <c r="AO135" s="299"/>
      <c r="AP135" s="155">
        <v>1</v>
      </c>
      <c r="AQ135" s="299"/>
      <c r="AR135" s="152"/>
      <c r="AS135" s="153"/>
      <c r="AT135" s="152"/>
      <c r="AU135" s="153"/>
      <c r="AV135" s="152"/>
      <c r="AW135" s="153"/>
      <c r="AX135" s="152"/>
      <c r="AY135" s="153"/>
      <c r="AZ135" s="152"/>
      <c r="BA135" s="153"/>
      <c r="BB135" s="152"/>
      <c r="BC135" s="153"/>
      <c r="BD135" s="152"/>
      <c r="BE135" s="153"/>
      <c r="BF135" s="152"/>
      <c r="BG135" s="422"/>
      <c r="BH135" s="179"/>
      <c r="BI135" s="179"/>
      <c r="BJ135" s="67" t="str">
        <f>IF($BJ$8="Saisie de numéro erronée !","Saisie de numéro erronée !",IF($BJ$9="","",VALUE(SUBSTITUTE(IF(COUNTIF(HS135,"* *"),TRIM(MID(Y135&amp;" ",(FIND(("NO"&amp;$BJ$9&amp;" "),Y135&amp;" "))-3,3)),HS135),"c",""))))</f>
        <v/>
      </c>
      <c r="BK135" s="180"/>
      <c r="BL135" s="213"/>
      <c r="BM135" s="29">
        <v>17</v>
      </c>
      <c r="BN135" s="29">
        <v>17</v>
      </c>
      <c r="BO135" s="29">
        <v>17</v>
      </c>
      <c r="BP135" s="29">
        <v>18</v>
      </c>
      <c r="BQ135" s="29">
        <v>18</v>
      </c>
      <c r="BR135" s="29">
        <v>18</v>
      </c>
      <c r="BS135" s="29">
        <v>19</v>
      </c>
      <c r="BT135" s="29">
        <v>19</v>
      </c>
      <c r="BU135" s="29">
        <v>19</v>
      </c>
      <c r="BV135" s="29">
        <v>20</v>
      </c>
      <c r="BW135" s="29">
        <v>20</v>
      </c>
      <c r="BX135" s="29">
        <v>20</v>
      </c>
      <c r="BY135" s="29">
        <v>24</v>
      </c>
      <c r="BZ135" s="29">
        <v>32</v>
      </c>
      <c r="CA135" s="29">
        <v>37</v>
      </c>
      <c r="CB135" s="226">
        <v>47</v>
      </c>
      <c r="CC135" s="181"/>
      <c r="CD135" s="181"/>
      <c r="CE135" s="395"/>
      <c r="CF135" s="182"/>
      <c r="CG135" s="182"/>
      <c r="CH135" s="395" t="s">
        <v>359</v>
      </c>
      <c r="CI135" s="183"/>
      <c r="CJ135" s="183"/>
      <c r="CK135" s="214">
        <v>124</v>
      </c>
      <c r="CL135" s="44" t="s">
        <v>570</v>
      </c>
      <c r="CM135" s="184"/>
      <c r="CN135" s="216"/>
      <c r="CO135" s="227" t="s">
        <v>37</v>
      </c>
      <c r="CP135" s="185"/>
      <c r="CQ135" s="185"/>
      <c r="CR135" s="44">
        <v>75</v>
      </c>
      <c r="CS135" s="44">
        <v>78</v>
      </c>
      <c r="CT135" s="186"/>
      <c r="CU135" s="186"/>
      <c r="CV135" s="395"/>
      <c r="CW135" s="218"/>
      <c r="CX135" s="218"/>
      <c r="CY135" s="227" t="s">
        <v>106</v>
      </c>
      <c r="CZ135" s="187"/>
      <c r="DA135" s="187"/>
      <c r="DB135" s="28" t="str">
        <f>IF(OR($A$8&lt;&gt;"",$A$2&lt;&gt;"",$DB$252&lt;&gt;""),"E","")</f>
        <v/>
      </c>
      <c r="DC135" s="29" t="str">
        <f>IF(OR($A$8&lt;&gt;"",$A$2&lt;&gt;"",$DC$252&lt;&gt;""),"E","")</f>
        <v/>
      </c>
      <c r="DD135" s="29" t="str">
        <f>IF(OR($A$8&lt;&gt;"",$A$2&lt;&gt;"",$DD$252&lt;&gt;""),"E","")</f>
        <v/>
      </c>
      <c r="DE135" s="29" t="str">
        <f>IF(OR($A$8&lt;&gt;"",$A$2&lt;&gt;"",$DE$252&lt;&gt;""),"E","")</f>
        <v/>
      </c>
      <c r="DF135" s="29" t="str">
        <f>IF(OR($A$8&lt;&gt;"",$A$2&lt;&gt;"",$DF$252&lt;&gt;""),"E","")</f>
        <v/>
      </c>
      <c r="DG135" s="29" t="str">
        <f>IF(OR($A$8&lt;&gt;"",$A$2&lt;&gt;"",$DG$252&lt;&gt;""),"E","")</f>
        <v/>
      </c>
      <c r="DH135" s="29" t="str">
        <f>IF(OR($A$8&lt;&gt;"",$A$2&lt;&gt;"",$DH$252&lt;&gt;""),"E","")</f>
        <v/>
      </c>
      <c r="DI135" s="29" t="str">
        <f>IF(OR($A$8&lt;&gt;"",$A$2&lt;&gt;"",$DI$252&lt;&gt;""),"E","")</f>
        <v/>
      </c>
      <c r="DJ135" s="29" t="str">
        <f>IF(OR($A$8&lt;&gt;"",$A$2&lt;&gt;"",$DJ$252&lt;&gt;""),"E","")</f>
        <v/>
      </c>
      <c r="DK135" s="29" t="str">
        <f>IF(OR($A$8&lt;&gt;"",$A$2&lt;&gt;"",$DK$252&lt;&gt;""),"E","")</f>
        <v/>
      </c>
      <c r="DL135" s="29" t="str">
        <f>IF(OR($A$8&lt;&gt;"",$A$2&lt;&gt;"",$DL$252&lt;&gt;""),"E","")</f>
        <v/>
      </c>
      <c r="DM135" s="29" t="str">
        <f>IF(OR($A$8&lt;&gt;"",$A$2&lt;&gt;"",$DM$252&lt;&gt;""),"E","")</f>
        <v/>
      </c>
      <c r="DN135" s="29" t="str">
        <f>IF(OR($A$8&lt;&gt;"",$A$2&lt;&gt;"",$DN$252&lt;&gt;""),"E","")</f>
        <v/>
      </c>
      <c r="DO135" s="29" t="str">
        <f>IF(OR($A$8&lt;&gt;"",$A$2&lt;&gt;"",$DO$252&lt;&gt;""),"E","")</f>
        <v/>
      </c>
      <c r="DP135" s="29" t="str">
        <f>IF(OR($A$8&lt;&gt;"",$A$2&lt;&gt;"",$DP$252&lt;&gt;""),"E","")</f>
        <v/>
      </c>
      <c r="DQ135" s="29" t="str">
        <f>IF(OR($A$8&lt;&gt;"",$A$2&lt;&gt;"",$DQ$252&lt;&gt;""),"E","")</f>
        <v/>
      </c>
      <c r="DR135" s="29" t="str">
        <f>IF(OR($A$8&lt;&gt;"",$A$2&lt;&gt;"",$DR$252&lt;&gt;""),"E","")</f>
        <v/>
      </c>
      <c r="DS135" s="29" t="str">
        <f>IF(OR($A$8&lt;&gt;"",$A$2&lt;&gt;"",$DS$252&lt;&gt;""),"E","")</f>
        <v/>
      </c>
      <c r="DT135" s="29" t="str">
        <f>IF(OR($A$8&lt;&gt;"",$A$2&lt;&gt;"",$DT$252&lt;&gt;""),"E","")</f>
        <v/>
      </c>
      <c r="DU135" s="29" t="str">
        <f>IF(OR($A$8&lt;&gt;"",$A$2&lt;&gt;"",$DU$252&lt;&gt;""),"E","")</f>
        <v/>
      </c>
      <c r="DV135" s="29" t="str">
        <f>IF(OR($A$8&lt;&gt;"",$A$2&lt;&gt;"",$DV$252&lt;&gt;""),"E","")</f>
        <v/>
      </c>
      <c r="DW135" s="29" t="str">
        <f>IF(OR($A$8&lt;&gt;"",$A$2&lt;&gt;"",$DW$252&lt;&gt;""),"E","")</f>
        <v/>
      </c>
      <c r="DX135" s="29" t="str">
        <f>IF(OR($A$8&lt;&gt;"",$A$2&lt;&gt;"",$DX$252&lt;&gt;""),"E","")</f>
        <v/>
      </c>
      <c r="DY135" s="29" t="str">
        <f>IF(OR($A$8&lt;&gt;"",$A$2&lt;&gt;"",$DY$252&lt;&gt;""),"E","")</f>
        <v/>
      </c>
      <c r="DZ135" s="29" t="str">
        <f>IF(OR($A$8&lt;&gt;"",$A$2&lt;&gt;"",$DZ$252&lt;&gt;""),"E","")</f>
        <v/>
      </c>
      <c r="EA135" s="31"/>
      <c r="EB135" s="2"/>
      <c r="EC135" s="29" t="str">
        <f>IF(OR($A$8&lt;&gt;"",$A$2&lt;&gt;"",$EC$252&lt;&gt;""),"E","")</f>
        <v/>
      </c>
      <c r="ED135" s="58"/>
      <c r="EE135" s="57"/>
      <c r="EF135" s="29" t="str">
        <f>IF(OR($A$8&lt;&gt;"",$A$2&lt;&gt;"",$EF$252&lt;&gt;""),"E","")</f>
        <v/>
      </c>
      <c r="EG135" s="29" t="str">
        <f>IF(OR($A$8&lt;&gt;"",$A$2&lt;&gt;"",$EG$252&lt;&gt;""),"E","")</f>
        <v/>
      </c>
      <c r="EH135" s="29" t="str">
        <f>IF(OR($A$8&lt;&gt;"",$A$2&lt;&gt;"",$EH$252&lt;&gt;""),"E","")</f>
        <v/>
      </c>
      <c r="EI135" s="29" t="str">
        <f>IF(OR($A$8&lt;&gt;"",$A$2&lt;&gt;"",$EI$252&lt;&gt;""),"E","")</f>
        <v/>
      </c>
      <c r="EJ135" s="29" t="str">
        <f>IF(OR($A$8&lt;&gt;"",$A$2&lt;&gt;"",$EJ$252&lt;&gt;""),"E","")</f>
        <v/>
      </c>
      <c r="EK135" s="29" t="str">
        <f>IF(OR($A$8&lt;&gt;"",$A$2&lt;&gt;"",$EK$252&lt;&gt;""),"E","")</f>
        <v/>
      </c>
      <c r="EL135" s="29" t="str">
        <f>IF(OR($A$8&lt;&gt;"",$A$2&lt;&gt;"",$EL$252&lt;&gt;""),"E","")</f>
        <v/>
      </c>
      <c r="EM135" s="29" t="str">
        <f>IF(OR($A$8&lt;&gt;"",$A$2&lt;&gt;"",$EM$252&lt;&gt;""),"E","")</f>
        <v/>
      </c>
      <c r="EN135" s="29" t="str">
        <f>IF(OR($A$8&lt;&gt;"",$A$2&lt;&gt;"",$EN$252&lt;&gt;""),"E","")</f>
        <v/>
      </c>
      <c r="EO135" s="29" t="str">
        <f>IF(OR($A$8&lt;&gt;"",$A$2&lt;&gt;"",$EO$252&lt;&gt;""),"E","")</f>
        <v/>
      </c>
      <c r="EP135" s="29" t="str">
        <f>IF(OR($A$8&lt;&gt;"",$A$2&lt;&gt;"",$EP$252&lt;&gt;""),"E","")</f>
        <v/>
      </c>
      <c r="EQ135" s="29" t="str">
        <f>IF(OR($A$8&lt;&gt;"",$A$2&lt;&gt;"",$EQ$252&lt;&gt;""),"E","")</f>
        <v/>
      </c>
      <c r="ER135" s="29" t="str">
        <f>IF(OR($A$8&lt;&gt;"",$A$2&lt;&gt;"",$ER$252&lt;&gt;""),"E","")</f>
        <v/>
      </c>
      <c r="ES135" s="29" t="str">
        <f>IF(OR($A$8&lt;&gt;"",$A$2&lt;&gt;"",$ES$252&lt;&gt;""),"E","")</f>
        <v/>
      </c>
      <c r="ET135" s="29" t="str">
        <f>IF(OR($A$8&lt;&gt;"",$A$2&lt;&gt;"",$ET$252&lt;&gt;""),"E","")</f>
        <v/>
      </c>
      <c r="EU135" s="29" t="str">
        <f>IF(OR($A$8&lt;&gt;"",$A$2&lt;&gt;"",$EU$252&lt;&gt;""),"E","")</f>
        <v/>
      </c>
      <c r="EV135" s="29" t="str">
        <f>IF(OR($A$8&lt;&gt;"",$A$2&lt;&gt;"",$EV$252&lt;&gt;""),"E","")</f>
        <v/>
      </c>
      <c r="EW135" s="29" t="str">
        <f>IF(OR($A$8&lt;&gt;"",$A$2&lt;&gt;"",$EW$252&lt;&gt;""),"E","")</f>
        <v/>
      </c>
      <c r="EX135" s="29" t="str">
        <f>IF(OR($A$8&lt;&gt;"",$A$2&lt;&gt;"",$EX$252&lt;&gt;""),"E","")</f>
        <v/>
      </c>
      <c r="EY135" s="29" t="str">
        <f>IF(OR($A$8&lt;&gt;"",$A$2&lt;&gt;"",$EY$252&lt;&gt;""),"E","")</f>
        <v/>
      </c>
      <c r="EZ135" s="29" t="str">
        <f>IF(OR($A$8&lt;&gt;"",$A$2&lt;&gt;"",$EZ$252&lt;&gt;""),"E","")</f>
        <v/>
      </c>
      <c r="FA135" s="29" t="str">
        <f>IF(OR($A$8&lt;&gt;"",$A$2&lt;&gt;"",$FA$252&lt;&gt;""),"E","")</f>
        <v/>
      </c>
      <c r="FB135" s="29" t="str">
        <f>IF(OR($A$8&lt;&gt;"",$A$2&lt;&gt;"",$FB$252&lt;&gt;""),"E","")</f>
        <v/>
      </c>
      <c r="FC135" s="29" t="str">
        <f>IF(OR($A$8&lt;&gt;"",$A$2&lt;&gt;"",$FC$252&lt;&gt;""),"E","")</f>
        <v/>
      </c>
      <c r="FD135" s="29" t="str">
        <f>IF(OR($A$8&lt;&gt;"",$A$2&lt;&gt;"",$FD$252&lt;&gt;""),"E","")</f>
        <v/>
      </c>
      <c r="FE135" s="29" t="str">
        <f>IF(OR($A$8&lt;&gt;"",$A$2&lt;&gt;"",$FE$252&lt;&gt;""),"E","")</f>
        <v/>
      </c>
      <c r="FF135" s="29" t="str">
        <f>IF(OR($A$8&lt;&gt;"",$A$2&lt;&gt;"",$FF$252&lt;&gt;""),"E","")</f>
        <v/>
      </c>
      <c r="FG135" s="29" t="str">
        <f>IF(OR($A$8&lt;&gt;"",$A$2&lt;&gt;"",$FG$252&lt;&gt;""),"E","")</f>
        <v/>
      </c>
      <c r="FH135" s="29" t="str">
        <f>IF(OR($A$8&lt;&gt;"",$A$2&lt;&gt;"",$FH$252&lt;&gt;""),"E","")</f>
        <v/>
      </c>
      <c r="FI135" s="29" t="str">
        <f>IF(OR($A$8&lt;&gt;"",$A$2&lt;&gt;"",$FI$252&lt;&gt;""),"E","")</f>
        <v/>
      </c>
      <c r="FJ135" s="29" t="str">
        <f>IF(OR($A$8&lt;&gt;"",$A$2&lt;&gt;"",$FJ$252&lt;&gt;""),"E","")</f>
        <v/>
      </c>
      <c r="FK135" s="29" t="str">
        <f>IF(OR($A$8&lt;&gt;"",$A$2&lt;&gt;"",$FK$252&lt;&gt;""),"E","")</f>
        <v/>
      </c>
      <c r="FL135" s="29" t="str">
        <f>IF(OR($A$8&lt;&gt;"",$A$2&lt;&gt;"",$FL$252&lt;&gt;""),"E","")</f>
        <v/>
      </c>
      <c r="FM135" s="29" t="str">
        <f>IF(OR($A$8&lt;&gt;"",$A$2&lt;&gt;"",$FM$252&lt;&gt;""),"E","")</f>
        <v/>
      </c>
      <c r="FN135" s="29" t="str">
        <f>IF(OR($A$8&lt;&gt;"",$A$2&lt;&gt;"",$FN$252&lt;&gt;""),"E","")</f>
        <v/>
      </c>
      <c r="FO135" s="29" t="str">
        <f>IF(OR($A$8&lt;&gt;"",$A$2&lt;&gt;"",$FO$252&lt;&gt;""),"E","")</f>
        <v/>
      </c>
      <c r="FP135" s="29" t="str">
        <f>IF(OR($A$8&lt;&gt;"",$A$2&lt;&gt;"",$FP$252&lt;&gt;""),"E","")</f>
        <v/>
      </c>
      <c r="FQ135" s="29" t="str">
        <f>IF(OR($A$8&lt;&gt;"",$A$2&lt;&gt;"",$FQ$252&lt;&gt;""),"E","")</f>
        <v/>
      </c>
      <c r="FR135" s="29" t="str">
        <f>IF(OR($A$8&lt;&gt;"",$A$2&lt;&gt;"",$FR$252&lt;&gt;""),"E","")</f>
        <v/>
      </c>
      <c r="FS135" s="29" t="str">
        <f>IF(OR($A$8&lt;&gt;"",$A$2&lt;&gt;"",$FS$252&lt;&gt;""),"E","")</f>
        <v/>
      </c>
      <c r="FT135" s="29" t="str">
        <f>IF(OR($A$8&lt;&gt;"",$A$2&lt;&gt;"",$FT$252&lt;&gt;""),"E","")</f>
        <v/>
      </c>
      <c r="FU135" s="29" t="str">
        <f>IF(OR($A$8&lt;&gt;"",$A$2&lt;&gt;"",$FU$252&lt;&gt;""),"E","")</f>
        <v/>
      </c>
      <c r="FV135" s="29" t="str">
        <f>IF(OR($A$8&lt;&gt;"",$A$2&lt;&gt;"",$FV$252&lt;&gt;""),"E","")</f>
        <v/>
      </c>
      <c r="FW135" s="29" t="str">
        <f>IF(OR($A$8&lt;&gt;"",$A$2&lt;&gt;"",$FW$252&lt;&gt;""),"E","")</f>
        <v/>
      </c>
      <c r="FX135" s="29" t="str">
        <f>IF(OR($A$8&lt;&gt;"",$A$2&lt;&gt;"",$FX$252&lt;&gt;""),"E","")</f>
        <v/>
      </c>
      <c r="FY135" s="29" t="str">
        <f>IF(OR($A$8&lt;&gt;"",$A$2&lt;&gt;"",$FY$252&lt;&gt;""),"E","")</f>
        <v/>
      </c>
      <c r="FZ135" s="29" t="str">
        <f>IF(OR($A$8&lt;&gt;"",$A$2&lt;&gt;"",$FZ$252&lt;&gt;""),"E","")</f>
        <v/>
      </c>
      <c r="GA135" s="29" t="str">
        <f>IF(OR($A$8&lt;&gt;"",$A$2&lt;&gt;"",$GA$252&lt;&gt;""),"E","")</f>
        <v/>
      </c>
      <c r="GB135" s="58"/>
      <c r="GC135" s="57"/>
      <c r="GD135" s="35" t="str">
        <f>IF(OR($A$8&lt;&gt;"",$A$2&lt;&gt;"",$GD$252&lt;&gt;""),"E",IF($N$5="X","X",""))</f>
        <v/>
      </c>
      <c r="GE135" s="77"/>
      <c r="GF135" s="72"/>
      <c r="GG135" s="30" t="str">
        <f>IF(OR($A$8&lt;&gt;"",$A$2&lt;&gt;"",$GG$252&lt;&gt;""),"E","X")</f>
        <v>X</v>
      </c>
      <c r="GH135" s="29" t="str">
        <f>IF(OR($A$8&lt;&gt;"",$A$2&lt;&gt;"",$GH$252&lt;&gt;""),"E","")</f>
        <v/>
      </c>
      <c r="GI135" s="30" t="str">
        <f>IF(OR($A$8&lt;&gt;"",$A$2&lt;&gt;"",$GI$252&lt;&gt;""),"E","X")</f>
        <v>X</v>
      </c>
      <c r="GJ135" s="29" t="str">
        <f>IF(OR($A$8&lt;&gt;"",$A$2&lt;&gt;"",$GJ$252&lt;&gt;""),"E","")</f>
        <v/>
      </c>
      <c r="GK135" s="29" t="str">
        <f>IF(OR($A$8&lt;&gt;"",$A$2&lt;&gt;"",$GK$252&lt;&gt;""),"E","")</f>
        <v/>
      </c>
      <c r="GL135" s="29" t="str">
        <f>IF(OR($A$8&lt;&gt;"",$A$2&lt;&gt;"",$GL$252&lt;&gt;""),"E","")</f>
        <v/>
      </c>
      <c r="GM135" s="29" t="str">
        <f>IF(OR($A$8&lt;&gt;"",$A$2&lt;&gt;"",$GM$252&lt;&gt;""),"E","")</f>
        <v/>
      </c>
      <c r="GN135" s="29" t="str">
        <f>IF(OR($A$8&lt;&gt;"",$A$2&lt;&gt;"",$GN$252&lt;&gt;""),"E","")</f>
        <v/>
      </c>
      <c r="GO135" s="29" t="str">
        <f>IF(OR($A$8&lt;&gt;"",$A$2&lt;&gt;"",$GO$252&lt;&gt;""),"E","")</f>
        <v/>
      </c>
      <c r="GP135" s="29" t="str">
        <f>IF(OR($A$8&lt;&gt;"",$A$2&lt;&gt;"",$GP$252&lt;&gt;""),"E","")</f>
        <v/>
      </c>
      <c r="GQ135" s="29" t="str">
        <f>IF(OR($A$8&lt;&gt;"",$A$2&lt;&gt;"",$GQ$252&lt;&gt;""),"E","")</f>
        <v/>
      </c>
      <c r="GR135" s="29" t="str">
        <f>IF(OR($A$8&lt;&gt;"",$A$2&lt;&gt;"",$GR$252&lt;&gt;""),"E","")</f>
        <v/>
      </c>
      <c r="GS135" s="29" t="str">
        <f>IF(OR($A$8&lt;&gt;"",$A$2&lt;&gt;"",$GS$252&lt;&gt;""),"E","")</f>
        <v/>
      </c>
      <c r="GT135" s="29" t="str">
        <f>IF(OR($A$8&lt;&gt;"",$A$2&lt;&gt;"",$GT$252&lt;&gt;""),"E","")</f>
        <v/>
      </c>
      <c r="GU135" s="29" t="str">
        <f>IF(OR($A$8&lt;&gt;"",$A$2&lt;&gt;"",$GU$252&lt;&gt;""),"E","")</f>
        <v/>
      </c>
      <c r="GV135" s="29" t="str">
        <f>IF(OR($A$8&lt;&gt;"",$A$2&lt;&gt;"",$GV$252&lt;&gt;""),"E","")</f>
        <v/>
      </c>
      <c r="GW135" s="29" t="str">
        <f>IF(OR($A$8&lt;&gt;"",$A$2&lt;&gt;"",$GW$252&lt;&gt;""),"E","")</f>
        <v/>
      </c>
      <c r="GX135" s="29" t="str">
        <f>IF(OR($A$8&lt;&gt;"",$A$2&lt;&gt;"",$GX$252&lt;&gt;""),"E","")</f>
        <v/>
      </c>
      <c r="GY135" s="26" t="str">
        <f>IF(OR($A$8&lt;&gt;"",$A$2&lt;&gt;"",$GY$252&lt;&gt;""),"E","")</f>
        <v/>
      </c>
      <c r="GZ135" s="29" t="str">
        <f>IF(OR($A$8&lt;&gt;"",$A$2&lt;&gt;"",$GZ$252&lt;&gt;""),"E","")</f>
        <v/>
      </c>
      <c r="HA135" s="29" t="str">
        <f>IF(OR($A$8&lt;&gt;"",$A$2&lt;&gt;"",$HA$252&lt;&gt;""),"E","")</f>
        <v/>
      </c>
      <c r="HB135" s="29" t="str">
        <f>IF(OR($A$8&lt;&gt;"",$A$2&lt;&gt;"",$HB$252&lt;&gt;""),"E","")</f>
        <v/>
      </c>
      <c r="HC135" s="29" t="str">
        <f>IF(OR($A$8&lt;&gt;"",$A$2&lt;&gt;"",$HC$252&lt;&gt;""),"E","")</f>
        <v/>
      </c>
      <c r="HD135" s="29" t="str">
        <f>IF(OR($A$8&lt;&gt;"",$A$2&lt;&gt;"",$HD$252&lt;&gt;""),"E","")</f>
        <v/>
      </c>
      <c r="HE135" s="29" t="str">
        <f>IF(OR($A$8&lt;&gt;"",$A$2&lt;&gt;"",$HE$252&lt;&gt;""),"E","")</f>
        <v/>
      </c>
      <c r="HF135" s="29" t="str">
        <f>IF(OR($A$8&lt;&gt;"",$A$2&lt;&gt;"",$HF$252&lt;&gt;""),"E","")</f>
        <v/>
      </c>
      <c r="HG135" s="29" t="str">
        <f>IF(OR($A$8&lt;&gt;"",$A$2&lt;&gt;"",$HG$252&lt;&gt;""),"E","")</f>
        <v/>
      </c>
      <c r="HH135" s="81"/>
      <c r="HI135" s="72"/>
      <c r="HJ135" s="29" t="str">
        <f>IF(OR($A$8&lt;&gt;"",$A$2&lt;&gt;"",$HJ$252&lt;&gt;""),"E","")</f>
        <v/>
      </c>
      <c r="HK135" s="29" t="str">
        <f>IF(OR($A$8&lt;&gt;"",$A$2&lt;&gt;"",$HK$252&lt;&gt;""),"E","")</f>
        <v/>
      </c>
      <c r="HL135" s="29" t="str">
        <f>IF(OR($A$8&lt;&gt;"",$A$2&lt;&gt;"",$HL$252&lt;&gt;""),"E","")</f>
        <v/>
      </c>
      <c r="HM135" s="29" t="str">
        <f>IF(OR($A$8&lt;&gt;"",$A$2&lt;&gt;"",$HM$252&lt;&gt;""),"E","")</f>
        <v/>
      </c>
      <c r="HN135" s="29" t="str">
        <f>IF(OR($A$8&lt;&gt;"",$A$2&lt;&gt;"",$HN$252&lt;&gt;""),"E","")</f>
        <v/>
      </c>
      <c r="HO135" s="29" t="str">
        <f>IF(OR($A$8&lt;&gt;"",$A$2&lt;&gt;"",$HO$252&lt;&gt;""),"E","")</f>
        <v/>
      </c>
      <c r="HP135" s="29" t="str">
        <f>IF(OR($A$8&lt;&gt;"",$A$2&lt;&gt;"",$HP$252&lt;&gt;""),"E","")</f>
        <v/>
      </c>
      <c r="HQ135" s="219"/>
      <c r="HR135" s="6"/>
      <c r="HS135" s="131">
        <f t="shared" si="1"/>
        <v>0</v>
      </c>
      <c r="HT135" s="132"/>
    </row>
    <row r="136" spans="1:228" ht="39" customHeight="1" x14ac:dyDescent="0.2">
      <c r="A136" s="220" t="s">
        <v>26</v>
      </c>
      <c r="B136" s="221"/>
      <c r="C136" s="221"/>
      <c r="D136" s="221"/>
      <c r="E136" s="221"/>
      <c r="F136" s="221"/>
      <c r="G136" s="221"/>
      <c r="H136" s="221"/>
      <c r="I136" s="221"/>
      <c r="J136" s="221"/>
      <c r="K136" s="221"/>
      <c r="L136" s="222"/>
      <c r="M136" s="223" t="s">
        <v>1</v>
      </c>
      <c r="N136" s="224"/>
      <c r="O136" s="224"/>
      <c r="P136" s="224"/>
      <c r="Q136" s="224"/>
      <c r="R136" s="224"/>
      <c r="S136" s="224"/>
      <c r="T136" s="224"/>
      <c r="U136" s="225"/>
      <c r="V136" s="175"/>
      <c r="W136" s="43">
        <v>18</v>
      </c>
      <c r="X136" s="202">
        <v>2</v>
      </c>
      <c r="Y136" s="84" t="s">
        <v>1141</v>
      </c>
      <c r="Z136" s="178"/>
      <c r="AA136" s="212"/>
      <c r="AB136" s="155">
        <v>60</v>
      </c>
      <c r="AC136" s="299"/>
      <c r="AD136" s="155">
        <v>60</v>
      </c>
      <c r="AE136" s="299"/>
      <c r="AF136" s="155">
        <v>60</v>
      </c>
      <c r="AG136" s="299"/>
      <c r="AH136" s="155">
        <v>60</v>
      </c>
      <c r="AI136" s="299"/>
      <c r="AJ136" s="155">
        <v>12</v>
      </c>
      <c r="AK136" s="299"/>
      <c r="AL136" s="155">
        <v>2</v>
      </c>
      <c r="AM136" s="299"/>
      <c r="AN136" s="155">
        <v>1</v>
      </c>
      <c r="AO136" s="299"/>
      <c r="AP136" s="155">
        <v>1</v>
      </c>
      <c r="AQ136" s="299"/>
      <c r="AR136" s="152"/>
      <c r="AS136" s="153"/>
      <c r="AT136" s="152"/>
      <c r="AU136" s="153"/>
      <c r="AV136" s="152"/>
      <c r="AW136" s="153"/>
      <c r="AX136" s="152"/>
      <c r="AY136" s="153"/>
      <c r="AZ136" s="152"/>
      <c r="BA136" s="153"/>
      <c r="BB136" s="152"/>
      <c r="BC136" s="153"/>
      <c r="BD136" s="152"/>
      <c r="BE136" s="153"/>
      <c r="BF136" s="152"/>
      <c r="BG136" s="422"/>
      <c r="BH136" s="179"/>
      <c r="BI136" s="179"/>
      <c r="BJ136" s="67" t="str">
        <f>IF($BJ$8="Saisie de numéro erronée !","Saisie de numéro erronée !",IF($BJ$9="","",VALUE(SUBSTITUTE(IF(COUNTIF(HS136,"* *"),TRIM(MID(Y136&amp;" ",(FIND(("NO"&amp;$BJ$9&amp;" "),Y136&amp;" "))-3,3)),HS136),"c",""))))</f>
        <v/>
      </c>
      <c r="BK136" s="180"/>
      <c r="BL136" s="213"/>
      <c r="BM136" s="29">
        <v>18</v>
      </c>
      <c r="BN136" s="29">
        <v>18</v>
      </c>
      <c r="BO136" s="29">
        <v>18</v>
      </c>
      <c r="BP136" s="29">
        <v>19</v>
      </c>
      <c r="BQ136" s="29">
        <v>19</v>
      </c>
      <c r="BR136" s="29">
        <v>19</v>
      </c>
      <c r="BS136" s="29">
        <v>20</v>
      </c>
      <c r="BT136" s="29">
        <v>20</v>
      </c>
      <c r="BU136" s="29">
        <v>20</v>
      </c>
      <c r="BV136" s="29">
        <v>21</v>
      </c>
      <c r="BW136" s="29">
        <v>21</v>
      </c>
      <c r="BX136" s="29">
        <v>21</v>
      </c>
      <c r="BY136" s="29">
        <v>25</v>
      </c>
      <c r="BZ136" s="29">
        <v>33</v>
      </c>
      <c r="CA136" s="29">
        <v>38</v>
      </c>
      <c r="CB136" s="226">
        <v>48</v>
      </c>
      <c r="CC136" s="181"/>
      <c r="CD136" s="181"/>
      <c r="CE136" s="395"/>
      <c r="CF136" s="182"/>
      <c r="CG136" s="182"/>
      <c r="CH136" s="395" t="s">
        <v>348</v>
      </c>
      <c r="CI136" s="183"/>
      <c r="CJ136" s="183"/>
      <c r="CK136" s="214">
        <v>125</v>
      </c>
      <c r="CL136" s="44" t="s">
        <v>571</v>
      </c>
      <c r="CM136" s="184"/>
      <c r="CN136" s="216"/>
      <c r="CO136" s="227" t="s">
        <v>37</v>
      </c>
      <c r="CP136" s="185"/>
      <c r="CQ136" s="185"/>
      <c r="CR136" s="44">
        <v>75</v>
      </c>
      <c r="CS136" s="44">
        <v>78</v>
      </c>
      <c r="CT136" s="186"/>
      <c r="CU136" s="186"/>
      <c r="CV136" s="395"/>
      <c r="CW136" s="218"/>
      <c r="CX136" s="218"/>
      <c r="CY136" s="227" t="s">
        <v>106</v>
      </c>
      <c r="CZ136" s="187"/>
      <c r="DA136" s="187"/>
      <c r="DB136" s="28" t="str">
        <f>IF(OR($A$8&lt;&gt;"",$A$2&lt;&gt;"",$DB$252&lt;&gt;""),"E","")</f>
        <v/>
      </c>
      <c r="DC136" s="29" t="str">
        <f>IF(OR($A$8&lt;&gt;"",$A$2&lt;&gt;"",$DC$252&lt;&gt;""),"E","")</f>
        <v/>
      </c>
      <c r="DD136" s="29" t="str">
        <f>IF(OR($A$8&lt;&gt;"",$A$2&lt;&gt;"",$DD$252&lt;&gt;""),"E","")</f>
        <v/>
      </c>
      <c r="DE136" s="29" t="str">
        <f>IF(OR($A$8&lt;&gt;"",$A$2&lt;&gt;"",$DE$252&lt;&gt;""),"E","")</f>
        <v/>
      </c>
      <c r="DF136" s="29" t="str">
        <f>IF(OR($A$8&lt;&gt;"",$A$2&lt;&gt;"",$DF$252&lt;&gt;""),"E","")</f>
        <v/>
      </c>
      <c r="DG136" s="29" t="str">
        <f>IF(OR($A$8&lt;&gt;"",$A$2&lt;&gt;"",$DG$252&lt;&gt;""),"E","")</f>
        <v/>
      </c>
      <c r="DH136" s="29" t="str">
        <f>IF(OR($A$8&lt;&gt;"",$A$2&lt;&gt;"",$DH$252&lt;&gt;""),"E","")</f>
        <v/>
      </c>
      <c r="DI136" s="29" t="str">
        <f>IF(OR($A$8&lt;&gt;"",$A$2&lt;&gt;"",$DI$252&lt;&gt;""),"E","")</f>
        <v/>
      </c>
      <c r="DJ136" s="29" t="str">
        <f>IF(OR($A$8&lt;&gt;"",$A$2&lt;&gt;"",$DJ$252&lt;&gt;""),"E","")</f>
        <v/>
      </c>
      <c r="DK136" s="29" t="str">
        <f>IF(OR($A$8&lt;&gt;"",$A$2&lt;&gt;"",$DK$252&lt;&gt;""),"E","")</f>
        <v/>
      </c>
      <c r="DL136" s="29" t="str">
        <f>IF(OR($A$8&lt;&gt;"",$A$2&lt;&gt;"",$DL$252&lt;&gt;""),"E","")</f>
        <v/>
      </c>
      <c r="DM136" s="29" t="str">
        <f>IF(OR($A$8&lt;&gt;"",$A$2&lt;&gt;"",$DM$252&lt;&gt;""),"E","")</f>
        <v/>
      </c>
      <c r="DN136" s="29" t="str">
        <f>IF(OR($A$8&lt;&gt;"",$A$2&lt;&gt;"",$DN$252&lt;&gt;""),"E","")</f>
        <v/>
      </c>
      <c r="DO136" s="29" t="str">
        <f>IF(OR($A$8&lt;&gt;"",$A$2&lt;&gt;"",$DO$252&lt;&gt;""),"E","")</f>
        <v/>
      </c>
      <c r="DP136" s="29" t="str">
        <f>IF(OR($A$8&lt;&gt;"",$A$2&lt;&gt;"",$DP$252&lt;&gt;""),"E","")</f>
        <v/>
      </c>
      <c r="DQ136" s="29" t="str">
        <f>IF(OR($A$8&lt;&gt;"",$A$2&lt;&gt;"",$DQ$252&lt;&gt;""),"E","")</f>
        <v/>
      </c>
      <c r="DR136" s="29" t="str">
        <f>IF(OR($A$8&lt;&gt;"",$A$2&lt;&gt;"",$DR$252&lt;&gt;""),"E","")</f>
        <v/>
      </c>
      <c r="DS136" s="29" t="str">
        <f>IF(OR($A$8&lt;&gt;"",$A$2&lt;&gt;"",$DS$252&lt;&gt;""),"E","")</f>
        <v/>
      </c>
      <c r="DT136" s="29" t="str">
        <f>IF(OR($A$8&lt;&gt;"",$A$2&lt;&gt;"",$DT$252&lt;&gt;""),"E","")</f>
        <v/>
      </c>
      <c r="DU136" s="29" t="str">
        <f>IF(OR($A$8&lt;&gt;"",$A$2&lt;&gt;"",$DU$252&lt;&gt;""),"E","")</f>
        <v/>
      </c>
      <c r="DV136" s="29" t="str">
        <f>IF(OR($A$8&lt;&gt;"",$A$2&lt;&gt;"",$DV$252&lt;&gt;""),"E","")</f>
        <v/>
      </c>
      <c r="DW136" s="29" t="str">
        <f>IF(OR($A$8&lt;&gt;"",$A$2&lt;&gt;"",$DW$252&lt;&gt;""),"E","")</f>
        <v/>
      </c>
      <c r="DX136" s="29" t="str">
        <f>IF(OR($A$8&lt;&gt;"",$A$2&lt;&gt;"",$DX$252&lt;&gt;""),"E","")</f>
        <v/>
      </c>
      <c r="DY136" s="29" t="str">
        <f>IF(OR($A$8&lt;&gt;"",$A$2&lt;&gt;"",$DY$252&lt;&gt;""),"E","")</f>
        <v/>
      </c>
      <c r="DZ136" s="29" t="str">
        <f>IF(OR($A$8&lt;&gt;"",$A$2&lt;&gt;"",$DZ$252&lt;&gt;""),"E","")</f>
        <v/>
      </c>
      <c r="EA136" s="31"/>
      <c r="EB136" s="2"/>
      <c r="EC136" s="29" t="str">
        <f>IF(OR($A$8&lt;&gt;"",$A$2&lt;&gt;"",$EC$252&lt;&gt;""),"E","")</f>
        <v/>
      </c>
      <c r="ED136" s="58"/>
      <c r="EE136" s="57"/>
      <c r="EF136" s="29" t="str">
        <f>IF(OR($A$8&lt;&gt;"",$A$2&lt;&gt;"",$EF$252&lt;&gt;""),"E","")</f>
        <v/>
      </c>
      <c r="EG136" s="29" t="str">
        <f>IF(OR($A$8&lt;&gt;"",$A$2&lt;&gt;"",$EG$252&lt;&gt;""),"E","")</f>
        <v/>
      </c>
      <c r="EH136" s="29" t="str">
        <f>IF(OR($A$8&lt;&gt;"",$A$2&lt;&gt;"",$EH$252&lt;&gt;""),"E","")</f>
        <v/>
      </c>
      <c r="EI136" s="29" t="str">
        <f>IF(OR($A$8&lt;&gt;"",$A$2&lt;&gt;"",$EI$252&lt;&gt;""),"E","")</f>
        <v/>
      </c>
      <c r="EJ136" s="29" t="str">
        <f>IF(OR($A$8&lt;&gt;"",$A$2&lt;&gt;"",$EJ$252&lt;&gt;""),"E","")</f>
        <v/>
      </c>
      <c r="EK136" s="29" t="str">
        <f>IF(OR($A$8&lt;&gt;"",$A$2&lt;&gt;"",$EK$252&lt;&gt;""),"E","")</f>
        <v/>
      </c>
      <c r="EL136" s="29" t="str">
        <f>IF(OR($A$8&lt;&gt;"",$A$2&lt;&gt;"",$EL$252&lt;&gt;""),"E","")</f>
        <v/>
      </c>
      <c r="EM136" s="29" t="str">
        <f>IF(OR($A$8&lt;&gt;"",$A$2&lt;&gt;"",$EM$252&lt;&gt;""),"E","")</f>
        <v/>
      </c>
      <c r="EN136" s="29" t="str">
        <f>IF(OR($A$8&lt;&gt;"",$A$2&lt;&gt;"",$EN$252&lt;&gt;""),"E","")</f>
        <v/>
      </c>
      <c r="EO136" s="29" t="str">
        <f>IF(OR($A$8&lt;&gt;"",$A$2&lt;&gt;"",$EO$252&lt;&gt;""),"E","")</f>
        <v/>
      </c>
      <c r="EP136" s="29" t="str">
        <f>IF(OR($A$8&lt;&gt;"",$A$2&lt;&gt;"",$EP$252&lt;&gt;""),"E","")</f>
        <v/>
      </c>
      <c r="EQ136" s="29" t="str">
        <f>IF(OR($A$8&lt;&gt;"",$A$2&lt;&gt;"",$EQ$252&lt;&gt;""),"E","")</f>
        <v/>
      </c>
      <c r="ER136" s="29" t="str">
        <f>IF(OR($A$8&lt;&gt;"",$A$2&lt;&gt;"",$ER$252&lt;&gt;""),"E","")</f>
        <v/>
      </c>
      <c r="ES136" s="29" t="str">
        <f>IF(OR($A$8&lt;&gt;"",$A$2&lt;&gt;"",$ES$252&lt;&gt;""),"E","")</f>
        <v/>
      </c>
      <c r="ET136" s="29" t="str">
        <f>IF(OR($A$8&lt;&gt;"",$A$2&lt;&gt;"",$ET$252&lt;&gt;""),"E","")</f>
        <v/>
      </c>
      <c r="EU136" s="29" t="str">
        <f>IF(OR($A$8&lt;&gt;"",$A$2&lt;&gt;"",$EU$252&lt;&gt;""),"E","")</f>
        <v/>
      </c>
      <c r="EV136" s="29" t="str">
        <f>IF(OR($A$8&lt;&gt;"",$A$2&lt;&gt;"",$EV$252&lt;&gt;""),"E","")</f>
        <v/>
      </c>
      <c r="EW136" s="29" t="str">
        <f>IF(OR($A$8&lt;&gt;"",$A$2&lt;&gt;"",$EW$252&lt;&gt;""),"E","")</f>
        <v/>
      </c>
      <c r="EX136" s="29" t="str">
        <f>IF(OR($A$8&lt;&gt;"",$A$2&lt;&gt;"",$EX$252&lt;&gt;""),"E","")</f>
        <v/>
      </c>
      <c r="EY136" s="29" t="str">
        <f>IF(OR($A$8&lt;&gt;"",$A$2&lt;&gt;"",$EY$252&lt;&gt;""),"E","")</f>
        <v/>
      </c>
      <c r="EZ136" s="29" t="str">
        <f>IF(OR($A$8&lt;&gt;"",$A$2&lt;&gt;"",$EZ$252&lt;&gt;""),"E","")</f>
        <v/>
      </c>
      <c r="FA136" s="29" t="str">
        <f>IF(OR($A$8&lt;&gt;"",$A$2&lt;&gt;"",$FA$252&lt;&gt;""),"E","")</f>
        <v/>
      </c>
      <c r="FB136" s="29" t="str">
        <f>IF(OR($A$8&lt;&gt;"",$A$2&lt;&gt;"",$FB$252&lt;&gt;""),"E","")</f>
        <v/>
      </c>
      <c r="FC136" s="29" t="str">
        <f>IF(OR($A$8&lt;&gt;"",$A$2&lt;&gt;"",$FC$252&lt;&gt;""),"E","")</f>
        <v/>
      </c>
      <c r="FD136" s="29" t="str">
        <f>IF(OR($A$8&lt;&gt;"",$A$2&lt;&gt;"",$FD$252&lt;&gt;""),"E","")</f>
        <v/>
      </c>
      <c r="FE136" s="29" t="str">
        <f>IF(OR($A$8&lt;&gt;"",$A$2&lt;&gt;"",$FE$252&lt;&gt;""),"E","")</f>
        <v/>
      </c>
      <c r="FF136" s="29" t="str">
        <f>IF(OR($A$8&lt;&gt;"",$A$2&lt;&gt;"",$FF$252&lt;&gt;""),"E","")</f>
        <v/>
      </c>
      <c r="FG136" s="29" t="str">
        <f>IF(OR($A$8&lt;&gt;"",$A$2&lt;&gt;"",$FG$252&lt;&gt;""),"E","")</f>
        <v/>
      </c>
      <c r="FH136" s="29" t="str">
        <f>IF(OR($A$8&lt;&gt;"",$A$2&lt;&gt;"",$FH$252&lt;&gt;""),"E","")</f>
        <v/>
      </c>
      <c r="FI136" s="29" t="str">
        <f>IF(OR($A$8&lt;&gt;"",$A$2&lt;&gt;"",$FI$252&lt;&gt;""),"E","")</f>
        <v/>
      </c>
      <c r="FJ136" s="29" t="str">
        <f>IF(OR($A$8&lt;&gt;"",$A$2&lt;&gt;"",$FJ$252&lt;&gt;""),"E","")</f>
        <v/>
      </c>
      <c r="FK136" s="29" t="str">
        <f>IF(OR($A$8&lt;&gt;"",$A$2&lt;&gt;"",$FK$252&lt;&gt;""),"E","")</f>
        <v/>
      </c>
      <c r="FL136" s="29" t="str">
        <f>IF(OR($A$8&lt;&gt;"",$A$2&lt;&gt;"",$FL$252&lt;&gt;""),"E","")</f>
        <v/>
      </c>
      <c r="FM136" s="29" t="str">
        <f>IF(OR($A$8&lt;&gt;"",$A$2&lt;&gt;"",$FM$252&lt;&gt;""),"E","")</f>
        <v/>
      </c>
      <c r="FN136" s="29" t="str">
        <f>IF(OR($A$8&lt;&gt;"",$A$2&lt;&gt;"",$FN$252&lt;&gt;""),"E","")</f>
        <v/>
      </c>
      <c r="FO136" s="29" t="str">
        <f>IF(OR($A$8&lt;&gt;"",$A$2&lt;&gt;"",$FO$252&lt;&gt;""),"E","")</f>
        <v/>
      </c>
      <c r="FP136" s="29" t="str">
        <f>IF(OR($A$8&lt;&gt;"",$A$2&lt;&gt;"",$FP$252&lt;&gt;""),"E","")</f>
        <v/>
      </c>
      <c r="FQ136" s="29" t="str">
        <f>IF(OR($A$8&lt;&gt;"",$A$2&lt;&gt;"",$FQ$252&lt;&gt;""),"E","")</f>
        <v/>
      </c>
      <c r="FR136" s="29" t="str">
        <f>IF(OR($A$8&lt;&gt;"",$A$2&lt;&gt;"",$FR$252&lt;&gt;""),"E","")</f>
        <v/>
      </c>
      <c r="FS136" s="29" t="str">
        <f>IF(OR($A$8&lt;&gt;"",$A$2&lt;&gt;"",$FS$252&lt;&gt;""),"E","")</f>
        <v/>
      </c>
      <c r="FT136" s="29" t="str">
        <f>IF(OR($A$8&lt;&gt;"",$A$2&lt;&gt;"",$FT$252&lt;&gt;""),"E","")</f>
        <v/>
      </c>
      <c r="FU136" s="29" t="str">
        <f>IF(OR($A$8&lt;&gt;"",$A$2&lt;&gt;"",$FU$252&lt;&gt;""),"E","")</f>
        <v/>
      </c>
      <c r="FV136" s="29" t="str">
        <f>IF(OR($A$8&lt;&gt;"",$A$2&lt;&gt;"",$FV$252&lt;&gt;""),"E","")</f>
        <v/>
      </c>
      <c r="FW136" s="29" t="str">
        <f>IF(OR($A$8&lt;&gt;"",$A$2&lt;&gt;"",$FW$252&lt;&gt;""),"E","")</f>
        <v/>
      </c>
      <c r="FX136" s="29" t="str">
        <f>IF(OR($A$8&lt;&gt;"",$A$2&lt;&gt;"",$FX$252&lt;&gt;""),"E","")</f>
        <v/>
      </c>
      <c r="FY136" s="29" t="str">
        <f>IF(OR($A$8&lt;&gt;"",$A$2&lt;&gt;"",$FY$252&lt;&gt;""),"E","")</f>
        <v/>
      </c>
      <c r="FZ136" s="29" t="str">
        <f>IF(OR($A$8&lt;&gt;"",$A$2&lt;&gt;"",$FZ$252&lt;&gt;""),"E","")</f>
        <v/>
      </c>
      <c r="GA136" s="29" t="str">
        <f>IF(OR($A$8&lt;&gt;"",$A$2&lt;&gt;"",$GA$252&lt;&gt;""),"E","")</f>
        <v/>
      </c>
      <c r="GB136" s="58"/>
      <c r="GC136" s="57"/>
      <c r="GD136" s="35" t="str">
        <f>IF(OR($A$8&lt;&gt;"",$A$2&lt;&gt;"",$GD$252&lt;&gt;""),"E",IF($N$5="X","X",""))</f>
        <v/>
      </c>
      <c r="GE136" s="77"/>
      <c r="GF136" s="72"/>
      <c r="GG136" s="30" t="str">
        <f>IF(OR($A$8&lt;&gt;"",$A$2&lt;&gt;"",$GG$252&lt;&gt;""),"E","X")</f>
        <v>X</v>
      </c>
      <c r="GH136" s="29" t="str">
        <f>IF(OR($A$8&lt;&gt;"",$A$2&lt;&gt;"",$GH$252&lt;&gt;""),"E","")</f>
        <v/>
      </c>
      <c r="GI136" s="30" t="str">
        <f>IF(OR($A$8&lt;&gt;"",$A$2&lt;&gt;"",$GI$252&lt;&gt;""),"E","X")</f>
        <v>X</v>
      </c>
      <c r="GJ136" s="29" t="str">
        <f>IF(OR($A$8&lt;&gt;"",$A$2&lt;&gt;"",$GJ$252&lt;&gt;""),"E","")</f>
        <v/>
      </c>
      <c r="GK136" s="29" t="str">
        <f>IF(OR($A$8&lt;&gt;"",$A$2&lt;&gt;"",$GK$252&lt;&gt;""),"E","")</f>
        <v/>
      </c>
      <c r="GL136" s="29" t="str">
        <f>IF(OR($A$8&lt;&gt;"",$A$2&lt;&gt;"",$GL$252&lt;&gt;""),"E","")</f>
        <v/>
      </c>
      <c r="GM136" s="29" t="str">
        <f>IF(OR($A$8&lt;&gt;"",$A$2&lt;&gt;"",$GM$252&lt;&gt;""),"E","")</f>
        <v/>
      </c>
      <c r="GN136" s="29" t="str">
        <f>IF(OR($A$8&lt;&gt;"",$A$2&lt;&gt;"",$GN$252&lt;&gt;""),"E","")</f>
        <v/>
      </c>
      <c r="GO136" s="29" t="str">
        <f>IF(OR($A$8&lt;&gt;"",$A$2&lt;&gt;"",$GO$252&lt;&gt;""),"E","")</f>
        <v/>
      </c>
      <c r="GP136" s="29" t="str">
        <f>IF(OR($A$8&lt;&gt;"",$A$2&lt;&gt;"",$GP$252&lt;&gt;""),"E","")</f>
        <v/>
      </c>
      <c r="GQ136" s="29" t="str">
        <f>IF(OR($A$8&lt;&gt;"",$A$2&lt;&gt;"",$GQ$252&lt;&gt;""),"E","")</f>
        <v/>
      </c>
      <c r="GR136" s="29" t="str">
        <f>IF(OR($A$8&lt;&gt;"",$A$2&lt;&gt;"",$GR$252&lt;&gt;""),"E","")</f>
        <v/>
      </c>
      <c r="GS136" s="29" t="str">
        <f>IF(OR($A$8&lt;&gt;"",$A$2&lt;&gt;"",$GS$252&lt;&gt;""),"E","")</f>
        <v/>
      </c>
      <c r="GT136" s="29" t="str">
        <f>IF(OR($A$8&lt;&gt;"",$A$2&lt;&gt;"",$GT$252&lt;&gt;""),"E","")</f>
        <v/>
      </c>
      <c r="GU136" s="29" t="str">
        <f>IF(OR($A$8&lt;&gt;"",$A$2&lt;&gt;"",$GU$252&lt;&gt;""),"E","")</f>
        <v/>
      </c>
      <c r="GV136" s="29" t="str">
        <f>IF(OR($A$8&lt;&gt;"",$A$2&lt;&gt;"",$GV$252&lt;&gt;""),"E","")</f>
        <v/>
      </c>
      <c r="GW136" s="29" t="str">
        <f>IF(OR($A$8&lt;&gt;"",$A$2&lt;&gt;"",$GW$252&lt;&gt;""),"E","")</f>
        <v/>
      </c>
      <c r="GX136" s="29" t="str">
        <f>IF(OR($A$8&lt;&gt;"",$A$2&lt;&gt;"",$GX$252&lt;&gt;""),"E","")</f>
        <v/>
      </c>
      <c r="GY136" s="26" t="str">
        <f>IF(OR($A$8&lt;&gt;"",$A$2&lt;&gt;"",$GY$252&lt;&gt;""),"E","")</f>
        <v/>
      </c>
      <c r="GZ136" s="29" t="str">
        <f>IF(OR($A$8&lt;&gt;"",$A$2&lt;&gt;"",$GZ$252&lt;&gt;""),"E","")</f>
        <v/>
      </c>
      <c r="HA136" s="29" t="str">
        <f>IF(OR($A$8&lt;&gt;"",$A$2&lt;&gt;"",$HA$252&lt;&gt;""),"E","")</f>
        <v/>
      </c>
      <c r="HB136" s="29" t="str">
        <f>IF(OR($A$8&lt;&gt;"",$A$2&lt;&gt;"",$HB$252&lt;&gt;""),"E","")</f>
        <v/>
      </c>
      <c r="HC136" s="29" t="str">
        <f>IF(OR($A$8&lt;&gt;"",$A$2&lt;&gt;"",$HC$252&lt;&gt;""),"E","")</f>
        <v/>
      </c>
      <c r="HD136" s="29" t="str">
        <f>IF(OR($A$8&lt;&gt;"",$A$2&lt;&gt;"",$HD$252&lt;&gt;""),"E","")</f>
        <v/>
      </c>
      <c r="HE136" s="29" t="str">
        <f>IF(OR($A$8&lt;&gt;"",$A$2&lt;&gt;"",$HE$252&lt;&gt;""),"E","")</f>
        <v/>
      </c>
      <c r="HF136" s="29" t="str">
        <f>IF(OR($A$8&lt;&gt;"",$A$2&lt;&gt;"",$HF$252&lt;&gt;""),"E","")</f>
        <v/>
      </c>
      <c r="HG136" s="29" t="str">
        <f>IF(OR($A$8&lt;&gt;"",$A$2&lt;&gt;"",$HG$252&lt;&gt;""),"E","")</f>
        <v/>
      </c>
      <c r="HH136" s="81"/>
      <c r="HI136" s="72"/>
      <c r="HJ136" s="29" t="str">
        <f>IF(OR($A$8&lt;&gt;"",$A$2&lt;&gt;"",$HJ$252&lt;&gt;""),"E","")</f>
        <v/>
      </c>
      <c r="HK136" s="29" t="str">
        <f>IF(OR($A$8&lt;&gt;"",$A$2&lt;&gt;"",$HK$252&lt;&gt;""),"E","")</f>
        <v/>
      </c>
      <c r="HL136" s="29" t="str">
        <f>IF(OR($A$8&lt;&gt;"",$A$2&lt;&gt;"",$HL$252&lt;&gt;""),"E","")</f>
        <v/>
      </c>
      <c r="HM136" s="29" t="str">
        <f>IF(OR($A$8&lt;&gt;"",$A$2&lt;&gt;"",$HM$252&lt;&gt;""),"E","")</f>
        <v/>
      </c>
      <c r="HN136" s="29" t="str">
        <f>IF(OR($A$8&lt;&gt;"",$A$2&lt;&gt;"",$HN$252&lt;&gt;""),"E","")</f>
        <v/>
      </c>
      <c r="HO136" s="29" t="str">
        <f>IF(OR($A$8&lt;&gt;"",$A$2&lt;&gt;"",$HO$252&lt;&gt;""),"E","")</f>
        <v/>
      </c>
      <c r="HP136" s="29" t="str">
        <f>IF(OR($A$8&lt;&gt;"",$A$2&lt;&gt;"",$HP$252&lt;&gt;""),"E","")</f>
        <v/>
      </c>
      <c r="HQ136" s="219"/>
      <c r="HR136" s="6"/>
      <c r="HS136" s="131">
        <f t="shared" si="1"/>
        <v>0</v>
      </c>
      <c r="HT136" s="132"/>
    </row>
    <row r="137" spans="1:228" ht="39" customHeight="1" x14ac:dyDescent="0.2">
      <c r="A137" s="230" t="s">
        <v>1243</v>
      </c>
      <c r="B137" s="231"/>
      <c r="C137" s="231"/>
      <c r="D137" s="231"/>
      <c r="E137" s="231"/>
      <c r="F137" s="231"/>
      <c r="G137" s="231"/>
      <c r="H137" s="231"/>
      <c r="I137" s="231"/>
      <c r="J137" s="231"/>
      <c r="K137" s="231"/>
      <c r="L137" s="232"/>
      <c r="M137" s="223" t="s">
        <v>1</v>
      </c>
      <c r="N137" s="224"/>
      <c r="O137" s="224"/>
      <c r="P137" s="224"/>
      <c r="Q137" s="224"/>
      <c r="R137" s="224"/>
      <c r="S137" s="224"/>
      <c r="T137" s="224"/>
      <c r="U137" s="225"/>
      <c r="V137" s="174"/>
      <c r="W137" s="43">
        <v>18</v>
      </c>
      <c r="X137" s="208">
        <v>3</v>
      </c>
      <c r="Y137" s="84" t="s">
        <v>1141</v>
      </c>
      <c r="Z137" s="178"/>
      <c r="AA137" s="212"/>
      <c r="AB137" s="155">
        <v>60</v>
      </c>
      <c r="AC137" s="299"/>
      <c r="AD137" s="155">
        <v>60</v>
      </c>
      <c r="AE137" s="299"/>
      <c r="AF137" s="155">
        <v>60</v>
      </c>
      <c r="AG137" s="299"/>
      <c r="AH137" s="155">
        <v>60</v>
      </c>
      <c r="AI137" s="299"/>
      <c r="AJ137" s="155">
        <v>12</v>
      </c>
      <c r="AK137" s="299"/>
      <c r="AL137" s="155">
        <v>2</v>
      </c>
      <c r="AM137" s="299"/>
      <c r="AN137" s="155">
        <v>1</v>
      </c>
      <c r="AO137" s="299"/>
      <c r="AP137" s="155">
        <v>1</v>
      </c>
      <c r="AQ137" s="299"/>
      <c r="AR137" s="152"/>
      <c r="AS137" s="153"/>
      <c r="AT137" s="152"/>
      <c r="AU137" s="153"/>
      <c r="AV137" s="152"/>
      <c r="AW137" s="153"/>
      <c r="AX137" s="152"/>
      <c r="AY137" s="153"/>
      <c r="AZ137" s="152"/>
      <c r="BA137" s="153"/>
      <c r="BB137" s="152"/>
      <c r="BC137" s="153"/>
      <c r="BD137" s="152"/>
      <c r="BE137" s="153"/>
      <c r="BF137" s="152"/>
      <c r="BG137" s="422"/>
      <c r="BH137" s="179"/>
      <c r="BI137" s="179"/>
      <c r="BJ137" s="67" t="str">
        <f>IF($BJ$8="Saisie de numéro erronée !","Saisie de numéro erronée !",IF($BJ$9="","",VALUE(SUBSTITUTE(IF(COUNTIF(HS137,"* *"),TRIM(MID(Y137&amp;" ",(FIND(("NO"&amp;$BJ$9&amp;" "),Y137&amp;" "))-3,3)),HS137),"c",""))))</f>
        <v/>
      </c>
      <c r="BK137" s="180"/>
      <c r="BL137" s="213"/>
      <c r="BM137" s="29">
        <v>18</v>
      </c>
      <c r="BN137" s="29">
        <v>18</v>
      </c>
      <c r="BO137" s="29">
        <v>18</v>
      </c>
      <c r="BP137" s="29">
        <v>19</v>
      </c>
      <c r="BQ137" s="29">
        <v>19</v>
      </c>
      <c r="BR137" s="29">
        <v>19</v>
      </c>
      <c r="BS137" s="29">
        <v>20</v>
      </c>
      <c r="BT137" s="29">
        <v>20</v>
      </c>
      <c r="BU137" s="29">
        <v>20</v>
      </c>
      <c r="BV137" s="29">
        <v>21</v>
      </c>
      <c r="BW137" s="29">
        <v>21</v>
      </c>
      <c r="BX137" s="29">
        <v>21</v>
      </c>
      <c r="BY137" s="29">
        <v>25</v>
      </c>
      <c r="BZ137" s="29">
        <v>33</v>
      </c>
      <c r="CA137" s="29">
        <v>38</v>
      </c>
      <c r="CB137" s="226">
        <v>48</v>
      </c>
      <c r="CC137" s="181"/>
      <c r="CD137" s="181"/>
      <c r="CE137" s="395" t="s">
        <v>1275</v>
      </c>
      <c r="CF137" s="182"/>
      <c r="CG137" s="182"/>
      <c r="CH137" s="395" t="s">
        <v>349</v>
      </c>
      <c r="CI137" s="183"/>
      <c r="CJ137" s="183"/>
      <c r="CK137" s="214">
        <v>126</v>
      </c>
      <c r="CL137" s="229" t="s">
        <v>722</v>
      </c>
      <c r="CM137" s="184"/>
      <c r="CN137" s="216"/>
      <c r="CO137" s="227" t="s">
        <v>37</v>
      </c>
      <c r="CP137" s="185"/>
      <c r="CQ137" s="185"/>
      <c r="CR137" s="44">
        <v>75</v>
      </c>
      <c r="CS137" s="44">
        <v>76</v>
      </c>
      <c r="CT137" s="186"/>
      <c r="CU137" s="186"/>
      <c r="CV137" s="393"/>
      <c r="CW137" s="218"/>
      <c r="CX137" s="218"/>
      <c r="CY137" s="233" t="s">
        <v>106</v>
      </c>
      <c r="CZ137" s="187"/>
      <c r="DA137" s="187"/>
      <c r="DB137" s="28" t="str">
        <f>IF(OR($A$8&lt;&gt;"",$A$2&lt;&gt;"",$DB$252&lt;&gt;""),"E","")</f>
        <v/>
      </c>
      <c r="DC137" s="29" t="str">
        <f>IF(OR($A$8&lt;&gt;"",$A$2&lt;&gt;"",$DC$252&lt;&gt;""),"E","")</f>
        <v/>
      </c>
      <c r="DD137" s="29" t="str">
        <f>IF(OR($A$8&lt;&gt;"",$A$2&lt;&gt;"",$DD$252&lt;&gt;""),"E","")</f>
        <v/>
      </c>
      <c r="DE137" s="29" t="str">
        <f>IF(OR($A$8&lt;&gt;"",$A$2&lt;&gt;"",$DE$252&lt;&gt;""),"E","")</f>
        <v/>
      </c>
      <c r="DF137" s="29" t="str">
        <f>IF(OR($A$8&lt;&gt;"",$A$2&lt;&gt;"",$DF$252&lt;&gt;""),"E","")</f>
        <v/>
      </c>
      <c r="DG137" s="29" t="str">
        <f>IF(OR($A$8&lt;&gt;"",$A$2&lt;&gt;"",$DG$252&lt;&gt;""),"E","")</f>
        <v/>
      </c>
      <c r="DH137" s="29" t="str">
        <f>IF(OR($A$8&lt;&gt;"",$A$2&lt;&gt;"",$DH$252&lt;&gt;""),"E","")</f>
        <v/>
      </c>
      <c r="DI137" s="29" t="str">
        <f>IF(OR($A$8&lt;&gt;"",$A$2&lt;&gt;"",$DI$252&lt;&gt;""),"E","")</f>
        <v/>
      </c>
      <c r="DJ137" s="29" t="str">
        <f>IF(OR($A$8&lt;&gt;"",$A$2&lt;&gt;"",$DJ$252&lt;&gt;""),"E","")</f>
        <v/>
      </c>
      <c r="DK137" s="29" t="str">
        <f>IF(OR($A$8&lt;&gt;"",$A$2&lt;&gt;"",$DK$252&lt;&gt;""),"E","")</f>
        <v/>
      </c>
      <c r="DL137" s="29" t="str">
        <f>IF(OR($A$8&lt;&gt;"",$A$2&lt;&gt;"",$DL$252&lt;&gt;""),"E","")</f>
        <v/>
      </c>
      <c r="DM137" s="29" t="str">
        <f>IF(OR($A$8&lt;&gt;"",$A$2&lt;&gt;"",$DM$252&lt;&gt;""),"E","")</f>
        <v/>
      </c>
      <c r="DN137" s="29" t="str">
        <f>IF(OR($A$8&lt;&gt;"",$A$2&lt;&gt;"",$DN$252&lt;&gt;""),"E","")</f>
        <v/>
      </c>
      <c r="DO137" s="29" t="str">
        <f>IF(OR($A$8&lt;&gt;"",$A$2&lt;&gt;"",$DO$252&lt;&gt;""),"E","")</f>
        <v/>
      </c>
      <c r="DP137" s="29" t="str">
        <f>IF(OR($A$8&lt;&gt;"",$A$2&lt;&gt;"",$DP$252&lt;&gt;""),"E","")</f>
        <v/>
      </c>
      <c r="DQ137" s="29" t="str">
        <f>IF(OR($A$8&lt;&gt;"",$A$2&lt;&gt;"",$DQ$252&lt;&gt;""),"E","")</f>
        <v/>
      </c>
      <c r="DR137" s="29" t="str">
        <f>IF(OR($A$8&lt;&gt;"",$A$2&lt;&gt;"",$DR$252&lt;&gt;""),"E","")</f>
        <v/>
      </c>
      <c r="DS137" s="29" t="str">
        <f>IF(OR($A$8&lt;&gt;"",$A$2&lt;&gt;"",$DS$252&lt;&gt;""),"E","")</f>
        <v/>
      </c>
      <c r="DT137" s="29" t="str">
        <f>IF(OR($A$8&lt;&gt;"",$A$2&lt;&gt;"",$DT$252&lt;&gt;""),"E","")</f>
        <v/>
      </c>
      <c r="DU137" s="29" t="str">
        <f>IF(OR($A$8&lt;&gt;"",$A$2&lt;&gt;"",$DU$252&lt;&gt;""),"E","")</f>
        <v/>
      </c>
      <c r="DV137" s="29" t="str">
        <f>IF(OR($A$8&lt;&gt;"",$A$2&lt;&gt;"",$DV$252&lt;&gt;""),"E","")</f>
        <v/>
      </c>
      <c r="DW137" s="29" t="str">
        <f>IF(OR($A$8&lt;&gt;"",$A$2&lt;&gt;"",$DW$252&lt;&gt;""),"E","")</f>
        <v/>
      </c>
      <c r="DX137" s="29" t="str">
        <f>IF(OR($A$8&lt;&gt;"",$A$2&lt;&gt;"",$DX$252&lt;&gt;""),"E","")</f>
        <v/>
      </c>
      <c r="DY137" s="29" t="str">
        <f>IF(OR($A$8&lt;&gt;"",$A$2&lt;&gt;"",$DY$252&lt;&gt;""),"E","")</f>
        <v/>
      </c>
      <c r="DZ137" s="29" t="str">
        <f>IF(OR($A$8&lt;&gt;"",$A$2&lt;&gt;"",$DZ$252&lt;&gt;""),"E","")</f>
        <v/>
      </c>
      <c r="EA137" s="31"/>
      <c r="EB137" s="2"/>
      <c r="EC137" s="29" t="str">
        <f>IF(OR($A$8&lt;&gt;"",$A$2&lt;&gt;"",$EC$252&lt;&gt;""),"E","")</f>
        <v/>
      </c>
      <c r="ED137" s="58"/>
      <c r="EE137" s="57"/>
      <c r="EF137" s="29" t="str">
        <f>IF(OR($A$8&lt;&gt;"",$A$2&lt;&gt;"",$EF$252&lt;&gt;""),"E","")</f>
        <v/>
      </c>
      <c r="EG137" s="29" t="str">
        <f>IF(OR($A$8&lt;&gt;"",$A$2&lt;&gt;"",$EG$252&lt;&gt;""),"E","")</f>
        <v/>
      </c>
      <c r="EH137" s="29" t="str">
        <f>IF(OR($A$8&lt;&gt;"",$A$2&lt;&gt;"",$EH$252&lt;&gt;""),"E","")</f>
        <v/>
      </c>
      <c r="EI137" s="29" t="str">
        <f>IF(OR($A$8&lt;&gt;"",$A$2&lt;&gt;"",$EI$252&lt;&gt;""),"E","")</f>
        <v/>
      </c>
      <c r="EJ137" s="29" t="str">
        <f>IF(OR($A$8&lt;&gt;"",$A$2&lt;&gt;"",$EJ$252&lt;&gt;""),"E","")</f>
        <v/>
      </c>
      <c r="EK137" s="29" t="str">
        <f>IF(OR($A$8&lt;&gt;"",$A$2&lt;&gt;"",$EK$252&lt;&gt;""),"E","")</f>
        <v/>
      </c>
      <c r="EL137" s="29" t="str">
        <f>IF(OR($A$8&lt;&gt;"",$A$2&lt;&gt;"",$EL$252&lt;&gt;""),"E","")</f>
        <v/>
      </c>
      <c r="EM137" s="29" t="str">
        <f>IF(OR($A$8&lt;&gt;"",$A$2&lt;&gt;"",$EM$252&lt;&gt;""),"E","")</f>
        <v/>
      </c>
      <c r="EN137" s="29" t="str">
        <f>IF(OR($A$8&lt;&gt;"",$A$2&lt;&gt;"",$EN$252&lt;&gt;""),"E","")</f>
        <v/>
      </c>
      <c r="EO137" s="29" t="str">
        <f>IF(OR($A$8&lt;&gt;"",$A$2&lt;&gt;"",$EO$252&lt;&gt;""),"E","")</f>
        <v/>
      </c>
      <c r="EP137" s="29" t="str">
        <f>IF(OR($A$8&lt;&gt;"",$A$2&lt;&gt;"",$EP$252&lt;&gt;""),"E","")</f>
        <v/>
      </c>
      <c r="EQ137" s="29" t="str">
        <f>IF(OR($A$8&lt;&gt;"",$A$2&lt;&gt;"",$EQ$252&lt;&gt;""),"E","")</f>
        <v/>
      </c>
      <c r="ER137" s="29" t="str">
        <f>IF(OR($A$8&lt;&gt;"",$A$2&lt;&gt;"",$ER$252&lt;&gt;""),"E","")</f>
        <v/>
      </c>
      <c r="ES137" s="29" t="str">
        <f>IF(OR($A$8&lt;&gt;"",$A$2&lt;&gt;"",$ES$252&lt;&gt;""),"E","")</f>
        <v/>
      </c>
      <c r="ET137" s="29" t="str">
        <f>IF(OR($A$8&lt;&gt;"",$A$2&lt;&gt;"",$ET$252&lt;&gt;""),"E","")</f>
        <v/>
      </c>
      <c r="EU137" s="29" t="str">
        <f>IF(OR($A$8&lt;&gt;"",$A$2&lt;&gt;"",$EU$252&lt;&gt;""),"E","")</f>
        <v/>
      </c>
      <c r="EV137" s="29" t="str">
        <f>IF(OR($A$8&lt;&gt;"",$A$2&lt;&gt;"",$EV$252&lt;&gt;""),"E","")</f>
        <v/>
      </c>
      <c r="EW137" s="29" t="str">
        <f>IF(OR($A$8&lt;&gt;"",$A$2&lt;&gt;"",$EW$252&lt;&gt;""),"E","")</f>
        <v/>
      </c>
      <c r="EX137" s="29" t="str">
        <f>IF(OR($A$8&lt;&gt;"",$A$2&lt;&gt;"",$EX$252&lt;&gt;""),"E","")</f>
        <v/>
      </c>
      <c r="EY137" s="29" t="str">
        <f>IF(OR($A$8&lt;&gt;"",$A$2&lt;&gt;"",$EY$252&lt;&gt;""),"E","")</f>
        <v/>
      </c>
      <c r="EZ137" s="29" t="str">
        <f>IF(OR($A$8&lt;&gt;"",$A$2&lt;&gt;"",$EZ$252&lt;&gt;""),"E","")</f>
        <v/>
      </c>
      <c r="FA137" s="29" t="str">
        <f>IF(OR($A$8&lt;&gt;"",$A$2&lt;&gt;"",$FA$252&lt;&gt;""),"E","")</f>
        <v/>
      </c>
      <c r="FB137" s="29" t="str">
        <f>IF(OR($A$8&lt;&gt;"",$A$2&lt;&gt;"",$FB$252&lt;&gt;""),"E","")</f>
        <v/>
      </c>
      <c r="FC137" s="29" t="str">
        <f>IF(OR($A$8&lt;&gt;"",$A$2&lt;&gt;"",$FC$252&lt;&gt;""),"E","")</f>
        <v/>
      </c>
      <c r="FD137" s="29" t="str">
        <f>IF(OR($A$8&lt;&gt;"",$A$2&lt;&gt;"",$FD$252&lt;&gt;""),"E","")</f>
        <v/>
      </c>
      <c r="FE137" s="29" t="str">
        <f>IF(OR($A$8&lt;&gt;"",$A$2&lt;&gt;"",$FE$252&lt;&gt;""),"E","")</f>
        <v/>
      </c>
      <c r="FF137" s="29" t="str">
        <f>IF(OR($A$8&lt;&gt;"",$A$2&lt;&gt;"",$FF$252&lt;&gt;""),"E","")</f>
        <v/>
      </c>
      <c r="FG137" s="29" t="str">
        <f>IF(OR($A$8&lt;&gt;"",$A$2&lt;&gt;"",$FG$252&lt;&gt;""),"E","")</f>
        <v/>
      </c>
      <c r="FH137" s="29" t="str">
        <f>IF(OR($A$8&lt;&gt;"",$A$2&lt;&gt;"",$FH$252&lt;&gt;""),"E","")</f>
        <v/>
      </c>
      <c r="FI137" s="29" t="str">
        <f>IF(OR($A$8&lt;&gt;"",$A$2&lt;&gt;"",$FI$252&lt;&gt;""),"E","")</f>
        <v/>
      </c>
      <c r="FJ137" s="29" t="str">
        <f>IF(OR($A$8&lt;&gt;"",$A$2&lt;&gt;"",$FJ$252&lt;&gt;""),"E","")</f>
        <v/>
      </c>
      <c r="FK137" s="29" t="str">
        <f>IF(OR($A$8&lt;&gt;"",$A$2&lt;&gt;"",$FK$252&lt;&gt;""),"E","")</f>
        <v/>
      </c>
      <c r="FL137" s="29" t="str">
        <f>IF(OR($A$8&lt;&gt;"",$A$2&lt;&gt;"",$FL$252&lt;&gt;""),"E","")</f>
        <v/>
      </c>
      <c r="FM137" s="29" t="str">
        <f>IF(OR($A$8&lt;&gt;"",$A$2&lt;&gt;"",$FM$252&lt;&gt;""),"E","")</f>
        <v/>
      </c>
      <c r="FN137" s="29" t="str">
        <f>IF(OR($A$8&lt;&gt;"",$A$2&lt;&gt;"",$FN$252&lt;&gt;""),"E","")</f>
        <v/>
      </c>
      <c r="FO137" s="29" t="str">
        <f>IF(OR($A$8&lt;&gt;"",$A$2&lt;&gt;"",$FO$252&lt;&gt;""),"E","")</f>
        <v/>
      </c>
      <c r="FP137" s="29" t="str">
        <f>IF(OR($A$8&lt;&gt;"",$A$2&lt;&gt;"",$FP$252&lt;&gt;""),"E","")</f>
        <v/>
      </c>
      <c r="FQ137" s="29" t="str">
        <f>IF(OR($A$8&lt;&gt;"",$A$2&lt;&gt;"",$FQ$252&lt;&gt;""),"E","")</f>
        <v/>
      </c>
      <c r="FR137" s="29" t="str">
        <f>IF(OR($A$8&lt;&gt;"",$A$2&lt;&gt;"",$FR$252&lt;&gt;""),"E","")</f>
        <v/>
      </c>
      <c r="FS137" s="29" t="str">
        <f>IF(OR($A$8&lt;&gt;"",$A$2&lt;&gt;"",$FS$252&lt;&gt;""),"E","")</f>
        <v/>
      </c>
      <c r="FT137" s="29" t="str">
        <f>IF(OR($A$8&lt;&gt;"",$A$2&lt;&gt;"",$FT$252&lt;&gt;""),"E","")</f>
        <v/>
      </c>
      <c r="FU137" s="29" t="str">
        <f>IF(OR($A$8&lt;&gt;"",$A$2&lt;&gt;"",$FU$252&lt;&gt;""),"E","")</f>
        <v/>
      </c>
      <c r="FV137" s="29" t="str">
        <f>IF(OR($A$8&lt;&gt;"",$A$2&lt;&gt;"",$FV$252&lt;&gt;""),"E","")</f>
        <v/>
      </c>
      <c r="FW137" s="29" t="str">
        <f>IF(OR($A$8&lt;&gt;"",$A$2&lt;&gt;"",$FW$252&lt;&gt;""),"E","")</f>
        <v/>
      </c>
      <c r="FX137" s="29" t="str">
        <f>IF(OR($A$8&lt;&gt;"",$A$2&lt;&gt;"",$FX$252&lt;&gt;""),"E","")</f>
        <v/>
      </c>
      <c r="FY137" s="29" t="str">
        <f>IF(OR($A$8&lt;&gt;"",$A$2&lt;&gt;"",$FY$252&lt;&gt;""),"E","")</f>
        <v/>
      </c>
      <c r="FZ137" s="29" t="str">
        <f>IF(OR($A$8&lt;&gt;"",$A$2&lt;&gt;"",$FZ$252&lt;&gt;""),"E","")</f>
        <v/>
      </c>
      <c r="GA137" s="29" t="str">
        <f>IF(OR($A$8&lt;&gt;"",$A$2&lt;&gt;"",$GA$252&lt;&gt;""),"E","")</f>
        <v/>
      </c>
      <c r="GB137" s="58"/>
      <c r="GC137" s="57"/>
      <c r="GD137" s="35" t="str">
        <f>IF(OR($A$8&lt;&gt;"",$A$2&lt;&gt;"",$GD$252&lt;&gt;""),"E",IF($N$5="X","X",""))</f>
        <v/>
      </c>
      <c r="GE137" s="77"/>
      <c r="GF137" s="72"/>
      <c r="GG137" s="30" t="str">
        <f>IF(OR($A$8&lt;&gt;"",$A$2&lt;&gt;"",$GG$252&lt;&gt;""),"E","X")</f>
        <v>X</v>
      </c>
      <c r="GH137" s="29" t="str">
        <f>IF(OR($A$8&lt;&gt;"",$A$2&lt;&gt;"",$GH$252&lt;&gt;""),"E","")</f>
        <v/>
      </c>
      <c r="GI137" s="29" t="str">
        <f>IF(OR($A$8&lt;&gt;"",$A$2&lt;&gt;"",$GI$252&lt;&gt;""),"E","")</f>
        <v/>
      </c>
      <c r="GJ137" s="29" t="str">
        <f>IF(OR($A$8&lt;&gt;"",$A$2&lt;&gt;"",$GJ$252&lt;&gt;""),"E","")</f>
        <v/>
      </c>
      <c r="GK137" s="29" t="str">
        <f>IF(OR($A$8&lt;&gt;"",$A$2&lt;&gt;"",$GK$252&lt;&gt;""),"E","")</f>
        <v/>
      </c>
      <c r="GL137" s="29" t="str">
        <f>IF(OR($A$8&lt;&gt;"",$A$2&lt;&gt;"",$GL$252&lt;&gt;""),"E","")</f>
        <v/>
      </c>
      <c r="GM137" s="29" t="str">
        <f>IF(OR($A$8&lt;&gt;"",$A$2&lt;&gt;"",$GM$252&lt;&gt;""),"E","")</f>
        <v/>
      </c>
      <c r="GN137" s="29" t="str">
        <f>IF(OR($A$8&lt;&gt;"",$A$2&lt;&gt;"",$GN$252&lt;&gt;""),"E","")</f>
        <v/>
      </c>
      <c r="GO137" s="29" t="str">
        <f>IF(OR($A$8&lt;&gt;"",$A$2&lt;&gt;"",$GO$252&lt;&gt;""),"E","")</f>
        <v/>
      </c>
      <c r="GP137" s="29" t="str">
        <f>IF(OR($A$8&lt;&gt;"",$A$2&lt;&gt;"",$GP$252&lt;&gt;""),"E","")</f>
        <v/>
      </c>
      <c r="GQ137" s="29" t="str">
        <f>IF(OR($A$8&lt;&gt;"",$A$2&lt;&gt;"",$GQ$252&lt;&gt;""),"E","")</f>
        <v/>
      </c>
      <c r="GR137" s="29" t="str">
        <f>IF(OR($A$8&lt;&gt;"",$A$2&lt;&gt;"",$GR$252&lt;&gt;""),"E","")</f>
        <v/>
      </c>
      <c r="GS137" s="29" t="str">
        <f>IF(OR($A$8&lt;&gt;"",$A$2&lt;&gt;"",$GS$252&lt;&gt;""),"E","")</f>
        <v/>
      </c>
      <c r="GT137" s="29" t="str">
        <f>IF(OR($A$8&lt;&gt;"",$A$2&lt;&gt;"",$GT$252&lt;&gt;""),"E","")</f>
        <v/>
      </c>
      <c r="GU137" s="29" t="str">
        <f>IF(OR($A$8&lt;&gt;"",$A$2&lt;&gt;"",$GU$252&lt;&gt;""),"E","")</f>
        <v/>
      </c>
      <c r="GV137" s="29" t="str">
        <f>IF(OR($A$8&lt;&gt;"",$A$2&lt;&gt;"",$GV$252&lt;&gt;""),"E","")</f>
        <v/>
      </c>
      <c r="GW137" s="29" t="str">
        <f>IF(OR($A$8&lt;&gt;"",$A$2&lt;&gt;"",$GW$252&lt;&gt;""),"E","")</f>
        <v/>
      </c>
      <c r="GX137" s="29" t="str">
        <f>IF(OR($A$8&lt;&gt;"",$A$2&lt;&gt;"",$GX$252&lt;&gt;""),"E","")</f>
        <v/>
      </c>
      <c r="GY137" s="26" t="str">
        <f>IF(OR($A$8&lt;&gt;"",$A$2&lt;&gt;"",$GY$252&lt;&gt;""),"E","")</f>
        <v/>
      </c>
      <c r="GZ137" s="29" t="str">
        <f>IF(OR($A$8&lt;&gt;"",$A$2&lt;&gt;"",$GZ$252&lt;&gt;""),"E","")</f>
        <v/>
      </c>
      <c r="HA137" s="29" t="str">
        <f>IF(OR($A$8&lt;&gt;"",$A$2&lt;&gt;"",$HA$252&lt;&gt;""),"E","")</f>
        <v/>
      </c>
      <c r="HB137" s="29" t="str">
        <f>IF(OR($A$8&lt;&gt;"",$A$2&lt;&gt;"",$HB$252&lt;&gt;""),"E","")</f>
        <v/>
      </c>
      <c r="HC137" s="29" t="str">
        <f>IF(OR($A$8&lt;&gt;"",$A$2&lt;&gt;"",$HC$252&lt;&gt;""),"E","")</f>
        <v/>
      </c>
      <c r="HD137" s="29" t="str">
        <f>IF(OR($A$8&lt;&gt;"",$A$2&lt;&gt;"",$HD$252&lt;&gt;""),"E","")</f>
        <v/>
      </c>
      <c r="HE137" s="29" t="str">
        <f>IF(OR($A$8&lt;&gt;"",$A$2&lt;&gt;"",$HE$252&lt;&gt;""),"E","")</f>
        <v/>
      </c>
      <c r="HF137" s="29" t="str">
        <f>IF(OR($A$8&lt;&gt;"",$A$2&lt;&gt;"",$HF$252&lt;&gt;""),"E","")</f>
        <v/>
      </c>
      <c r="HG137" s="29" t="str">
        <f>IF(OR($A$8&lt;&gt;"",$A$2&lt;&gt;"",$HG$252&lt;&gt;""),"E","")</f>
        <v/>
      </c>
      <c r="HH137" s="81"/>
      <c r="HI137" s="72"/>
      <c r="HJ137" s="29" t="str">
        <f>IF(OR($A$8&lt;&gt;"",$A$2&lt;&gt;"",$HJ$252&lt;&gt;""),"E","")</f>
        <v/>
      </c>
      <c r="HK137" s="29" t="str">
        <f>IF(OR($A$8&lt;&gt;"",$A$2&lt;&gt;"",$HK$252&lt;&gt;""),"E","")</f>
        <v/>
      </c>
      <c r="HL137" s="29" t="str">
        <f>IF(OR($A$8&lt;&gt;"",$A$2&lt;&gt;"",$HL$252&lt;&gt;""),"E","")</f>
        <v/>
      </c>
      <c r="HM137" s="29" t="str">
        <f>IF(OR($A$8&lt;&gt;"",$A$2&lt;&gt;"",$HM$252&lt;&gt;""),"E","")</f>
        <v/>
      </c>
      <c r="HN137" s="29" t="str">
        <f>IF(OR($A$8&lt;&gt;"",$A$2&lt;&gt;"",$HN$252&lt;&gt;""),"E","")</f>
        <v/>
      </c>
      <c r="HO137" s="29" t="str">
        <f>IF(OR($A$8&lt;&gt;"",$A$2&lt;&gt;"",$HO$252&lt;&gt;""),"E","")</f>
        <v/>
      </c>
      <c r="HP137" s="29" t="str">
        <f>IF(OR($A$8&lt;&gt;"",$A$2&lt;&gt;"",$HP$252&lt;&gt;""),"E","")</f>
        <v/>
      </c>
      <c r="HQ137" s="219"/>
      <c r="HR137" s="6"/>
      <c r="HS137" s="131">
        <f t="shared" si="1"/>
        <v>0</v>
      </c>
      <c r="HT137" s="132"/>
    </row>
    <row r="138" spans="1:228" ht="39" customHeight="1" x14ac:dyDescent="0.2">
      <c r="A138" s="220" t="s">
        <v>150</v>
      </c>
      <c r="B138" s="221"/>
      <c r="C138" s="221"/>
      <c r="D138" s="221"/>
      <c r="E138" s="221"/>
      <c r="F138" s="221"/>
      <c r="G138" s="221"/>
      <c r="H138" s="221"/>
      <c r="I138" s="221"/>
      <c r="J138" s="221"/>
      <c r="K138" s="221"/>
      <c r="L138" s="222"/>
      <c r="M138" s="220" t="s">
        <v>30</v>
      </c>
      <c r="N138" s="221"/>
      <c r="O138" s="221"/>
      <c r="P138" s="221"/>
      <c r="Q138" s="221"/>
      <c r="R138" s="221"/>
      <c r="S138" s="221"/>
      <c r="T138" s="221"/>
      <c r="U138" s="222"/>
      <c r="V138" s="175"/>
      <c r="W138" s="45">
        <v>3</v>
      </c>
      <c r="X138" s="204">
        <v>3</v>
      </c>
      <c r="Y138" s="84" t="s">
        <v>1126</v>
      </c>
      <c r="Z138" s="178"/>
      <c r="AA138" s="212"/>
      <c r="AB138" s="155">
        <v>60</v>
      </c>
      <c r="AC138" s="299"/>
      <c r="AD138" s="155">
        <v>60</v>
      </c>
      <c r="AE138" s="299"/>
      <c r="AF138" s="155">
        <v>60</v>
      </c>
      <c r="AG138" s="299"/>
      <c r="AH138" s="155">
        <v>40</v>
      </c>
      <c r="AI138" s="299"/>
      <c r="AJ138" s="155">
        <v>20</v>
      </c>
      <c r="AK138" s="299"/>
      <c r="AL138" s="155">
        <v>12</v>
      </c>
      <c r="AM138" s="299"/>
      <c r="AN138" s="155">
        <v>2</v>
      </c>
      <c r="AO138" s="299"/>
      <c r="AP138" s="155">
        <v>1</v>
      </c>
      <c r="AQ138" s="299"/>
      <c r="AR138" s="152">
        <v>1</v>
      </c>
      <c r="AS138" s="412"/>
      <c r="AT138" s="152"/>
      <c r="AU138" s="153"/>
      <c r="AV138" s="152"/>
      <c r="AW138" s="153"/>
      <c r="AX138" s="152"/>
      <c r="AY138" s="153"/>
      <c r="AZ138" s="152"/>
      <c r="BA138" s="153"/>
      <c r="BB138" s="152"/>
      <c r="BC138" s="153"/>
      <c r="BD138" s="152"/>
      <c r="BE138" s="153"/>
      <c r="BF138" s="152"/>
      <c r="BG138" s="422"/>
      <c r="BH138" s="179"/>
      <c r="BI138" s="179"/>
      <c r="BJ138" s="67" t="str">
        <f>IF($BJ$8="Saisie de numéro erronée !","Saisie de numéro erronée !",IF($BJ$9="","",VALUE(SUBSTITUTE(IF(COUNTIF(HS138,"* *"),TRIM(MID(Y138&amp;" ",(FIND(("NO"&amp;$BJ$9&amp;" "),Y138&amp;" "))-3,3)),HS138),"c",""))))</f>
        <v/>
      </c>
      <c r="BK138" s="180"/>
      <c r="BL138" s="213"/>
      <c r="BM138" s="29">
        <v>3</v>
      </c>
      <c r="BN138" s="29">
        <v>3</v>
      </c>
      <c r="BO138" s="29">
        <v>3</v>
      </c>
      <c r="BP138" s="29">
        <v>4</v>
      </c>
      <c r="BQ138" s="29">
        <v>4</v>
      </c>
      <c r="BR138" s="29">
        <v>4</v>
      </c>
      <c r="BS138" s="29">
        <v>5</v>
      </c>
      <c r="BT138" s="29">
        <v>5</v>
      </c>
      <c r="BU138" s="29">
        <v>5</v>
      </c>
      <c r="BV138" s="29">
        <v>6</v>
      </c>
      <c r="BW138" s="29">
        <v>6</v>
      </c>
      <c r="BX138" s="228">
        <v>1</v>
      </c>
      <c r="BY138" s="29">
        <v>10</v>
      </c>
      <c r="BZ138" s="29">
        <v>18</v>
      </c>
      <c r="CA138" s="29">
        <v>23</v>
      </c>
      <c r="CB138" s="226">
        <v>33</v>
      </c>
      <c r="CC138" s="181"/>
      <c r="CD138" s="181"/>
      <c r="CE138" s="395"/>
      <c r="CF138" s="182"/>
      <c r="CG138" s="182"/>
      <c r="CH138" s="395"/>
      <c r="CI138" s="183"/>
      <c r="CJ138" s="183"/>
      <c r="CK138" s="214">
        <v>127</v>
      </c>
      <c r="CL138" s="44" t="s">
        <v>572</v>
      </c>
      <c r="CM138" s="184"/>
      <c r="CN138" s="216"/>
      <c r="CO138" s="227" t="s">
        <v>37</v>
      </c>
      <c r="CP138" s="185"/>
      <c r="CQ138" s="185"/>
      <c r="CR138" s="44">
        <v>76</v>
      </c>
      <c r="CS138" s="44">
        <v>78</v>
      </c>
      <c r="CT138" s="186"/>
      <c r="CU138" s="186"/>
      <c r="CV138" s="393"/>
      <c r="CW138" s="218"/>
      <c r="CX138" s="218"/>
      <c r="CY138" s="233" t="s">
        <v>106</v>
      </c>
      <c r="CZ138" s="187"/>
      <c r="DA138" s="187"/>
      <c r="DB138" s="28" t="str">
        <f>IF(OR($A$8&lt;&gt;"",$A$2&lt;&gt;"",$DB$252&lt;&gt;""),"E","")</f>
        <v/>
      </c>
      <c r="DC138" s="29" t="str">
        <f>IF(OR($A$8&lt;&gt;"",$A$2&lt;&gt;"",$DC$252&lt;&gt;""),"E","")</f>
        <v/>
      </c>
      <c r="DD138" s="29" t="str">
        <f>IF(OR($A$8&lt;&gt;"",$A$2&lt;&gt;"",$DD$252&lt;&gt;""),"E","")</f>
        <v/>
      </c>
      <c r="DE138" s="29" t="str">
        <f>IF(OR($A$8&lt;&gt;"",$A$2&lt;&gt;"",$DE$252&lt;&gt;""),"E","")</f>
        <v/>
      </c>
      <c r="DF138" s="29" t="str">
        <f>IF(OR($A$8&lt;&gt;"",$A$2&lt;&gt;"",$DF$252&lt;&gt;""),"E","")</f>
        <v/>
      </c>
      <c r="DG138" s="29" t="str">
        <f>IF(OR($A$8&lt;&gt;"",$A$2&lt;&gt;"",$DG$252&lt;&gt;""),"E","")</f>
        <v/>
      </c>
      <c r="DH138" s="29" t="str">
        <f>IF(OR($A$8&lt;&gt;"",$A$2&lt;&gt;"",$DH$252&lt;&gt;""),"E","")</f>
        <v/>
      </c>
      <c r="DI138" s="29" t="str">
        <f>IF(OR($A$8&lt;&gt;"",$A$2&lt;&gt;"",$DI$252&lt;&gt;""),"E","")</f>
        <v/>
      </c>
      <c r="DJ138" s="29" t="str">
        <f>IF(OR($A$8&lt;&gt;"",$A$2&lt;&gt;"",$DJ$252&lt;&gt;""),"E","")</f>
        <v/>
      </c>
      <c r="DK138" s="29" t="str">
        <f>IF(OR($A$8&lt;&gt;"",$A$2&lt;&gt;"",$DK$252&lt;&gt;""),"E","")</f>
        <v/>
      </c>
      <c r="DL138" s="29" t="str">
        <f>IF(OR($A$8&lt;&gt;"",$A$2&lt;&gt;"",$DL$252&lt;&gt;""),"E","")</f>
        <v/>
      </c>
      <c r="DM138" s="29" t="str">
        <f>IF(OR($A$8&lt;&gt;"",$A$2&lt;&gt;"",$DM$252&lt;&gt;""),"E","")</f>
        <v/>
      </c>
      <c r="DN138" s="29" t="str">
        <f>IF(OR($A$8&lt;&gt;"",$A$2&lt;&gt;"",$DN$252&lt;&gt;""),"E","")</f>
        <v/>
      </c>
      <c r="DO138" s="29" t="str">
        <f>IF(OR($A$8&lt;&gt;"",$A$2&lt;&gt;"",$DO$252&lt;&gt;""),"E","")</f>
        <v/>
      </c>
      <c r="DP138" s="29" t="str">
        <f>IF(OR($A$8&lt;&gt;"",$A$2&lt;&gt;"",$DP$252&lt;&gt;""),"E","")</f>
        <v/>
      </c>
      <c r="DQ138" s="29" t="str">
        <f>IF(OR($A$8&lt;&gt;"",$A$2&lt;&gt;"",$DQ$252&lt;&gt;""),"E","")</f>
        <v/>
      </c>
      <c r="DR138" s="29" t="str">
        <f>IF(OR($A$8&lt;&gt;"",$A$2&lt;&gt;"",$DR$252&lt;&gt;""),"E","")</f>
        <v/>
      </c>
      <c r="DS138" s="29" t="str">
        <f>IF(OR($A$8&lt;&gt;"",$A$2&lt;&gt;"",$DS$252&lt;&gt;""),"E","")</f>
        <v/>
      </c>
      <c r="DT138" s="29" t="str">
        <f>IF(OR($A$8&lt;&gt;"",$A$2&lt;&gt;"",$DT$252&lt;&gt;""),"E","")</f>
        <v/>
      </c>
      <c r="DU138" s="29" t="str">
        <f>IF(OR($A$8&lt;&gt;"",$A$2&lt;&gt;"",$DU$252&lt;&gt;""),"E","")</f>
        <v/>
      </c>
      <c r="DV138" s="29" t="str">
        <f>IF(OR($A$8&lt;&gt;"",$A$2&lt;&gt;"",$DV$252&lt;&gt;""),"E","")</f>
        <v/>
      </c>
      <c r="DW138" s="29" t="str">
        <f>IF(OR($A$8&lt;&gt;"",$A$2&lt;&gt;"",$DW$252&lt;&gt;""),"E","")</f>
        <v/>
      </c>
      <c r="DX138" s="29" t="str">
        <f>IF(OR($A$8&lt;&gt;"",$A$2&lt;&gt;"",$DX$252&lt;&gt;""),"E","")</f>
        <v/>
      </c>
      <c r="DY138" s="29" t="str">
        <f>IF(OR($A$8&lt;&gt;"",$A$2&lt;&gt;"",$DY$252&lt;&gt;""),"E","")</f>
        <v/>
      </c>
      <c r="DZ138" s="29" t="str">
        <f>IF(OR($A$8&lt;&gt;"",$A$2&lt;&gt;"",$DZ$252&lt;&gt;""),"E","")</f>
        <v/>
      </c>
      <c r="EA138" s="31"/>
      <c r="EB138" s="2"/>
      <c r="EC138" s="29" t="str">
        <f>IF(OR($A$8&lt;&gt;"",$A$2&lt;&gt;"",$EC$252&lt;&gt;""),"E","")</f>
        <v/>
      </c>
      <c r="ED138" s="58"/>
      <c r="EE138" s="57"/>
      <c r="EF138" s="29" t="str">
        <f>IF(OR($A$8&lt;&gt;"",$A$2&lt;&gt;"",$EF$252&lt;&gt;""),"E","")</f>
        <v/>
      </c>
      <c r="EG138" s="29" t="str">
        <f>IF(OR($A$8&lt;&gt;"",$A$2&lt;&gt;"",$EG$252&lt;&gt;""),"E","")</f>
        <v/>
      </c>
      <c r="EH138" s="29" t="str">
        <f>IF(OR($A$8&lt;&gt;"",$A$2&lt;&gt;"",$EH$252&lt;&gt;""),"E","")</f>
        <v/>
      </c>
      <c r="EI138" s="29" t="str">
        <f>IF(OR($A$8&lt;&gt;"",$A$2&lt;&gt;"",$EI$252&lt;&gt;""),"E","")</f>
        <v/>
      </c>
      <c r="EJ138" s="29" t="str">
        <f>IF(OR($A$8&lt;&gt;"",$A$2&lt;&gt;"",$EJ$252&lt;&gt;""),"E","")</f>
        <v/>
      </c>
      <c r="EK138" s="29" t="str">
        <f>IF(OR($A$8&lt;&gt;"",$A$2&lt;&gt;"",$EK$252&lt;&gt;""),"E","")</f>
        <v/>
      </c>
      <c r="EL138" s="29" t="str">
        <f>IF(OR($A$8&lt;&gt;"",$A$2&lt;&gt;"",$EL$252&lt;&gt;""),"E","")</f>
        <v/>
      </c>
      <c r="EM138" s="29" t="str">
        <f>IF(OR($A$8&lt;&gt;"",$A$2&lt;&gt;"",$EM$252&lt;&gt;""),"E","")</f>
        <v/>
      </c>
      <c r="EN138" s="29" t="str">
        <f>IF(OR($A$8&lt;&gt;"",$A$2&lt;&gt;"",$EN$252&lt;&gt;""),"E","")</f>
        <v/>
      </c>
      <c r="EO138" s="29" t="str">
        <f>IF(OR($A$8&lt;&gt;"",$A$2&lt;&gt;"",$EO$252&lt;&gt;""),"E","")</f>
        <v/>
      </c>
      <c r="EP138" s="29" t="str">
        <f>IF(OR($A$8&lt;&gt;"",$A$2&lt;&gt;"",$EP$252&lt;&gt;""),"E","")</f>
        <v/>
      </c>
      <c r="EQ138" s="29" t="str">
        <f>IF(OR($A$8&lt;&gt;"",$A$2&lt;&gt;"",$EQ$252&lt;&gt;""),"E","")</f>
        <v/>
      </c>
      <c r="ER138" s="29" t="str">
        <f>IF(OR($A$8&lt;&gt;"",$A$2&lt;&gt;"",$ER$252&lt;&gt;""),"E","")</f>
        <v/>
      </c>
      <c r="ES138" s="29" t="str">
        <f>IF(OR($A$8&lt;&gt;"",$A$2&lt;&gt;"",$ES$252&lt;&gt;""),"E","")</f>
        <v/>
      </c>
      <c r="ET138" s="29" t="str">
        <f>IF(OR($A$8&lt;&gt;"",$A$2&lt;&gt;"",$ET$252&lt;&gt;""),"E","")</f>
        <v/>
      </c>
      <c r="EU138" s="29" t="str">
        <f>IF(OR($A$8&lt;&gt;"",$A$2&lt;&gt;"",$EU$252&lt;&gt;""),"E","")</f>
        <v/>
      </c>
      <c r="EV138" s="29" t="str">
        <f>IF(OR($A$8&lt;&gt;"",$A$2&lt;&gt;"",$EV$252&lt;&gt;""),"E","")</f>
        <v/>
      </c>
      <c r="EW138" s="29" t="str">
        <f>IF(OR($A$8&lt;&gt;"",$A$2&lt;&gt;"",$EW$252&lt;&gt;""),"E","")</f>
        <v/>
      </c>
      <c r="EX138" s="29" t="str">
        <f>IF(OR($A$8&lt;&gt;"",$A$2&lt;&gt;"",$EX$252&lt;&gt;""),"E","")</f>
        <v/>
      </c>
      <c r="EY138" s="29" t="str">
        <f>IF(OR($A$8&lt;&gt;"",$A$2&lt;&gt;"",$EY$252&lt;&gt;""),"E","")</f>
        <v/>
      </c>
      <c r="EZ138" s="29" t="str">
        <f>IF(OR($A$8&lt;&gt;"",$A$2&lt;&gt;"",$EZ$252&lt;&gt;""),"E","")</f>
        <v/>
      </c>
      <c r="FA138" s="29" t="str">
        <f>IF(OR($A$8&lt;&gt;"",$A$2&lt;&gt;"",$FA$252&lt;&gt;""),"E","")</f>
        <v/>
      </c>
      <c r="FB138" s="29" t="str">
        <f>IF(OR($A$8&lt;&gt;"",$A$2&lt;&gt;"",$FB$252&lt;&gt;""),"E","")</f>
        <v/>
      </c>
      <c r="FC138" s="29" t="str">
        <f>IF(OR($A$8&lt;&gt;"",$A$2&lt;&gt;"",$FC$252&lt;&gt;""),"E","")</f>
        <v/>
      </c>
      <c r="FD138" s="29" t="str">
        <f>IF(OR($A$8&lt;&gt;"",$A$2&lt;&gt;"",$FD$252&lt;&gt;""),"E","")</f>
        <v/>
      </c>
      <c r="FE138" s="29" t="str">
        <f>IF(OR($A$8&lt;&gt;"",$A$2&lt;&gt;"",$FE$252&lt;&gt;""),"E","")</f>
        <v/>
      </c>
      <c r="FF138" s="29" t="str">
        <f>IF(OR($A$8&lt;&gt;"",$A$2&lt;&gt;"",$FF$252&lt;&gt;""),"E","")</f>
        <v/>
      </c>
      <c r="FG138" s="29" t="str">
        <f>IF(OR($A$8&lt;&gt;"",$A$2&lt;&gt;"",$FG$252&lt;&gt;""),"E","")</f>
        <v/>
      </c>
      <c r="FH138" s="29" t="str">
        <f>IF(OR($A$8&lt;&gt;"",$A$2&lt;&gt;"",$FH$252&lt;&gt;""),"E","")</f>
        <v/>
      </c>
      <c r="FI138" s="29" t="str">
        <f>IF(OR($A$8&lt;&gt;"",$A$2&lt;&gt;"",$FI$252&lt;&gt;""),"E","")</f>
        <v/>
      </c>
      <c r="FJ138" s="29" t="str">
        <f>IF(OR($A$8&lt;&gt;"",$A$2&lt;&gt;"",$FJ$252&lt;&gt;""),"E","")</f>
        <v/>
      </c>
      <c r="FK138" s="29" t="str">
        <f>IF(OR($A$8&lt;&gt;"",$A$2&lt;&gt;"",$FK$252&lt;&gt;""),"E","")</f>
        <v/>
      </c>
      <c r="FL138" s="29" t="str">
        <f>IF(OR($A$8&lt;&gt;"",$A$2&lt;&gt;"",$FL$252&lt;&gt;""),"E","")</f>
        <v/>
      </c>
      <c r="FM138" s="29" t="str">
        <f>IF(OR($A$8&lt;&gt;"",$A$2&lt;&gt;"",$FM$252&lt;&gt;""),"E","")</f>
        <v/>
      </c>
      <c r="FN138" s="29" t="str">
        <f>IF(OR($A$8&lt;&gt;"",$A$2&lt;&gt;"",$FN$252&lt;&gt;""),"E","")</f>
        <v/>
      </c>
      <c r="FO138" s="29" t="str">
        <f>IF(OR($A$8&lt;&gt;"",$A$2&lt;&gt;"",$FO$252&lt;&gt;""),"E","")</f>
        <v/>
      </c>
      <c r="FP138" s="29" t="str">
        <f>IF(OR($A$8&lt;&gt;"",$A$2&lt;&gt;"",$FP$252&lt;&gt;""),"E","")</f>
        <v/>
      </c>
      <c r="FQ138" s="29" t="str">
        <f>IF(OR($A$8&lt;&gt;"",$A$2&lt;&gt;"",$FQ$252&lt;&gt;""),"E","")</f>
        <v/>
      </c>
      <c r="FR138" s="29" t="str">
        <f>IF(OR($A$8&lt;&gt;"",$A$2&lt;&gt;"",$FR$252&lt;&gt;""),"E","")</f>
        <v/>
      </c>
      <c r="FS138" s="29" t="str">
        <f>IF(OR($A$8&lt;&gt;"",$A$2&lt;&gt;"",$FS$252&lt;&gt;""),"E","")</f>
        <v/>
      </c>
      <c r="FT138" s="29" t="str">
        <f>IF(OR($A$8&lt;&gt;"",$A$2&lt;&gt;"",$FT$252&lt;&gt;""),"E","")</f>
        <v/>
      </c>
      <c r="FU138" s="29" t="str">
        <f>IF(OR($A$8&lt;&gt;"",$A$2&lt;&gt;"",$FU$252&lt;&gt;""),"E","")</f>
        <v/>
      </c>
      <c r="FV138" s="29" t="str">
        <f>IF(OR($A$8&lt;&gt;"",$A$2&lt;&gt;"",$FV$252&lt;&gt;""),"E","")</f>
        <v/>
      </c>
      <c r="FW138" s="29" t="str">
        <f>IF(OR($A$8&lt;&gt;"",$A$2&lt;&gt;"",$FW$252&lt;&gt;""),"E","")</f>
        <v/>
      </c>
      <c r="FX138" s="29" t="str">
        <f>IF(OR($A$8&lt;&gt;"",$A$2&lt;&gt;"",$FX$252&lt;&gt;""),"E","")</f>
        <v/>
      </c>
      <c r="FY138" s="29" t="str">
        <f>IF(OR($A$8&lt;&gt;"",$A$2&lt;&gt;"",$FY$252&lt;&gt;""),"E","")</f>
        <v/>
      </c>
      <c r="FZ138" s="29" t="str">
        <f>IF(OR($A$8&lt;&gt;"",$A$2&lt;&gt;"",$FZ$252&lt;&gt;""),"E","")</f>
        <v/>
      </c>
      <c r="GA138" s="29" t="str">
        <f>IF(OR($A$8&lt;&gt;"",$A$2&lt;&gt;"",$GA$252&lt;&gt;""),"E","")</f>
        <v/>
      </c>
      <c r="GB138" s="58"/>
      <c r="GC138" s="57"/>
      <c r="GD138" s="33" t="str">
        <f>IF(OR($A$8&lt;&gt;"",$A$2&lt;&gt;"",$GD$252&lt;&gt;""),"E","")</f>
        <v/>
      </c>
      <c r="GE138" s="77"/>
      <c r="GF138" s="72"/>
      <c r="GG138" s="30" t="str">
        <f>IF(OR($A$8&lt;&gt;"",$A$2&lt;&gt;"",$GG$252&lt;&gt;""),"E","X")</f>
        <v>X</v>
      </c>
      <c r="GH138" s="29" t="str">
        <f>IF(OR($A$8&lt;&gt;"",$A$2&lt;&gt;"",$GH$252&lt;&gt;""),"E","")</f>
        <v/>
      </c>
      <c r="GI138" s="30" t="str">
        <f>IF(OR($A$8&lt;&gt;"",$A$2&lt;&gt;"",$GI$252&lt;&gt;""),"E","X")</f>
        <v>X</v>
      </c>
      <c r="GJ138" s="29" t="str">
        <f>IF(OR($A$8&lt;&gt;"",$A$2&lt;&gt;"",$GJ$252&lt;&gt;""),"E","")</f>
        <v/>
      </c>
      <c r="GK138" s="29" t="str">
        <f>IF(OR($A$8&lt;&gt;"",$A$2&lt;&gt;"",$GK$252&lt;&gt;""),"E","")</f>
        <v/>
      </c>
      <c r="GL138" s="29" t="str">
        <f>IF(OR($A$8&lt;&gt;"",$A$2&lt;&gt;"",$GL$252&lt;&gt;""),"E","")</f>
        <v/>
      </c>
      <c r="GM138" s="29" t="str">
        <f>IF(OR($A$8&lt;&gt;"",$A$2&lt;&gt;"",$GM$252&lt;&gt;""),"E","")</f>
        <v/>
      </c>
      <c r="GN138" s="29" t="str">
        <f>IF(OR($A$8&lt;&gt;"",$A$2&lt;&gt;"",$GN$252&lt;&gt;""),"E","")</f>
        <v/>
      </c>
      <c r="GO138" s="29" t="str">
        <f>IF(OR($A$8&lt;&gt;"",$A$2&lt;&gt;"",$GO$252&lt;&gt;""),"E","")</f>
        <v/>
      </c>
      <c r="GP138" s="29" t="str">
        <f>IF(OR($A$8&lt;&gt;"",$A$2&lt;&gt;"",$GP$252&lt;&gt;""),"E","")</f>
        <v/>
      </c>
      <c r="GQ138" s="29" t="str">
        <f>IF(OR($A$8&lt;&gt;"",$A$2&lt;&gt;"",$GQ$252&lt;&gt;""),"E","")</f>
        <v/>
      </c>
      <c r="GR138" s="29" t="str">
        <f>IF(OR($A$8&lt;&gt;"",$A$2&lt;&gt;"",$GR$252&lt;&gt;""),"E","")</f>
        <v/>
      </c>
      <c r="GS138" s="29" t="str">
        <f>IF(OR($A$8&lt;&gt;"",$A$2&lt;&gt;"",$GS$252&lt;&gt;""),"E","")</f>
        <v/>
      </c>
      <c r="GT138" s="29" t="str">
        <f>IF(OR($A$8&lt;&gt;"",$A$2&lt;&gt;"",$GT$252&lt;&gt;""),"E","")</f>
        <v/>
      </c>
      <c r="GU138" s="29" t="str">
        <f>IF(OR($A$8&lt;&gt;"",$A$2&lt;&gt;"",$GU$252&lt;&gt;""),"E","")</f>
        <v/>
      </c>
      <c r="GV138" s="29" t="str">
        <f>IF(OR($A$8&lt;&gt;"",$A$2&lt;&gt;"",$GV$252&lt;&gt;""),"E","")</f>
        <v/>
      </c>
      <c r="GW138" s="29" t="str">
        <f>IF(OR($A$8&lt;&gt;"",$A$2&lt;&gt;"",$GW$252&lt;&gt;""),"E","")</f>
        <v/>
      </c>
      <c r="GX138" s="29" t="str">
        <f>IF(OR($A$8&lt;&gt;"",$A$2&lt;&gt;"",$GX$252&lt;&gt;""),"E","")</f>
        <v/>
      </c>
      <c r="GY138" s="26" t="str">
        <f>IF(OR($A$8&lt;&gt;"",$A$2&lt;&gt;"",$GY$252&lt;&gt;""),"E","")</f>
        <v/>
      </c>
      <c r="GZ138" s="29" t="str">
        <f>IF(OR($A$8&lt;&gt;"",$A$2&lt;&gt;"",$GZ$252&lt;&gt;""),"E","")</f>
        <v/>
      </c>
      <c r="HA138" s="29" t="str">
        <f>IF(OR($A$8&lt;&gt;"",$A$2&lt;&gt;"",$HA$252&lt;&gt;""),"E","")</f>
        <v/>
      </c>
      <c r="HB138" s="29" t="str">
        <f>IF(OR($A$8&lt;&gt;"",$A$2&lt;&gt;"",$HB$252&lt;&gt;""),"E","")</f>
        <v/>
      </c>
      <c r="HC138" s="29" t="str">
        <f>IF(OR($A$8&lt;&gt;"",$A$2&lt;&gt;"",$HC$252&lt;&gt;""),"E","")</f>
        <v/>
      </c>
      <c r="HD138" s="29" t="str">
        <f>IF(OR($A$8&lt;&gt;"",$A$2&lt;&gt;"",$HD$252&lt;&gt;""),"E","")</f>
        <v/>
      </c>
      <c r="HE138" s="29" t="str">
        <f>IF(OR($A$8&lt;&gt;"",$A$2&lt;&gt;"",$HE$252&lt;&gt;""),"E","")</f>
        <v/>
      </c>
      <c r="HF138" s="29" t="str">
        <f>IF(OR($A$8&lt;&gt;"",$A$2&lt;&gt;"",$HF$252&lt;&gt;""),"E","")</f>
        <v/>
      </c>
      <c r="HG138" s="29" t="str">
        <f>IF(OR($A$8&lt;&gt;"",$A$2&lt;&gt;"",$HG$252&lt;&gt;""),"E","")</f>
        <v/>
      </c>
      <c r="HH138" s="81"/>
      <c r="HI138" s="72"/>
      <c r="HJ138" s="29" t="str">
        <f>IF(OR($A$8&lt;&gt;"",$A$2&lt;&gt;"",$HJ$252&lt;&gt;""),"E","")</f>
        <v/>
      </c>
      <c r="HK138" s="29" t="str">
        <f>IF(OR($A$8&lt;&gt;"",$A$2&lt;&gt;"",$HK$252&lt;&gt;""),"E","")</f>
        <v/>
      </c>
      <c r="HL138" s="29" t="str">
        <f>IF(OR($A$8&lt;&gt;"",$A$2&lt;&gt;"",$HL$252&lt;&gt;""),"E","")</f>
        <v/>
      </c>
      <c r="HM138" s="29" t="str">
        <f>IF(OR($A$8&lt;&gt;"",$A$2&lt;&gt;"",$HM$252&lt;&gt;""),"E","")</f>
        <v/>
      </c>
      <c r="HN138" s="29" t="str">
        <f>IF(OR($A$8&lt;&gt;"",$A$2&lt;&gt;"",$HN$252&lt;&gt;""),"E","")</f>
        <v/>
      </c>
      <c r="HO138" s="29" t="str">
        <f>IF(OR($A$8&lt;&gt;"",$A$2&lt;&gt;"",$HO$252&lt;&gt;""),"E","")</f>
        <v/>
      </c>
      <c r="HP138" s="29" t="str">
        <f>IF(OR($A$8&lt;&gt;"",$A$2&lt;&gt;"",$HP$252&lt;&gt;""),"E","")</f>
        <v/>
      </c>
      <c r="HQ138" s="219"/>
      <c r="HR138" s="6"/>
      <c r="HS138" s="131">
        <f t="shared" si="1"/>
        <v>0</v>
      </c>
      <c r="HT138" s="132"/>
    </row>
    <row r="139" spans="1:228" ht="39" customHeight="1" x14ac:dyDescent="0.2">
      <c r="A139" s="220" t="s">
        <v>151</v>
      </c>
      <c r="B139" s="221"/>
      <c r="C139" s="221"/>
      <c r="D139" s="221"/>
      <c r="E139" s="221"/>
      <c r="F139" s="221"/>
      <c r="G139" s="221"/>
      <c r="H139" s="221"/>
      <c r="I139" s="221"/>
      <c r="J139" s="221"/>
      <c r="K139" s="221"/>
      <c r="L139" s="222"/>
      <c r="M139" s="220" t="s">
        <v>30</v>
      </c>
      <c r="N139" s="221"/>
      <c r="O139" s="221"/>
      <c r="P139" s="221"/>
      <c r="Q139" s="221"/>
      <c r="R139" s="221"/>
      <c r="S139" s="221"/>
      <c r="T139" s="221"/>
      <c r="U139" s="222"/>
      <c r="V139" s="175"/>
      <c r="W139" s="45">
        <v>4</v>
      </c>
      <c r="X139" s="204">
        <v>3</v>
      </c>
      <c r="Y139" s="84" t="s">
        <v>1128</v>
      </c>
      <c r="Z139" s="178"/>
      <c r="AA139" s="212"/>
      <c r="AB139" s="155">
        <v>60</v>
      </c>
      <c r="AC139" s="299"/>
      <c r="AD139" s="155">
        <v>60</v>
      </c>
      <c r="AE139" s="299"/>
      <c r="AF139" s="155">
        <v>60</v>
      </c>
      <c r="AG139" s="299"/>
      <c r="AH139" s="155">
        <v>40</v>
      </c>
      <c r="AI139" s="299"/>
      <c r="AJ139" s="155">
        <v>20</v>
      </c>
      <c r="AK139" s="299"/>
      <c r="AL139" s="155">
        <v>12</v>
      </c>
      <c r="AM139" s="299"/>
      <c r="AN139" s="155">
        <v>2</v>
      </c>
      <c r="AO139" s="299"/>
      <c r="AP139" s="155">
        <v>1</v>
      </c>
      <c r="AQ139" s="299"/>
      <c r="AR139" s="152">
        <v>1</v>
      </c>
      <c r="AS139" s="412"/>
      <c r="AT139" s="152"/>
      <c r="AU139" s="153"/>
      <c r="AV139" s="152"/>
      <c r="AW139" s="153"/>
      <c r="AX139" s="152"/>
      <c r="AY139" s="153"/>
      <c r="AZ139" s="152"/>
      <c r="BA139" s="153"/>
      <c r="BB139" s="152"/>
      <c r="BC139" s="153"/>
      <c r="BD139" s="152"/>
      <c r="BE139" s="153"/>
      <c r="BF139" s="152"/>
      <c r="BG139" s="422"/>
      <c r="BH139" s="179"/>
      <c r="BI139" s="179"/>
      <c r="BJ139" s="67" t="str">
        <f>IF($BJ$8="Saisie de numéro erronée !","Saisie de numéro erronée !",IF($BJ$9="","",VALUE(SUBSTITUTE(IF(COUNTIF(HS139,"* *"),TRIM(MID(Y139&amp;" ",(FIND(("NO"&amp;$BJ$9&amp;" "),Y139&amp;" "))-3,3)),HS139),"c",""))))</f>
        <v/>
      </c>
      <c r="BK139" s="180"/>
      <c r="BL139" s="213"/>
      <c r="BM139" s="29">
        <v>4</v>
      </c>
      <c r="BN139" s="29">
        <v>4</v>
      </c>
      <c r="BO139" s="29">
        <v>4</v>
      </c>
      <c r="BP139" s="29">
        <v>5</v>
      </c>
      <c r="BQ139" s="29">
        <v>5</v>
      </c>
      <c r="BR139" s="29">
        <v>5</v>
      </c>
      <c r="BS139" s="29">
        <v>6</v>
      </c>
      <c r="BT139" s="29">
        <v>6</v>
      </c>
      <c r="BU139" s="29">
        <v>6</v>
      </c>
      <c r="BV139" s="29">
        <v>7</v>
      </c>
      <c r="BW139" s="29">
        <v>7</v>
      </c>
      <c r="BX139" s="228">
        <v>1</v>
      </c>
      <c r="BY139" s="29">
        <v>11</v>
      </c>
      <c r="BZ139" s="29">
        <v>19</v>
      </c>
      <c r="CA139" s="29">
        <v>24</v>
      </c>
      <c r="CB139" s="226">
        <v>34</v>
      </c>
      <c r="CC139" s="181"/>
      <c r="CD139" s="181"/>
      <c r="CE139" s="395"/>
      <c r="CF139" s="182"/>
      <c r="CG139" s="182"/>
      <c r="CH139" s="395"/>
      <c r="CI139" s="183"/>
      <c r="CJ139" s="183"/>
      <c r="CK139" s="214">
        <v>128</v>
      </c>
      <c r="CL139" s="44" t="s">
        <v>573</v>
      </c>
      <c r="CM139" s="184"/>
      <c r="CN139" s="216"/>
      <c r="CO139" s="227" t="s">
        <v>37</v>
      </c>
      <c r="CP139" s="185"/>
      <c r="CQ139" s="185"/>
      <c r="CR139" s="44">
        <v>76</v>
      </c>
      <c r="CS139" s="44">
        <v>78</v>
      </c>
      <c r="CT139" s="186"/>
      <c r="CU139" s="186"/>
      <c r="CV139" s="393"/>
      <c r="CW139" s="218"/>
      <c r="CX139" s="218"/>
      <c r="CY139" s="233" t="s">
        <v>106</v>
      </c>
      <c r="CZ139" s="187"/>
      <c r="DA139" s="187"/>
      <c r="DB139" s="28" t="str">
        <f>IF(OR($A$8&lt;&gt;"",$A$2&lt;&gt;"",$DB$252&lt;&gt;""),"E","")</f>
        <v/>
      </c>
      <c r="DC139" s="29" t="str">
        <f>IF(OR($A$8&lt;&gt;"",$A$2&lt;&gt;"",$DC$252&lt;&gt;""),"E","")</f>
        <v/>
      </c>
      <c r="DD139" s="29" t="str">
        <f>IF(OR($A$8&lt;&gt;"",$A$2&lt;&gt;"",$DD$252&lt;&gt;""),"E","")</f>
        <v/>
      </c>
      <c r="DE139" s="29" t="str">
        <f>IF(OR($A$8&lt;&gt;"",$A$2&lt;&gt;"",$DE$252&lt;&gt;""),"E","")</f>
        <v/>
      </c>
      <c r="DF139" s="29" t="str">
        <f>IF(OR($A$8&lt;&gt;"",$A$2&lt;&gt;"",$DF$252&lt;&gt;""),"E","")</f>
        <v/>
      </c>
      <c r="DG139" s="29" t="str">
        <f>IF(OR($A$8&lt;&gt;"",$A$2&lt;&gt;"",$DG$252&lt;&gt;""),"E","")</f>
        <v/>
      </c>
      <c r="DH139" s="29" t="str">
        <f>IF(OR($A$8&lt;&gt;"",$A$2&lt;&gt;"",$DH$252&lt;&gt;""),"E","")</f>
        <v/>
      </c>
      <c r="DI139" s="29" t="str">
        <f>IF(OR($A$8&lt;&gt;"",$A$2&lt;&gt;"",$DI$252&lt;&gt;""),"E","")</f>
        <v/>
      </c>
      <c r="DJ139" s="29" t="str">
        <f>IF(OR($A$8&lt;&gt;"",$A$2&lt;&gt;"",$DJ$252&lt;&gt;""),"E","")</f>
        <v/>
      </c>
      <c r="DK139" s="29" t="str">
        <f>IF(OR($A$8&lt;&gt;"",$A$2&lt;&gt;"",$DK$252&lt;&gt;""),"E","")</f>
        <v/>
      </c>
      <c r="DL139" s="29" t="str">
        <f>IF(OR($A$8&lt;&gt;"",$A$2&lt;&gt;"",$DL$252&lt;&gt;""),"E","")</f>
        <v/>
      </c>
      <c r="DM139" s="29" t="str">
        <f>IF(OR($A$8&lt;&gt;"",$A$2&lt;&gt;"",$DM$252&lt;&gt;""),"E","")</f>
        <v/>
      </c>
      <c r="DN139" s="29" t="str">
        <f>IF(OR($A$8&lt;&gt;"",$A$2&lt;&gt;"",$DN$252&lt;&gt;""),"E","")</f>
        <v/>
      </c>
      <c r="DO139" s="29" t="str">
        <f>IF(OR($A$8&lt;&gt;"",$A$2&lt;&gt;"",$DO$252&lt;&gt;""),"E","")</f>
        <v/>
      </c>
      <c r="DP139" s="29" t="str">
        <f>IF(OR($A$8&lt;&gt;"",$A$2&lt;&gt;"",$DP$252&lt;&gt;""),"E","")</f>
        <v/>
      </c>
      <c r="DQ139" s="29" t="str">
        <f>IF(OR($A$8&lt;&gt;"",$A$2&lt;&gt;"",$DQ$252&lt;&gt;""),"E","")</f>
        <v/>
      </c>
      <c r="DR139" s="29" t="str">
        <f>IF(OR($A$8&lt;&gt;"",$A$2&lt;&gt;"",$DR$252&lt;&gt;""),"E","")</f>
        <v/>
      </c>
      <c r="DS139" s="29" t="str">
        <f>IF(OR($A$8&lt;&gt;"",$A$2&lt;&gt;"",$DS$252&lt;&gt;""),"E","")</f>
        <v/>
      </c>
      <c r="DT139" s="29" t="str">
        <f>IF(OR($A$8&lt;&gt;"",$A$2&lt;&gt;"",$DT$252&lt;&gt;""),"E","")</f>
        <v/>
      </c>
      <c r="DU139" s="29" t="str">
        <f>IF(OR($A$8&lt;&gt;"",$A$2&lt;&gt;"",$DU$252&lt;&gt;""),"E","")</f>
        <v/>
      </c>
      <c r="DV139" s="29" t="str">
        <f>IF(OR($A$8&lt;&gt;"",$A$2&lt;&gt;"",$DV$252&lt;&gt;""),"E","")</f>
        <v/>
      </c>
      <c r="DW139" s="29" t="str">
        <f>IF(OR($A$8&lt;&gt;"",$A$2&lt;&gt;"",$DW$252&lt;&gt;""),"E","")</f>
        <v/>
      </c>
      <c r="DX139" s="29" t="str">
        <f>IF(OR($A$8&lt;&gt;"",$A$2&lt;&gt;"",$DX$252&lt;&gt;""),"E","")</f>
        <v/>
      </c>
      <c r="DY139" s="29" t="str">
        <f>IF(OR($A$8&lt;&gt;"",$A$2&lt;&gt;"",$DY$252&lt;&gt;""),"E","")</f>
        <v/>
      </c>
      <c r="DZ139" s="29" t="str">
        <f>IF(OR($A$8&lt;&gt;"",$A$2&lt;&gt;"",$DZ$252&lt;&gt;""),"E","")</f>
        <v/>
      </c>
      <c r="EA139" s="31"/>
      <c r="EB139" s="2"/>
      <c r="EC139" s="29" t="str">
        <f>IF(OR($A$8&lt;&gt;"",$A$2&lt;&gt;"",$EC$252&lt;&gt;""),"E","")</f>
        <v/>
      </c>
      <c r="ED139" s="58"/>
      <c r="EE139" s="57"/>
      <c r="EF139" s="29" t="str">
        <f>IF(OR($A$8&lt;&gt;"",$A$2&lt;&gt;"",$EF$252&lt;&gt;""),"E","")</f>
        <v/>
      </c>
      <c r="EG139" s="29" t="str">
        <f>IF(OR($A$8&lt;&gt;"",$A$2&lt;&gt;"",$EG$252&lt;&gt;""),"E","")</f>
        <v/>
      </c>
      <c r="EH139" s="29" t="str">
        <f>IF(OR($A$8&lt;&gt;"",$A$2&lt;&gt;"",$EH$252&lt;&gt;""),"E","")</f>
        <v/>
      </c>
      <c r="EI139" s="29" t="str">
        <f>IF(OR($A$8&lt;&gt;"",$A$2&lt;&gt;"",$EI$252&lt;&gt;""),"E","")</f>
        <v/>
      </c>
      <c r="EJ139" s="29" t="str">
        <f>IF(OR($A$8&lt;&gt;"",$A$2&lt;&gt;"",$EJ$252&lt;&gt;""),"E","")</f>
        <v/>
      </c>
      <c r="EK139" s="29" t="str">
        <f>IF(OR($A$8&lt;&gt;"",$A$2&lt;&gt;"",$EK$252&lt;&gt;""),"E","")</f>
        <v/>
      </c>
      <c r="EL139" s="29" t="str">
        <f>IF(OR($A$8&lt;&gt;"",$A$2&lt;&gt;"",$EL$252&lt;&gt;""),"E","")</f>
        <v/>
      </c>
      <c r="EM139" s="29" t="str">
        <f>IF(OR($A$8&lt;&gt;"",$A$2&lt;&gt;"",$EM$252&lt;&gt;""),"E","")</f>
        <v/>
      </c>
      <c r="EN139" s="29" t="str">
        <f>IF(OR($A$8&lt;&gt;"",$A$2&lt;&gt;"",$EN$252&lt;&gt;""),"E","")</f>
        <v/>
      </c>
      <c r="EO139" s="29" t="str">
        <f>IF(OR($A$8&lt;&gt;"",$A$2&lt;&gt;"",$EO$252&lt;&gt;""),"E","")</f>
        <v/>
      </c>
      <c r="EP139" s="29" t="str">
        <f>IF(OR($A$8&lt;&gt;"",$A$2&lt;&gt;"",$EP$252&lt;&gt;""),"E","")</f>
        <v/>
      </c>
      <c r="EQ139" s="29" t="str">
        <f>IF(OR($A$8&lt;&gt;"",$A$2&lt;&gt;"",$EQ$252&lt;&gt;""),"E","")</f>
        <v/>
      </c>
      <c r="ER139" s="29" t="str">
        <f>IF(OR($A$8&lt;&gt;"",$A$2&lt;&gt;"",$ER$252&lt;&gt;""),"E","")</f>
        <v/>
      </c>
      <c r="ES139" s="29" t="str">
        <f>IF(OR($A$8&lt;&gt;"",$A$2&lt;&gt;"",$ES$252&lt;&gt;""),"E","")</f>
        <v/>
      </c>
      <c r="ET139" s="29" t="str">
        <f>IF(OR($A$8&lt;&gt;"",$A$2&lt;&gt;"",$ET$252&lt;&gt;""),"E","")</f>
        <v/>
      </c>
      <c r="EU139" s="29" t="str">
        <f>IF(OR($A$8&lt;&gt;"",$A$2&lt;&gt;"",$EU$252&lt;&gt;""),"E","")</f>
        <v/>
      </c>
      <c r="EV139" s="29" t="str">
        <f>IF(OR($A$8&lt;&gt;"",$A$2&lt;&gt;"",$EV$252&lt;&gt;""),"E","")</f>
        <v/>
      </c>
      <c r="EW139" s="29" t="str">
        <f>IF(OR($A$8&lt;&gt;"",$A$2&lt;&gt;"",$EW$252&lt;&gt;""),"E","")</f>
        <v/>
      </c>
      <c r="EX139" s="29" t="str">
        <f>IF(OR($A$8&lt;&gt;"",$A$2&lt;&gt;"",$EX$252&lt;&gt;""),"E","")</f>
        <v/>
      </c>
      <c r="EY139" s="29" t="str">
        <f>IF(OR($A$8&lt;&gt;"",$A$2&lt;&gt;"",$EY$252&lt;&gt;""),"E","")</f>
        <v/>
      </c>
      <c r="EZ139" s="29" t="str">
        <f>IF(OR($A$8&lt;&gt;"",$A$2&lt;&gt;"",$EZ$252&lt;&gt;""),"E","")</f>
        <v/>
      </c>
      <c r="FA139" s="29" t="str">
        <f>IF(OR($A$8&lt;&gt;"",$A$2&lt;&gt;"",$FA$252&lt;&gt;""),"E","")</f>
        <v/>
      </c>
      <c r="FB139" s="29" t="str">
        <f>IF(OR($A$8&lt;&gt;"",$A$2&lt;&gt;"",$FB$252&lt;&gt;""),"E","")</f>
        <v/>
      </c>
      <c r="FC139" s="29" t="str">
        <f>IF(OR($A$8&lt;&gt;"",$A$2&lt;&gt;"",$FC$252&lt;&gt;""),"E","")</f>
        <v/>
      </c>
      <c r="FD139" s="29" t="str">
        <f>IF(OR($A$8&lt;&gt;"",$A$2&lt;&gt;"",$FD$252&lt;&gt;""),"E","")</f>
        <v/>
      </c>
      <c r="FE139" s="29" t="str">
        <f>IF(OR($A$8&lt;&gt;"",$A$2&lt;&gt;"",$FE$252&lt;&gt;""),"E","")</f>
        <v/>
      </c>
      <c r="FF139" s="29" t="str">
        <f>IF(OR($A$8&lt;&gt;"",$A$2&lt;&gt;"",$FF$252&lt;&gt;""),"E","")</f>
        <v/>
      </c>
      <c r="FG139" s="29" t="str">
        <f>IF(OR($A$8&lt;&gt;"",$A$2&lt;&gt;"",$FG$252&lt;&gt;""),"E","")</f>
        <v/>
      </c>
      <c r="FH139" s="29" t="str">
        <f>IF(OR($A$8&lt;&gt;"",$A$2&lt;&gt;"",$FH$252&lt;&gt;""),"E","")</f>
        <v/>
      </c>
      <c r="FI139" s="29" t="str">
        <f>IF(OR($A$8&lt;&gt;"",$A$2&lt;&gt;"",$FI$252&lt;&gt;""),"E","")</f>
        <v/>
      </c>
      <c r="FJ139" s="29" t="str">
        <f>IF(OR($A$8&lt;&gt;"",$A$2&lt;&gt;"",$FJ$252&lt;&gt;""),"E","")</f>
        <v/>
      </c>
      <c r="FK139" s="29" t="str">
        <f>IF(OR($A$8&lt;&gt;"",$A$2&lt;&gt;"",$FK$252&lt;&gt;""),"E","")</f>
        <v/>
      </c>
      <c r="FL139" s="29" t="str">
        <f>IF(OR($A$8&lt;&gt;"",$A$2&lt;&gt;"",$FL$252&lt;&gt;""),"E","")</f>
        <v/>
      </c>
      <c r="FM139" s="29" t="str">
        <f>IF(OR($A$8&lt;&gt;"",$A$2&lt;&gt;"",$FM$252&lt;&gt;""),"E","")</f>
        <v/>
      </c>
      <c r="FN139" s="29" t="str">
        <f>IF(OR($A$8&lt;&gt;"",$A$2&lt;&gt;"",$FN$252&lt;&gt;""),"E","")</f>
        <v/>
      </c>
      <c r="FO139" s="29" t="str">
        <f>IF(OR($A$8&lt;&gt;"",$A$2&lt;&gt;"",$FO$252&lt;&gt;""),"E","")</f>
        <v/>
      </c>
      <c r="FP139" s="29" t="str">
        <f>IF(OR($A$8&lt;&gt;"",$A$2&lt;&gt;"",$FP$252&lt;&gt;""),"E","")</f>
        <v/>
      </c>
      <c r="FQ139" s="29" t="str">
        <f>IF(OR($A$8&lt;&gt;"",$A$2&lt;&gt;"",$FQ$252&lt;&gt;""),"E","")</f>
        <v/>
      </c>
      <c r="FR139" s="29" t="str">
        <f>IF(OR($A$8&lt;&gt;"",$A$2&lt;&gt;"",$FR$252&lt;&gt;""),"E","")</f>
        <v/>
      </c>
      <c r="FS139" s="29" t="str">
        <f>IF(OR($A$8&lt;&gt;"",$A$2&lt;&gt;"",$FS$252&lt;&gt;""),"E","")</f>
        <v/>
      </c>
      <c r="FT139" s="29" t="str">
        <f>IF(OR($A$8&lt;&gt;"",$A$2&lt;&gt;"",$FT$252&lt;&gt;""),"E","")</f>
        <v/>
      </c>
      <c r="FU139" s="29" t="str">
        <f>IF(OR($A$8&lt;&gt;"",$A$2&lt;&gt;"",$FU$252&lt;&gt;""),"E","")</f>
        <v/>
      </c>
      <c r="FV139" s="29" t="str">
        <f>IF(OR($A$8&lt;&gt;"",$A$2&lt;&gt;"",$FV$252&lt;&gt;""),"E","")</f>
        <v/>
      </c>
      <c r="FW139" s="29" t="str">
        <f>IF(OR($A$8&lt;&gt;"",$A$2&lt;&gt;"",$FW$252&lt;&gt;""),"E","")</f>
        <v/>
      </c>
      <c r="FX139" s="29" t="str">
        <f>IF(OR($A$8&lt;&gt;"",$A$2&lt;&gt;"",$FX$252&lt;&gt;""),"E","")</f>
        <v/>
      </c>
      <c r="FY139" s="29" t="str">
        <f>IF(OR($A$8&lt;&gt;"",$A$2&lt;&gt;"",$FY$252&lt;&gt;""),"E","")</f>
        <v/>
      </c>
      <c r="FZ139" s="29" t="str">
        <f>IF(OR($A$8&lt;&gt;"",$A$2&lt;&gt;"",$FZ$252&lt;&gt;""),"E","")</f>
        <v/>
      </c>
      <c r="GA139" s="29" t="str">
        <f>IF(OR($A$8&lt;&gt;"",$A$2&lt;&gt;"",$GA$252&lt;&gt;""),"E","")</f>
        <v/>
      </c>
      <c r="GB139" s="58"/>
      <c r="GC139" s="57"/>
      <c r="GD139" s="33" t="str">
        <f>IF(OR($A$8&lt;&gt;"",$A$2&lt;&gt;"",$GD$252&lt;&gt;""),"E","")</f>
        <v/>
      </c>
      <c r="GE139" s="77"/>
      <c r="GF139" s="72"/>
      <c r="GG139" s="30" t="str">
        <f>IF(OR($A$8&lt;&gt;"",$A$2&lt;&gt;"",$GG$252&lt;&gt;""),"E","X")</f>
        <v>X</v>
      </c>
      <c r="GH139" s="29" t="str">
        <f>IF(OR($A$8&lt;&gt;"",$A$2&lt;&gt;"",$GH$252&lt;&gt;""),"E","")</f>
        <v/>
      </c>
      <c r="GI139" s="30" t="str">
        <f>IF(OR($A$8&lt;&gt;"",$A$2&lt;&gt;"",$GI$252&lt;&gt;""),"E","X")</f>
        <v>X</v>
      </c>
      <c r="GJ139" s="29" t="str">
        <f>IF(OR($A$8&lt;&gt;"",$A$2&lt;&gt;"",$GJ$252&lt;&gt;""),"E","")</f>
        <v/>
      </c>
      <c r="GK139" s="29" t="str">
        <f>IF(OR($A$8&lt;&gt;"",$A$2&lt;&gt;"",$GK$252&lt;&gt;""),"E","")</f>
        <v/>
      </c>
      <c r="GL139" s="29" t="str">
        <f>IF(OR($A$8&lt;&gt;"",$A$2&lt;&gt;"",$GL$252&lt;&gt;""),"E","")</f>
        <v/>
      </c>
      <c r="GM139" s="29" t="str">
        <f>IF(OR($A$8&lt;&gt;"",$A$2&lt;&gt;"",$GM$252&lt;&gt;""),"E","")</f>
        <v/>
      </c>
      <c r="GN139" s="29" t="str">
        <f>IF(OR($A$8&lt;&gt;"",$A$2&lt;&gt;"",$GN$252&lt;&gt;""),"E","")</f>
        <v/>
      </c>
      <c r="GO139" s="29" t="str">
        <f>IF(OR($A$8&lt;&gt;"",$A$2&lt;&gt;"",$GO$252&lt;&gt;""),"E","")</f>
        <v/>
      </c>
      <c r="GP139" s="29" t="str">
        <f>IF(OR($A$8&lt;&gt;"",$A$2&lt;&gt;"",$GP$252&lt;&gt;""),"E","")</f>
        <v/>
      </c>
      <c r="GQ139" s="29" t="str">
        <f>IF(OR($A$8&lt;&gt;"",$A$2&lt;&gt;"",$GQ$252&lt;&gt;""),"E","")</f>
        <v/>
      </c>
      <c r="GR139" s="29" t="str">
        <f>IF(OR($A$8&lt;&gt;"",$A$2&lt;&gt;"",$GR$252&lt;&gt;""),"E","")</f>
        <v/>
      </c>
      <c r="GS139" s="29" t="str">
        <f>IF(OR($A$8&lt;&gt;"",$A$2&lt;&gt;"",$GS$252&lt;&gt;""),"E","")</f>
        <v/>
      </c>
      <c r="GT139" s="29" t="str">
        <f>IF(OR($A$8&lt;&gt;"",$A$2&lt;&gt;"",$GT$252&lt;&gt;""),"E","")</f>
        <v/>
      </c>
      <c r="GU139" s="29" t="str">
        <f>IF(OR($A$8&lt;&gt;"",$A$2&lt;&gt;"",$GU$252&lt;&gt;""),"E","")</f>
        <v/>
      </c>
      <c r="GV139" s="29" t="str">
        <f>IF(OR($A$8&lt;&gt;"",$A$2&lt;&gt;"",$GV$252&lt;&gt;""),"E","")</f>
        <v/>
      </c>
      <c r="GW139" s="29" t="str">
        <f>IF(OR($A$8&lt;&gt;"",$A$2&lt;&gt;"",$GW$252&lt;&gt;""),"E","")</f>
        <v/>
      </c>
      <c r="GX139" s="29" t="str">
        <f>IF(OR($A$8&lt;&gt;"",$A$2&lt;&gt;"",$GX$252&lt;&gt;""),"E","")</f>
        <v/>
      </c>
      <c r="GY139" s="26" t="str">
        <f>IF(OR($A$8&lt;&gt;"",$A$2&lt;&gt;"",$GY$252&lt;&gt;""),"E","")</f>
        <v/>
      </c>
      <c r="GZ139" s="29" t="str">
        <f>IF(OR($A$8&lt;&gt;"",$A$2&lt;&gt;"",$GZ$252&lt;&gt;""),"E","")</f>
        <v/>
      </c>
      <c r="HA139" s="29" t="str">
        <f>IF(OR($A$8&lt;&gt;"",$A$2&lt;&gt;"",$HA$252&lt;&gt;""),"E","")</f>
        <v/>
      </c>
      <c r="HB139" s="29" t="str">
        <f>IF(OR($A$8&lt;&gt;"",$A$2&lt;&gt;"",$HB$252&lt;&gt;""),"E","")</f>
        <v/>
      </c>
      <c r="HC139" s="29" t="str">
        <f>IF(OR($A$8&lt;&gt;"",$A$2&lt;&gt;"",$HC$252&lt;&gt;""),"E","")</f>
        <v/>
      </c>
      <c r="HD139" s="29" t="str">
        <f>IF(OR($A$8&lt;&gt;"",$A$2&lt;&gt;"",$HD$252&lt;&gt;""),"E","")</f>
        <v/>
      </c>
      <c r="HE139" s="29" t="str">
        <f>IF(OR($A$8&lt;&gt;"",$A$2&lt;&gt;"",$HE$252&lt;&gt;""),"E","")</f>
        <v/>
      </c>
      <c r="HF139" s="29" t="str">
        <f>IF(OR($A$8&lt;&gt;"",$A$2&lt;&gt;"",$HF$252&lt;&gt;""),"E","")</f>
        <v/>
      </c>
      <c r="HG139" s="29" t="str">
        <f>IF(OR($A$8&lt;&gt;"",$A$2&lt;&gt;"",$HG$252&lt;&gt;""),"E","")</f>
        <v/>
      </c>
      <c r="HH139" s="81"/>
      <c r="HI139" s="72"/>
      <c r="HJ139" s="29" t="str">
        <f>IF(OR($A$8&lt;&gt;"",$A$2&lt;&gt;"",$HJ$252&lt;&gt;""),"E","")</f>
        <v/>
      </c>
      <c r="HK139" s="29" t="str">
        <f>IF(OR($A$8&lt;&gt;"",$A$2&lt;&gt;"",$HK$252&lt;&gt;""),"E","")</f>
        <v/>
      </c>
      <c r="HL139" s="29" t="str">
        <f>IF(OR($A$8&lt;&gt;"",$A$2&lt;&gt;"",$HL$252&lt;&gt;""),"E","")</f>
        <v/>
      </c>
      <c r="HM139" s="29" t="str">
        <f>IF(OR($A$8&lt;&gt;"",$A$2&lt;&gt;"",$HM$252&lt;&gt;""),"E","")</f>
        <v/>
      </c>
      <c r="HN139" s="29" t="str">
        <f>IF(OR($A$8&lt;&gt;"",$A$2&lt;&gt;"",$HN$252&lt;&gt;""),"E","")</f>
        <v/>
      </c>
      <c r="HO139" s="29" t="str">
        <f>IF(OR($A$8&lt;&gt;"",$A$2&lt;&gt;"",$HO$252&lt;&gt;""),"E","")</f>
        <v/>
      </c>
      <c r="HP139" s="29" t="str">
        <f>IF(OR($A$8&lt;&gt;"",$A$2&lt;&gt;"",$HP$252&lt;&gt;""),"E","")</f>
        <v/>
      </c>
      <c r="HQ139" s="219"/>
      <c r="HR139" s="6"/>
      <c r="HS139" s="131">
        <f t="shared" si="1"/>
        <v>0</v>
      </c>
      <c r="HT139" s="132"/>
    </row>
    <row r="140" spans="1:228" ht="39" customHeight="1" x14ac:dyDescent="0.2">
      <c r="A140" s="220" t="s">
        <v>153</v>
      </c>
      <c r="B140" s="221"/>
      <c r="C140" s="221"/>
      <c r="D140" s="221"/>
      <c r="E140" s="221"/>
      <c r="F140" s="221"/>
      <c r="G140" s="221"/>
      <c r="H140" s="221"/>
      <c r="I140" s="221"/>
      <c r="J140" s="221"/>
      <c r="K140" s="221"/>
      <c r="L140" s="222"/>
      <c r="M140" s="220" t="s">
        <v>30</v>
      </c>
      <c r="N140" s="221"/>
      <c r="O140" s="221"/>
      <c r="P140" s="221"/>
      <c r="Q140" s="221"/>
      <c r="R140" s="221"/>
      <c r="S140" s="221"/>
      <c r="T140" s="221"/>
      <c r="U140" s="222"/>
      <c r="V140" s="175"/>
      <c r="W140" s="45">
        <v>5</v>
      </c>
      <c r="X140" s="204">
        <v>3</v>
      </c>
      <c r="Y140" s="84" t="s">
        <v>1127</v>
      </c>
      <c r="Z140" s="178"/>
      <c r="AA140" s="212"/>
      <c r="AB140" s="155">
        <v>60</v>
      </c>
      <c r="AC140" s="299"/>
      <c r="AD140" s="155">
        <v>60</v>
      </c>
      <c r="AE140" s="299"/>
      <c r="AF140" s="155">
        <v>60</v>
      </c>
      <c r="AG140" s="299"/>
      <c r="AH140" s="155">
        <v>40</v>
      </c>
      <c r="AI140" s="299"/>
      <c r="AJ140" s="155">
        <v>20</v>
      </c>
      <c r="AK140" s="299"/>
      <c r="AL140" s="155">
        <v>12</v>
      </c>
      <c r="AM140" s="299"/>
      <c r="AN140" s="155">
        <v>2</v>
      </c>
      <c r="AO140" s="299"/>
      <c r="AP140" s="155">
        <v>1</v>
      </c>
      <c r="AQ140" s="299"/>
      <c r="AR140" s="152">
        <v>1</v>
      </c>
      <c r="AS140" s="412"/>
      <c r="AT140" s="152"/>
      <c r="AU140" s="153"/>
      <c r="AV140" s="152"/>
      <c r="AW140" s="153"/>
      <c r="AX140" s="152"/>
      <c r="AY140" s="153"/>
      <c r="AZ140" s="152"/>
      <c r="BA140" s="153"/>
      <c r="BB140" s="152"/>
      <c r="BC140" s="153"/>
      <c r="BD140" s="152"/>
      <c r="BE140" s="153"/>
      <c r="BF140" s="152"/>
      <c r="BG140" s="422"/>
      <c r="BH140" s="179"/>
      <c r="BI140" s="179"/>
      <c r="BJ140" s="67" t="str">
        <f>IF($BJ$8="Saisie de numéro erronée !","Saisie de numéro erronée !",IF($BJ$9="","",VALUE(SUBSTITUTE(IF(COUNTIF(HS140,"* *"),TRIM(MID(Y140&amp;" ",(FIND(("NO"&amp;$BJ$9&amp;" "),Y140&amp;" "))-3,3)),HS140),"c",""))))</f>
        <v/>
      </c>
      <c r="BK140" s="180"/>
      <c r="BL140" s="213"/>
      <c r="BM140" s="29">
        <v>5</v>
      </c>
      <c r="BN140" s="29">
        <v>5</v>
      </c>
      <c r="BO140" s="29">
        <v>5</v>
      </c>
      <c r="BP140" s="29">
        <v>6</v>
      </c>
      <c r="BQ140" s="29">
        <v>6</v>
      </c>
      <c r="BR140" s="29">
        <v>6</v>
      </c>
      <c r="BS140" s="29">
        <v>7</v>
      </c>
      <c r="BT140" s="29">
        <v>7</v>
      </c>
      <c r="BU140" s="29">
        <v>7</v>
      </c>
      <c r="BV140" s="29">
        <v>8</v>
      </c>
      <c r="BW140" s="29">
        <v>8</v>
      </c>
      <c r="BX140" s="228">
        <v>2</v>
      </c>
      <c r="BY140" s="29">
        <v>12</v>
      </c>
      <c r="BZ140" s="29">
        <v>20</v>
      </c>
      <c r="CA140" s="29">
        <v>25</v>
      </c>
      <c r="CB140" s="226">
        <v>35</v>
      </c>
      <c r="CC140" s="181"/>
      <c r="CD140" s="181"/>
      <c r="CE140" s="395"/>
      <c r="CF140" s="182"/>
      <c r="CG140" s="182"/>
      <c r="CH140" s="395"/>
      <c r="CI140" s="183"/>
      <c r="CJ140" s="183"/>
      <c r="CK140" s="214">
        <v>129</v>
      </c>
      <c r="CL140" s="44" t="s">
        <v>574</v>
      </c>
      <c r="CM140" s="184"/>
      <c r="CN140" s="216"/>
      <c r="CO140" s="227" t="s">
        <v>37</v>
      </c>
      <c r="CP140" s="185"/>
      <c r="CQ140" s="185"/>
      <c r="CR140" s="44">
        <v>76</v>
      </c>
      <c r="CS140" s="44">
        <v>78</v>
      </c>
      <c r="CT140" s="186"/>
      <c r="CU140" s="186"/>
      <c r="CV140" s="393"/>
      <c r="CW140" s="218"/>
      <c r="CX140" s="218"/>
      <c r="CY140" s="233" t="s">
        <v>106</v>
      </c>
      <c r="CZ140" s="187"/>
      <c r="DA140" s="187"/>
      <c r="DB140" s="28" t="str">
        <f>IF(OR($A$8&lt;&gt;"",$A$2&lt;&gt;"",$DB$252&lt;&gt;""),"E","")</f>
        <v/>
      </c>
      <c r="DC140" s="29" t="str">
        <f>IF(OR($A$8&lt;&gt;"",$A$2&lt;&gt;"",$DC$252&lt;&gt;""),"E","")</f>
        <v/>
      </c>
      <c r="DD140" s="29" t="str">
        <f>IF(OR($A$8&lt;&gt;"",$A$2&lt;&gt;"",$DD$252&lt;&gt;""),"E","")</f>
        <v/>
      </c>
      <c r="DE140" s="29" t="str">
        <f>IF(OR($A$8&lt;&gt;"",$A$2&lt;&gt;"",$DE$252&lt;&gt;""),"E","")</f>
        <v/>
      </c>
      <c r="DF140" s="29" t="str">
        <f>IF(OR($A$8&lt;&gt;"",$A$2&lt;&gt;"",$DF$252&lt;&gt;""),"E","")</f>
        <v/>
      </c>
      <c r="DG140" s="29" t="str">
        <f>IF(OR($A$8&lt;&gt;"",$A$2&lt;&gt;"",$DG$252&lt;&gt;""),"E","")</f>
        <v/>
      </c>
      <c r="DH140" s="29" t="str">
        <f>IF(OR($A$8&lt;&gt;"",$A$2&lt;&gt;"",$DH$252&lt;&gt;""),"E","")</f>
        <v/>
      </c>
      <c r="DI140" s="29" t="str">
        <f>IF(OR($A$8&lt;&gt;"",$A$2&lt;&gt;"",$DI$252&lt;&gt;""),"E","")</f>
        <v/>
      </c>
      <c r="DJ140" s="29" t="str">
        <f>IF(OR($A$8&lt;&gt;"",$A$2&lt;&gt;"",$DJ$252&lt;&gt;""),"E","")</f>
        <v/>
      </c>
      <c r="DK140" s="29" t="str">
        <f>IF(OR($A$8&lt;&gt;"",$A$2&lt;&gt;"",$DK$252&lt;&gt;""),"E","")</f>
        <v/>
      </c>
      <c r="DL140" s="29" t="str">
        <f>IF(OR($A$8&lt;&gt;"",$A$2&lt;&gt;"",$DL$252&lt;&gt;""),"E","")</f>
        <v/>
      </c>
      <c r="DM140" s="29" t="str">
        <f>IF(OR($A$8&lt;&gt;"",$A$2&lt;&gt;"",$DM$252&lt;&gt;""),"E","")</f>
        <v/>
      </c>
      <c r="DN140" s="29" t="str">
        <f>IF(OR($A$8&lt;&gt;"",$A$2&lt;&gt;"",$DN$252&lt;&gt;""),"E","")</f>
        <v/>
      </c>
      <c r="DO140" s="29" t="str">
        <f>IF(OR($A$8&lt;&gt;"",$A$2&lt;&gt;"",$DO$252&lt;&gt;""),"E","")</f>
        <v/>
      </c>
      <c r="DP140" s="29" t="str">
        <f>IF(OR($A$8&lt;&gt;"",$A$2&lt;&gt;"",$DP$252&lt;&gt;""),"E","")</f>
        <v/>
      </c>
      <c r="DQ140" s="29" t="str">
        <f>IF(OR($A$8&lt;&gt;"",$A$2&lt;&gt;"",$DQ$252&lt;&gt;""),"E","")</f>
        <v/>
      </c>
      <c r="DR140" s="29" t="str">
        <f>IF(OR($A$8&lt;&gt;"",$A$2&lt;&gt;"",$DR$252&lt;&gt;""),"E","")</f>
        <v/>
      </c>
      <c r="DS140" s="29" t="str">
        <f>IF(OR($A$8&lt;&gt;"",$A$2&lt;&gt;"",$DS$252&lt;&gt;""),"E","")</f>
        <v/>
      </c>
      <c r="DT140" s="29" t="str">
        <f>IF(OR($A$8&lt;&gt;"",$A$2&lt;&gt;"",$DT$252&lt;&gt;""),"E","")</f>
        <v/>
      </c>
      <c r="DU140" s="29" t="str">
        <f>IF(OR($A$8&lt;&gt;"",$A$2&lt;&gt;"",$DU$252&lt;&gt;""),"E","")</f>
        <v/>
      </c>
      <c r="DV140" s="29" t="str">
        <f>IF(OR($A$8&lt;&gt;"",$A$2&lt;&gt;"",$DV$252&lt;&gt;""),"E","")</f>
        <v/>
      </c>
      <c r="DW140" s="29" t="str">
        <f>IF(OR($A$8&lt;&gt;"",$A$2&lt;&gt;"",$DW$252&lt;&gt;""),"E","")</f>
        <v/>
      </c>
      <c r="DX140" s="29" t="str">
        <f>IF(OR($A$8&lt;&gt;"",$A$2&lt;&gt;"",$DX$252&lt;&gt;""),"E","")</f>
        <v/>
      </c>
      <c r="DY140" s="29" t="str">
        <f>IF(OR($A$8&lt;&gt;"",$A$2&lt;&gt;"",$DY$252&lt;&gt;""),"E","")</f>
        <v/>
      </c>
      <c r="DZ140" s="29" t="str">
        <f>IF(OR($A$8&lt;&gt;"",$A$2&lt;&gt;"",$DZ$252&lt;&gt;""),"E","")</f>
        <v/>
      </c>
      <c r="EA140" s="31"/>
      <c r="EB140" s="2"/>
      <c r="EC140" s="29" t="str">
        <f>IF(OR($A$8&lt;&gt;"",$A$2&lt;&gt;"",$EC$252&lt;&gt;""),"E","")</f>
        <v/>
      </c>
      <c r="ED140" s="58"/>
      <c r="EE140" s="57"/>
      <c r="EF140" s="29" t="str">
        <f>IF(OR($A$8&lt;&gt;"",$A$2&lt;&gt;"",$EF$252&lt;&gt;""),"E","")</f>
        <v/>
      </c>
      <c r="EG140" s="29" t="str">
        <f>IF(OR($A$8&lt;&gt;"",$A$2&lt;&gt;"",$EG$252&lt;&gt;""),"E","")</f>
        <v/>
      </c>
      <c r="EH140" s="29" t="str">
        <f>IF(OR($A$8&lt;&gt;"",$A$2&lt;&gt;"",$EH$252&lt;&gt;""),"E","")</f>
        <v/>
      </c>
      <c r="EI140" s="29" t="str">
        <f>IF(OR($A$8&lt;&gt;"",$A$2&lt;&gt;"",$EI$252&lt;&gt;""),"E","")</f>
        <v/>
      </c>
      <c r="EJ140" s="29" t="str">
        <f>IF(OR($A$8&lt;&gt;"",$A$2&lt;&gt;"",$EJ$252&lt;&gt;""),"E","")</f>
        <v/>
      </c>
      <c r="EK140" s="29" t="str">
        <f>IF(OR($A$8&lt;&gt;"",$A$2&lt;&gt;"",$EK$252&lt;&gt;""),"E","")</f>
        <v/>
      </c>
      <c r="EL140" s="29" t="str">
        <f>IF(OR($A$8&lt;&gt;"",$A$2&lt;&gt;"",$EL$252&lt;&gt;""),"E","")</f>
        <v/>
      </c>
      <c r="EM140" s="29" t="str">
        <f>IF(OR($A$8&lt;&gt;"",$A$2&lt;&gt;"",$EM$252&lt;&gt;""),"E","")</f>
        <v/>
      </c>
      <c r="EN140" s="29" t="str">
        <f>IF(OR($A$8&lt;&gt;"",$A$2&lt;&gt;"",$EN$252&lt;&gt;""),"E","")</f>
        <v/>
      </c>
      <c r="EO140" s="29" t="str">
        <f>IF(OR($A$8&lt;&gt;"",$A$2&lt;&gt;"",$EO$252&lt;&gt;""),"E","")</f>
        <v/>
      </c>
      <c r="EP140" s="29" t="str">
        <f>IF(OR($A$8&lt;&gt;"",$A$2&lt;&gt;"",$EP$252&lt;&gt;""),"E","")</f>
        <v/>
      </c>
      <c r="EQ140" s="29" t="str">
        <f>IF(OR($A$8&lt;&gt;"",$A$2&lt;&gt;"",$EQ$252&lt;&gt;""),"E","")</f>
        <v/>
      </c>
      <c r="ER140" s="29" t="str">
        <f>IF(OR($A$8&lt;&gt;"",$A$2&lt;&gt;"",$ER$252&lt;&gt;""),"E","")</f>
        <v/>
      </c>
      <c r="ES140" s="29" t="str">
        <f>IF(OR($A$8&lt;&gt;"",$A$2&lt;&gt;"",$ES$252&lt;&gt;""),"E","")</f>
        <v/>
      </c>
      <c r="ET140" s="29" t="str">
        <f>IF(OR($A$8&lt;&gt;"",$A$2&lt;&gt;"",$ET$252&lt;&gt;""),"E","")</f>
        <v/>
      </c>
      <c r="EU140" s="29" t="str">
        <f>IF(OR($A$8&lt;&gt;"",$A$2&lt;&gt;"",$EU$252&lt;&gt;""),"E","")</f>
        <v/>
      </c>
      <c r="EV140" s="29" t="str">
        <f>IF(OR($A$8&lt;&gt;"",$A$2&lt;&gt;"",$EV$252&lt;&gt;""),"E","")</f>
        <v/>
      </c>
      <c r="EW140" s="29" t="str">
        <f>IF(OR($A$8&lt;&gt;"",$A$2&lt;&gt;"",$EW$252&lt;&gt;""),"E","")</f>
        <v/>
      </c>
      <c r="EX140" s="29" t="str">
        <f>IF(OR($A$8&lt;&gt;"",$A$2&lt;&gt;"",$EX$252&lt;&gt;""),"E","")</f>
        <v/>
      </c>
      <c r="EY140" s="29" t="str">
        <f>IF(OR($A$8&lt;&gt;"",$A$2&lt;&gt;"",$EY$252&lt;&gt;""),"E","")</f>
        <v/>
      </c>
      <c r="EZ140" s="29" t="str">
        <f>IF(OR($A$8&lt;&gt;"",$A$2&lt;&gt;"",$EZ$252&lt;&gt;""),"E","")</f>
        <v/>
      </c>
      <c r="FA140" s="29" t="str">
        <f>IF(OR($A$8&lt;&gt;"",$A$2&lt;&gt;"",$FA$252&lt;&gt;""),"E","")</f>
        <v/>
      </c>
      <c r="FB140" s="29" t="str">
        <f>IF(OR($A$8&lt;&gt;"",$A$2&lt;&gt;"",$FB$252&lt;&gt;""),"E","")</f>
        <v/>
      </c>
      <c r="FC140" s="29" t="str">
        <f>IF(OR($A$8&lt;&gt;"",$A$2&lt;&gt;"",$FC$252&lt;&gt;""),"E","")</f>
        <v/>
      </c>
      <c r="FD140" s="29" t="str">
        <f>IF(OR($A$8&lt;&gt;"",$A$2&lt;&gt;"",$FD$252&lt;&gt;""),"E","")</f>
        <v/>
      </c>
      <c r="FE140" s="29" t="str">
        <f>IF(OR($A$8&lt;&gt;"",$A$2&lt;&gt;"",$FE$252&lt;&gt;""),"E","")</f>
        <v/>
      </c>
      <c r="FF140" s="29" t="str">
        <f>IF(OR($A$8&lt;&gt;"",$A$2&lt;&gt;"",$FF$252&lt;&gt;""),"E","")</f>
        <v/>
      </c>
      <c r="FG140" s="29" t="str">
        <f>IF(OR($A$8&lt;&gt;"",$A$2&lt;&gt;"",$FG$252&lt;&gt;""),"E","")</f>
        <v/>
      </c>
      <c r="FH140" s="29" t="str">
        <f>IF(OR($A$8&lt;&gt;"",$A$2&lt;&gt;"",$FH$252&lt;&gt;""),"E","")</f>
        <v/>
      </c>
      <c r="FI140" s="29" t="str">
        <f>IF(OR($A$8&lt;&gt;"",$A$2&lt;&gt;"",$FI$252&lt;&gt;""),"E","")</f>
        <v/>
      </c>
      <c r="FJ140" s="29" t="str">
        <f>IF(OR($A$8&lt;&gt;"",$A$2&lt;&gt;"",$FJ$252&lt;&gt;""),"E","")</f>
        <v/>
      </c>
      <c r="FK140" s="29" t="str">
        <f>IF(OR($A$8&lt;&gt;"",$A$2&lt;&gt;"",$FK$252&lt;&gt;""),"E","")</f>
        <v/>
      </c>
      <c r="FL140" s="29" t="str">
        <f>IF(OR($A$8&lt;&gt;"",$A$2&lt;&gt;"",$FL$252&lt;&gt;""),"E","")</f>
        <v/>
      </c>
      <c r="FM140" s="29" t="str">
        <f>IF(OR($A$8&lt;&gt;"",$A$2&lt;&gt;"",$FM$252&lt;&gt;""),"E","")</f>
        <v/>
      </c>
      <c r="FN140" s="29" t="str">
        <f>IF(OR($A$8&lt;&gt;"",$A$2&lt;&gt;"",$FN$252&lt;&gt;""),"E","")</f>
        <v/>
      </c>
      <c r="FO140" s="29" t="str">
        <f>IF(OR($A$8&lt;&gt;"",$A$2&lt;&gt;"",$FO$252&lt;&gt;""),"E","")</f>
        <v/>
      </c>
      <c r="FP140" s="29" t="str">
        <f>IF(OR($A$8&lt;&gt;"",$A$2&lt;&gt;"",$FP$252&lt;&gt;""),"E","")</f>
        <v/>
      </c>
      <c r="FQ140" s="29" t="str">
        <f>IF(OR($A$8&lt;&gt;"",$A$2&lt;&gt;"",$FQ$252&lt;&gt;""),"E","")</f>
        <v/>
      </c>
      <c r="FR140" s="29" t="str">
        <f>IF(OR($A$8&lt;&gt;"",$A$2&lt;&gt;"",$FR$252&lt;&gt;""),"E","")</f>
        <v/>
      </c>
      <c r="FS140" s="29" t="str">
        <f>IF(OR($A$8&lt;&gt;"",$A$2&lt;&gt;"",$FS$252&lt;&gt;""),"E","")</f>
        <v/>
      </c>
      <c r="FT140" s="29" t="str">
        <f>IF(OR($A$8&lt;&gt;"",$A$2&lt;&gt;"",$FT$252&lt;&gt;""),"E","")</f>
        <v/>
      </c>
      <c r="FU140" s="29" t="str">
        <f>IF(OR($A$8&lt;&gt;"",$A$2&lt;&gt;"",$FU$252&lt;&gt;""),"E","")</f>
        <v/>
      </c>
      <c r="FV140" s="29" t="str">
        <f>IF(OR($A$8&lt;&gt;"",$A$2&lt;&gt;"",$FV$252&lt;&gt;""),"E","")</f>
        <v/>
      </c>
      <c r="FW140" s="29" t="str">
        <f>IF(OR($A$8&lt;&gt;"",$A$2&lt;&gt;"",$FW$252&lt;&gt;""),"E","")</f>
        <v/>
      </c>
      <c r="FX140" s="29" t="str">
        <f>IF(OR($A$8&lt;&gt;"",$A$2&lt;&gt;"",$FX$252&lt;&gt;""),"E","")</f>
        <v/>
      </c>
      <c r="FY140" s="29" t="str">
        <f>IF(OR($A$8&lt;&gt;"",$A$2&lt;&gt;"",$FY$252&lt;&gt;""),"E","")</f>
        <v/>
      </c>
      <c r="FZ140" s="29" t="str">
        <f>IF(OR($A$8&lt;&gt;"",$A$2&lt;&gt;"",$FZ$252&lt;&gt;""),"E","")</f>
        <v/>
      </c>
      <c r="GA140" s="29" t="str">
        <f>IF(OR($A$8&lt;&gt;"",$A$2&lt;&gt;"",$GA$252&lt;&gt;""),"E","")</f>
        <v/>
      </c>
      <c r="GB140" s="58"/>
      <c r="GC140" s="57"/>
      <c r="GD140" s="33" t="str">
        <f>IF(OR($A$8&lt;&gt;"",$A$2&lt;&gt;"",$GD$252&lt;&gt;""),"E","")</f>
        <v/>
      </c>
      <c r="GE140" s="77"/>
      <c r="GF140" s="72"/>
      <c r="GG140" s="30" t="str">
        <f>IF(OR($A$8&lt;&gt;"",$A$2&lt;&gt;"",$GG$252&lt;&gt;""),"E","X")</f>
        <v>X</v>
      </c>
      <c r="GH140" s="29" t="str">
        <f>IF(OR($A$8&lt;&gt;"",$A$2&lt;&gt;"",$GH$252&lt;&gt;""),"E","")</f>
        <v/>
      </c>
      <c r="GI140" s="30" t="str">
        <f>IF(OR($A$8&lt;&gt;"",$A$2&lt;&gt;"",$GI$252&lt;&gt;""),"E","X")</f>
        <v>X</v>
      </c>
      <c r="GJ140" s="29" t="str">
        <f>IF(OR($A$8&lt;&gt;"",$A$2&lt;&gt;"",$GJ$252&lt;&gt;""),"E","")</f>
        <v/>
      </c>
      <c r="GK140" s="29" t="str">
        <f>IF(OR($A$8&lt;&gt;"",$A$2&lt;&gt;"",$GK$252&lt;&gt;""),"E","")</f>
        <v/>
      </c>
      <c r="GL140" s="29" t="str">
        <f>IF(OR($A$8&lt;&gt;"",$A$2&lt;&gt;"",$GL$252&lt;&gt;""),"E","")</f>
        <v/>
      </c>
      <c r="GM140" s="29" t="str">
        <f>IF(OR($A$8&lt;&gt;"",$A$2&lt;&gt;"",$GM$252&lt;&gt;""),"E","")</f>
        <v/>
      </c>
      <c r="GN140" s="29" t="str">
        <f>IF(OR($A$8&lt;&gt;"",$A$2&lt;&gt;"",$GN$252&lt;&gt;""),"E","")</f>
        <v/>
      </c>
      <c r="GO140" s="29" t="str">
        <f>IF(OR($A$8&lt;&gt;"",$A$2&lt;&gt;"",$GO$252&lt;&gt;""),"E","")</f>
        <v/>
      </c>
      <c r="GP140" s="29" t="str">
        <f>IF(OR($A$8&lt;&gt;"",$A$2&lt;&gt;"",$GP$252&lt;&gt;""),"E","")</f>
        <v/>
      </c>
      <c r="GQ140" s="29" t="str">
        <f>IF(OR($A$8&lt;&gt;"",$A$2&lt;&gt;"",$GQ$252&lt;&gt;""),"E","")</f>
        <v/>
      </c>
      <c r="GR140" s="29" t="str">
        <f>IF(OR($A$8&lt;&gt;"",$A$2&lt;&gt;"",$GR$252&lt;&gt;""),"E","")</f>
        <v/>
      </c>
      <c r="GS140" s="29" t="str">
        <f>IF(OR($A$8&lt;&gt;"",$A$2&lt;&gt;"",$GS$252&lt;&gt;""),"E","")</f>
        <v/>
      </c>
      <c r="GT140" s="29" t="str">
        <f>IF(OR($A$8&lt;&gt;"",$A$2&lt;&gt;"",$GT$252&lt;&gt;""),"E","")</f>
        <v/>
      </c>
      <c r="GU140" s="29" t="str">
        <f>IF(OR($A$8&lt;&gt;"",$A$2&lt;&gt;"",$GU$252&lt;&gt;""),"E","")</f>
        <v/>
      </c>
      <c r="GV140" s="29" t="str">
        <f>IF(OR($A$8&lt;&gt;"",$A$2&lt;&gt;"",$GV$252&lt;&gt;""),"E","")</f>
        <v/>
      </c>
      <c r="GW140" s="29" t="str">
        <f>IF(OR($A$8&lt;&gt;"",$A$2&lt;&gt;"",$GW$252&lt;&gt;""),"E","")</f>
        <v/>
      </c>
      <c r="GX140" s="29" t="str">
        <f>IF(OR($A$8&lt;&gt;"",$A$2&lt;&gt;"",$GX$252&lt;&gt;""),"E","")</f>
        <v/>
      </c>
      <c r="GY140" s="26" t="str">
        <f>IF(OR($A$8&lt;&gt;"",$A$2&lt;&gt;"",$GY$252&lt;&gt;""),"E","")</f>
        <v/>
      </c>
      <c r="GZ140" s="29" t="str">
        <f>IF(OR($A$8&lt;&gt;"",$A$2&lt;&gt;"",$GZ$252&lt;&gt;""),"E","")</f>
        <v/>
      </c>
      <c r="HA140" s="29" t="str">
        <f>IF(OR($A$8&lt;&gt;"",$A$2&lt;&gt;"",$HA$252&lt;&gt;""),"E","")</f>
        <v/>
      </c>
      <c r="HB140" s="29" t="str">
        <f>IF(OR($A$8&lt;&gt;"",$A$2&lt;&gt;"",$HB$252&lt;&gt;""),"E","")</f>
        <v/>
      </c>
      <c r="HC140" s="29" t="str">
        <f>IF(OR($A$8&lt;&gt;"",$A$2&lt;&gt;"",$HC$252&lt;&gt;""),"E","")</f>
        <v/>
      </c>
      <c r="HD140" s="29" t="str">
        <f>IF(OR($A$8&lt;&gt;"",$A$2&lt;&gt;"",$HD$252&lt;&gt;""),"E","")</f>
        <v/>
      </c>
      <c r="HE140" s="29" t="str">
        <f>IF(OR($A$8&lt;&gt;"",$A$2&lt;&gt;"",$HE$252&lt;&gt;""),"E","")</f>
        <v/>
      </c>
      <c r="HF140" s="29" t="str">
        <f>IF(OR($A$8&lt;&gt;"",$A$2&lt;&gt;"",$HF$252&lt;&gt;""),"E","")</f>
        <v/>
      </c>
      <c r="HG140" s="29" t="str">
        <f>IF(OR($A$8&lt;&gt;"",$A$2&lt;&gt;"",$HG$252&lt;&gt;""),"E","")</f>
        <v/>
      </c>
      <c r="HH140" s="81"/>
      <c r="HI140" s="72"/>
      <c r="HJ140" s="29" t="str">
        <f>IF(OR($A$8&lt;&gt;"",$A$2&lt;&gt;"",$HJ$252&lt;&gt;""),"E","")</f>
        <v/>
      </c>
      <c r="HK140" s="29" t="str">
        <f>IF(OR($A$8&lt;&gt;"",$A$2&lt;&gt;"",$HK$252&lt;&gt;""),"E","")</f>
        <v/>
      </c>
      <c r="HL140" s="29" t="str">
        <f>IF(OR($A$8&lt;&gt;"",$A$2&lt;&gt;"",$HL$252&lt;&gt;""),"E","")</f>
        <v/>
      </c>
      <c r="HM140" s="29" t="str">
        <f>IF(OR($A$8&lt;&gt;"",$A$2&lt;&gt;"",$HM$252&lt;&gt;""),"E","")</f>
        <v/>
      </c>
      <c r="HN140" s="29" t="str">
        <f>IF(OR($A$8&lt;&gt;"",$A$2&lt;&gt;"",$HN$252&lt;&gt;""),"E","")</f>
        <v/>
      </c>
      <c r="HO140" s="29" t="str">
        <f>IF(OR($A$8&lt;&gt;"",$A$2&lt;&gt;"",$HO$252&lt;&gt;""),"E","")</f>
        <v/>
      </c>
      <c r="HP140" s="29" t="str">
        <f>IF(OR($A$8&lt;&gt;"",$A$2&lt;&gt;"",$HP$252&lt;&gt;""),"E","")</f>
        <v/>
      </c>
      <c r="HQ140" s="219"/>
      <c r="HR140" s="6"/>
      <c r="HS140" s="131">
        <f t="shared" ref="HS140:HS203" si="2">IF(ISERR((IF(ISERROR(FIND("NO"&amp;$BJ$9&amp;" ",Y140&amp;" ")),0,TRIM(MID(Y140&amp;" ",FIND("NO"&amp;$BJ$9&amp;" ",Y140&amp;" ")-5,5))))),TRIM(MID(Y140&amp;" ",(FIND(("NO"&amp;$BJ$9&amp;" "),Y140&amp;" "))-4,4)),(IF(ISERROR(FIND("NO"&amp;$BJ$9&amp;" ",Y140&amp;" ")),0,TRIM(MID(Y140&amp;" ",FIND("NO"&amp;$BJ$9&amp;" ",Y140&amp;" ")-5,5)))))</f>
        <v>0</v>
      </c>
      <c r="HT140" s="132"/>
    </row>
    <row r="141" spans="1:228" ht="39" customHeight="1" x14ac:dyDescent="0.2">
      <c r="A141" s="220" t="s">
        <v>19</v>
      </c>
      <c r="B141" s="221"/>
      <c r="C141" s="221"/>
      <c r="D141" s="221"/>
      <c r="E141" s="221"/>
      <c r="F141" s="221"/>
      <c r="G141" s="221"/>
      <c r="H141" s="221"/>
      <c r="I141" s="221"/>
      <c r="J141" s="221"/>
      <c r="K141" s="221"/>
      <c r="L141" s="222"/>
      <c r="M141" s="223" t="s">
        <v>154</v>
      </c>
      <c r="N141" s="224"/>
      <c r="O141" s="224"/>
      <c r="P141" s="224"/>
      <c r="Q141" s="224"/>
      <c r="R141" s="224"/>
      <c r="S141" s="224"/>
      <c r="T141" s="224"/>
      <c r="U141" s="225"/>
      <c r="V141" s="174"/>
      <c r="W141" s="45">
        <v>6</v>
      </c>
      <c r="X141" s="204">
        <v>3</v>
      </c>
      <c r="Y141" s="84" t="s">
        <v>1129</v>
      </c>
      <c r="Z141" s="178"/>
      <c r="AA141" s="212"/>
      <c r="AB141" s="155">
        <v>60</v>
      </c>
      <c r="AC141" s="299"/>
      <c r="AD141" s="155">
        <v>60</v>
      </c>
      <c r="AE141" s="299"/>
      <c r="AF141" s="155">
        <v>60</v>
      </c>
      <c r="AG141" s="299"/>
      <c r="AH141" s="155">
        <v>40</v>
      </c>
      <c r="AI141" s="299"/>
      <c r="AJ141" s="155">
        <v>20</v>
      </c>
      <c r="AK141" s="299"/>
      <c r="AL141" s="155">
        <v>12</v>
      </c>
      <c r="AM141" s="299"/>
      <c r="AN141" s="155">
        <v>2</v>
      </c>
      <c r="AO141" s="299"/>
      <c r="AP141" s="155">
        <v>1</v>
      </c>
      <c r="AQ141" s="299"/>
      <c r="AR141" s="152">
        <v>1</v>
      </c>
      <c r="AS141" s="412"/>
      <c r="AT141" s="152"/>
      <c r="AU141" s="153"/>
      <c r="AV141" s="152"/>
      <c r="AW141" s="153"/>
      <c r="AX141" s="152"/>
      <c r="AY141" s="153"/>
      <c r="AZ141" s="152"/>
      <c r="BA141" s="153"/>
      <c r="BB141" s="152"/>
      <c r="BC141" s="153"/>
      <c r="BD141" s="152"/>
      <c r="BE141" s="153"/>
      <c r="BF141" s="152"/>
      <c r="BG141" s="422"/>
      <c r="BH141" s="179"/>
      <c r="BI141" s="179"/>
      <c r="BJ141" s="67" t="str">
        <f>IF($BJ$8="Saisie de numéro erronée !","Saisie de numéro erronée !",IF($BJ$9="","",VALUE(SUBSTITUTE(IF(COUNTIF(HS141,"* *"),TRIM(MID(Y141&amp;" ",(FIND(("NO"&amp;$BJ$9&amp;" "),Y141&amp;" "))-3,3)),HS141),"c",""))))</f>
        <v/>
      </c>
      <c r="BK141" s="180"/>
      <c r="BL141" s="213"/>
      <c r="BM141" s="29">
        <v>6</v>
      </c>
      <c r="BN141" s="29">
        <v>6</v>
      </c>
      <c r="BO141" s="29">
        <v>6</v>
      </c>
      <c r="BP141" s="29">
        <v>7</v>
      </c>
      <c r="BQ141" s="29">
        <v>7</v>
      </c>
      <c r="BR141" s="29">
        <v>7</v>
      </c>
      <c r="BS141" s="29">
        <v>8</v>
      </c>
      <c r="BT141" s="29">
        <v>8</v>
      </c>
      <c r="BU141" s="29">
        <v>8</v>
      </c>
      <c r="BV141" s="29">
        <v>9</v>
      </c>
      <c r="BW141" s="29">
        <v>9</v>
      </c>
      <c r="BX141" s="228">
        <v>2</v>
      </c>
      <c r="BY141" s="29">
        <v>13</v>
      </c>
      <c r="BZ141" s="29">
        <v>21</v>
      </c>
      <c r="CA141" s="29">
        <v>26</v>
      </c>
      <c r="CB141" s="226">
        <v>36</v>
      </c>
      <c r="CC141" s="181"/>
      <c r="CD141" s="181"/>
      <c r="CE141" s="395"/>
      <c r="CF141" s="182"/>
      <c r="CG141" s="182"/>
      <c r="CH141" s="395" t="s">
        <v>358</v>
      </c>
      <c r="CI141" s="183"/>
      <c r="CJ141" s="183"/>
      <c r="CK141" s="214">
        <v>130</v>
      </c>
      <c r="CL141" s="44" t="s">
        <v>575</v>
      </c>
      <c r="CM141" s="184"/>
      <c r="CN141" s="216"/>
      <c r="CO141" s="227" t="s">
        <v>37</v>
      </c>
      <c r="CP141" s="185"/>
      <c r="CQ141" s="185"/>
      <c r="CR141" s="44">
        <v>76</v>
      </c>
      <c r="CS141" s="44">
        <v>78</v>
      </c>
      <c r="CT141" s="186"/>
      <c r="CU141" s="186"/>
      <c r="CV141" s="393"/>
      <c r="CW141" s="218"/>
      <c r="CX141" s="218"/>
      <c r="CY141" s="233" t="s">
        <v>106</v>
      </c>
      <c r="CZ141" s="187"/>
      <c r="DA141" s="187"/>
      <c r="DB141" s="28" t="str">
        <f>IF(OR($A$8&lt;&gt;"",$A$2&lt;&gt;"",$DB$252&lt;&gt;""),"E","")</f>
        <v/>
      </c>
      <c r="DC141" s="29" t="str">
        <f>IF(OR($A$8&lt;&gt;"",$A$2&lt;&gt;"",$DC$252&lt;&gt;""),"E","")</f>
        <v/>
      </c>
      <c r="DD141" s="29" t="str">
        <f>IF(OR($A$8&lt;&gt;"",$A$2&lt;&gt;"",$DD$252&lt;&gt;""),"E","")</f>
        <v/>
      </c>
      <c r="DE141" s="29" t="str">
        <f>IF(OR($A$8&lt;&gt;"",$A$2&lt;&gt;"",$DE$252&lt;&gt;""),"E","")</f>
        <v/>
      </c>
      <c r="DF141" s="29" t="str">
        <f>IF(OR($A$8&lt;&gt;"",$A$2&lt;&gt;"",$DF$252&lt;&gt;""),"E","")</f>
        <v/>
      </c>
      <c r="DG141" s="29" t="str">
        <f>IF(OR($A$8&lt;&gt;"",$A$2&lt;&gt;"",$DG$252&lt;&gt;""),"E","")</f>
        <v/>
      </c>
      <c r="DH141" s="29" t="str">
        <f>IF(OR($A$8&lt;&gt;"",$A$2&lt;&gt;"",$DH$252&lt;&gt;""),"E","")</f>
        <v/>
      </c>
      <c r="DI141" s="29" t="str">
        <f>IF(OR($A$8&lt;&gt;"",$A$2&lt;&gt;"",$DI$252&lt;&gt;""),"E","")</f>
        <v/>
      </c>
      <c r="DJ141" s="29" t="str">
        <f>IF(OR($A$8&lt;&gt;"",$A$2&lt;&gt;"",$DJ$252&lt;&gt;""),"E","")</f>
        <v/>
      </c>
      <c r="DK141" s="29" t="str">
        <f>IF(OR($A$8&lt;&gt;"",$A$2&lt;&gt;"",$DK$252&lt;&gt;""),"E","")</f>
        <v/>
      </c>
      <c r="DL141" s="29" t="str">
        <f>IF(OR($A$8&lt;&gt;"",$A$2&lt;&gt;"",$DL$252&lt;&gt;""),"E","")</f>
        <v/>
      </c>
      <c r="DM141" s="29" t="str">
        <f>IF(OR($A$8&lt;&gt;"",$A$2&lt;&gt;"",$DM$252&lt;&gt;""),"E","")</f>
        <v/>
      </c>
      <c r="DN141" s="29" t="str">
        <f>IF(OR($A$8&lt;&gt;"",$A$2&lt;&gt;"",$DN$252&lt;&gt;""),"E","")</f>
        <v/>
      </c>
      <c r="DO141" s="29" t="str">
        <f>IF(OR($A$8&lt;&gt;"",$A$2&lt;&gt;"",$DO$252&lt;&gt;""),"E","")</f>
        <v/>
      </c>
      <c r="DP141" s="29" t="str">
        <f>IF(OR($A$8&lt;&gt;"",$A$2&lt;&gt;"",$DP$252&lt;&gt;""),"E","")</f>
        <v/>
      </c>
      <c r="DQ141" s="29" t="str">
        <f>IF(OR($A$8&lt;&gt;"",$A$2&lt;&gt;"",$DQ$252&lt;&gt;""),"E","")</f>
        <v/>
      </c>
      <c r="DR141" s="29" t="str">
        <f>IF(OR($A$8&lt;&gt;"",$A$2&lt;&gt;"",$DR$252&lt;&gt;""),"E","")</f>
        <v/>
      </c>
      <c r="DS141" s="29" t="str">
        <f>IF(OR($A$8&lt;&gt;"",$A$2&lt;&gt;"",$DS$252&lt;&gt;""),"E","")</f>
        <v/>
      </c>
      <c r="DT141" s="29" t="str">
        <f>IF(OR($A$8&lt;&gt;"",$A$2&lt;&gt;"",$DT$252&lt;&gt;""),"E","")</f>
        <v/>
      </c>
      <c r="DU141" s="29" t="str">
        <f>IF(OR($A$8&lt;&gt;"",$A$2&lt;&gt;"",$DU$252&lt;&gt;""),"E","")</f>
        <v/>
      </c>
      <c r="DV141" s="29" t="str">
        <f>IF(OR($A$8&lt;&gt;"",$A$2&lt;&gt;"",$DV$252&lt;&gt;""),"E","")</f>
        <v/>
      </c>
      <c r="DW141" s="29" t="str">
        <f>IF(OR($A$8&lt;&gt;"",$A$2&lt;&gt;"",$DW$252&lt;&gt;""),"E","")</f>
        <v/>
      </c>
      <c r="DX141" s="29" t="str">
        <f>IF(OR($A$8&lt;&gt;"",$A$2&lt;&gt;"",$DX$252&lt;&gt;""),"E","")</f>
        <v/>
      </c>
      <c r="DY141" s="29" t="str">
        <f>IF(OR($A$8&lt;&gt;"",$A$2&lt;&gt;"",$DY$252&lt;&gt;""),"E","")</f>
        <v/>
      </c>
      <c r="DZ141" s="29" t="str">
        <f>IF(OR($A$8&lt;&gt;"",$A$2&lt;&gt;"",$DZ$252&lt;&gt;""),"E","")</f>
        <v/>
      </c>
      <c r="EA141" s="31"/>
      <c r="EB141" s="2"/>
      <c r="EC141" s="29" t="str">
        <f>IF(OR($A$8&lt;&gt;"",$A$2&lt;&gt;"",$EC$252&lt;&gt;""),"E","")</f>
        <v/>
      </c>
      <c r="ED141" s="58"/>
      <c r="EE141" s="57"/>
      <c r="EF141" s="29" t="str">
        <f>IF(OR($A$8&lt;&gt;"",$A$2&lt;&gt;"",$EF$252&lt;&gt;""),"E","")</f>
        <v/>
      </c>
      <c r="EG141" s="29" t="str">
        <f>IF(OR($A$8&lt;&gt;"",$A$2&lt;&gt;"",$EG$252&lt;&gt;""),"E","")</f>
        <v/>
      </c>
      <c r="EH141" s="29" t="str">
        <f>IF(OR($A$8&lt;&gt;"",$A$2&lt;&gt;"",$EH$252&lt;&gt;""),"E","")</f>
        <v/>
      </c>
      <c r="EI141" s="29" t="str">
        <f>IF(OR($A$8&lt;&gt;"",$A$2&lt;&gt;"",$EI$252&lt;&gt;""),"E","")</f>
        <v/>
      </c>
      <c r="EJ141" s="29" t="str">
        <f>IF(OR($A$8&lt;&gt;"",$A$2&lt;&gt;"",$EJ$252&lt;&gt;""),"E","")</f>
        <v/>
      </c>
      <c r="EK141" s="29" t="str">
        <f>IF(OR($A$8&lt;&gt;"",$A$2&lt;&gt;"",$EK$252&lt;&gt;""),"E","")</f>
        <v/>
      </c>
      <c r="EL141" s="29" t="str">
        <f>IF(OR($A$8&lt;&gt;"",$A$2&lt;&gt;"",$EL$252&lt;&gt;""),"E","")</f>
        <v/>
      </c>
      <c r="EM141" s="29" t="str">
        <f>IF(OR($A$8&lt;&gt;"",$A$2&lt;&gt;"",$EM$252&lt;&gt;""),"E","")</f>
        <v/>
      </c>
      <c r="EN141" s="29" t="str">
        <f>IF(OR($A$8&lt;&gt;"",$A$2&lt;&gt;"",$EN$252&lt;&gt;""),"E","")</f>
        <v/>
      </c>
      <c r="EO141" s="29" t="str">
        <f>IF(OR($A$8&lt;&gt;"",$A$2&lt;&gt;"",$EO$252&lt;&gt;""),"E","")</f>
        <v/>
      </c>
      <c r="EP141" s="29" t="str">
        <f>IF(OR($A$8&lt;&gt;"",$A$2&lt;&gt;"",$EP$252&lt;&gt;""),"E","")</f>
        <v/>
      </c>
      <c r="EQ141" s="29" t="str">
        <f>IF(OR($A$8&lt;&gt;"",$A$2&lt;&gt;"",$EQ$252&lt;&gt;""),"E","")</f>
        <v/>
      </c>
      <c r="ER141" s="29" t="str">
        <f>IF(OR($A$8&lt;&gt;"",$A$2&lt;&gt;"",$ER$252&lt;&gt;""),"E","")</f>
        <v/>
      </c>
      <c r="ES141" s="29" t="str">
        <f>IF(OR($A$8&lt;&gt;"",$A$2&lt;&gt;"",$ES$252&lt;&gt;""),"E","")</f>
        <v/>
      </c>
      <c r="ET141" s="29" t="str">
        <f>IF(OR($A$8&lt;&gt;"",$A$2&lt;&gt;"",$ET$252&lt;&gt;""),"E","")</f>
        <v/>
      </c>
      <c r="EU141" s="29" t="str">
        <f>IF(OR($A$8&lt;&gt;"",$A$2&lt;&gt;"",$EU$252&lt;&gt;""),"E","")</f>
        <v/>
      </c>
      <c r="EV141" s="29" t="str">
        <f>IF(OR($A$8&lt;&gt;"",$A$2&lt;&gt;"",$EV$252&lt;&gt;""),"E","")</f>
        <v/>
      </c>
      <c r="EW141" s="29" t="str">
        <f>IF(OR($A$8&lt;&gt;"",$A$2&lt;&gt;"",$EW$252&lt;&gt;""),"E","")</f>
        <v/>
      </c>
      <c r="EX141" s="29" t="str">
        <f>IF(OR($A$8&lt;&gt;"",$A$2&lt;&gt;"",$EX$252&lt;&gt;""),"E","")</f>
        <v/>
      </c>
      <c r="EY141" s="29" t="str">
        <f>IF(OR($A$8&lt;&gt;"",$A$2&lt;&gt;"",$EY$252&lt;&gt;""),"E","")</f>
        <v/>
      </c>
      <c r="EZ141" s="29" t="str">
        <f>IF(OR($A$8&lt;&gt;"",$A$2&lt;&gt;"",$EZ$252&lt;&gt;""),"E","")</f>
        <v/>
      </c>
      <c r="FA141" s="29" t="str">
        <f>IF(OR($A$8&lt;&gt;"",$A$2&lt;&gt;"",$FA$252&lt;&gt;""),"E","")</f>
        <v/>
      </c>
      <c r="FB141" s="29" t="str">
        <f>IF(OR($A$8&lt;&gt;"",$A$2&lt;&gt;"",$FB$252&lt;&gt;""),"E","")</f>
        <v/>
      </c>
      <c r="FC141" s="29" t="str">
        <f>IF(OR($A$8&lt;&gt;"",$A$2&lt;&gt;"",$FC$252&lt;&gt;""),"E","")</f>
        <v/>
      </c>
      <c r="FD141" s="29" t="str">
        <f>IF(OR($A$8&lt;&gt;"",$A$2&lt;&gt;"",$FD$252&lt;&gt;""),"E","")</f>
        <v/>
      </c>
      <c r="FE141" s="29" t="str">
        <f>IF(OR($A$8&lt;&gt;"",$A$2&lt;&gt;"",$FE$252&lt;&gt;""),"E","")</f>
        <v/>
      </c>
      <c r="FF141" s="29" t="str">
        <f>IF(OR($A$8&lt;&gt;"",$A$2&lt;&gt;"",$FF$252&lt;&gt;""),"E","")</f>
        <v/>
      </c>
      <c r="FG141" s="29" t="str">
        <f>IF(OR($A$8&lt;&gt;"",$A$2&lt;&gt;"",$FG$252&lt;&gt;""),"E","")</f>
        <v/>
      </c>
      <c r="FH141" s="29" t="str">
        <f>IF(OR($A$8&lt;&gt;"",$A$2&lt;&gt;"",$FH$252&lt;&gt;""),"E","")</f>
        <v/>
      </c>
      <c r="FI141" s="29" t="str">
        <f>IF(OR($A$8&lt;&gt;"",$A$2&lt;&gt;"",$FI$252&lt;&gt;""),"E","")</f>
        <v/>
      </c>
      <c r="FJ141" s="29" t="str">
        <f>IF(OR($A$8&lt;&gt;"",$A$2&lt;&gt;"",$FJ$252&lt;&gt;""),"E","")</f>
        <v/>
      </c>
      <c r="FK141" s="29" t="str">
        <f>IF(OR($A$8&lt;&gt;"",$A$2&lt;&gt;"",$FK$252&lt;&gt;""),"E","")</f>
        <v/>
      </c>
      <c r="FL141" s="29" t="str">
        <f>IF(OR($A$8&lt;&gt;"",$A$2&lt;&gt;"",$FL$252&lt;&gt;""),"E","")</f>
        <v/>
      </c>
      <c r="FM141" s="29" t="str">
        <f>IF(OR($A$8&lt;&gt;"",$A$2&lt;&gt;"",$FM$252&lt;&gt;""),"E","")</f>
        <v/>
      </c>
      <c r="FN141" s="29" t="str">
        <f>IF(OR($A$8&lt;&gt;"",$A$2&lt;&gt;"",$FN$252&lt;&gt;""),"E","")</f>
        <v/>
      </c>
      <c r="FO141" s="29" t="str">
        <f>IF(OR($A$8&lt;&gt;"",$A$2&lt;&gt;"",$FO$252&lt;&gt;""),"E","")</f>
        <v/>
      </c>
      <c r="FP141" s="29" t="str">
        <f>IF(OR($A$8&lt;&gt;"",$A$2&lt;&gt;"",$FP$252&lt;&gt;""),"E","")</f>
        <v/>
      </c>
      <c r="FQ141" s="29" t="str">
        <f>IF(OR($A$8&lt;&gt;"",$A$2&lt;&gt;"",$FQ$252&lt;&gt;""),"E","")</f>
        <v/>
      </c>
      <c r="FR141" s="29" t="str">
        <f>IF(OR($A$8&lt;&gt;"",$A$2&lt;&gt;"",$FR$252&lt;&gt;""),"E","")</f>
        <v/>
      </c>
      <c r="FS141" s="29" t="str">
        <f>IF(OR($A$8&lt;&gt;"",$A$2&lt;&gt;"",$FS$252&lt;&gt;""),"E","")</f>
        <v/>
      </c>
      <c r="FT141" s="29" t="str">
        <f>IF(OR($A$8&lt;&gt;"",$A$2&lt;&gt;"",$FT$252&lt;&gt;""),"E","")</f>
        <v/>
      </c>
      <c r="FU141" s="29" t="str">
        <f>IF(OR($A$8&lt;&gt;"",$A$2&lt;&gt;"",$FU$252&lt;&gt;""),"E","")</f>
        <v/>
      </c>
      <c r="FV141" s="29" t="str">
        <f>IF(OR($A$8&lt;&gt;"",$A$2&lt;&gt;"",$FV$252&lt;&gt;""),"E","")</f>
        <v/>
      </c>
      <c r="FW141" s="29" t="str">
        <f>IF(OR($A$8&lt;&gt;"",$A$2&lt;&gt;"",$FW$252&lt;&gt;""),"E","")</f>
        <v/>
      </c>
      <c r="FX141" s="29" t="str">
        <f>IF(OR($A$8&lt;&gt;"",$A$2&lt;&gt;"",$FX$252&lt;&gt;""),"E","")</f>
        <v/>
      </c>
      <c r="FY141" s="29" t="str">
        <f>IF(OR($A$8&lt;&gt;"",$A$2&lt;&gt;"",$FY$252&lt;&gt;""),"E","")</f>
        <v/>
      </c>
      <c r="FZ141" s="29" t="str">
        <f>IF(OR($A$8&lt;&gt;"",$A$2&lt;&gt;"",$FZ$252&lt;&gt;""),"E","")</f>
        <v/>
      </c>
      <c r="GA141" s="29" t="str">
        <f>IF(OR($A$8&lt;&gt;"",$A$2&lt;&gt;"",$GA$252&lt;&gt;""),"E","")</f>
        <v/>
      </c>
      <c r="GB141" s="58"/>
      <c r="GC141" s="57"/>
      <c r="GD141" s="33" t="str">
        <f>IF(OR($A$8&lt;&gt;"",$A$2&lt;&gt;"",$GD$252&lt;&gt;""),"E","")</f>
        <v/>
      </c>
      <c r="GE141" s="77"/>
      <c r="GF141" s="72"/>
      <c r="GG141" s="30" t="str">
        <f>IF(OR($A$8&lt;&gt;"",$A$2&lt;&gt;"",$GG$252&lt;&gt;""),"E","X")</f>
        <v>X</v>
      </c>
      <c r="GH141" s="29" t="str">
        <f>IF(OR($A$8&lt;&gt;"",$A$2&lt;&gt;"",$GH$252&lt;&gt;""),"E","")</f>
        <v/>
      </c>
      <c r="GI141" s="30" t="str">
        <f>IF(OR($A$8&lt;&gt;"",$A$2&lt;&gt;"",$GI$252&lt;&gt;""),"E","X")</f>
        <v>X</v>
      </c>
      <c r="GJ141" s="29" t="str">
        <f>IF(OR($A$8&lt;&gt;"",$A$2&lt;&gt;"",$GJ$252&lt;&gt;""),"E","")</f>
        <v/>
      </c>
      <c r="GK141" s="29" t="str">
        <f>IF(OR($A$8&lt;&gt;"",$A$2&lt;&gt;"",$GK$252&lt;&gt;""),"E","")</f>
        <v/>
      </c>
      <c r="GL141" s="29" t="str">
        <f>IF(OR($A$8&lt;&gt;"",$A$2&lt;&gt;"",$GL$252&lt;&gt;""),"E","")</f>
        <v/>
      </c>
      <c r="GM141" s="29" t="str">
        <f>IF(OR($A$8&lt;&gt;"",$A$2&lt;&gt;"",$GM$252&lt;&gt;""),"E","")</f>
        <v/>
      </c>
      <c r="GN141" s="29" t="str">
        <f>IF(OR($A$8&lt;&gt;"",$A$2&lt;&gt;"",$GN$252&lt;&gt;""),"E","")</f>
        <v/>
      </c>
      <c r="GO141" s="29" t="str">
        <f>IF(OR($A$8&lt;&gt;"",$A$2&lt;&gt;"",$GO$252&lt;&gt;""),"E","")</f>
        <v/>
      </c>
      <c r="GP141" s="29" t="str">
        <f>IF(OR($A$8&lt;&gt;"",$A$2&lt;&gt;"",$GP$252&lt;&gt;""),"E","")</f>
        <v/>
      </c>
      <c r="GQ141" s="29" t="str">
        <f>IF(OR($A$8&lt;&gt;"",$A$2&lt;&gt;"",$GQ$252&lt;&gt;""),"E","")</f>
        <v/>
      </c>
      <c r="GR141" s="29" t="str">
        <f>IF(OR($A$8&lt;&gt;"",$A$2&lt;&gt;"",$GR$252&lt;&gt;""),"E","")</f>
        <v/>
      </c>
      <c r="GS141" s="29" t="str">
        <f>IF(OR($A$8&lt;&gt;"",$A$2&lt;&gt;"",$GS$252&lt;&gt;""),"E","")</f>
        <v/>
      </c>
      <c r="GT141" s="29" t="str">
        <f>IF(OR($A$8&lt;&gt;"",$A$2&lt;&gt;"",$GT$252&lt;&gt;""),"E","")</f>
        <v/>
      </c>
      <c r="GU141" s="29" t="str">
        <f>IF(OR($A$8&lt;&gt;"",$A$2&lt;&gt;"",$GU$252&lt;&gt;""),"E","")</f>
        <v/>
      </c>
      <c r="GV141" s="29" t="str">
        <f>IF(OR($A$8&lt;&gt;"",$A$2&lt;&gt;"",$GV$252&lt;&gt;""),"E","")</f>
        <v/>
      </c>
      <c r="GW141" s="29" t="str">
        <f>IF(OR($A$8&lt;&gt;"",$A$2&lt;&gt;"",$GW$252&lt;&gt;""),"E","")</f>
        <v/>
      </c>
      <c r="GX141" s="29" t="str">
        <f>IF(OR($A$8&lt;&gt;"",$A$2&lt;&gt;"",$GX$252&lt;&gt;""),"E","")</f>
        <v/>
      </c>
      <c r="GY141" s="26" t="str">
        <f>IF(OR($A$8&lt;&gt;"",$A$2&lt;&gt;"",$GY$252&lt;&gt;""),"E","")</f>
        <v/>
      </c>
      <c r="GZ141" s="29" t="str">
        <f>IF(OR($A$8&lt;&gt;"",$A$2&lt;&gt;"",$GZ$252&lt;&gt;""),"E","")</f>
        <v/>
      </c>
      <c r="HA141" s="29" t="str">
        <f>IF(OR($A$8&lt;&gt;"",$A$2&lt;&gt;"",$HA$252&lt;&gt;""),"E","")</f>
        <v/>
      </c>
      <c r="HB141" s="29" t="str">
        <f>IF(OR($A$8&lt;&gt;"",$A$2&lt;&gt;"",$HB$252&lt;&gt;""),"E","")</f>
        <v/>
      </c>
      <c r="HC141" s="29" t="str">
        <f>IF(OR($A$8&lt;&gt;"",$A$2&lt;&gt;"",$HC$252&lt;&gt;""),"E","")</f>
        <v/>
      </c>
      <c r="HD141" s="29" t="str">
        <f>IF(OR($A$8&lt;&gt;"",$A$2&lt;&gt;"",$HD$252&lt;&gt;""),"E","")</f>
        <v/>
      </c>
      <c r="HE141" s="29" t="str">
        <f>IF(OR($A$8&lt;&gt;"",$A$2&lt;&gt;"",$HE$252&lt;&gt;""),"E","")</f>
        <v/>
      </c>
      <c r="HF141" s="29" t="str">
        <f>IF(OR($A$8&lt;&gt;"",$A$2&lt;&gt;"",$HF$252&lt;&gt;""),"E","")</f>
        <v/>
      </c>
      <c r="HG141" s="29" t="str">
        <f>IF(OR($A$8&lt;&gt;"",$A$2&lt;&gt;"",$HG$252&lt;&gt;""),"E","")</f>
        <v/>
      </c>
      <c r="HH141" s="81"/>
      <c r="HI141" s="72"/>
      <c r="HJ141" s="29" t="str">
        <f>IF(OR($A$8&lt;&gt;"",$A$2&lt;&gt;"",$HJ$252&lt;&gt;""),"E","")</f>
        <v/>
      </c>
      <c r="HK141" s="29" t="str">
        <f>IF(OR($A$8&lt;&gt;"",$A$2&lt;&gt;"",$HK$252&lt;&gt;""),"E","")</f>
        <v/>
      </c>
      <c r="HL141" s="29" t="str">
        <f>IF(OR($A$8&lt;&gt;"",$A$2&lt;&gt;"",$HL$252&lt;&gt;""),"E","")</f>
        <v/>
      </c>
      <c r="HM141" s="29" t="str">
        <f>IF(OR($A$8&lt;&gt;"",$A$2&lt;&gt;"",$HM$252&lt;&gt;""),"E","")</f>
        <v/>
      </c>
      <c r="HN141" s="29" t="str">
        <f>IF(OR($A$8&lt;&gt;"",$A$2&lt;&gt;"",$HN$252&lt;&gt;""),"E","")</f>
        <v/>
      </c>
      <c r="HO141" s="29" t="str">
        <f>IF(OR($A$8&lt;&gt;"",$A$2&lt;&gt;"",$HO$252&lt;&gt;""),"E","")</f>
        <v/>
      </c>
      <c r="HP141" s="29" t="str">
        <f>IF(OR($A$8&lt;&gt;"",$A$2&lt;&gt;"",$HP$252&lt;&gt;""),"E","")</f>
        <v/>
      </c>
      <c r="HQ141" s="219"/>
      <c r="HR141" s="6"/>
      <c r="HS141" s="131">
        <f t="shared" si="2"/>
        <v>0</v>
      </c>
      <c r="HT141" s="132"/>
    </row>
    <row r="142" spans="1:228" ht="39" customHeight="1" x14ac:dyDescent="0.2">
      <c r="A142" s="220" t="s">
        <v>22</v>
      </c>
      <c r="B142" s="221"/>
      <c r="C142" s="221"/>
      <c r="D142" s="221"/>
      <c r="E142" s="221"/>
      <c r="F142" s="221"/>
      <c r="G142" s="221"/>
      <c r="H142" s="221"/>
      <c r="I142" s="221"/>
      <c r="J142" s="221"/>
      <c r="K142" s="221"/>
      <c r="L142" s="222"/>
      <c r="M142" s="223" t="s">
        <v>154</v>
      </c>
      <c r="N142" s="224"/>
      <c r="O142" s="224"/>
      <c r="P142" s="224"/>
      <c r="Q142" s="224"/>
      <c r="R142" s="224"/>
      <c r="S142" s="224"/>
      <c r="T142" s="224"/>
      <c r="U142" s="225"/>
      <c r="V142" s="174"/>
      <c r="W142" s="43">
        <v>7</v>
      </c>
      <c r="X142" s="204">
        <v>3</v>
      </c>
      <c r="Y142" s="84" t="s">
        <v>1130</v>
      </c>
      <c r="Z142" s="178"/>
      <c r="AA142" s="212"/>
      <c r="AB142" s="155">
        <v>60</v>
      </c>
      <c r="AC142" s="299"/>
      <c r="AD142" s="155">
        <v>60</v>
      </c>
      <c r="AE142" s="299"/>
      <c r="AF142" s="155">
        <v>60</v>
      </c>
      <c r="AG142" s="299"/>
      <c r="AH142" s="155">
        <v>60</v>
      </c>
      <c r="AI142" s="299"/>
      <c r="AJ142" s="155">
        <v>12</v>
      </c>
      <c r="AK142" s="299"/>
      <c r="AL142" s="155">
        <v>2</v>
      </c>
      <c r="AM142" s="299"/>
      <c r="AN142" s="155">
        <v>1</v>
      </c>
      <c r="AO142" s="299"/>
      <c r="AP142" s="155">
        <v>1</v>
      </c>
      <c r="AQ142" s="299"/>
      <c r="AR142" s="152"/>
      <c r="AS142" s="153"/>
      <c r="AT142" s="152"/>
      <c r="AU142" s="153"/>
      <c r="AV142" s="152"/>
      <c r="AW142" s="153"/>
      <c r="AX142" s="152"/>
      <c r="AY142" s="153"/>
      <c r="AZ142" s="152"/>
      <c r="BA142" s="153"/>
      <c r="BB142" s="152"/>
      <c r="BC142" s="153"/>
      <c r="BD142" s="152"/>
      <c r="BE142" s="153"/>
      <c r="BF142" s="152"/>
      <c r="BG142" s="422"/>
      <c r="BH142" s="179"/>
      <c r="BI142" s="179"/>
      <c r="BJ142" s="67" t="str">
        <f>IF($BJ$8="Saisie de numéro erronée !","Saisie de numéro erronée !",IF($BJ$9="","",VALUE(SUBSTITUTE(IF(COUNTIF(HS142,"* *"),TRIM(MID(Y142&amp;" ",(FIND(("NO"&amp;$BJ$9&amp;" "),Y142&amp;" "))-3,3)),HS142),"c",""))))</f>
        <v/>
      </c>
      <c r="BK142" s="180"/>
      <c r="BL142" s="213"/>
      <c r="BM142" s="29">
        <v>7</v>
      </c>
      <c r="BN142" s="29">
        <v>7</v>
      </c>
      <c r="BO142" s="29">
        <v>7</v>
      </c>
      <c r="BP142" s="29">
        <v>8</v>
      </c>
      <c r="BQ142" s="29">
        <v>8</v>
      </c>
      <c r="BR142" s="29">
        <v>8</v>
      </c>
      <c r="BS142" s="29">
        <v>9</v>
      </c>
      <c r="BT142" s="29">
        <v>9</v>
      </c>
      <c r="BU142" s="29">
        <v>9</v>
      </c>
      <c r="BV142" s="29">
        <v>10</v>
      </c>
      <c r="BW142" s="29">
        <v>10</v>
      </c>
      <c r="BX142" s="29">
        <v>10</v>
      </c>
      <c r="BY142" s="29">
        <v>14</v>
      </c>
      <c r="BZ142" s="29">
        <v>22</v>
      </c>
      <c r="CA142" s="29">
        <v>27</v>
      </c>
      <c r="CB142" s="226">
        <v>37</v>
      </c>
      <c r="CC142" s="181"/>
      <c r="CD142" s="181"/>
      <c r="CE142" s="395"/>
      <c r="CF142" s="182"/>
      <c r="CG142" s="182"/>
      <c r="CH142" s="395" t="s">
        <v>358</v>
      </c>
      <c r="CI142" s="183"/>
      <c r="CJ142" s="183"/>
      <c r="CK142" s="214">
        <v>131</v>
      </c>
      <c r="CL142" s="44" t="s">
        <v>576</v>
      </c>
      <c r="CM142" s="184"/>
      <c r="CN142" s="216"/>
      <c r="CO142" s="227" t="s">
        <v>37</v>
      </c>
      <c r="CP142" s="185"/>
      <c r="CQ142" s="185"/>
      <c r="CR142" s="44">
        <v>76</v>
      </c>
      <c r="CS142" s="44">
        <v>78</v>
      </c>
      <c r="CT142" s="186"/>
      <c r="CU142" s="186"/>
      <c r="CV142" s="395"/>
      <c r="CW142" s="218"/>
      <c r="CX142" s="218"/>
      <c r="CY142" s="227" t="s">
        <v>106</v>
      </c>
      <c r="CZ142" s="187"/>
      <c r="DA142" s="187"/>
      <c r="DB142" s="28" t="str">
        <f>IF(OR($A$8&lt;&gt;"",$A$2&lt;&gt;"",$DB$252&lt;&gt;""),"E","")</f>
        <v/>
      </c>
      <c r="DC142" s="29" t="str">
        <f>IF(OR($A$8&lt;&gt;"",$A$2&lt;&gt;"",$DC$252&lt;&gt;""),"E","")</f>
        <v/>
      </c>
      <c r="DD142" s="29" t="str">
        <f>IF(OR($A$8&lt;&gt;"",$A$2&lt;&gt;"",$DD$252&lt;&gt;""),"E","")</f>
        <v/>
      </c>
      <c r="DE142" s="29" t="str">
        <f>IF(OR($A$8&lt;&gt;"",$A$2&lt;&gt;"",$DE$252&lt;&gt;""),"E","")</f>
        <v/>
      </c>
      <c r="DF142" s="29" t="str">
        <f>IF(OR($A$8&lt;&gt;"",$A$2&lt;&gt;"",$DF$252&lt;&gt;""),"E","")</f>
        <v/>
      </c>
      <c r="DG142" s="29" t="str">
        <f>IF(OR($A$8&lt;&gt;"",$A$2&lt;&gt;"",$DG$252&lt;&gt;""),"E","")</f>
        <v/>
      </c>
      <c r="DH142" s="29" t="str">
        <f>IF(OR($A$8&lt;&gt;"",$A$2&lt;&gt;"",$DH$252&lt;&gt;""),"E","")</f>
        <v/>
      </c>
      <c r="DI142" s="29" t="str">
        <f>IF(OR($A$8&lt;&gt;"",$A$2&lt;&gt;"",$DI$252&lt;&gt;""),"E","")</f>
        <v/>
      </c>
      <c r="DJ142" s="29" t="str">
        <f>IF(OR($A$8&lt;&gt;"",$A$2&lt;&gt;"",$DJ$252&lt;&gt;""),"E","")</f>
        <v/>
      </c>
      <c r="DK142" s="29" t="str">
        <f>IF(OR($A$8&lt;&gt;"",$A$2&lt;&gt;"",$DK$252&lt;&gt;""),"E","")</f>
        <v/>
      </c>
      <c r="DL142" s="29" t="str">
        <f>IF(OR($A$8&lt;&gt;"",$A$2&lt;&gt;"",$DL$252&lt;&gt;""),"E","")</f>
        <v/>
      </c>
      <c r="DM142" s="29" t="str">
        <f>IF(OR($A$8&lt;&gt;"",$A$2&lt;&gt;"",$DM$252&lt;&gt;""),"E","")</f>
        <v/>
      </c>
      <c r="DN142" s="29" t="str">
        <f>IF(OR($A$8&lt;&gt;"",$A$2&lt;&gt;"",$DN$252&lt;&gt;""),"E","")</f>
        <v/>
      </c>
      <c r="DO142" s="29" t="str">
        <f>IF(OR($A$8&lt;&gt;"",$A$2&lt;&gt;"",$DO$252&lt;&gt;""),"E","")</f>
        <v/>
      </c>
      <c r="DP142" s="29" t="str">
        <f>IF(OR($A$8&lt;&gt;"",$A$2&lt;&gt;"",$DP$252&lt;&gt;""),"E","")</f>
        <v/>
      </c>
      <c r="DQ142" s="29" t="str">
        <f>IF(OR($A$8&lt;&gt;"",$A$2&lt;&gt;"",$DQ$252&lt;&gt;""),"E","")</f>
        <v/>
      </c>
      <c r="DR142" s="29" t="str">
        <f>IF(OR($A$8&lt;&gt;"",$A$2&lt;&gt;"",$DR$252&lt;&gt;""),"E","")</f>
        <v/>
      </c>
      <c r="DS142" s="29" t="str">
        <f>IF(OR($A$8&lt;&gt;"",$A$2&lt;&gt;"",$DS$252&lt;&gt;""),"E","")</f>
        <v/>
      </c>
      <c r="DT142" s="29" t="str">
        <f>IF(OR($A$8&lt;&gt;"",$A$2&lt;&gt;"",$DT$252&lt;&gt;""),"E","")</f>
        <v/>
      </c>
      <c r="DU142" s="29" t="str">
        <f>IF(OR($A$8&lt;&gt;"",$A$2&lt;&gt;"",$DU$252&lt;&gt;""),"E","")</f>
        <v/>
      </c>
      <c r="DV142" s="29" t="str">
        <f>IF(OR($A$8&lt;&gt;"",$A$2&lt;&gt;"",$DV$252&lt;&gt;""),"E","")</f>
        <v/>
      </c>
      <c r="DW142" s="29" t="str">
        <f>IF(OR($A$8&lt;&gt;"",$A$2&lt;&gt;"",$DW$252&lt;&gt;""),"E","")</f>
        <v/>
      </c>
      <c r="DX142" s="29" t="str">
        <f>IF(OR($A$8&lt;&gt;"",$A$2&lt;&gt;"",$DX$252&lt;&gt;""),"E","")</f>
        <v/>
      </c>
      <c r="DY142" s="29" t="str">
        <f>IF(OR($A$8&lt;&gt;"",$A$2&lt;&gt;"",$DY$252&lt;&gt;""),"E","")</f>
        <v/>
      </c>
      <c r="DZ142" s="29" t="str">
        <f>IF(OR($A$8&lt;&gt;"",$A$2&lt;&gt;"",$DZ$252&lt;&gt;""),"E","")</f>
        <v/>
      </c>
      <c r="EA142" s="31"/>
      <c r="EB142" s="2"/>
      <c r="EC142" s="29" t="str">
        <f>IF(OR($A$8&lt;&gt;"",$A$2&lt;&gt;"",$EC$252&lt;&gt;""),"E","")</f>
        <v/>
      </c>
      <c r="ED142" s="58"/>
      <c r="EE142" s="57"/>
      <c r="EF142" s="29" t="str">
        <f>IF(OR($A$8&lt;&gt;"",$A$2&lt;&gt;"",$EF$252&lt;&gt;""),"E","")</f>
        <v/>
      </c>
      <c r="EG142" s="29" t="str">
        <f>IF(OR($A$8&lt;&gt;"",$A$2&lt;&gt;"",$EG$252&lt;&gt;""),"E","")</f>
        <v/>
      </c>
      <c r="EH142" s="29" t="str">
        <f>IF(OR($A$8&lt;&gt;"",$A$2&lt;&gt;"",$EH$252&lt;&gt;""),"E","")</f>
        <v/>
      </c>
      <c r="EI142" s="29" t="str">
        <f>IF(OR($A$8&lt;&gt;"",$A$2&lt;&gt;"",$EI$252&lt;&gt;""),"E","")</f>
        <v/>
      </c>
      <c r="EJ142" s="29" t="str">
        <f>IF(OR($A$8&lt;&gt;"",$A$2&lt;&gt;"",$EJ$252&lt;&gt;""),"E","")</f>
        <v/>
      </c>
      <c r="EK142" s="29" t="str">
        <f>IF(OR($A$8&lt;&gt;"",$A$2&lt;&gt;"",$EK$252&lt;&gt;""),"E","")</f>
        <v/>
      </c>
      <c r="EL142" s="29" t="str">
        <f>IF(OR($A$8&lt;&gt;"",$A$2&lt;&gt;"",$EL$252&lt;&gt;""),"E","")</f>
        <v/>
      </c>
      <c r="EM142" s="29" t="str">
        <f>IF(OR($A$8&lt;&gt;"",$A$2&lt;&gt;"",$EM$252&lt;&gt;""),"E","")</f>
        <v/>
      </c>
      <c r="EN142" s="29" t="str">
        <f>IF(OR($A$8&lt;&gt;"",$A$2&lt;&gt;"",$EN$252&lt;&gt;""),"E","")</f>
        <v/>
      </c>
      <c r="EO142" s="29" t="str">
        <f>IF(OR($A$8&lt;&gt;"",$A$2&lt;&gt;"",$EO$252&lt;&gt;""),"E","")</f>
        <v/>
      </c>
      <c r="EP142" s="29" t="str">
        <f>IF(OR($A$8&lt;&gt;"",$A$2&lt;&gt;"",$EP$252&lt;&gt;""),"E","")</f>
        <v/>
      </c>
      <c r="EQ142" s="29" t="str">
        <f>IF(OR($A$8&lt;&gt;"",$A$2&lt;&gt;"",$EQ$252&lt;&gt;""),"E","")</f>
        <v/>
      </c>
      <c r="ER142" s="29" t="str">
        <f>IF(OR($A$8&lt;&gt;"",$A$2&lt;&gt;"",$ER$252&lt;&gt;""),"E","")</f>
        <v/>
      </c>
      <c r="ES142" s="29" t="str">
        <f>IF(OR($A$8&lt;&gt;"",$A$2&lt;&gt;"",$ES$252&lt;&gt;""),"E","")</f>
        <v/>
      </c>
      <c r="ET142" s="29" t="str">
        <f>IF(OR($A$8&lt;&gt;"",$A$2&lt;&gt;"",$ET$252&lt;&gt;""),"E","")</f>
        <v/>
      </c>
      <c r="EU142" s="29" t="str">
        <f>IF(OR($A$8&lt;&gt;"",$A$2&lt;&gt;"",$EU$252&lt;&gt;""),"E","")</f>
        <v/>
      </c>
      <c r="EV142" s="29" t="str">
        <f>IF(OR($A$8&lt;&gt;"",$A$2&lt;&gt;"",$EV$252&lt;&gt;""),"E","")</f>
        <v/>
      </c>
      <c r="EW142" s="29" t="str">
        <f>IF(OR($A$8&lt;&gt;"",$A$2&lt;&gt;"",$EW$252&lt;&gt;""),"E","")</f>
        <v/>
      </c>
      <c r="EX142" s="29" t="str">
        <f>IF(OR($A$8&lt;&gt;"",$A$2&lt;&gt;"",$EX$252&lt;&gt;""),"E","")</f>
        <v/>
      </c>
      <c r="EY142" s="29" t="str">
        <f>IF(OR($A$8&lt;&gt;"",$A$2&lt;&gt;"",$EY$252&lt;&gt;""),"E","")</f>
        <v/>
      </c>
      <c r="EZ142" s="29" t="str">
        <f>IF(OR($A$8&lt;&gt;"",$A$2&lt;&gt;"",$EZ$252&lt;&gt;""),"E","")</f>
        <v/>
      </c>
      <c r="FA142" s="29" t="str">
        <f>IF(OR($A$8&lt;&gt;"",$A$2&lt;&gt;"",$FA$252&lt;&gt;""),"E","")</f>
        <v/>
      </c>
      <c r="FB142" s="29" t="str">
        <f>IF(OR($A$8&lt;&gt;"",$A$2&lt;&gt;"",$FB$252&lt;&gt;""),"E","")</f>
        <v/>
      </c>
      <c r="FC142" s="29" t="str">
        <f>IF(OR($A$8&lt;&gt;"",$A$2&lt;&gt;"",$FC$252&lt;&gt;""),"E","")</f>
        <v/>
      </c>
      <c r="FD142" s="29" t="str">
        <f>IF(OR($A$8&lt;&gt;"",$A$2&lt;&gt;"",$FD$252&lt;&gt;""),"E","")</f>
        <v/>
      </c>
      <c r="FE142" s="29" t="str">
        <f>IF(OR($A$8&lt;&gt;"",$A$2&lt;&gt;"",$FE$252&lt;&gt;""),"E","")</f>
        <v/>
      </c>
      <c r="FF142" s="29" t="str">
        <f>IF(OR($A$8&lt;&gt;"",$A$2&lt;&gt;"",$FF$252&lt;&gt;""),"E","")</f>
        <v/>
      </c>
      <c r="FG142" s="29" t="str">
        <f>IF(OR($A$8&lt;&gt;"",$A$2&lt;&gt;"",$FG$252&lt;&gt;""),"E","")</f>
        <v/>
      </c>
      <c r="FH142" s="29" t="str">
        <f>IF(OR($A$8&lt;&gt;"",$A$2&lt;&gt;"",$FH$252&lt;&gt;""),"E","")</f>
        <v/>
      </c>
      <c r="FI142" s="29" t="str">
        <f>IF(OR($A$8&lt;&gt;"",$A$2&lt;&gt;"",$FI$252&lt;&gt;""),"E","")</f>
        <v/>
      </c>
      <c r="FJ142" s="29" t="str">
        <f>IF(OR($A$8&lt;&gt;"",$A$2&lt;&gt;"",$FJ$252&lt;&gt;""),"E","")</f>
        <v/>
      </c>
      <c r="FK142" s="29" t="str">
        <f>IF(OR($A$8&lt;&gt;"",$A$2&lt;&gt;"",$FK$252&lt;&gt;""),"E","")</f>
        <v/>
      </c>
      <c r="FL142" s="29" t="str">
        <f>IF(OR($A$8&lt;&gt;"",$A$2&lt;&gt;"",$FL$252&lt;&gt;""),"E","")</f>
        <v/>
      </c>
      <c r="FM142" s="29" t="str">
        <f>IF(OR($A$8&lt;&gt;"",$A$2&lt;&gt;"",$FM$252&lt;&gt;""),"E","")</f>
        <v/>
      </c>
      <c r="FN142" s="29" t="str">
        <f>IF(OR($A$8&lt;&gt;"",$A$2&lt;&gt;"",$FN$252&lt;&gt;""),"E","")</f>
        <v/>
      </c>
      <c r="FO142" s="29" t="str">
        <f>IF(OR($A$8&lt;&gt;"",$A$2&lt;&gt;"",$FO$252&lt;&gt;""),"E","")</f>
        <v/>
      </c>
      <c r="FP142" s="29" t="str">
        <f>IF(OR($A$8&lt;&gt;"",$A$2&lt;&gt;"",$FP$252&lt;&gt;""),"E","")</f>
        <v/>
      </c>
      <c r="FQ142" s="29" t="str">
        <f>IF(OR($A$8&lt;&gt;"",$A$2&lt;&gt;"",$FQ$252&lt;&gt;""),"E","")</f>
        <v/>
      </c>
      <c r="FR142" s="29" t="str">
        <f>IF(OR($A$8&lt;&gt;"",$A$2&lt;&gt;"",$FR$252&lt;&gt;""),"E","")</f>
        <v/>
      </c>
      <c r="FS142" s="29" t="str">
        <f>IF(OR($A$8&lt;&gt;"",$A$2&lt;&gt;"",$FS$252&lt;&gt;""),"E","")</f>
        <v/>
      </c>
      <c r="FT142" s="29" t="str">
        <f>IF(OR($A$8&lt;&gt;"",$A$2&lt;&gt;"",$FT$252&lt;&gt;""),"E","")</f>
        <v/>
      </c>
      <c r="FU142" s="29" t="str">
        <f>IF(OR($A$8&lt;&gt;"",$A$2&lt;&gt;"",$FU$252&lt;&gt;""),"E","")</f>
        <v/>
      </c>
      <c r="FV142" s="29" t="str">
        <f>IF(OR($A$8&lt;&gt;"",$A$2&lt;&gt;"",$FV$252&lt;&gt;""),"E","")</f>
        <v/>
      </c>
      <c r="FW142" s="29" t="str">
        <f>IF(OR($A$8&lt;&gt;"",$A$2&lt;&gt;"",$FW$252&lt;&gt;""),"E","")</f>
        <v/>
      </c>
      <c r="FX142" s="29" t="str">
        <f>IF(OR($A$8&lt;&gt;"",$A$2&lt;&gt;"",$FX$252&lt;&gt;""),"E","")</f>
        <v/>
      </c>
      <c r="FY142" s="29" t="str">
        <f>IF(OR($A$8&lt;&gt;"",$A$2&lt;&gt;"",$FY$252&lt;&gt;""),"E","")</f>
        <v/>
      </c>
      <c r="FZ142" s="29" t="str">
        <f>IF(OR($A$8&lt;&gt;"",$A$2&lt;&gt;"",$FZ$252&lt;&gt;""),"E","")</f>
        <v/>
      </c>
      <c r="GA142" s="29" t="str">
        <f>IF(OR($A$8&lt;&gt;"",$A$2&lt;&gt;"",$GA$252&lt;&gt;""),"E","")</f>
        <v/>
      </c>
      <c r="GB142" s="58"/>
      <c r="GC142" s="57"/>
      <c r="GD142" s="33" t="str">
        <f>IF(OR($A$8&lt;&gt;"",$A$2&lt;&gt;"",$GD$252&lt;&gt;""),"E","")</f>
        <v/>
      </c>
      <c r="GE142" s="77"/>
      <c r="GF142" s="72"/>
      <c r="GG142" s="30" t="str">
        <f>IF(OR($A$8&lt;&gt;"",$A$2&lt;&gt;"",$GG$252&lt;&gt;""),"E","X")</f>
        <v>X</v>
      </c>
      <c r="GH142" s="29" t="str">
        <f>IF(OR($A$8&lt;&gt;"",$A$2&lt;&gt;"",$GH$252&lt;&gt;""),"E","")</f>
        <v/>
      </c>
      <c r="GI142" s="30" t="str">
        <f>IF(OR($A$8&lt;&gt;"",$A$2&lt;&gt;"",$GI$252&lt;&gt;""),"E","X")</f>
        <v>X</v>
      </c>
      <c r="GJ142" s="29" t="str">
        <f>IF(OR($A$8&lt;&gt;"",$A$2&lt;&gt;"",$GJ$252&lt;&gt;""),"E","")</f>
        <v/>
      </c>
      <c r="GK142" s="29" t="str">
        <f>IF(OR($A$8&lt;&gt;"",$A$2&lt;&gt;"",$GK$252&lt;&gt;""),"E","")</f>
        <v/>
      </c>
      <c r="GL142" s="29" t="str">
        <f>IF(OR($A$8&lt;&gt;"",$A$2&lt;&gt;"",$GL$252&lt;&gt;""),"E","")</f>
        <v/>
      </c>
      <c r="GM142" s="29" t="str">
        <f>IF(OR($A$8&lt;&gt;"",$A$2&lt;&gt;"",$GM$252&lt;&gt;""),"E","")</f>
        <v/>
      </c>
      <c r="GN142" s="29" t="str">
        <f>IF(OR($A$8&lt;&gt;"",$A$2&lt;&gt;"",$GN$252&lt;&gt;""),"E","")</f>
        <v/>
      </c>
      <c r="GO142" s="29" t="str">
        <f>IF(OR($A$8&lt;&gt;"",$A$2&lt;&gt;"",$GO$252&lt;&gt;""),"E","")</f>
        <v/>
      </c>
      <c r="GP142" s="29" t="str">
        <f>IF(OR($A$8&lt;&gt;"",$A$2&lt;&gt;"",$GP$252&lt;&gt;""),"E","")</f>
        <v/>
      </c>
      <c r="GQ142" s="29" t="str">
        <f>IF(OR($A$8&lt;&gt;"",$A$2&lt;&gt;"",$GQ$252&lt;&gt;""),"E","")</f>
        <v/>
      </c>
      <c r="GR142" s="29" t="str">
        <f>IF(OR($A$8&lt;&gt;"",$A$2&lt;&gt;"",$GR$252&lt;&gt;""),"E","")</f>
        <v/>
      </c>
      <c r="GS142" s="29" t="str">
        <f>IF(OR($A$8&lt;&gt;"",$A$2&lt;&gt;"",$GS$252&lt;&gt;""),"E","")</f>
        <v/>
      </c>
      <c r="GT142" s="29" t="str">
        <f>IF(OR($A$8&lt;&gt;"",$A$2&lt;&gt;"",$GT$252&lt;&gt;""),"E","")</f>
        <v/>
      </c>
      <c r="GU142" s="29" t="str">
        <f>IF(OR($A$8&lt;&gt;"",$A$2&lt;&gt;"",$GU$252&lt;&gt;""),"E","")</f>
        <v/>
      </c>
      <c r="GV142" s="29" t="str">
        <f>IF(OR($A$8&lt;&gt;"",$A$2&lt;&gt;"",$GV$252&lt;&gt;""),"E","")</f>
        <v/>
      </c>
      <c r="GW142" s="29" t="str">
        <f>IF(OR($A$8&lt;&gt;"",$A$2&lt;&gt;"",$GW$252&lt;&gt;""),"E","")</f>
        <v/>
      </c>
      <c r="GX142" s="29" t="str">
        <f>IF(OR($A$8&lt;&gt;"",$A$2&lt;&gt;"",$GX$252&lt;&gt;""),"E","")</f>
        <v/>
      </c>
      <c r="GY142" s="26" t="str">
        <f>IF(OR($A$8&lt;&gt;"",$A$2&lt;&gt;"",$GY$252&lt;&gt;""),"E","")</f>
        <v/>
      </c>
      <c r="GZ142" s="29" t="str">
        <f>IF(OR($A$8&lt;&gt;"",$A$2&lt;&gt;"",$GZ$252&lt;&gt;""),"E","")</f>
        <v/>
      </c>
      <c r="HA142" s="29" t="str">
        <f>IF(OR($A$8&lt;&gt;"",$A$2&lt;&gt;"",$HA$252&lt;&gt;""),"E","")</f>
        <v/>
      </c>
      <c r="HB142" s="29" t="str">
        <f>IF(OR($A$8&lt;&gt;"",$A$2&lt;&gt;"",$HB$252&lt;&gt;""),"E","")</f>
        <v/>
      </c>
      <c r="HC142" s="29" t="str">
        <f>IF(OR($A$8&lt;&gt;"",$A$2&lt;&gt;"",$HC$252&lt;&gt;""),"E","")</f>
        <v/>
      </c>
      <c r="HD142" s="29" t="str">
        <f>IF(OR($A$8&lt;&gt;"",$A$2&lt;&gt;"",$HD$252&lt;&gt;""),"E","")</f>
        <v/>
      </c>
      <c r="HE142" s="29" t="str">
        <f>IF(OR($A$8&lt;&gt;"",$A$2&lt;&gt;"",$HE$252&lt;&gt;""),"E","")</f>
        <v/>
      </c>
      <c r="HF142" s="29" t="str">
        <f>IF(OR($A$8&lt;&gt;"",$A$2&lt;&gt;"",$HF$252&lt;&gt;""),"E","")</f>
        <v/>
      </c>
      <c r="HG142" s="29" t="str">
        <f>IF(OR($A$8&lt;&gt;"",$A$2&lt;&gt;"",$HG$252&lt;&gt;""),"E","")</f>
        <v/>
      </c>
      <c r="HH142" s="81"/>
      <c r="HI142" s="72"/>
      <c r="HJ142" s="29" t="str">
        <f>IF(OR($A$8&lt;&gt;"",$A$2&lt;&gt;"",$HJ$252&lt;&gt;""),"E","")</f>
        <v/>
      </c>
      <c r="HK142" s="29" t="str">
        <f>IF(OR($A$8&lt;&gt;"",$A$2&lt;&gt;"",$HK$252&lt;&gt;""),"E","")</f>
        <v/>
      </c>
      <c r="HL142" s="29" t="str">
        <f>IF(OR($A$8&lt;&gt;"",$A$2&lt;&gt;"",$HL$252&lt;&gt;""),"E","")</f>
        <v/>
      </c>
      <c r="HM142" s="29" t="str">
        <f>IF(OR($A$8&lt;&gt;"",$A$2&lt;&gt;"",$HM$252&lt;&gt;""),"E","")</f>
        <v/>
      </c>
      <c r="HN142" s="29" t="str">
        <f>IF(OR($A$8&lt;&gt;"",$A$2&lt;&gt;"",$HN$252&lt;&gt;""),"E","")</f>
        <v/>
      </c>
      <c r="HO142" s="29" t="str">
        <f>IF(OR($A$8&lt;&gt;"",$A$2&lt;&gt;"",$HO$252&lt;&gt;""),"E","")</f>
        <v/>
      </c>
      <c r="HP142" s="29" t="str">
        <f>IF(OR($A$8&lt;&gt;"",$A$2&lt;&gt;"",$HP$252&lt;&gt;""),"E","")</f>
        <v/>
      </c>
      <c r="HQ142" s="219"/>
      <c r="HR142" s="6"/>
      <c r="HS142" s="131">
        <f t="shared" si="2"/>
        <v>0</v>
      </c>
      <c r="HT142" s="132"/>
    </row>
    <row r="143" spans="1:228" ht="39" customHeight="1" x14ac:dyDescent="0.2">
      <c r="A143" s="220" t="s">
        <v>24</v>
      </c>
      <c r="B143" s="221"/>
      <c r="C143" s="221"/>
      <c r="D143" s="221"/>
      <c r="E143" s="221"/>
      <c r="F143" s="221"/>
      <c r="G143" s="221"/>
      <c r="H143" s="221"/>
      <c r="I143" s="221"/>
      <c r="J143" s="221"/>
      <c r="K143" s="221"/>
      <c r="L143" s="222"/>
      <c r="M143" s="223" t="s">
        <v>154</v>
      </c>
      <c r="N143" s="224"/>
      <c r="O143" s="224"/>
      <c r="P143" s="224"/>
      <c r="Q143" s="224"/>
      <c r="R143" s="224"/>
      <c r="S143" s="224"/>
      <c r="T143" s="224"/>
      <c r="U143" s="225"/>
      <c r="V143" s="174"/>
      <c r="W143" s="43">
        <v>8</v>
      </c>
      <c r="X143" s="204">
        <v>3</v>
      </c>
      <c r="Y143" s="84" t="s">
        <v>1131</v>
      </c>
      <c r="Z143" s="178"/>
      <c r="AA143" s="212"/>
      <c r="AB143" s="155">
        <v>60</v>
      </c>
      <c r="AC143" s="299"/>
      <c r="AD143" s="155">
        <v>60</v>
      </c>
      <c r="AE143" s="299"/>
      <c r="AF143" s="155">
        <v>60</v>
      </c>
      <c r="AG143" s="299"/>
      <c r="AH143" s="155">
        <v>60</v>
      </c>
      <c r="AI143" s="299"/>
      <c r="AJ143" s="155">
        <v>12</v>
      </c>
      <c r="AK143" s="299"/>
      <c r="AL143" s="155">
        <v>2</v>
      </c>
      <c r="AM143" s="299"/>
      <c r="AN143" s="155">
        <v>1</v>
      </c>
      <c r="AO143" s="299"/>
      <c r="AP143" s="155">
        <v>1</v>
      </c>
      <c r="AQ143" s="299"/>
      <c r="AR143" s="152"/>
      <c r="AS143" s="153"/>
      <c r="AT143" s="152"/>
      <c r="AU143" s="153"/>
      <c r="AV143" s="152"/>
      <c r="AW143" s="153"/>
      <c r="AX143" s="152"/>
      <c r="AY143" s="153"/>
      <c r="AZ143" s="152"/>
      <c r="BA143" s="153"/>
      <c r="BB143" s="152"/>
      <c r="BC143" s="153"/>
      <c r="BD143" s="152"/>
      <c r="BE143" s="153"/>
      <c r="BF143" s="152"/>
      <c r="BG143" s="422"/>
      <c r="BH143" s="179"/>
      <c r="BI143" s="179"/>
      <c r="BJ143" s="67" t="str">
        <f>IF($BJ$8="Saisie de numéro erronée !","Saisie de numéro erronée !",IF($BJ$9="","",VALUE(SUBSTITUTE(IF(COUNTIF(HS143,"* *"),TRIM(MID(Y143&amp;" ",(FIND(("NO"&amp;$BJ$9&amp;" "),Y143&amp;" "))-3,3)),HS143),"c",""))))</f>
        <v/>
      </c>
      <c r="BK143" s="180"/>
      <c r="BL143" s="213"/>
      <c r="BM143" s="29">
        <v>8</v>
      </c>
      <c r="BN143" s="29">
        <v>8</v>
      </c>
      <c r="BO143" s="29">
        <v>8</v>
      </c>
      <c r="BP143" s="29">
        <v>9</v>
      </c>
      <c r="BQ143" s="29">
        <v>9</v>
      </c>
      <c r="BR143" s="29">
        <v>9</v>
      </c>
      <c r="BS143" s="29">
        <v>10</v>
      </c>
      <c r="BT143" s="29">
        <v>10</v>
      </c>
      <c r="BU143" s="29">
        <v>10</v>
      </c>
      <c r="BV143" s="29">
        <v>11</v>
      </c>
      <c r="BW143" s="29">
        <v>11</v>
      </c>
      <c r="BX143" s="29">
        <v>11</v>
      </c>
      <c r="BY143" s="29">
        <v>15</v>
      </c>
      <c r="BZ143" s="29">
        <v>23</v>
      </c>
      <c r="CA143" s="29">
        <v>28</v>
      </c>
      <c r="CB143" s="226">
        <v>38</v>
      </c>
      <c r="CC143" s="181"/>
      <c r="CD143" s="181"/>
      <c r="CE143" s="395"/>
      <c r="CF143" s="182"/>
      <c r="CG143" s="182"/>
      <c r="CH143" s="395" t="s">
        <v>358</v>
      </c>
      <c r="CI143" s="183"/>
      <c r="CJ143" s="183"/>
      <c r="CK143" s="214">
        <v>132</v>
      </c>
      <c r="CL143" s="44" t="s">
        <v>577</v>
      </c>
      <c r="CM143" s="184"/>
      <c r="CN143" s="216"/>
      <c r="CO143" s="227" t="s">
        <v>37</v>
      </c>
      <c r="CP143" s="185"/>
      <c r="CQ143" s="185"/>
      <c r="CR143" s="44">
        <v>76</v>
      </c>
      <c r="CS143" s="44">
        <v>78</v>
      </c>
      <c r="CT143" s="186"/>
      <c r="CU143" s="186"/>
      <c r="CV143" s="395"/>
      <c r="CW143" s="218"/>
      <c r="CX143" s="218"/>
      <c r="CY143" s="227" t="s">
        <v>106</v>
      </c>
      <c r="CZ143" s="187"/>
      <c r="DA143" s="187"/>
      <c r="DB143" s="28" t="str">
        <f>IF(OR($A$8&lt;&gt;"",$A$2&lt;&gt;"",$DB$252&lt;&gt;""),"E","")</f>
        <v/>
      </c>
      <c r="DC143" s="29" t="str">
        <f>IF(OR($A$8&lt;&gt;"",$A$2&lt;&gt;"",$DC$252&lt;&gt;""),"E","")</f>
        <v/>
      </c>
      <c r="DD143" s="29" t="str">
        <f>IF(OR($A$8&lt;&gt;"",$A$2&lt;&gt;"",$DD$252&lt;&gt;""),"E","")</f>
        <v/>
      </c>
      <c r="DE143" s="29" t="str">
        <f>IF(OR($A$8&lt;&gt;"",$A$2&lt;&gt;"",$DE$252&lt;&gt;""),"E","")</f>
        <v/>
      </c>
      <c r="DF143" s="29" t="str">
        <f>IF(OR($A$8&lt;&gt;"",$A$2&lt;&gt;"",$DF$252&lt;&gt;""),"E","")</f>
        <v/>
      </c>
      <c r="DG143" s="29" t="str">
        <f>IF(OR($A$8&lt;&gt;"",$A$2&lt;&gt;"",$DG$252&lt;&gt;""),"E","")</f>
        <v/>
      </c>
      <c r="DH143" s="29" t="str">
        <f>IF(OR($A$8&lt;&gt;"",$A$2&lt;&gt;"",$DH$252&lt;&gt;""),"E","")</f>
        <v/>
      </c>
      <c r="DI143" s="29" t="str">
        <f>IF(OR($A$8&lt;&gt;"",$A$2&lt;&gt;"",$DI$252&lt;&gt;""),"E","")</f>
        <v/>
      </c>
      <c r="DJ143" s="29" t="str">
        <f>IF(OR($A$8&lt;&gt;"",$A$2&lt;&gt;"",$DJ$252&lt;&gt;""),"E","")</f>
        <v/>
      </c>
      <c r="DK143" s="29" t="str">
        <f>IF(OR($A$8&lt;&gt;"",$A$2&lt;&gt;"",$DK$252&lt;&gt;""),"E","")</f>
        <v/>
      </c>
      <c r="DL143" s="29" t="str">
        <f>IF(OR($A$8&lt;&gt;"",$A$2&lt;&gt;"",$DL$252&lt;&gt;""),"E","")</f>
        <v/>
      </c>
      <c r="DM143" s="29" t="str">
        <f>IF(OR($A$8&lt;&gt;"",$A$2&lt;&gt;"",$DM$252&lt;&gt;""),"E","")</f>
        <v/>
      </c>
      <c r="DN143" s="29" t="str">
        <f>IF(OR($A$8&lt;&gt;"",$A$2&lt;&gt;"",$DN$252&lt;&gt;""),"E","")</f>
        <v/>
      </c>
      <c r="DO143" s="29" t="str">
        <f>IF(OR($A$8&lt;&gt;"",$A$2&lt;&gt;"",$DO$252&lt;&gt;""),"E","")</f>
        <v/>
      </c>
      <c r="DP143" s="29" t="str">
        <f>IF(OR($A$8&lt;&gt;"",$A$2&lt;&gt;"",$DP$252&lt;&gt;""),"E","")</f>
        <v/>
      </c>
      <c r="DQ143" s="29" t="str">
        <f>IF(OR($A$8&lt;&gt;"",$A$2&lt;&gt;"",$DQ$252&lt;&gt;""),"E","")</f>
        <v/>
      </c>
      <c r="DR143" s="29" t="str">
        <f>IF(OR($A$8&lt;&gt;"",$A$2&lt;&gt;"",$DR$252&lt;&gt;""),"E","")</f>
        <v/>
      </c>
      <c r="DS143" s="29" t="str">
        <f>IF(OR($A$8&lt;&gt;"",$A$2&lt;&gt;"",$DS$252&lt;&gt;""),"E","")</f>
        <v/>
      </c>
      <c r="DT143" s="29" t="str">
        <f>IF(OR($A$8&lt;&gt;"",$A$2&lt;&gt;"",$DT$252&lt;&gt;""),"E","")</f>
        <v/>
      </c>
      <c r="DU143" s="29" t="str">
        <f>IF(OR($A$8&lt;&gt;"",$A$2&lt;&gt;"",$DU$252&lt;&gt;""),"E","")</f>
        <v/>
      </c>
      <c r="DV143" s="29" t="str">
        <f>IF(OR($A$8&lt;&gt;"",$A$2&lt;&gt;"",$DV$252&lt;&gt;""),"E","")</f>
        <v/>
      </c>
      <c r="DW143" s="29" t="str">
        <f>IF(OR($A$8&lt;&gt;"",$A$2&lt;&gt;"",$DW$252&lt;&gt;""),"E","")</f>
        <v/>
      </c>
      <c r="DX143" s="29" t="str">
        <f>IF(OR($A$8&lt;&gt;"",$A$2&lt;&gt;"",$DX$252&lt;&gt;""),"E","")</f>
        <v/>
      </c>
      <c r="DY143" s="29" t="str">
        <f>IF(OR($A$8&lt;&gt;"",$A$2&lt;&gt;"",$DY$252&lt;&gt;""),"E","")</f>
        <v/>
      </c>
      <c r="DZ143" s="29" t="str">
        <f>IF(OR($A$8&lt;&gt;"",$A$2&lt;&gt;"",$DZ$252&lt;&gt;""),"E","")</f>
        <v/>
      </c>
      <c r="EA143" s="31"/>
      <c r="EB143" s="2"/>
      <c r="EC143" s="29" t="str">
        <f>IF(OR($A$8&lt;&gt;"",$A$2&lt;&gt;"",$EC$252&lt;&gt;""),"E","")</f>
        <v/>
      </c>
      <c r="ED143" s="58"/>
      <c r="EE143" s="57"/>
      <c r="EF143" s="29" t="str">
        <f>IF(OR($A$8&lt;&gt;"",$A$2&lt;&gt;"",$EF$252&lt;&gt;""),"E","")</f>
        <v/>
      </c>
      <c r="EG143" s="29" t="str">
        <f>IF(OR($A$8&lt;&gt;"",$A$2&lt;&gt;"",$EG$252&lt;&gt;""),"E","")</f>
        <v/>
      </c>
      <c r="EH143" s="29" t="str">
        <f>IF(OR($A$8&lt;&gt;"",$A$2&lt;&gt;"",$EH$252&lt;&gt;""),"E","")</f>
        <v/>
      </c>
      <c r="EI143" s="29" t="str">
        <f>IF(OR($A$8&lt;&gt;"",$A$2&lt;&gt;"",$EI$252&lt;&gt;""),"E","")</f>
        <v/>
      </c>
      <c r="EJ143" s="29" t="str">
        <f>IF(OR($A$8&lt;&gt;"",$A$2&lt;&gt;"",$EJ$252&lt;&gt;""),"E","")</f>
        <v/>
      </c>
      <c r="EK143" s="29" t="str">
        <f>IF(OR($A$8&lt;&gt;"",$A$2&lt;&gt;"",$EK$252&lt;&gt;""),"E","")</f>
        <v/>
      </c>
      <c r="EL143" s="29" t="str">
        <f>IF(OR($A$8&lt;&gt;"",$A$2&lt;&gt;"",$EL$252&lt;&gt;""),"E","")</f>
        <v/>
      </c>
      <c r="EM143" s="29" t="str">
        <f>IF(OR($A$8&lt;&gt;"",$A$2&lt;&gt;"",$EM$252&lt;&gt;""),"E","")</f>
        <v/>
      </c>
      <c r="EN143" s="29" t="str">
        <f>IF(OR($A$8&lt;&gt;"",$A$2&lt;&gt;"",$EN$252&lt;&gt;""),"E","")</f>
        <v/>
      </c>
      <c r="EO143" s="29" t="str">
        <f>IF(OR($A$8&lt;&gt;"",$A$2&lt;&gt;"",$EO$252&lt;&gt;""),"E","")</f>
        <v/>
      </c>
      <c r="EP143" s="29" t="str">
        <f>IF(OR($A$8&lt;&gt;"",$A$2&lt;&gt;"",$EP$252&lt;&gt;""),"E","")</f>
        <v/>
      </c>
      <c r="EQ143" s="29" t="str">
        <f>IF(OR($A$8&lt;&gt;"",$A$2&lt;&gt;"",$EQ$252&lt;&gt;""),"E","")</f>
        <v/>
      </c>
      <c r="ER143" s="29" t="str">
        <f>IF(OR($A$8&lt;&gt;"",$A$2&lt;&gt;"",$ER$252&lt;&gt;""),"E","")</f>
        <v/>
      </c>
      <c r="ES143" s="29" t="str">
        <f>IF(OR($A$8&lt;&gt;"",$A$2&lt;&gt;"",$ES$252&lt;&gt;""),"E","")</f>
        <v/>
      </c>
      <c r="ET143" s="29" t="str">
        <f>IF(OR($A$8&lt;&gt;"",$A$2&lt;&gt;"",$ET$252&lt;&gt;""),"E","")</f>
        <v/>
      </c>
      <c r="EU143" s="29" t="str">
        <f>IF(OR($A$8&lt;&gt;"",$A$2&lt;&gt;"",$EU$252&lt;&gt;""),"E","")</f>
        <v/>
      </c>
      <c r="EV143" s="29" t="str">
        <f>IF(OR($A$8&lt;&gt;"",$A$2&lt;&gt;"",$EV$252&lt;&gt;""),"E","")</f>
        <v/>
      </c>
      <c r="EW143" s="29" t="str">
        <f>IF(OR($A$8&lt;&gt;"",$A$2&lt;&gt;"",$EW$252&lt;&gt;""),"E","")</f>
        <v/>
      </c>
      <c r="EX143" s="29" t="str">
        <f>IF(OR($A$8&lt;&gt;"",$A$2&lt;&gt;"",$EX$252&lt;&gt;""),"E","")</f>
        <v/>
      </c>
      <c r="EY143" s="29" t="str">
        <f>IF(OR($A$8&lt;&gt;"",$A$2&lt;&gt;"",$EY$252&lt;&gt;""),"E","")</f>
        <v/>
      </c>
      <c r="EZ143" s="29" t="str">
        <f>IF(OR($A$8&lt;&gt;"",$A$2&lt;&gt;"",$EZ$252&lt;&gt;""),"E","")</f>
        <v/>
      </c>
      <c r="FA143" s="29" t="str">
        <f>IF(OR($A$8&lt;&gt;"",$A$2&lt;&gt;"",$FA$252&lt;&gt;""),"E","")</f>
        <v/>
      </c>
      <c r="FB143" s="29" t="str">
        <f>IF(OR($A$8&lt;&gt;"",$A$2&lt;&gt;"",$FB$252&lt;&gt;""),"E","")</f>
        <v/>
      </c>
      <c r="FC143" s="29" t="str">
        <f>IF(OR($A$8&lt;&gt;"",$A$2&lt;&gt;"",$FC$252&lt;&gt;""),"E","")</f>
        <v/>
      </c>
      <c r="FD143" s="29" t="str">
        <f>IF(OR($A$8&lt;&gt;"",$A$2&lt;&gt;"",$FD$252&lt;&gt;""),"E","")</f>
        <v/>
      </c>
      <c r="FE143" s="29" t="str">
        <f>IF(OR($A$8&lt;&gt;"",$A$2&lt;&gt;"",$FE$252&lt;&gt;""),"E","")</f>
        <v/>
      </c>
      <c r="FF143" s="29" t="str">
        <f>IF(OR($A$8&lt;&gt;"",$A$2&lt;&gt;"",$FF$252&lt;&gt;""),"E","")</f>
        <v/>
      </c>
      <c r="FG143" s="29" t="str">
        <f>IF(OR($A$8&lt;&gt;"",$A$2&lt;&gt;"",$FG$252&lt;&gt;""),"E","")</f>
        <v/>
      </c>
      <c r="FH143" s="29" t="str">
        <f>IF(OR($A$8&lt;&gt;"",$A$2&lt;&gt;"",$FH$252&lt;&gt;""),"E","")</f>
        <v/>
      </c>
      <c r="FI143" s="29" t="str">
        <f>IF(OR($A$8&lt;&gt;"",$A$2&lt;&gt;"",$FI$252&lt;&gt;""),"E","")</f>
        <v/>
      </c>
      <c r="FJ143" s="29" t="str">
        <f>IF(OR($A$8&lt;&gt;"",$A$2&lt;&gt;"",$FJ$252&lt;&gt;""),"E","")</f>
        <v/>
      </c>
      <c r="FK143" s="29" t="str">
        <f>IF(OR($A$8&lt;&gt;"",$A$2&lt;&gt;"",$FK$252&lt;&gt;""),"E","")</f>
        <v/>
      </c>
      <c r="FL143" s="29" t="str">
        <f>IF(OR($A$8&lt;&gt;"",$A$2&lt;&gt;"",$FL$252&lt;&gt;""),"E","")</f>
        <v/>
      </c>
      <c r="FM143" s="29" t="str">
        <f>IF(OR($A$8&lt;&gt;"",$A$2&lt;&gt;"",$FM$252&lt;&gt;""),"E","")</f>
        <v/>
      </c>
      <c r="FN143" s="29" t="str">
        <f>IF(OR($A$8&lt;&gt;"",$A$2&lt;&gt;"",$FN$252&lt;&gt;""),"E","")</f>
        <v/>
      </c>
      <c r="FO143" s="29" t="str">
        <f>IF(OR($A$8&lt;&gt;"",$A$2&lt;&gt;"",$FO$252&lt;&gt;""),"E","")</f>
        <v/>
      </c>
      <c r="FP143" s="29" t="str">
        <f>IF(OR($A$8&lt;&gt;"",$A$2&lt;&gt;"",$FP$252&lt;&gt;""),"E","")</f>
        <v/>
      </c>
      <c r="FQ143" s="29" t="str">
        <f>IF(OR($A$8&lt;&gt;"",$A$2&lt;&gt;"",$FQ$252&lt;&gt;""),"E","")</f>
        <v/>
      </c>
      <c r="FR143" s="29" t="str">
        <f>IF(OR($A$8&lt;&gt;"",$A$2&lt;&gt;"",$FR$252&lt;&gt;""),"E","")</f>
        <v/>
      </c>
      <c r="FS143" s="29" t="str">
        <f>IF(OR($A$8&lt;&gt;"",$A$2&lt;&gt;"",$FS$252&lt;&gt;""),"E","")</f>
        <v/>
      </c>
      <c r="FT143" s="29" t="str">
        <f>IF(OR($A$8&lt;&gt;"",$A$2&lt;&gt;"",$FT$252&lt;&gt;""),"E","")</f>
        <v/>
      </c>
      <c r="FU143" s="29" t="str">
        <f>IF(OR($A$8&lt;&gt;"",$A$2&lt;&gt;"",$FU$252&lt;&gt;""),"E","")</f>
        <v/>
      </c>
      <c r="FV143" s="29" t="str">
        <f>IF(OR($A$8&lt;&gt;"",$A$2&lt;&gt;"",$FV$252&lt;&gt;""),"E","")</f>
        <v/>
      </c>
      <c r="FW143" s="29" t="str">
        <f>IF(OR($A$8&lt;&gt;"",$A$2&lt;&gt;"",$FW$252&lt;&gt;""),"E","")</f>
        <v/>
      </c>
      <c r="FX143" s="29" t="str">
        <f>IF(OR($A$8&lt;&gt;"",$A$2&lt;&gt;"",$FX$252&lt;&gt;""),"E","")</f>
        <v/>
      </c>
      <c r="FY143" s="29" t="str">
        <f>IF(OR($A$8&lt;&gt;"",$A$2&lt;&gt;"",$FY$252&lt;&gt;""),"E","")</f>
        <v/>
      </c>
      <c r="FZ143" s="29" t="str">
        <f>IF(OR($A$8&lt;&gt;"",$A$2&lt;&gt;"",$FZ$252&lt;&gt;""),"E","")</f>
        <v/>
      </c>
      <c r="GA143" s="29" t="str">
        <f>IF(OR($A$8&lt;&gt;"",$A$2&lt;&gt;"",$GA$252&lt;&gt;""),"E","")</f>
        <v/>
      </c>
      <c r="GB143" s="58"/>
      <c r="GC143" s="57"/>
      <c r="GD143" s="33" t="str">
        <f>IF(OR($A$8&lt;&gt;"",$A$2&lt;&gt;"",$GD$252&lt;&gt;""),"E","")</f>
        <v/>
      </c>
      <c r="GE143" s="77"/>
      <c r="GF143" s="72"/>
      <c r="GG143" s="30" t="str">
        <f>IF(OR($A$8&lt;&gt;"",$A$2&lt;&gt;"",$GG$252&lt;&gt;""),"E","X")</f>
        <v>X</v>
      </c>
      <c r="GH143" s="29" t="str">
        <f>IF(OR($A$8&lt;&gt;"",$A$2&lt;&gt;"",$GH$252&lt;&gt;""),"E","")</f>
        <v/>
      </c>
      <c r="GI143" s="30" t="str">
        <f>IF(OR($A$8&lt;&gt;"",$A$2&lt;&gt;"",$GI$252&lt;&gt;""),"E","X")</f>
        <v>X</v>
      </c>
      <c r="GJ143" s="29" t="str">
        <f>IF(OR($A$8&lt;&gt;"",$A$2&lt;&gt;"",$GJ$252&lt;&gt;""),"E","")</f>
        <v/>
      </c>
      <c r="GK143" s="29" t="str">
        <f>IF(OR($A$8&lt;&gt;"",$A$2&lt;&gt;"",$GK$252&lt;&gt;""),"E","")</f>
        <v/>
      </c>
      <c r="GL143" s="29" t="str">
        <f>IF(OR($A$8&lt;&gt;"",$A$2&lt;&gt;"",$GL$252&lt;&gt;""),"E","")</f>
        <v/>
      </c>
      <c r="GM143" s="29" t="str">
        <f>IF(OR($A$8&lt;&gt;"",$A$2&lt;&gt;"",$GM$252&lt;&gt;""),"E","")</f>
        <v/>
      </c>
      <c r="GN143" s="29" t="str">
        <f>IF(OR($A$8&lt;&gt;"",$A$2&lt;&gt;"",$GN$252&lt;&gt;""),"E","")</f>
        <v/>
      </c>
      <c r="GO143" s="29" t="str">
        <f>IF(OR($A$8&lt;&gt;"",$A$2&lt;&gt;"",$GO$252&lt;&gt;""),"E","")</f>
        <v/>
      </c>
      <c r="GP143" s="29" t="str">
        <f>IF(OR($A$8&lt;&gt;"",$A$2&lt;&gt;"",$GP$252&lt;&gt;""),"E","")</f>
        <v/>
      </c>
      <c r="GQ143" s="29" t="str">
        <f>IF(OR($A$8&lt;&gt;"",$A$2&lt;&gt;"",$GQ$252&lt;&gt;""),"E","")</f>
        <v/>
      </c>
      <c r="GR143" s="29" t="str">
        <f>IF(OR($A$8&lt;&gt;"",$A$2&lt;&gt;"",$GR$252&lt;&gt;""),"E","")</f>
        <v/>
      </c>
      <c r="GS143" s="29" t="str">
        <f>IF(OR($A$8&lt;&gt;"",$A$2&lt;&gt;"",$GS$252&lt;&gt;""),"E","")</f>
        <v/>
      </c>
      <c r="GT143" s="29" t="str">
        <f>IF(OR($A$8&lt;&gt;"",$A$2&lt;&gt;"",$GT$252&lt;&gt;""),"E","")</f>
        <v/>
      </c>
      <c r="GU143" s="29" t="str">
        <f>IF(OR($A$8&lt;&gt;"",$A$2&lt;&gt;"",$GU$252&lt;&gt;""),"E","")</f>
        <v/>
      </c>
      <c r="GV143" s="29" t="str">
        <f>IF(OR($A$8&lt;&gt;"",$A$2&lt;&gt;"",$GV$252&lt;&gt;""),"E","")</f>
        <v/>
      </c>
      <c r="GW143" s="29" t="str">
        <f>IF(OR($A$8&lt;&gt;"",$A$2&lt;&gt;"",$GW$252&lt;&gt;""),"E","")</f>
        <v/>
      </c>
      <c r="GX143" s="29" t="str">
        <f>IF(OR($A$8&lt;&gt;"",$A$2&lt;&gt;"",$GX$252&lt;&gt;""),"E","")</f>
        <v/>
      </c>
      <c r="GY143" s="26" t="str">
        <f>IF(OR($A$8&lt;&gt;"",$A$2&lt;&gt;"",$GY$252&lt;&gt;""),"E","")</f>
        <v/>
      </c>
      <c r="GZ143" s="29" t="str">
        <f>IF(OR($A$8&lt;&gt;"",$A$2&lt;&gt;"",$GZ$252&lt;&gt;""),"E","")</f>
        <v/>
      </c>
      <c r="HA143" s="29" t="str">
        <f>IF(OR($A$8&lt;&gt;"",$A$2&lt;&gt;"",$HA$252&lt;&gt;""),"E","")</f>
        <v/>
      </c>
      <c r="HB143" s="29" t="str">
        <f>IF(OR($A$8&lt;&gt;"",$A$2&lt;&gt;"",$HB$252&lt;&gt;""),"E","")</f>
        <v/>
      </c>
      <c r="HC143" s="29" t="str">
        <f>IF(OR($A$8&lt;&gt;"",$A$2&lt;&gt;"",$HC$252&lt;&gt;""),"E","")</f>
        <v/>
      </c>
      <c r="HD143" s="29" t="str">
        <f>IF(OR($A$8&lt;&gt;"",$A$2&lt;&gt;"",$HD$252&lt;&gt;""),"E","")</f>
        <v/>
      </c>
      <c r="HE143" s="29" t="str">
        <f>IF(OR($A$8&lt;&gt;"",$A$2&lt;&gt;"",$HE$252&lt;&gt;""),"E","")</f>
        <v/>
      </c>
      <c r="HF143" s="29" t="str">
        <f>IF(OR($A$8&lt;&gt;"",$A$2&lt;&gt;"",$HF$252&lt;&gt;""),"E","")</f>
        <v/>
      </c>
      <c r="HG143" s="29" t="str">
        <f>IF(OR($A$8&lt;&gt;"",$A$2&lt;&gt;"",$HG$252&lt;&gt;""),"E","")</f>
        <v/>
      </c>
      <c r="HH143" s="81"/>
      <c r="HI143" s="72"/>
      <c r="HJ143" s="29" t="str">
        <f>IF(OR($A$8&lt;&gt;"",$A$2&lt;&gt;"",$HJ$252&lt;&gt;""),"E","")</f>
        <v/>
      </c>
      <c r="HK143" s="29" t="str">
        <f>IF(OR($A$8&lt;&gt;"",$A$2&lt;&gt;"",$HK$252&lt;&gt;""),"E","")</f>
        <v/>
      </c>
      <c r="HL143" s="29" t="str">
        <f>IF(OR($A$8&lt;&gt;"",$A$2&lt;&gt;"",$HL$252&lt;&gt;""),"E","")</f>
        <v/>
      </c>
      <c r="HM143" s="29" t="str">
        <f>IF(OR($A$8&lt;&gt;"",$A$2&lt;&gt;"",$HM$252&lt;&gt;""),"E","")</f>
        <v/>
      </c>
      <c r="HN143" s="29" t="str">
        <f>IF(OR($A$8&lt;&gt;"",$A$2&lt;&gt;"",$HN$252&lt;&gt;""),"E","")</f>
        <v/>
      </c>
      <c r="HO143" s="29" t="str">
        <f>IF(OR($A$8&lt;&gt;"",$A$2&lt;&gt;"",$HO$252&lt;&gt;""),"E","")</f>
        <v/>
      </c>
      <c r="HP143" s="29" t="str">
        <f>IF(OR($A$8&lt;&gt;"",$A$2&lt;&gt;"",$HP$252&lt;&gt;""),"E","")</f>
        <v/>
      </c>
      <c r="HQ143" s="219"/>
      <c r="HR143" s="6"/>
      <c r="HS143" s="131">
        <f t="shared" si="2"/>
        <v>0</v>
      </c>
      <c r="HT143" s="132"/>
    </row>
    <row r="144" spans="1:228" ht="39" customHeight="1" x14ac:dyDescent="0.2">
      <c r="A144" s="220" t="s">
        <v>158</v>
      </c>
      <c r="B144" s="221"/>
      <c r="C144" s="221"/>
      <c r="D144" s="221"/>
      <c r="E144" s="221"/>
      <c r="F144" s="221"/>
      <c r="G144" s="221"/>
      <c r="H144" s="221"/>
      <c r="I144" s="221"/>
      <c r="J144" s="221"/>
      <c r="K144" s="221"/>
      <c r="L144" s="222"/>
      <c r="M144" s="223" t="s">
        <v>154</v>
      </c>
      <c r="N144" s="224"/>
      <c r="O144" s="224"/>
      <c r="P144" s="224"/>
      <c r="Q144" s="224"/>
      <c r="R144" s="224"/>
      <c r="S144" s="224"/>
      <c r="T144" s="224"/>
      <c r="U144" s="225"/>
      <c r="V144" s="174"/>
      <c r="W144" s="43">
        <v>9</v>
      </c>
      <c r="X144" s="204">
        <v>3</v>
      </c>
      <c r="Y144" s="84" t="s">
        <v>1132</v>
      </c>
      <c r="Z144" s="178"/>
      <c r="AA144" s="212"/>
      <c r="AB144" s="155">
        <v>60</v>
      </c>
      <c r="AC144" s="299"/>
      <c r="AD144" s="155">
        <v>60</v>
      </c>
      <c r="AE144" s="299"/>
      <c r="AF144" s="155">
        <v>60</v>
      </c>
      <c r="AG144" s="299"/>
      <c r="AH144" s="155">
        <v>60</v>
      </c>
      <c r="AI144" s="299"/>
      <c r="AJ144" s="155">
        <v>12</v>
      </c>
      <c r="AK144" s="299"/>
      <c r="AL144" s="155">
        <v>2</v>
      </c>
      <c r="AM144" s="299"/>
      <c r="AN144" s="155">
        <v>1</v>
      </c>
      <c r="AO144" s="299"/>
      <c r="AP144" s="155">
        <v>1</v>
      </c>
      <c r="AQ144" s="299"/>
      <c r="AR144" s="152"/>
      <c r="AS144" s="153"/>
      <c r="AT144" s="152"/>
      <c r="AU144" s="153"/>
      <c r="AV144" s="152"/>
      <c r="AW144" s="153"/>
      <c r="AX144" s="152"/>
      <c r="AY144" s="153"/>
      <c r="AZ144" s="152"/>
      <c r="BA144" s="153"/>
      <c r="BB144" s="152"/>
      <c r="BC144" s="153"/>
      <c r="BD144" s="152"/>
      <c r="BE144" s="153"/>
      <c r="BF144" s="152"/>
      <c r="BG144" s="422"/>
      <c r="BH144" s="179"/>
      <c r="BI144" s="179"/>
      <c r="BJ144" s="67" t="str">
        <f>IF($BJ$8="Saisie de numéro erronée !","Saisie de numéro erronée !",IF($BJ$9="","",VALUE(SUBSTITUTE(IF(COUNTIF(HS144,"* *"),TRIM(MID(Y144&amp;" ",(FIND(("NO"&amp;$BJ$9&amp;" "),Y144&amp;" "))-3,3)),HS144),"c",""))))</f>
        <v/>
      </c>
      <c r="BK144" s="180"/>
      <c r="BL144" s="213"/>
      <c r="BM144" s="29">
        <v>9</v>
      </c>
      <c r="BN144" s="29">
        <v>9</v>
      </c>
      <c r="BO144" s="29">
        <v>9</v>
      </c>
      <c r="BP144" s="29">
        <v>10</v>
      </c>
      <c r="BQ144" s="29">
        <v>10</v>
      </c>
      <c r="BR144" s="29">
        <v>10</v>
      </c>
      <c r="BS144" s="29">
        <v>11</v>
      </c>
      <c r="BT144" s="29">
        <v>11</v>
      </c>
      <c r="BU144" s="29">
        <v>11</v>
      </c>
      <c r="BV144" s="29">
        <v>12</v>
      </c>
      <c r="BW144" s="29">
        <v>12</v>
      </c>
      <c r="BX144" s="29">
        <v>12</v>
      </c>
      <c r="BY144" s="29">
        <v>16</v>
      </c>
      <c r="BZ144" s="29">
        <v>24</v>
      </c>
      <c r="CA144" s="29">
        <v>29</v>
      </c>
      <c r="CB144" s="226">
        <v>39</v>
      </c>
      <c r="CC144" s="181"/>
      <c r="CD144" s="181"/>
      <c r="CE144" s="395"/>
      <c r="CF144" s="182"/>
      <c r="CG144" s="182"/>
      <c r="CH144" s="395" t="s">
        <v>358</v>
      </c>
      <c r="CI144" s="183"/>
      <c r="CJ144" s="183"/>
      <c r="CK144" s="214">
        <v>133</v>
      </c>
      <c r="CL144" s="44" t="s">
        <v>578</v>
      </c>
      <c r="CM144" s="184"/>
      <c r="CN144" s="216"/>
      <c r="CO144" s="227" t="s">
        <v>37</v>
      </c>
      <c r="CP144" s="185"/>
      <c r="CQ144" s="185"/>
      <c r="CR144" s="44">
        <v>76</v>
      </c>
      <c r="CS144" s="44">
        <v>78</v>
      </c>
      <c r="CT144" s="186"/>
      <c r="CU144" s="186"/>
      <c r="CV144" s="395"/>
      <c r="CW144" s="218"/>
      <c r="CX144" s="218"/>
      <c r="CY144" s="227" t="s">
        <v>106</v>
      </c>
      <c r="CZ144" s="187"/>
      <c r="DA144" s="187"/>
      <c r="DB144" s="28" t="str">
        <f>IF(OR($A$8&lt;&gt;"",$A$2&lt;&gt;"",$DB$252&lt;&gt;""),"E","")</f>
        <v/>
      </c>
      <c r="DC144" s="29" t="str">
        <f>IF(OR($A$8&lt;&gt;"",$A$2&lt;&gt;"",$DC$252&lt;&gt;""),"E","")</f>
        <v/>
      </c>
      <c r="DD144" s="29" t="str">
        <f>IF(OR($A$8&lt;&gt;"",$A$2&lt;&gt;"",$DD$252&lt;&gt;""),"E","")</f>
        <v/>
      </c>
      <c r="DE144" s="29" t="str">
        <f>IF(OR($A$8&lt;&gt;"",$A$2&lt;&gt;"",$DE$252&lt;&gt;""),"E","")</f>
        <v/>
      </c>
      <c r="DF144" s="29" t="str">
        <f>IF(OR($A$8&lt;&gt;"",$A$2&lt;&gt;"",$DF$252&lt;&gt;""),"E","")</f>
        <v/>
      </c>
      <c r="DG144" s="29" t="str">
        <f>IF(OR($A$8&lt;&gt;"",$A$2&lt;&gt;"",$DG$252&lt;&gt;""),"E","")</f>
        <v/>
      </c>
      <c r="DH144" s="29" t="str">
        <f>IF(OR($A$8&lt;&gt;"",$A$2&lt;&gt;"",$DH$252&lt;&gt;""),"E","")</f>
        <v/>
      </c>
      <c r="DI144" s="29" t="str">
        <f>IF(OR($A$8&lt;&gt;"",$A$2&lt;&gt;"",$DI$252&lt;&gt;""),"E","")</f>
        <v/>
      </c>
      <c r="DJ144" s="29" t="str">
        <f>IF(OR($A$8&lt;&gt;"",$A$2&lt;&gt;"",$DJ$252&lt;&gt;""),"E","")</f>
        <v/>
      </c>
      <c r="DK144" s="29" t="str">
        <f>IF(OR($A$8&lt;&gt;"",$A$2&lt;&gt;"",$DK$252&lt;&gt;""),"E","")</f>
        <v/>
      </c>
      <c r="DL144" s="29" t="str">
        <f>IF(OR($A$8&lt;&gt;"",$A$2&lt;&gt;"",$DL$252&lt;&gt;""),"E","")</f>
        <v/>
      </c>
      <c r="DM144" s="29" t="str">
        <f>IF(OR($A$8&lt;&gt;"",$A$2&lt;&gt;"",$DM$252&lt;&gt;""),"E","")</f>
        <v/>
      </c>
      <c r="DN144" s="29" t="str">
        <f>IF(OR($A$8&lt;&gt;"",$A$2&lt;&gt;"",$DN$252&lt;&gt;""),"E","")</f>
        <v/>
      </c>
      <c r="DO144" s="29" t="str">
        <f>IF(OR($A$8&lt;&gt;"",$A$2&lt;&gt;"",$DO$252&lt;&gt;""),"E","")</f>
        <v/>
      </c>
      <c r="DP144" s="29" t="str">
        <f>IF(OR($A$8&lt;&gt;"",$A$2&lt;&gt;"",$DP$252&lt;&gt;""),"E","")</f>
        <v/>
      </c>
      <c r="DQ144" s="29" t="str">
        <f>IF(OR($A$8&lt;&gt;"",$A$2&lt;&gt;"",$DQ$252&lt;&gt;""),"E","")</f>
        <v/>
      </c>
      <c r="DR144" s="29" t="str">
        <f>IF(OR($A$8&lt;&gt;"",$A$2&lt;&gt;"",$DR$252&lt;&gt;""),"E","")</f>
        <v/>
      </c>
      <c r="DS144" s="29" t="str">
        <f>IF(OR($A$8&lt;&gt;"",$A$2&lt;&gt;"",$DS$252&lt;&gt;""),"E","")</f>
        <v/>
      </c>
      <c r="DT144" s="29" t="str">
        <f>IF(OR($A$8&lt;&gt;"",$A$2&lt;&gt;"",$DT$252&lt;&gt;""),"E","")</f>
        <v/>
      </c>
      <c r="DU144" s="29" t="str">
        <f>IF(OR($A$8&lt;&gt;"",$A$2&lt;&gt;"",$DU$252&lt;&gt;""),"E","")</f>
        <v/>
      </c>
      <c r="DV144" s="29" t="str">
        <f>IF(OR($A$8&lt;&gt;"",$A$2&lt;&gt;"",$DV$252&lt;&gt;""),"E","")</f>
        <v/>
      </c>
      <c r="DW144" s="29" t="str">
        <f>IF(OR($A$8&lt;&gt;"",$A$2&lt;&gt;"",$DW$252&lt;&gt;""),"E","")</f>
        <v/>
      </c>
      <c r="DX144" s="29" t="str">
        <f>IF(OR($A$8&lt;&gt;"",$A$2&lt;&gt;"",$DX$252&lt;&gt;""),"E","")</f>
        <v/>
      </c>
      <c r="DY144" s="29" t="str">
        <f>IF(OR($A$8&lt;&gt;"",$A$2&lt;&gt;"",$DY$252&lt;&gt;""),"E","")</f>
        <v/>
      </c>
      <c r="DZ144" s="29" t="str">
        <f>IF(OR($A$8&lt;&gt;"",$A$2&lt;&gt;"",$DZ$252&lt;&gt;""),"E","")</f>
        <v/>
      </c>
      <c r="EA144" s="31"/>
      <c r="EB144" s="2"/>
      <c r="EC144" s="29" t="str">
        <f>IF(OR($A$8&lt;&gt;"",$A$2&lt;&gt;"",$EC$252&lt;&gt;""),"E","")</f>
        <v/>
      </c>
      <c r="ED144" s="58"/>
      <c r="EE144" s="57"/>
      <c r="EF144" s="29" t="str">
        <f>IF(OR($A$8&lt;&gt;"",$A$2&lt;&gt;"",$EF$252&lt;&gt;""),"E","")</f>
        <v/>
      </c>
      <c r="EG144" s="29" t="str">
        <f>IF(OR($A$8&lt;&gt;"",$A$2&lt;&gt;"",$EG$252&lt;&gt;""),"E","")</f>
        <v/>
      </c>
      <c r="EH144" s="29" t="str">
        <f>IF(OR($A$8&lt;&gt;"",$A$2&lt;&gt;"",$EH$252&lt;&gt;""),"E","")</f>
        <v/>
      </c>
      <c r="EI144" s="29" t="str">
        <f>IF(OR($A$8&lt;&gt;"",$A$2&lt;&gt;"",$EI$252&lt;&gt;""),"E","")</f>
        <v/>
      </c>
      <c r="EJ144" s="29" t="str">
        <f>IF(OR($A$8&lt;&gt;"",$A$2&lt;&gt;"",$EJ$252&lt;&gt;""),"E","")</f>
        <v/>
      </c>
      <c r="EK144" s="29" t="str">
        <f>IF(OR($A$8&lt;&gt;"",$A$2&lt;&gt;"",$EK$252&lt;&gt;""),"E","")</f>
        <v/>
      </c>
      <c r="EL144" s="29" t="str">
        <f>IF(OR($A$8&lt;&gt;"",$A$2&lt;&gt;"",$EL$252&lt;&gt;""),"E","")</f>
        <v/>
      </c>
      <c r="EM144" s="29" t="str">
        <f>IF(OR($A$8&lt;&gt;"",$A$2&lt;&gt;"",$EM$252&lt;&gt;""),"E","")</f>
        <v/>
      </c>
      <c r="EN144" s="29" t="str">
        <f>IF(OR($A$8&lt;&gt;"",$A$2&lt;&gt;"",$EN$252&lt;&gt;""),"E","")</f>
        <v/>
      </c>
      <c r="EO144" s="29" t="str">
        <f>IF(OR($A$8&lt;&gt;"",$A$2&lt;&gt;"",$EO$252&lt;&gt;""),"E","")</f>
        <v/>
      </c>
      <c r="EP144" s="29" t="str">
        <f>IF(OR($A$8&lt;&gt;"",$A$2&lt;&gt;"",$EP$252&lt;&gt;""),"E","")</f>
        <v/>
      </c>
      <c r="EQ144" s="29" t="str">
        <f>IF(OR($A$8&lt;&gt;"",$A$2&lt;&gt;"",$EQ$252&lt;&gt;""),"E","")</f>
        <v/>
      </c>
      <c r="ER144" s="29" t="str">
        <f>IF(OR($A$8&lt;&gt;"",$A$2&lt;&gt;"",$ER$252&lt;&gt;""),"E","")</f>
        <v/>
      </c>
      <c r="ES144" s="29" t="str">
        <f>IF(OR($A$8&lt;&gt;"",$A$2&lt;&gt;"",$ES$252&lt;&gt;""),"E","")</f>
        <v/>
      </c>
      <c r="ET144" s="29" t="str">
        <f>IF(OR($A$8&lt;&gt;"",$A$2&lt;&gt;"",$ET$252&lt;&gt;""),"E","")</f>
        <v/>
      </c>
      <c r="EU144" s="29" t="str">
        <f>IF(OR($A$8&lt;&gt;"",$A$2&lt;&gt;"",$EU$252&lt;&gt;""),"E","")</f>
        <v/>
      </c>
      <c r="EV144" s="29" t="str">
        <f>IF(OR($A$8&lt;&gt;"",$A$2&lt;&gt;"",$EV$252&lt;&gt;""),"E","")</f>
        <v/>
      </c>
      <c r="EW144" s="29" t="str">
        <f>IF(OR($A$8&lt;&gt;"",$A$2&lt;&gt;"",$EW$252&lt;&gt;""),"E","")</f>
        <v/>
      </c>
      <c r="EX144" s="29" t="str">
        <f>IF(OR($A$8&lt;&gt;"",$A$2&lt;&gt;"",$EX$252&lt;&gt;""),"E","")</f>
        <v/>
      </c>
      <c r="EY144" s="29" t="str">
        <f>IF(OR($A$8&lt;&gt;"",$A$2&lt;&gt;"",$EY$252&lt;&gt;""),"E","")</f>
        <v/>
      </c>
      <c r="EZ144" s="29" t="str">
        <f>IF(OR($A$8&lt;&gt;"",$A$2&lt;&gt;"",$EZ$252&lt;&gt;""),"E","")</f>
        <v/>
      </c>
      <c r="FA144" s="29" t="str">
        <f>IF(OR($A$8&lt;&gt;"",$A$2&lt;&gt;"",$FA$252&lt;&gt;""),"E","")</f>
        <v/>
      </c>
      <c r="FB144" s="29" t="str">
        <f>IF(OR($A$8&lt;&gt;"",$A$2&lt;&gt;"",$FB$252&lt;&gt;""),"E","")</f>
        <v/>
      </c>
      <c r="FC144" s="29" t="str">
        <f>IF(OR($A$8&lt;&gt;"",$A$2&lt;&gt;"",$FC$252&lt;&gt;""),"E","")</f>
        <v/>
      </c>
      <c r="FD144" s="29" t="str">
        <f>IF(OR($A$8&lt;&gt;"",$A$2&lt;&gt;"",$FD$252&lt;&gt;""),"E","")</f>
        <v/>
      </c>
      <c r="FE144" s="29" t="str">
        <f>IF(OR($A$8&lt;&gt;"",$A$2&lt;&gt;"",$FE$252&lt;&gt;""),"E","")</f>
        <v/>
      </c>
      <c r="FF144" s="29" t="str">
        <f>IF(OR($A$8&lt;&gt;"",$A$2&lt;&gt;"",$FF$252&lt;&gt;""),"E","")</f>
        <v/>
      </c>
      <c r="FG144" s="29" t="str">
        <f>IF(OR($A$8&lt;&gt;"",$A$2&lt;&gt;"",$FG$252&lt;&gt;""),"E","")</f>
        <v/>
      </c>
      <c r="FH144" s="29" t="str">
        <f>IF(OR($A$8&lt;&gt;"",$A$2&lt;&gt;"",$FH$252&lt;&gt;""),"E","")</f>
        <v/>
      </c>
      <c r="FI144" s="29" t="str">
        <f>IF(OR($A$8&lt;&gt;"",$A$2&lt;&gt;"",$FI$252&lt;&gt;""),"E","")</f>
        <v/>
      </c>
      <c r="FJ144" s="29" t="str">
        <f>IF(OR($A$8&lt;&gt;"",$A$2&lt;&gt;"",$FJ$252&lt;&gt;""),"E","")</f>
        <v/>
      </c>
      <c r="FK144" s="29" t="str">
        <f>IF(OR($A$8&lt;&gt;"",$A$2&lt;&gt;"",$FK$252&lt;&gt;""),"E","")</f>
        <v/>
      </c>
      <c r="FL144" s="29" t="str">
        <f>IF(OR($A$8&lt;&gt;"",$A$2&lt;&gt;"",$FL$252&lt;&gt;""),"E","")</f>
        <v/>
      </c>
      <c r="FM144" s="29" t="str">
        <f>IF(OR($A$8&lt;&gt;"",$A$2&lt;&gt;"",$FM$252&lt;&gt;""),"E","")</f>
        <v/>
      </c>
      <c r="FN144" s="29" t="str">
        <f>IF(OR($A$8&lt;&gt;"",$A$2&lt;&gt;"",$FN$252&lt;&gt;""),"E","")</f>
        <v/>
      </c>
      <c r="FO144" s="29" t="str">
        <f>IF(OR($A$8&lt;&gt;"",$A$2&lt;&gt;"",$FO$252&lt;&gt;""),"E","")</f>
        <v/>
      </c>
      <c r="FP144" s="29" t="str">
        <f>IF(OR($A$8&lt;&gt;"",$A$2&lt;&gt;"",$FP$252&lt;&gt;""),"E","")</f>
        <v/>
      </c>
      <c r="FQ144" s="29" t="str">
        <f>IF(OR($A$8&lt;&gt;"",$A$2&lt;&gt;"",$FQ$252&lt;&gt;""),"E","")</f>
        <v/>
      </c>
      <c r="FR144" s="29" t="str">
        <f>IF(OR($A$8&lt;&gt;"",$A$2&lt;&gt;"",$FR$252&lt;&gt;""),"E","")</f>
        <v/>
      </c>
      <c r="FS144" s="29" t="str">
        <f>IF(OR($A$8&lt;&gt;"",$A$2&lt;&gt;"",$FS$252&lt;&gt;""),"E","")</f>
        <v/>
      </c>
      <c r="FT144" s="29" t="str">
        <f>IF(OR($A$8&lt;&gt;"",$A$2&lt;&gt;"",$FT$252&lt;&gt;""),"E","")</f>
        <v/>
      </c>
      <c r="FU144" s="29" t="str">
        <f>IF(OR($A$8&lt;&gt;"",$A$2&lt;&gt;"",$FU$252&lt;&gt;""),"E","")</f>
        <v/>
      </c>
      <c r="FV144" s="29" t="str">
        <f>IF(OR($A$8&lt;&gt;"",$A$2&lt;&gt;"",$FV$252&lt;&gt;""),"E","")</f>
        <v/>
      </c>
      <c r="FW144" s="29" t="str">
        <f>IF(OR($A$8&lt;&gt;"",$A$2&lt;&gt;"",$FW$252&lt;&gt;""),"E","")</f>
        <v/>
      </c>
      <c r="FX144" s="29" t="str">
        <f>IF(OR($A$8&lt;&gt;"",$A$2&lt;&gt;"",$FX$252&lt;&gt;""),"E","")</f>
        <v/>
      </c>
      <c r="FY144" s="29" t="str">
        <f>IF(OR($A$8&lt;&gt;"",$A$2&lt;&gt;"",$FY$252&lt;&gt;""),"E","")</f>
        <v/>
      </c>
      <c r="FZ144" s="29" t="str">
        <f>IF(OR($A$8&lt;&gt;"",$A$2&lt;&gt;"",$FZ$252&lt;&gt;""),"E","")</f>
        <v/>
      </c>
      <c r="GA144" s="29" t="str">
        <f>IF(OR($A$8&lt;&gt;"",$A$2&lt;&gt;"",$GA$252&lt;&gt;""),"E","")</f>
        <v/>
      </c>
      <c r="GB144" s="58"/>
      <c r="GC144" s="57"/>
      <c r="GD144" s="33" t="str">
        <f>IF(OR($A$8&lt;&gt;"",$A$2&lt;&gt;"",$GD$252&lt;&gt;""),"E","")</f>
        <v/>
      </c>
      <c r="GE144" s="77"/>
      <c r="GF144" s="72"/>
      <c r="GG144" s="30" t="str">
        <f>IF(OR($A$8&lt;&gt;"",$A$2&lt;&gt;"",$GG$252&lt;&gt;""),"E","X")</f>
        <v>X</v>
      </c>
      <c r="GH144" s="29" t="str">
        <f>IF(OR($A$8&lt;&gt;"",$A$2&lt;&gt;"",$GH$252&lt;&gt;""),"E","")</f>
        <v/>
      </c>
      <c r="GI144" s="30" t="str">
        <f>IF(OR($A$8&lt;&gt;"",$A$2&lt;&gt;"",$GI$252&lt;&gt;""),"E","X")</f>
        <v>X</v>
      </c>
      <c r="GJ144" s="29" t="str">
        <f>IF(OR($A$8&lt;&gt;"",$A$2&lt;&gt;"",$GJ$252&lt;&gt;""),"E","")</f>
        <v/>
      </c>
      <c r="GK144" s="29" t="str">
        <f>IF(OR($A$8&lt;&gt;"",$A$2&lt;&gt;"",$GK$252&lt;&gt;""),"E","")</f>
        <v/>
      </c>
      <c r="GL144" s="29" t="str">
        <f>IF(OR($A$8&lt;&gt;"",$A$2&lt;&gt;"",$GL$252&lt;&gt;""),"E","")</f>
        <v/>
      </c>
      <c r="GM144" s="29" t="str">
        <f>IF(OR($A$8&lt;&gt;"",$A$2&lt;&gt;"",$GM$252&lt;&gt;""),"E","")</f>
        <v/>
      </c>
      <c r="GN144" s="29" t="str">
        <f>IF(OR($A$8&lt;&gt;"",$A$2&lt;&gt;"",$GN$252&lt;&gt;""),"E","")</f>
        <v/>
      </c>
      <c r="GO144" s="29" t="str">
        <f>IF(OR($A$8&lt;&gt;"",$A$2&lt;&gt;"",$GO$252&lt;&gt;""),"E","")</f>
        <v/>
      </c>
      <c r="GP144" s="29" t="str">
        <f>IF(OR($A$8&lt;&gt;"",$A$2&lt;&gt;"",$GP$252&lt;&gt;""),"E","")</f>
        <v/>
      </c>
      <c r="GQ144" s="29" t="str">
        <f>IF(OR($A$8&lt;&gt;"",$A$2&lt;&gt;"",$GQ$252&lt;&gt;""),"E","")</f>
        <v/>
      </c>
      <c r="GR144" s="29" t="str">
        <f>IF(OR($A$8&lt;&gt;"",$A$2&lt;&gt;"",$GR$252&lt;&gt;""),"E","")</f>
        <v/>
      </c>
      <c r="GS144" s="29" t="str">
        <f>IF(OR($A$8&lt;&gt;"",$A$2&lt;&gt;"",$GS$252&lt;&gt;""),"E","")</f>
        <v/>
      </c>
      <c r="GT144" s="29" t="str">
        <f>IF(OR($A$8&lt;&gt;"",$A$2&lt;&gt;"",$GT$252&lt;&gt;""),"E","")</f>
        <v/>
      </c>
      <c r="GU144" s="29" t="str">
        <f>IF(OR($A$8&lt;&gt;"",$A$2&lt;&gt;"",$GU$252&lt;&gt;""),"E","")</f>
        <v/>
      </c>
      <c r="GV144" s="29" t="str">
        <f>IF(OR($A$8&lt;&gt;"",$A$2&lt;&gt;"",$GV$252&lt;&gt;""),"E","")</f>
        <v/>
      </c>
      <c r="GW144" s="29" t="str">
        <f>IF(OR($A$8&lt;&gt;"",$A$2&lt;&gt;"",$GW$252&lt;&gt;""),"E","")</f>
        <v/>
      </c>
      <c r="GX144" s="29" t="str">
        <f>IF(OR($A$8&lt;&gt;"",$A$2&lt;&gt;"",$GX$252&lt;&gt;""),"E","")</f>
        <v/>
      </c>
      <c r="GY144" s="26" t="str">
        <f>IF(OR($A$8&lt;&gt;"",$A$2&lt;&gt;"",$GY$252&lt;&gt;""),"E","")</f>
        <v/>
      </c>
      <c r="GZ144" s="29" t="str">
        <f>IF(OR($A$8&lt;&gt;"",$A$2&lt;&gt;"",$GZ$252&lt;&gt;""),"E","")</f>
        <v/>
      </c>
      <c r="HA144" s="29" t="str">
        <f>IF(OR($A$8&lt;&gt;"",$A$2&lt;&gt;"",$HA$252&lt;&gt;""),"E","")</f>
        <v/>
      </c>
      <c r="HB144" s="29" t="str">
        <f>IF(OR($A$8&lt;&gt;"",$A$2&lt;&gt;"",$HB$252&lt;&gt;""),"E","")</f>
        <v/>
      </c>
      <c r="HC144" s="29" t="str">
        <f>IF(OR($A$8&lt;&gt;"",$A$2&lt;&gt;"",$HC$252&lt;&gt;""),"E","")</f>
        <v/>
      </c>
      <c r="HD144" s="29" t="str">
        <f>IF(OR($A$8&lt;&gt;"",$A$2&lt;&gt;"",$HD$252&lt;&gt;""),"E","")</f>
        <v/>
      </c>
      <c r="HE144" s="29" t="str">
        <f>IF(OR($A$8&lt;&gt;"",$A$2&lt;&gt;"",$HE$252&lt;&gt;""),"E","")</f>
        <v/>
      </c>
      <c r="HF144" s="29" t="str">
        <f>IF(OR($A$8&lt;&gt;"",$A$2&lt;&gt;"",$HF$252&lt;&gt;""),"E","")</f>
        <v/>
      </c>
      <c r="HG144" s="29" t="str">
        <f>IF(OR($A$8&lt;&gt;"",$A$2&lt;&gt;"",$HG$252&lt;&gt;""),"E","")</f>
        <v/>
      </c>
      <c r="HH144" s="81"/>
      <c r="HI144" s="72"/>
      <c r="HJ144" s="29" t="str">
        <f>IF(OR($A$8&lt;&gt;"",$A$2&lt;&gt;"",$HJ$252&lt;&gt;""),"E","")</f>
        <v/>
      </c>
      <c r="HK144" s="29" t="str">
        <f>IF(OR($A$8&lt;&gt;"",$A$2&lt;&gt;"",$HK$252&lt;&gt;""),"E","")</f>
        <v/>
      </c>
      <c r="HL144" s="29" t="str">
        <f>IF(OR($A$8&lt;&gt;"",$A$2&lt;&gt;"",$HL$252&lt;&gt;""),"E","")</f>
        <v/>
      </c>
      <c r="HM144" s="29" t="str">
        <f>IF(OR($A$8&lt;&gt;"",$A$2&lt;&gt;"",$HM$252&lt;&gt;""),"E","")</f>
        <v/>
      </c>
      <c r="HN144" s="29" t="str">
        <f>IF(OR($A$8&lt;&gt;"",$A$2&lt;&gt;"",$HN$252&lt;&gt;""),"E","")</f>
        <v/>
      </c>
      <c r="HO144" s="29" t="str">
        <f>IF(OR($A$8&lt;&gt;"",$A$2&lt;&gt;"",$HO$252&lt;&gt;""),"E","")</f>
        <v/>
      </c>
      <c r="HP144" s="29" t="str">
        <f>IF(OR($A$8&lt;&gt;"",$A$2&lt;&gt;"",$HP$252&lt;&gt;""),"E","")</f>
        <v/>
      </c>
      <c r="HQ144" s="219"/>
      <c r="HR144" s="6"/>
      <c r="HS144" s="131">
        <f t="shared" si="2"/>
        <v>0</v>
      </c>
      <c r="HT144" s="132"/>
    </row>
    <row r="145" spans="1:228" ht="39" customHeight="1" x14ac:dyDescent="0.2">
      <c r="A145" s="220" t="s">
        <v>6</v>
      </c>
      <c r="B145" s="221"/>
      <c r="C145" s="221"/>
      <c r="D145" s="221"/>
      <c r="E145" s="221"/>
      <c r="F145" s="221"/>
      <c r="G145" s="221"/>
      <c r="H145" s="221"/>
      <c r="I145" s="221"/>
      <c r="J145" s="221"/>
      <c r="K145" s="221"/>
      <c r="L145" s="222"/>
      <c r="M145" s="223" t="s">
        <v>1</v>
      </c>
      <c r="N145" s="224"/>
      <c r="O145" s="224"/>
      <c r="P145" s="224"/>
      <c r="Q145" s="224"/>
      <c r="R145" s="224"/>
      <c r="S145" s="224"/>
      <c r="T145" s="224"/>
      <c r="U145" s="225"/>
      <c r="V145" s="174"/>
      <c r="W145" s="43">
        <v>9</v>
      </c>
      <c r="X145" s="205">
        <v>4</v>
      </c>
      <c r="Y145" s="84" t="s">
        <v>1132</v>
      </c>
      <c r="Z145" s="178"/>
      <c r="AA145" s="212"/>
      <c r="AB145" s="155">
        <v>60</v>
      </c>
      <c r="AC145" s="299"/>
      <c r="AD145" s="155">
        <v>60</v>
      </c>
      <c r="AE145" s="299"/>
      <c r="AF145" s="155">
        <v>60</v>
      </c>
      <c r="AG145" s="299"/>
      <c r="AH145" s="155">
        <v>60</v>
      </c>
      <c r="AI145" s="299"/>
      <c r="AJ145" s="155">
        <v>12</v>
      </c>
      <c r="AK145" s="299"/>
      <c r="AL145" s="155">
        <v>2</v>
      </c>
      <c r="AM145" s="299"/>
      <c r="AN145" s="155">
        <v>1</v>
      </c>
      <c r="AO145" s="299"/>
      <c r="AP145" s="155">
        <v>1</v>
      </c>
      <c r="AQ145" s="299"/>
      <c r="AR145" s="152"/>
      <c r="AS145" s="153"/>
      <c r="AT145" s="152"/>
      <c r="AU145" s="153"/>
      <c r="AV145" s="152"/>
      <c r="AW145" s="153"/>
      <c r="AX145" s="152"/>
      <c r="AY145" s="153"/>
      <c r="AZ145" s="152"/>
      <c r="BA145" s="153"/>
      <c r="BB145" s="152"/>
      <c r="BC145" s="153"/>
      <c r="BD145" s="152"/>
      <c r="BE145" s="153"/>
      <c r="BF145" s="152"/>
      <c r="BG145" s="422"/>
      <c r="BH145" s="179"/>
      <c r="BI145" s="179"/>
      <c r="BJ145" s="67" t="str">
        <f>IF($BJ$8="Saisie de numéro erronée !","Saisie de numéro erronée !",IF($BJ$9="","",VALUE(SUBSTITUTE(IF(COUNTIF(HS145,"* *"),TRIM(MID(Y145&amp;" ",(FIND(("NO"&amp;$BJ$9&amp;" "),Y145&amp;" "))-3,3)),HS145),"c",""))))</f>
        <v/>
      </c>
      <c r="BK145" s="180"/>
      <c r="BL145" s="213"/>
      <c r="BM145" s="29">
        <v>9</v>
      </c>
      <c r="BN145" s="29">
        <v>9</v>
      </c>
      <c r="BO145" s="29">
        <v>9</v>
      </c>
      <c r="BP145" s="29">
        <v>10</v>
      </c>
      <c r="BQ145" s="29">
        <v>10</v>
      </c>
      <c r="BR145" s="29">
        <v>10</v>
      </c>
      <c r="BS145" s="29">
        <v>11</v>
      </c>
      <c r="BT145" s="29">
        <v>11</v>
      </c>
      <c r="BU145" s="29">
        <v>11</v>
      </c>
      <c r="BV145" s="29">
        <v>12</v>
      </c>
      <c r="BW145" s="29">
        <v>12</v>
      </c>
      <c r="BX145" s="29">
        <v>12</v>
      </c>
      <c r="BY145" s="29">
        <v>16</v>
      </c>
      <c r="BZ145" s="29">
        <v>24</v>
      </c>
      <c r="CA145" s="29">
        <v>29</v>
      </c>
      <c r="CB145" s="226">
        <v>39</v>
      </c>
      <c r="CC145" s="181"/>
      <c r="CD145" s="181"/>
      <c r="CE145" s="395"/>
      <c r="CF145" s="182"/>
      <c r="CG145" s="182"/>
      <c r="CH145" s="395" t="s">
        <v>360</v>
      </c>
      <c r="CI145" s="183"/>
      <c r="CJ145" s="183"/>
      <c r="CK145" s="214">
        <v>134</v>
      </c>
      <c r="CL145" s="44" t="s">
        <v>579</v>
      </c>
      <c r="CM145" s="184"/>
      <c r="CN145" s="216"/>
      <c r="CO145" s="227" t="s">
        <v>37</v>
      </c>
      <c r="CP145" s="185"/>
      <c r="CQ145" s="185"/>
      <c r="CR145" s="44">
        <v>76</v>
      </c>
      <c r="CS145" s="44">
        <v>78</v>
      </c>
      <c r="CT145" s="186"/>
      <c r="CU145" s="186"/>
      <c r="CV145" s="395"/>
      <c r="CW145" s="218"/>
      <c r="CX145" s="218"/>
      <c r="CY145" s="227" t="s">
        <v>106</v>
      </c>
      <c r="CZ145" s="187"/>
      <c r="DA145" s="187"/>
      <c r="DB145" s="28" t="str">
        <f>IF(OR($A$8&lt;&gt;"",$A$2&lt;&gt;"",$DB$252&lt;&gt;""),"E","")</f>
        <v/>
      </c>
      <c r="DC145" s="29" t="str">
        <f>IF(OR($A$8&lt;&gt;"",$A$2&lt;&gt;"",$DC$252&lt;&gt;""),"E","")</f>
        <v/>
      </c>
      <c r="DD145" s="29" t="str">
        <f>IF(OR($A$8&lt;&gt;"",$A$2&lt;&gt;"",$DD$252&lt;&gt;""),"E","")</f>
        <v/>
      </c>
      <c r="DE145" s="29" t="str">
        <f>IF(OR($A$8&lt;&gt;"",$A$2&lt;&gt;"",$DE$252&lt;&gt;""),"E","")</f>
        <v/>
      </c>
      <c r="DF145" s="29" t="str">
        <f>IF(OR($A$8&lt;&gt;"",$A$2&lt;&gt;"",$DF$252&lt;&gt;""),"E","")</f>
        <v/>
      </c>
      <c r="DG145" s="29" t="str">
        <f>IF(OR($A$8&lt;&gt;"",$A$2&lt;&gt;"",$DG$252&lt;&gt;""),"E","")</f>
        <v/>
      </c>
      <c r="DH145" s="29" t="str">
        <f>IF(OR($A$8&lt;&gt;"",$A$2&lt;&gt;"",$DH$252&lt;&gt;""),"E","")</f>
        <v/>
      </c>
      <c r="DI145" s="29" t="str">
        <f>IF(OR($A$8&lt;&gt;"",$A$2&lt;&gt;"",$DI$252&lt;&gt;""),"E","")</f>
        <v/>
      </c>
      <c r="DJ145" s="29" t="str">
        <f>IF(OR($A$8&lt;&gt;"",$A$2&lt;&gt;"",$DJ$252&lt;&gt;""),"E","")</f>
        <v/>
      </c>
      <c r="DK145" s="29" t="str">
        <f>IF(OR($A$8&lt;&gt;"",$A$2&lt;&gt;"",$DK$252&lt;&gt;""),"E","")</f>
        <v/>
      </c>
      <c r="DL145" s="29" t="str">
        <f>IF(OR($A$8&lt;&gt;"",$A$2&lt;&gt;"",$DL$252&lt;&gt;""),"E","")</f>
        <v/>
      </c>
      <c r="DM145" s="29" t="str">
        <f>IF(OR($A$8&lt;&gt;"",$A$2&lt;&gt;"",$DM$252&lt;&gt;""),"E","")</f>
        <v/>
      </c>
      <c r="DN145" s="29" t="str">
        <f>IF(OR($A$8&lt;&gt;"",$A$2&lt;&gt;"",$DN$252&lt;&gt;""),"E","")</f>
        <v/>
      </c>
      <c r="DO145" s="29" t="str">
        <f>IF(OR($A$8&lt;&gt;"",$A$2&lt;&gt;"",$DO$252&lt;&gt;""),"E","")</f>
        <v/>
      </c>
      <c r="DP145" s="29" t="str">
        <f>IF(OR($A$8&lt;&gt;"",$A$2&lt;&gt;"",$DP$252&lt;&gt;""),"E","")</f>
        <v/>
      </c>
      <c r="DQ145" s="29" t="str">
        <f>IF(OR($A$8&lt;&gt;"",$A$2&lt;&gt;"",$DQ$252&lt;&gt;""),"E","")</f>
        <v/>
      </c>
      <c r="DR145" s="29" t="str">
        <f>IF(OR($A$8&lt;&gt;"",$A$2&lt;&gt;"",$DR$252&lt;&gt;""),"E","")</f>
        <v/>
      </c>
      <c r="DS145" s="29" t="str">
        <f>IF(OR($A$8&lt;&gt;"",$A$2&lt;&gt;"",$DS$252&lt;&gt;""),"E","")</f>
        <v/>
      </c>
      <c r="DT145" s="29" t="str">
        <f>IF(OR($A$8&lt;&gt;"",$A$2&lt;&gt;"",$DT$252&lt;&gt;""),"E","")</f>
        <v/>
      </c>
      <c r="DU145" s="29" t="str">
        <f>IF(OR($A$8&lt;&gt;"",$A$2&lt;&gt;"",$DU$252&lt;&gt;""),"E","")</f>
        <v/>
      </c>
      <c r="DV145" s="29" t="str">
        <f>IF(OR($A$8&lt;&gt;"",$A$2&lt;&gt;"",$DV$252&lt;&gt;""),"E","")</f>
        <v/>
      </c>
      <c r="DW145" s="29" t="str">
        <f>IF(OR($A$8&lt;&gt;"",$A$2&lt;&gt;"",$DW$252&lt;&gt;""),"E","")</f>
        <v/>
      </c>
      <c r="DX145" s="29" t="str">
        <f>IF(OR($A$8&lt;&gt;"",$A$2&lt;&gt;"",$DX$252&lt;&gt;""),"E","")</f>
        <v/>
      </c>
      <c r="DY145" s="29" t="str">
        <f>IF(OR($A$8&lt;&gt;"",$A$2&lt;&gt;"",$DY$252&lt;&gt;""),"E","")</f>
        <v/>
      </c>
      <c r="DZ145" s="29" t="str">
        <f>IF(OR($A$8&lt;&gt;"",$A$2&lt;&gt;"",$DZ$252&lt;&gt;""),"E","")</f>
        <v/>
      </c>
      <c r="EA145" s="31"/>
      <c r="EB145" s="2"/>
      <c r="EC145" s="29" t="str">
        <f>IF(OR($A$8&lt;&gt;"",$A$2&lt;&gt;"",$EC$252&lt;&gt;""),"E","")</f>
        <v/>
      </c>
      <c r="ED145" s="58"/>
      <c r="EE145" s="57"/>
      <c r="EF145" s="29" t="str">
        <f>IF(OR($A$8&lt;&gt;"",$A$2&lt;&gt;"",$EF$252&lt;&gt;""),"E","")</f>
        <v/>
      </c>
      <c r="EG145" s="29" t="str">
        <f>IF(OR($A$8&lt;&gt;"",$A$2&lt;&gt;"",$EG$252&lt;&gt;""),"E","")</f>
        <v/>
      </c>
      <c r="EH145" s="29" t="str">
        <f>IF(OR($A$8&lt;&gt;"",$A$2&lt;&gt;"",$EH$252&lt;&gt;""),"E","")</f>
        <v/>
      </c>
      <c r="EI145" s="29" t="str">
        <f>IF(OR($A$8&lt;&gt;"",$A$2&lt;&gt;"",$EI$252&lt;&gt;""),"E","")</f>
        <v/>
      </c>
      <c r="EJ145" s="29" t="str">
        <f>IF(OR($A$8&lt;&gt;"",$A$2&lt;&gt;"",$EJ$252&lt;&gt;""),"E","")</f>
        <v/>
      </c>
      <c r="EK145" s="29" t="str">
        <f>IF(OR($A$8&lt;&gt;"",$A$2&lt;&gt;"",$EK$252&lt;&gt;""),"E","")</f>
        <v/>
      </c>
      <c r="EL145" s="29" t="str">
        <f>IF(OR($A$8&lt;&gt;"",$A$2&lt;&gt;"",$EL$252&lt;&gt;""),"E","")</f>
        <v/>
      </c>
      <c r="EM145" s="29" t="str">
        <f>IF(OR($A$8&lt;&gt;"",$A$2&lt;&gt;"",$EM$252&lt;&gt;""),"E","")</f>
        <v/>
      </c>
      <c r="EN145" s="29" t="str">
        <f>IF(OR($A$8&lt;&gt;"",$A$2&lt;&gt;"",$EN$252&lt;&gt;""),"E","")</f>
        <v/>
      </c>
      <c r="EO145" s="29" t="str">
        <f>IF(OR($A$8&lt;&gt;"",$A$2&lt;&gt;"",$EO$252&lt;&gt;""),"E","")</f>
        <v/>
      </c>
      <c r="EP145" s="29" t="str">
        <f>IF(OR($A$8&lt;&gt;"",$A$2&lt;&gt;"",$EP$252&lt;&gt;""),"E","")</f>
        <v/>
      </c>
      <c r="EQ145" s="29" t="str">
        <f>IF(OR($A$8&lt;&gt;"",$A$2&lt;&gt;"",$EQ$252&lt;&gt;""),"E","")</f>
        <v/>
      </c>
      <c r="ER145" s="29" t="str">
        <f>IF(OR($A$8&lt;&gt;"",$A$2&lt;&gt;"",$ER$252&lt;&gt;""),"E","")</f>
        <v/>
      </c>
      <c r="ES145" s="29" t="str">
        <f>IF(OR($A$8&lt;&gt;"",$A$2&lt;&gt;"",$ES$252&lt;&gt;""),"E","")</f>
        <v/>
      </c>
      <c r="ET145" s="29" t="str">
        <f>IF(OR($A$8&lt;&gt;"",$A$2&lt;&gt;"",$ET$252&lt;&gt;""),"E","")</f>
        <v/>
      </c>
      <c r="EU145" s="29" t="str">
        <f>IF(OR($A$8&lt;&gt;"",$A$2&lt;&gt;"",$EU$252&lt;&gt;""),"E","")</f>
        <v/>
      </c>
      <c r="EV145" s="29" t="str">
        <f>IF(OR($A$8&lt;&gt;"",$A$2&lt;&gt;"",$EV$252&lt;&gt;""),"E","")</f>
        <v/>
      </c>
      <c r="EW145" s="29" t="str">
        <f>IF(OR($A$8&lt;&gt;"",$A$2&lt;&gt;"",$EW$252&lt;&gt;""),"E","")</f>
        <v/>
      </c>
      <c r="EX145" s="29" t="str">
        <f>IF(OR($A$8&lt;&gt;"",$A$2&lt;&gt;"",$EX$252&lt;&gt;""),"E","")</f>
        <v/>
      </c>
      <c r="EY145" s="29" t="str">
        <f>IF(OR($A$8&lt;&gt;"",$A$2&lt;&gt;"",$EY$252&lt;&gt;""),"E","")</f>
        <v/>
      </c>
      <c r="EZ145" s="29" t="str">
        <f>IF(OR($A$8&lt;&gt;"",$A$2&lt;&gt;"",$EZ$252&lt;&gt;""),"E","")</f>
        <v/>
      </c>
      <c r="FA145" s="29" t="str">
        <f>IF(OR($A$8&lt;&gt;"",$A$2&lt;&gt;"",$FA$252&lt;&gt;""),"E","")</f>
        <v/>
      </c>
      <c r="FB145" s="29" t="str">
        <f>IF(OR($A$8&lt;&gt;"",$A$2&lt;&gt;"",$FB$252&lt;&gt;""),"E","")</f>
        <v/>
      </c>
      <c r="FC145" s="29" t="str">
        <f>IF(OR($A$8&lt;&gt;"",$A$2&lt;&gt;"",$FC$252&lt;&gt;""),"E","")</f>
        <v/>
      </c>
      <c r="FD145" s="29" t="str">
        <f>IF(OR($A$8&lt;&gt;"",$A$2&lt;&gt;"",$FD$252&lt;&gt;""),"E","")</f>
        <v/>
      </c>
      <c r="FE145" s="29" t="str">
        <f>IF(OR($A$8&lt;&gt;"",$A$2&lt;&gt;"",$FE$252&lt;&gt;""),"E","")</f>
        <v/>
      </c>
      <c r="FF145" s="29" t="str">
        <f>IF(OR($A$8&lt;&gt;"",$A$2&lt;&gt;"",$FF$252&lt;&gt;""),"E","")</f>
        <v/>
      </c>
      <c r="FG145" s="29" t="str">
        <f>IF(OR($A$8&lt;&gt;"",$A$2&lt;&gt;"",$FG$252&lt;&gt;""),"E","")</f>
        <v/>
      </c>
      <c r="FH145" s="29" t="str">
        <f>IF(OR($A$8&lt;&gt;"",$A$2&lt;&gt;"",$FH$252&lt;&gt;""),"E","")</f>
        <v/>
      </c>
      <c r="FI145" s="29" t="str">
        <f>IF(OR($A$8&lt;&gt;"",$A$2&lt;&gt;"",$FI$252&lt;&gt;""),"E","")</f>
        <v/>
      </c>
      <c r="FJ145" s="29" t="str">
        <f>IF(OR($A$8&lt;&gt;"",$A$2&lt;&gt;"",$FJ$252&lt;&gt;""),"E","")</f>
        <v/>
      </c>
      <c r="FK145" s="29" t="str">
        <f>IF(OR($A$8&lt;&gt;"",$A$2&lt;&gt;"",$FK$252&lt;&gt;""),"E","")</f>
        <v/>
      </c>
      <c r="FL145" s="29" t="str">
        <f>IF(OR($A$8&lt;&gt;"",$A$2&lt;&gt;"",$FL$252&lt;&gt;""),"E","")</f>
        <v/>
      </c>
      <c r="FM145" s="29" t="str">
        <f>IF(OR($A$8&lt;&gt;"",$A$2&lt;&gt;"",$FM$252&lt;&gt;""),"E","")</f>
        <v/>
      </c>
      <c r="FN145" s="29" t="str">
        <f>IF(OR($A$8&lt;&gt;"",$A$2&lt;&gt;"",$FN$252&lt;&gt;""),"E","")</f>
        <v/>
      </c>
      <c r="FO145" s="29" t="str">
        <f>IF(OR($A$8&lt;&gt;"",$A$2&lt;&gt;"",$FO$252&lt;&gt;""),"E","")</f>
        <v/>
      </c>
      <c r="FP145" s="29" t="str">
        <f>IF(OR($A$8&lt;&gt;"",$A$2&lt;&gt;"",$FP$252&lt;&gt;""),"E","")</f>
        <v/>
      </c>
      <c r="FQ145" s="29" t="str">
        <f>IF(OR($A$8&lt;&gt;"",$A$2&lt;&gt;"",$FQ$252&lt;&gt;""),"E","")</f>
        <v/>
      </c>
      <c r="FR145" s="29" t="str">
        <f>IF(OR($A$8&lt;&gt;"",$A$2&lt;&gt;"",$FR$252&lt;&gt;""),"E","")</f>
        <v/>
      </c>
      <c r="FS145" s="29" t="str">
        <f>IF(OR($A$8&lt;&gt;"",$A$2&lt;&gt;"",$FS$252&lt;&gt;""),"E","")</f>
        <v/>
      </c>
      <c r="FT145" s="29" t="str">
        <f>IF(OR($A$8&lt;&gt;"",$A$2&lt;&gt;"",$FT$252&lt;&gt;""),"E","")</f>
        <v/>
      </c>
      <c r="FU145" s="29" t="str">
        <f>IF(OR($A$8&lt;&gt;"",$A$2&lt;&gt;"",$FU$252&lt;&gt;""),"E","")</f>
        <v/>
      </c>
      <c r="FV145" s="29" t="str">
        <f>IF(OR($A$8&lt;&gt;"",$A$2&lt;&gt;"",$FV$252&lt;&gt;""),"E","")</f>
        <v/>
      </c>
      <c r="FW145" s="29" t="str">
        <f>IF(OR($A$8&lt;&gt;"",$A$2&lt;&gt;"",$FW$252&lt;&gt;""),"E","")</f>
        <v/>
      </c>
      <c r="FX145" s="29" t="str">
        <f>IF(OR($A$8&lt;&gt;"",$A$2&lt;&gt;"",$FX$252&lt;&gt;""),"E","")</f>
        <v/>
      </c>
      <c r="FY145" s="29" t="str">
        <f>IF(OR($A$8&lt;&gt;"",$A$2&lt;&gt;"",$FY$252&lt;&gt;""),"E","")</f>
        <v/>
      </c>
      <c r="FZ145" s="29" t="str">
        <f>IF(OR($A$8&lt;&gt;"",$A$2&lt;&gt;"",$FZ$252&lt;&gt;""),"E","")</f>
        <v/>
      </c>
      <c r="GA145" s="29" t="str">
        <f>IF(OR($A$8&lt;&gt;"",$A$2&lt;&gt;"",$GA$252&lt;&gt;""),"E","")</f>
        <v/>
      </c>
      <c r="GB145" s="58"/>
      <c r="GC145" s="57"/>
      <c r="GD145" s="33" t="str">
        <f>IF(OR($A$8&lt;&gt;"",$A$2&lt;&gt;"",$GD$252&lt;&gt;""),"E","")</f>
        <v/>
      </c>
      <c r="GE145" s="77"/>
      <c r="GF145" s="72"/>
      <c r="GG145" s="30" t="str">
        <f>IF(OR($A$8&lt;&gt;"",$A$2&lt;&gt;"",$GG$252&lt;&gt;""),"E","X")</f>
        <v>X</v>
      </c>
      <c r="GH145" s="29" t="str">
        <f>IF(OR($A$8&lt;&gt;"",$A$2&lt;&gt;"",$GH$252&lt;&gt;""),"E","")</f>
        <v/>
      </c>
      <c r="GI145" s="30" t="str">
        <f>IF(OR($A$8&lt;&gt;"",$A$2&lt;&gt;"",$GI$252&lt;&gt;""),"E","X")</f>
        <v>X</v>
      </c>
      <c r="GJ145" s="29" t="str">
        <f>IF(OR($A$8&lt;&gt;"",$A$2&lt;&gt;"",$GJ$252&lt;&gt;""),"E","")</f>
        <v/>
      </c>
      <c r="GK145" s="29" t="str">
        <f>IF(OR($A$8&lt;&gt;"",$A$2&lt;&gt;"",$GK$252&lt;&gt;""),"E","")</f>
        <v/>
      </c>
      <c r="GL145" s="29" t="str">
        <f>IF(OR($A$8&lt;&gt;"",$A$2&lt;&gt;"",$GL$252&lt;&gt;""),"E","")</f>
        <v/>
      </c>
      <c r="GM145" s="29" t="str">
        <f>IF(OR($A$8&lt;&gt;"",$A$2&lt;&gt;"",$GM$252&lt;&gt;""),"E","")</f>
        <v/>
      </c>
      <c r="GN145" s="29" t="str">
        <f>IF(OR($A$8&lt;&gt;"",$A$2&lt;&gt;"",$GN$252&lt;&gt;""),"E","")</f>
        <v/>
      </c>
      <c r="GO145" s="29" t="str">
        <f>IF(OR($A$8&lt;&gt;"",$A$2&lt;&gt;"",$GO$252&lt;&gt;""),"E","")</f>
        <v/>
      </c>
      <c r="GP145" s="29" t="str">
        <f>IF(OR($A$8&lt;&gt;"",$A$2&lt;&gt;"",$GP$252&lt;&gt;""),"E","")</f>
        <v/>
      </c>
      <c r="GQ145" s="29" t="str">
        <f>IF(OR($A$8&lt;&gt;"",$A$2&lt;&gt;"",$GQ$252&lt;&gt;""),"E","")</f>
        <v/>
      </c>
      <c r="GR145" s="29" t="str">
        <f>IF(OR($A$8&lt;&gt;"",$A$2&lt;&gt;"",$GR$252&lt;&gt;""),"E","")</f>
        <v/>
      </c>
      <c r="GS145" s="29" t="str">
        <f>IF(OR($A$8&lt;&gt;"",$A$2&lt;&gt;"",$GS$252&lt;&gt;""),"E","")</f>
        <v/>
      </c>
      <c r="GT145" s="29" t="str">
        <f>IF(OR($A$8&lt;&gt;"",$A$2&lt;&gt;"",$GT$252&lt;&gt;""),"E","")</f>
        <v/>
      </c>
      <c r="GU145" s="29" t="str">
        <f>IF(OR($A$8&lt;&gt;"",$A$2&lt;&gt;"",$GU$252&lt;&gt;""),"E","")</f>
        <v/>
      </c>
      <c r="GV145" s="29" t="str">
        <f>IF(OR($A$8&lt;&gt;"",$A$2&lt;&gt;"",$GV$252&lt;&gt;""),"E","")</f>
        <v/>
      </c>
      <c r="GW145" s="29" t="str">
        <f>IF(OR($A$8&lt;&gt;"",$A$2&lt;&gt;"",$GW$252&lt;&gt;""),"E","")</f>
        <v/>
      </c>
      <c r="GX145" s="29" t="str">
        <f>IF(OR($A$8&lt;&gt;"",$A$2&lt;&gt;"",$GX$252&lt;&gt;""),"E","")</f>
        <v/>
      </c>
      <c r="GY145" s="26" t="str">
        <f>IF(OR($A$8&lt;&gt;"",$A$2&lt;&gt;"",$GY$252&lt;&gt;""),"E","")</f>
        <v/>
      </c>
      <c r="GZ145" s="29" t="str">
        <f>IF(OR($A$8&lt;&gt;"",$A$2&lt;&gt;"",$GZ$252&lt;&gt;""),"E","")</f>
        <v/>
      </c>
      <c r="HA145" s="29" t="str">
        <f>IF(OR($A$8&lt;&gt;"",$A$2&lt;&gt;"",$HA$252&lt;&gt;""),"E","")</f>
        <v/>
      </c>
      <c r="HB145" s="29" t="str">
        <f>IF(OR($A$8&lt;&gt;"",$A$2&lt;&gt;"",$HB$252&lt;&gt;""),"E","")</f>
        <v/>
      </c>
      <c r="HC145" s="29" t="str">
        <f>IF(OR($A$8&lt;&gt;"",$A$2&lt;&gt;"",$HC$252&lt;&gt;""),"E","")</f>
        <v/>
      </c>
      <c r="HD145" s="29" t="str">
        <f>IF(OR($A$8&lt;&gt;"",$A$2&lt;&gt;"",$HD$252&lt;&gt;""),"E","")</f>
        <v/>
      </c>
      <c r="HE145" s="29" t="str">
        <f>IF(OR($A$8&lt;&gt;"",$A$2&lt;&gt;"",$HE$252&lt;&gt;""),"E","")</f>
        <v/>
      </c>
      <c r="HF145" s="29" t="str">
        <f>IF(OR($A$8&lt;&gt;"",$A$2&lt;&gt;"",$HF$252&lt;&gt;""),"E","")</f>
        <v/>
      </c>
      <c r="HG145" s="29" t="str">
        <f>IF(OR($A$8&lt;&gt;"",$A$2&lt;&gt;"",$HG$252&lt;&gt;""),"E","")</f>
        <v/>
      </c>
      <c r="HH145" s="81"/>
      <c r="HI145" s="72"/>
      <c r="HJ145" s="29" t="str">
        <f>IF(OR($A$8&lt;&gt;"",$A$2&lt;&gt;"",$HJ$252&lt;&gt;""),"E","")</f>
        <v/>
      </c>
      <c r="HK145" s="29" t="str">
        <f>IF(OR($A$8&lt;&gt;"",$A$2&lt;&gt;"",$HK$252&lt;&gt;""),"E","")</f>
        <v/>
      </c>
      <c r="HL145" s="29" t="str">
        <f>IF(OR($A$8&lt;&gt;"",$A$2&lt;&gt;"",$HL$252&lt;&gt;""),"E","")</f>
        <v/>
      </c>
      <c r="HM145" s="29" t="str">
        <f>IF(OR($A$8&lt;&gt;"",$A$2&lt;&gt;"",$HM$252&lt;&gt;""),"E","")</f>
        <v/>
      </c>
      <c r="HN145" s="29" t="str">
        <f>IF(OR($A$8&lt;&gt;"",$A$2&lt;&gt;"",$HN$252&lt;&gt;""),"E","")</f>
        <v/>
      </c>
      <c r="HO145" s="29" t="str">
        <f>IF(OR($A$8&lt;&gt;"",$A$2&lt;&gt;"",$HO$252&lt;&gt;""),"E","")</f>
        <v/>
      </c>
      <c r="HP145" s="29" t="str">
        <f>IF(OR($A$8&lt;&gt;"",$A$2&lt;&gt;"",$HP$252&lt;&gt;""),"E","")</f>
        <v/>
      </c>
      <c r="HQ145" s="219"/>
      <c r="HR145" s="6"/>
      <c r="HS145" s="131">
        <f t="shared" si="2"/>
        <v>0</v>
      </c>
      <c r="HT145" s="132"/>
    </row>
    <row r="146" spans="1:228" ht="39" customHeight="1" x14ac:dyDescent="0.2">
      <c r="A146" s="220" t="s">
        <v>25</v>
      </c>
      <c r="B146" s="221"/>
      <c r="C146" s="221"/>
      <c r="D146" s="221"/>
      <c r="E146" s="221"/>
      <c r="F146" s="221"/>
      <c r="G146" s="221"/>
      <c r="H146" s="221"/>
      <c r="I146" s="221"/>
      <c r="J146" s="221"/>
      <c r="K146" s="221"/>
      <c r="L146" s="222"/>
      <c r="M146" s="223" t="s">
        <v>4</v>
      </c>
      <c r="N146" s="224"/>
      <c r="O146" s="224"/>
      <c r="P146" s="224"/>
      <c r="Q146" s="224"/>
      <c r="R146" s="224"/>
      <c r="S146" s="224"/>
      <c r="T146" s="224"/>
      <c r="U146" s="225"/>
      <c r="V146" s="174"/>
      <c r="W146" s="43">
        <v>10</v>
      </c>
      <c r="X146" s="204">
        <v>3</v>
      </c>
      <c r="Y146" s="84" t="s">
        <v>1133</v>
      </c>
      <c r="Z146" s="178"/>
      <c r="AA146" s="212"/>
      <c r="AB146" s="155">
        <v>60</v>
      </c>
      <c r="AC146" s="299"/>
      <c r="AD146" s="155">
        <v>60</v>
      </c>
      <c r="AE146" s="299"/>
      <c r="AF146" s="155">
        <v>60</v>
      </c>
      <c r="AG146" s="299"/>
      <c r="AH146" s="155">
        <v>60</v>
      </c>
      <c r="AI146" s="299"/>
      <c r="AJ146" s="155">
        <v>12</v>
      </c>
      <c r="AK146" s="299"/>
      <c r="AL146" s="155">
        <v>2</v>
      </c>
      <c r="AM146" s="299"/>
      <c r="AN146" s="155">
        <v>1</v>
      </c>
      <c r="AO146" s="299"/>
      <c r="AP146" s="155">
        <v>1</v>
      </c>
      <c r="AQ146" s="299"/>
      <c r="AR146" s="152"/>
      <c r="AS146" s="153"/>
      <c r="AT146" s="152"/>
      <c r="AU146" s="153"/>
      <c r="AV146" s="152"/>
      <c r="AW146" s="153"/>
      <c r="AX146" s="152"/>
      <c r="AY146" s="153"/>
      <c r="AZ146" s="152"/>
      <c r="BA146" s="153"/>
      <c r="BB146" s="152"/>
      <c r="BC146" s="153"/>
      <c r="BD146" s="152"/>
      <c r="BE146" s="153"/>
      <c r="BF146" s="152"/>
      <c r="BG146" s="422"/>
      <c r="BH146" s="179"/>
      <c r="BI146" s="179"/>
      <c r="BJ146" s="67" t="str">
        <f>IF($BJ$8="Saisie de numéro erronée !","Saisie de numéro erronée !",IF($BJ$9="","",VALUE(SUBSTITUTE(IF(COUNTIF(HS146,"* *"),TRIM(MID(Y146&amp;" ",(FIND(("NO"&amp;$BJ$9&amp;" "),Y146&amp;" "))-3,3)),HS146),"c",""))))</f>
        <v/>
      </c>
      <c r="BK146" s="180"/>
      <c r="BL146" s="213"/>
      <c r="BM146" s="29">
        <v>10</v>
      </c>
      <c r="BN146" s="29">
        <v>10</v>
      </c>
      <c r="BO146" s="29">
        <v>10</v>
      </c>
      <c r="BP146" s="29">
        <v>11</v>
      </c>
      <c r="BQ146" s="29">
        <v>11</v>
      </c>
      <c r="BR146" s="29">
        <v>11</v>
      </c>
      <c r="BS146" s="29">
        <v>12</v>
      </c>
      <c r="BT146" s="29">
        <v>12</v>
      </c>
      <c r="BU146" s="29">
        <v>12</v>
      </c>
      <c r="BV146" s="29">
        <v>13</v>
      </c>
      <c r="BW146" s="29">
        <v>13</v>
      </c>
      <c r="BX146" s="29">
        <v>13</v>
      </c>
      <c r="BY146" s="29">
        <v>17</v>
      </c>
      <c r="BZ146" s="29">
        <v>25</v>
      </c>
      <c r="CA146" s="29">
        <v>30</v>
      </c>
      <c r="CB146" s="226">
        <v>40</v>
      </c>
      <c r="CC146" s="181"/>
      <c r="CD146" s="181"/>
      <c r="CE146" s="395"/>
      <c r="CF146" s="182"/>
      <c r="CG146" s="182"/>
      <c r="CH146" s="395" t="s">
        <v>343</v>
      </c>
      <c r="CI146" s="183"/>
      <c r="CJ146" s="183"/>
      <c r="CK146" s="214">
        <v>135</v>
      </c>
      <c r="CL146" s="44" t="s">
        <v>580</v>
      </c>
      <c r="CM146" s="184"/>
      <c r="CN146" s="216"/>
      <c r="CO146" s="227" t="s">
        <v>37</v>
      </c>
      <c r="CP146" s="185"/>
      <c r="CQ146" s="185"/>
      <c r="CR146" s="44">
        <v>76</v>
      </c>
      <c r="CS146" s="44">
        <v>78</v>
      </c>
      <c r="CT146" s="186"/>
      <c r="CU146" s="186"/>
      <c r="CV146" s="395"/>
      <c r="CW146" s="218"/>
      <c r="CX146" s="218"/>
      <c r="CY146" s="227" t="s">
        <v>106</v>
      </c>
      <c r="CZ146" s="187"/>
      <c r="DA146" s="187"/>
      <c r="DB146" s="28" t="str">
        <f>IF(OR($A$8&lt;&gt;"",$A$2&lt;&gt;"",$DB$252&lt;&gt;""),"E","")</f>
        <v/>
      </c>
      <c r="DC146" s="29" t="str">
        <f>IF(OR($A$8&lt;&gt;"",$A$2&lt;&gt;"",$DC$252&lt;&gt;""),"E","")</f>
        <v/>
      </c>
      <c r="DD146" s="29" t="str">
        <f>IF(OR($A$8&lt;&gt;"",$A$2&lt;&gt;"",$DD$252&lt;&gt;""),"E","")</f>
        <v/>
      </c>
      <c r="DE146" s="29" t="str">
        <f>IF(OR($A$8&lt;&gt;"",$A$2&lt;&gt;"",$DE$252&lt;&gt;""),"E","")</f>
        <v/>
      </c>
      <c r="DF146" s="29" t="str">
        <f>IF(OR($A$8&lt;&gt;"",$A$2&lt;&gt;"",$DF$252&lt;&gt;""),"E","")</f>
        <v/>
      </c>
      <c r="DG146" s="29" t="str">
        <f>IF(OR($A$8&lt;&gt;"",$A$2&lt;&gt;"",$DG$252&lt;&gt;""),"E","")</f>
        <v/>
      </c>
      <c r="DH146" s="29" t="str">
        <f>IF(OR($A$8&lt;&gt;"",$A$2&lt;&gt;"",$DH$252&lt;&gt;""),"E","")</f>
        <v/>
      </c>
      <c r="DI146" s="29" t="str">
        <f>IF(OR($A$8&lt;&gt;"",$A$2&lt;&gt;"",$DI$252&lt;&gt;""),"E","")</f>
        <v/>
      </c>
      <c r="DJ146" s="29" t="str">
        <f>IF(OR($A$8&lt;&gt;"",$A$2&lt;&gt;"",$DJ$252&lt;&gt;""),"E","")</f>
        <v/>
      </c>
      <c r="DK146" s="29" t="str">
        <f>IF(OR($A$8&lt;&gt;"",$A$2&lt;&gt;"",$DK$252&lt;&gt;""),"E","")</f>
        <v/>
      </c>
      <c r="DL146" s="29" t="str">
        <f>IF(OR($A$8&lt;&gt;"",$A$2&lt;&gt;"",$DL$252&lt;&gt;""),"E","")</f>
        <v/>
      </c>
      <c r="DM146" s="29" t="str">
        <f>IF(OR($A$8&lt;&gt;"",$A$2&lt;&gt;"",$DM$252&lt;&gt;""),"E","")</f>
        <v/>
      </c>
      <c r="DN146" s="29" t="str">
        <f>IF(OR($A$8&lt;&gt;"",$A$2&lt;&gt;"",$DN$252&lt;&gt;""),"E","")</f>
        <v/>
      </c>
      <c r="DO146" s="29" t="str">
        <f>IF(OR($A$8&lt;&gt;"",$A$2&lt;&gt;"",$DO$252&lt;&gt;""),"E","")</f>
        <v/>
      </c>
      <c r="DP146" s="29" t="str">
        <f>IF(OR($A$8&lt;&gt;"",$A$2&lt;&gt;"",$DP$252&lt;&gt;""),"E","")</f>
        <v/>
      </c>
      <c r="DQ146" s="29" t="str">
        <f>IF(OR($A$8&lt;&gt;"",$A$2&lt;&gt;"",$DQ$252&lt;&gt;""),"E","")</f>
        <v/>
      </c>
      <c r="DR146" s="29" t="str">
        <f>IF(OR($A$8&lt;&gt;"",$A$2&lt;&gt;"",$DR$252&lt;&gt;""),"E","")</f>
        <v/>
      </c>
      <c r="DS146" s="29" t="str">
        <f>IF(OR($A$8&lt;&gt;"",$A$2&lt;&gt;"",$DS$252&lt;&gt;""),"E","")</f>
        <v/>
      </c>
      <c r="DT146" s="29" t="str">
        <f>IF(OR($A$8&lt;&gt;"",$A$2&lt;&gt;"",$DT$252&lt;&gt;""),"E","")</f>
        <v/>
      </c>
      <c r="DU146" s="29" t="str">
        <f>IF(OR($A$8&lt;&gt;"",$A$2&lt;&gt;"",$DU$252&lt;&gt;""),"E","")</f>
        <v/>
      </c>
      <c r="DV146" s="29" t="str">
        <f>IF(OR($A$8&lt;&gt;"",$A$2&lt;&gt;"",$DV$252&lt;&gt;""),"E","")</f>
        <v/>
      </c>
      <c r="DW146" s="29" t="str">
        <f>IF(OR($A$8&lt;&gt;"",$A$2&lt;&gt;"",$DW$252&lt;&gt;""),"E","")</f>
        <v/>
      </c>
      <c r="DX146" s="29" t="str">
        <f>IF(OR($A$8&lt;&gt;"",$A$2&lt;&gt;"",$DX$252&lt;&gt;""),"E","")</f>
        <v/>
      </c>
      <c r="DY146" s="29" t="str">
        <f>IF(OR($A$8&lt;&gt;"",$A$2&lt;&gt;"",$DY$252&lt;&gt;""),"E","")</f>
        <v/>
      </c>
      <c r="DZ146" s="29" t="str">
        <f>IF(OR($A$8&lt;&gt;"",$A$2&lt;&gt;"",$DZ$252&lt;&gt;""),"E","")</f>
        <v/>
      </c>
      <c r="EA146" s="31"/>
      <c r="EB146" s="2"/>
      <c r="EC146" s="29" t="str">
        <f>IF(OR($A$8&lt;&gt;"",$A$2&lt;&gt;"",$EC$252&lt;&gt;""),"E","")</f>
        <v/>
      </c>
      <c r="ED146" s="58"/>
      <c r="EE146" s="57"/>
      <c r="EF146" s="29" t="str">
        <f>IF(OR($A$8&lt;&gt;"",$A$2&lt;&gt;"",$EF$252&lt;&gt;""),"E","")</f>
        <v/>
      </c>
      <c r="EG146" s="29" t="str">
        <f>IF(OR($A$8&lt;&gt;"",$A$2&lt;&gt;"",$EG$252&lt;&gt;""),"E","")</f>
        <v/>
      </c>
      <c r="EH146" s="29" t="str">
        <f>IF(OR($A$8&lt;&gt;"",$A$2&lt;&gt;"",$EH$252&lt;&gt;""),"E","")</f>
        <v/>
      </c>
      <c r="EI146" s="29" t="str">
        <f>IF(OR($A$8&lt;&gt;"",$A$2&lt;&gt;"",$EI$252&lt;&gt;""),"E","")</f>
        <v/>
      </c>
      <c r="EJ146" s="29" t="str">
        <f>IF(OR($A$8&lt;&gt;"",$A$2&lt;&gt;"",$EJ$252&lt;&gt;""),"E","")</f>
        <v/>
      </c>
      <c r="EK146" s="29" t="str">
        <f>IF(OR($A$8&lt;&gt;"",$A$2&lt;&gt;"",$EK$252&lt;&gt;""),"E","")</f>
        <v/>
      </c>
      <c r="EL146" s="29" t="str">
        <f>IF(OR($A$8&lt;&gt;"",$A$2&lt;&gt;"",$EL$252&lt;&gt;""),"E","")</f>
        <v/>
      </c>
      <c r="EM146" s="29" t="str">
        <f>IF(OR($A$8&lt;&gt;"",$A$2&lt;&gt;"",$EM$252&lt;&gt;""),"E","")</f>
        <v/>
      </c>
      <c r="EN146" s="29" t="str">
        <f>IF(OR($A$8&lt;&gt;"",$A$2&lt;&gt;"",$EN$252&lt;&gt;""),"E","")</f>
        <v/>
      </c>
      <c r="EO146" s="29" t="str">
        <f>IF(OR($A$8&lt;&gt;"",$A$2&lt;&gt;"",$EO$252&lt;&gt;""),"E","")</f>
        <v/>
      </c>
      <c r="EP146" s="29" t="str">
        <f>IF(OR($A$8&lt;&gt;"",$A$2&lt;&gt;"",$EP$252&lt;&gt;""),"E","")</f>
        <v/>
      </c>
      <c r="EQ146" s="29" t="str">
        <f>IF(OR($A$8&lt;&gt;"",$A$2&lt;&gt;"",$EQ$252&lt;&gt;""),"E","")</f>
        <v/>
      </c>
      <c r="ER146" s="29" t="str">
        <f>IF(OR($A$8&lt;&gt;"",$A$2&lt;&gt;"",$ER$252&lt;&gt;""),"E","")</f>
        <v/>
      </c>
      <c r="ES146" s="29" t="str">
        <f>IF(OR($A$8&lt;&gt;"",$A$2&lt;&gt;"",$ES$252&lt;&gt;""),"E","")</f>
        <v/>
      </c>
      <c r="ET146" s="29" t="str">
        <f>IF(OR($A$8&lt;&gt;"",$A$2&lt;&gt;"",$ET$252&lt;&gt;""),"E","")</f>
        <v/>
      </c>
      <c r="EU146" s="29" t="str">
        <f>IF(OR($A$8&lt;&gt;"",$A$2&lt;&gt;"",$EU$252&lt;&gt;""),"E","")</f>
        <v/>
      </c>
      <c r="EV146" s="29" t="str">
        <f>IF(OR($A$8&lt;&gt;"",$A$2&lt;&gt;"",$EV$252&lt;&gt;""),"E","")</f>
        <v/>
      </c>
      <c r="EW146" s="29" t="str">
        <f>IF(OR($A$8&lt;&gt;"",$A$2&lt;&gt;"",$EW$252&lt;&gt;""),"E","")</f>
        <v/>
      </c>
      <c r="EX146" s="29" t="str">
        <f>IF(OR($A$8&lt;&gt;"",$A$2&lt;&gt;"",$EX$252&lt;&gt;""),"E","")</f>
        <v/>
      </c>
      <c r="EY146" s="29" t="str">
        <f>IF(OR($A$8&lt;&gt;"",$A$2&lt;&gt;"",$EY$252&lt;&gt;""),"E","")</f>
        <v/>
      </c>
      <c r="EZ146" s="29" t="str">
        <f>IF(OR($A$8&lt;&gt;"",$A$2&lt;&gt;"",$EZ$252&lt;&gt;""),"E","")</f>
        <v/>
      </c>
      <c r="FA146" s="29" t="str">
        <f>IF(OR($A$8&lt;&gt;"",$A$2&lt;&gt;"",$FA$252&lt;&gt;""),"E","")</f>
        <v/>
      </c>
      <c r="FB146" s="29" t="str">
        <f>IF(OR($A$8&lt;&gt;"",$A$2&lt;&gt;"",$FB$252&lt;&gt;""),"E","")</f>
        <v/>
      </c>
      <c r="FC146" s="29" t="str">
        <f>IF(OR($A$8&lt;&gt;"",$A$2&lt;&gt;"",$FC$252&lt;&gt;""),"E","")</f>
        <v/>
      </c>
      <c r="FD146" s="29" t="str">
        <f>IF(OR($A$8&lt;&gt;"",$A$2&lt;&gt;"",$FD$252&lt;&gt;""),"E","")</f>
        <v/>
      </c>
      <c r="FE146" s="29" t="str">
        <f>IF(OR($A$8&lt;&gt;"",$A$2&lt;&gt;"",$FE$252&lt;&gt;""),"E","")</f>
        <v/>
      </c>
      <c r="FF146" s="29" t="str">
        <f>IF(OR($A$8&lt;&gt;"",$A$2&lt;&gt;"",$FF$252&lt;&gt;""),"E","")</f>
        <v/>
      </c>
      <c r="FG146" s="29" t="str">
        <f>IF(OR($A$8&lt;&gt;"",$A$2&lt;&gt;"",$FG$252&lt;&gt;""),"E","")</f>
        <v/>
      </c>
      <c r="FH146" s="29" t="str">
        <f>IF(OR($A$8&lt;&gt;"",$A$2&lt;&gt;"",$FH$252&lt;&gt;""),"E","")</f>
        <v/>
      </c>
      <c r="FI146" s="29" t="str">
        <f>IF(OR($A$8&lt;&gt;"",$A$2&lt;&gt;"",$FI$252&lt;&gt;""),"E","")</f>
        <v/>
      </c>
      <c r="FJ146" s="29" t="str">
        <f>IF(OR($A$8&lt;&gt;"",$A$2&lt;&gt;"",$FJ$252&lt;&gt;""),"E","")</f>
        <v/>
      </c>
      <c r="FK146" s="29" t="str">
        <f>IF(OR($A$8&lt;&gt;"",$A$2&lt;&gt;"",$FK$252&lt;&gt;""),"E","")</f>
        <v/>
      </c>
      <c r="FL146" s="29" t="str">
        <f>IF(OR($A$8&lt;&gt;"",$A$2&lt;&gt;"",$FL$252&lt;&gt;""),"E","")</f>
        <v/>
      </c>
      <c r="FM146" s="29" t="str">
        <f>IF(OR($A$8&lt;&gt;"",$A$2&lt;&gt;"",$FM$252&lt;&gt;""),"E","")</f>
        <v/>
      </c>
      <c r="FN146" s="29" t="str">
        <f>IF(OR($A$8&lt;&gt;"",$A$2&lt;&gt;"",$FN$252&lt;&gt;""),"E","")</f>
        <v/>
      </c>
      <c r="FO146" s="29" t="str">
        <f>IF(OR($A$8&lt;&gt;"",$A$2&lt;&gt;"",$FO$252&lt;&gt;""),"E","")</f>
        <v/>
      </c>
      <c r="FP146" s="29" t="str">
        <f>IF(OR($A$8&lt;&gt;"",$A$2&lt;&gt;"",$FP$252&lt;&gt;""),"E","")</f>
        <v/>
      </c>
      <c r="FQ146" s="29" t="str">
        <f>IF(OR($A$8&lt;&gt;"",$A$2&lt;&gt;"",$FQ$252&lt;&gt;""),"E","")</f>
        <v/>
      </c>
      <c r="FR146" s="29" t="str">
        <f>IF(OR($A$8&lt;&gt;"",$A$2&lt;&gt;"",$FR$252&lt;&gt;""),"E","")</f>
        <v/>
      </c>
      <c r="FS146" s="29" t="str">
        <f>IF(OR($A$8&lt;&gt;"",$A$2&lt;&gt;"",$FS$252&lt;&gt;""),"E","")</f>
        <v/>
      </c>
      <c r="FT146" s="29" t="str">
        <f>IF(OR($A$8&lt;&gt;"",$A$2&lt;&gt;"",$FT$252&lt;&gt;""),"E","")</f>
        <v/>
      </c>
      <c r="FU146" s="29" t="str">
        <f>IF(OR($A$8&lt;&gt;"",$A$2&lt;&gt;"",$FU$252&lt;&gt;""),"E","")</f>
        <v/>
      </c>
      <c r="FV146" s="29" t="str">
        <f>IF(OR($A$8&lt;&gt;"",$A$2&lt;&gt;"",$FV$252&lt;&gt;""),"E","")</f>
        <v/>
      </c>
      <c r="FW146" s="29" t="str">
        <f>IF(OR($A$8&lt;&gt;"",$A$2&lt;&gt;"",$FW$252&lt;&gt;""),"E","")</f>
        <v/>
      </c>
      <c r="FX146" s="29" t="str">
        <f>IF(OR($A$8&lt;&gt;"",$A$2&lt;&gt;"",$FX$252&lt;&gt;""),"E","")</f>
        <v/>
      </c>
      <c r="FY146" s="29" t="str">
        <f>IF(OR($A$8&lt;&gt;"",$A$2&lt;&gt;"",$FY$252&lt;&gt;""),"E","")</f>
        <v/>
      </c>
      <c r="FZ146" s="29" t="str">
        <f>IF(OR($A$8&lt;&gt;"",$A$2&lt;&gt;"",$FZ$252&lt;&gt;""),"E","")</f>
        <v/>
      </c>
      <c r="GA146" s="29" t="str">
        <f>IF(OR($A$8&lt;&gt;"",$A$2&lt;&gt;"",$GA$252&lt;&gt;""),"E","")</f>
        <v/>
      </c>
      <c r="GB146" s="58"/>
      <c r="GC146" s="57"/>
      <c r="GD146" s="33" t="str">
        <f>IF(OR($A$8&lt;&gt;"",$A$2&lt;&gt;"",$GD$252&lt;&gt;""),"E","")</f>
        <v/>
      </c>
      <c r="GE146" s="77"/>
      <c r="GF146" s="72"/>
      <c r="GG146" s="30" t="str">
        <f>IF(OR($A$8&lt;&gt;"",$A$2&lt;&gt;"",$GG$252&lt;&gt;""),"E","X")</f>
        <v>X</v>
      </c>
      <c r="GH146" s="29" t="str">
        <f>IF(OR($A$8&lt;&gt;"",$A$2&lt;&gt;"",$GH$252&lt;&gt;""),"E","")</f>
        <v/>
      </c>
      <c r="GI146" s="30" t="str">
        <f>IF(OR($A$8&lt;&gt;"",$A$2&lt;&gt;"",$GI$252&lt;&gt;""),"E","X")</f>
        <v>X</v>
      </c>
      <c r="GJ146" s="29" t="str">
        <f>IF(OR($A$8&lt;&gt;"",$A$2&lt;&gt;"",$GJ$252&lt;&gt;""),"E","")</f>
        <v/>
      </c>
      <c r="GK146" s="29" t="str">
        <f>IF(OR($A$8&lt;&gt;"",$A$2&lt;&gt;"",$GK$252&lt;&gt;""),"E","")</f>
        <v/>
      </c>
      <c r="GL146" s="29" t="str">
        <f>IF(OR($A$8&lt;&gt;"",$A$2&lt;&gt;"",$GL$252&lt;&gt;""),"E","")</f>
        <v/>
      </c>
      <c r="GM146" s="29" t="str">
        <f>IF(OR($A$8&lt;&gt;"",$A$2&lt;&gt;"",$GM$252&lt;&gt;""),"E","")</f>
        <v/>
      </c>
      <c r="GN146" s="29" t="str">
        <f>IF(OR($A$8&lt;&gt;"",$A$2&lt;&gt;"",$GN$252&lt;&gt;""),"E","")</f>
        <v/>
      </c>
      <c r="GO146" s="29" t="str">
        <f>IF(OR($A$8&lt;&gt;"",$A$2&lt;&gt;"",$GO$252&lt;&gt;""),"E","")</f>
        <v/>
      </c>
      <c r="GP146" s="29" t="str">
        <f>IF(OR($A$8&lt;&gt;"",$A$2&lt;&gt;"",$GP$252&lt;&gt;""),"E","")</f>
        <v/>
      </c>
      <c r="GQ146" s="29" t="str">
        <f>IF(OR($A$8&lt;&gt;"",$A$2&lt;&gt;"",$GQ$252&lt;&gt;""),"E","")</f>
        <v/>
      </c>
      <c r="GR146" s="29" t="str">
        <f>IF(OR($A$8&lt;&gt;"",$A$2&lt;&gt;"",$GR$252&lt;&gt;""),"E","")</f>
        <v/>
      </c>
      <c r="GS146" s="29" t="str">
        <f>IF(OR($A$8&lt;&gt;"",$A$2&lt;&gt;"",$GS$252&lt;&gt;""),"E","")</f>
        <v/>
      </c>
      <c r="GT146" s="29" t="str">
        <f>IF(OR($A$8&lt;&gt;"",$A$2&lt;&gt;"",$GT$252&lt;&gt;""),"E","")</f>
        <v/>
      </c>
      <c r="GU146" s="29" t="str">
        <f>IF(OR($A$8&lt;&gt;"",$A$2&lt;&gt;"",$GU$252&lt;&gt;""),"E","")</f>
        <v/>
      </c>
      <c r="GV146" s="29" t="str">
        <f>IF(OR($A$8&lt;&gt;"",$A$2&lt;&gt;"",$GV$252&lt;&gt;""),"E","")</f>
        <v/>
      </c>
      <c r="GW146" s="29" t="str">
        <f>IF(OR($A$8&lt;&gt;"",$A$2&lt;&gt;"",$GW$252&lt;&gt;""),"E","")</f>
        <v/>
      </c>
      <c r="GX146" s="29" t="str">
        <f>IF(OR($A$8&lt;&gt;"",$A$2&lt;&gt;"",$GX$252&lt;&gt;""),"E","")</f>
        <v/>
      </c>
      <c r="GY146" s="26" t="str">
        <f>IF(OR($A$8&lt;&gt;"",$A$2&lt;&gt;"",$GY$252&lt;&gt;""),"E","")</f>
        <v/>
      </c>
      <c r="GZ146" s="29" t="str">
        <f>IF(OR($A$8&lt;&gt;"",$A$2&lt;&gt;"",$GZ$252&lt;&gt;""),"E","")</f>
        <v/>
      </c>
      <c r="HA146" s="29" t="str">
        <f>IF(OR($A$8&lt;&gt;"",$A$2&lt;&gt;"",$HA$252&lt;&gt;""),"E","")</f>
        <v/>
      </c>
      <c r="HB146" s="29" t="str">
        <f>IF(OR($A$8&lt;&gt;"",$A$2&lt;&gt;"",$HB$252&lt;&gt;""),"E","")</f>
        <v/>
      </c>
      <c r="HC146" s="29" t="str">
        <f>IF(OR($A$8&lt;&gt;"",$A$2&lt;&gt;"",$HC$252&lt;&gt;""),"E","")</f>
        <v/>
      </c>
      <c r="HD146" s="29" t="str">
        <f>IF(OR($A$8&lt;&gt;"",$A$2&lt;&gt;"",$HD$252&lt;&gt;""),"E","")</f>
        <v/>
      </c>
      <c r="HE146" s="29" t="str">
        <f>IF(OR($A$8&lt;&gt;"",$A$2&lt;&gt;"",$HE$252&lt;&gt;""),"E","")</f>
        <v/>
      </c>
      <c r="HF146" s="29" t="str">
        <f>IF(OR($A$8&lt;&gt;"",$A$2&lt;&gt;"",$HF$252&lt;&gt;""),"E","")</f>
        <v/>
      </c>
      <c r="HG146" s="29" t="str">
        <f>IF(OR($A$8&lt;&gt;"",$A$2&lt;&gt;"",$HG$252&lt;&gt;""),"E","")</f>
        <v/>
      </c>
      <c r="HH146" s="81"/>
      <c r="HI146" s="72"/>
      <c r="HJ146" s="29" t="str">
        <f>IF(OR($A$8&lt;&gt;"",$A$2&lt;&gt;"",$HJ$252&lt;&gt;""),"E","")</f>
        <v/>
      </c>
      <c r="HK146" s="29" t="str">
        <f>IF(OR($A$8&lt;&gt;"",$A$2&lt;&gt;"",$HK$252&lt;&gt;""),"E","")</f>
        <v/>
      </c>
      <c r="HL146" s="29" t="str">
        <f>IF(OR($A$8&lt;&gt;"",$A$2&lt;&gt;"",$HL$252&lt;&gt;""),"E","")</f>
        <v/>
      </c>
      <c r="HM146" s="29" t="str">
        <f>IF(OR($A$8&lt;&gt;"",$A$2&lt;&gt;"",$HM$252&lt;&gt;""),"E","")</f>
        <v/>
      </c>
      <c r="HN146" s="29" t="str">
        <f>IF(OR($A$8&lt;&gt;"",$A$2&lt;&gt;"",$HN$252&lt;&gt;""),"E","")</f>
        <v/>
      </c>
      <c r="HO146" s="29" t="str">
        <f>IF(OR($A$8&lt;&gt;"",$A$2&lt;&gt;"",$HO$252&lt;&gt;""),"E","")</f>
        <v/>
      </c>
      <c r="HP146" s="29" t="str">
        <f>IF(OR($A$8&lt;&gt;"",$A$2&lt;&gt;"",$HP$252&lt;&gt;""),"E","")</f>
        <v/>
      </c>
      <c r="HQ146" s="219"/>
      <c r="HR146" s="6"/>
      <c r="HS146" s="131">
        <f t="shared" si="2"/>
        <v>0</v>
      </c>
      <c r="HT146" s="132"/>
    </row>
    <row r="147" spans="1:228" ht="39" customHeight="1" x14ac:dyDescent="0.2">
      <c r="A147" s="220" t="s">
        <v>27</v>
      </c>
      <c r="B147" s="221"/>
      <c r="C147" s="221"/>
      <c r="D147" s="221"/>
      <c r="E147" s="221"/>
      <c r="F147" s="221"/>
      <c r="G147" s="221"/>
      <c r="H147" s="221"/>
      <c r="I147" s="221"/>
      <c r="J147" s="221"/>
      <c r="K147" s="221"/>
      <c r="L147" s="222"/>
      <c r="M147" s="220" t="s">
        <v>28</v>
      </c>
      <c r="N147" s="221"/>
      <c r="O147" s="221"/>
      <c r="P147" s="221"/>
      <c r="Q147" s="221"/>
      <c r="R147" s="221"/>
      <c r="S147" s="221"/>
      <c r="T147" s="221"/>
      <c r="U147" s="222"/>
      <c r="V147" s="175"/>
      <c r="W147" s="43">
        <v>10</v>
      </c>
      <c r="X147" s="205">
        <v>4</v>
      </c>
      <c r="Y147" s="84" t="s">
        <v>1133</v>
      </c>
      <c r="Z147" s="178"/>
      <c r="AA147" s="212"/>
      <c r="AB147" s="155">
        <v>60</v>
      </c>
      <c r="AC147" s="299"/>
      <c r="AD147" s="155">
        <v>60</v>
      </c>
      <c r="AE147" s="299"/>
      <c r="AF147" s="155">
        <v>60</v>
      </c>
      <c r="AG147" s="299"/>
      <c r="AH147" s="155">
        <v>60</v>
      </c>
      <c r="AI147" s="299"/>
      <c r="AJ147" s="155">
        <v>12</v>
      </c>
      <c r="AK147" s="299"/>
      <c r="AL147" s="155">
        <v>2</v>
      </c>
      <c r="AM147" s="299"/>
      <c r="AN147" s="155">
        <v>1</v>
      </c>
      <c r="AO147" s="299"/>
      <c r="AP147" s="155">
        <v>1</v>
      </c>
      <c r="AQ147" s="299"/>
      <c r="AR147" s="152"/>
      <c r="AS147" s="153"/>
      <c r="AT147" s="152"/>
      <c r="AU147" s="153"/>
      <c r="AV147" s="152"/>
      <c r="AW147" s="153"/>
      <c r="AX147" s="152"/>
      <c r="AY147" s="153"/>
      <c r="AZ147" s="152"/>
      <c r="BA147" s="153"/>
      <c r="BB147" s="152"/>
      <c r="BC147" s="153"/>
      <c r="BD147" s="152"/>
      <c r="BE147" s="153"/>
      <c r="BF147" s="152"/>
      <c r="BG147" s="422"/>
      <c r="BH147" s="179"/>
      <c r="BI147" s="179"/>
      <c r="BJ147" s="67" t="str">
        <f>IF($BJ$8="Saisie de numéro erronée !","Saisie de numéro erronée !",IF($BJ$9="","",VALUE(SUBSTITUTE(IF(COUNTIF(HS147,"* *"),TRIM(MID(Y147&amp;" ",(FIND(("NO"&amp;$BJ$9&amp;" "),Y147&amp;" "))-3,3)),HS147),"c",""))))</f>
        <v/>
      </c>
      <c r="BK147" s="180"/>
      <c r="BL147" s="213"/>
      <c r="BM147" s="29">
        <v>10</v>
      </c>
      <c r="BN147" s="29">
        <v>10</v>
      </c>
      <c r="BO147" s="29">
        <v>10</v>
      </c>
      <c r="BP147" s="29">
        <v>11</v>
      </c>
      <c r="BQ147" s="29">
        <v>11</v>
      </c>
      <c r="BR147" s="29">
        <v>11</v>
      </c>
      <c r="BS147" s="29">
        <v>12</v>
      </c>
      <c r="BT147" s="29">
        <v>12</v>
      </c>
      <c r="BU147" s="29">
        <v>12</v>
      </c>
      <c r="BV147" s="29">
        <v>13</v>
      </c>
      <c r="BW147" s="29">
        <v>13</v>
      </c>
      <c r="BX147" s="29">
        <v>13</v>
      </c>
      <c r="BY147" s="29">
        <v>17</v>
      </c>
      <c r="BZ147" s="29">
        <v>25</v>
      </c>
      <c r="CA147" s="29">
        <v>30</v>
      </c>
      <c r="CB147" s="226">
        <v>40</v>
      </c>
      <c r="CC147" s="181"/>
      <c r="CD147" s="181"/>
      <c r="CE147" s="395"/>
      <c r="CF147" s="182"/>
      <c r="CG147" s="182"/>
      <c r="CH147" s="395"/>
      <c r="CI147" s="183"/>
      <c r="CJ147" s="183"/>
      <c r="CK147" s="214">
        <v>136</v>
      </c>
      <c r="CL147" s="44" t="s">
        <v>581</v>
      </c>
      <c r="CM147" s="184"/>
      <c r="CN147" s="216"/>
      <c r="CO147" s="227" t="s">
        <v>37</v>
      </c>
      <c r="CP147" s="185"/>
      <c r="CQ147" s="185"/>
      <c r="CR147" s="44">
        <v>76</v>
      </c>
      <c r="CS147" s="44">
        <v>78</v>
      </c>
      <c r="CT147" s="186"/>
      <c r="CU147" s="186"/>
      <c r="CV147" s="395"/>
      <c r="CW147" s="218"/>
      <c r="CX147" s="218"/>
      <c r="CY147" s="227" t="s">
        <v>106</v>
      </c>
      <c r="CZ147" s="187"/>
      <c r="DA147" s="187"/>
      <c r="DB147" s="28" t="str">
        <f>IF(OR($A$8&lt;&gt;"",$A$2&lt;&gt;"",$DB$252&lt;&gt;""),"E","")</f>
        <v/>
      </c>
      <c r="DC147" s="29" t="str">
        <f>IF(OR($A$8&lt;&gt;"",$A$2&lt;&gt;"",$DC$252&lt;&gt;""),"E","")</f>
        <v/>
      </c>
      <c r="DD147" s="29" t="str">
        <f>IF(OR($A$8&lt;&gt;"",$A$2&lt;&gt;"",$DD$252&lt;&gt;""),"E","")</f>
        <v/>
      </c>
      <c r="DE147" s="29" t="str">
        <f>IF(OR($A$8&lt;&gt;"",$A$2&lt;&gt;"",$DE$252&lt;&gt;""),"E","")</f>
        <v/>
      </c>
      <c r="DF147" s="29" t="str">
        <f>IF(OR($A$8&lt;&gt;"",$A$2&lt;&gt;"",$DF$252&lt;&gt;""),"E","")</f>
        <v/>
      </c>
      <c r="DG147" s="29" t="str">
        <f>IF(OR($A$8&lt;&gt;"",$A$2&lt;&gt;"",$DG$252&lt;&gt;""),"E","")</f>
        <v/>
      </c>
      <c r="DH147" s="29" t="str">
        <f>IF(OR($A$8&lt;&gt;"",$A$2&lt;&gt;"",$DH$252&lt;&gt;""),"E","")</f>
        <v/>
      </c>
      <c r="DI147" s="29" t="str">
        <f>IF(OR($A$8&lt;&gt;"",$A$2&lt;&gt;"",$DI$252&lt;&gt;""),"E","")</f>
        <v/>
      </c>
      <c r="DJ147" s="29" t="str">
        <f>IF(OR($A$8&lt;&gt;"",$A$2&lt;&gt;"",$DJ$252&lt;&gt;""),"E","")</f>
        <v/>
      </c>
      <c r="DK147" s="29" t="str">
        <f>IF(OR($A$8&lt;&gt;"",$A$2&lt;&gt;"",$DK$252&lt;&gt;""),"E","")</f>
        <v/>
      </c>
      <c r="DL147" s="29" t="str">
        <f>IF(OR($A$8&lt;&gt;"",$A$2&lt;&gt;"",$DL$252&lt;&gt;""),"E","")</f>
        <v/>
      </c>
      <c r="DM147" s="29" t="str">
        <f>IF(OR($A$8&lt;&gt;"",$A$2&lt;&gt;"",$DM$252&lt;&gt;""),"E","")</f>
        <v/>
      </c>
      <c r="DN147" s="29" t="str">
        <f>IF(OR($A$8&lt;&gt;"",$A$2&lt;&gt;"",$DN$252&lt;&gt;""),"E","")</f>
        <v/>
      </c>
      <c r="DO147" s="29" t="str">
        <f>IF(OR($A$8&lt;&gt;"",$A$2&lt;&gt;"",$DO$252&lt;&gt;""),"E","")</f>
        <v/>
      </c>
      <c r="DP147" s="29" t="str">
        <f>IF(OR($A$8&lt;&gt;"",$A$2&lt;&gt;"",$DP$252&lt;&gt;""),"E","")</f>
        <v/>
      </c>
      <c r="DQ147" s="29" t="str">
        <f>IF(OR($A$8&lt;&gt;"",$A$2&lt;&gt;"",$DQ$252&lt;&gt;""),"E","")</f>
        <v/>
      </c>
      <c r="DR147" s="29" t="str">
        <f>IF(OR($A$8&lt;&gt;"",$A$2&lt;&gt;"",$DR$252&lt;&gt;""),"E","")</f>
        <v/>
      </c>
      <c r="DS147" s="29" t="str">
        <f>IF(OR($A$8&lt;&gt;"",$A$2&lt;&gt;"",$DS$252&lt;&gt;""),"E","")</f>
        <v/>
      </c>
      <c r="DT147" s="29" t="str">
        <f>IF(OR($A$8&lt;&gt;"",$A$2&lt;&gt;"",$DT$252&lt;&gt;""),"E","")</f>
        <v/>
      </c>
      <c r="DU147" s="29" t="str">
        <f>IF(OR($A$8&lt;&gt;"",$A$2&lt;&gt;"",$DU$252&lt;&gt;""),"E","")</f>
        <v/>
      </c>
      <c r="DV147" s="29" t="str">
        <f>IF(OR($A$8&lt;&gt;"",$A$2&lt;&gt;"",$DV$252&lt;&gt;""),"E","")</f>
        <v/>
      </c>
      <c r="DW147" s="29" t="str">
        <f>IF(OR($A$8&lt;&gt;"",$A$2&lt;&gt;"",$DW$252&lt;&gt;""),"E","")</f>
        <v/>
      </c>
      <c r="DX147" s="29" t="str">
        <f>IF(OR($A$8&lt;&gt;"",$A$2&lt;&gt;"",$DX$252&lt;&gt;""),"E","")</f>
        <v/>
      </c>
      <c r="DY147" s="29" t="str">
        <f>IF(OR($A$8&lt;&gt;"",$A$2&lt;&gt;"",$DY$252&lt;&gt;""),"E","")</f>
        <v/>
      </c>
      <c r="DZ147" s="29" t="str">
        <f>IF(OR($A$8&lt;&gt;"",$A$2&lt;&gt;"",$DZ$252&lt;&gt;""),"E","")</f>
        <v/>
      </c>
      <c r="EA147" s="31"/>
      <c r="EB147" s="2"/>
      <c r="EC147" s="29" t="str">
        <f>IF(OR($A$8&lt;&gt;"",$A$2&lt;&gt;"",$EC$252&lt;&gt;""),"E","")</f>
        <v/>
      </c>
      <c r="ED147" s="58"/>
      <c r="EE147" s="57"/>
      <c r="EF147" s="29" t="str">
        <f>IF(OR($A$8&lt;&gt;"",$A$2&lt;&gt;"",$EF$252&lt;&gt;""),"E","")</f>
        <v/>
      </c>
      <c r="EG147" s="29" t="str">
        <f>IF(OR($A$8&lt;&gt;"",$A$2&lt;&gt;"",$EG$252&lt;&gt;""),"E","")</f>
        <v/>
      </c>
      <c r="EH147" s="29" t="str">
        <f>IF(OR($A$8&lt;&gt;"",$A$2&lt;&gt;"",$EH$252&lt;&gt;""),"E","")</f>
        <v/>
      </c>
      <c r="EI147" s="29" t="str">
        <f>IF(OR($A$8&lt;&gt;"",$A$2&lt;&gt;"",$EI$252&lt;&gt;""),"E","")</f>
        <v/>
      </c>
      <c r="EJ147" s="29" t="str">
        <f>IF(OR($A$8&lt;&gt;"",$A$2&lt;&gt;"",$EJ$252&lt;&gt;""),"E","")</f>
        <v/>
      </c>
      <c r="EK147" s="29" t="str">
        <f>IF(OR($A$8&lt;&gt;"",$A$2&lt;&gt;"",$EK$252&lt;&gt;""),"E","")</f>
        <v/>
      </c>
      <c r="EL147" s="29" t="str">
        <f>IF(OR($A$8&lt;&gt;"",$A$2&lt;&gt;"",$EL$252&lt;&gt;""),"E","")</f>
        <v/>
      </c>
      <c r="EM147" s="29" t="str">
        <f>IF(OR($A$8&lt;&gt;"",$A$2&lt;&gt;"",$EM$252&lt;&gt;""),"E","")</f>
        <v/>
      </c>
      <c r="EN147" s="29" t="str">
        <f>IF(OR($A$8&lt;&gt;"",$A$2&lt;&gt;"",$EN$252&lt;&gt;""),"E","")</f>
        <v/>
      </c>
      <c r="EO147" s="29" t="str">
        <f>IF(OR($A$8&lt;&gt;"",$A$2&lt;&gt;"",$EO$252&lt;&gt;""),"E","")</f>
        <v/>
      </c>
      <c r="EP147" s="29" t="str">
        <f>IF(OR($A$8&lt;&gt;"",$A$2&lt;&gt;"",$EP$252&lt;&gt;""),"E","")</f>
        <v/>
      </c>
      <c r="EQ147" s="29" t="str">
        <f>IF(OR($A$8&lt;&gt;"",$A$2&lt;&gt;"",$EQ$252&lt;&gt;""),"E","")</f>
        <v/>
      </c>
      <c r="ER147" s="29" t="str">
        <f>IF(OR($A$8&lt;&gt;"",$A$2&lt;&gt;"",$ER$252&lt;&gt;""),"E","")</f>
        <v/>
      </c>
      <c r="ES147" s="29" t="str">
        <f>IF(OR($A$8&lt;&gt;"",$A$2&lt;&gt;"",$ES$252&lt;&gt;""),"E","")</f>
        <v/>
      </c>
      <c r="ET147" s="29" t="str">
        <f>IF(OR($A$8&lt;&gt;"",$A$2&lt;&gt;"",$ET$252&lt;&gt;""),"E","")</f>
        <v/>
      </c>
      <c r="EU147" s="29" t="str">
        <f>IF(OR($A$8&lt;&gt;"",$A$2&lt;&gt;"",$EU$252&lt;&gt;""),"E","")</f>
        <v/>
      </c>
      <c r="EV147" s="29" t="str">
        <f>IF(OR($A$8&lt;&gt;"",$A$2&lt;&gt;"",$EV$252&lt;&gt;""),"E","")</f>
        <v/>
      </c>
      <c r="EW147" s="29" t="str">
        <f>IF(OR($A$8&lt;&gt;"",$A$2&lt;&gt;"",$EW$252&lt;&gt;""),"E","")</f>
        <v/>
      </c>
      <c r="EX147" s="29" t="str">
        <f>IF(OR($A$8&lt;&gt;"",$A$2&lt;&gt;"",$EX$252&lt;&gt;""),"E","")</f>
        <v/>
      </c>
      <c r="EY147" s="29" t="str">
        <f>IF(OR($A$8&lt;&gt;"",$A$2&lt;&gt;"",$EY$252&lt;&gt;""),"E","")</f>
        <v/>
      </c>
      <c r="EZ147" s="29" t="str">
        <f>IF(OR($A$8&lt;&gt;"",$A$2&lt;&gt;"",$EZ$252&lt;&gt;""),"E","")</f>
        <v/>
      </c>
      <c r="FA147" s="29" t="str">
        <f>IF(OR($A$8&lt;&gt;"",$A$2&lt;&gt;"",$FA$252&lt;&gt;""),"E","")</f>
        <v/>
      </c>
      <c r="FB147" s="29" t="str">
        <f>IF(OR($A$8&lt;&gt;"",$A$2&lt;&gt;"",$FB$252&lt;&gt;""),"E","")</f>
        <v/>
      </c>
      <c r="FC147" s="29" t="str">
        <f>IF(OR($A$8&lt;&gt;"",$A$2&lt;&gt;"",$FC$252&lt;&gt;""),"E","")</f>
        <v/>
      </c>
      <c r="FD147" s="29" t="str">
        <f>IF(OR($A$8&lt;&gt;"",$A$2&lt;&gt;"",$FD$252&lt;&gt;""),"E","")</f>
        <v/>
      </c>
      <c r="FE147" s="29" t="str">
        <f>IF(OR($A$8&lt;&gt;"",$A$2&lt;&gt;"",$FE$252&lt;&gt;""),"E","")</f>
        <v/>
      </c>
      <c r="FF147" s="29" t="str">
        <f>IF(OR($A$8&lt;&gt;"",$A$2&lt;&gt;"",$FF$252&lt;&gt;""),"E","")</f>
        <v/>
      </c>
      <c r="FG147" s="29" t="str">
        <f>IF(OR($A$8&lt;&gt;"",$A$2&lt;&gt;"",$FG$252&lt;&gt;""),"E","")</f>
        <v/>
      </c>
      <c r="FH147" s="29" t="str">
        <f>IF(OR($A$8&lt;&gt;"",$A$2&lt;&gt;"",$FH$252&lt;&gt;""),"E","")</f>
        <v/>
      </c>
      <c r="FI147" s="29" t="str">
        <f>IF(OR($A$8&lt;&gt;"",$A$2&lt;&gt;"",$FI$252&lt;&gt;""),"E","")</f>
        <v/>
      </c>
      <c r="FJ147" s="29" t="str">
        <f>IF(OR($A$8&lt;&gt;"",$A$2&lt;&gt;"",$FJ$252&lt;&gt;""),"E","")</f>
        <v/>
      </c>
      <c r="FK147" s="29" t="str">
        <f>IF(OR($A$8&lt;&gt;"",$A$2&lt;&gt;"",$FK$252&lt;&gt;""),"E","")</f>
        <v/>
      </c>
      <c r="FL147" s="29" t="str">
        <f>IF(OR($A$8&lt;&gt;"",$A$2&lt;&gt;"",$FL$252&lt;&gt;""),"E","")</f>
        <v/>
      </c>
      <c r="FM147" s="29" t="str">
        <f>IF(OR($A$8&lt;&gt;"",$A$2&lt;&gt;"",$FM$252&lt;&gt;""),"E","")</f>
        <v/>
      </c>
      <c r="FN147" s="29" t="str">
        <f>IF(OR($A$8&lt;&gt;"",$A$2&lt;&gt;"",$FN$252&lt;&gt;""),"E","")</f>
        <v/>
      </c>
      <c r="FO147" s="29" t="str">
        <f>IF(OR($A$8&lt;&gt;"",$A$2&lt;&gt;"",$FO$252&lt;&gt;""),"E","")</f>
        <v/>
      </c>
      <c r="FP147" s="29" t="str">
        <f>IF(OR($A$8&lt;&gt;"",$A$2&lt;&gt;"",$FP$252&lt;&gt;""),"E","")</f>
        <v/>
      </c>
      <c r="FQ147" s="29" t="str">
        <f>IF(OR($A$8&lt;&gt;"",$A$2&lt;&gt;"",$FQ$252&lt;&gt;""),"E","")</f>
        <v/>
      </c>
      <c r="FR147" s="29" t="str">
        <f>IF(OR($A$8&lt;&gt;"",$A$2&lt;&gt;"",$FR$252&lt;&gt;""),"E","")</f>
        <v/>
      </c>
      <c r="FS147" s="29" t="str">
        <f>IF(OR($A$8&lt;&gt;"",$A$2&lt;&gt;"",$FS$252&lt;&gt;""),"E","")</f>
        <v/>
      </c>
      <c r="FT147" s="29" t="str">
        <f>IF(OR($A$8&lt;&gt;"",$A$2&lt;&gt;"",$FT$252&lt;&gt;""),"E","")</f>
        <v/>
      </c>
      <c r="FU147" s="29" t="str">
        <f>IF(OR($A$8&lt;&gt;"",$A$2&lt;&gt;"",$FU$252&lt;&gt;""),"E","")</f>
        <v/>
      </c>
      <c r="FV147" s="29" t="str">
        <f>IF(OR($A$8&lt;&gt;"",$A$2&lt;&gt;"",$FV$252&lt;&gt;""),"E","")</f>
        <v/>
      </c>
      <c r="FW147" s="29" t="str">
        <f>IF(OR($A$8&lt;&gt;"",$A$2&lt;&gt;"",$FW$252&lt;&gt;""),"E","")</f>
        <v/>
      </c>
      <c r="FX147" s="29" t="str">
        <f>IF(OR($A$8&lt;&gt;"",$A$2&lt;&gt;"",$FX$252&lt;&gt;""),"E","")</f>
        <v/>
      </c>
      <c r="FY147" s="29" t="str">
        <f>IF(OR($A$8&lt;&gt;"",$A$2&lt;&gt;"",$FY$252&lt;&gt;""),"E","")</f>
        <v/>
      </c>
      <c r="FZ147" s="29" t="str">
        <f>IF(OR($A$8&lt;&gt;"",$A$2&lt;&gt;"",$FZ$252&lt;&gt;""),"E","")</f>
        <v/>
      </c>
      <c r="GA147" s="29" t="str">
        <f>IF(OR($A$8&lt;&gt;"",$A$2&lt;&gt;"",$GA$252&lt;&gt;""),"E","")</f>
        <v/>
      </c>
      <c r="GB147" s="58"/>
      <c r="GC147" s="57"/>
      <c r="GD147" s="33" t="str">
        <f>IF(OR($A$8&lt;&gt;"",$A$2&lt;&gt;"",$GD$252&lt;&gt;""),"E","")</f>
        <v/>
      </c>
      <c r="GE147" s="77"/>
      <c r="GF147" s="72"/>
      <c r="GG147" s="30" t="str">
        <f>IF(OR($A$8&lt;&gt;"",$A$2&lt;&gt;"",$GG$252&lt;&gt;""),"E","X")</f>
        <v>X</v>
      </c>
      <c r="GH147" s="29" t="str">
        <f>IF(OR($A$8&lt;&gt;"",$A$2&lt;&gt;"",$GH$252&lt;&gt;""),"E","")</f>
        <v/>
      </c>
      <c r="GI147" s="30" t="str">
        <f>IF(OR($A$8&lt;&gt;"",$A$2&lt;&gt;"",$GI$252&lt;&gt;""),"E","X")</f>
        <v>X</v>
      </c>
      <c r="GJ147" s="29" t="str">
        <f>IF(OR($A$8&lt;&gt;"",$A$2&lt;&gt;"",$GJ$252&lt;&gt;""),"E","")</f>
        <v/>
      </c>
      <c r="GK147" s="29" t="str">
        <f>IF(OR($A$8&lt;&gt;"",$A$2&lt;&gt;"",$GK$252&lt;&gt;""),"E","")</f>
        <v/>
      </c>
      <c r="GL147" s="29" t="str">
        <f>IF(OR($A$8&lt;&gt;"",$A$2&lt;&gt;"",$GL$252&lt;&gt;""),"E","")</f>
        <v/>
      </c>
      <c r="GM147" s="29" t="str">
        <f>IF(OR($A$8&lt;&gt;"",$A$2&lt;&gt;"",$GM$252&lt;&gt;""),"E","")</f>
        <v/>
      </c>
      <c r="GN147" s="29" t="str">
        <f>IF(OR($A$8&lt;&gt;"",$A$2&lt;&gt;"",$GN$252&lt;&gt;""),"E","")</f>
        <v/>
      </c>
      <c r="GO147" s="29" t="str">
        <f>IF(OR($A$8&lt;&gt;"",$A$2&lt;&gt;"",$GO$252&lt;&gt;""),"E","")</f>
        <v/>
      </c>
      <c r="GP147" s="29" t="str">
        <f>IF(OR($A$8&lt;&gt;"",$A$2&lt;&gt;"",$GP$252&lt;&gt;""),"E","")</f>
        <v/>
      </c>
      <c r="GQ147" s="29" t="str">
        <f>IF(OR($A$8&lt;&gt;"",$A$2&lt;&gt;"",$GQ$252&lt;&gt;""),"E","")</f>
        <v/>
      </c>
      <c r="GR147" s="29" t="str">
        <f>IF(OR($A$8&lt;&gt;"",$A$2&lt;&gt;"",$GR$252&lt;&gt;""),"E","")</f>
        <v/>
      </c>
      <c r="GS147" s="29" t="str">
        <f>IF(OR($A$8&lt;&gt;"",$A$2&lt;&gt;"",$GS$252&lt;&gt;""),"E","")</f>
        <v/>
      </c>
      <c r="GT147" s="29" t="str">
        <f>IF(OR($A$8&lt;&gt;"",$A$2&lt;&gt;"",$GT$252&lt;&gt;""),"E","")</f>
        <v/>
      </c>
      <c r="GU147" s="29" t="str">
        <f>IF(OR($A$8&lt;&gt;"",$A$2&lt;&gt;"",$GU$252&lt;&gt;""),"E","")</f>
        <v/>
      </c>
      <c r="GV147" s="29" t="str">
        <f>IF(OR($A$8&lt;&gt;"",$A$2&lt;&gt;"",$GV$252&lt;&gt;""),"E","")</f>
        <v/>
      </c>
      <c r="GW147" s="29" t="str">
        <f>IF(OR($A$8&lt;&gt;"",$A$2&lt;&gt;"",$GW$252&lt;&gt;""),"E","")</f>
        <v/>
      </c>
      <c r="GX147" s="29" t="str">
        <f>IF(OR($A$8&lt;&gt;"",$A$2&lt;&gt;"",$GX$252&lt;&gt;""),"E","")</f>
        <v/>
      </c>
      <c r="GY147" s="26" t="str">
        <f>IF(OR($A$8&lt;&gt;"",$A$2&lt;&gt;"",$GY$252&lt;&gt;""),"E","")</f>
        <v/>
      </c>
      <c r="GZ147" s="29" t="str">
        <f>IF(OR($A$8&lt;&gt;"",$A$2&lt;&gt;"",$GZ$252&lt;&gt;""),"E","")</f>
        <v/>
      </c>
      <c r="HA147" s="29" t="str">
        <f>IF(OR($A$8&lt;&gt;"",$A$2&lt;&gt;"",$HA$252&lt;&gt;""),"E","")</f>
        <v/>
      </c>
      <c r="HB147" s="29" t="str">
        <f>IF(OR($A$8&lt;&gt;"",$A$2&lt;&gt;"",$HB$252&lt;&gt;""),"E","")</f>
        <v/>
      </c>
      <c r="HC147" s="29" t="str">
        <f>IF(OR($A$8&lt;&gt;"",$A$2&lt;&gt;"",$HC$252&lt;&gt;""),"E","")</f>
        <v/>
      </c>
      <c r="HD147" s="29" t="str">
        <f>IF(OR($A$8&lt;&gt;"",$A$2&lt;&gt;"",$HD$252&lt;&gt;""),"E","")</f>
        <v/>
      </c>
      <c r="HE147" s="29" t="str">
        <f>IF(OR($A$8&lt;&gt;"",$A$2&lt;&gt;"",$HE$252&lt;&gt;""),"E","")</f>
        <v/>
      </c>
      <c r="HF147" s="29" t="str">
        <f>IF(OR($A$8&lt;&gt;"",$A$2&lt;&gt;"",$HF$252&lt;&gt;""),"E","")</f>
        <v/>
      </c>
      <c r="HG147" s="29" t="str">
        <f>IF(OR($A$8&lt;&gt;"",$A$2&lt;&gt;"",$HG$252&lt;&gt;""),"E","")</f>
        <v/>
      </c>
      <c r="HH147" s="81"/>
      <c r="HI147" s="72"/>
      <c r="HJ147" s="29" t="str">
        <f>IF(OR($A$8&lt;&gt;"",$A$2&lt;&gt;"",$HJ$252&lt;&gt;""),"E","")</f>
        <v/>
      </c>
      <c r="HK147" s="29" t="str">
        <f>IF(OR($A$8&lt;&gt;"",$A$2&lt;&gt;"",$HK$252&lt;&gt;""),"E","")</f>
        <v/>
      </c>
      <c r="HL147" s="29" t="str">
        <f>IF(OR($A$8&lt;&gt;"",$A$2&lt;&gt;"",$HL$252&lt;&gt;""),"E","")</f>
        <v/>
      </c>
      <c r="HM147" s="29" t="str">
        <f>IF(OR($A$8&lt;&gt;"",$A$2&lt;&gt;"",$HM$252&lt;&gt;""),"E","")</f>
        <v/>
      </c>
      <c r="HN147" s="29" t="str">
        <f>IF(OR($A$8&lt;&gt;"",$A$2&lt;&gt;"",$HN$252&lt;&gt;""),"E","")</f>
        <v/>
      </c>
      <c r="HO147" s="29" t="str">
        <f>IF(OR($A$8&lt;&gt;"",$A$2&lt;&gt;"",$HO$252&lt;&gt;""),"E","")</f>
        <v/>
      </c>
      <c r="HP147" s="29" t="str">
        <f>IF(OR($A$8&lt;&gt;"",$A$2&lt;&gt;"",$HP$252&lt;&gt;""),"E","")</f>
        <v/>
      </c>
      <c r="HQ147" s="219"/>
      <c r="HR147" s="6"/>
      <c r="HS147" s="131">
        <f t="shared" si="2"/>
        <v>0</v>
      </c>
      <c r="HT147" s="132"/>
    </row>
    <row r="148" spans="1:228" ht="39" customHeight="1" x14ac:dyDescent="0.2">
      <c r="A148" s="220" t="s">
        <v>12</v>
      </c>
      <c r="B148" s="221"/>
      <c r="C148" s="221"/>
      <c r="D148" s="221"/>
      <c r="E148" s="221"/>
      <c r="F148" s="221"/>
      <c r="G148" s="221"/>
      <c r="H148" s="221"/>
      <c r="I148" s="221"/>
      <c r="J148" s="221"/>
      <c r="K148" s="221"/>
      <c r="L148" s="222"/>
      <c r="M148" s="223" t="s">
        <v>2</v>
      </c>
      <c r="N148" s="224"/>
      <c r="O148" s="224"/>
      <c r="P148" s="224"/>
      <c r="Q148" s="224"/>
      <c r="R148" s="224"/>
      <c r="S148" s="224"/>
      <c r="T148" s="224"/>
      <c r="U148" s="225"/>
      <c r="V148" s="174"/>
      <c r="W148" s="43">
        <v>11</v>
      </c>
      <c r="X148" s="205">
        <v>4</v>
      </c>
      <c r="Y148" s="84" t="s">
        <v>1134</v>
      </c>
      <c r="Z148" s="178"/>
      <c r="AA148" s="212"/>
      <c r="AB148" s="155">
        <v>60</v>
      </c>
      <c r="AC148" s="299"/>
      <c r="AD148" s="155">
        <v>60</v>
      </c>
      <c r="AE148" s="299"/>
      <c r="AF148" s="155">
        <v>60</v>
      </c>
      <c r="AG148" s="299"/>
      <c r="AH148" s="155">
        <v>60</v>
      </c>
      <c r="AI148" s="299"/>
      <c r="AJ148" s="155">
        <v>12</v>
      </c>
      <c r="AK148" s="299"/>
      <c r="AL148" s="155">
        <v>2</v>
      </c>
      <c r="AM148" s="299"/>
      <c r="AN148" s="155">
        <v>1</v>
      </c>
      <c r="AO148" s="299"/>
      <c r="AP148" s="155">
        <v>1</v>
      </c>
      <c r="AQ148" s="299"/>
      <c r="AR148" s="152"/>
      <c r="AS148" s="153"/>
      <c r="AT148" s="152"/>
      <c r="AU148" s="153"/>
      <c r="AV148" s="152"/>
      <c r="AW148" s="153"/>
      <c r="AX148" s="152"/>
      <c r="AY148" s="153"/>
      <c r="AZ148" s="152"/>
      <c r="BA148" s="153"/>
      <c r="BB148" s="152"/>
      <c r="BC148" s="153"/>
      <c r="BD148" s="152"/>
      <c r="BE148" s="153"/>
      <c r="BF148" s="152"/>
      <c r="BG148" s="422"/>
      <c r="BH148" s="179"/>
      <c r="BI148" s="179"/>
      <c r="BJ148" s="67" t="str">
        <f>IF($BJ$8="Saisie de numéro erronée !","Saisie de numéro erronée !",IF($BJ$9="","",VALUE(SUBSTITUTE(IF(COUNTIF(HS148,"* *"),TRIM(MID(Y148&amp;" ",(FIND(("NO"&amp;$BJ$9&amp;" "),Y148&amp;" "))-3,3)),HS148),"c",""))))</f>
        <v/>
      </c>
      <c r="BK148" s="180"/>
      <c r="BL148" s="213"/>
      <c r="BM148" s="29">
        <v>11</v>
      </c>
      <c r="BN148" s="29">
        <v>11</v>
      </c>
      <c r="BO148" s="29">
        <v>11</v>
      </c>
      <c r="BP148" s="29">
        <v>12</v>
      </c>
      <c r="BQ148" s="29">
        <v>12</v>
      </c>
      <c r="BR148" s="29">
        <v>12</v>
      </c>
      <c r="BS148" s="29">
        <v>13</v>
      </c>
      <c r="BT148" s="29">
        <v>13</v>
      </c>
      <c r="BU148" s="29">
        <v>13</v>
      </c>
      <c r="BV148" s="29">
        <v>14</v>
      </c>
      <c r="BW148" s="29">
        <v>14</v>
      </c>
      <c r="BX148" s="29">
        <v>14</v>
      </c>
      <c r="BY148" s="29">
        <v>18</v>
      </c>
      <c r="BZ148" s="29">
        <v>26</v>
      </c>
      <c r="CA148" s="29">
        <v>31</v>
      </c>
      <c r="CB148" s="226">
        <v>41</v>
      </c>
      <c r="CC148" s="181"/>
      <c r="CD148" s="181"/>
      <c r="CE148" s="395"/>
      <c r="CF148" s="182"/>
      <c r="CG148" s="182"/>
      <c r="CH148" s="395" t="s">
        <v>811</v>
      </c>
      <c r="CI148" s="183"/>
      <c r="CJ148" s="183"/>
      <c r="CK148" s="214">
        <v>137</v>
      </c>
      <c r="CL148" s="44" t="s">
        <v>582</v>
      </c>
      <c r="CM148" s="184"/>
      <c r="CN148" s="216"/>
      <c r="CO148" s="227" t="s">
        <v>37</v>
      </c>
      <c r="CP148" s="185"/>
      <c r="CQ148" s="185"/>
      <c r="CR148" s="44">
        <v>76</v>
      </c>
      <c r="CS148" s="44">
        <v>78</v>
      </c>
      <c r="CT148" s="186"/>
      <c r="CU148" s="186"/>
      <c r="CV148" s="395"/>
      <c r="CW148" s="218"/>
      <c r="CX148" s="218"/>
      <c r="CY148" s="227" t="s">
        <v>106</v>
      </c>
      <c r="CZ148" s="187"/>
      <c r="DA148" s="187"/>
      <c r="DB148" s="28" t="str">
        <f>IF(OR($A$8&lt;&gt;"",$A$2&lt;&gt;"",$DB$252&lt;&gt;""),"E","")</f>
        <v/>
      </c>
      <c r="DC148" s="29" t="str">
        <f>IF(OR($A$8&lt;&gt;"",$A$2&lt;&gt;"",$DC$252&lt;&gt;""),"E","")</f>
        <v/>
      </c>
      <c r="DD148" s="29" t="str">
        <f>IF(OR($A$8&lt;&gt;"",$A$2&lt;&gt;"",$DD$252&lt;&gt;""),"E","")</f>
        <v/>
      </c>
      <c r="DE148" s="29" t="str">
        <f>IF(OR($A$8&lt;&gt;"",$A$2&lt;&gt;"",$DE$252&lt;&gt;""),"E","")</f>
        <v/>
      </c>
      <c r="DF148" s="29" t="str">
        <f>IF(OR($A$8&lt;&gt;"",$A$2&lt;&gt;"",$DF$252&lt;&gt;""),"E","")</f>
        <v/>
      </c>
      <c r="DG148" s="29" t="str">
        <f>IF(OR($A$8&lt;&gt;"",$A$2&lt;&gt;"",$DG$252&lt;&gt;""),"E","")</f>
        <v/>
      </c>
      <c r="DH148" s="29" t="str">
        <f>IF(OR($A$8&lt;&gt;"",$A$2&lt;&gt;"",$DH$252&lt;&gt;""),"E","")</f>
        <v/>
      </c>
      <c r="DI148" s="29" t="str">
        <f>IF(OR($A$8&lt;&gt;"",$A$2&lt;&gt;"",$DI$252&lt;&gt;""),"E","")</f>
        <v/>
      </c>
      <c r="DJ148" s="29" t="str">
        <f>IF(OR($A$8&lt;&gt;"",$A$2&lt;&gt;"",$DJ$252&lt;&gt;""),"E","")</f>
        <v/>
      </c>
      <c r="DK148" s="29" t="str">
        <f>IF(OR($A$8&lt;&gt;"",$A$2&lt;&gt;"",$DK$252&lt;&gt;""),"E","")</f>
        <v/>
      </c>
      <c r="DL148" s="29" t="str">
        <f>IF(OR($A$8&lt;&gt;"",$A$2&lt;&gt;"",$DL$252&lt;&gt;""),"E","")</f>
        <v/>
      </c>
      <c r="DM148" s="29" t="str">
        <f>IF(OR($A$8&lt;&gt;"",$A$2&lt;&gt;"",$DM$252&lt;&gt;""),"E","")</f>
        <v/>
      </c>
      <c r="DN148" s="29" t="str">
        <f>IF(OR($A$8&lt;&gt;"",$A$2&lt;&gt;"",$DN$252&lt;&gt;""),"E","")</f>
        <v/>
      </c>
      <c r="DO148" s="29" t="str">
        <f>IF(OR($A$8&lt;&gt;"",$A$2&lt;&gt;"",$DO$252&lt;&gt;""),"E","")</f>
        <v/>
      </c>
      <c r="DP148" s="29" t="str">
        <f>IF(OR($A$8&lt;&gt;"",$A$2&lt;&gt;"",$DP$252&lt;&gt;""),"E","")</f>
        <v/>
      </c>
      <c r="DQ148" s="29" t="str">
        <f>IF(OR($A$8&lt;&gt;"",$A$2&lt;&gt;"",$DQ$252&lt;&gt;""),"E","")</f>
        <v/>
      </c>
      <c r="DR148" s="29" t="str">
        <f>IF(OR($A$8&lt;&gt;"",$A$2&lt;&gt;"",$DR$252&lt;&gt;""),"E","")</f>
        <v/>
      </c>
      <c r="DS148" s="29" t="str">
        <f>IF(OR($A$8&lt;&gt;"",$A$2&lt;&gt;"",$DS$252&lt;&gt;""),"E","")</f>
        <v/>
      </c>
      <c r="DT148" s="29" t="str">
        <f>IF(OR($A$8&lt;&gt;"",$A$2&lt;&gt;"",$DT$252&lt;&gt;""),"E","")</f>
        <v/>
      </c>
      <c r="DU148" s="29" t="str">
        <f>IF(OR($A$8&lt;&gt;"",$A$2&lt;&gt;"",$DU$252&lt;&gt;""),"E","")</f>
        <v/>
      </c>
      <c r="DV148" s="29" t="str">
        <f>IF(OR($A$8&lt;&gt;"",$A$2&lt;&gt;"",$DV$252&lt;&gt;""),"E","")</f>
        <v/>
      </c>
      <c r="DW148" s="29" t="str">
        <f>IF(OR($A$8&lt;&gt;"",$A$2&lt;&gt;"",$DW$252&lt;&gt;""),"E","")</f>
        <v/>
      </c>
      <c r="DX148" s="29" t="str">
        <f>IF(OR($A$8&lt;&gt;"",$A$2&lt;&gt;"",$DX$252&lt;&gt;""),"E","")</f>
        <v/>
      </c>
      <c r="DY148" s="29" t="str">
        <f>IF(OR($A$8&lt;&gt;"",$A$2&lt;&gt;"",$DY$252&lt;&gt;""),"E","")</f>
        <v/>
      </c>
      <c r="DZ148" s="29" t="str">
        <f>IF(OR($A$8&lt;&gt;"",$A$2&lt;&gt;"",$DZ$252&lt;&gt;""),"E","")</f>
        <v/>
      </c>
      <c r="EA148" s="31"/>
      <c r="EB148" s="2"/>
      <c r="EC148" s="29" t="str">
        <f>IF(OR($A$8&lt;&gt;"",$A$2&lt;&gt;"",$EC$252&lt;&gt;""),"E","")</f>
        <v/>
      </c>
      <c r="ED148" s="58"/>
      <c r="EE148" s="57"/>
      <c r="EF148" s="29" t="str">
        <f>IF(OR($A$8&lt;&gt;"",$A$2&lt;&gt;"",$EF$252&lt;&gt;""),"E","")</f>
        <v/>
      </c>
      <c r="EG148" s="29" t="str">
        <f>IF(OR($A$8&lt;&gt;"",$A$2&lt;&gt;"",$EG$252&lt;&gt;""),"E","")</f>
        <v/>
      </c>
      <c r="EH148" s="29" t="str">
        <f>IF(OR($A$8&lt;&gt;"",$A$2&lt;&gt;"",$EH$252&lt;&gt;""),"E","")</f>
        <v/>
      </c>
      <c r="EI148" s="29" t="str">
        <f>IF(OR($A$8&lt;&gt;"",$A$2&lt;&gt;"",$EI$252&lt;&gt;""),"E","")</f>
        <v/>
      </c>
      <c r="EJ148" s="29" t="str">
        <f>IF(OR($A$8&lt;&gt;"",$A$2&lt;&gt;"",$EJ$252&lt;&gt;""),"E","")</f>
        <v/>
      </c>
      <c r="EK148" s="29" t="str">
        <f>IF(OR($A$8&lt;&gt;"",$A$2&lt;&gt;"",$EK$252&lt;&gt;""),"E","")</f>
        <v/>
      </c>
      <c r="EL148" s="29" t="str">
        <f>IF(OR($A$8&lt;&gt;"",$A$2&lt;&gt;"",$EL$252&lt;&gt;""),"E","")</f>
        <v/>
      </c>
      <c r="EM148" s="29" t="str">
        <f>IF(OR($A$8&lt;&gt;"",$A$2&lt;&gt;"",$EM$252&lt;&gt;""),"E","")</f>
        <v/>
      </c>
      <c r="EN148" s="29" t="str">
        <f>IF(OR($A$8&lt;&gt;"",$A$2&lt;&gt;"",$EN$252&lt;&gt;""),"E","")</f>
        <v/>
      </c>
      <c r="EO148" s="29" t="str">
        <f>IF(OR($A$8&lt;&gt;"",$A$2&lt;&gt;"",$EO$252&lt;&gt;""),"E","")</f>
        <v/>
      </c>
      <c r="EP148" s="29" t="str">
        <f>IF(OR($A$8&lt;&gt;"",$A$2&lt;&gt;"",$EP$252&lt;&gt;""),"E","")</f>
        <v/>
      </c>
      <c r="EQ148" s="29" t="str">
        <f>IF(OR($A$8&lt;&gt;"",$A$2&lt;&gt;"",$EQ$252&lt;&gt;""),"E","")</f>
        <v/>
      </c>
      <c r="ER148" s="29" t="str">
        <f>IF(OR($A$8&lt;&gt;"",$A$2&lt;&gt;"",$ER$252&lt;&gt;""),"E","")</f>
        <v/>
      </c>
      <c r="ES148" s="29" t="str">
        <f>IF(OR($A$8&lt;&gt;"",$A$2&lt;&gt;"",$ES$252&lt;&gt;""),"E","")</f>
        <v/>
      </c>
      <c r="ET148" s="29" t="str">
        <f>IF(OR($A$8&lt;&gt;"",$A$2&lt;&gt;"",$ET$252&lt;&gt;""),"E","")</f>
        <v/>
      </c>
      <c r="EU148" s="29" t="str">
        <f>IF(OR($A$8&lt;&gt;"",$A$2&lt;&gt;"",$EU$252&lt;&gt;""),"E","")</f>
        <v/>
      </c>
      <c r="EV148" s="29" t="str">
        <f>IF(OR($A$8&lt;&gt;"",$A$2&lt;&gt;"",$EV$252&lt;&gt;""),"E","")</f>
        <v/>
      </c>
      <c r="EW148" s="29" t="str">
        <f>IF(OR($A$8&lt;&gt;"",$A$2&lt;&gt;"",$EW$252&lt;&gt;""),"E","")</f>
        <v/>
      </c>
      <c r="EX148" s="29" t="str">
        <f>IF(OR($A$8&lt;&gt;"",$A$2&lt;&gt;"",$EX$252&lt;&gt;""),"E","")</f>
        <v/>
      </c>
      <c r="EY148" s="29" t="str">
        <f>IF(OR($A$8&lt;&gt;"",$A$2&lt;&gt;"",$EY$252&lt;&gt;""),"E","")</f>
        <v/>
      </c>
      <c r="EZ148" s="29" t="str">
        <f>IF(OR($A$8&lt;&gt;"",$A$2&lt;&gt;"",$EZ$252&lt;&gt;""),"E","")</f>
        <v/>
      </c>
      <c r="FA148" s="29" t="str">
        <f>IF(OR($A$8&lt;&gt;"",$A$2&lt;&gt;"",$FA$252&lt;&gt;""),"E","")</f>
        <v/>
      </c>
      <c r="FB148" s="29" t="str">
        <f>IF(OR($A$8&lt;&gt;"",$A$2&lt;&gt;"",$FB$252&lt;&gt;""),"E","")</f>
        <v/>
      </c>
      <c r="FC148" s="29" t="str">
        <f>IF(OR($A$8&lt;&gt;"",$A$2&lt;&gt;"",$FC$252&lt;&gt;""),"E","")</f>
        <v/>
      </c>
      <c r="FD148" s="29" t="str">
        <f>IF(OR($A$8&lt;&gt;"",$A$2&lt;&gt;"",$FD$252&lt;&gt;""),"E","")</f>
        <v/>
      </c>
      <c r="FE148" s="29" t="str">
        <f>IF(OR($A$8&lt;&gt;"",$A$2&lt;&gt;"",$FE$252&lt;&gt;""),"E","")</f>
        <v/>
      </c>
      <c r="FF148" s="29" t="str">
        <f>IF(OR($A$8&lt;&gt;"",$A$2&lt;&gt;"",$FF$252&lt;&gt;""),"E","")</f>
        <v/>
      </c>
      <c r="FG148" s="29" t="str">
        <f>IF(OR($A$8&lt;&gt;"",$A$2&lt;&gt;"",$FG$252&lt;&gt;""),"E","")</f>
        <v/>
      </c>
      <c r="FH148" s="29" t="str">
        <f>IF(OR($A$8&lt;&gt;"",$A$2&lt;&gt;"",$FH$252&lt;&gt;""),"E","")</f>
        <v/>
      </c>
      <c r="FI148" s="29" t="str">
        <f>IF(OR($A$8&lt;&gt;"",$A$2&lt;&gt;"",$FI$252&lt;&gt;""),"E","")</f>
        <v/>
      </c>
      <c r="FJ148" s="29" t="str">
        <f>IF(OR($A$8&lt;&gt;"",$A$2&lt;&gt;"",$FJ$252&lt;&gt;""),"E","")</f>
        <v/>
      </c>
      <c r="FK148" s="29" t="str">
        <f>IF(OR($A$8&lt;&gt;"",$A$2&lt;&gt;"",$FK$252&lt;&gt;""),"E","")</f>
        <v/>
      </c>
      <c r="FL148" s="29" t="str">
        <f>IF(OR($A$8&lt;&gt;"",$A$2&lt;&gt;"",$FL$252&lt;&gt;""),"E","")</f>
        <v/>
      </c>
      <c r="FM148" s="29" t="str">
        <f>IF(OR($A$8&lt;&gt;"",$A$2&lt;&gt;"",$FM$252&lt;&gt;""),"E","")</f>
        <v/>
      </c>
      <c r="FN148" s="29" t="str">
        <f>IF(OR($A$8&lt;&gt;"",$A$2&lt;&gt;"",$FN$252&lt;&gt;""),"E","")</f>
        <v/>
      </c>
      <c r="FO148" s="29" t="str">
        <f>IF(OR($A$8&lt;&gt;"",$A$2&lt;&gt;"",$FO$252&lt;&gt;""),"E","")</f>
        <v/>
      </c>
      <c r="FP148" s="29" t="str">
        <f>IF(OR($A$8&lt;&gt;"",$A$2&lt;&gt;"",$FP$252&lt;&gt;""),"E","")</f>
        <v/>
      </c>
      <c r="FQ148" s="29" t="str">
        <f>IF(OR($A$8&lt;&gt;"",$A$2&lt;&gt;"",$FQ$252&lt;&gt;""),"E","")</f>
        <v/>
      </c>
      <c r="FR148" s="29" t="str">
        <f>IF(OR($A$8&lt;&gt;"",$A$2&lt;&gt;"",$FR$252&lt;&gt;""),"E","")</f>
        <v/>
      </c>
      <c r="FS148" s="29" t="str">
        <f>IF(OR($A$8&lt;&gt;"",$A$2&lt;&gt;"",$FS$252&lt;&gt;""),"E","")</f>
        <v/>
      </c>
      <c r="FT148" s="29" t="str">
        <f>IF(OR($A$8&lt;&gt;"",$A$2&lt;&gt;"",$FT$252&lt;&gt;""),"E","")</f>
        <v/>
      </c>
      <c r="FU148" s="29" t="str">
        <f>IF(OR($A$8&lt;&gt;"",$A$2&lt;&gt;"",$FU$252&lt;&gt;""),"E","")</f>
        <v/>
      </c>
      <c r="FV148" s="29" t="str">
        <f>IF(OR($A$8&lt;&gt;"",$A$2&lt;&gt;"",$FV$252&lt;&gt;""),"E","")</f>
        <v/>
      </c>
      <c r="FW148" s="29" t="str">
        <f>IF(OR($A$8&lt;&gt;"",$A$2&lt;&gt;"",$FW$252&lt;&gt;""),"E","")</f>
        <v/>
      </c>
      <c r="FX148" s="29" t="str">
        <f>IF(OR($A$8&lt;&gt;"",$A$2&lt;&gt;"",$FX$252&lt;&gt;""),"E","")</f>
        <v/>
      </c>
      <c r="FY148" s="29" t="str">
        <f>IF(OR($A$8&lt;&gt;"",$A$2&lt;&gt;"",$FY$252&lt;&gt;""),"E","")</f>
        <v/>
      </c>
      <c r="FZ148" s="29" t="str">
        <f>IF(OR($A$8&lt;&gt;"",$A$2&lt;&gt;"",$FZ$252&lt;&gt;""),"E","")</f>
        <v/>
      </c>
      <c r="GA148" s="29" t="str">
        <f>IF(OR($A$8&lt;&gt;"",$A$2&lt;&gt;"",$GA$252&lt;&gt;""),"E","")</f>
        <v/>
      </c>
      <c r="GB148" s="58"/>
      <c r="GC148" s="57"/>
      <c r="GD148" s="33" t="str">
        <f>IF(OR($A$8&lt;&gt;"",$A$2&lt;&gt;"",$GD$252&lt;&gt;""),"E","")</f>
        <v/>
      </c>
      <c r="GE148" s="77"/>
      <c r="GF148" s="72"/>
      <c r="GG148" s="30" t="str">
        <f>IF(OR($A$8&lt;&gt;"",$A$2&lt;&gt;"",$GG$252&lt;&gt;""),"E","X")</f>
        <v>X</v>
      </c>
      <c r="GH148" s="29" t="str">
        <f>IF(OR($A$8&lt;&gt;"",$A$2&lt;&gt;"",$GH$252&lt;&gt;""),"E","")</f>
        <v/>
      </c>
      <c r="GI148" s="30" t="str">
        <f>IF(OR($A$8&lt;&gt;"",$A$2&lt;&gt;"",$GI$252&lt;&gt;""),"E","X")</f>
        <v>X</v>
      </c>
      <c r="GJ148" s="29" t="str">
        <f>IF(OR($A$8&lt;&gt;"",$A$2&lt;&gt;"",$GJ$252&lt;&gt;""),"E","")</f>
        <v/>
      </c>
      <c r="GK148" s="29" t="str">
        <f>IF(OR($A$8&lt;&gt;"",$A$2&lt;&gt;"",$GK$252&lt;&gt;""),"E","")</f>
        <v/>
      </c>
      <c r="GL148" s="29" t="str">
        <f>IF(OR($A$8&lt;&gt;"",$A$2&lt;&gt;"",$GL$252&lt;&gt;""),"E","")</f>
        <v/>
      </c>
      <c r="GM148" s="29" t="str">
        <f>IF(OR($A$8&lt;&gt;"",$A$2&lt;&gt;"",$GM$252&lt;&gt;""),"E","")</f>
        <v/>
      </c>
      <c r="GN148" s="29" t="str">
        <f>IF(OR($A$8&lt;&gt;"",$A$2&lt;&gt;"",$GN$252&lt;&gt;""),"E","")</f>
        <v/>
      </c>
      <c r="GO148" s="29" t="str">
        <f>IF(OR($A$8&lt;&gt;"",$A$2&lt;&gt;"",$GO$252&lt;&gt;""),"E","")</f>
        <v/>
      </c>
      <c r="GP148" s="29" t="str">
        <f>IF(OR($A$8&lt;&gt;"",$A$2&lt;&gt;"",$GP$252&lt;&gt;""),"E","")</f>
        <v/>
      </c>
      <c r="GQ148" s="29" t="str">
        <f>IF(OR($A$8&lt;&gt;"",$A$2&lt;&gt;"",$GQ$252&lt;&gt;""),"E","")</f>
        <v/>
      </c>
      <c r="GR148" s="29" t="str">
        <f>IF(OR($A$8&lt;&gt;"",$A$2&lt;&gt;"",$GR$252&lt;&gt;""),"E","")</f>
        <v/>
      </c>
      <c r="GS148" s="29" t="str">
        <f>IF(OR($A$8&lt;&gt;"",$A$2&lt;&gt;"",$GS$252&lt;&gt;""),"E","")</f>
        <v/>
      </c>
      <c r="GT148" s="29" t="str">
        <f>IF(OR($A$8&lt;&gt;"",$A$2&lt;&gt;"",$GT$252&lt;&gt;""),"E","")</f>
        <v/>
      </c>
      <c r="GU148" s="29" t="str">
        <f>IF(OR($A$8&lt;&gt;"",$A$2&lt;&gt;"",$GU$252&lt;&gt;""),"E","")</f>
        <v/>
      </c>
      <c r="GV148" s="29" t="str">
        <f>IF(OR($A$8&lt;&gt;"",$A$2&lt;&gt;"",$GV$252&lt;&gt;""),"E","")</f>
        <v/>
      </c>
      <c r="GW148" s="29" t="str">
        <f>IF(OR($A$8&lt;&gt;"",$A$2&lt;&gt;"",$GW$252&lt;&gt;""),"E","")</f>
        <v/>
      </c>
      <c r="GX148" s="29" t="str">
        <f>IF(OR($A$8&lt;&gt;"",$A$2&lt;&gt;"",$GX$252&lt;&gt;""),"E","")</f>
        <v/>
      </c>
      <c r="GY148" s="26" t="str">
        <f>IF(OR($A$8&lt;&gt;"",$A$2&lt;&gt;"",$GY$252&lt;&gt;""),"E","")</f>
        <v/>
      </c>
      <c r="GZ148" s="29" t="str">
        <f>IF(OR($A$8&lt;&gt;"",$A$2&lt;&gt;"",$GZ$252&lt;&gt;""),"E","")</f>
        <v/>
      </c>
      <c r="HA148" s="29" t="str">
        <f>IF(OR($A$8&lt;&gt;"",$A$2&lt;&gt;"",$HA$252&lt;&gt;""),"E","")</f>
        <v/>
      </c>
      <c r="HB148" s="29" t="str">
        <f>IF(OR($A$8&lt;&gt;"",$A$2&lt;&gt;"",$HB$252&lt;&gt;""),"E","")</f>
        <v/>
      </c>
      <c r="HC148" s="29" t="str">
        <f>IF(OR($A$8&lt;&gt;"",$A$2&lt;&gt;"",$HC$252&lt;&gt;""),"E","")</f>
        <v/>
      </c>
      <c r="HD148" s="29" t="str">
        <f>IF(OR($A$8&lt;&gt;"",$A$2&lt;&gt;"",$HD$252&lt;&gt;""),"E","")</f>
        <v/>
      </c>
      <c r="HE148" s="29" t="str">
        <f>IF(OR($A$8&lt;&gt;"",$A$2&lt;&gt;"",$HE$252&lt;&gt;""),"E","")</f>
        <v/>
      </c>
      <c r="HF148" s="29" t="str">
        <f>IF(OR($A$8&lt;&gt;"",$A$2&lt;&gt;"",$HF$252&lt;&gt;""),"E","")</f>
        <v/>
      </c>
      <c r="HG148" s="29" t="str">
        <f>IF(OR($A$8&lt;&gt;"",$A$2&lt;&gt;"",$HG$252&lt;&gt;""),"E","")</f>
        <v/>
      </c>
      <c r="HH148" s="81"/>
      <c r="HI148" s="72"/>
      <c r="HJ148" s="29" t="str">
        <f>IF(OR($A$8&lt;&gt;"",$A$2&lt;&gt;"",$HJ$252&lt;&gt;""),"E","")</f>
        <v/>
      </c>
      <c r="HK148" s="29" t="str">
        <f>IF(OR($A$8&lt;&gt;"",$A$2&lt;&gt;"",$HK$252&lt;&gt;""),"E","")</f>
        <v/>
      </c>
      <c r="HL148" s="29" t="str">
        <f>IF(OR($A$8&lt;&gt;"",$A$2&lt;&gt;"",$HL$252&lt;&gt;""),"E","")</f>
        <v/>
      </c>
      <c r="HM148" s="29" t="str">
        <f>IF(OR($A$8&lt;&gt;"",$A$2&lt;&gt;"",$HM$252&lt;&gt;""),"E","")</f>
        <v/>
      </c>
      <c r="HN148" s="29" t="str">
        <f>IF(OR($A$8&lt;&gt;"",$A$2&lt;&gt;"",$HN$252&lt;&gt;""),"E","")</f>
        <v/>
      </c>
      <c r="HO148" s="29" t="str">
        <f>IF(OR($A$8&lt;&gt;"",$A$2&lt;&gt;"",$HO$252&lt;&gt;""),"E","")</f>
        <v/>
      </c>
      <c r="HP148" s="29" t="str">
        <f>IF(OR($A$8&lt;&gt;"",$A$2&lt;&gt;"",$HP$252&lt;&gt;""),"E","")</f>
        <v/>
      </c>
      <c r="HQ148" s="219"/>
      <c r="HR148" s="6"/>
      <c r="HS148" s="131">
        <f t="shared" si="2"/>
        <v>0</v>
      </c>
      <c r="HT148" s="132"/>
    </row>
    <row r="149" spans="1:228" ht="39" customHeight="1" x14ac:dyDescent="0.2">
      <c r="A149" s="220" t="s">
        <v>10</v>
      </c>
      <c r="B149" s="221"/>
      <c r="C149" s="221"/>
      <c r="D149" s="221"/>
      <c r="E149" s="221"/>
      <c r="F149" s="221"/>
      <c r="G149" s="221"/>
      <c r="H149" s="221"/>
      <c r="I149" s="221"/>
      <c r="J149" s="221"/>
      <c r="K149" s="221"/>
      <c r="L149" s="222"/>
      <c r="M149" s="223" t="s">
        <v>2</v>
      </c>
      <c r="N149" s="224"/>
      <c r="O149" s="224"/>
      <c r="P149" s="224"/>
      <c r="Q149" s="224"/>
      <c r="R149" s="224"/>
      <c r="S149" s="224"/>
      <c r="T149" s="224"/>
      <c r="U149" s="225"/>
      <c r="V149" s="174"/>
      <c r="W149" s="43">
        <v>13</v>
      </c>
      <c r="X149" s="202">
        <v>2</v>
      </c>
      <c r="Y149" s="84" t="s">
        <v>1136</v>
      </c>
      <c r="Z149" s="178"/>
      <c r="AA149" s="212"/>
      <c r="AB149" s="155">
        <v>60</v>
      </c>
      <c r="AC149" s="299"/>
      <c r="AD149" s="155">
        <v>60</v>
      </c>
      <c r="AE149" s="299"/>
      <c r="AF149" s="155">
        <v>60</v>
      </c>
      <c r="AG149" s="299"/>
      <c r="AH149" s="155">
        <v>60</v>
      </c>
      <c r="AI149" s="299"/>
      <c r="AJ149" s="155">
        <v>12</v>
      </c>
      <c r="AK149" s="299"/>
      <c r="AL149" s="155">
        <v>2</v>
      </c>
      <c r="AM149" s="299"/>
      <c r="AN149" s="155">
        <v>1</v>
      </c>
      <c r="AO149" s="299"/>
      <c r="AP149" s="155">
        <v>1</v>
      </c>
      <c r="AQ149" s="299"/>
      <c r="AR149" s="152"/>
      <c r="AS149" s="153"/>
      <c r="AT149" s="152"/>
      <c r="AU149" s="153"/>
      <c r="AV149" s="152"/>
      <c r="AW149" s="153"/>
      <c r="AX149" s="152"/>
      <c r="AY149" s="153"/>
      <c r="AZ149" s="152"/>
      <c r="BA149" s="153"/>
      <c r="BB149" s="152"/>
      <c r="BC149" s="153"/>
      <c r="BD149" s="152"/>
      <c r="BE149" s="153"/>
      <c r="BF149" s="152"/>
      <c r="BG149" s="422"/>
      <c r="BH149" s="179"/>
      <c r="BI149" s="179"/>
      <c r="BJ149" s="67" t="str">
        <f>IF($BJ$8="Saisie de numéro erronée !","Saisie de numéro erronée !",IF($BJ$9="","",VALUE(SUBSTITUTE(IF(COUNTIF(HS149,"* *"),TRIM(MID(Y149&amp;" ",(FIND(("NO"&amp;$BJ$9&amp;" "),Y149&amp;" "))-3,3)),HS149),"c",""))))</f>
        <v/>
      </c>
      <c r="BK149" s="180"/>
      <c r="BL149" s="213"/>
      <c r="BM149" s="29">
        <v>13</v>
      </c>
      <c r="BN149" s="29">
        <v>13</v>
      </c>
      <c r="BO149" s="29">
        <v>13</v>
      </c>
      <c r="BP149" s="29">
        <v>14</v>
      </c>
      <c r="BQ149" s="29">
        <v>14</v>
      </c>
      <c r="BR149" s="29">
        <v>14</v>
      </c>
      <c r="BS149" s="29">
        <v>15</v>
      </c>
      <c r="BT149" s="29">
        <v>15</v>
      </c>
      <c r="BU149" s="29">
        <v>15</v>
      </c>
      <c r="BV149" s="29">
        <v>16</v>
      </c>
      <c r="BW149" s="29">
        <v>16</v>
      </c>
      <c r="BX149" s="29">
        <v>16</v>
      </c>
      <c r="BY149" s="29">
        <v>20</v>
      </c>
      <c r="BZ149" s="29">
        <v>28</v>
      </c>
      <c r="CA149" s="29">
        <v>33</v>
      </c>
      <c r="CB149" s="226">
        <v>43</v>
      </c>
      <c r="CC149" s="181"/>
      <c r="CD149" s="181"/>
      <c r="CE149" s="395"/>
      <c r="CF149" s="182"/>
      <c r="CG149" s="182"/>
      <c r="CH149" s="395" t="s">
        <v>811</v>
      </c>
      <c r="CI149" s="183"/>
      <c r="CJ149" s="183"/>
      <c r="CK149" s="214">
        <v>138</v>
      </c>
      <c r="CL149" s="44" t="s">
        <v>583</v>
      </c>
      <c r="CM149" s="184"/>
      <c r="CN149" s="216"/>
      <c r="CO149" s="227" t="s">
        <v>37</v>
      </c>
      <c r="CP149" s="185"/>
      <c r="CQ149" s="185"/>
      <c r="CR149" s="44">
        <v>76</v>
      </c>
      <c r="CS149" s="44">
        <v>78</v>
      </c>
      <c r="CT149" s="186"/>
      <c r="CU149" s="186"/>
      <c r="CV149" s="395"/>
      <c r="CW149" s="218"/>
      <c r="CX149" s="218"/>
      <c r="CY149" s="227" t="s">
        <v>106</v>
      </c>
      <c r="CZ149" s="187"/>
      <c r="DA149" s="187"/>
      <c r="DB149" s="28" t="str">
        <f>IF(OR($A$8&lt;&gt;"",$A$2&lt;&gt;"",$DB$252&lt;&gt;""),"E","")</f>
        <v/>
      </c>
      <c r="DC149" s="29" t="str">
        <f>IF(OR($A$8&lt;&gt;"",$A$2&lt;&gt;"",$DC$252&lt;&gt;""),"E","")</f>
        <v/>
      </c>
      <c r="DD149" s="29" t="str">
        <f>IF(OR($A$8&lt;&gt;"",$A$2&lt;&gt;"",$DD$252&lt;&gt;""),"E","")</f>
        <v/>
      </c>
      <c r="DE149" s="29" t="str">
        <f>IF(OR($A$8&lt;&gt;"",$A$2&lt;&gt;"",$DE$252&lt;&gt;""),"E","")</f>
        <v/>
      </c>
      <c r="DF149" s="29" t="str">
        <f>IF(OR($A$8&lt;&gt;"",$A$2&lt;&gt;"",$DF$252&lt;&gt;""),"E","")</f>
        <v/>
      </c>
      <c r="DG149" s="29" t="str">
        <f>IF(OR($A$8&lt;&gt;"",$A$2&lt;&gt;"",$DG$252&lt;&gt;""),"E","")</f>
        <v/>
      </c>
      <c r="DH149" s="29" t="str">
        <f>IF(OR($A$8&lt;&gt;"",$A$2&lt;&gt;"",$DH$252&lt;&gt;""),"E","")</f>
        <v/>
      </c>
      <c r="DI149" s="29" t="str">
        <f>IF(OR($A$8&lt;&gt;"",$A$2&lt;&gt;"",$DI$252&lt;&gt;""),"E","")</f>
        <v/>
      </c>
      <c r="DJ149" s="29" t="str">
        <f>IF(OR($A$8&lt;&gt;"",$A$2&lt;&gt;"",$DJ$252&lt;&gt;""),"E","")</f>
        <v/>
      </c>
      <c r="DK149" s="29" t="str">
        <f>IF(OR($A$8&lt;&gt;"",$A$2&lt;&gt;"",$DK$252&lt;&gt;""),"E","")</f>
        <v/>
      </c>
      <c r="DL149" s="29" t="str">
        <f>IF(OR($A$8&lt;&gt;"",$A$2&lt;&gt;"",$DL$252&lt;&gt;""),"E","")</f>
        <v/>
      </c>
      <c r="DM149" s="29" t="str">
        <f>IF(OR($A$8&lt;&gt;"",$A$2&lt;&gt;"",$DM$252&lt;&gt;""),"E","")</f>
        <v/>
      </c>
      <c r="DN149" s="29" t="str">
        <f>IF(OR($A$8&lt;&gt;"",$A$2&lt;&gt;"",$DN$252&lt;&gt;""),"E","")</f>
        <v/>
      </c>
      <c r="DO149" s="29" t="str">
        <f>IF(OR($A$8&lt;&gt;"",$A$2&lt;&gt;"",$DO$252&lt;&gt;""),"E","")</f>
        <v/>
      </c>
      <c r="DP149" s="29" t="str">
        <f>IF(OR($A$8&lt;&gt;"",$A$2&lt;&gt;"",$DP$252&lt;&gt;""),"E","")</f>
        <v/>
      </c>
      <c r="DQ149" s="29" t="str">
        <f>IF(OR($A$8&lt;&gt;"",$A$2&lt;&gt;"",$DQ$252&lt;&gt;""),"E","")</f>
        <v/>
      </c>
      <c r="DR149" s="29" t="str">
        <f>IF(OR($A$8&lt;&gt;"",$A$2&lt;&gt;"",$DR$252&lt;&gt;""),"E","")</f>
        <v/>
      </c>
      <c r="DS149" s="29" t="str">
        <f>IF(OR($A$8&lt;&gt;"",$A$2&lt;&gt;"",$DS$252&lt;&gt;""),"E","")</f>
        <v/>
      </c>
      <c r="DT149" s="29" t="str">
        <f>IF(OR($A$8&lt;&gt;"",$A$2&lt;&gt;"",$DT$252&lt;&gt;""),"E","")</f>
        <v/>
      </c>
      <c r="DU149" s="29" t="str">
        <f>IF(OR($A$8&lt;&gt;"",$A$2&lt;&gt;"",$DU$252&lt;&gt;""),"E","")</f>
        <v/>
      </c>
      <c r="DV149" s="29" t="str">
        <f>IF(OR($A$8&lt;&gt;"",$A$2&lt;&gt;"",$DV$252&lt;&gt;""),"E","")</f>
        <v/>
      </c>
      <c r="DW149" s="29" t="str">
        <f>IF(OR($A$8&lt;&gt;"",$A$2&lt;&gt;"",$DW$252&lt;&gt;""),"E","")</f>
        <v/>
      </c>
      <c r="DX149" s="29" t="str">
        <f>IF(OR($A$8&lt;&gt;"",$A$2&lt;&gt;"",$DX$252&lt;&gt;""),"E","")</f>
        <v/>
      </c>
      <c r="DY149" s="29" t="str">
        <f>IF(OR($A$8&lt;&gt;"",$A$2&lt;&gt;"",$DY$252&lt;&gt;""),"E","")</f>
        <v/>
      </c>
      <c r="DZ149" s="29" t="str">
        <f>IF(OR($A$8&lt;&gt;"",$A$2&lt;&gt;"",$DZ$252&lt;&gt;""),"E","")</f>
        <v/>
      </c>
      <c r="EA149" s="31"/>
      <c r="EB149" s="2"/>
      <c r="EC149" s="29" t="str">
        <f>IF(OR($A$8&lt;&gt;"",$A$2&lt;&gt;"",$EC$252&lt;&gt;""),"E","")</f>
        <v/>
      </c>
      <c r="ED149" s="58"/>
      <c r="EE149" s="57"/>
      <c r="EF149" s="29" t="str">
        <f>IF(OR($A$8&lt;&gt;"",$A$2&lt;&gt;"",$EF$252&lt;&gt;""),"E","")</f>
        <v/>
      </c>
      <c r="EG149" s="29" t="str">
        <f>IF(OR($A$8&lt;&gt;"",$A$2&lt;&gt;"",$EG$252&lt;&gt;""),"E","")</f>
        <v/>
      </c>
      <c r="EH149" s="29" t="str">
        <f>IF(OR($A$8&lt;&gt;"",$A$2&lt;&gt;"",$EH$252&lt;&gt;""),"E","")</f>
        <v/>
      </c>
      <c r="EI149" s="29" t="str">
        <f>IF(OR($A$8&lt;&gt;"",$A$2&lt;&gt;"",$EI$252&lt;&gt;""),"E","")</f>
        <v/>
      </c>
      <c r="EJ149" s="29" t="str">
        <f>IF(OR($A$8&lt;&gt;"",$A$2&lt;&gt;"",$EJ$252&lt;&gt;""),"E","")</f>
        <v/>
      </c>
      <c r="EK149" s="29" t="str">
        <f>IF(OR($A$8&lt;&gt;"",$A$2&lt;&gt;"",$EK$252&lt;&gt;""),"E","")</f>
        <v/>
      </c>
      <c r="EL149" s="29" t="str">
        <f>IF(OR($A$8&lt;&gt;"",$A$2&lt;&gt;"",$EL$252&lt;&gt;""),"E","")</f>
        <v/>
      </c>
      <c r="EM149" s="29" t="str">
        <f>IF(OR($A$8&lt;&gt;"",$A$2&lt;&gt;"",$EM$252&lt;&gt;""),"E","")</f>
        <v/>
      </c>
      <c r="EN149" s="29" t="str">
        <f>IF(OR($A$8&lt;&gt;"",$A$2&lt;&gt;"",$EN$252&lt;&gt;""),"E","")</f>
        <v/>
      </c>
      <c r="EO149" s="29" t="str">
        <f>IF(OR($A$8&lt;&gt;"",$A$2&lt;&gt;"",$EO$252&lt;&gt;""),"E","")</f>
        <v/>
      </c>
      <c r="EP149" s="29" t="str">
        <f>IF(OR($A$8&lt;&gt;"",$A$2&lt;&gt;"",$EP$252&lt;&gt;""),"E","")</f>
        <v/>
      </c>
      <c r="EQ149" s="29" t="str">
        <f>IF(OR($A$8&lt;&gt;"",$A$2&lt;&gt;"",$EQ$252&lt;&gt;""),"E","")</f>
        <v/>
      </c>
      <c r="ER149" s="29" t="str">
        <f>IF(OR($A$8&lt;&gt;"",$A$2&lt;&gt;"",$ER$252&lt;&gt;""),"E","")</f>
        <v/>
      </c>
      <c r="ES149" s="29" t="str">
        <f>IF(OR($A$8&lt;&gt;"",$A$2&lt;&gt;"",$ES$252&lt;&gt;""),"E","")</f>
        <v/>
      </c>
      <c r="ET149" s="29" t="str">
        <f>IF(OR($A$8&lt;&gt;"",$A$2&lt;&gt;"",$ET$252&lt;&gt;""),"E","")</f>
        <v/>
      </c>
      <c r="EU149" s="29" t="str">
        <f>IF(OR($A$8&lt;&gt;"",$A$2&lt;&gt;"",$EU$252&lt;&gt;""),"E","")</f>
        <v/>
      </c>
      <c r="EV149" s="29" t="str">
        <f>IF(OR($A$8&lt;&gt;"",$A$2&lt;&gt;"",$EV$252&lt;&gt;""),"E","")</f>
        <v/>
      </c>
      <c r="EW149" s="29" t="str">
        <f>IF(OR($A$8&lt;&gt;"",$A$2&lt;&gt;"",$EW$252&lt;&gt;""),"E","")</f>
        <v/>
      </c>
      <c r="EX149" s="29" t="str">
        <f>IF(OR($A$8&lt;&gt;"",$A$2&lt;&gt;"",$EX$252&lt;&gt;""),"E","")</f>
        <v/>
      </c>
      <c r="EY149" s="29" t="str">
        <f>IF(OR($A$8&lt;&gt;"",$A$2&lt;&gt;"",$EY$252&lt;&gt;""),"E","")</f>
        <v/>
      </c>
      <c r="EZ149" s="29" t="str">
        <f>IF(OR($A$8&lt;&gt;"",$A$2&lt;&gt;"",$EZ$252&lt;&gt;""),"E","")</f>
        <v/>
      </c>
      <c r="FA149" s="29" t="str">
        <f>IF(OR($A$8&lt;&gt;"",$A$2&lt;&gt;"",$FA$252&lt;&gt;""),"E","")</f>
        <v/>
      </c>
      <c r="FB149" s="29" t="str">
        <f>IF(OR($A$8&lt;&gt;"",$A$2&lt;&gt;"",$FB$252&lt;&gt;""),"E","")</f>
        <v/>
      </c>
      <c r="FC149" s="29" t="str">
        <f>IF(OR($A$8&lt;&gt;"",$A$2&lt;&gt;"",$FC$252&lt;&gt;""),"E","")</f>
        <v/>
      </c>
      <c r="FD149" s="29" t="str">
        <f>IF(OR($A$8&lt;&gt;"",$A$2&lt;&gt;"",$FD$252&lt;&gt;""),"E","")</f>
        <v/>
      </c>
      <c r="FE149" s="29" t="str">
        <f>IF(OR($A$8&lt;&gt;"",$A$2&lt;&gt;"",$FE$252&lt;&gt;""),"E","")</f>
        <v/>
      </c>
      <c r="FF149" s="29" t="str">
        <f>IF(OR($A$8&lt;&gt;"",$A$2&lt;&gt;"",$FF$252&lt;&gt;""),"E","")</f>
        <v/>
      </c>
      <c r="FG149" s="29" t="str">
        <f>IF(OR($A$8&lt;&gt;"",$A$2&lt;&gt;"",$FG$252&lt;&gt;""),"E","")</f>
        <v/>
      </c>
      <c r="FH149" s="29" t="str">
        <f>IF(OR($A$8&lt;&gt;"",$A$2&lt;&gt;"",$FH$252&lt;&gt;""),"E","")</f>
        <v/>
      </c>
      <c r="FI149" s="29" t="str">
        <f>IF(OR($A$8&lt;&gt;"",$A$2&lt;&gt;"",$FI$252&lt;&gt;""),"E","")</f>
        <v/>
      </c>
      <c r="FJ149" s="29" t="str">
        <f>IF(OR($A$8&lt;&gt;"",$A$2&lt;&gt;"",$FJ$252&lt;&gt;""),"E","")</f>
        <v/>
      </c>
      <c r="FK149" s="29" t="str">
        <f>IF(OR($A$8&lt;&gt;"",$A$2&lt;&gt;"",$FK$252&lt;&gt;""),"E","")</f>
        <v/>
      </c>
      <c r="FL149" s="29" t="str">
        <f>IF(OR($A$8&lt;&gt;"",$A$2&lt;&gt;"",$FL$252&lt;&gt;""),"E","")</f>
        <v/>
      </c>
      <c r="FM149" s="29" t="str">
        <f>IF(OR($A$8&lt;&gt;"",$A$2&lt;&gt;"",$FM$252&lt;&gt;""),"E","")</f>
        <v/>
      </c>
      <c r="FN149" s="29" t="str">
        <f>IF(OR($A$8&lt;&gt;"",$A$2&lt;&gt;"",$FN$252&lt;&gt;""),"E","")</f>
        <v/>
      </c>
      <c r="FO149" s="29" t="str">
        <f>IF(OR($A$8&lt;&gt;"",$A$2&lt;&gt;"",$FO$252&lt;&gt;""),"E","")</f>
        <v/>
      </c>
      <c r="FP149" s="29" t="str">
        <f>IF(OR($A$8&lt;&gt;"",$A$2&lt;&gt;"",$FP$252&lt;&gt;""),"E","")</f>
        <v/>
      </c>
      <c r="FQ149" s="29" t="str">
        <f>IF(OR($A$8&lt;&gt;"",$A$2&lt;&gt;"",$FQ$252&lt;&gt;""),"E","")</f>
        <v/>
      </c>
      <c r="FR149" s="29" t="str">
        <f>IF(OR($A$8&lt;&gt;"",$A$2&lt;&gt;"",$FR$252&lt;&gt;""),"E","")</f>
        <v/>
      </c>
      <c r="FS149" s="29" t="str">
        <f>IF(OR($A$8&lt;&gt;"",$A$2&lt;&gt;"",$FS$252&lt;&gt;""),"E","")</f>
        <v/>
      </c>
      <c r="FT149" s="29" t="str">
        <f>IF(OR($A$8&lt;&gt;"",$A$2&lt;&gt;"",$FT$252&lt;&gt;""),"E","")</f>
        <v/>
      </c>
      <c r="FU149" s="29" t="str">
        <f>IF(OR($A$8&lt;&gt;"",$A$2&lt;&gt;"",$FU$252&lt;&gt;""),"E","")</f>
        <v/>
      </c>
      <c r="FV149" s="29" t="str">
        <f>IF(OR($A$8&lt;&gt;"",$A$2&lt;&gt;"",$FV$252&lt;&gt;""),"E","")</f>
        <v/>
      </c>
      <c r="FW149" s="29" t="str">
        <f>IF(OR($A$8&lt;&gt;"",$A$2&lt;&gt;"",$FW$252&lt;&gt;""),"E","")</f>
        <v/>
      </c>
      <c r="FX149" s="29" t="str">
        <f>IF(OR($A$8&lt;&gt;"",$A$2&lt;&gt;"",$FX$252&lt;&gt;""),"E","")</f>
        <v/>
      </c>
      <c r="FY149" s="29" t="str">
        <f>IF(OR($A$8&lt;&gt;"",$A$2&lt;&gt;"",$FY$252&lt;&gt;""),"E","")</f>
        <v/>
      </c>
      <c r="FZ149" s="29" t="str">
        <f>IF(OR($A$8&lt;&gt;"",$A$2&lt;&gt;"",$FZ$252&lt;&gt;""),"E","")</f>
        <v/>
      </c>
      <c r="GA149" s="29" t="str">
        <f>IF(OR($A$8&lt;&gt;"",$A$2&lt;&gt;"",$GA$252&lt;&gt;""),"E","")</f>
        <v/>
      </c>
      <c r="GB149" s="58"/>
      <c r="GC149" s="57"/>
      <c r="GD149" s="33" t="str">
        <f>IF(OR($A$8&lt;&gt;"",$A$2&lt;&gt;"",$GD$252&lt;&gt;""),"E","")</f>
        <v/>
      </c>
      <c r="GE149" s="77"/>
      <c r="GF149" s="72"/>
      <c r="GG149" s="30" t="str">
        <f>IF(OR($A$8&lt;&gt;"",$A$2&lt;&gt;"",$GG$252&lt;&gt;""),"E","X")</f>
        <v>X</v>
      </c>
      <c r="GH149" s="29" t="str">
        <f>IF(OR($A$8&lt;&gt;"",$A$2&lt;&gt;"",$GH$252&lt;&gt;""),"E","")</f>
        <v/>
      </c>
      <c r="GI149" s="30" t="str">
        <f>IF(OR($A$8&lt;&gt;"",$A$2&lt;&gt;"",$GI$252&lt;&gt;""),"E","X")</f>
        <v>X</v>
      </c>
      <c r="GJ149" s="29" t="str">
        <f>IF(OR($A$8&lt;&gt;"",$A$2&lt;&gt;"",$GJ$252&lt;&gt;""),"E","")</f>
        <v/>
      </c>
      <c r="GK149" s="29" t="str">
        <f>IF(OR($A$8&lt;&gt;"",$A$2&lt;&gt;"",$GK$252&lt;&gt;""),"E","")</f>
        <v/>
      </c>
      <c r="GL149" s="29" t="str">
        <f>IF(OR($A$8&lt;&gt;"",$A$2&lt;&gt;"",$GL$252&lt;&gt;""),"E","")</f>
        <v/>
      </c>
      <c r="GM149" s="29" t="str">
        <f>IF(OR($A$8&lt;&gt;"",$A$2&lt;&gt;"",$GM$252&lt;&gt;""),"E","")</f>
        <v/>
      </c>
      <c r="GN149" s="29" t="str">
        <f>IF(OR($A$8&lt;&gt;"",$A$2&lt;&gt;"",$GN$252&lt;&gt;""),"E","")</f>
        <v/>
      </c>
      <c r="GO149" s="29" t="str">
        <f>IF(OR($A$8&lt;&gt;"",$A$2&lt;&gt;"",$GO$252&lt;&gt;""),"E","")</f>
        <v/>
      </c>
      <c r="GP149" s="29" t="str">
        <f>IF(OR($A$8&lt;&gt;"",$A$2&lt;&gt;"",$GP$252&lt;&gt;""),"E","")</f>
        <v/>
      </c>
      <c r="GQ149" s="29" t="str">
        <f>IF(OR($A$8&lt;&gt;"",$A$2&lt;&gt;"",$GQ$252&lt;&gt;""),"E","")</f>
        <v/>
      </c>
      <c r="GR149" s="29" t="str">
        <f>IF(OR($A$8&lt;&gt;"",$A$2&lt;&gt;"",$GR$252&lt;&gt;""),"E","")</f>
        <v/>
      </c>
      <c r="GS149" s="29" t="str">
        <f>IF(OR($A$8&lt;&gt;"",$A$2&lt;&gt;"",$GS$252&lt;&gt;""),"E","")</f>
        <v/>
      </c>
      <c r="GT149" s="29" t="str">
        <f>IF(OR($A$8&lt;&gt;"",$A$2&lt;&gt;"",$GT$252&lt;&gt;""),"E","")</f>
        <v/>
      </c>
      <c r="GU149" s="29" t="str">
        <f>IF(OR($A$8&lt;&gt;"",$A$2&lt;&gt;"",$GU$252&lt;&gt;""),"E","")</f>
        <v/>
      </c>
      <c r="GV149" s="29" t="str">
        <f>IF(OR($A$8&lt;&gt;"",$A$2&lt;&gt;"",$GV$252&lt;&gt;""),"E","")</f>
        <v/>
      </c>
      <c r="GW149" s="29" t="str">
        <f>IF(OR($A$8&lt;&gt;"",$A$2&lt;&gt;"",$GW$252&lt;&gt;""),"E","")</f>
        <v/>
      </c>
      <c r="GX149" s="29" t="str">
        <f>IF(OR($A$8&lt;&gt;"",$A$2&lt;&gt;"",$GX$252&lt;&gt;""),"E","")</f>
        <v/>
      </c>
      <c r="GY149" s="26" t="str">
        <f>IF(OR($A$8&lt;&gt;"",$A$2&lt;&gt;"",$GY$252&lt;&gt;""),"E","")</f>
        <v/>
      </c>
      <c r="GZ149" s="29" t="str">
        <f>IF(OR($A$8&lt;&gt;"",$A$2&lt;&gt;"",$GZ$252&lt;&gt;""),"E","")</f>
        <v/>
      </c>
      <c r="HA149" s="29" t="str">
        <f>IF(OR($A$8&lt;&gt;"",$A$2&lt;&gt;"",$HA$252&lt;&gt;""),"E","")</f>
        <v/>
      </c>
      <c r="HB149" s="29" t="str">
        <f>IF(OR($A$8&lt;&gt;"",$A$2&lt;&gt;"",$HB$252&lt;&gt;""),"E","")</f>
        <v/>
      </c>
      <c r="HC149" s="29" t="str">
        <f>IF(OR($A$8&lt;&gt;"",$A$2&lt;&gt;"",$HC$252&lt;&gt;""),"E","")</f>
        <v/>
      </c>
      <c r="HD149" s="29" t="str">
        <f>IF(OR($A$8&lt;&gt;"",$A$2&lt;&gt;"",$HD$252&lt;&gt;""),"E","")</f>
        <v/>
      </c>
      <c r="HE149" s="29" t="str">
        <f>IF(OR($A$8&lt;&gt;"",$A$2&lt;&gt;"",$HE$252&lt;&gt;""),"E","")</f>
        <v/>
      </c>
      <c r="HF149" s="29" t="str">
        <f>IF(OR($A$8&lt;&gt;"",$A$2&lt;&gt;"",$HF$252&lt;&gt;""),"E","")</f>
        <v/>
      </c>
      <c r="HG149" s="29" t="str">
        <f>IF(OR($A$8&lt;&gt;"",$A$2&lt;&gt;"",$HG$252&lt;&gt;""),"E","")</f>
        <v/>
      </c>
      <c r="HH149" s="81"/>
      <c r="HI149" s="72"/>
      <c r="HJ149" s="29" t="str">
        <f>IF(OR($A$8&lt;&gt;"",$A$2&lt;&gt;"",$HJ$252&lt;&gt;""),"E","")</f>
        <v/>
      </c>
      <c r="HK149" s="29" t="str">
        <f>IF(OR($A$8&lt;&gt;"",$A$2&lt;&gt;"",$HK$252&lt;&gt;""),"E","")</f>
        <v/>
      </c>
      <c r="HL149" s="29" t="str">
        <f>IF(OR($A$8&lt;&gt;"",$A$2&lt;&gt;"",$HL$252&lt;&gt;""),"E","")</f>
        <v/>
      </c>
      <c r="HM149" s="29" t="str">
        <f>IF(OR($A$8&lt;&gt;"",$A$2&lt;&gt;"",$HM$252&lt;&gt;""),"E","")</f>
        <v/>
      </c>
      <c r="HN149" s="29" t="str">
        <f>IF(OR($A$8&lt;&gt;"",$A$2&lt;&gt;"",$HN$252&lt;&gt;""),"E","")</f>
        <v/>
      </c>
      <c r="HO149" s="29" t="str">
        <f>IF(OR($A$8&lt;&gt;"",$A$2&lt;&gt;"",$HO$252&lt;&gt;""),"E","")</f>
        <v/>
      </c>
      <c r="HP149" s="29" t="str">
        <f>IF(OR($A$8&lt;&gt;"",$A$2&lt;&gt;"",$HP$252&lt;&gt;""),"E","")</f>
        <v/>
      </c>
      <c r="HQ149" s="219"/>
      <c r="HR149" s="6"/>
      <c r="HS149" s="131">
        <f t="shared" si="2"/>
        <v>0</v>
      </c>
      <c r="HT149" s="132"/>
    </row>
    <row r="150" spans="1:228" ht="39" customHeight="1" x14ac:dyDescent="0.2">
      <c r="A150" s="220" t="s">
        <v>159</v>
      </c>
      <c r="B150" s="221"/>
      <c r="C150" s="221"/>
      <c r="D150" s="221"/>
      <c r="E150" s="221"/>
      <c r="F150" s="221"/>
      <c r="G150" s="221"/>
      <c r="H150" s="221"/>
      <c r="I150" s="221"/>
      <c r="J150" s="221"/>
      <c r="K150" s="221"/>
      <c r="L150" s="222"/>
      <c r="M150" s="223" t="s">
        <v>2</v>
      </c>
      <c r="N150" s="224"/>
      <c r="O150" s="224"/>
      <c r="P150" s="224"/>
      <c r="Q150" s="224"/>
      <c r="R150" s="224"/>
      <c r="S150" s="224"/>
      <c r="T150" s="224"/>
      <c r="U150" s="225"/>
      <c r="V150" s="174"/>
      <c r="W150" s="43">
        <v>14</v>
      </c>
      <c r="X150" s="204">
        <v>3</v>
      </c>
      <c r="Y150" s="84" t="s">
        <v>1137</v>
      </c>
      <c r="Z150" s="178"/>
      <c r="AA150" s="212"/>
      <c r="AB150" s="155">
        <v>60</v>
      </c>
      <c r="AC150" s="299"/>
      <c r="AD150" s="155">
        <v>60</v>
      </c>
      <c r="AE150" s="299"/>
      <c r="AF150" s="155">
        <v>60</v>
      </c>
      <c r="AG150" s="299"/>
      <c r="AH150" s="155">
        <v>60</v>
      </c>
      <c r="AI150" s="299"/>
      <c r="AJ150" s="155">
        <v>12</v>
      </c>
      <c r="AK150" s="299"/>
      <c r="AL150" s="155">
        <v>2</v>
      </c>
      <c r="AM150" s="299"/>
      <c r="AN150" s="155">
        <v>1</v>
      </c>
      <c r="AO150" s="299"/>
      <c r="AP150" s="155">
        <v>1</v>
      </c>
      <c r="AQ150" s="299"/>
      <c r="AR150" s="152"/>
      <c r="AS150" s="153"/>
      <c r="AT150" s="152"/>
      <c r="AU150" s="153"/>
      <c r="AV150" s="152"/>
      <c r="AW150" s="153"/>
      <c r="AX150" s="152"/>
      <c r="AY150" s="153"/>
      <c r="AZ150" s="152"/>
      <c r="BA150" s="153"/>
      <c r="BB150" s="152"/>
      <c r="BC150" s="153"/>
      <c r="BD150" s="152"/>
      <c r="BE150" s="153"/>
      <c r="BF150" s="152"/>
      <c r="BG150" s="422"/>
      <c r="BH150" s="179"/>
      <c r="BI150" s="179"/>
      <c r="BJ150" s="67" t="str">
        <f>IF($BJ$8="Saisie de numéro erronée !","Saisie de numéro erronée !",IF($BJ$9="","",VALUE(SUBSTITUTE(IF(COUNTIF(HS150,"* *"),TRIM(MID(Y150&amp;" ",(FIND(("NO"&amp;$BJ$9&amp;" "),Y150&amp;" "))-3,3)),HS150),"c",""))))</f>
        <v/>
      </c>
      <c r="BK150" s="180"/>
      <c r="BL150" s="213"/>
      <c r="BM150" s="29">
        <v>14</v>
      </c>
      <c r="BN150" s="29">
        <v>14</v>
      </c>
      <c r="BO150" s="29">
        <v>14</v>
      </c>
      <c r="BP150" s="29">
        <v>15</v>
      </c>
      <c r="BQ150" s="29">
        <v>15</v>
      </c>
      <c r="BR150" s="29">
        <v>15</v>
      </c>
      <c r="BS150" s="29">
        <v>16</v>
      </c>
      <c r="BT150" s="29">
        <v>16</v>
      </c>
      <c r="BU150" s="29">
        <v>16</v>
      </c>
      <c r="BV150" s="29">
        <v>17</v>
      </c>
      <c r="BW150" s="29">
        <v>17</v>
      </c>
      <c r="BX150" s="29">
        <v>17</v>
      </c>
      <c r="BY150" s="29">
        <v>21</v>
      </c>
      <c r="BZ150" s="29">
        <v>29</v>
      </c>
      <c r="CA150" s="29">
        <v>34</v>
      </c>
      <c r="CB150" s="226">
        <v>44</v>
      </c>
      <c r="CC150" s="181"/>
      <c r="CD150" s="181"/>
      <c r="CE150" s="395"/>
      <c r="CF150" s="182"/>
      <c r="CG150" s="182"/>
      <c r="CH150" s="395" t="s">
        <v>811</v>
      </c>
      <c r="CI150" s="183"/>
      <c r="CJ150" s="183"/>
      <c r="CK150" s="214">
        <v>139</v>
      </c>
      <c r="CL150" s="44" t="s">
        <v>584</v>
      </c>
      <c r="CM150" s="184"/>
      <c r="CN150" s="216"/>
      <c r="CO150" s="227" t="s">
        <v>37</v>
      </c>
      <c r="CP150" s="185"/>
      <c r="CQ150" s="185"/>
      <c r="CR150" s="44">
        <v>76</v>
      </c>
      <c r="CS150" s="44">
        <v>78</v>
      </c>
      <c r="CT150" s="186"/>
      <c r="CU150" s="186"/>
      <c r="CV150" s="395"/>
      <c r="CW150" s="218"/>
      <c r="CX150" s="218"/>
      <c r="CY150" s="227" t="s">
        <v>106</v>
      </c>
      <c r="CZ150" s="187"/>
      <c r="DA150" s="187"/>
      <c r="DB150" s="28" t="str">
        <f>IF(OR($A$8&lt;&gt;"",$A$2&lt;&gt;"",$DB$252&lt;&gt;""),"E","")</f>
        <v/>
      </c>
      <c r="DC150" s="29" t="str">
        <f>IF(OR($A$8&lt;&gt;"",$A$2&lt;&gt;"",$DC$252&lt;&gt;""),"E","")</f>
        <v/>
      </c>
      <c r="DD150" s="29" t="str">
        <f>IF(OR($A$8&lt;&gt;"",$A$2&lt;&gt;"",$DD$252&lt;&gt;""),"E","")</f>
        <v/>
      </c>
      <c r="DE150" s="29" t="str">
        <f>IF(OR($A$8&lt;&gt;"",$A$2&lt;&gt;"",$DE$252&lt;&gt;""),"E","")</f>
        <v/>
      </c>
      <c r="DF150" s="29" t="str">
        <f>IF(OR($A$8&lt;&gt;"",$A$2&lt;&gt;"",$DF$252&lt;&gt;""),"E","")</f>
        <v/>
      </c>
      <c r="DG150" s="29" t="str">
        <f>IF(OR($A$8&lt;&gt;"",$A$2&lt;&gt;"",$DG$252&lt;&gt;""),"E","")</f>
        <v/>
      </c>
      <c r="DH150" s="29" t="str">
        <f>IF(OR($A$8&lt;&gt;"",$A$2&lt;&gt;"",$DH$252&lt;&gt;""),"E","")</f>
        <v/>
      </c>
      <c r="DI150" s="29" t="str">
        <f>IF(OR($A$8&lt;&gt;"",$A$2&lt;&gt;"",$DI$252&lt;&gt;""),"E","")</f>
        <v/>
      </c>
      <c r="DJ150" s="29" t="str">
        <f>IF(OR($A$8&lt;&gt;"",$A$2&lt;&gt;"",$DJ$252&lt;&gt;""),"E","")</f>
        <v/>
      </c>
      <c r="DK150" s="29" t="str">
        <f>IF(OR($A$8&lt;&gt;"",$A$2&lt;&gt;"",$DK$252&lt;&gt;""),"E","")</f>
        <v/>
      </c>
      <c r="DL150" s="29" t="str">
        <f>IF(OR($A$8&lt;&gt;"",$A$2&lt;&gt;"",$DL$252&lt;&gt;""),"E","")</f>
        <v/>
      </c>
      <c r="DM150" s="29" t="str">
        <f>IF(OR($A$8&lt;&gt;"",$A$2&lt;&gt;"",$DM$252&lt;&gt;""),"E","")</f>
        <v/>
      </c>
      <c r="DN150" s="29" t="str">
        <f>IF(OR($A$8&lt;&gt;"",$A$2&lt;&gt;"",$DN$252&lt;&gt;""),"E","")</f>
        <v/>
      </c>
      <c r="DO150" s="29" t="str">
        <f>IF(OR($A$8&lt;&gt;"",$A$2&lt;&gt;"",$DO$252&lt;&gt;""),"E","")</f>
        <v/>
      </c>
      <c r="DP150" s="29" t="str">
        <f>IF(OR($A$8&lt;&gt;"",$A$2&lt;&gt;"",$DP$252&lt;&gt;""),"E","")</f>
        <v/>
      </c>
      <c r="DQ150" s="29" t="str">
        <f>IF(OR($A$8&lt;&gt;"",$A$2&lt;&gt;"",$DQ$252&lt;&gt;""),"E","")</f>
        <v/>
      </c>
      <c r="DR150" s="29" t="str">
        <f>IF(OR($A$8&lt;&gt;"",$A$2&lt;&gt;"",$DR$252&lt;&gt;""),"E","")</f>
        <v/>
      </c>
      <c r="DS150" s="29" t="str">
        <f>IF(OR($A$8&lt;&gt;"",$A$2&lt;&gt;"",$DS$252&lt;&gt;""),"E","")</f>
        <v/>
      </c>
      <c r="DT150" s="29" t="str">
        <f>IF(OR($A$8&lt;&gt;"",$A$2&lt;&gt;"",$DT$252&lt;&gt;""),"E","")</f>
        <v/>
      </c>
      <c r="DU150" s="29" t="str">
        <f>IF(OR($A$8&lt;&gt;"",$A$2&lt;&gt;"",$DU$252&lt;&gt;""),"E","")</f>
        <v/>
      </c>
      <c r="DV150" s="29" t="str">
        <f>IF(OR($A$8&lt;&gt;"",$A$2&lt;&gt;"",$DV$252&lt;&gt;""),"E","")</f>
        <v/>
      </c>
      <c r="DW150" s="29" t="str">
        <f>IF(OR($A$8&lt;&gt;"",$A$2&lt;&gt;"",$DW$252&lt;&gt;""),"E","")</f>
        <v/>
      </c>
      <c r="DX150" s="29" t="str">
        <f>IF(OR($A$8&lt;&gt;"",$A$2&lt;&gt;"",$DX$252&lt;&gt;""),"E","")</f>
        <v/>
      </c>
      <c r="DY150" s="29" t="str">
        <f>IF(OR($A$8&lt;&gt;"",$A$2&lt;&gt;"",$DY$252&lt;&gt;""),"E","")</f>
        <v/>
      </c>
      <c r="DZ150" s="29" t="str">
        <f>IF(OR($A$8&lt;&gt;"",$A$2&lt;&gt;"",$DZ$252&lt;&gt;""),"E","")</f>
        <v/>
      </c>
      <c r="EA150" s="31"/>
      <c r="EB150" s="2"/>
      <c r="EC150" s="29" t="str">
        <f>IF(OR($A$8&lt;&gt;"",$A$2&lt;&gt;"",$EC$252&lt;&gt;""),"E","")</f>
        <v/>
      </c>
      <c r="ED150" s="58"/>
      <c r="EE150" s="57"/>
      <c r="EF150" s="29" t="str">
        <f>IF(OR($A$8&lt;&gt;"",$A$2&lt;&gt;"",$EF$252&lt;&gt;""),"E","")</f>
        <v/>
      </c>
      <c r="EG150" s="29" t="str">
        <f>IF(OR($A$8&lt;&gt;"",$A$2&lt;&gt;"",$EG$252&lt;&gt;""),"E","")</f>
        <v/>
      </c>
      <c r="EH150" s="29" t="str">
        <f>IF(OR($A$8&lt;&gt;"",$A$2&lt;&gt;"",$EH$252&lt;&gt;""),"E","")</f>
        <v/>
      </c>
      <c r="EI150" s="29" t="str">
        <f>IF(OR($A$8&lt;&gt;"",$A$2&lt;&gt;"",$EI$252&lt;&gt;""),"E","")</f>
        <v/>
      </c>
      <c r="EJ150" s="29" t="str">
        <f>IF(OR($A$8&lt;&gt;"",$A$2&lt;&gt;"",$EJ$252&lt;&gt;""),"E","")</f>
        <v/>
      </c>
      <c r="EK150" s="29" t="str">
        <f>IF(OR($A$8&lt;&gt;"",$A$2&lt;&gt;"",$EK$252&lt;&gt;""),"E","")</f>
        <v/>
      </c>
      <c r="EL150" s="29" t="str">
        <f>IF(OR($A$8&lt;&gt;"",$A$2&lt;&gt;"",$EL$252&lt;&gt;""),"E","")</f>
        <v/>
      </c>
      <c r="EM150" s="29" t="str">
        <f>IF(OR($A$8&lt;&gt;"",$A$2&lt;&gt;"",$EM$252&lt;&gt;""),"E","")</f>
        <v/>
      </c>
      <c r="EN150" s="29" t="str">
        <f>IF(OR($A$8&lt;&gt;"",$A$2&lt;&gt;"",$EN$252&lt;&gt;""),"E","")</f>
        <v/>
      </c>
      <c r="EO150" s="29" t="str">
        <f>IF(OR($A$8&lt;&gt;"",$A$2&lt;&gt;"",$EO$252&lt;&gt;""),"E","")</f>
        <v/>
      </c>
      <c r="EP150" s="29" t="str">
        <f>IF(OR($A$8&lt;&gt;"",$A$2&lt;&gt;"",$EP$252&lt;&gt;""),"E","")</f>
        <v/>
      </c>
      <c r="EQ150" s="29" t="str">
        <f>IF(OR($A$8&lt;&gt;"",$A$2&lt;&gt;"",$EQ$252&lt;&gt;""),"E","")</f>
        <v/>
      </c>
      <c r="ER150" s="29" t="str">
        <f>IF(OR($A$8&lt;&gt;"",$A$2&lt;&gt;"",$ER$252&lt;&gt;""),"E","")</f>
        <v/>
      </c>
      <c r="ES150" s="29" t="str">
        <f>IF(OR($A$8&lt;&gt;"",$A$2&lt;&gt;"",$ES$252&lt;&gt;""),"E","")</f>
        <v/>
      </c>
      <c r="ET150" s="29" t="str">
        <f>IF(OR($A$8&lt;&gt;"",$A$2&lt;&gt;"",$ET$252&lt;&gt;""),"E","")</f>
        <v/>
      </c>
      <c r="EU150" s="29" t="str">
        <f>IF(OR($A$8&lt;&gt;"",$A$2&lt;&gt;"",$EU$252&lt;&gt;""),"E","")</f>
        <v/>
      </c>
      <c r="EV150" s="29" t="str">
        <f>IF(OR($A$8&lt;&gt;"",$A$2&lt;&gt;"",$EV$252&lt;&gt;""),"E","")</f>
        <v/>
      </c>
      <c r="EW150" s="29" t="str">
        <f>IF(OR($A$8&lt;&gt;"",$A$2&lt;&gt;"",$EW$252&lt;&gt;""),"E","")</f>
        <v/>
      </c>
      <c r="EX150" s="29" t="str">
        <f>IF(OR($A$8&lt;&gt;"",$A$2&lt;&gt;"",$EX$252&lt;&gt;""),"E","")</f>
        <v/>
      </c>
      <c r="EY150" s="29" t="str">
        <f>IF(OR($A$8&lt;&gt;"",$A$2&lt;&gt;"",$EY$252&lt;&gt;""),"E","")</f>
        <v/>
      </c>
      <c r="EZ150" s="29" t="str">
        <f>IF(OR($A$8&lt;&gt;"",$A$2&lt;&gt;"",$EZ$252&lt;&gt;""),"E","")</f>
        <v/>
      </c>
      <c r="FA150" s="29" t="str">
        <f>IF(OR($A$8&lt;&gt;"",$A$2&lt;&gt;"",$FA$252&lt;&gt;""),"E","")</f>
        <v/>
      </c>
      <c r="FB150" s="29" t="str">
        <f>IF(OR($A$8&lt;&gt;"",$A$2&lt;&gt;"",$FB$252&lt;&gt;""),"E","")</f>
        <v/>
      </c>
      <c r="FC150" s="29" t="str">
        <f>IF(OR($A$8&lt;&gt;"",$A$2&lt;&gt;"",$FC$252&lt;&gt;""),"E","")</f>
        <v/>
      </c>
      <c r="FD150" s="29" t="str">
        <f>IF(OR($A$8&lt;&gt;"",$A$2&lt;&gt;"",$FD$252&lt;&gt;""),"E","")</f>
        <v/>
      </c>
      <c r="FE150" s="29" t="str">
        <f>IF(OR($A$8&lt;&gt;"",$A$2&lt;&gt;"",$FE$252&lt;&gt;""),"E","")</f>
        <v/>
      </c>
      <c r="FF150" s="29" t="str">
        <f>IF(OR($A$8&lt;&gt;"",$A$2&lt;&gt;"",$FF$252&lt;&gt;""),"E","")</f>
        <v/>
      </c>
      <c r="FG150" s="29" t="str">
        <f>IF(OR($A$8&lt;&gt;"",$A$2&lt;&gt;"",$FG$252&lt;&gt;""),"E","")</f>
        <v/>
      </c>
      <c r="FH150" s="29" t="str">
        <f>IF(OR($A$8&lt;&gt;"",$A$2&lt;&gt;"",$FH$252&lt;&gt;""),"E","")</f>
        <v/>
      </c>
      <c r="FI150" s="29" t="str">
        <f>IF(OR($A$8&lt;&gt;"",$A$2&lt;&gt;"",$FI$252&lt;&gt;""),"E","")</f>
        <v/>
      </c>
      <c r="FJ150" s="29" t="str">
        <f>IF(OR($A$8&lt;&gt;"",$A$2&lt;&gt;"",$FJ$252&lt;&gt;""),"E","")</f>
        <v/>
      </c>
      <c r="FK150" s="29" t="str">
        <f>IF(OR($A$8&lt;&gt;"",$A$2&lt;&gt;"",$FK$252&lt;&gt;""),"E","")</f>
        <v/>
      </c>
      <c r="FL150" s="29" t="str">
        <f>IF(OR($A$8&lt;&gt;"",$A$2&lt;&gt;"",$FL$252&lt;&gt;""),"E","")</f>
        <v/>
      </c>
      <c r="FM150" s="29" t="str">
        <f>IF(OR($A$8&lt;&gt;"",$A$2&lt;&gt;"",$FM$252&lt;&gt;""),"E","")</f>
        <v/>
      </c>
      <c r="FN150" s="29" t="str">
        <f>IF(OR($A$8&lt;&gt;"",$A$2&lt;&gt;"",$FN$252&lt;&gt;""),"E","")</f>
        <v/>
      </c>
      <c r="FO150" s="29" t="str">
        <f>IF(OR($A$8&lt;&gt;"",$A$2&lt;&gt;"",$FO$252&lt;&gt;""),"E","")</f>
        <v/>
      </c>
      <c r="FP150" s="29" t="str">
        <f>IF(OR($A$8&lt;&gt;"",$A$2&lt;&gt;"",$FP$252&lt;&gt;""),"E","")</f>
        <v/>
      </c>
      <c r="FQ150" s="29" t="str">
        <f>IF(OR($A$8&lt;&gt;"",$A$2&lt;&gt;"",$FQ$252&lt;&gt;""),"E","")</f>
        <v/>
      </c>
      <c r="FR150" s="29" t="str">
        <f>IF(OR($A$8&lt;&gt;"",$A$2&lt;&gt;"",$FR$252&lt;&gt;""),"E","")</f>
        <v/>
      </c>
      <c r="FS150" s="29" t="str">
        <f>IF(OR($A$8&lt;&gt;"",$A$2&lt;&gt;"",$FS$252&lt;&gt;""),"E","")</f>
        <v/>
      </c>
      <c r="FT150" s="29" t="str">
        <f>IF(OR($A$8&lt;&gt;"",$A$2&lt;&gt;"",$FT$252&lt;&gt;""),"E","")</f>
        <v/>
      </c>
      <c r="FU150" s="29" t="str">
        <f>IF(OR($A$8&lt;&gt;"",$A$2&lt;&gt;"",$FU$252&lt;&gt;""),"E","")</f>
        <v/>
      </c>
      <c r="FV150" s="29" t="str">
        <f>IF(OR($A$8&lt;&gt;"",$A$2&lt;&gt;"",$FV$252&lt;&gt;""),"E","")</f>
        <v/>
      </c>
      <c r="FW150" s="29" t="str">
        <f>IF(OR($A$8&lt;&gt;"",$A$2&lt;&gt;"",$FW$252&lt;&gt;""),"E","")</f>
        <v/>
      </c>
      <c r="FX150" s="29" t="str">
        <f>IF(OR($A$8&lt;&gt;"",$A$2&lt;&gt;"",$FX$252&lt;&gt;""),"E","")</f>
        <v/>
      </c>
      <c r="FY150" s="29" t="str">
        <f>IF(OR($A$8&lt;&gt;"",$A$2&lt;&gt;"",$FY$252&lt;&gt;""),"E","")</f>
        <v/>
      </c>
      <c r="FZ150" s="29" t="str">
        <f>IF(OR($A$8&lt;&gt;"",$A$2&lt;&gt;"",$FZ$252&lt;&gt;""),"E","")</f>
        <v/>
      </c>
      <c r="GA150" s="29" t="str">
        <f>IF(OR($A$8&lt;&gt;"",$A$2&lt;&gt;"",$GA$252&lt;&gt;""),"E","")</f>
        <v/>
      </c>
      <c r="GB150" s="58"/>
      <c r="GC150" s="57"/>
      <c r="GD150" s="33" t="str">
        <f>IF(OR($A$8&lt;&gt;"",$A$2&lt;&gt;"",$GD$252&lt;&gt;""),"E","")</f>
        <v/>
      </c>
      <c r="GE150" s="77"/>
      <c r="GF150" s="72"/>
      <c r="GG150" s="30" t="str">
        <f>IF(OR($A$8&lt;&gt;"",$A$2&lt;&gt;"",$GG$252&lt;&gt;""),"E","X")</f>
        <v>X</v>
      </c>
      <c r="GH150" s="29" t="str">
        <f>IF(OR($A$8&lt;&gt;"",$A$2&lt;&gt;"",$GH$252&lt;&gt;""),"E","")</f>
        <v/>
      </c>
      <c r="GI150" s="30" t="str">
        <f>IF(OR($A$8&lt;&gt;"",$A$2&lt;&gt;"",$GI$252&lt;&gt;""),"E","X")</f>
        <v>X</v>
      </c>
      <c r="GJ150" s="29" t="str">
        <f>IF(OR($A$8&lt;&gt;"",$A$2&lt;&gt;"",$GJ$252&lt;&gt;""),"E","")</f>
        <v/>
      </c>
      <c r="GK150" s="29" t="str">
        <f>IF(OR($A$8&lt;&gt;"",$A$2&lt;&gt;"",$GK$252&lt;&gt;""),"E","")</f>
        <v/>
      </c>
      <c r="GL150" s="29" t="str">
        <f>IF(OR($A$8&lt;&gt;"",$A$2&lt;&gt;"",$GL$252&lt;&gt;""),"E","")</f>
        <v/>
      </c>
      <c r="GM150" s="29" t="str">
        <f>IF(OR($A$8&lt;&gt;"",$A$2&lt;&gt;"",$GM$252&lt;&gt;""),"E","")</f>
        <v/>
      </c>
      <c r="GN150" s="29" t="str">
        <f>IF(OR($A$8&lt;&gt;"",$A$2&lt;&gt;"",$GN$252&lt;&gt;""),"E","")</f>
        <v/>
      </c>
      <c r="GO150" s="29" t="str">
        <f>IF(OR($A$8&lt;&gt;"",$A$2&lt;&gt;"",$GO$252&lt;&gt;""),"E","")</f>
        <v/>
      </c>
      <c r="GP150" s="29" t="str">
        <f>IF(OR($A$8&lt;&gt;"",$A$2&lt;&gt;"",$GP$252&lt;&gt;""),"E","")</f>
        <v/>
      </c>
      <c r="GQ150" s="29" t="str">
        <f>IF(OR($A$8&lt;&gt;"",$A$2&lt;&gt;"",$GQ$252&lt;&gt;""),"E","")</f>
        <v/>
      </c>
      <c r="GR150" s="29" t="str">
        <f>IF(OR($A$8&lt;&gt;"",$A$2&lt;&gt;"",$GR$252&lt;&gt;""),"E","")</f>
        <v/>
      </c>
      <c r="GS150" s="29" t="str">
        <f>IF(OR($A$8&lt;&gt;"",$A$2&lt;&gt;"",$GS$252&lt;&gt;""),"E","")</f>
        <v/>
      </c>
      <c r="GT150" s="29" t="str">
        <f>IF(OR($A$8&lt;&gt;"",$A$2&lt;&gt;"",$GT$252&lt;&gt;""),"E","")</f>
        <v/>
      </c>
      <c r="GU150" s="29" t="str">
        <f>IF(OR($A$8&lt;&gt;"",$A$2&lt;&gt;"",$GU$252&lt;&gt;""),"E","")</f>
        <v/>
      </c>
      <c r="GV150" s="29" t="str">
        <f>IF(OR($A$8&lt;&gt;"",$A$2&lt;&gt;"",$GV$252&lt;&gt;""),"E","")</f>
        <v/>
      </c>
      <c r="GW150" s="29" t="str">
        <f>IF(OR($A$8&lt;&gt;"",$A$2&lt;&gt;"",$GW$252&lt;&gt;""),"E","")</f>
        <v/>
      </c>
      <c r="GX150" s="29" t="str">
        <f>IF(OR($A$8&lt;&gt;"",$A$2&lt;&gt;"",$GX$252&lt;&gt;""),"E","")</f>
        <v/>
      </c>
      <c r="GY150" s="26" t="str">
        <f>IF(OR($A$8&lt;&gt;"",$A$2&lt;&gt;"",$GY$252&lt;&gt;""),"E","")</f>
        <v/>
      </c>
      <c r="GZ150" s="29" t="str">
        <f>IF(OR($A$8&lt;&gt;"",$A$2&lt;&gt;"",$GZ$252&lt;&gt;""),"E","")</f>
        <v/>
      </c>
      <c r="HA150" s="29" t="str">
        <f>IF(OR($A$8&lt;&gt;"",$A$2&lt;&gt;"",$HA$252&lt;&gt;""),"E","")</f>
        <v/>
      </c>
      <c r="HB150" s="29" t="str">
        <f>IF(OR($A$8&lt;&gt;"",$A$2&lt;&gt;"",$HB$252&lt;&gt;""),"E","")</f>
        <v/>
      </c>
      <c r="HC150" s="29" t="str">
        <f>IF(OR($A$8&lt;&gt;"",$A$2&lt;&gt;"",$HC$252&lt;&gt;""),"E","")</f>
        <v/>
      </c>
      <c r="HD150" s="29" t="str">
        <f>IF(OR($A$8&lt;&gt;"",$A$2&lt;&gt;"",$HD$252&lt;&gt;""),"E","")</f>
        <v/>
      </c>
      <c r="HE150" s="29" t="str">
        <f>IF(OR($A$8&lt;&gt;"",$A$2&lt;&gt;"",$HE$252&lt;&gt;""),"E","")</f>
        <v/>
      </c>
      <c r="HF150" s="29" t="str">
        <f>IF(OR($A$8&lt;&gt;"",$A$2&lt;&gt;"",$HF$252&lt;&gt;""),"E","")</f>
        <v/>
      </c>
      <c r="HG150" s="29" t="str">
        <f>IF(OR($A$8&lt;&gt;"",$A$2&lt;&gt;"",$HG$252&lt;&gt;""),"E","")</f>
        <v/>
      </c>
      <c r="HH150" s="81"/>
      <c r="HI150" s="72"/>
      <c r="HJ150" s="29" t="str">
        <f>IF(OR($A$8&lt;&gt;"",$A$2&lt;&gt;"",$HJ$252&lt;&gt;""),"E","")</f>
        <v/>
      </c>
      <c r="HK150" s="29" t="str">
        <f>IF(OR($A$8&lt;&gt;"",$A$2&lt;&gt;"",$HK$252&lt;&gt;""),"E","")</f>
        <v/>
      </c>
      <c r="HL150" s="29" t="str">
        <f>IF(OR($A$8&lt;&gt;"",$A$2&lt;&gt;"",$HL$252&lt;&gt;""),"E","")</f>
        <v/>
      </c>
      <c r="HM150" s="29" t="str">
        <f>IF(OR($A$8&lt;&gt;"",$A$2&lt;&gt;"",$HM$252&lt;&gt;""),"E","")</f>
        <v/>
      </c>
      <c r="HN150" s="29" t="str">
        <f>IF(OR($A$8&lt;&gt;"",$A$2&lt;&gt;"",$HN$252&lt;&gt;""),"E","")</f>
        <v/>
      </c>
      <c r="HO150" s="29" t="str">
        <f>IF(OR($A$8&lt;&gt;"",$A$2&lt;&gt;"",$HO$252&lt;&gt;""),"E","")</f>
        <v/>
      </c>
      <c r="HP150" s="29" t="str">
        <f>IF(OR($A$8&lt;&gt;"",$A$2&lt;&gt;"",$HP$252&lt;&gt;""),"E","")</f>
        <v/>
      </c>
      <c r="HQ150" s="219"/>
      <c r="HR150" s="6"/>
      <c r="HS150" s="131">
        <f t="shared" si="2"/>
        <v>0</v>
      </c>
      <c r="HT150" s="132"/>
    </row>
    <row r="151" spans="1:228" ht="39" customHeight="1" x14ac:dyDescent="0.2">
      <c r="A151" s="220" t="s">
        <v>160</v>
      </c>
      <c r="B151" s="221"/>
      <c r="C151" s="221"/>
      <c r="D151" s="221"/>
      <c r="E151" s="221"/>
      <c r="F151" s="221"/>
      <c r="G151" s="221"/>
      <c r="H151" s="221"/>
      <c r="I151" s="221"/>
      <c r="J151" s="221"/>
      <c r="K151" s="221"/>
      <c r="L151" s="222"/>
      <c r="M151" s="223" t="s">
        <v>2</v>
      </c>
      <c r="N151" s="224"/>
      <c r="O151" s="224"/>
      <c r="P151" s="224"/>
      <c r="Q151" s="224"/>
      <c r="R151" s="224"/>
      <c r="S151" s="224"/>
      <c r="T151" s="224"/>
      <c r="U151" s="225"/>
      <c r="V151" s="174"/>
      <c r="W151" s="43">
        <v>15</v>
      </c>
      <c r="X151" s="205">
        <v>4</v>
      </c>
      <c r="Y151" s="84" t="s">
        <v>1138</v>
      </c>
      <c r="Z151" s="178"/>
      <c r="AA151" s="212"/>
      <c r="AB151" s="155">
        <v>60</v>
      </c>
      <c r="AC151" s="299"/>
      <c r="AD151" s="155">
        <v>60</v>
      </c>
      <c r="AE151" s="299"/>
      <c r="AF151" s="155">
        <v>60</v>
      </c>
      <c r="AG151" s="299"/>
      <c r="AH151" s="155">
        <v>60</v>
      </c>
      <c r="AI151" s="299"/>
      <c r="AJ151" s="155">
        <v>12</v>
      </c>
      <c r="AK151" s="299"/>
      <c r="AL151" s="155">
        <v>2</v>
      </c>
      <c r="AM151" s="299"/>
      <c r="AN151" s="155">
        <v>1</v>
      </c>
      <c r="AO151" s="299"/>
      <c r="AP151" s="155">
        <v>1</v>
      </c>
      <c r="AQ151" s="299"/>
      <c r="AR151" s="152"/>
      <c r="AS151" s="153"/>
      <c r="AT151" s="152"/>
      <c r="AU151" s="153"/>
      <c r="AV151" s="152"/>
      <c r="AW151" s="153"/>
      <c r="AX151" s="152"/>
      <c r="AY151" s="153"/>
      <c r="AZ151" s="152"/>
      <c r="BA151" s="153"/>
      <c r="BB151" s="152"/>
      <c r="BC151" s="153"/>
      <c r="BD151" s="152"/>
      <c r="BE151" s="153"/>
      <c r="BF151" s="152"/>
      <c r="BG151" s="422"/>
      <c r="BH151" s="179"/>
      <c r="BI151" s="179"/>
      <c r="BJ151" s="67" t="str">
        <f>IF($BJ$8="Saisie de numéro erronée !","Saisie de numéro erronée !",IF($BJ$9="","",VALUE(SUBSTITUTE(IF(COUNTIF(HS151,"* *"),TRIM(MID(Y151&amp;" ",(FIND(("NO"&amp;$BJ$9&amp;" "),Y151&amp;" "))-3,3)),HS151),"c",""))))</f>
        <v/>
      </c>
      <c r="BK151" s="180"/>
      <c r="BL151" s="213"/>
      <c r="BM151" s="29">
        <v>15</v>
      </c>
      <c r="BN151" s="29">
        <v>15</v>
      </c>
      <c r="BO151" s="29">
        <v>15</v>
      </c>
      <c r="BP151" s="29">
        <v>16</v>
      </c>
      <c r="BQ151" s="29">
        <v>16</v>
      </c>
      <c r="BR151" s="29">
        <v>16</v>
      </c>
      <c r="BS151" s="29">
        <v>17</v>
      </c>
      <c r="BT151" s="29">
        <v>17</v>
      </c>
      <c r="BU151" s="29">
        <v>17</v>
      </c>
      <c r="BV151" s="29">
        <v>18</v>
      </c>
      <c r="BW151" s="29">
        <v>18</v>
      </c>
      <c r="BX151" s="29">
        <v>18</v>
      </c>
      <c r="BY151" s="29">
        <v>22</v>
      </c>
      <c r="BZ151" s="29">
        <v>30</v>
      </c>
      <c r="CA151" s="29">
        <v>35</v>
      </c>
      <c r="CB151" s="226">
        <v>45</v>
      </c>
      <c r="CC151" s="181"/>
      <c r="CD151" s="181"/>
      <c r="CE151" s="395"/>
      <c r="CF151" s="182"/>
      <c r="CG151" s="182"/>
      <c r="CH151" s="395" t="s">
        <v>811</v>
      </c>
      <c r="CI151" s="183"/>
      <c r="CJ151" s="183"/>
      <c r="CK151" s="214">
        <v>140</v>
      </c>
      <c r="CL151" s="44" t="s">
        <v>585</v>
      </c>
      <c r="CM151" s="184"/>
      <c r="CN151" s="216"/>
      <c r="CO151" s="227" t="s">
        <v>37</v>
      </c>
      <c r="CP151" s="185"/>
      <c r="CQ151" s="185"/>
      <c r="CR151" s="44">
        <v>76</v>
      </c>
      <c r="CS151" s="44">
        <v>78</v>
      </c>
      <c r="CT151" s="186"/>
      <c r="CU151" s="186"/>
      <c r="CV151" s="395"/>
      <c r="CW151" s="218"/>
      <c r="CX151" s="218"/>
      <c r="CY151" s="227" t="s">
        <v>106</v>
      </c>
      <c r="CZ151" s="187"/>
      <c r="DA151" s="187"/>
      <c r="DB151" s="28" t="str">
        <f>IF(OR($A$8&lt;&gt;"",$A$2&lt;&gt;"",$DB$252&lt;&gt;""),"E","")</f>
        <v/>
      </c>
      <c r="DC151" s="29" t="str">
        <f>IF(OR($A$8&lt;&gt;"",$A$2&lt;&gt;"",$DC$252&lt;&gt;""),"E","")</f>
        <v/>
      </c>
      <c r="DD151" s="29" t="str">
        <f>IF(OR($A$8&lt;&gt;"",$A$2&lt;&gt;"",$DD$252&lt;&gt;""),"E","")</f>
        <v/>
      </c>
      <c r="DE151" s="29" t="str">
        <f>IF(OR($A$8&lt;&gt;"",$A$2&lt;&gt;"",$DE$252&lt;&gt;""),"E","")</f>
        <v/>
      </c>
      <c r="DF151" s="29" t="str">
        <f>IF(OR($A$8&lt;&gt;"",$A$2&lt;&gt;"",$DF$252&lt;&gt;""),"E","")</f>
        <v/>
      </c>
      <c r="DG151" s="29" t="str">
        <f>IF(OR($A$8&lt;&gt;"",$A$2&lt;&gt;"",$DG$252&lt;&gt;""),"E","")</f>
        <v/>
      </c>
      <c r="DH151" s="29" t="str">
        <f>IF(OR($A$8&lt;&gt;"",$A$2&lt;&gt;"",$DH$252&lt;&gt;""),"E","")</f>
        <v/>
      </c>
      <c r="DI151" s="29" t="str">
        <f>IF(OR($A$8&lt;&gt;"",$A$2&lt;&gt;"",$DI$252&lt;&gt;""),"E","")</f>
        <v/>
      </c>
      <c r="DJ151" s="29" t="str">
        <f>IF(OR($A$8&lt;&gt;"",$A$2&lt;&gt;"",$DJ$252&lt;&gt;""),"E","")</f>
        <v/>
      </c>
      <c r="DK151" s="29" t="str">
        <f>IF(OR($A$8&lt;&gt;"",$A$2&lt;&gt;"",$DK$252&lt;&gt;""),"E","")</f>
        <v/>
      </c>
      <c r="DL151" s="29" t="str">
        <f>IF(OR($A$8&lt;&gt;"",$A$2&lt;&gt;"",$DL$252&lt;&gt;""),"E","")</f>
        <v/>
      </c>
      <c r="DM151" s="29" t="str">
        <f>IF(OR($A$8&lt;&gt;"",$A$2&lt;&gt;"",$DM$252&lt;&gt;""),"E","")</f>
        <v/>
      </c>
      <c r="DN151" s="29" t="str">
        <f>IF(OR($A$8&lt;&gt;"",$A$2&lt;&gt;"",$DN$252&lt;&gt;""),"E","")</f>
        <v/>
      </c>
      <c r="DO151" s="29" t="str">
        <f>IF(OR($A$8&lt;&gt;"",$A$2&lt;&gt;"",$DO$252&lt;&gt;""),"E","")</f>
        <v/>
      </c>
      <c r="DP151" s="29" t="str">
        <f>IF(OR($A$8&lt;&gt;"",$A$2&lt;&gt;"",$DP$252&lt;&gt;""),"E","")</f>
        <v/>
      </c>
      <c r="DQ151" s="29" t="str">
        <f>IF(OR($A$8&lt;&gt;"",$A$2&lt;&gt;"",$DQ$252&lt;&gt;""),"E","")</f>
        <v/>
      </c>
      <c r="DR151" s="29" t="str">
        <f>IF(OR($A$8&lt;&gt;"",$A$2&lt;&gt;"",$DR$252&lt;&gt;""),"E","")</f>
        <v/>
      </c>
      <c r="DS151" s="29" t="str">
        <f>IF(OR($A$8&lt;&gt;"",$A$2&lt;&gt;"",$DS$252&lt;&gt;""),"E","")</f>
        <v/>
      </c>
      <c r="DT151" s="29" t="str">
        <f>IF(OR($A$8&lt;&gt;"",$A$2&lt;&gt;"",$DT$252&lt;&gt;""),"E","")</f>
        <v/>
      </c>
      <c r="DU151" s="29" t="str">
        <f>IF(OR($A$8&lt;&gt;"",$A$2&lt;&gt;"",$DU$252&lt;&gt;""),"E","")</f>
        <v/>
      </c>
      <c r="DV151" s="29" t="str">
        <f>IF(OR($A$8&lt;&gt;"",$A$2&lt;&gt;"",$DV$252&lt;&gt;""),"E","")</f>
        <v/>
      </c>
      <c r="DW151" s="29" t="str">
        <f>IF(OR($A$8&lt;&gt;"",$A$2&lt;&gt;"",$DW$252&lt;&gt;""),"E","")</f>
        <v/>
      </c>
      <c r="DX151" s="29" t="str">
        <f>IF(OR($A$8&lt;&gt;"",$A$2&lt;&gt;"",$DX$252&lt;&gt;""),"E","")</f>
        <v/>
      </c>
      <c r="DY151" s="29" t="str">
        <f>IF(OR($A$8&lt;&gt;"",$A$2&lt;&gt;"",$DY$252&lt;&gt;""),"E","")</f>
        <v/>
      </c>
      <c r="DZ151" s="29" t="str">
        <f>IF(OR($A$8&lt;&gt;"",$A$2&lt;&gt;"",$DZ$252&lt;&gt;""),"E","")</f>
        <v/>
      </c>
      <c r="EA151" s="31"/>
      <c r="EB151" s="2"/>
      <c r="EC151" s="29" t="str">
        <f>IF(OR($A$8&lt;&gt;"",$A$2&lt;&gt;"",$EC$252&lt;&gt;""),"E","")</f>
        <v/>
      </c>
      <c r="ED151" s="58"/>
      <c r="EE151" s="57"/>
      <c r="EF151" s="29" t="str">
        <f>IF(OR($A$8&lt;&gt;"",$A$2&lt;&gt;"",$EF$252&lt;&gt;""),"E","")</f>
        <v/>
      </c>
      <c r="EG151" s="29" t="str">
        <f>IF(OR($A$8&lt;&gt;"",$A$2&lt;&gt;"",$EG$252&lt;&gt;""),"E","")</f>
        <v/>
      </c>
      <c r="EH151" s="29" t="str">
        <f>IF(OR($A$8&lt;&gt;"",$A$2&lt;&gt;"",$EH$252&lt;&gt;""),"E","")</f>
        <v/>
      </c>
      <c r="EI151" s="29" t="str">
        <f>IF(OR($A$8&lt;&gt;"",$A$2&lt;&gt;"",$EI$252&lt;&gt;""),"E","")</f>
        <v/>
      </c>
      <c r="EJ151" s="29" t="str">
        <f>IF(OR($A$8&lt;&gt;"",$A$2&lt;&gt;"",$EJ$252&lt;&gt;""),"E","")</f>
        <v/>
      </c>
      <c r="EK151" s="29" t="str">
        <f>IF(OR($A$8&lt;&gt;"",$A$2&lt;&gt;"",$EK$252&lt;&gt;""),"E","")</f>
        <v/>
      </c>
      <c r="EL151" s="29" t="str">
        <f>IF(OR($A$8&lt;&gt;"",$A$2&lt;&gt;"",$EL$252&lt;&gt;""),"E","")</f>
        <v/>
      </c>
      <c r="EM151" s="29" t="str">
        <f>IF(OR($A$8&lt;&gt;"",$A$2&lt;&gt;"",$EM$252&lt;&gt;""),"E","")</f>
        <v/>
      </c>
      <c r="EN151" s="29" t="str">
        <f>IF(OR($A$8&lt;&gt;"",$A$2&lt;&gt;"",$EN$252&lt;&gt;""),"E","")</f>
        <v/>
      </c>
      <c r="EO151" s="29" t="str">
        <f>IF(OR($A$8&lt;&gt;"",$A$2&lt;&gt;"",$EO$252&lt;&gt;""),"E","")</f>
        <v/>
      </c>
      <c r="EP151" s="29" t="str">
        <f>IF(OR($A$8&lt;&gt;"",$A$2&lt;&gt;"",$EP$252&lt;&gt;""),"E","")</f>
        <v/>
      </c>
      <c r="EQ151" s="29" t="str">
        <f>IF(OR($A$8&lt;&gt;"",$A$2&lt;&gt;"",$EQ$252&lt;&gt;""),"E","")</f>
        <v/>
      </c>
      <c r="ER151" s="29" t="str">
        <f>IF(OR($A$8&lt;&gt;"",$A$2&lt;&gt;"",$ER$252&lt;&gt;""),"E","")</f>
        <v/>
      </c>
      <c r="ES151" s="29" t="str">
        <f>IF(OR($A$8&lt;&gt;"",$A$2&lt;&gt;"",$ES$252&lt;&gt;""),"E","")</f>
        <v/>
      </c>
      <c r="ET151" s="29" t="str">
        <f>IF(OR($A$8&lt;&gt;"",$A$2&lt;&gt;"",$ET$252&lt;&gt;""),"E","")</f>
        <v/>
      </c>
      <c r="EU151" s="29" t="str">
        <f>IF(OR($A$8&lt;&gt;"",$A$2&lt;&gt;"",$EU$252&lt;&gt;""),"E","")</f>
        <v/>
      </c>
      <c r="EV151" s="29" t="str">
        <f>IF(OR($A$8&lt;&gt;"",$A$2&lt;&gt;"",$EV$252&lt;&gt;""),"E","")</f>
        <v/>
      </c>
      <c r="EW151" s="29" t="str">
        <f>IF(OR($A$8&lt;&gt;"",$A$2&lt;&gt;"",$EW$252&lt;&gt;""),"E","")</f>
        <v/>
      </c>
      <c r="EX151" s="29" t="str">
        <f>IF(OR($A$8&lt;&gt;"",$A$2&lt;&gt;"",$EX$252&lt;&gt;""),"E","")</f>
        <v/>
      </c>
      <c r="EY151" s="29" t="str">
        <f>IF(OR($A$8&lt;&gt;"",$A$2&lt;&gt;"",$EY$252&lt;&gt;""),"E","")</f>
        <v/>
      </c>
      <c r="EZ151" s="29" t="str">
        <f>IF(OR($A$8&lt;&gt;"",$A$2&lt;&gt;"",$EZ$252&lt;&gt;""),"E","")</f>
        <v/>
      </c>
      <c r="FA151" s="29" t="str">
        <f>IF(OR($A$8&lt;&gt;"",$A$2&lt;&gt;"",$FA$252&lt;&gt;""),"E","")</f>
        <v/>
      </c>
      <c r="FB151" s="29" t="str">
        <f>IF(OR($A$8&lt;&gt;"",$A$2&lt;&gt;"",$FB$252&lt;&gt;""),"E","")</f>
        <v/>
      </c>
      <c r="FC151" s="29" t="str">
        <f>IF(OR($A$8&lt;&gt;"",$A$2&lt;&gt;"",$FC$252&lt;&gt;""),"E","")</f>
        <v/>
      </c>
      <c r="FD151" s="29" t="str">
        <f>IF(OR($A$8&lt;&gt;"",$A$2&lt;&gt;"",$FD$252&lt;&gt;""),"E","")</f>
        <v/>
      </c>
      <c r="FE151" s="29" t="str">
        <f>IF(OR($A$8&lt;&gt;"",$A$2&lt;&gt;"",$FE$252&lt;&gt;""),"E","")</f>
        <v/>
      </c>
      <c r="FF151" s="29" t="str">
        <f>IF(OR($A$8&lt;&gt;"",$A$2&lt;&gt;"",$FF$252&lt;&gt;""),"E","")</f>
        <v/>
      </c>
      <c r="FG151" s="29" t="str">
        <f>IF(OR($A$8&lt;&gt;"",$A$2&lt;&gt;"",$FG$252&lt;&gt;""),"E","")</f>
        <v/>
      </c>
      <c r="FH151" s="29" t="str">
        <f>IF(OR($A$8&lt;&gt;"",$A$2&lt;&gt;"",$FH$252&lt;&gt;""),"E","")</f>
        <v/>
      </c>
      <c r="FI151" s="29" t="str">
        <f>IF(OR($A$8&lt;&gt;"",$A$2&lt;&gt;"",$FI$252&lt;&gt;""),"E","")</f>
        <v/>
      </c>
      <c r="FJ151" s="29" t="str">
        <f>IF(OR($A$8&lt;&gt;"",$A$2&lt;&gt;"",$FJ$252&lt;&gt;""),"E","")</f>
        <v/>
      </c>
      <c r="FK151" s="29" t="str">
        <f>IF(OR($A$8&lt;&gt;"",$A$2&lt;&gt;"",$FK$252&lt;&gt;""),"E","")</f>
        <v/>
      </c>
      <c r="FL151" s="29" t="str">
        <f>IF(OR($A$8&lt;&gt;"",$A$2&lt;&gt;"",$FL$252&lt;&gt;""),"E","")</f>
        <v/>
      </c>
      <c r="FM151" s="29" t="str">
        <f>IF(OR($A$8&lt;&gt;"",$A$2&lt;&gt;"",$FM$252&lt;&gt;""),"E","")</f>
        <v/>
      </c>
      <c r="FN151" s="29" t="str">
        <f>IF(OR($A$8&lt;&gt;"",$A$2&lt;&gt;"",$FN$252&lt;&gt;""),"E","")</f>
        <v/>
      </c>
      <c r="FO151" s="29" t="str">
        <f>IF(OR($A$8&lt;&gt;"",$A$2&lt;&gt;"",$FO$252&lt;&gt;""),"E","")</f>
        <v/>
      </c>
      <c r="FP151" s="29" t="str">
        <f>IF(OR($A$8&lt;&gt;"",$A$2&lt;&gt;"",$FP$252&lt;&gt;""),"E","")</f>
        <v/>
      </c>
      <c r="FQ151" s="29" t="str">
        <f>IF(OR($A$8&lt;&gt;"",$A$2&lt;&gt;"",$FQ$252&lt;&gt;""),"E","")</f>
        <v/>
      </c>
      <c r="FR151" s="29" t="str">
        <f>IF(OR($A$8&lt;&gt;"",$A$2&lt;&gt;"",$FR$252&lt;&gt;""),"E","")</f>
        <v/>
      </c>
      <c r="FS151" s="29" t="str">
        <f>IF(OR($A$8&lt;&gt;"",$A$2&lt;&gt;"",$FS$252&lt;&gt;""),"E","")</f>
        <v/>
      </c>
      <c r="FT151" s="29" t="str">
        <f>IF(OR($A$8&lt;&gt;"",$A$2&lt;&gt;"",$FT$252&lt;&gt;""),"E","")</f>
        <v/>
      </c>
      <c r="FU151" s="29" t="str">
        <f>IF(OR($A$8&lt;&gt;"",$A$2&lt;&gt;"",$FU$252&lt;&gt;""),"E","")</f>
        <v/>
      </c>
      <c r="FV151" s="29" t="str">
        <f>IF(OR($A$8&lt;&gt;"",$A$2&lt;&gt;"",$FV$252&lt;&gt;""),"E","")</f>
        <v/>
      </c>
      <c r="FW151" s="29" t="str">
        <f>IF(OR($A$8&lt;&gt;"",$A$2&lt;&gt;"",$FW$252&lt;&gt;""),"E","")</f>
        <v/>
      </c>
      <c r="FX151" s="29" t="str">
        <f>IF(OR($A$8&lt;&gt;"",$A$2&lt;&gt;"",$FX$252&lt;&gt;""),"E","")</f>
        <v/>
      </c>
      <c r="FY151" s="29" t="str">
        <f>IF(OR($A$8&lt;&gt;"",$A$2&lt;&gt;"",$FY$252&lt;&gt;""),"E","")</f>
        <v/>
      </c>
      <c r="FZ151" s="29" t="str">
        <f>IF(OR($A$8&lt;&gt;"",$A$2&lt;&gt;"",$FZ$252&lt;&gt;""),"E","")</f>
        <v/>
      </c>
      <c r="GA151" s="29" t="str">
        <f>IF(OR($A$8&lt;&gt;"",$A$2&lt;&gt;"",$GA$252&lt;&gt;""),"E","")</f>
        <v/>
      </c>
      <c r="GB151" s="58"/>
      <c r="GC151" s="57"/>
      <c r="GD151" s="33" t="str">
        <f>IF(OR($A$8&lt;&gt;"",$A$2&lt;&gt;"",$GD$252&lt;&gt;""),"E","")</f>
        <v/>
      </c>
      <c r="GE151" s="77"/>
      <c r="GF151" s="72"/>
      <c r="GG151" s="30" t="str">
        <f>IF(OR($A$8&lt;&gt;"",$A$2&lt;&gt;"",$GG$252&lt;&gt;""),"E","X")</f>
        <v>X</v>
      </c>
      <c r="GH151" s="29" t="str">
        <f>IF(OR($A$8&lt;&gt;"",$A$2&lt;&gt;"",$GH$252&lt;&gt;""),"E","")</f>
        <v/>
      </c>
      <c r="GI151" s="30" t="str">
        <f>IF(OR($A$8&lt;&gt;"",$A$2&lt;&gt;"",$GI$252&lt;&gt;""),"E","X")</f>
        <v>X</v>
      </c>
      <c r="GJ151" s="29" t="str">
        <f>IF(OR($A$8&lt;&gt;"",$A$2&lt;&gt;"",$GJ$252&lt;&gt;""),"E","")</f>
        <v/>
      </c>
      <c r="GK151" s="29" t="str">
        <f>IF(OR($A$8&lt;&gt;"",$A$2&lt;&gt;"",$GK$252&lt;&gt;""),"E","")</f>
        <v/>
      </c>
      <c r="GL151" s="29" t="str">
        <f>IF(OR($A$8&lt;&gt;"",$A$2&lt;&gt;"",$GL$252&lt;&gt;""),"E","")</f>
        <v/>
      </c>
      <c r="GM151" s="29" t="str">
        <f>IF(OR($A$8&lt;&gt;"",$A$2&lt;&gt;"",$GM$252&lt;&gt;""),"E","")</f>
        <v/>
      </c>
      <c r="GN151" s="29" t="str">
        <f>IF(OR($A$8&lt;&gt;"",$A$2&lt;&gt;"",$GN$252&lt;&gt;""),"E","")</f>
        <v/>
      </c>
      <c r="GO151" s="29" t="str">
        <f>IF(OR($A$8&lt;&gt;"",$A$2&lt;&gt;"",$GO$252&lt;&gt;""),"E","")</f>
        <v/>
      </c>
      <c r="GP151" s="29" t="str">
        <f>IF(OR($A$8&lt;&gt;"",$A$2&lt;&gt;"",$GP$252&lt;&gt;""),"E","")</f>
        <v/>
      </c>
      <c r="GQ151" s="29" t="str">
        <f>IF(OR($A$8&lt;&gt;"",$A$2&lt;&gt;"",$GQ$252&lt;&gt;""),"E","")</f>
        <v/>
      </c>
      <c r="GR151" s="29" t="str">
        <f>IF(OR($A$8&lt;&gt;"",$A$2&lt;&gt;"",$GR$252&lt;&gt;""),"E","")</f>
        <v/>
      </c>
      <c r="GS151" s="29" t="str">
        <f>IF(OR($A$8&lt;&gt;"",$A$2&lt;&gt;"",$GS$252&lt;&gt;""),"E","")</f>
        <v/>
      </c>
      <c r="GT151" s="29" t="str">
        <f>IF(OR($A$8&lt;&gt;"",$A$2&lt;&gt;"",$GT$252&lt;&gt;""),"E","")</f>
        <v/>
      </c>
      <c r="GU151" s="29" t="str">
        <f>IF(OR($A$8&lt;&gt;"",$A$2&lt;&gt;"",$GU$252&lt;&gt;""),"E","")</f>
        <v/>
      </c>
      <c r="GV151" s="29" t="str">
        <f>IF(OR($A$8&lt;&gt;"",$A$2&lt;&gt;"",$GV$252&lt;&gt;""),"E","")</f>
        <v/>
      </c>
      <c r="GW151" s="29" t="str">
        <f>IF(OR($A$8&lt;&gt;"",$A$2&lt;&gt;"",$GW$252&lt;&gt;""),"E","")</f>
        <v/>
      </c>
      <c r="GX151" s="29" t="str">
        <f>IF(OR($A$8&lt;&gt;"",$A$2&lt;&gt;"",$GX$252&lt;&gt;""),"E","")</f>
        <v/>
      </c>
      <c r="GY151" s="26" t="str">
        <f>IF(OR($A$8&lt;&gt;"",$A$2&lt;&gt;"",$GY$252&lt;&gt;""),"E","")</f>
        <v/>
      </c>
      <c r="GZ151" s="29" t="str">
        <f>IF(OR($A$8&lt;&gt;"",$A$2&lt;&gt;"",$GZ$252&lt;&gt;""),"E","")</f>
        <v/>
      </c>
      <c r="HA151" s="29" t="str">
        <f>IF(OR($A$8&lt;&gt;"",$A$2&lt;&gt;"",$HA$252&lt;&gt;""),"E","")</f>
        <v/>
      </c>
      <c r="HB151" s="29" t="str">
        <f>IF(OR($A$8&lt;&gt;"",$A$2&lt;&gt;"",$HB$252&lt;&gt;""),"E","")</f>
        <v/>
      </c>
      <c r="HC151" s="29" t="str">
        <f>IF(OR($A$8&lt;&gt;"",$A$2&lt;&gt;"",$HC$252&lt;&gt;""),"E","")</f>
        <v/>
      </c>
      <c r="HD151" s="29" t="str">
        <f>IF(OR($A$8&lt;&gt;"",$A$2&lt;&gt;"",$HD$252&lt;&gt;""),"E","")</f>
        <v/>
      </c>
      <c r="HE151" s="29" t="str">
        <f>IF(OR($A$8&lt;&gt;"",$A$2&lt;&gt;"",$HE$252&lt;&gt;""),"E","")</f>
        <v/>
      </c>
      <c r="HF151" s="29" t="str">
        <f>IF(OR($A$8&lt;&gt;"",$A$2&lt;&gt;"",$HF$252&lt;&gt;""),"E","")</f>
        <v/>
      </c>
      <c r="HG151" s="29" t="str">
        <f>IF(OR($A$8&lt;&gt;"",$A$2&lt;&gt;"",$HG$252&lt;&gt;""),"E","")</f>
        <v/>
      </c>
      <c r="HH151" s="81"/>
      <c r="HI151" s="72"/>
      <c r="HJ151" s="29" t="str">
        <f>IF(OR($A$8&lt;&gt;"",$A$2&lt;&gt;"",$HJ$252&lt;&gt;""),"E","")</f>
        <v/>
      </c>
      <c r="HK151" s="29" t="str">
        <f>IF(OR($A$8&lt;&gt;"",$A$2&lt;&gt;"",$HK$252&lt;&gt;""),"E","")</f>
        <v/>
      </c>
      <c r="HL151" s="29" t="str">
        <f>IF(OR($A$8&lt;&gt;"",$A$2&lt;&gt;"",$HL$252&lt;&gt;""),"E","")</f>
        <v/>
      </c>
      <c r="HM151" s="29" t="str">
        <f>IF(OR($A$8&lt;&gt;"",$A$2&lt;&gt;"",$HM$252&lt;&gt;""),"E","")</f>
        <v/>
      </c>
      <c r="HN151" s="29" t="str">
        <f>IF(OR($A$8&lt;&gt;"",$A$2&lt;&gt;"",$HN$252&lt;&gt;""),"E","")</f>
        <v/>
      </c>
      <c r="HO151" s="29" t="str">
        <f>IF(OR($A$8&lt;&gt;"",$A$2&lt;&gt;"",$HO$252&lt;&gt;""),"E","")</f>
        <v/>
      </c>
      <c r="HP151" s="29" t="str">
        <f>IF(OR($A$8&lt;&gt;"",$A$2&lt;&gt;"",$HP$252&lt;&gt;""),"E","")</f>
        <v/>
      </c>
      <c r="HQ151" s="219"/>
      <c r="HR151" s="6"/>
      <c r="HS151" s="131">
        <f t="shared" si="2"/>
        <v>0</v>
      </c>
      <c r="HT151" s="132"/>
    </row>
    <row r="152" spans="1:228" ht="39" customHeight="1" x14ac:dyDescent="0.2">
      <c r="A152" s="220" t="s">
        <v>8</v>
      </c>
      <c r="B152" s="221"/>
      <c r="C152" s="221"/>
      <c r="D152" s="221"/>
      <c r="E152" s="221"/>
      <c r="F152" s="221"/>
      <c r="G152" s="221"/>
      <c r="H152" s="221"/>
      <c r="I152" s="221"/>
      <c r="J152" s="221"/>
      <c r="K152" s="221"/>
      <c r="L152" s="222"/>
      <c r="M152" s="220" t="s">
        <v>5</v>
      </c>
      <c r="N152" s="221"/>
      <c r="O152" s="221"/>
      <c r="P152" s="221"/>
      <c r="Q152" s="221"/>
      <c r="R152" s="221"/>
      <c r="S152" s="221"/>
      <c r="T152" s="221"/>
      <c r="U152" s="222"/>
      <c r="V152" s="175"/>
      <c r="W152" s="43">
        <v>17</v>
      </c>
      <c r="X152" s="204">
        <v>3</v>
      </c>
      <c r="Y152" s="84" t="s">
        <v>1140</v>
      </c>
      <c r="Z152" s="178"/>
      <c r="AA152" s="212"/>
      <c r="AB152" s="155">
        <v>60</v>
      </c>
      <c r="AC152" s="299"/>
      <c r="AD152" s="155">
        <v>60</v>
      </c>
      <c r="AE152" s="299"/>
      <c r="AF152" s="155">
        <v>60</v>
      </c>
      <c r="AG152" s="299"/>
      <c r="AH152" s="155">
        <v>60</v>
      </c>
      <c r="AI152" s="299"/>
      <c r="AJ152" s="155">
        <v>12</v>
      </c>
      <c r="AK152" s="299"/>
      <c r="AL152" s="155">
        <v>2</v>
      </c>
      <c r="AM152" s="299"/>
      <c r="AN152" s="155">
        <v>1</v>
      </c>
      <c r="AO152" s="299"/>
      <c r="AP152" s="155">
        <v>1</v>
      </c>
      <c r="AQ152" s="299"/>
      <c r="AR152" s="152"/>
      <c r="AS152" s="153"/>
      <c r="AT152" s="152"/>
      <c r="AU152" s="153"/>
      <c r="AV152" s="152"/>
      <c r="AW152" s="153"/>
      <c r="AX152" s="152"/>
      <c r="AY152" s="153"/>
      <c r="AZ152" s="152"/>
      <c r="BA152" s="153"/>
      <c r="BB152" s="152"/>
      <c r="BC152" s="153"/>
      <c r="BD152" s="152"/>
      <c r="BE152" s="153"/>
      <c r="BF152" s="152"/>
      <c r="BG152" s="422"/>
      <c r="BH152" s="179"/>
      <c r="BI152" s="179"/>
      <c r="BJ152" s="67" t="str">
        <f>IF($BJ$8="Saisie de numéro erronée !","Saisie de numéro erronée !",IF($BJ$9="","",VALUE(SUBSTITUTE(IF(COUNTIF(HS152,"* *"),TRIM(MID(Y152&amp;" ",(FIND(("NO"&amp;$BJ$9&amp;" "),Y152&amp;" "))-3,3)),HS152),"c",""))))</f>
        <v/>
      </c>
      <c r="BK152" s="180"/>
      <c r="BL152" s="213"/>
      <c r="BM152" s="29">
        <v>17</v>
      </c>
      <c r="BN152" s="29">
        <v>17</v>
      </c>
      <c r="BO152" s="29">
        <v>17</v>
      </c>
      <c r="BP152" s="29">
        <v>18</v>
      </c>
      <c r="BQ152" s="29">
        <v>18</v>
      </c>
      <c r="BR152" s="29">
        <v>18</v>
      </c>
      <c r="BS152" s="29">
        <v>19</v>
      </c>
      <c r="BT152" s="29">
        <v>19</v>
      </c>
      <c r="BU152" s="29">
        <v>19</v>
      </c>
      <c r="BV152" s="29">
        <v>20</v>
      </c>
      <c r="BW152" s="29">
        <v>20</v>
      </c>
      <c r="BX152" s="29">
        <v>20</v>
      </c>
      <c r="BY152" s="29">
        <v>24</v>
      </c>
      <c r="BZ152" s="29">
        <v>32</v>
      </c>
      <c r="CA152" s="29">
        <v>37</v>
      </c>
      <c r="CB152" s="226">
        <v>47</v>
      </c>
      <c r="CC152" s="181"/>
      <c r="CD152" s="181"/>
      <c r="CE152" s="395"/>
      <c r="CF152" s="182"/>
      <c r="CG152" s="182"/>
      <c r="CH152" s="395"/>
      <c r="CI152" s="183"/>
      <c r="CJ152" s="183"/>
      <c r="CK152" s="214">
        <v>141</v>
      </c>
      <c r="CL152" s="44" t="s">
        <v>586</v>
      </c>
      <c r="CM152" s="184"/>
      <c r="CN152" s="216"/>
      <c r="CO152" s="227" t="s">
        <v>37</v>
      </c>
      <c r="CP152" s="185"/>
      <c r="CQ152" s="185"/>
      <c r="CR152" s="44">
        <v>76</v>
      </c>
      <c r="CS152" s="44">
        <v>78</v>
      </c>
      <c r="CT152" s="186"/>
      <c r="CU152" s="186"/>
      <c r="CV152" s="395"/>
      <c r="CW152" s="218"/>
      <c r="CX152" s="218"/>
      <c r="CY152" s="227" t="s">
        <v>106</v>
      </c>
      <c r="CZ152" s="187"/>
      <c r="DA152" s="187"/>
      <c r="DB152" s="28" t="str">
        <f>IF(OR($A$8&lt;&gt;"",$A$2&lt;&gt;"",$DB$252&lt;&gt;""),"E","")</f>
        <v/>
      </c>
      <c r="DC152" s="29" t="str">
        <f>IF(OR($A$8&lt;&gt;"",$A$2&lt;&gt;"",$DC$252&lt;&gt;""),"E","")</f>
        <v/>
      </c>
      <c r="DD152" s="29" t="str">
        <f>IF(OR($A$8&lt;&gt;"",$A$2&lt;&gt;"",$DD$252&lt;&gt;""),"E","")</f>
        <v/>
      </c>
      <c r="DE152" s="29" t="str">
        <f>IF(OR($A$8&lt;&gt;"",$A$2&lt;&gt;"",$DE$252&lt;&gt;""),"E","")</f>
        <v/>
      </c>
      <c r="DF152" s="29" t="str">
        <f>IF(OR($A$8&lt;&gt;"",$A$2&lt;&gt;"",$DF$252&lt;&gt;""),"E","")</f>
        <v/>
      </c>
      <c r="DG152" s="29" t="str">
        <f>IF(OR($A$8&lt;&gt;"",$A$2&lt;&gt;"",$DG$252&lt;&gt;""),"E","")</f>
        <v/>
      </c>
      <c r="DH152" s="29" t="str">
        <f>IF(OR($A$8&lt;&gt;"",$A$2&lt;&gt;"",$DH$252&lt;&gt;""),"E","")</f>
        <v/>
      </c>
      <c r="DI152" s="29" t="str">
        <f>IF(OR($A$8&lt;&gt;"",$A$2&lt;&gt;"",$DI$252&lt;&gt;""),"E","")</f>
        <v/>
      </c>
      <c r="DJ152" s="29" t="str">
        <f>IF(OR($A$8&lt;&gt;"",$A$2&lt;&gt;"",$DJ$252&lt;&gt;""),"E","")</f>
        <v/>
      </c>
      <c r="DK152" s="29" t="str">
        <f>IF(OR($A$8&lt;&gt;"",$A$2&lt;&gt;"",$DK$252&lt;&gt;""),"E","")</f>
        <v/>
      </c>
      <c r="DL152" s="29" t="str">
        <f>IF(OR($A$8&lt;&gt;"",$A$2&lt;&gt;"",$DL$252&lt;&gt;""),"E","")</f>
        <v/>
      </c>
      <c r="DM152" s="29" t="str">
        <f>IF(OR($A$8&lt;&gt;"",$A$2&lt;&gt;"",$DM$252&lt;&gt;""),"E","")</f>
        <v/>
      </c>
      <c r="DN152" s="29" t="str">
        <f>IF(OR($A$8&lt;&gt;"",$A$2&lt;&gt;"",$DN$252&lt;&gt;""),"E","")</f>
        <v/>
      </c>
      <c r="DO152" s="29" t="str">
        <f>IF(OR($A$8&lt;&gt;"",$A$2&lt;&gt;"",$DO$252&lt;&gt;""),"E","")</f>
        <v/>
      </c>
      <c r="DP152" s="29" t="str">
        <f>IF(OR($A$8&lt;&gt;"",$A$2&lt;&gt;"",$DP$252&lt;&gt;""),"E","")</f>
        <v/>
      </c>
      <c r="DQ152" s="29" t="str">
        <f>IF(OR($A$8&lt;&gt;"",$A$2&lt;&gt;"",$DQ$252&lt;&gt;""),"E","")</f>
        <v/>
      </c>
      <c r="DR152" s="29" t="str">
        <f>IF(OR($A$8&lt;&gt;"",$A$2&lt;&gt;"",$DR$252&lt;&gt;""),"E","")</f>
        <v/>
      </c>
      <c r="DS152" s="29" t="str">
        <f>IF(OR($A$8&lt;&gt;"",$A$2&lt;&gt;"",$DS$252&lt;&gt;""),"E","")</f>
        <v/>
      </c>
      <c r="DT152" s="29" t="str">
        <f>IF(OR($A$8&lt;&gt;"",$A$2&lt;&gt;"",$DT$252&lt;&gt;""),"E","")</f>
        <v/>
      </c>
      <c r="DU152" s="29" t="str">
        <f>IF(OR($A$8&lt;&gt;"",$A$2&lt;&gt;"",$DU$252&lt;&gt;""),"E","")</f>
        <v/>
      </c>
      <c r="DV152" s="29" t="str">
        <f>IF(OR($A$8&lt;&gt;"",$A$2&lt;&gt;"",$DV$252&lt;&gt;""),"E","")</f>
        <v/>
      </c>
      <c r="DW152" s="29" t="str">
        <f>IF(OR($A$8&lt;&gt;"",$A$2&lt;&gt;"",$DW$252&lt;&gt;""),"E","")</f>
        <v/>
      </c>
      <c r="DX152" s="29" t="str">
        <f>IF(OR($A$8&lt;&gt;"",$A$2&lt;&gt;"",$DX$252&lt;&gt;""),"E","")</f>
        <v/>
      </c>
      <c r="DY152" s="29" t="str">
        <f>IF(OR($A$8&lt;&gt;"",$A$2&lt;&gt;"",$DY$252&lt;&gt;""),"E","")</f>
        <v/>
      </c>
      <c r="DZ152" s="29" t="str">
        <f>IF(OR($A$8&lt;&gt;"",$A$2&lt;&gt;"",$DZ$252&lt;&gt;""),"E","")</f>
        <v/>
      </c>
      <c r="EA152" s="31"/>
      <c r="EB152" s="2"/>
      <c r="EC152" s="29" t="str">
        <f>IF(OR($A$8&lt;&gt;"",$A$2&lt;&gt;"",$EC$252&lt;&gt;""),"E","")</f>
        <v/>
      </c>
      <c r="ED152" s="58"/>
      <c r="EE152" s="57"/>
      <c r="EF152" s="29" t="str">
        <f>IF(OR($A$8&lt;&gt;"",$A$2&lt;&gt;"",$EF$252&lt;&gt;""),"E","")</f>
        <v/>
      </c>
      <c r="EG152" s="29" t="str">
        <f>IF(OR($A$8&lt;&gt;"",$A$2&lt;&gt;"",$EG$252&lt;&gt;""),"E","")</f>
        <v/>
      </c>
      <c r="EH152" s="29" t="str">
        <f>IF(OR($A$8&lt;&gt;"",$A$2&lt;&gt;"",$EH$252&lt;&gt;""),"E","")</f>
        <v/>
      </c>
      <c r="EI152" s="29" t="str">
        <f>IF(OR($A$8&lt;&gt;"",$A$2&lt;&gt;"",$EI$252&lt;&gt;""),"E","")</f>
        <v/>
      </c>
      <c r="EJ152" s="29" t="str">
        <f>IF(OR($A$8&lt;&gt;"",$A$2&lt;&gt;"",$EJ$252&lt;&gt;""),"E","")</f>
        <v/>
      </c>
      <c r="EK152" s="29" t="str">
        <f>IF(OR($A$8&lt;&gt;"",$A$2&lt;&gt;"",$EK$252&lt;&gt;""),"E","")</f>
        <v/>
      </c>
      <c r="EL152" s="29" t="str">
        <f>IF(OR($A$8&lt;&gt;"",$A$2&lt;&gt;"",$EL$252&lt;&gt;""),"E","")</f>
        <v/>
      </c>
      <c r="EM152" s="29" t="str">
        <f>IF(OR($A$8&lt;&gt;"",$A$2&lt;&gt;"",$EM$252&lt;&gt;""),"E","")</f>
        <v/>
      </c>
      <c r="EN152" s="29" t="str">
        <f>IF(OR($A$8&lt;&gt;"",$A$2&lt;&gt;"",$EN$252&lt;&gt;""),"E","")</f>
        <v/>
      </c>
      <c r="EO152" s="29" t="str">
        <f>IF(OR($A$8&lt;&gt;"",$A$2&lt;&gt;"",$EO$252&lt;&gt;""),"E","")</f>
        <v/>
      </c>
      <c r="EP152" s="29" t="str">
        <f>IF(OR($A$8&lt;&gt;"",$A$2&lt;&gt;"",$EP$252&lt;&gt;""),"E","")</f>
        <v/>
      </c>
      <c r="EQ152" s="29" t="str">
        <f>IF(OR($A$8&lt;&gt;"",$A$2&lt;&gt;"",$EQ$252&lt;&gt;""),"E","")</f>
        <v/>
      </c>
      <c r="ER152" s="29" t="str">
        <f>IF(OR($A$8&lt;&gt;"",$A$2&lt;&gt;"",$ER$252&lt;&gt;""),"E","")</f>
        <v/>
      </c>
      <c r="ES152" s="29" t="str">
        <f>IF(OR($A$8&lt;&gt;"",$A$2&lt;&gt;"",$ES$252&lt;&gt;""),"E","")</f>
        <v/>
      </c>
      <c r="ET152" s="29" t="str">
        <f>IF(OR($A$8&lt;&gt;"",$A$2&lt;&gt;"",$ET$252&lt;&gt;""),"E","")</f>
        <v/>
      </c>
      <c r="EU152" s="29" t="str">
        <f>IF(OR($A$8&lt;&gt;"",$A$2&lt;&gt;"",$EU$252&lt;&gt;""),"E","")</f>
        <v/>
      </c>
      <c r="EV152" s="29" t="str">
        <f>IF(OR($A$8&lt;&gt;"",$A$2&lt;&gt;"",$EV$252&lt;&gt;""),"E","")</f>
        <v/>
      </c>
      <c r="EW152" s="29" t="str">
        <f>IF(OR($A$8&lt;&gt;"",$A$2&lt;&gt;"",$EW$252&lt;&gt;""),"E","")</f>
        <v/>
      </c>
      <c r="EX152" s="29" t="str">
        <f>IF(OR($A$8&lt;&gt;"",$A$2&lt;&gt;"",$EX$252&lt;&gt;""),"E","")</f>
        <v/>
      </c>
      <c r="EY152" s="29" t="str">
        <f>IF(OR($A$8&lt;&gt;"",$A$2&lt;&gt;"",$EY$252&lt;&gt;""),"E","")</f>
        <v/>
      </c>
      <c r="EZ152" s="29" t="str">
        <f>IF(OR($A$8&lt;&gt;"",$A$2&lt;&gt;"",$EZ$252&lt;&gt;""),"E","")</f>
        <v/>
      </c>
      <c r="FA152" s="29" t="str">
        <f>IF(OR($A$8&lt;&gt;"",$A$2&lt;&gt;"",$FA$252&lt;&gt;""),"E","")</f>
        <v/>
      </c>
      <c r="FB152" s="29" t="str">
        <f>IF(OR($A$8&lt;&gt;"",$A$2&lt;&gt;"",$FB$252&lt;&gt;""),"E","")</f>
        <v/>
      </c>
      <c r="FC152" s="29" t="str">
        <f>IF(OR($A$8&lt;&gt;"",$A$2&lt;&gt;"",$FC$252&lt;&gt;""),"E","")</f>
        <v/>
      </c>
      <c r="FD152" s="29" t="str">
        <f>IF(OR($A$8&lt;&gt;"",$A$2&lt;&gt;"",$FD$252&lt;&gt;""),"E","")</f>
        <v/>
      </c>
      <c r="FE152" s="29" t="str">
        <f>IF(OR($A$8&lt;&gt;"",$A$2&lt;&gt;"",$FE$252&lt;&gt;""),"E","")</f>
        <v/>
      </c>
      <c r="FF152" s="29" t="str">
        <f>IF(OR($A$8&lt;&gt;"",$A$2&lt;&gt;"",$FF$252&lt;&gt;""),"E","")</f>
        <v/>
      </c>
      <c r="FG152" s="29" t="str">
        <f>IF(OR($A$8&lt;&gt;"",$A$2&lt;&gt;"",$FG$252&lt;&gt;""),"E","")</f>
        <v/>
      </c>
      <c r="FH152" s="29" t="str">
        <f>IF(OR($A$8&lt;&gt;"",$A$2&lt;&gt;"",$FH$252&lt;&gt;""),"E","")</f>
        <v/>
      </c>
      <c r="FI152" s="29" t="str">
        <f>IF(OR($A$8&lt;&gt;"",$A$2&lt;&gt;"",$FI$252&lt;&gt;""),"E","")</f>
        <v/>
      </c>
      <c r="FJ152" s="29" t="str">
        <f>IF(OR($A$8&lt;&gt;"",$A$2&lt;&gt;"",$FJ$252&lt;&gt;""),"E","")</f>
        <v/>
      </c>
      <c r="FK152" s="29" t="str">
        <f>IF(OR($A$8&lt;&gt;"",$A$2&lt;&gt;"",$FK$252&lt;&gt;""),"E","")</f>
        <v/>
      </c>
      <c r="FL152" s="29" t="str">
        <f>IF(OR($A$8&lt;&gt;"",$A$2&lt;&gt;"",$FL$252&lt;&gt;""),"E","")</f>
        <v/>
      </c>
      <c r="FM152" s="29" t="str">
        <f>IF(OR($A$8&lt;&gt;"",$A$2&lt;&gt;"",$FM$252&lt;&gt;""),"E","")</f>
        <v/>
      </c>
      <c r="FN152" s="29" t="str">
        <f>IF(OR($A$8&lt;&gt;"",$A$2&lt;&gt;"",$FN$252&lt;&gt;""),"E","")</f>
        <v/>
      </c>
      <c r="FO152" s="29" t="str">
        <f>IF(OR($A$8&lt;&gt;"",$A$2&lt;&gt;"",$FO$252&lt;&gt;""),"E","")</f>
        <v/>
      </c>
      <c r="FP152" s="29" t="str">
        <f>IF(OR($A$8&lt;&gt;"",$A$2&lt;&gt;"",$FP$252&lt;&gt;""),"E","")</f>
        <v/>
      </c>
      <c r="FQ152" s="29" t="str">
        <f>IF(OR($A$8&lt;&gt;"",$A$2&lt;&gt;"",$FQ$252&lt;&gt;""),"E","")</f>
        <v/>
      </c>
      <c r="FR152" s="29" t="str">
        <f>IF(OR($A$8&lt;&gt;"",$A$2&lt;&gt;"",$FR$252&lt;&gt;""),"E","")</f>
        <v/>
      </c>
      <c r="FS152" s="29" t="str">
        <f>IF(OR($A$8&lt;&gt;"",$A$2&lt;&gt;"",$FS$252&lt;&gt;""),"E","")</f>
        <v/>
      </c>
      <c r="FT152" s="29" t="str">
        <f>IF(OR($A$8&lt;&gt;"",$A$2&lt;&gt;"",$FT$252&lt;&gt;""),"E","")</f>
        <v/>
      </c>
      <c r="FU152" s="29" t="str">
        <f>IF(OR($A$8&lt;&gt;"",$A$2&lt;&gt;"",$FU$252&lt;&gt;""),"E","")</f>
        <v/>
      </c>
      <c r="FV152" s="29" t="str">
        <f>IF(OR($A$8&lt;&gt;"",$A$2&lt;&gt;"",$FV$252&lt;&gt;""),"E","")</f>
        <v/>
      </c>
      <c r="FW152" s="29" t="str">
        <f>IF(OR($A$8&lt;&gt;"",$A$2&lt;&gt;"",$FW$252&lt;&gt;""),"E","")</f>
        <v/>
      </c>
      <c r="FX152" s="29" t="str">
        <f>IF(OR($A$8&lt;&gt;"",$A$2&lt;&gt;"",$FX$252&lt;&gt;""),"E","")</f>
        <v/>
      </c>
      <c r="FY152" s="29" t="str">
        <f>IF(OR($A$8&lt;&gt;"",$A$2&lt;&gt;"",$FY$252&lt;&gt;""),"E","")</f>
        <v/>
      </c>
      <c r="FZ152" s="29" t="str">
        <f>IF(OR($A$8&lt;&gt;"",$A$2&lt;&gt;"",$FZ$252&lt;&gt;""),"E","")</f>
        <v/>
      </c>
      <c r="GA152" s="29" t="str">
        <f>IF(OR($A$8&lt;&gt;"",$A$2&lt;&gt;"",$GA$252&lt;&gt;""),"E","")</f>
        <v/>
      </c>
      <c r="GB152" s="58"/>
      <c r="GC152" s="57"/>
      <c r="GD152" s="33" t="str">
        <f>IF(OR($A$8&lt;&gt;"",$A$2&lt;&gt;"",$GD$252&lt;&gt;""),"E","")</f>
        <v/>
      </c>
      <c r="GE152" s="77"/>
      <c r="GF152" s="72"/>
      <c r="GG152" s="30" t="str">
        <f>IF(OR($A$8&lt;&gt;"",$A$2&lt;&gt;"",$GG$252&lt;&gt;""),"E","X")</f>
        <v>X</v>
      </c>
      <c r="GH152" s="29" t="str">
        <f>IF(OR($A$8&lt;&gt;"",$A$2&lt;&gt;"",$GH$252&lt;&gt;""),"E","")</f>
        <v/>
      </c>
      <c r="GI152" s="30" t="str">
        <f>IF(OR($A$8&lt;&gt;"",$A$2&lt;&gt;"",$GI$252&lt;&gt;""),"E","X")</f>
        <v>X</v>
      </c>
      <c r="GJ152" s="29" t="str">
        <f>IF(OR($A$8&lt;&gt;"",$A$2&lt;&gt;"",$GJ$252&lt;&gt;""),"E","")</f>
        <v/>
      </c>
      <c r="GK152" s="29" t="str">
        <f>IF(OR($A$8&lt;&gt;"",$A$2&lt;&gt;"",$GK$252&lt;&gt;""),"E","")</f>
        <v/>
      </c>
      <c r="GL152" s="29" t="str">
        <f>IF(OR($A$8&lt;&gt;"",$A$2&lt;&gt;"",$GL$252&lt;&gt;""),"E","")</f>
        <v/>
      </c>
      <c r="GM152" s="29" t="str">
        <f>IF(OR($A$8&lt;&gt;"",$A$2&lt;&gt;"",$GM$252&lt;&gt;""),"E","")</f>
        <v/>
      </c>
      <c r="GN152" s="29" t="str">
        <f>IF(OR($A$8&lt;&gt;"",$A$2&lt;&gt;"",$GN$252&lt;&gt;""),"E","")</f>
        <v/>
      </c>
      <c r="GO152" s="29" t="str">
        <f>IF(OR($A$8&lt;&gt;"",$A$2&lt;&gt;"",$GO$252&lt;&gt;""),"E","")</f>
        <v/>
      </c>
      <c r="GP152" s="29" t="str">
        <f>IF(OR($A$8&lt;&gt;"",$A$2&lt;&gt;"",$GP$252&lt;&gt;""),"E","")</f>
        <v/>
      </c>
      <c r="GQ152" s="29" t="str">
        <f>IF(OR($A$8&lt;&gt;"",$A$2&lt;&gt;"",$GQ$252&lt;&gt;""),"E","")</f>
        <v/>
      </c>
      <c r="GR152" s="29" t="str">
        <f>IF(OR($A$8&lt;&gt;"",$A$2&lt;&gt;"",$GR$252&lt;&gt;""),"E","")</f>
        <v/>
      </c>
      <c r="GS152" s="29" t="str">
        <f>IF(OR($A$8&lt;&gt;"",$A$2&lt;&gt;"",$GS$252&lt;&gt;""),"E","")</f>
        <v/>
      </c>
      <c r="GT152" s="29" t="str">
        <f>IF(OR($A$8&lt;&gt;"",$A$2&lt;&gt;"",$GT$252&lt;&gt;""),"E","")</f>
        <v/>
      </c>
      <c r="GU152" s="29" t="str">
        <f>IF(OR($A$8&lt;&gt;"",$A$2&lt;&gt;"",$GU$252&lt;&gt;""),"E","")</f>
        <v/>
      </c>
      <c r="GV152" s="29" t="str">
        <f>IF(OR($A$8&lt;&gt;"",$A$2&lt;&gt;"",$GV$252&lt;&gt;""),"E","")</f>
        <v/>
      </c>
      <c r="GW152" s="29" t="str">
        <f>IF(OR($A$8&lt;&gt;"",$A$2&lt;&gt;"",$GW$252&lt;&gt;""),"E","")</f>
        <v/>
      </c>
      <c r="GX152" s="29" t="str">
        <f>IF(OR($A$8&lt;&gt;"",$A$2&lt;&gt;"",$GX$252&lt;&gt;""),"E","")</f>
        <v/>
      </c>
      <c r="GY152" s="26" t="str">
        <f>IF(OR($A$8&lt;&gt;"",$A$2&lt;&gt;"",$GY$252&lt;&gt;""),"E","")</f>
        <v/>
      </c>
      <c r="GZ152" s="29" t="str">
        <f>IF(OR($A$8&lt;&gt;"",$A$2&lt;&gt;"",$GZ$252&lt;&gt;""),"E","")</f>
        <v/>
      </c>
      <c r="HA152" s="29" t="str">
        <f>IF(OR($A$8&lt;&gt;"",$A$2&lt;&gt;"",$HA$252&lt;&gt;""),"E","")</f>
        <v/>
      </c>
      <c r="HB152" s="29" t="str">
        <f>IF(OR($A$8&lt;&gt;"",$A$2&lt;&gt;"",$HB$252&lt;&gt;""),"E","")</f>
        <v/>
      </c>
      <c r="HC152" s="29" t="str">
        <f>IF(OR($A$8&lt;&gt;"",$A$2&lt;&gt;"",$HC$252&lt;&gt;""),"E","")</f>
        <v/>
      </c>
      <c r="HD152" s="29" t="str">
        <f>IF(OR($A$8&lt;&gt;"",$A$2&lt;&gt;"",$HD$252&lt;&gt;""),"E","")</f>
        <v/>
      </c>
      <c r="HE152" s="29" t="str">
        <f>IF(OR($A$8&lt;&gt;"",$A$2&lt;&gt;"",$HE$252&lt;&gt;""),"E","")</f>
        <v/>
      </c>
      <c r="HF152" s="29" t="str">
        <f>IF(OR($A$8&lt;&gt;"",$A$2&lt;&gt;"",$HF$252&lt;&gt;""),"E","")</f>
        <v/>
      </c>
      <c r="HG152" s="29" t="str">
        <f>IF(OR($A$8&lt;&gt;"",$A$2&lt;&gt;"",$HG$252&lt;&gt;""),"E","")</f>
        <v/>
      </c>
      <c r="HH152" s="81"/>
      <c r="HI152" s="72"/>
      <c r="HJ152" s="29" t="str">
        <f>IF(OR($A$8&lt;&gt;"",$A$2&lt;&gt;"",$HJ$252&lt;&gt;""),"E","")</f>
        <v/>
      </c>
      <c r="HK152" s="29" t="str">
        <f>IF(OR($A$8&lt;&gt;"",$A$2&lt;&gt;"",$HK$252&lt;&gt;""),"E","")</f>
        <v/>
      </c>
      <c r="HL152" s="29" t="str">
        <f>IF(OR($A$8&lt;&gt;"",$A$2&lt;&gt;"",$HL$252&lt;&gt;""),"E","")</f>
        <v/>
      </c>
      <c r="HM152" s="29" t="str">
        <f>IF(OR($A$8&lt;&gt;"",$A$2&lt;&gt;"",$HM$252&lt;&gt;""),"E","")</f>
        <v/>
      </c>
      <c r="HN152" s="29" t="str">
        <f>IF(OR($A$8&lt;&gt;"",$A$2&lt;&gt;"",$HN$252&lt;&gt;""),"E","")</f>
        <v/>
      </c>
      <c r="HO152" s="29" t="str">
        <f>IF(OR($A$8&lt;&gt;"",$A$2&lt;&gt;"",$HO$252&lt;&gt;""),"E","")</f>
        <v/>
      </c>
      <c r="HP152" s="29" t="str">
        <f>IF(OR($A$8&lt;&gt;"",$A$2&lt;&gt;"",$HP$252&lt;&gt;""),"E","")</f>
        <v/>
      </c>
      <c r="HQ152" s="219"/>
      <c r="HR152" s="6"/>
      <c r="HS152" s="131">
        <f t="shared" si="2"/>
        <v>0</v>
      </c>
      <c r="HT152" s="132"/>
    </row>
    <row r="153" spans="1:228" ht="39" customHeight="1" x14ac:dyDescent="0.2">
      <c r="A153" s="220" t="s">
        <v>161</v>
      </c>
      <c r="B153" s="221"/>
      <c r="C153" s="221"/>
      <c r="D153" s="221"/>
      <c r="E153" s="221"/>
      <c r="F153" s="221"/>
      <c r="G153" s="221"/>
      <c r="H153" s="221"/>
      <c r="I153" s="221"/>
      <c r="J153" s="221"/>
      <c r="K153" s="221"/>
      <c r="L153" s="222"/>
      <c r="M153" s="220" t="s">
        <v>30</v>
      </c>
      <c r="N153" s="221"/>
      <c r="O153" s="221"/>
      <c r="P153" s="221"/>
      <c r="Q153" s="221"/>
      <c r="R153" s="221"/>
      <c r="S153" s="221"/>
      <c r="T153" s="221"/>
      <c r="U153" s="222"/>
      <c r="V153" s="174"/>
      <c r="W153" s="43">
        <v>17</v>
      </c>
      <c r="X153" s="205">
        <v>4</v>
      </c>
      <c r="Y153" s="84" t="s">
        <v>1140</v>
      </c>
      <c r="Z153" s="178"/>
      <c r="AA153" s="212"/>
      <c r="AB153" s="155">
        <v>60</v>
      </c>
      <c r="AC153" s="299"/>
      <c r="AD153" s="155">
        <v>60</v>
      </c>
      <c r="AE153" s="299"/>
      <c r="AF153" s="155">
        <v>60</v>
      </c>
      <c r="AG153" s="299"/>
      <c r="AH153" s="155">
        <v>60</v>
      </c>
      <c r="AI153" s="299"/>
      <c r="AJ153" s="155">
        <v>12</v>
      </c>
      <c r="AK153" s="299"/>
      <c r="AL153" s="155">
        <v>2</v>
      </c>
      <c r="AM153" s="299"/>
      <c r="AN153" s="155">
        <v>1</v>
      </c>
      <c r="AO153" s="299"/>
      <c r="AP153" s="155">
        <v>1</v>
      </c>
      <c r="AQ153" s="299"/>
      <c r="AR153" s="152"/>
      <c r="AS153" s="153"/>
      <c r="AT153" s="152"/>
      <c r="AU153" s="153"/>
      <c r="AV153" s="152"/>
      <c r="AW153" s="153"/>
      <c r="AX153" s="152"/>
      <c r="AY153" s="153"/>
      <c r="AZ153" s="152"/>
      <c r="BA153" s="153"/>
      <c r="BB153" s="152"/>
      <c r="BC153" s="153"/>
      <c r="BD153" s="152"/>
      <c r="BE153" s="153"/>
      <c r="BF153" s="152"/>
      <c r="BG153" s="422"/>
      <c r="BH153" s="179"/>
      <c r="BI153" s="179"/>
      <c r="BJ153" s="67" t="str">
        <f>IF($BJ$8="Saisie de numéro erronée !","Saisie de numéro erronée !",IF($BJ$9="","",VALUE(SUBSTITUTE(IF(COUNTIF(HS153,"* *"),TRIM(MID(Y153&amp;" ",(FIND(("NO"&amp;$BJ$9&amp;" "),Y153&amp;" "))-3,3)),HS153),"c",""))))</f>
        <v/>
      </c>
      <c r="BK153" s="180"/>
      <c r="BL153" s="213"/>
      <c r="BM153" s="29">
        <v>17</v>
      </c>
      <c r="BN153" s="29">
        <v>17</v>
      </c>
      <c r="BO153" s="29">
        <v>17</v>
      </c>
      <c r="BP153" s="29">
        <v>18</v>
      </c>
      <c r="BQ153" s="29">
        <v>18</v>
      </c>
      <c r="BR153" s="29">
        <v>18</v>
      </c>
      <c r="BS153" s="29">
        <v>19</v>
      </c>
      <c r="BT153" s="29">
        <v>19</v>
      </c>
      <c r="BU153" s="29">
        <v>19</v>
      </c>
      <c r="BV153" s="29">
        <v>20</v>
      </c>
      <c r="BW153" s="29">
        <v>20</v>
      </c>
      <c r="BX153" s="29">
        <v>20</v>
      </c>
      <c r="BY153" s="29">
        <v>24</v>
      </c>
      <c r="BZ153" s="29">
        <v>32</v>
      </c>
      <c r="CA153" s="29">
        <v>37</v>
      </c>
      <c r="CB153" s="226">
        <v>47</v>
      </c>
      <c r="CC153" s="181"/>
      <c r="CD153" s="181"/>
      <c r="CE153" s="395"/>
      <c r="CF153" s="182"/>
      <c r="CG153" s="182"/>
      <c r="CH153" s="395"/>
      <c r="CI153" s="183"/>
      <c r="CJ153" s="183"/>
      <c r="CK153" s="214">
        <v>142</v>
      </c>
      <c r="CL153" s="44" t="s">
        <v>587</v>
      </c>
      <c r="CM153" s="184"/>
      <c r="CN153" s="216"/>
      <c r="CO153" s="227" t="s">
        <v>37</v>
      </c>
      <c r="CP153" s="185"/>
      <c r="CQ153" s="185"/>
      <c r="CR153" s="44">
        <v>76</v>
      </c>
      <c r="CS153" s="44">
        <v>78</v>
      </c>
      <c r="CT153" s="186"/>
      <c r="CU153" s="186"/>
      <c r="CV153" s="395"/>
      <c r="CW153" s="218"/>
      <c r="CX153" s="218"/>
      <c r="CY153" s="227" t="s">
        <v>106</v>
      </c>
      <c r="CZ153" s="187"/>
      <c r="DA153" s="187"/>
      <c r="DB153" s="28" t="str">
        <f>IF(OR($A$8&lt;&gt;"",$A$2&lt;&gt;"",$DB$252&lt;&gt;""),"E","")</f>
        <v/>
      </c>
      <c r="DC153" s="29" t="str">
        <f>IF(OR($A$8&lt;&gt;"",$A$2&lt;&gt;"",$DC$252&lt;&gt;""),"E","")</f>
        <v/>
      </c>
      <c r="DD153" s="29" t="str">
        <f>IF(OR($A$8&lt;&gt;"",$A$2&lt;&gt;"",$DD$252&lt;&gt;""),"E","")</f>
        <v/>
      </c>
      <c r="DE153" s="29" t="str">
        <f>IF(OR($A$8&lt;&gt;"",$A$2&lt;&gt;"",$DE$252&lt;&gt;""),"E","")</f>
        <v/>
      </c>
      <c r="DF153" s="29" t="str">
        <f>IF(OR($A$8&lt;&gt;"",$A$2&lt;&gt;"",$DF$252&lt;&gt;""),"E","")</f>
        <v/>
      </c>
      <c r="DG153" s="29" t="str">
        <f>IF(OR($A$8&lt;&gt;"",$A$2&lt;&gt;"",$DG$252&lt;&gt;""),"E","")</f>
        <v/>
      </c>
      <c r="DH153" s="29" t="str">
        <f>IF(OR($A$8&lt;&gt;"",$A$2&lt;&gt;"",$DH$252&lt;&gt;""),"E","")</f>
        <v/>
      </c>
      <c r="DI153" s="29" t="str">
        <f>IF(OR($A$8&lt;&gt;"",$A$2&lt;&gt;"",$DI$252&lt;&gt;""),"E","")</f>
        <v/>
      </c>
      <c r="DJ153" s="29" t="str">
        <f>IF(OR($A$8&lt;&gt;"",$A$2&lt;&gt;"",$DJ$252&lt;&gt;""),"E","")</f>
        <v/>
      </c>
      <c r="DK153" s="29" t="str">
        <f>IF(OR($A$8&lt;&gt;"",$A$2&lt;&gt;"",$DK$252&lt;&gt;""),"E","")</f>
        <v/>
      </c>
      <c r="DL153" s="29" t="str">
        <f>IF(OR($A$8&lt;&gt;"",$A$2&lt;&gt;"",$DL$252&lt;&gt;""),"E","")</f>
        <v/>
      </c>
      <c r="DM153" s="29" t="str">
        <f>IF(OR($A$8&lt;&gt;"",$A$2&lt;&gt;"",$DM$252&lt;&gt;""),"E","")</f>
        <v/>
      </c>
      <c r="DN153" s="29" t="str">
        <f>IF(OR($A$8&lt;&gt;"",$A$2&lt;&gt;"",$DN$252&lt;&gt;""),"E","")</f>
        <v/>
      </c>
      <c r="DO153" s="29" t="str">
        <f>IF(OR($A$8&lt;&gt;"",$A$2&lt;&gt;"",$DO$252&lt;&gt;""),"E","")</f>
        <v/>
      </c>
      <c r="DP153" s="29" t="str">
        <f>IF(OR($A$8&lt;&gt;"",$A$2&lt;&gt;"",$DP$252&lt;&gt;""),"E","")</f>
        <v/>
      </c>
      <c r="DQ153" s="29" t="str">
        <f>IF(OR($A$8&lt;&gt;"",$A$2&lt;&gt;"",$DQ$252&lt;&gt;""),"E","")</f>
        <v/>
      </c>
      <c r="DR153" s="29" t="str">
        <f>IF(OR($A$8&lt;&gt;"",$A$2&lt;&gt;"",$DR$252&lt;&gt;""),"E","")</f>
        <v/>
      </c>
      <c r="DS153" s="29" t="str">
        <f>IF(OR($A$8&lt;&gt;"",$A$2&lt;&gt;"",$DS$252&lt;&gt;""),"E","")</f>
        <v/>
      </c>
      <c r="DT153" s="29" t="str">
        <f>IF(OR($A$8&lt;&gt;"",$A$2&lt;&gt;"",$DT$252&lt;&gt;""),"E","")</f>
        <v/>
      </c>
      <c r="DU153" s="29" t="str">
        <f>IF(OR($A$8&lt;&gt;"",$A$2&lt;&gt;"",$DU$252&lt;&gt;""),"E","")</f>
        <v/>
      </c>
      <c r="DV153" s="29" t="str">
        <f>IF(OR($A$8&lt;&gt;"",$A$2&lt;&gt;"",$DV$252&lt;&gt;""),"E","")</f>
        <v/>
      </c>
      <c r="DW153" s="29" t="str">
        <f>IF(OR($A$8&lt;&gt;"",$A$2&lt;&gt;"",$DW$252&lt;&gt;""),"E","")</f>
        <v/>
      </c>
      <c r="DX153" s="29" t="str">
        <f>IF(OR($A$8&lt;&gt;"",$A$2&lt;&gt;"",$DX$252&lt;&gt;""),"E","")</f>
        <v/>
      </c>
      <c r="DY153" s="29" t="str">
        <f>IF(OR($A$8&lt;&gt;"",$A$2&lt;&gt;"",$DY$252&lt;&gt;""),"E","")</f>
        <v/>
      </c>
      <c r="DZ153" s="29" t="str">
        <f>IF(OR($A$8&lt;&gt;"",$A$2&lt;&gt;"",$DZ$252&lt;&gt;""),"E","")</f>
        <v/>
      </c>
      <c r="EA153" s="31"/>
      <c r="EB153" s="2"/>
      <c r="EC153" s="29" t="str">
        <f>IF(OR($A$8&lt;&gt;"",$A$2&lt;&gt;"",$EC$252&lt;&gt;""),"E","")</f>
        <v/>
      </c>
      <c r="ED153" s="58"/>
      <c r="EE153" s="57"/>
      <c r="EF153" s="29" t="str">
        <f>IF(OR($A$8&lt;&gt;"",$A$2&lt;&gt;"",$EF$252&lt;&gt;""),"E","")</f>
        <v/>
      </c>
      <c r="EG153" s="29" t="str">
        <f>IF(OR($A$8&lt;&gt;"",$A$2&lt;&gt;"",$EG$252&lt;&gt;""),"E","")</f>
        <v/>
      </c>
      <c r="EH153" s="29" t="str">
        <f>IF(OR($A$8&lt;&gt;"",$A$2&lt;&gt;"",$EH$252&lt;&gt;""),"E","")</f>
        <v/>
      </c>
      <c r="EI153" s="29" t="str">
        <f>IF(OR($A$8&lt;&gt;"",$A$2&lt;&gt;"",$EI$252&lt;&gt;""),"E","")</f>
        <v/>
      </c>
      <c r="EJ153" s="29" t="str">
        <f>IF(OR($A$8&lt;&gt;"",$A$2&lt;&gt;"",$EJ$252&lt;&gt;""),"E","")</f>
        <v/>
      </c>
      <c r="EK153" s="29" t="str">
        <f>IF(OR($A$8&lt;&gt;"",$A$2&lt;&gt;"",$EK$252&lt;&gt;""),"E","")</f>
        <v/>
      </c>
      <c r="EL153" s="29" t="str">
        <f>IF(OR($A$8&lt;&gt;"",$A$2&lt;&gt;"",$EL$252&lt;&gt;""),"E","")</f>
        <v/>
      </c>
      <c r="EM153" s="29" t="str">
        <f>IF(OR($A$8&lt;&gt;"",$A$2&lt;&gt;"",$EM$252&lt;&gt;""),"E","")</f>
        <v/>
      </c>
      <c r="EN153" s="29" t="str">
        <f>IF(OR($A$8&lt;&gt;"",$A$2&lt;&gt;"",$EN$252&lt;&gt;""),"E","")</f>
        <v/>
      </c>
      <c r="EO153" s="29" t="str">
        <f>IF(OR($A$8&lt;&gt;"",$A$2&lt;&gt;"",$EO$252&lt;&gt;""),"E","")</f>
        <v/>
      </c>
      <c r="EP153" s="29" t="str">
        <f>IF(OR($A$8&lt;&gt;"",$A$2&lt;&gt;"",$EP$252&lt;&gt;""),"E","")</f>
        <v/>
      </c>
      <c r="EQ153" s="29" t="str">
        <f>IF(OR($A$8&lt;&gt;"",$A$2&lt;&gt;"",$EQ$252&lt;&gt;""),"E","")</f>
        <v/>
      </c>
      <c r="ER153" s="29" t="str">
        <f>IF(OR($A$8&lt;&gt;"",$A$2&lt;&gt;"",$ER$252&lt;&gt;""),"E","")</f>
        <v/>
      </c>
      <c r="ES153" s="29" t="str">
        <f>IF(OR($A$8&lt;&gt;"",$A$2&lt;&gt;"",$ES$252&lt;&gt;""),"E","")</f>
        <v/>
      </c>
      <c r="ET153" s="29" t="str">
        <f>IF(OR($A$8&lt;&gt;"",$A$2&lt;&gt;"",$ET$252&lt;&gt;""),"E","")</f>
        <v/>
      </c>
      <c r="EU153" s="29" t="str">
        <f>IF(OR($A$8&lt;&gt;"",$A$2&lt;&gt;"",$EU$252&lt;&gt;""),"E","")</f>
        <v/>
      </c>
      <c r="EV153" s="29" t="str">
        <f>IF(OR($A$8&lt;&gt;"",$A$2&lt;&gt;"",$EV$252&lt;&gt;""),"E","")</f>
        <v/>
      </c>
      <c r="EW153" s="29" t="str">
        <f>IF(OR($A$8&lt;&gt;"",$A$2&lt;&gt;"",$EW$252&lt;&gt;""),"E","")</f>
        <v/>
      </c>
      <c r="EX153" s="29" t="str">
        <f>IF(OR($A$8&lt;&gt;"",$A$2&lt;&gt;"",$EX$252&lt;&gt;""),"E","")</f>
        <v/>
      </c>
      <c r="EY153" s="29" t="str">
        <f>IF(OR($A$8&lt;&gt;"",$A$2&lt;&gt;"",$EY$252&lt;&gt;""),"E","")</f>
        <v/>
      </c>
      <c r="EZ153" s="29" t="str">
        <f>IF(OR($A$8&lt;&gt;"",$A$2&lt;&gt;"",$EZ$252&lt;&gt;""),"E","")</f>
        <v/>
      </c>
      <c r="FA153" s="29" t="str">
        <f>IF(OR($A$8&lt;&gt;"",$A$2&lt;&gt;"",$FA$252&lt;&gt;""),"E","")</f>
        <v/>
      </c>
      <c r="FB153" s="29" t="str">
        <f>IF(OR($A$8&lt;&gt;"",$A$2&lt;&gt;"",$FB$252&lt;&gt;""),"E","")</f>
        <v/>
      </c>
      <c r="FC153" s="29" t="str">
        <f>IF(OR($A$8&lt;&gt;"",$A$2&lt;&gt;"",$FC$252&lt;&gt;""),"E","")</f>
        <v/>
      </c>
      <c r="FD153" s="29" t="str">
        <f>IF(OR($A$8&lt;&gt;"",$A$2&lt;&gt;"",$FD$252&lt;&gt;""),"E","")</f>
        <v/>
      </c>
      <c r="FE153" s="29" t="str">
        <f>IF(OR($A$8&lt;&gt;"",$A$2&lt;&gt;"",$FE$252&lt;&gt;""),"E","")</f>
        <v/>
      </c>
      <c r="FF153" s="29" t="str">
        <f>IF(OR($A$8&lt;&gt;"",$A$2&lt;&gt;"",$FF$252&lt;&gt;""),"E","")</f>
        <v/>
      </c>
      <c r="FG153" s="29" t="str">
        <f>IF(OR($A$8&lt;&gt;"",$A$2&lt;&gt;"",$FG$252&lt;&gt;""),"E","")</f>
        <v/>
      </c>
      <c r="FH153" s="29" t="str">
        <f>IF(OR($A$8&lt;&gt;"",$A$2&lt;&gt;"",$FH$252&lt;&gt;""),"E","")</f>
        <v/>
      </c>
      <c r="FI153" s="29" t="str">
        <f>IF(OR($A$8&lt;&gt;"",$A$2&lt;&gt;"",$FI$252&lt;&gt;""),"E","")</f>
        <v/>
      </c>
      <c r="FJ153" s="29" t="str">
        <f>IF(OR($A$8&lt;&gt;"",$A$2&lt;&gt;"",$FJ$252&lt;&gt;""),"E","")</f>
        <v/>
      </c>
      <c r="FK153" s="29" t="str">
        <f>IF(OR($A$8&lt;&gt;"",$A$2&lt;&gt;"",$FK$252&lt;&gt;""),"E","")</f>
        <v/>
      </c>
      <c r="FL153" s="29" t="str">
        <f>IF(OR($A$8&lt;&gt;"",$A$2&lt;&gt;"",$FL$252&lt;&gt;""),"E","")</f>
        <v/>
      </c>
      <c r="FM153" s="29" t="str">
        <f>IF(OR($A$8&lt;&gt;"",$A$2&lt;&gt;"",$FM$252&lt;&gt;""),"E","")</f>
        <v/>
      </c>
      <c r="FN153" s="29" t="str">
        <f>IF(OR($A$8&lt;&gt;"",$A$2&lt;&gt;"",$FN$252&lt;&gt;""),"E","")</f>
        <v/>
      </c>
      <c r="FO153" s="29" t="str">
        <f>IF(OR($A$8&lt;&gt;"",$A$2&lt;&gt;"",$FO$252&lt;&gt;""),"E","")</f>
        <v/>
      </c>
      <c r="FP153" s="29" t="str">
        <f>IF(OR($A$8&lt;&gt;"",$A$2&lt;&gt;"",$FP$252&lt;&gt;""),"E","")</f>
        <v/>
      </c>
      <c r="FQ153" s="29" t="str">
        <f>IF(OR($A$8&lt;&gt;"",$A$2&lt;&gt;"",$FQ$252&lt;&gt;""),"E","")</f>
        <v/>
      </c>
      <c r="FR153" s="29" t="str">
        <f>IF(OR($A$8&lt;&gt;"",$A$2&lt;&gt;"",$FR$252&lt;&gt;""),"E","")</f>
        <v/>
      </c>
      <c r="FS153" s="29" t="str">
        <f>IF(OR($A$8&lt;&gt;"",$A$2&lt;&gt;"",$FS$252&lt;&gt;""),"E","")</f>
        <v/>
      </c>
      <c r="FT153" s="29" t="str">
        <f>IF(OR($A$8&lt;&gt;"",$A$2&lt;&gt;"",$FT$252&lt;&gt;""),"E","")</f>
        <v/>
      </c>
      <c r="FU153" s="29" t="str">
        <f>IF(OR($A$8&lt;&gt;"",$A$2&lt;&gt;"",$FU$252&lt;&gt;""),"E","")</f>
        <v/>
      </c>
      <c r="FV153" s="29" t="str">
        <f>IF(OR($A$8&lt;&gt;"",$A$2&lt;&gt;"",$FV$252&lt;&gt;""),"E","")</f>
        <v/>
      </c>
      <c r="FW153" s="29" t="str">
        <f>IF(OR($A$8&lt;&gt;"",$A$2&lt;&gt;"",$FW$252&lt;&gt;""),"E","")</f>
        <v/>
      </c>
      <c r="FX153" s="29" t="str">
        <f>IF(OR($A$8&lt;&gt;"",$A$2&lt;&gt;"",$FX$252&lt;&gt;""),"E","")</f>
        <v/>
      </c>
      <c r="FY153" s="29" t="str">
        <f>IF(OR($A$8&lt;&gt;"",$A$2&lt;&gt;"",$FY$252&lt;&gt;""),"E","")</f>
        <v/>
      </c>
      <c r="FZ153" s="29" t="str">
        <f>IF(OR($A$8&lt;&gt;"",$A$2&lt;&gt;"",$FZ$252&lt;&gt;""),"E","")</f>
        <v/>
      </c>
      <c r="GA153" s="29" t="str">
        <f>IF(OR($A$8&lt;&gt;"",$A$2&lt;&gt;"",$GA$252&lt;&gt;""),"E","")</f>
        <v/>
      </c>
      <c r="GB153" s="58"/>
      <c r="GC153" s="57"/>
      <c r="GD153" s="33" t="str">
        <f>IF(OR($A$8&lt;&gt;"",$A$2&lt;&gt;"",$GD$252&lt;&gt;""),"E","")</f>
        <v/>
      </c>
      <c r="GE153" s="77"/>
      <c r="GF153" s="72"/>
      <c r="GG153" s="30" t="str">
        <f>IF(OR($A$8&lt;&gt;"",$A$2&lt;&gt;"",$GG$252&lt;&gt;""),"E","X")</f>
        <v>X</v>
      </c>
      <c r="GH153" s="29" t="str">
        <f>IF(OR($A$8&lt;&gt;"",$A$2&lt;&gt;"",$GH$252&lt;&gt;""),"E","")</f>
        <v/>
      </c>
      <c r="GI153" s="30" t="str">
        <f>IF(OR($A$8&lt;&gt;"",$A$2&lt;&gt;"",$GI$252&lt;&gt;""),"E","X")</f>
        <v>X</v>
      </c>
      <c r="GJ153" s="29" t="str">
        <f>IF(OR($A$8&lt;&gt;"",$A$2&lt;&gt;"",$GJ$252&lt;&gt;""),"E","")</f>
        <v/>
      </c>
      <c r="GK153" s="29" t="str">
        <f>IF(OR($A$8&lt;&gt;"",$A$2&lt;&gt;"",$GK$252&lt;&gt;""),"E","")</f>
        <v/>
      </c>
      <c r="GL153" s="29" t="str">
        <f>IF(OR($A$8&lt;&gt;"",$A$2&lt;&gt;"",$GL$252&lt;&gt;""),"E","")</f>
        <v/>
      </c>
      <c r="GM153" s="29" t="str">
        <f>IF(OR($A$8&lt;&gt;"",$A$2&lt;&gt;"",$GM$252&lt;&gt;""),"E","")</f>
        <v/>
      </c>
      <c r="GN153" s="29" t="str">
        <f>IF(OR($A$8&lt;&gt;"",$A$2&lt;&gt;"",$GN$252&lt;&gt;""),"E","")</f>
        <v/>
      </c>
      <c r="GO153" s="29" t="str">
        <f>IF(OR($A$8&lt;&gt;"",$A$2&lt;&gt;"",$GO$252&lt;&gt;""),"E","")</f>
        <v/>
      </c>
      <c r="GP153" s="29" t="str">
        <f>IF(OR($A$8&lt;&gt;"",$A$2&lt;&gt;"",$GP$252&lt;&gt;""),"E","")</f>
        <v/>
      </c>
      <c r="GQ153" s="29" t="str">
        <f>IF(OR($A$8&lt;&gt;"",$A$2&lt;&gt;"",$GQ$252&lt;&gt;""),"E","")</f>
        <v/>
      </c>
      <c r="GR153" s="29" t="str">
        <f>IF(OR($A$8&lt;&gt;"",$A$2&lt;&gt;"",$GR$252&lt;&gt;""),"E","")</f>
        <v/>
      </c>
      <c r="GS153" s="29" t="str">
        <f>IF(OR($A$8&lt;&gt;"",$A$2&lt;&gt;"",$GS$252&lt;&gt;""),"E","")</f>
        <v/>
      </c>
      <c r="GT153" s="29" t="str">
        <f>IF(OR($A$8&lt;&gt;"",$A$2&lt;&gt;"",$GT$252&lt;&gt;""),"E","")</f>
        <v/>
      </c>
      <c r="GU153" s="29" t="str">
        <f>IF(OR($A$8&lt;&gt;"",$A$2&lt;&gt;"",$GU$252&lt;&gt;""),"E","")</f>
        <v/>
      </c>
      <c r="GV153" s="29" t="str">
        <f>IF(OR($A$8&lt;&gt;"",$A$2&lt;&gt;"",$GV$252&lt;&gt;""),"E","")</f>
        <v/>
      </c>
      <c r="GW153" s="29" t="str">
        <f>IF(OR($A$8&lt;&gt;"",$A$2&lt;&gt;"",$GW$252&lt;&gt;""),"E","")</f>
        <v/>
      </c>
      <c r="GX153" s="29" t="str">
        <f>IF(OR($A$8&lt;&gt;"",$A$2&lt;&gt;"",$GX$252&lt;&gt;""),"E","")</f>
        <v/>
      </c>
      <c r="GY153" s="26" t="str">
        <f>IF(OR($A$8&lt;&gt;"",$A$2&lt;&gt;"",$GY$252&lt;&gt;""),"E","")</f>
        <v/>
      </c>
      <c r="GZ153" s="29" t="str">
        <f>IF(OR($A$8&lt;&gt;"",$A$2&lt;&gt;"",$GZ$252&lt;&gt;""),"E","")</f>
        <v/>
      </c>
      <c r="HA153" s="29" t="str">
        <f>IF(OR($A$8&lt;&gt;"",$A$2&lt;&gt;"",$HA$252&lt;&gt;""),"E","")</f>
        <v/>
      </c>
      <c r="HB153" s="29" t="str">
        <f>IF(OR($A$8&lt;&gt;"",$A$2&lt;&gt;"",$HB$252&lt;&gt;""),"E","")</f>
        <v/>
      </c>
      <c r="HC153" s="29" t="str">
        <f>IF(OR($A$8&lt;&gt;"",$A$2&lt;&gt;"",$HC$252&lt;&gt;""),"E","")</f>
        <v/>
      </c>
      <c r="HD153" s="29" t="str">
        <f>IF(OR($A$8&lt;&gt;"",$A$2&lt;&gt;"",$HD$252&lt;&gt;""),"E","")</f>
        <v/>
      </c>
      <c r="HE153" s="29" t="str">
        <f>IF(OR($A$8&lt;&gt;"",$A$2&lt;&gt;"",$HE$252&lt;&gt;""),"E","")</f>
        <v/>
      </c>
      <c r="HF153" s="29" t="str">
        <f>IF(OR($A$8&lt;&gt;"",$A$2&lt;&gt;"",$HF$252&lt;&gt;""),"E","")</f>
        <v/>
      </c>
      <c r="HG153" s="29" t="str">
        <f>IF(OR($A$8&lt;&gt;"",$A$2&lt;&gt;"",$HG$252&lt;&gt;""),"E","")</f>
        <v/>
      </c>
      <c r="HH153" s="81"/>
      <c r="HI153" s="72"/>
      <c r="HJ153" s="29" t="str">
        <f>IF(OR($A$8&lt;&gt;"",$A$2&lt;&gt;"",$HJ$252&lt;&gt;""),"E","")</f>
        <v/>
      </c>
      <c r="HK153" s="29" t="str">
        <f>IF(OR($A$8&lt;&gt;"",$A$2&lt;&gt;"",$HK$252&lt;&gt;""),"E","")</f>
        <v/>
      </c>
      <c r="HL153" s="29" t="str">
        <f>IF(OR($A$8&lt;&gt;"",$A$2&lt;&gt;"",$HL$252&lt;&gt;""),"E","")</f>
        <v/>
      </c>
      <c r="HM153" s="29" t="str">
        <f>IF(OR($A$8&lt;&gt;"",$A$2&lt;&gt;"",$HM$252&lt;&gt;""),"E","")</f>
        <v/>
      </c>
      <c r="HN153" s="29" t="str">
        <f>IF(OR($A$8&lt;&gt;"",$A$2&lt;&gt;"",$HN$252&lt;&gt;""),"E","")</f>
        <v/>
      </c>
      <c r="HO153" s="29" t="str">
        <f>IF(OR($A$8&lt;&gt;"",$A$2&lt;&gt;"",$HO$252&lt;&gt;""),"E","")</f>
        <v/>
      </c>
      <c r="HP153" s="29" t="str">
        <f>IF(OR($A$8&lt;&gt;"",$A$2&lt;&gt;"",$HP$252&lt;&gt;""),"E","")</f>
        <v/>
      </c>
      <c r="HQ153" s="219"/>
      <c r="HR153" s="6"/>
      <c r="HS153" s="131">
        <f t="shared" si="2"/>
        <v>0</v>
      </c>
      <c r="HT153" s="132"/>
    </row>
    <row r="154" spans="1:228" ht="39" customHeight="1" x14ac:dyDescent="0.2">
      <c r="A154" s="220" t="s">
        <v>11</v>
      </c>
      <c r="B154" s="221"/>
      <c r="C154" s="221"/>
      <c r="D154" s="221"/>
      <c r="E154" s="221"/>
      <c r="F154" s="221"/>
      <c r="G154" s="221"/>
      <c r="H154" s="221"/>
      <c r="I154" s="221"/>
      <c r="J154" s="221"/>
      <c r="K154" s="221"/>
      <c r="L154" s="222"/>
      <c r="M154" s="223" t="s">
        <v>1</v>
      </c>
      <c r="N154" s="224"/>
      <c r="O154" s="224"/>
      <c r="P154" s="224"/>
      <c r="Q154" s="224"/>
      <c r="R154" s="224"/>
      <c r="S154" s="224"/>
      <c r="T154" s="224"/>
      <c r="U154" s="225"/>
      <c r="V154" s="174"/>
      <c r="W154" s="45">
        <v>3</v>
      </c>
      <c r="X154" s="205">
        <v>4</v>
      </c>
      <c r="Y154" s="84" t="s">
        <v>1126</v>
      </c>
      <c r="Z154" s="178"/>
      <c r="AA154" s="212"/>
      <c r="AB154" s="155">
        <v>60</v>
      </c>
      <c r="AC154" s="299"/>
      <c r="AD154" s="155">
        <v>60</v>
      </c>
      <c r="AE154" s="299"/>
      <c r="AF154" s="155">
        <v>60</v>
      </c>
      <c r="AG154" s="299"/>
      <c r="AH154" s="155">
        <v>40</v>
      </c>
      <c r="AI154" s="299"/>
      <c r="AJ154" s="155">
        <v>20</v>
      </c>
      <c r="AK154" s="299"/>
      <c r="AL154" s="155">
        <v>12</v>
      </c>
      <c r="AM154" s="299"/>
      <c r="AN154" s="155">
        <v>2</v>
      </c>
      <c r="AO154" s="299"/>
      <c r="AP154" s="155">
        <v>1</v>
      </c>
      <c r="AQ154" s="299"/>
      <c r="AR154" s="152">
        <v>1</v>
      </c>
      <c r="AS154" s="412"/>
      <c r="AT154" s="152"/>
      <c r="AU154" s="153"/>
      <c r="AV154" s="152"/>
      <c r="AW154" s="153"/>
      <c r="AX154" s="152"/>
      <c r="AY154" s="153"/>
      <c r="AZ154" s="152"/>
      <c r="BA154" s="153"/>
      <c r="BB154" s="152"/>
      <c r="BC154" s="153"/>
      <c r="BD154" s="152"/>
      <c r="BE154" s="153"/>
      <c r="BF154" s="152"/>
      <c r="BG154" s="422"/>
      <c r="BH154" s="179"/>
      <c r="BI154" s="179"/>
      <c r="BJ154" s="67" t="str">
        <f>IF($BJ$8="Saisie de numéro erronée !","Saisie de numéro erronée !",IF($BJ$9="","",VALUE(SUBSTITUTE(IF(COUNTIF(HS154,"* *"),TRIM(MID(Y154&amp;" ",(FIND(("NO"&amp;$BJ$9&amp;" "),Y154&amp;" "))-3,3)),HS154),"c",""))))</f>
        <v/>
      </c>
      <c r="BK154" s="180"/>
      <c r="BL154" s="213"/>
      <c r="BM154" s="29">
        <v>3</v>
      </c>
      <c r="BN154" s="29">
        <v>3</v>
      </c>
      <c r="BO154" s="29">
        <v>3</v>
      </c>
      <c r="BP154" s="29">
        <v>4</v>
      </c>
      <c r="BQ154" s="29">
        <v>4</v>
      </c>
      <c r="BR154" s="29">
        <v>4</v>
      </c>
      <c r="BS154" s="29">
        <v>5</v>
      </c>
      <c r="BT154" s="29">
        <v>5</v>
      </c>
      <c r="BU154" s="29">
        <v>5</v>
      </c>
      <c r="BV154" s="29">
        <v>6</v>
      </c>
      <c r="BW154" s="29">
        <v>6</v>
      </c>
      <c r="BX154" s="228">
        <v>1</v>
      </c>
      <c r="BY154" s="29">
        <v>10</v>
      </c>
      <c r="BZ154" s="29">
        <v>18</v>
      </c>
      <c r="CA154" s="29">
        <v>23</v>
      </c>
      <c r="CB154" s="226">
        <v>33</v>
      </c>
      <c r="CC154" s="181"/>
      <c r="CD154" s="181"/>
      <c r="CE154" s="395"/>
      <c r="CF154" s="182"/>
      <c r="CG154" s="182"/>
      <c r="CH154" s="395" t="s">
        <v>348</v>
      </c>
      <c r="CI154" s="183"/>
      <c r="CJ154" s="183"/>
      <c r="CK154" s="214">
        <v>143</v>
      </c>
      <c r="CL154" s="44" t="s">
        <v>588</v>
      </c>
      <c r="CM154" s="184"/>
      <c r="CN154" s="216"/>
      <c r="CO154" s="227" t="s">
        <v>37</v>
      </c>
      <c r="CP154" s="185"/>
      <c r="CQ154" s="185"/>
      <c r="CR154" s="44">
        <v>78</v>
      </c>
      <c r="CS154" s="44">
        <v>78</v>
      </c>
      <c r="CT154" s="186"/>
      <c r="CU154" s="186"/>
      <c r="CV154" s="393"/>
      <c r="CW154" s="218"/>
      <c r="CX154" s="218"/>
      <c r="CY154" s="233" t="s">
        <v>106</v>
      </c>
      <c r="CZ154" s="187"/>
      <c r="DA154" s="187"/>
      <c r="DB154" s="28" t="str">
        <f>IF(OR($A$8&lt;&gt;"",$A$2&lt;&gt;"",$DB$252&lt;&gt;""),"E","")</f>
        <v/>
      </c>
      <c r="DC154" s="29" t="str">
        <f>IF(OR($A$8&lt;&gt;"",$A$2&lt;&gt;"",$DC$252&lt;&gt;""),"E","")</f>
        <v/>
      </c>
      <c r="DD154" s="29" t="str">
        <f>IF(OR($A$8&lt;&gt;"",$A$2&lt;&gt;"",$DD$252&lt;&gt;""),"E","")</f>
        <v/>
      </c>
      <c r="DE154" s="29" t="str">
        <f>IF(OR($A$8&lt;&gt;"",$A$2&lt;&gt;"",$DE$252&lt;&gt;""),"E","")</f>
        <v/>
      </c>
      <c r="DF154" s="29" t="str">
        <f>IF(OR($A$8&lt;&gt;"",$A$2&lt;&gt;"",$DF$252&lt;&gt;""),"E","")</f>
        <v/>
      </c>
      <c r="DG154" s="29" t="str">
        <f>IF(OR($A$8&lt;&gt;"",$A$2&lt;&gt;"",$DG$252&lt;&gt;""),"E","")</f>
        <v/>
      </c>
      <c r="DH154" s="29" t="str">
        <f>IF(OR($A$8&lt;&gt;"",$A$2&lt;&gt;"",$DH$252&lt;&gt;""),"E","")</f>
        <v/>
      </c>
      <c r="DI154" s="29" t="str">
        <f>IF(OR($A$8&lt;&gt;"",$A$2&lt;&gt;"",$DI$252&lt;&gt;""),"E","")</f>
        <v/>
      </c>
      <c r="DJ154" s="29" t="str">
        <f>IF(OR($A$8&lt;&gt;"",$A$2&lt;&gt;"",$DJ$252&lt;&gt;""),"E","")</f>
        <v/>
      </c>
      <c r="DK154" s="29" t="str">
        <f>IF(OR($A$8&lt;&gt;"",$A$2&lt;&gt;"",$DK$252&lt;&gt;""),"E","")</f>
        <v/>
      </c>
      <c r="DL154" s="29" t="str">
        <f>IF(OR($A$8&lt;&gt;"",$A$2&lt;&gt;"",$DL$252&lt;&gt;""),"E","")</f>
        <v/>
      </c>
      <c r="DM154" s="29" t="str">
        <f>IF(OR($A$8&lt;&gt;"",$A$2&lt;&gt;"",$DM$252&lt;&gt;""),"E","")</f>
        <v/>
      </c>
      <c r="DN154" s="29" t="str">
        <f>IF(OR($A$8&lt;&gt;"",$A$2&lt;&gt;"",$DN$252&lt;&gt;""),"E","")</f>
        <v/>
      </c>
      <c r="DO154" s="29" t="str">
        <f>IF(OR($A$8&lt;&gt;"",$A$2&lt;&gt;"",$DO$252&lt;&gt;""),"E","")</f>
        <v/>
      </c>
      <c r="DP154" s="29" t="str">
        <f>IF(OR($A$8&lt;&gt;"",$A$2&lt;&gt;"",$DP$252&lt;&gt;""),"E","")</f>
        <v/>
      </c>
      <c r="DQ154" s="29" t="str">
        <f>IF(OR($A$8&lt;&gt;"",$A$2&lt;&gt;"",$DQ$252&lt;&gt;""),"E","")</f>
        <v/>
      </c>
      <c r="DR154" s="29" t="str">
        <f>IF(OR($A$8&lt;&gt;"",$A$2&lt;&gt;"",$DR$252&lt;&gt;""),"E","")</f>
        <v/>
      </c>
      <c r="DS154" s="29" t="str">
        <f>IF(OR($A$8&lt;&gt;"",$A$2&lt;&gt;"",$DS$252&lt;&gt;""),"E","")</f>
        <v/>
      </c>
      <c r="DT154" s="29" t="str">
        <f>IF(OR($A$8&lt;&gt;"",$A$2&lt;&gt;"",$DT$252&lt;&gt;""),"E","")</f>
        <v/>
      </c>
      <c r="DU154" s="29" t="str">
        <f>IF(OR($A$8&lt;&gt;"",$A$2&lt;&gt;"",$DU$252&lt;&gt;""),"E","")</f>
        <v/>
      </c>
      <c r="DV154" s="29" t="str">
        <f>IF(OR($A$8&lt;&gt;"",$A$2&lt;&gt;"",$DV$252&lt;&gt;""),"E","")</f>
        <v/>
      </c>
      <c r="DW154" s="29" t="str">
        <f>IF(OR($A$8&lt;&gt;"",$A$2&lt;&gt;"",$DW$252&lt;&gt;""),"E","")</f>
        <v/>
      </c>
      <c r="DX154" s="29" t="str">
        <f>IF(OR($A$8&lt;&gt;"",$A$2&lt;&gt;"",$DX$252&lt;&gt;""),"E","")</f>
        <v/>
      </c>
      <c r="DY154" s="29" t="str">
        <f>IF(OR($A$8&lt;&gt;"",$A$2&lt;&gt;"",$DY$252&lt;&gt;""),"E","")</f>
        <v/>
      </c>
      <c r="DZ154" s="29" t="str">
        <f>IF(OR($A$8&lt;&gt;"",$A$2&lt;&gt;"",$DZ$252&lt;&gt;""),"E","")</f>
        <v/>
      </c>
      <c r="EA154" s="31"/>
      <c r="EB154" s="2"/>
      <c r="EC154" s="29" t="str">
        <f>IF(OR($A$8&lt;&gt;"",$A$2&lt;&gt;"",$EC$252&lt;&gt;""),"E","")</f>
        <v/>
      </c>
      <c r="ED154" s="58"/>
      <c r="EE154" s="57"/>
      <c r="EF154" s="29" t="str">
        <f>IF(OR($A$8&lt;&gt;"",$A$2&lt;&gt;"",$EF$252&lt;&gt;""),"E","")</f>
        <v/>
      </c>
      <c r="EG154" s="29" t="str">
        <f>IF(OR($A$8&lt;&gt;"",$A$2&lt;&gt;"",$EG$252&lt;&gt;""),"E","")</f>
        <v/>
      </c>
      <c r="EH154" s="29" t="str">
        <f>IF(OR($A$8&lt;&gt;"",$A$2&lt;&gt;"",$EH$252&lt;&gt;""),"E","")</f>
        <v/>
      </c>
      <c r="EI154" s="29" t="str">
        <f>IF(OR($A$8&lt;&gt;"",$A$2&lt;&gt;"",$EI$252&lt;&gt;""),"E","")</f>
        <v/>
      </c>
      <c r="EJ154" s="29" t="str">
        <f>IF(OR($A$8&lt;&gt;"",$A$2&lt;&gt;"",$EJ$252&lt;&gt;""),"E","")</f>
        <v/>
      </c>
      <c r="EK154" s="29" t="str">
        <f>IF(OR($A$8&lt;&gt;"",$A$2&lt;&gt;"",$EK$252&lt;&gt;""),"E","")</f>
        <v/>
      </c>
      <c r="EL154" s="29" t="str">
        <f>IF(OR($A$8&lt;&gt;"",$A$2&lt;&gt;"",$EL$252&lt;&gt;""),"E","")</f>
        <v/>
      </c>
      <c r="EM154" s="29" t="str">
        <f>IF(OR($A$8&lt;&gt;"",$A$2&lt;&gt;"",$EM$252&lt;&gt;""),"E","")</f>
        <v/>
      </c>
      <c r="EN154" s="29" t="str">
        <f>IF(OR($A$8&lt;&gt;"",$A$2&lt;&gt;"",$EN$252&lt;&gt;""),"E","")</f>
        <v/>
      </c>
      <c r="EO154" s="29" t="str">
        <f>IF(OR($A$8&lt;&gt;"",$A$2&lt;&gt;"",$EO$252&lt;&gt;""),"E","")</f>
        <v/>
      </c>
      <c r="EP154" s="29" t="str">
        <f>IF(OR($A$8&lt;&gt;"",$A$2&lt;&gt;"",$EP$252&lt;&gt;""),"E","")</f>
        <v/>
      </c>
      <c r="EQ154" s="29" t="str">
        <f>IF(OR($A$8&lt;&gt;"",$A$2&lt;&gt;"",$EQ$252&lt;&gt;""),"E","")</f>
        <v/>
      </c>
      <c r="ER154" s="29" t="str">
        <f>IF(OR($A$8&lt;&gt;"",$A$2&lt;&gt;"",$ER$252&lt;&gt;""),"E","")</f>
        <v/>
      </c>
      <c r="ES154" s="29" t="str">
        <f>IF(OR($A$8&lt;&gt;"",$A$2&lt;&gt;"",$ES$252&lt;&gt;""),"E","")</f>
        <v/>
      </c>
      <c r="ET154" s="29" t="str">
        <f>IF(OR($A$8&lt;&gt;"",$A$2&lt;&gt;"",$ET$252&lt;&gt;""),"E","")</f>
        <v/>
      </c>
      <c r="EU154" s="29" t="str">
        <f>IF(OR($A$8&lt;&gt;"",$A$2&lt;&gt;"",$EU$252&lt;&gt;""),"E","")</f>
        <v/>
      </c>
      <c r="EV154" s="29" t="str">
        <f>IF(OR($A$8&lt;&gt;"",$A$2&lt;&gt;"",$EV$252&lt;&gt;""),"E","")</f>
        <v/>
      </c>
      <c r="EW154" s="29" t="str">
        <f>IF(OR($A$8&lt;&gt;"",$A$2&lt;&gt;"",$EW$252&lt;&gt;""),"E","")</f>
        <v/>
      </c>
      <c r="EX154" s="29" t="str">
        <f>IF(OR($A$8&lt;&gt;"",$A$2&lt;&gt;"",$EX$252&lt;&gt;""),"E","")</f>
        <v/>
      </c>
      <c r="EY154" s="29" t="str">
        <f>IF(OR($A$8&lt;&gt;"",$A$2&lt;&gt;"",$EY$252&lt;&gt;""),"E","")</f>
        <v/>
      </c>
      <c r="EZ154" s="29" t="str">
        <f>IF(OR($A$8&lt;&gt;"",$A$2&lt;&gt;"",$EZ$252&lt;&gt;""),"E","")</f>
        <v/>
      </c>
      <c r="FA154" s="29" t="str">
        <f>IF(OR($A$8&lt;&gt;"",$A$2&lt;&gt;"",$FA$252&lt;&gt;""),"E","")</f>
        <v/>
      </c>
      <c r="FB154" s="29" t="str">
        <f>IF(OR($A$8&lt;&gt;"",$A$2&lt;&gt;"",$FB$252&lt;&gt;""),"E","")</f>
        <v/>
      </c>
      <c r="FC154" s="29" t="str">
        <f>IF(OR($A$8&lt;&gt;"",$A$2&lt;&gt;"",$FC$252&lt;&gt;""),"E","")</f>
        <v/>
      </c>
      <c r="FD154" s="29" t="str">
        <f>IF(OR($A$8&lt;&gt;"",$A$2&lt;&gt;"",$FD$252&lt;&gt;""),"E","")</f>
        <v/>
      </c>
      <c r="FE154" s="29" t="str">
        <f>IF(OR($A$8&lt;&gt;"",$A$2&lt;&gt;"",$FE$252&lt;&gt;""),"E","")</f>
        <v/>
      </c>
      <c r="FF154" s="29" t="str">
        <f>IF(OR($A$8&lt;&gt;"",$A$2&lt;&gt;"",$FF$252&lt;&gt;""),"E","")</f>
        <v/>
      </c>
      <c r="FG154" s="29" t="str">
        <f>IF(OR($A$8&lt;&gt;"",$A$2&lt;&gt;"",$FG$252&lt;&gt;""),"E","")</f>
        <v/>
      </c>
      <c r="FH154" s="29" t="str">
        <f>IF(OR($A$8&lt;&gt;"",$A$2&lt;&gt;"",$FH$252&lt;&gt;""),"E","")</f>
        <v/>
      </c>
      <c r="FI154" s="29" t="str">
        <f>IF(OR($A$8&lt;&gt;"",$A$2&lt;&gt;"",$FI$252&lt;&gt;""),"E","")</f>
        <v/>
      </c>
      <c r="FJ154" s="29" t="str">
        <f>IF(OR($A$8&lt;&gt;"",$A$2&lt;&gt;"",$FJ$252&lt;&gt;""),"E","")</f>
        <v/>
      </c>
      <c r="FK154" s="29" t="str">
        <f>IF(OR($A$8&lt;&gt;"",$A$2&lt;&gt;"",$FK$252&lt;&gt;""),"E","")</f>
        <v/>
      </c>
      <c r="FL154" s="29" t="str">
        <f>IF(OR($A$8&lt;&gt;"",$A$2&lt;&gt;"",$FL$252&lt;&gt;""),"E","")</f>
        <v/>
      </c>
      <c r="FM154" s="29" t="str">
        <f>IF(OR($A$8&lt;&gt;"",$A$2&lt;&gt;"",$FM$252&lt;&gt;""),"E","")</f>
        <v/>
      </c>
      <c r="FN154" s="29" t="str">
        <f>IF(OR($A$8&lt;&gt;"",$A$2&lt;&gt;"",$FN$252&lt;&gt;""),"E","")</f>
        <v/>
      </c>
      <c r="FO154" s="29" t="str">
        <f>IF(OR($A$8&lt;&gt;"",$A$2&lt;&gt;"",$FO$252&lt;&gt;""),"E","")</f>
        <v/>
      </c>
      <c r="FP154" s="29" t="str">
        <f>IF(OR($A$8&lt;&gt;"",$A$2&lt;&gt;"",$FP$252&lt;&gt;""),"E","")</f>
        <v/>
      </c>
      <c r="FQ154" s="29" t="str">
        <f>IF(OR($A$8&lt;&gt;"",$A$2&lt;&gt;"",$FQ$252&lt;&gt;""),"E","")</f>
        <v/>
      </c>
      <c r="FR154" s="29" t="str">
        <f>IF(OR($A$8&lt;&gt;"",$A$2&lt;&gt;"",$FR$252&lt;&gt;""),"E","")</f>
        <v/>
      </c>
      <c r="FS154" s="29" t="str">
        <f>IF(OR($A$8&lt;&gt;"",$A$2&lt;&gt;"",$FS$252&lt;&gt;""),"E","")</f>
        <v/>
      </c>
      <c r="FT154" s="29" t="str">
        <f>IF(OR($A$8&lt;&gt;"",$A$2&lt;&gt;"",$FT$252&lt;&gt;""),"E","")</f>
        <v/>
      </c>
      <c r="FU154" s="29" t="str">
        <f>IF(OR($A$8&lt;&gt;"",$A$2&lt;&gt;"",$FU$252&lt;&gt;""),"E","")</f>
        <v/>
      </c>
      <c r="FV154" s="29" t="str">
        <f>IF(OR($A$8&lt;&gt;"",$A$2&lt;&gt;"",$FV$252&lt;&gt;""),"E","")</f>
        <v/>
      </c>
      <c r="FW154" s="29" t="str">
        <f>IF(OR($A$8&lt;&gt;"",$A$2&lt;&gt;"",$FW$252&lt;&gt;""),"E","")</f>
        <v/>
      </c>
      <c r="FX154" s="29" t="str">
        <f>IF(OR($A$8&lt;&gt;"",$A$2&lt;&gt;"",$FX$252&lt;&gt;""),"E","")</f>
        <v/>
      </c>
      <c r="FY154" s="29" t="str">
        <f>IF(OR($A$8&lt;&gt;"",$A$2&lt;&gt;"",$FY$252&lt;&gt;""),"E","")</f>
        <v/>
      </c>
      <c r="FZ154" s="29" t="str">
        <f>IF(OR($A$8&lt;&gt;"",$A$2&lt;&gt;"",$FZ$252&lt;&gt;""),"E","")</f>
        <v/>
      </c>
      <c r="GA154" s="29" t="str">
        <f>IF(OR($A$8&lt;&gt;"",$A$2&lt;&gt;"",$GA$252&lt;&gt;""),"E","")</f>
        <v/>
      </c>
      <c r="GB154" s="58"/>
      <c r="GC154" s="57"/>
      <c r="GD154" s="33" t="str">
        <f>IF(OR($A$8&lt;&gt;"",$A$2&lt;&gt;"",$GD$252&lt;&gt;""),"E","")</f>
        <v/>
      </c>
      <c r="GE154" s="77"/>
      <c r="GF154" s="72"/>
      <c r="GG154" s="29" t="str">
        <f>IF(OR($A$8&lt;&gt;"",$A$2&lt;&gt;"",$GG$252&lt;&gt;""),"E","")</f>
        <v/>
      </c>
      <c r="GH154" s="29" t="str">
        <f>IF(OR($A$8&lt;&gt;"",$A$2&lt;&gt;"",$GH$252&lt;&gt;""),"E","")</f>
        <v/>
      </c>
      <c r="GI154" s="30" t="str">
        <f>IF(OR($A$8&lt;&gt;"",$A$2&lt;&gt;"",$GI$252&lt;&gt;""),"E","X")</f>
        <v>X</v>
      </c>
      <c r="GJ154" s="29" t="str">
        <f>IF(OR($A$8&lt;&gt;"",$A$2&lt;&gt;"",$GJ$252&lt;&gt;""),"E","")</f>
        <v/>
      </c>
      <c r="GK154" s="29" t="str">
        <f>IF(OR($A$8&lt;&gt;"",$A$2&lt;&gt;"",$GK$252&lt;&gt;""),"E","")</f>
        <v/>
      </c>
      <c r="GL154" s="29" t="str">
        <f>IF(OR($A$8&lt;&gt;"",$A$2&lt;&gt;"",$GL$252&lt;&gt;""),"E","")</f>
        <v/>
      </c>
      <c r="GM154" s="29" t="str">
        <f>IF(OR($A$8&lt;&gt;"",$A$2&lt;&gt;"",$GM$252&lt;&gt;""),"E","")</f>
        <v/>
      </c>
      <c r="GN154" s="29" t="str">
        <f>IF(OR($A$8&lt;&gt;"",$A$2&lt;&gt;"",$GN$252&lt;&gt;""),"E","")</f>
        <v/>
      </c>
      <c r="GO154" s="29" t="str">
        <f>IF(OR($A$8&lt;&gt;"",$A$2&lt;&gt;"",$GO$252&lt;&gt;""),"E","")</f>
        <v/>
      </c>
      <c r="GP154" s="29" t="str">
        <f>IF(OR($A$8&lt;&gt;"",$A$2&lt;&gt;"",$GP$252&lt;&gt;""),"E","")</f>
        <v/>
      </c>
      <c r="GQ154" s="29" t="str">
        <f>IF(OR($A$8&lt;&gt;"",$A$2&lt;&gt;"",$GQ$252&lt;&gt;""),"E","")</f>
        <v/>
      </c>
      <c r="GR154" s="29" t="str">
        <f>IF(OR($A$8&lt;&gt;"",$A$2&lt;&gt;"",$GR$252&lt;&gt;""),"E","")</f>
        <v/>
      </c>
      <c r="GS154" s="29" t="str">
        <f>IF(OR($A$8&lt;&gt;"",$A$2&lt;&gt;"",$GS$252&lt;&gt;""),"E","")</f>
        <v/>
      </c>
      <c r="GT154" s="29" t="str">
        <f>IF(OR($A$8&lt;&gt;"",$A$2&lt;&gt;"",$GT$252&lt;&gt;""),"E","")</f>
        <v/>
      </c>
      <c r="GU154" s="29" t="str">
        <f>IF(OR($A$8&lt;&gt;"",$A$2&lt;&gt;"",$GU$252&lt;&gt;""),"E","")</f>
        <v/>
      </c>
      <c r="GV154" s="29" t="str">
        <f>IF(OR($A$8&lt;&gt;"",$A$2&lt;&gt;"",$GV$252&lt;&gt;""),"E","")</f>
        <v/>
      </c>
      <c r="GW154" s="29" t="str">
        <f>IF(OR($A$8&lt;&gt;"",$A$2&lt;&gt;"",$GW$252&lt;&gt;""),"E","")</f>
        <v/>
      </c>
      <c r="GX154" s="29" t="str">
        <f>IF(OR($A$8&lt;&gt;"",$A$2&lt;&gt;"",$GX$252&lt;&gt;""),"E","")</f>
        <v/>
      </c>
      <c r="GY154" s="26" t="str">
        <f>IF(OR($A$8&lt;&gt;"",$A$2&lt;&gt;"",$GY$252&lt;&gt;""),"E","")</f>
        <v/>
      </c>
      <c r="GZ154" s="29" t="str">
        <f>IF(OR($A$8&lt;&gt;"",$A$2&lt;&gt;"",$GZ$252&lt;&gt;""),"E","")</f>
        <v/>
      </c>
      <c r="HA154" s="29" t="str">
        <f>IF(OR($A$8&lt;&gt;"",$A$2&lt;&gt;"",$HA$252&lt;&gt;""),"E","")</f>
        <v/>
      </c>
      <c r="HB154" s="29" t="str">
        <f>IF(OR($A$8&lt;&gt;"",$A$2&lt;&gt;"",$HB$252&lt;&gt;""),"E","")</f>
        <v/>
      </c>
      <c r="HC154" s="29" t="str">
        <f>IF(OR($A$8&lt;&gt;"",$A$2&lt;&gt;"",$HC$252&lt;&gt;""),"E","")</f>
        <v/>
      </c>
      <c r="HD154" s="29" t="str">
        <f>IF(OR($A$8&lt;&gt;"",$A$2&lt;&gt;"",$HD$252&lt;&gt;""),"E","")</f>
        <v/>
      </c>
      <c r="HE154" s="29" t="str">
        <f>IF(OR($A$8&lt;&gt;"",$A$2&lt;&gt;"",$HE$252&lt;&gt;""),"E","")</f>
        <v/>
      </c>
      <c r="HF154" s="29" t="str">
        <f>IF(OR($A$8&lt;&gt;"",$A$2&lt;&gt;"",$HF$252&lt;&gt;""),"E","")</f>
        <v/>
      </c>
      <c r="HG154" s="29" t="str">
        <f>IF(OR($A$8&lt;&gt;"",$A$2&lt;&gt;"",$HG$252&lt;&gt;""),"E","")</f>
        <v/>
      </c>
      <c r="HH154" s="81"/>
      <c r="HI154" s="72"/>
      <c r="HJ154" s="29" t="str">
        <f>IF(OR($A$8&lt;&gt;"",$A$2&lt;&gt;"",$HJ$252&lt;&gt;""),"E","")</f>
        <v/>
      </c>
      <c r="HK154" s="29" t="str">
        <f>IF(OR($A$8&lt;&gt;"",$A$2&lt;&gt;"",$HK$252&lt;&gt;""),"E","")</f>
        <v/>
      </c>
      <c r="HL154" s="29" t="str">
        <f>IF(OR($A$8&lt;&gt;"",$A$2&lt;&gt;"",$HL$252&lt;&gt;""),"E","")</f>
        <v/>
      </c>
      <c r="HM154" s="29" t="str">
        <f>IF(OR($A$8&lt;&gt;"",$A$2&lt;&gt;"",$HM$252&lt;&gt;""),"E","")</f>
        <v/>
      </c>
      <c r="HN154" s="29" t="str">
        <f>IF(OR($A$8&lt;&gt;"",$A$2&lt;&gt;"",$HN$252&lt;&gt;""),"E","")</f>
        <v/>
      </c>
      <c r="HO154" s="29" t="str">
        <f>IF(OR($A$8&lt;&gt;"",$A$2&lt;&gt;"",$HO$252&lt;&gt;""),"E","")</f>
        <v/>
      </c>
      <c r="HP154" s="29" t="str">
        <f>IF(OR($A$8&lt;&gt;"",$A$2&lt;&gt;"",$HP$252&lt;&gt;""),"E","")</f>
        <v/>
      </c>
      <c r="HQ154" s="219"/>
      <c r="HR154" s="6"/>
      <c r="HS154" s="131">
        <f t="shared" si="2"/>
        <v>0</v>
      </c>
      <c r="HT154" s="132"/>
    </row>
    <row r="155" spans="1:228" ht="39" customHeight="1" x14ac:dyDescent="0.2">
      <c r="A155" s="220" t="s">
        <v>14</v>
      </c>
      <c r="B155" s="221"/>
      <c r="C155" s="221"/>
      <c r="D155" s="221"/>
      <c r="E155" s="221"/>
      <c r="F155" s="221"/>
      <c r="G155" s="221"/>
      <c r="H155" s="221"/>
      <c r="I155" s="221"/>
      <c r="J155" s="221"/>
      <c r="K155" s="221"/>
      <c r="L155" s="222"/>
      <c r="M155" s="223" t="s">
        <v>13</v>
      </c>
      <c r="N155" s="224"/>
      <c r="O155" s="224"/>
      <c r="P155" s="224"/>
      <c r="Q155" s="224"/>
      <c r="R155" s="224"/>
      <c r="S155" s="224"/>
      <c r="T155" s="224"/>
      <c r="U155" s="225"/>
      <c r="V155" s="174"/>
      <c r="W155" s="45">
        <v>5</v>
      </c>
      <c r="X155" s="205">
        <v>4</v>
      </c>
      <c r="Y155" s="84" t="s">
        <v>1127</v>
      </c>
      <c r="Z155" s="178"/>
      <c r="AA155" s="212"/>
      <c r="AB155" s="155">
        <v>60</v>
      </c>
      <c r="AC155" s="299"/>
      <c r="AD155" s="155">
        <v>60</v>
      </c>
      <c r="AE155" s="299"/>
      <c r="AF155" s="155">
        <v>60</v>
      </c>
      <c r="AG155" s="299"/>
      <c r="AH155" s="155">
        <v>40</v>
      </c>
      <c r="AI155" s="299"/>
      <c r="AJ155" s="155">
        <v>20</v>
      </c>
      <c r="AK155" s="299"/>
      <c r="AL155" s="155">
        <v>12</v>
      </c>
      <c r="AM155" s="299"/>
      <c r="AN155" s="155">
        <v>2</v>
      </c>
      <c r="AO155" s="299"/>
      <c r="AP155" s="155">
        <v>1</v>
      </c>
      <c r="AQ155" s="299"/>
      <c r="AR155" s="152">
        <v>1</v>
      </c>
      <c r="AS155" s="412"/>
      <c r="AT155" s="152"/>
      <c r="AU155" s="153"/>
      <c r="AV155" s="152"/>
      <c r="AW155" s="153"/>
      <c r="AX155" s="152"/>
      <c r="AY155" s="153"/>
      <c r="AZ155" s="152"/>
      <c r="BA155" s="153"/>
      <c r="BB155" s="152"/>
      <c r="BC155" s="153"/>
      <c r="BD155" s="152"/>
      <c r="BE155" s="153"/>
      <c r="BF155" s="152"/>
      <c r="BG155" s="422"/>
      <c r="BH155" s="179"/>
      <c r="BI155" s="179"/>
      <c r="BJ155" s="67" t="str">
        <f>IF($BJ$8="Saisie de numéro erronée !","Saisie de numéro erronée !",IF($BJ$9="","",VALUE(SUBSTITUTE(IF(COUNTIF(HS155,"* *"),TRIM(MID(Y155&amp;" ",(FIND(("NO"&amp;$BJ$9&amp;" "),Y155&amp;" "))-3,3)),HS155),"c",""))))</f>
        <v/>
      </c>
      <c r="BK155" s="180"/>
      <c r="BL155" s="213"/>
      <c r="BM155" s="29">
        <v>5</v>
      </c>
      <c r="BN155" s="29">
        <v>5</v>
      </c>
      <c r="BO155" s="29">
        <v>5</v>
      </c>
      <c r="BP155" s="29">
        <v>6</v>
      </c>
      <c r="BQ155" s="29">
        <v>6</v>
      </c>
      <c r="BR155" s="29">
        <v>6</v>
      </c>
      <c r="BS155" s="29">
        <v>7</v>
      </c>
      <c r="BT155" s="29">
        <v>7</v>
      </c>
      <c r="BU155" s="29">
        <v>7</v>
      </c>
      <c r="BV155" s="29">
        <v>8</v>
      </c>
      <c r="BW155" s="29">
        <v>8</v>
      </c>
      <c r="BX155" s="228">
        <v>2</v>
      </c>
      <c r="BY155" s="29">
        <v>12</v>
      </c>
      <c r="BZ155" s="29">
        <v>20</v>
      </c>
      <c r="CA155" s="29">
        <v>25</v>
      </c>
      <c r="CB155" s="226">
        <v>35</v>
      </c>
      <c r="CC155" s="181"/>
      <c r="CD155" s="181"/>
      <c r="CE155" s="395"/>
      <c r="CF155" s="182"/>
      <c r="CG155" s="182"/>
      <c r="CH155" s="395" t="s">
        <v>335</v>
      </c>
      <c r="CI155" s="183"/>
      <c r="CJ155" s="183"/>
      <c r="CK155" s="214">
        <v>144</v>
      </c>
      <c r="CL155" s="229" t="s">
        <v>724</v>
      </c>
      <c r="CM155" s="184"/>
      <c r="CN155" s="216"/>
      <c r="CO155" s="227" t="s">
        <v>37</v>
      </c>
      <c r="CP155" s="185"/>
      <c r="CQ155" s="185"/>
      <c r="CR155" s="44">
        <v>78</v>
      </c>
      <c r="CS155" s="44">
        <v>78</v>
      </c>
      <c r="CT155" s="186"/>
      <c r="CU155" s="186"/>
      <c r="CV155" s="393"/>
      <c r="CW155" s="218"/>
      <c r="CX155" s="218"/>
      <c r="CY155" s="233" t="s">
        <v>106</v>
      </c>
      <c r="CZ155" s="187"/>
      <c r="DA155" s="187"/>
      <c r="DB155" s="28" t="str">
        <f>IF(OR($A$8&lt;&gt;"",$A$2&lt;&gt;"",$DB$252&lt;&gt;""),"E","")</f>
        <v/>
      </c>
      <c r="DC155" s="29" t="str">
        <f>IF(OR($A$8&lt;&gt;"",$A$2&lt;&gt;"",$DC$252&lt;&gt;""),"E","")</f>
        <v/>
      </c>
      <c r="DD155" s="29" t="str">
        <f>IF(OR($A$8&lt;&gt;"",$A$2&lt;&gt;"",$DD$252&lt;&gt;""),"E","")</f>
        <v/>
      </c>
      <c r="DE155" s="29" t="str">
        <f>IF(OR($A$8&lt;&gt;"",$A$2&lt;&gt;"",$DE$252&lt;&gt;""),"E","")</f>
        <v/>
      </c>
      <c r="DF155" s="29" t="str">
        <f>IF(OR($A$8&lt;&gt;"",$A$2&lt;&gt;"",$DF$252&lt;&gt;""),"E","")</f>
        <v/>
      </c>
      <c r="DG155" s="29" t="str">
        <f>IF(OR($A$8&lt;&gt;"",$A$2&lt;&gt;"",$DG$252&lt;&gt;""),"E","")</f>
        <v/>
      </c>
      <c r="DH155" s="29" t="str">
        <f>IF(OR($A$8&lt;&gt;"",$A$2&lt;&gt;"",$DH$252&lt;&gt;""),"E","")</f>
        <v/>
      </c>
      <c r="DI155" s="29" t="str">
        <f>IF(OR($A$8&lt;&gt;"",$A$2&lt;&gt;"",$DI$252&lt;&gt;""),"E","")</f>
        <v/>
      </c>
      <c r="DJ155" s="29" t="str">
        <f>IF(OR($A$8&lt;&gt;"",$A$2&lt;&gt;"",$DJ$252&lt;&gt;""),"E","")</f>
        <v/>
      </c>
      <c r="DK155" s="29" t="str">
        <f>IF(OR($A$8&lt;&gt;"",$A$2&lt;&gt;"",$DK$252&lt;&gt;""),"E","")</f>
        <v/>
      </c>
      <c r="DL155" s="29" t="str">
        <f>IF(OR($A$8&lt;&gt;"",$A$2&lt;&gt;"",$DL$252&lt;&gt;""),"E","")</f>
        <v/>
      </c>
      <c r="DM155" s="29" t="str">
        <f>IF(OR($A$8&lt;&gt;"",$A$2&lt;&gt;"",$DM$252&lt;&gt;""),"E","")</f>
        <v/>
      </c>
      <c r="DN155" s="29" t="str">
        <f>IF(OR($A$8&lt;&gt;"",$A$2&lt;&gt;"",$DN$252&lt;&gt;""),"E","")</f>
        <v/>
      </c>
      <c r="DO155" s="29" t="str">
        <f>IF(OR($A$8&lt;&gt;"",$A$2&lt;&gt;"",$DO$252&lt;&gt;""),"E","")</f>
        <v/>
      </c>
      <c r="DP155" s="29" t="str">
        <f>IF(OR($A$8&lt;&gt;"",$A$2&lt;&gt;"",$DP$252&lt;&gt;""),"E","")</f>
        <v/>
      </c>
      <c r="DQ155" s="29" t="str">
        <f>IF(OR($A$8&lt;&gt;"",$A$2&lt;&gt;"",$DQ$252&lt;&gt;""),"E","")</f>
        <v/>
      </c>
      <c r="DR155" s="29" t="str">
        <f>IF(OR($A$8&lt;&gt;"",$A$2&lt;&gt;"",$DR$252&lt;&gt;""),"E","")</f>
        <v/>
      </c>
      <c r="DS155" s="29" t="str">
        <f>IF(OR($A$8&lt;&gt;"",$A$2&lt;&gt;"",$DS$252&lt;&gt;""),"E","")</f>
        <v/>
      </c>
      <c r="DT155" s="29" t="str">
        <f>IF(OR($A$8&lt;&gt;"",$A$2&lt;&gt;"",$DT$252&lt;&gt;""),"E","")</f>
        <v/>
      </c>
      <c r="DU155" s="29" t="str">
        <f>IF(OR($A$8&lt;&gt;"",$A$2&lt;&gt;"",$DU$252&lt;&gt;""),"E","")</f>
        <v/>
      </c>
      <c r="DV155" s="29" t="str">
        <f>IF(OR($A$8&lt;&gt;"",$A$2&lt;&gt;"",$DV$252&lt;&gt;""),"E","")</f>
        <v/>
      </c>
      <c r="DW155" s="29" t="str">
        <f>IF(OR($A$8&lt;&gt;"",$A$2&lt;&gt;"",$DW$252&lt;&gt;""),"E","")</f>
        <v/>
      </c>
      <c r="DX155" s="29" t="str">
        <f>IF(OR($A$8&lt;&gt;"",$A$2&lt;&gt;"",$DX$252&lt;&gt;""),"E","")</f>
        <v/>
      </c>
      <c r="DY155" s="29" t="str">
        <f>IF(OR($A$8&lt;&gt;"",$A$2&lt;&gt;"",$DY$252&lt;&gt;""),"E","")</f>
        <v/>
      </c>
      <c r="DZ155" s="29" t="str">
        <f>IF(OR($A$8&lt;&gt;"",$A$2&lt;&gt;"",$DZ$252&lt;&gt;""),"E","")</f>
        <v/>
      </c>
      <c r="EA155" s="31"/>
      <c r="EB155" s="2"/>
      <c r="EC155" s="29" t="str">
        <f>IF(OR($A$8&lt;&gt;"",$A$2&lt;&gt;"",$EC$252&lt;&gt;""),"E","")</f>
        <v/>
      </c>
      <c r="ED155" s="58"/>
      <c r="EE155" s="57"/>
      <c r="EF155" s="29" t="str">
        <f>IF(OR($A$8&lt;&gt;"",$A$2&lt;&gt;"",$EF$252&lt;&gt;""),"E","")</f>
        <v/>
      </c>
      <c r="EG155" s="29" t="str">
        <f>IF(OR($A$8&lt;&gt;"",$A$2&lt;&gt;"",$EG$252&lt;&gt;""),"E","")</f>
        <v/>
      </c>
      <c r="EH155" s="29" t="str">
        <f>IF(OR($A$8&lt;&gt;"",$A$2&lt;&gt;"",$EH$252&lt;&gt;""),"E","")</f>
        <v/>
      </c>
      <c r="EI155" s="29" t="str">
        <f>IF(OR($A$8&lt;&gt;"",$A$2&lt;&gt;"",$EI$252&lt;&gt;""),"E","")</f>
        <v/>
      </c>
      <c r="EJ155" s="29" t="str">
        <f>IF(OR($A$8&lt;&gt;"",$A$2&lt;&gt;"",$EJ$252&lt;&gt;""),"E","")</f>
        <v/>
      </c>
      <c r="EK155" s="29" t="str">
        <f>IF(OR($A$8&lt;&gt;"",$A$2&lt;&gt;"",$EK$252&lt;&gt;""),"E","")</f>
        <v/>
      </c>
      <c r="EL155" s="29" t="str">
        <f>IF(OR($A$8&lt;&gt;"",$A$2&lt;&gt;"",$EL$252&lt;&gt;""),"E","")</f>
        <v/>
      </c>
      <c r="EM155" s="29" t="str">
        <f>IF(OR($A$8&lt;&gt;"",$A$2&lt;&gt;"",$EM$252&lt;&gt;""),"E","")</f>
        <v/>
      </c>
      <c r="EN155" s="29" t="str">
        <f>IF(OR($A$8&lt;&gt;"",$A$2&lt;&gt;"",$EN$252&lt;&gt;""),"E","")</f>
        <v/>
      </c>
      <c r="EO155" s="29" t="str">
        <f>IF(OR($A$8&lt;&gt;"",$A$2&lt;&gt;"",$EO$252&lt;&gt;""),"E","")</f>
        <v/>
      </c>
      <c r="EP155" s="29" t="str">
        <f>IF(OR($A$8&lt;&gt;"",$A$2&lt;&gt;"",$EP$252&lt;&gt;""),"E","")</f>
        <v/>
      </c>
      <c r="EQ155" s="29" t="str">
        <f>IF(OR($A$8&lt;&gt;"",$A$2&lt;&gt;"",$EQ$252&lt;&gt;""),"E","")</f>
        <v/>
      </c>
      <c r="ER155" s="29" t="str">
        <f>IF(OR($A$8&lt;&gt;"",$A$2&lt;&gt;"",$ER$252&lt;&gt;""),"E","")</f>
        <v/>
      </c>
      <c r="ES155" s="29" t="str">
        <f>IF(OR($A$8&lt;&gt;"",$A$2&lt;&gt;"",$ES$252&lt;&gt;""),"E","")</f>
        <v/>
      </c>
      <c r="ET155" s="29" t="str">
        <f>IF(OR($A$8&lt;&gt;"",$A$2&lt;&gt;"",$ET$252&lt;&gt;""),"E","")</f>
        <v/>
      </c>
      <c r="EU155" s="29" t="str">
        <f>IF(OR($A$8&lt;&gt;"",$A$2&lt;&gt;"",$EU$252&lt;&gt;""),"E","")</f>
        <v/>
      </c>
      <c r="EV155" s="29" t="str">
        <f>IF(OR($A$8&lt;&gt;"",$A$2&lt;&gt;"",$EV$252&lt;&gt;""),"E","")</f>
        <v/>
      </c>
      <c r="EW155" s="29" t="str">
        <f>IF(OR($A$8&lt;&gt;"",$A$2&lt;&gt;"",$EW$252&lt;&gt;""),"E","")</f>
        <v/>
      </c>
      <c r="EX155" s="29" t="str">
        <f>IF(OR($A$8&lt;&gt;"",$A$2&lt;&gt;"",$EX$252&lt;&gt;""),"E","")</f>
        <v/>
      </c>
      <c r="EY155" s="29" t="str">
        <f>IF(OR($A$8&lt;&gt;"",$A$2&lt;&gt;"",$EY$252&lt;&gt;""),"E","")</f>
        <v/>
      </c>
      <c r="EZ155" s="29" t="str">
        <f>IF(OR($A$8&lt;&gt;"",$A$2&lt;&gt;"",$EZ$252&lt;&gt;""),"E","")</f>
        <v/>
      </c>
      <c r="FA155" s="29" t="str">
        <f>IF(OR($A$8&lt;&gt;"",$A$2&lt;&gt;"",$FA$252&lt;&gt;""),"E","")</f>
        <v/>
      </c>
      <c r="FB155" s="29" t="str">
        <f>IF(OR($A$8&lt;&gt;"",$A$2&lt;&gt;"",$FB$252&lt;&gt;""),"E","")</f>
        <v/>
      </c>
      <c r="FC155" s="29" t="str">
        <f>IF(OR($A$8&lt;&gt;"",$A$2&lt;&gt;"",$FC$252&lt;&gt;""),"E","")</f>
        <v/>
      </c>
      <c r="FD155" s="29" t="str">
        <f>IF(OR($A$8&lt;&gt;"",$A$2&lt;&gt;"",$FD$252&lt;&gt;""),"E","")</f>
        <v/>
      </c>
      <c r="FE155" s="29" t="str">
        <f>IF(OR($A$8&lt;&gt;"",$A$2&lt;&gt;"",$FE$252&lt;&gt;""),"E","")</f>
        <v/>
      </c>
      <c r="FF155" s="29" t="str">
        <f>IF(OR($A$8&lt;&gt;"",$A$2&lt;&gt;"",$FF$252&lt;&gt;""),"E","")</f>
        <v/>
      </c>
      <c r="FG155" s="29" t="str">
        <f>IF(OR($A$8&lt;&gt;"",$A$2&lt;&gt;"",$FG$252&lt;&gt;""),"E","")</f>
        <v/>
      </c>
      <c r="FH155" s="29" t="str">
        <f>IF(OR($A$8&lt;&gt;"",$A$2&lt;&gt;"",$FH$252&lt;&gt;""),"E","")</f>
        <v/>
      </c>
      <c r="FI155" s="29" t="str">
        <f>IF(OR($A$8&lt;&gt;"",$A$2&lt;&gt;"",$FI$252&lt;&gt;""),"E","")</f>
        <v/>
      </c>
      <c r="FJ155" s="29" t="str">
        <f>IF(OR($A$8&lt;&gt;"",$A$2&lt;&gt;"",$FJ$252&lt;&gt;""),"E","")</f>
        <v/>
      </c>
      <c r="FK155" s="29" t="str">
        <f>IF(OR($A$8&lt;&gt;"",$A$2&lt;&gt;"",$FK$252&lt;&gt;""),"E","")</f>
        <v/>
      </c>
      <c r="FL155" s="29" t="str">
        <f>IF(OR($A$8&lt;&gt;"",$A$2&lt;&gt;"",$FL$252&lt;&gt;""),"E","")</f>
        <v/>
      </c>
      <c r="FM155" s="29" t="str">
        <f>IF(OR($A$8&lt;&gt;"",$A$2&lt;&gt;"",$FM$252&lt;&gt;""),"E","")</f>
        <v/>
      </c>
      <c r="FN155" s="29" t="str">
        <f>IF(OR($A$8&lt;&gt;"",$A$2&lt;&gt;"",$FN$252&lt;&gt;""),"E","")</f>
        <v/>
      </c>
      <c r="FO155" s="29" t="str">
        <f>IF(OR($A$8&lt;&gt;"",$A$2&lt;&gt;"",$FO$252&lt;&gt;""),"E","")</f>
        <v/>
      </c>
      <c r="FP155" s="29" t="str">
        <f>IF(OR($A$8&lt;&gt;"",$A$2&lt;&gt;"",$FP$252&lt;&gt;""),"E","")</f>
        <v/>
      </c>
      <c r="FQ155" s="29" t="str">
        <f>IF(OR($A$8&lt;&gt;"",$A$2&lt;&gt;"",$FQ$252&lt;&gt;""),"E","")</f>
        <v/>
      </c>
      <c r="FR155" s="29" t="str">
        <f>IF(OR($A$8&lt;&gt;"",$A$2&lt;&gt;"",$FR$252&lt;&gt;""),"E","")</f>
        <v/>
      </c>
      <c r="FS155" s="29" t="str">
        <f>IF(OR($A$8&lt;&gt;"",$A$2&lt;&gt;"",$FS$252&lt;&gt;""),"E","")</f>
        <v/>
      </c>
      <c r="FT155" s="29" t="str">
        <f>IF(OR($A$8&lt;&gt;"",$A$2&lt;&gt;"",$FT$252&lt;&gt;""),"E","")</f>
        <v/>
      </c>
      <c r="FU155" s="29" t="str">
        <f>IF(OR($A$8&lt;&gt;"",$A$2&lt;&gt;"",$FU$252&lt;&gt;""),"E","")</f>
        <v/>
      </c>
      <c r="FV155" s="29" t="str">
        <f>IF(OR($A$8&lt;&gt;"",$A$2&lt;&gt;"",$FV$252&lt;&gt;""),"E","")</f>
        <v/>
      </c>
      <c r="FW155" s="29" t="str">
        <f>IF(OR($A$8&lt;&gt;"",$A$2&lt;&gt;"",$FW$252&lt;&gt;""),"E","")</f>
        <v/>
      </c>
      <c r="FX155" s="29" t="str">
        <f>IF(OR($A$8&lt;&gt;"",$A$2&lt;&gt;"",$FX$252&lt;&gt;""),"E","")</f>
        <v/>
      </c>
      <c r="FY155" s="29" t="str">
        <f>IF(OR($A$8&lt;&gt;"",$A$2&lt;&gt;"",$FY$252&lt;&gt;""),"E","")</f>
        <v/>
      </c>
      <c r="FZ155" s="29" t="str">
        <f>IF(OR($A$8&lt;&gt;"",$A$2&lt;&gt;"",$FZ$252&lt;&gt;""),"E","")</f>
        <v/>
      </c>
      <c r="GA155" s="29" t="str">
        <f>IF(OR($A$8&lt;&gt;"",$A$2&lt;&gt;"",$GA$252&lt;&gt;""),"E","")</f>
        <v/>
      </c>
      <c r="GB155" s="58"/>
      <c r="GC155" s="57"/>
      <c r="GD155" s="33" t="str">
        <f>IF(OR($A$8&lt;&gt;"",$A$2&lt;&gt;"",$GD$252&lt;&gt;""),"E","")</f>
        <v/>
      </c>
      <c r="GE155" s="77"/>
      <c r="GF155" s="72"/>
      <c r="GG155" s="29" t="str">
        <f>IF(OR($A$8&lt;&gt;"",$A$2&lt;&gt;"",$GG$252&lt;&gt;""),"E","")</f>
        <v/>
      </c>
      <c r="GH155" s="29" t="str">
        <f>IF(OR($A$8&lt;&gt;"",$A$2&lt;&gt;"",$GH$252&lt;&gt;""),"E","")</f>
        <v/>
      </c>
      <c r="GI155" s="30" t="str">
        <f>IF(OR($A$8&lt;&gt;"",$A$2&lt;&gt;"",$GI$252&lt;&gt;""),"E","X")</f>
        <v>X</v>
      </c>
      <c r="GJ155" s="29" t="str">
        <f>IF(OR($A$8&lt;&gt;"",$A$2&lt;&gt;"",$GJ$252&lt;&gt;""),"E","")</f>
        <v/>
      </c>
      <c r="GK155" s="29" t="str">
        <f>IF(OR($A$8&lt;&gt;"",$A$2&lt;&gt;"",$GK$252&lt;&gt;""),"E","")</f>
        <v/>
      </c>
      <c r="GL155" s="29" t="str">
        <f>IF(OR($A$8&lt;&gt;"",$A$2&lt;&gt;"",$GL$252&lt;&gt;""),"E","")</f>
        <v/>
      </c>
      <c r="GM155" s="29" t="str">
        <f>IF(OR($A$8&lt;&gt;"",$A$2&lt;&gt;"",$GM$252&lt;&gt;""),"E","")</f>
        <v/>
      </c>
      <c r="GN155" s="29" t="str">
        <f>IF(OR($A$8&lt;&gt;"",$A$2&lt;&gt;"",$GN$252&lt;&gt;""),"E","")</f>
        <v/>
      </c>
      <c r="GO155" s="29" t="str">
        <f>IF(OR($A$8&lt;&gt;"",$A$2&lt;&gt;"",$GO$252&lt;&gt;""),"E","")</f>
        <v/>
      </c>
      <c r="GP155" s="29" t="str">
        <f>IF(OR($A$8&lt;&gt;"",$A$2&lt;&gt;"",$GP$252&lt;&gt;""),"E","")</f>
        <v/>
      </c>
      <c r="GQ155" s="29" t="str">
        <f>IF(OR($A$8&lt;&gt;"",$A$2&lt;&gt;"",$GQ$252&lt;&gt;""),"E","")</f>
        <v/>
      </c>
      <c r="GR155" s="29" t="str">
        <f>IF(OR($A$8&lt;&gt;"",$A$2&lt;&gt;"",$GR$252&lt;&gt;""),"E","")</f>
        <v/>
      </c>
      <c r="GS155" s="29" t="str">
        <f>IF(OR($A$8&lt;&gt;"",$A$2&lt;&gt;"",$GS$252&lt;&gt;""),"E","")</f>
        <v/>
      </c>
      <c r="GT155" s="29" t="str">
        <f>IF(OR($A$8&lt;&gt;"",$A$2&lt;&gt;"",$GT$252&lt;&gt;""),"E","")</f>
        <v/>
      </c>
      <c r="GU155" s="29" t="str">
        <f>IF(OR($A$8&lt;&gt;"",$A$2&lt;&gt;"",$GU$252&lt;&gt;""),"E","")</f>
        <v/>
      </c>
      <c r="GV155" s="29" t="str">
        <f>IF(OR($A$8&lt;&gt;"",$A$2&lt;&gt;"",$GV$252&lt;&gt;""),"E","")</f>
        <v/>
      </c>
      <c r="GW155" s="29" t="str">
        <f>IF(OR($A$8&lt;&gt;"",$A$2&lt;&gt;"",$GW$252&lt;&gt;""),"E","")</f>
        <v/>
      </c>
      <c r="GX155" s="29" t="str">
        <f>IF(OR($A$8&lt;&gt;"",$A$2&lt;&gt;"",$GX$252&lt;&gt;""),"E","")</f>
        <v/>
      </c>
      <c r="GY155" s="26" t="str">
        <f>IF(OR($A$8&lt;&gt;"",$A$2&lt;&gt;"",$GY$252&lt;&gt;""),"E","")</f>
        <v/>
      </c>
      <c r="GZ155" s="29" t="str">
        <f>IF(OR($A$8&lt;&gt;"",$A$2&lt;&gt;"",$GZ$252&lt;&gt;""),"E","")</f>
        <v/>
      </c>
      <c r="HA155" s="29" t="str">
        <f>IF(OR($A$8&lt;&gt;"",$A$2&lt;&gt;"",$HA$252&lt;&gt;""),"E","")</f>
        <v/>
      </c>
      <c r="HB155" s="29" t="str">
        <f>IF(OR($A$8&lt;&gt;"",$A$2&lt;&gt;"",$HB$252&lt;&gt;""),"E","")</f>
        <v/>
      </c>
      <c r="HC155" s="29" t="str">
        <f>IF(OR($A$8&lt;&gt;"",$A$2&lt;&gt;"",$HC$252&lt;&gt;""),"E","")</f>
        <v/>
      </c>
      <c r="HD155" s="29" t="str">
        <f>IF(OR($A$8&lt;&gt;"",$A$2&lt;&gt;"",$HD$252&lt;&gt;""),"E","")</f>
        <v/>
      </c>
      <c r="HE155" s="29" t="str">
        <f>IF(OR($A$8&lt;&gt;"",$A$2&lt;&gt;"",$HE$252&lt;&gt;""),"E","")</f>
        <v/>
      </c>
      <c r="HF155" s="29" t="str">
        <f>IF(OR($A$8&lt;&gt;"",$A$2&lt;&gt;"",$HF$252&lt;&gt;""),"E","")</f>
        <v/>
      </c>
      <c r="HG155" s="29" t="str">
        <f>IF(OR($A$8&lt;&gt;"",$A$2&lt;&gt;"",$HG$252&lt;&gt;""),"E","")</f>
        <v/>
      </c>
      <c r="HH155" s="81"/>
      <c r="HI155" s="72"/>
      <c r="HJ155" s="29" t="str">
        <f>IF(OR($A$8&lt;&gt;"",$A$2&lt;&gt;"",$HJ$252&lt;&gt;""),"E","")</f>
        <v/>
      </c>
      <c r="HK155" s="29" t="str">
        <f>IF(OR($A$8&lt;&gt;"",$A$2&lt;&gt;"",$HK$252&lt;&gt;""),"E","")</f>
        <v/>
      </c>
      <c r="HL155" s="29" t="str">
        <f>IF(OR($A$8&lt;&gt;"",$A$2&lt;&gt;"",$HL$252&lt;&gt;""),"E","")</f>
        <v/>
      </c>
      <c r="HM155" s="29" t="str">
        <f>IF(OR($A$8&lt;&gt;"",$A$2&lt;&gt;"",$HM$252&lt;&gt;""),"E","")</f>
        <v/>
      </c>
      <c r="HN155" s="29" t="str">
        <f>IF(OR($A$8&lt;&gt;"",$A$2&lt;&gt;"",$HN$252&lt;&gt;""),"E","")</f>
        <v/>
      </c>
      <c r="HO155" s="29" t="str">
        <f>IF(OR($A$8&lt;&gt;"",$A$2&lt;&gt;"",$HO$252&lt;&gt;""),"E","")</f>
        <v/>
      </c>
      <c r="HP155" s="29" t="str">
        <f>IF(OR($A$8&lt;&gt;"",$A$2&lt;&gt;"",$HP$252&lt;&gt;""),"E","")</f>
        <v/>
      </c>
      <c r="HQ155" s="219"/>
      <c r="HR155" s="6"/>
      <c r="HS155" s="131">
        <f t="shared" si="2"/>
        <v>0</v>
      </c>
      <c r="HT155" s="132"/>
    </row>
    <row r="156" spans="1:228" ht="39" customHeight="1" x14ac:dyDescent="0.2">
      <c r="A156" s="220" t="s">
        <v>0</v>
      </c>
      <c r="B156" s="221"/>
      <c r="C156" s="221"/>
      <c r="D156" s="221"/>
      <c r="E156" s="221"/>
      <c r="F156" s="221"/>
      <c r="G156" s="221"/>
      <c r="H156" s="221"/>
      <c r="I156" s="221"/>
      <c r="J156" s="221"/>
      <c r="K156" s="221"/>
      <c r="L156" s="222"/>
      <c r="M156" s="223" t="s">
        <v>13</v>
      </c>
      <c r="N156" s="224"/>
      <c r="O156" s="224"/>
      <c r="P156" s="224"/>
      <c r="Q156" s="224"/>
      <c r="R156" s="224"/>
      <c r="S156" s="224"/>
      <c r="T156" s="224"/>
      <c r="U156" s="225"/>
      <c r="V156" s="174"/>
      <c r="W156" s="43">
        <v>18</v>
      </c>
      <c r="X156" s="204">
        <v>3</v>
      </c>
      <c r="Y156" s="84" t="s">
        <v>1141</v>
      </c>
      <c r="Z156" s="178"/>
      <c r="AA156" s="212"/>
      <c r="AB156" s="155">
        <v>60</v>
      </c>
      <c r="AC156" s="299"/>
      <c r="AD156" s="155">
        <v>60</v>
      </c>
      <c r="AE156" s="299"/>
      <c r="AF156" s="155">
        <v>60</v>
      </c>
      <c r="AG156" s="299"/>
      <c r="AH156" s="155">
        <v>60</v>
      </c>
      <c r="AI156" s="299"/>
      <c r="AJ156" s="155">
        <v>12</v>
      </c>
      <c r="AK156" s="299"/>
      <c r="AL156" s="155">
        <v>2</v>
      </c>
      <c r="AM156" s="299"/>
      <c r="AN156" s="155">
        <v>1</v>
      </c>
      <c r="AO156" s="299"/>
      <c r="AP156" s="155">
        <v>1</v>
      </c>
      <c r="AQ156" s="299"/>
      <c r="AR156" s="152"/>
      <c r="AS156" s="153"/>
      <c r="AT156" s="152"/>
      <c r="AU156" s="153"/>
      <c r="AV156" s="152"/>
      <c r="AW156" s="153"/>
      <c r="AX156" s="152"/>
      <c r="AY156" s="153"/>
      <c r="AZ156" s="152"/>
      <c r="BA156" s="153"/>
      <c r="BB156" s="152"/>
      <c r="BC156" s="153"/>
      <c r="BD156" s="152"/>
      <c r="BE156" s="153"/>
      <c r="BF156" s="152"/>
      <c r="BG156" s="422"/>
      <c r="BH156" s="179"/>
      <c r="BI156" s="179"/>
      <c r="BJ156" s="67" t="str">
        <f>IF($BJ$8="Saisie de numéro erronée !","Saisie de numéro erronée !",IF($BJ$9="","",VALUE(SUBSTITUTE(IF(COUNTIF(HS156,"* *"),TRIM(MID(Y156&amp;" ",(FIND(("NO"&amp;$BJ$9&amp;" "),Y156&amp;" "))-3,3)),HS156),"c",""))))</f>
        <v/>
      </c>
      <c r="BK156" s="180"/>
      <c r="BL156" s="213"/>
      <c r="BM156" s="29">
        <v>18</v>
      </c>
      <c r="BN156" s="29">
        <v>18</v>
      </c>
      <c r="BO156" s="29">
        <v>18</v>
      </c>
      <c r="BP156" s="29">
        <v>19</v>
      </c>
      <c r="BQ156" s="29">
        <v>19</v>
      </c>
      <c r="BR156" s="29">
        <v>19</v>
      </c>
      <c r="BS156" s="29">
        <v>20</v>
      </c>
      <c r="BT156" s="29">
        <v>20</v>
      </c>
      <c r="BU156" s="29">
        <v>20</v>
      </c>
      <c r="BV156" s="29">
        <v>21</v>
      </c>
      <c r="BW156" s="29">
        <v>21</v>
      </c>
      <c r="BX156" s="29">
        <v>21</v>
      </c>
      <c r="BY156" s="29">
        <v>25</v>
      </c>
      <c r="BZ156" s="29">
        <v>33</v>
      </c>
      <c r="CA156" s="29">
        <v>38</v>
      </c>
      <c r="CB156" s="226">
        <v>48</v>
      </c>
      <c r="CC156" s="181"/>
      <c r="CD156" s="181"/>
      <c r="CE156" s="395"/>
      <c r="CF156" s="182"/>
      <c r="CG156" s="182"/>
      <c r="CH156" s="395" t="s">
        <v>335</v>
      </c>
      <c r="CI156" s="183"/>
      <c r="CJ156" s="183"/>
      <c r="CK156" s="214">
        <v>145</v>
      </c>
      <c r="CL156" s="229" t="s">
        <v>722</v>
      </c>
      <c r="CM156" s="184"/>
      <c r="CN156" s="216"/>
      <c r="CO156" s="227" t="s">
        <v>37</v>
      </c>
      <c r="CP156" s="185"/>
      <c r="CQ156" s="185"/>
      <c r="CR156" s="44">
        <v>78</v>
      </c>
      <c r="CS156" s="44">
        <v>78</v>
      </c>
      <c r="CT156" s="186"/>
      <c r="CU156" s="186"/>
      <c r="CV156" s="395"/>
      <c r="CW156" s="218"/>
      <c r="CX156" s="218"/>
      <c r="CY156" s="227" t="s">
        <v>106</v>
      </c>
      <c r="CZ156" s="187"/>
      <c r="DA156" s="187"/>
      <c r="DB156" s="28" t="str">
        <f>IF(OR($A$8&lt;&gt;"",$A$2&lt;&gt;"",$DB$252&lt;&gt;""),"E","")</f>
        <v/>
      </c>
      <c r="DC156" s="29" t="str">
        <f>IF(OR($A$8&lt;&gt;"",$A$2&lt;&gt;"",$DC$252&lt;&gt;""),"E","")</f>
        <v/>
      </c>
      <c r="DD156" s="29" t="str">
        <f>IF(OR($A$8&lt;&gt;"",$A$2&lt;&gt;"",$DD$252&lt;&gt;""),"E","")</f>
        <v/>
      </c>
      <c r="DE156" s="29" t="str">
        <f>IF(OR($A$8&lt;&gt;"",$A$2&lt;&gt;"",$DE$252&lt;&gt;""),"E","")</f>
        <v/>
      </c>
      <c r="DF156" s="29" t="str">
        <f>IF(OR($A$8&lt;&gt;"",$A$2&lt;&gt;"",$DF$252&lt;&gt;""),"E","")</f>
        <v/>
      </c>
      <c r="DG156" s="29" t="str">
        <f>IF(OR($A$8&lt;&gt;"",$A$2&lt;&gt;"",$DG$252&lt;&gt;""),"E","")</f>
        <v/>
      </c>
      <c r="DH156" s="29" t="str">
        <f>IF(OR($A$8&lt;&gt;"",$A$2&lt;&gt;"",$DH$252&lt;&gt;""),"E","")</f>
        <v/>
      </c>
      <c r="DI156" s="29" t="str">
        <f>IF(OR($A$8&lt;&gt;"",$A$2&lt;&gt;"",$DI$252&lt;&gt;""),"E","")</f>
        <v/>
      </c>
      <c r="DJ156" s="29" t="str">
        <f>IF(OR($A$8&lt;&gt;"",$A$2&lt;&gt;"",$DJ$252&lt;&gt;""),"E","")</f>
        <v/>
      </c>
      <c r="DK156" s="29" t="str">
        <f>IF(OR($A$8&lt;&gt;"",$A$2&lt;&gt;"",$DK$252&lt;&gt;""),"E","")</f>
        <v/>
      </c>
      <c r="DL156" s="29" t="str">
        <f>IF(OR($A$8&lt;&gt;"",$A$2&lt;&gt;"",$DL$252&lt;&gt;""),"E","")</f>
        <v/>
      </c>
      <c r="DM156" s="29" t="str">
        <f>IF(OR($A$8&lt;&gt;"",$A$2&lt;&gt;"",$DM$252&lt;&gt;""),"E","")</f>
        <v/>
      </c>
      <c r="DN156" s="29" t="str">
        <f>IF(OR($A$8&lt;&gt;"",$A$2&lt;&gt;"",$DN$252&lt;&gt;""),"E","")</f>
        <v/>
      </c>
      <c r="DO156" s="29" t="str">
        <f>IF(OR($A$8&lt;&gt;"",$A$2&lt;&gt;"",$DO$252&lt;&gt;""),"E","")</f>
        <v/>
      </c>
      <c r="DP156" s="29" t="str">
        <f>IF(OR($A$8&lt;&gt;"",$A$2&lt;&gt;"",$DP$252&lt;&gt;""),"E","")</f>
        <v/>
      </c>
      <c r="DQ156" s="29" t="str">
        <f>IF(OR($A$8&lt;&gt;"",$A$2&lt;&gt;"",$DQ$252&lt;&gt;""),"E","")</f>
        <v/>
      </c>
      <c r="DR156" s="29" t="str">
        <f>IF(OR($A$8&lt;&gt;"",$A$2&lt;&gt;"",$DR$252&lt;&gt;""),"E","")</f>
        <v/>
      </c>
      <c r="DS156" s="29" t="str">
        <f>IF(OR($A$8&lt;&gt;"",$A$2&lt;&gt;"",$DS$252&lt;&gt;""),"E","")</f>
        <v/>
      </c>
      <c r="DT156" s="29" t="str">
        <f>IF(OR($A$8&lt;&gt;"",$A$2&lt;&gt;"",$DT$252&lt;&gt;""),"E","")</f>
        <v/>
      </c>
      <c r="DU156" s="29" t="str">
        <f>IF(OR($A$8&lt;&gt;"",$A$2&lt;&gt;"",$DU$252&lt;&gt;""),"E","")</f>
        <v/>
      </c>
      <c r="DV156" s="29" t="str">
        <f>IF(OR($A$8&lt;&gt;"",$A$2&lt;&gt;"",$DV$252&lt;&gt;""),"E","")</f>
        <v/>
      </c>
      <c r="DW156" s="29" t="str">
        <f>IF(OR($A$8&lt;&gt;"",$A$2&lt;&gt;"",$DW$252&lt;&gt;""),"E","")</f>
        <v/>
      </c>
      <c r="DX156" s="29" t="str">
        <f>IF(OR($A$8&lt;&gt;"",$A$2&lt;&gt;"",$DX$252&lt;&gt;""),"E","")</f>
        <v/>
      </c>
      <c r="DY156" s="29" t="str">
        <f>IF(OR($A$8&lt;&gt;"",$A$2&lt;&gt;"",$DY$252&lt;&gt;""),"E","")</f>
        <v/>
      </c>
      <c r="DZ156" s="29" t="str">
        <f>IF(OR($A$8&lt;&gt;"",$A$2&lt;&gt;"",$DZ$252&lt;&gt;""),"E","")</f>
        <v/>
      </c>
      <c r="EA156" s="31"/>
      <c r="EB156" s="2"/>
      <c r="EC156" s="29" t="str">
        <f>IF(OR($A$8&lt;&gt;"",$A$2&lt;&gt;"",$EC$252&lt;&gt;""),"E","")</f>
        <v/>
      </c>
      <c r="ED156" s="58"/>
      <c r="EE156" s="57"/>
      <c r="EF156" s="29" t="str">
        <f>IF(OR($A$8&lt;&gt;"",$A$2&lt;&gt;"",$EF$252&lt;&gt;""),"E","")</f>
        <v/>
      </c>
      <c r="EG156" s="29" t="str">
        <f>IF(OR($A$8&lt;&gt;"",$A$2&lt;&gt;"",$EG$252&lt;&gt;""),"E","")</f>
        <v/>
      </c>
      <c r="EH156" s="29" t="str">
        <f>IF(OR($A$8&lt;&gt;"",$A$2&lt;&gt;"",$EH$252&lt;&gt;""),"E","")</f>
        <v/>
      </c>
      <c r="EI156" s="29" t="str">
        <f>IF(OR($A$8&lt;&gt;"",$A$2&lt;&gt;"",$EI$252&lt;&gt;""),"E","")</f>
        <v/>
      </c>
      <c r="EJ156" s="29" t="str">
        <f>IF(OR($A$8&lt;&gt;"",$A$2&lt;&gt;"",$EJ$252&lt;&gt;""),"E","")</f>
        <v/>
      </c>
      <c r="EK156" s="29" t="str">
        <f>IF(OR($A$8&lt;&gt;"",$A$2&lt;&gt;"",$EK$252&lt;&gt;""),"E","")</f>
        <v/>
      </c>
      <c r="EL156" s="29" t="str">
        <f>IF(OR($A$8&lt;&gt;"",$A$2&lt;&gt;"",$EL$252&lt;&gt;""),"E","")</f>
        <v/>
      </c>
      <c r="EM156" s="29" t="str">
        <f>IF(OR($A$8&lt;&gt;"",$A$2&lt;&gt;"",$EM$252&lt;&gt;""),"E","")</f>
        <v/>
      </c>
      <c r="EN156" s="29" t="str">
        <f>IF(OR($A$8&lt;&gt;"",$A$2&lt;&gt;"",$EN$252&lt;&gt;""),"E","")</f>
        <v/>
      </c>
      <c r="EO156" s="29" t="str">
        <f>IF(OR($A$8&lt;&gt;"",$A$2&lt;&gt;"",$EO$252&lt;&gt;""),"E","")</f>
        <v/>
      </c>
      <c r="EP156" s="29" t="str">
        <f>IF(OR($A$8&lt;&gt;"",$A$2&lt;&gt;"",$EP$252&lt;&gt;""),"E","")</f>
        <v/>
      </c>
      <c r="EQ156" s="29" t="str">
        <f>IF(OR($A$8&lt;&gt;"",$A$2&lt;&gt;"",$EQ$252&lt;&gt;""),"E","")</f>
        <v/>
      </c>
      <c r="ER156" s="29" t="str">
        <f>IF(OR($A$8&lt;&gt;"",$A$2&lt;&gt;"",$ER$252&lt;&gt;""),"E","")</f>
        <v/>
      </c>
      <c r="ES156" s="29" t="str">
        <f>IF(OR($A$8&lt;&gt;"",$A$2&lt;&gt;"",$ES$252&lt;&gt;""),"E","")</f>
        <v/>
      </c>
      <c r="ET156" s="29" t="str">
        <f>IF(OR($A$8&lt;&gt;"",$A$2&lt;&gt;"",$ET$252&lt;&gt;""),"E","")</f>
        <v/>
      </c>
      <c r="EU156" s="29" t="str">
        <f>IF(OR($A$8&lt;&gt;"",$A$2&lt;&gt;"",$EU$252&lt;&gt;""),"E","")</f>
        <v/>
      </c>
      <c r="EV156" s="29" t="str">
        <f>IF(OR($A$8&lt;&gt;"",$A$2&lt;&gt;"",$EV$252&lt;&gt;""),"E","")</f>
        <v/>
      </c>
      <c r="EW156" s="29" t="str">
        <f>IF(OR($A$8&lt;&gt;"",$A$2&lt;&gt;"",$EW$252&lt;&gt;""),"E","")</f>
        <v/>
      </c>
      <c r="EX156" s="29" t="str">
        <f>IF(OR($A$8&lt;&gt;"",$A$2&lt;&gt;"",$EX$252&lt;&gt;""),"E","")</f>
        <v/>
      </c>
      <c r="EY156" s="29" t="str">
        <f>IF(OR($A$8&lt;&gt;"",$A$2&lt;&gt;"",$EY$252&lt;&gt;""),"E","")</f>
        <v/>
      </c>
      <c r="EZ156" s="29" t="str">
        <f>IF(OR($A$8&lt;&gt;"",$A$2&lt;&gt;"",$EZ$252&lt;&gt;""),"E","")</f>
        <v/>
      </c>
      <c r="FA156" s="29" t="str">
        <f>IF(OR($A$8&lt;&gt;"",$A$2&lt;&gt;"",$FA$252&lt;&gt;""),"E","")</f>
        <v/>
      </c>
      <c r="FB156" s="29" t="str">
        <f>IF(OR($A$8&lt;&gt;"",$A$2&lt;&gt;"",$FB$252&lt;&gt;""),"E","")</f>
        <v/>
      </c>
      <c r="FC156" s="29" t="str">
        <f>IF(OR($A$8&lt;&gt;"",$A$2&lt;&gt;"",$FC$252&lt;&gt;""),"E","")</f>
        <v/>
      </c>
      <c r="FD156" s="29" t="str">
        <f>IF(OR($A$8&lt;&gt;"",$A$2&lt;&gt;"",$FD$252&lt;&gt;""),"E","")</f>
        <v/>
      </c>
      <c r="FE156" s="29" t="str">
        <f>IF(OR($A$8&lt;&gt;"",$A$2&lt;&gt;"",$FE$252&lt;&gt;""),"E","")</f>
        <v/>
      </c>
      <c r="FF156" s="29" t="str">
        <f>IF(OR($A$8&lt;&gt;"",$A$2&lt;&gt;"",$FF$252&lt;&gt;""),"E","")</f>
        <v/>
      </c>
      <c r="FG156" s="29" t="str">
        <f>IF(OR($A$8&lt;&gt;"",$A$2&lt;&gt;"",$FG$252&lt;&gt;""),"E","")</f>
        <v/>
      </c>
      <c r="FH156" s="29" t="str">
        <f>IF(OR($A$8&lt;&gt;"",$A$2&lt;&gt;"",$FH$252&lt;&gt;""),"E","")</f>
        <v/>
      </c>
      <c r="FI156" s="29" t="str">
        <f>IF(OR($A$8&lt;&gt;"",$A$2&lt;&gt;"",$FI$252&lt;&gt;""),"E","")</f>
        <v/>
      </c>
      <c r="FJ156" s="29" t="str">
        <f>IF(OR($A$8&lt;&gt;"",$A$2&lt;&gt;"",$FJ$252&lt;&gt;""),"E","")</f>
        <v/>
      </c>
      <c r="FK156" s="29" t="str">
        <f>IF(OR($A$8&lt;&gt;"",$A$2&lt;&gt;"",$FK$252&lt;&gt;""),"E","")</f>
        <v/>
      </c>
      <c r="FL156" s="29" t="str">
        <f>IF(OR($A$8&lt;&gt;"",$A$2&lt;&gt;"",$FL$252&lt;&gt;""),"E","")</f>
        <v/>
      </c>
      <c r="FM156" s="29" t="str">
        <f>IF(OR($A$8&lt;&gt;"",$A$2&lt;&gt;"",$FM$252&lt;&gt;""),"E","")</f>
        <v/>
      </c>
      <c r="FN156" s="29" t="str">
        <f>IF(OR($A$8&lt;&gt;"",$A$2&lt;&gt;"",$FN$252&lt;&gt;""),"E","")</f>
        <v/>
      </c>
      <c r="FO156" s="29" t="str">
        <f>IF(OR($A$8&lt;&gt;"",$A$2&lt;&gt;"",$FO$252&lt;&gt;""),"E","")</f>
        <v/>
      </c>
      <c r="FP156" s="29" t="str">
        <f>IF(OR($A$8&lt;&gt;"",$A$2&lt;&gt;"",$FP$252&lt;&gt;""),"E","")</f>
        <v/>
      </c>
      <c r="FQ156" s="29" t="str">
        <f>IF(OR($A$8&lt;&gt;"",$A$2&lt;&gt;"",$FQ$252&lt;&gt;""),"E","")</f>
        <v/>
      </c>
      <c r="FR156" s="29" t="str">
        <f>IF(OR($A$8&lt;&gt;"",$A$2&lt;&gt;"",$FR$252&lt;&gt;""),"E","")</f>
        <v/>
      </c>
      <c r="FS156" s="29" t="str">
        <f>IF(OR($A$8&lt;&gt;"",$A$2&lt;&gt;"",$FS$252&lt;&gt;""),"E","")</f>
        <v/>
      </c>
      <c r="FT156" s="29" t="str">
        <f>IF(OR($A$8&lt;&gt;"",$A$2&lt;&gt;"",$FT$252&lt;&gt;""),"E","")</f>
        <v/>
      </c>
      <c r="FU156" s="29" t="str">
        <f>IF(OR($A$8&lt;&gt;"",$A$2&lt;&gt;"",$FU$252&lt;&gt;""),"E","")</f>
        <v/>
      </c>
      <c r="FV156" s="29" t="str">
        <f>IF(OR($A$8&lt;&gt;"",$A$2&lt;&gt;"",$FV$252&lt;&gt;""),"E","")</f>
        <v/>
      </c>
      <c r="FW156" s="29" t="str">
        <f>IF(OR($A$8&lt;&gt;"",$A$2&lt;&gt;"",$FW$252&lt;&gt;""),"E","")</f>
        <v/>
      </c>
      <c r="FX156" s="29" t="str">
        <f>IF(OR($A$8&lt;&gt;"",$A$2&lt;&gt;"",$FX$252&lt;&gt;""),"E","")</f>
        <v/>
      </c>
      <c r="FY156" s="29" t="str">
        <f>IF(OR($A$8&lt;&gt;"",$A$2&lt;&gt;"",$FY$252&lt;&gt;""),"E","")</f>
        <v/>
      </c>
      <c r="FZ156" s="29" t="str">
        <f>IF(OR($A$8&lt;&gt;"",$A$2&lt;&gt;"",$FZ$252&lt;&gt;""),"E","")</f>
        <v/>
      </c>
      <c r="GA156" s="29" t="str">
        <f>IF(OR($A$8&lt;&gt;"",$A$2&lt;&gt;"",$GA$252&lt;&gt;""),"E","")</f>
        <v/>
      </c>
      <c r="GB156" s="58"/>
      <c r="GC156" s="57"/>
      <c r="GD156" s="33" t="str">
        <f>IF(OR($A$8&lt;&gt;"",$A$2&lt;&gt;"",$GD$252&lt;&gt;""),"E","")</f>
        <v/>
      </c>
      <c r="GE156" s="77"/>
      <c r="GF156" s="72"/>
      <c r="GG156" s="29" t="str">
        <f>IF(OR($A$8&lt;&gt;"",$A$2&lt;&gt;"",$GG$252&lt;&gt;""),"E","")</f>
        <v/>
      </c>
      <c r="GH156" s="29" t="str">
        <f>IF(OR($A$8&lt;&gt;"",$A$2&lt;&gt;"",$GH$252&lt;&gt;""),"E","")</f>
        <v/>
      </c>
      <c r="GI156" s="30" t="str">
        <f>IF(OR($A$8&lt;&gt;"",$A$2&lt;&gt;"",$GI$252&lt;&gt;""),"E","X")</f>
        <v>X</v>
      </c>
      <c r="GJ156" s="29" t="str">
        <f>IF(OR($A$8&lt;&gt;"",$A$2&lt;&gt;"",$GJ$252&lt;&gt;""),"E","")</f>
        <v/>
      </c>
      <c r="GK156" s="29" t="str">
        <f>IF(OR($A$8&lt;&gt;"",$A$2&lt;&gt;"",$GK$252&lt;&gt;""),"E","")</f>
        <v/>
      </c>
      <c r="GL156" s="29" t="str">
        <f>IF(OR($A$8&lt;&gt;"",$A$2&lt;&gt;"",$GL$252&lt;&gt;""),"E","")</f>
        <v/>
      </c>
      <c r="GM156" s="29" t="str">
        <f>IF(OR($A$8&lt;&gt;"",$A$2&lt;&gt;"",$GM$252&lt;&gt;""),"E","")</f>
        <v/>
      </c>
      <c r="GN156" s="29" t="str">
        <f>IF(OR($A$8&lt;&gt;"",$A$2&lt;&gt;"",$GN$252&lt;&gt;""),"E","")</f>
        <v/>
      </c>
      <c r="GO156" s="29" t="str">
        <f>IF(OR($A$8&lt;&gt;"",$A$2&lt;&gt;"",$GO$252&lt;&gt;""),"E","")</f>
        <v/>
      </c>
      <c r="GP156" s="29" t="str">
        <f>IF(OR($A$8&lt;&gt;"",$A$2&lt;&gt;"",$GP$252&lt;&gt;""),"E","")</f>
        <v/>
      </c>
      <c r="GQ156" s="29" t="str">
        <f>IF(OR($A$8&lt;&gt;"",$A$2&lt;&gt;"",$GQ$252&lt;&gt;""),"E","")</f>
        <v/>
      </c>
      <c r="GR156" s="29" t="str">
        <f>IF(OR($A$8&lt;&gt;"",$A$2&lt;&gt;"",$GR$252&lt;&gt;""),"E","")</f>
        <v/>
      </c>
      <c r="GS156" s="29" t="str">
        <f>IF(OR($A$8&lt;&gt;"",$A$2&lt;&gt;"",$GS$252&lt;&gt;""),"E","")</f>
        <v/>
      </c>
      <c r="GT156" s="29" t="str">
        <f>IF(OR($A$8&lt;&gt;"",$A$2&lt;&gt;"",$GT$252&lt;&gt;""),"E","")</f>
        <v/>
      </c>
      <c r="GU156" s="29" t="str">
        <f>IF(OR($A$8&lt;&gt;"",$A$2&lt;&gt;"",$GU$252&lt;&gt;""),"E","")</f>
        <v/>
      </c>
      <c r="GV156" s="29" t="str">
        <f>IF(OR($A$8&lt;&gt;"",$A$2&lt;&gt;"",$GV$252&lt;&gt;""),"E","")</f>
        <v/>
      </c>
      <c r="GW156" s="29" t="str">
        <f>IF(OR($A$8&lt;&gt;"",$A$2&lt;&gt;"",$GW$252&lt;&gt;""),"E","")</f>
        <v/>
      </c>
      <c r="GX156" s="29" t="str">
        <f>IF(OR($A$8&lt;&gt;"",$A$2&lt;&gt;"",$GX$252&lt;&gt;""),"E","")</f>
        <v/>
      </c>
      <c r="GY156" s="26" t="str">
        <f>IF(OR($A$8&lt;&gt;"",$A$2&lt;&gt;"",$GY$252&lt;&gt;""),"E","")</f>
        <v/>
      </c>
      <c r="GZ156" s="29" t="str">
        <f>IF(OR($A$8&lt;&gt;"",$A$2&lt;&gt;"",$GZ$252&lt;&gt;""),"E","")</f>
        <v/>
      </c>
      <c r="HA156" s="29" t="str">
        <f>IF(OR($A$8&lt;&gt;"",$A$2&lt;&gt;"",$HA$252&lt;&gt;""),"E","")</f>
        <v/>
      </c>
      <c r="HB156" s="29" t="str">
        <f>IF(OR($A$8&lt;&gt;"",$A$2&lt;&gt;"",$HB$252&lt;&gt;""),"E","")</f>
        <v/>
      </c>
      <c r="HC156" s="29" t="str">
        <f>IF(OR($A$8&lt;&gt;"",$A$2&lt;&gt;"",$HC$252&lt;&gt;""),"E","")</f>
        <v/>
      </c>
      <c r="HD156" s="29" t="str">
        <f>IF(OR($A$8&lt;&gt;"",$A$2&lt;&gt;"",$HD$252&lt;&gt;""),"E","")</f>
        <v/>
      </c>
      <c r="HE156" s="29" t="str">
        <f>IF(OR($A$8&lt;&gt;"",$A$2&lt;&gt;"",$HE$252&lt;&gt;""),"E","")</f>
        <v/>
      </c>
      <c r="HF156" s="29" t="str">
        <f>IF(OR($A$8&lt;&gt;"",$A$2&lt;&gt;"",$HF$252&lt;&gt;""),"E","")</f>
        <v/>
      </c>
      <c r="HG156" s="29" t="str">
        <f>IF(OR($A$8&lt;&gt;"",$A$2&lt;&gt;"",$HG$252&lt;&gt;""),"E","")</f>
        <v/>
      </c>
      <c r="HH156" s="81"/>
      <c r="HI156" s="72"/>
      <c r="HJ156" s="29" t="str">
        <f>IF(OR($A$8&lt;&gt;"",$A$2&lt;&gt;"",$HJ$252&lt;&gt;""),"E","")</f>
        <v/>
      </c>
      <c r="HK156" s="29" t="str">
        <f>IF(OR($A$8&lt;&gt;"",$A$2&lt;&gt;"",$HK$252&lt;&gt;""),"E","")</f>
        <v/>
      </c>
      <c r="HL156" s="29" t="str">
        <f>IF(OR($A$8&lt;&gt;"",$A$2&lt;&gt;"",$HL$252&lt;&gt;""),"E","")</f>
        <v/>
      </c>
      <c r="HM156" s="29" t="str">
        <f>IF(OR($A$8&lt;&gt;"",$A$2&lt;&gt;"",$HM$252&lt;&gt;""),"E","")</f>
        <v/>
      </c>
      <c r="HN156" s="29" t="str">
        <f>IF(OR($A$8&lt;&gt;"",$A$2&lt;&gt;"",$HN$252&lt;&gt;""),"E","")</f>
        <v/>
      </c>
      <c r="HO156" s="29" t="str">
        <f>IF(OR($A$8&lt;&gt;"",$A$2&lt;&gt;"",$HO$252&lt;&gt;""),"E","")</f>
        <v/>
      </c>
      <c r="HP156" s="29" t="str">
        <f>IF(OR($A$8&lt;&gt;"",$A$2&lt;&gt;"",$HP$252&lt;&gt;""),"E","")</f>
        <v/>
      </c>
      <c r="HQ156" s="219"/>
      <c r="HR156" s="6"/>
      <c r="HS156" s="131">
        <f t="shared" si="2"/>
        <v>0</v>
      </c>
      <c r="HT156" s="132"/>
    </row>
    <row r="157" spans="1:228" ht="39" customHeight="1" x14ac:dyDescent="0.2">
      <c r="A157" s="230" t="s">
        <v>162</v>
      </c>
      <c r="B157" s="231"/>
      <c r="C157" s="231"/>
      <c r="D157" s="231"/>
      <c r="E157" s="231"/>
      <c r="F157" s="231"/>
      <c r="G157" s="231"/>
      <c r="H157" s="231"/>
      <c r="I157" s="231"/>
      <c r="J157" s="231"/>
      <c r="K157" s="231"/>
      <c r="L157" s="232"/>
      <c r="M157" s="220" t="s">
        <v>172</v>
      </c>
      <c r="N157" s="221"/>
      <c r="O157" s="221"/>
      <c r="P157" s="221"/>
      <c r="Q157" s="221"/>
      <c r="R157" s="221"/>
      <c r="S157" s="221"/>
      <c r="T157" s="221"/>
      <c r="U157" s="222"/>
      <c r="V157" s="176" t="s">
        <v>1229</v>
      </c>
      <c r="W157" s="46">
        <v>61</v>
      </c>
      <c r="X157" s="203">
        <v>2</v>
      </c>
      <c r="Y157" s="84" t="s">
        <v>1175</v>
      </c>
      <c r="Z157" s="178"/>
      <c r="AA157" s="212"/>
      <c r="AB157" s="155">
        <v>20</v>
      </c>
      <c r="AC157" s="299"/>
      <c r="AD157" s="155">
        <v>20</v>
      </c>
      <c r="AE157" s="299"/>
      <c r="AF157" s="155">
        <v>20</v>
      </c>
      <c r="AG157" s="299"/>
      <c r="AH157" s="155">
        <v>20</v>
      </c>
      <c r="AI157" s="299"/>
      <c r="AJ157" s="155">
        <v>20</v>
      </c>
      <c r="AK157" s="299"/>
      <c r="AL157" s="155">
        <v>20</v>
      </c>
      <c r="AM157" s="299"/>
      <c r="AN157" s="155">
        <v>20</v>
      </c>
      <c r="AO157" s="299"/>
      <c r="AP157" s="155">
        <v>20</v>
      </c>
      <c r="AQ157" s="299"/>
      <c r="AR157" s="152">
        <v>20</v>
      </c>
      <c r="AS157" s="412"/>
      <c r="AT157" s="152">
        <v>20</v>
      </c>
      <c r="AU157" s="412"/>
      <c r="AV157" s="152">
        <v>20</v>
      </c>
      <c r="AW157" s="412"/>
      <c r="AX157" s="152">
        <v>20</v>
      </c>
      <c r="AY157" s="412"/>
      <c r="AZ157" s="152">
        <v>12</v>
      </c>
      <c r="BA157" s="412"/>
      <c r="BB157" s="152">
        <v>2</v>
      </c>
      <c r="BC157" s="412"/>
      <c r="BD157" s="152">
        <v>1</v>
      </c>
      <c r="BE157" s="412"/>
      <c r="BF157" s="152">
        <v>1</v>
      </c>
      <c r="BG157" s="423"/>
      <c r="BH157" s="179"/>
      <c r="BI157" s="179"/>
      <c r="BJ157" s="67" t="str">
        <f>IF($BJ$8="Saisie de numéro erronée !","Saisie de numéro erronée !",IF($BJ$9="","",VALUE(SUBSTITUTE(IF(COUNTIF(HS157,"* *"),TRIM(MID(Y157&amp;" ",(FIND(("NO"&amp;$BJ$9&amp;" "),Y157&amp;" "))-3,3)),HS157),"c",""))))</f>
        <v/>
      </c>
      <c r="BK157" s="180"/>
      <c r="BL157" s="213"/>
      <c r="BM157" s="29">
        <v>8</v>
      </c>
      <c r="BN157" s="29">
        <v>9</v>
      </c>
      <c r="BO157" s="29">
        <v>10</v>
      </c>
      <c r="BP157" s="29">
        <v>11</v>
      </c>
      <c r="BQ157" s="29">
        <v>12</v>
      </c>
      <c r="BR157" s="29">
        <v>13</v>
      </c>
      <c r="BS157" s="29">
        <v>14</v>
      </c>
      <c r="BT157" s="29">
        <v>15</v>
      </c>
      <c r="BU157" s="29">
        <v>16</v>
      </c>
      <c r="BV157" s="29">
        <v>17</v>
      </c>
      <c r="BW157" s="29">
        <v>18</v>
      </c>
      <c r="BX157" s="29">
        <v>19</v>
      </c>
      <c r="BY157" s="29">
        <v>20</v>
      </c>
      <c r="BZ157" s="29">
        <v>21</v>
      </c>
      <c r="CA157" s="29">
        <v>22</v>
      </c>
      <c r="CB157" s="226">
        <v>23</v>
      </c>
      <c r="CC157" s="181"/>
      <c r="CD157" s="181"/>
      <c r="CE157" s="393" t="s">
        <v>1276</v>
      </c>
      <c r="CF157" s="182"/>
      <c r="CG157" s="182"/>
      <c r="CH157" s="393"/>
      <c r="CI157" s="183"/>
      <c r="CJ157" s="183"/>
      <c r="CK157" s="214">
        <v>146</v>
      </c>
      <c r="CL157" s="29" t="s">
        <v>589</v>
      </c>
      <c r="CM157" s="184"/>
      <c r="CN157" s="216"/>
      <c r="CO157" s="233" t="s">
        <v>107</v>
      </c>
      <c r="CP157" s="185"/>
      <c r="CQ157" s="185"/>
      <c r="CR157" s="44">
        <v>81</v>
      </c>
      <c r="CS157" s="44">
        <v>81</v>
      </c>
      <c r="CT157" s="186"/>
      <c r="CU157" s="186"/>
      <c r="CV157" s="395"/>
      <c r="CW157" s="218"/>
      <c r="CX157" s="218"/>
      <c r="CY157" s="227"/>
      <c r="CZ157" s="187"/>
      <c r="DA157" s="187"/>
      <c r="DB157" s="28" t="str">
        <f>IF(OR($A$8&lt;&gt;"",$A$2&lt;&gt;"",$DB$252&lt;&gt;""),"E","")</f>
        <v/>
      </c>
      <c r="DC157" s="29" t="str">
        <f>IF(OR($A$8&lt;&gt;"",$A$2&lt;&gt;"",$DC$252&lt;&gt;""),"E","")</f>
        <v/>
      </c>
      <c r="DD157" s="29" t="str">
        <f>IF(OR($A$8&lt;&gt;"",$A$2&lt;&gt;"",$DD$252&lt;&gt;""),"E","")</f>
        <v/>
      </c>
      <c r="DE157" s="29" t="str">
        <f>IF(OR($A$8&lt;&gt;"",$A$2&lt;&gt;"",$DE$252&lt;&gt;""),"E","")</f>
        <v/>
      </c>
      <c r="DF157" s="29" t="str">
        <f>IF(OR($A$8&lt;&gt;"",$A$2&lt;&gt;"",$DF$252&lt;&gt;""),"E","")</f>
        <v/>
      </c>
      <c r="DG157" s="29" t="str">
        <f>IF(OR($A$8&lt;&gt;"",$A$2&lt;&gt;"",$DG$252&lt;&gt;""),"E","")</f>
        <v/>
      </c>
      <c r="DH157" s="29" t="str">
        <f>IF(OR($A$8&lt;&gt;"",$A$2&lt;&gt;"",$DH$252&lt;&gt;""),"E","")</f>
        <v/>
      </c>
      <c r="DI157" s="29" t="str">
        <f>IF(OR($A$8&lt;&gt;"",$A$2&lt;&gt;"",$DI$252&lt;&gt;""),"E","")</f>
        <v/>
      </c>
      <c r="DJ157" s="29" t="str">
        <f>IF(OR($A$8&lt;&gt;"",$A$2&lt;&gt;"",$DJ$252&lt;&gt;""),"E","")</f>
        <v/>
      </c>
      <c r="DK157" s="29" t="str">
        <f>IF(OR($A$8&lt;&gt;"",$A$2&lt;&gt;"",$DK$252&lt;&gt;""),"E","")</f>
        <v/>
      </c>
      <c r="DL157" s="29" t="str">
        <f>IF(OR($A$8&lt;&gt;"",$A$2&lt;&gt;"",$DL$252&lt;&gt;""),"E","")</f>
        <v/>
      </c>
      <c r="DM157" s="29" t="str">
        <f>IF(OR($A$8&lt;&gt;"",$A$2&lt;&gt;"",$DM$252&lt;&gt;""),"E","")</f>
        <v/>
      </c>
      <c r="DN157" s="29" t="str">
        <f>IF(OR($A$8&lt;&gt;"",$A$2&lt;&gt;"",$DN$252&lt;&gt;""),"E","")</f>
        <v/>
      </c>
      <c r="DO157" s="29" t="str">
        <f>IF(OR($A$8&lt;&gt;"",$A$2&lt;&gt;"",$DO$252&lt;&gt;""),"E","")</f>
        <v/>
      </c>
      <c r="DP157" s="29" t="str">
        <f>IF(OR($A$8&lt;&gt;"",$A$2&lt;&gt;"",$DP$252&lt;&gt;""),"E","")</f>
        <v/>
      </c>
      <c r="DQ157" s="29" t="str">
        <f>IF(OR($A$8&lt;&gt;"",$A$2&lt;&gt;"",$DQ$252&lt;&gt;""),"E","")</f>
        <v/>
      </c>
      <c r="DR157" s="29" t="str">
        <f>IF(OR($A$8&lt;&gt;"",$A$2&lt;&gt;"",$DR$252&lt;&gt;""),"E","")</f>
        <v/>
      </c>
      <c r="DS157" s="29" t="str">
        <f>IF(OR($A$8&lt;&gt;"",$A$2&lt;&gt;"",$DS$252&lt;&gt;""),"E","")</f>
        <v/>
      </c>
      <c r="DT157" s="29" t="str">
        <f>IF(OR($A$8&lt;&gt;"",$A$2&lt;&gt;"",$DT$252&lt;&gt;""),"E","")</f>
        <v/>
      </c>
      <c r="DU157" s="29" t="str">
        <f>IF(OR($A$8&lt;&gt;"",$A$2&lt;&gt;"",$DU$252&lt;&gt;""),"E","")</f>
        <v/>
      </c>
      <c r="DV157" s="29" t="str">
        <f>IF(OR($A$8&lt;&gt;"",$A$2&lt;&gt;"",$DV$252&lt;&gt;""),"E","")</f>
        <v/>
      </c>
      <c r="DW157" s="29" t="str">
        <f>IF(OR($A$8&lt;&gt;"",$A$2&lt;&gt;"",$DW$252&lt;&gt;""),"E","")</f>
        <v/>
      </c>
      <c r="DX157" s="29" t="str">
        <f>IF(OR($A$8&lt;&gt;"",$A$2&lt;&gt;"",$DX$252&lt;&gt;""),"E","")</f>
        <v/>
      </c>
      <c r="DY157" s="29" t="str">
        <f>IF(OR($A$8&lt;&gt;"",$A$2&lt;&gt;"",$DY$252&lt;&gt;""),"E","")</f>
        <v/>
      </c>
      <c r="DZ157" s="29" t="str">
        <f>IF(OR($A$8&lt;&gt;"",$A$2&lt;&gt;"",$DZ$252&lt;&gt;""),"E","")</f>
        <v/>
      </c>
      <c r="EA157" s="31"/>
      <c r="EB157" s="2"/>
      <c r="EC157" s="29" t="str">
        <f>IF(OR($A$8&lt;&gt;"",$A$2&lt;&gt;"",$EC$252&lt;&gt;""),"E","")</f>
        <v/>
      </c>
      <c r="ED157" s="58"/>
      <c r="EE157" s="57"/>
      <c r="EF157" s="29" t="str">
        <f>IF(OR($A$8&lt;&gt;"",$A$2&lt;&gt;"",$EF$252&lt;&gt;""),"E","")</f>
        <v/>
      </c>
      <c r="EG157" s="29" t="str">
        <f>IF(OR($A$8&lt;&gt;"",$A$2&lt;&gt;"",$EG$252&lt;&gt;""),"E","")</f>
        <v/>
      </c>
      <c r="EH157" s="29" t="str">
        <f>IF(OR($A$8&lt;&gt;"",$A$2&lt;&gt;"",$EH$252&lt;&gt;""),"E","")</f>
        <v/>
      </c>
      <c r="EI157" s="29" t="str">
        <f>IF(OR($A$8&lt;&gt;"",$A$2&lt;&gt;"",$EI$252&lt;&gt;""),"E","")</f>
        <v/>
      </c>
      <c r="EJ157" s="29" t="str">
        <f>IF(OR($A$8&lt;&gt;"",$A$2&lt;&gt;"",$EJ$252&lt;&gt;""),"E","")</f>
        <v/>
      </c>
      <c r="EK157" s="29" t="str">
        <f>IF(OR($A$8&lt;&gt;"",$A$2&lt;&gt;"",$EK$252&lt;&gt;""),"E","")</f>
        <v/>
      </c>
      <c r="EL157" s="29" t="str">
        <f>IF(OR($A$8&lt;&gt;"",$A$2&lt;&gt;"",$EL$252&lt;&gt;""),"E","")</f>
        <v/>
      </c>
      <c r="EM157" s="29" t="str">
        <f>IF(OR($A$8&lt;&gt;"",$A$2&lt;&gt;"",$EM$252&lt;&gt;""),"E","")</f>
        <v/>
      </c>
      <c r="EN157" s="29" t="str">
        <f>IF(OR($A$8&lt;&gt;"",$A$2&lt;&gt;"",$EN$252&lt;&gt;""),"E","")</f>
        <v/>
      </c>
      <c r="EO157" s="29" t="str">
        <f>IF(OR($A$8&lt;&gt;"",$A$2&lt;&gt;"",$EO$252&lt;&gt;""),"E","")</f>
        <v/>
      </c>
      <c r="EP157" s="29" t="str">
        <f>IF(OR($A$8&lt;&gt;"",$A$2&lt;&gt;"",$EP$252&lt;&gt;""),"E","")</f>
        <v/>
      </c>
      <c r="EQ157" s="29" t="str">
        <f>IF(OR($A$8&lt;&gt;"",$A$2&lt;&gt;"",$EQ$252&lt;&gt;""),"E","")</f>
        <v/>
      </c>
      <c r="ER157" s="29" t="str">
        <f>IF(OR($A$8&lt;&gt;"",$A$2&lt;&gt;"",$ER$252&lt;&gt;""),"E","")</f>
        <v/>
      </c>
      <c r="ES157" s="29" t="str">
        <f>IF(OR($A$8&lt;&gt;"",$A$2&lt;&gt;"",$ES$252&lt;&gt;""),"E","")</f>
        <v/>
      </c>
      <c r="ET157" s="29" t="str">
        <f>IF(OR($A$8&lt;&gt;"",$A$2&lt;&gt;"",$ET$252&lt;&gt;""),"E","")</f>
        <v/>
      </c>
      <c r="EU157" s="29" t="str">
        <f>IF(OR($A$8&lt;&gt;"",$A$2&lt;&gt;"",$EU$252&lt;&gt;""),"E","")</f>
        <v/>
      </c>
      <c r="EV157" s="29" t="str">
        <f>IF(OR($A$8&lt;&gt;"",$A$2&lt;&gt;"",$EV$252&lt;&gt;""),"E","")</f>
        <v/>
      </c>
      <c r="EW157" s="29" t="str">
        <f>IF(OR($A$8&lt;&gt;"",$A$2&lt;&gt;"",$EW$252&lt;&gt;""),"E","")</f>
        <v/>
      </c>
      <c r="EX157" s="29" t="str">
        <f>IF(OR($A$8&lt;&gt;"",$A$2&lt;&gt;"",$EX$252&lt;&gt;""),"E","")</f>
        <v/>
      </c>
      <c r="EY157" s="29" t="str">
        <f>IF(OR($A$8&lt;&gt;"",$A$2&lt;&gt;"",$EY$252&lt;&gt;""),"E","")</f>
        <v/>
      </c>
      <c r="EZ157" s="29" t="str">
        <f>IF(OR($A$8&lt;&gt;"",$A$2&lt;&gt;"",$EZ$252&lt;&gt;""),"E","")</f>
        <v/>
      </c>
      <c r="FA157" s="29" t="str">
        <f>IF(OR($A$8&lt;&gt;"",$A$2&lt;&gt;"",$FA$252&lt;&gt;""),"E","")</f>
        <v/>
      </c>
      <c r="FB157" s="29" t="str">
        <f>IF(OR($A$8&lt;&gt;"",$A$2&lt;&gt;"",$FB$252&lt;&gt;""),"E","")</f>
        <v/>
      </c>
      <c r="FC157" s="29" t="str">
        <f>IF(OR($A$8&lt;&gt;"",$A$2&lt;&gt;"",$FC$252&lt;&gt;""),"E","")</f>
        <v/>
      </c>
      <c r="FD157" s="29" t="str">
        <f>IF(OR($A$8&lt;&gt;"",$A$2&lt;&gt;"",$FD$252&lt;&gt;""),"E","")</f>
        <v/>
      </c>
      <c r="FE157" s="29" t="str">
        <f>IF(OR($A$8&lt;&gt;"",$A$2&lt;&gt;"",$FE$252&lt;&gt;""),"E","")</f>
        <v/>
      </c>
      <c r="FF157" s="29" t="str">
        <f>IF(OR($A$8&lt;&gt;"",$A$2&lt;&gt;"",$FF$252&lt;&gt;""),"E","")</f>
        <v/>
      </c>
      <c r="FG157" s="29" t="str">
        <f>IF(OR($A$8&lt;&gt;"",$A$2&lt;&gt;"",$FG$252&lt;&gt;""),"E","")</f>
        <v/>
      </c>
      <c r="FH157" s="29" t="str">
        <f>IF(OR($A$8&lt;&gt;"",$A$2&lt;&gt;"",$FH$252&lt;&gt;""),"E","")</f>
        <v/>
      </c>
      <c r="FI157" s="29" t="str">
        <f>IF(OR($A$8&lt;&gt;"",$A$2&lt;&gt;"",$FI$252&lt;&gt;""),"E","")</f>
        <v/>
      </c>
      <c r="FJ157" s="29" t="str">
        <f>IF(OR($A$8&lt;&gt;"",$A$2&lt;&gt;"",$FJ$252&lt;&gt;""),"E","")</f>
        <v/>
      </c>
      <c r="FK157" s="29" t="str">
        <f>IF(OR($A$8&lt;&gt;"",$A$2&lt;&gt;"",$FK$252&lt;&gt;""),"E","")</f>
        <v/>
      </c>
      <c r="FL157" s="29" t="str">
        <f>IF(OR($A$8&lt;&gt;"",$A$2&lt;&gt;"",$FL$252&lt;&gt;""),"E","")</f>
        <v/>
      </c>
      <c r="FM157" s="29" t="str">
        <f>IF(OR($A$8&lt;&gt;"",$A$2&lt;&gt;"",$FM$252&lt;&gt;""),"E","")</f>
        <v/>
      </c>
      <c r="FN157" s="29" t="str">
        <f>IF(OR($A$8&lt;&gt;"",$A$2&lt;&gt;"",$FN$252&lt;&gt;""),"E","")</f>
        <v/>
      </c>
      <c r="FO157" s="29" t="str">
        <f>IF(OR($A$8&lt;&gt;"",$A$2&lt;&gt;"",$FO$252&lt;&gt;""),"E","")</f>
        <v/>
      </c>
      <c r="FP157" s="29" t="str">
        <f>IF(OR($A$8&lt;&gt;"",$A$2&lt;&gt;"",$FP$252&lt;&gt;""),"E","")</f>
        <v/>
      </c>
      <c r="FQ157" s="29" t="str">
        <f>IF(OR($A$8&lt;&gt;"",$A$2&lt;&gt;"",$FQ$252&lt;&gt;""),"E","")</f>
        <v/>
      </c>
      <c r="FR157" s="29" t="str">
        <f>IF(OR($A$8&lt;&gt;"",$A$2&lt;&gt;"",$FR$252&lt;&gt;""),"E","")</f>
        <v/>
      </c>
      <c r="FS157" s="29" t="str">
        <f>IF(OR($A$8&lt;&gt;"",$A$2&lt;&gt;"",$FS$252&lt;&gt;""),"E","")</f>
        <v/>
      </c>
      <c r="FT157" s="29" t="str">
        <f>IF(OR($A$8&lt;&gt;"",$A$2&lt;&gt;"",$FT$252&lt;&gt;""),"E","")</f>
        <v/>
      </c>
      <c r="FU157" s="29" t="str">
        <f>IF(OR($A$8&lt;&gt;"",$A$2&lt;&gt;"",$FU$252&lt;&gt;""),"E","")</f>
        <v/>
      </c>
      <c r="FV157" s="29" t="str">
        <f>IF(OR($A$8&lt;&gt;"",$A$2&lt;&gt;"",$FV$252&lt;&gt;""),"E","")</f>
        <v/>
      </c>
      <c r="FW157" s="29" t="str">
        <f>IF(OR($A$8&lt;&gt;"",$A$2&lt;&gt;"",$FW$252&lt;&gt;""),"E","")</f>
        <v/>
      </c>
      <c r="FX157" s="29" t="str">
        <f>IF(OR($A$8&lt;&gt;"",$A$2&lt;&gt;"",$FX$252&lt;&gt;""),"E","")</f>
        <v/>
      </c>
      <c r="FY157" s="29" t="str">
        <f>IF(OR($A$8&lt;&gt;"",$A$2&lt;&gt;"",$FY$252&lt;&gt;""),"E","")</f>
        <v/>
      </c>
      <c r="FZ157" s="29" t="str">
        <f>IF(OR($A$8&lt;&gt;"",$A$2&lt;&gt;"",$FZ$252&lt;&gt;""),"E","")</f>
        <v/>
      </c>
      <c r="GA157" s="29" t="str">
        <f>IF(OR($A$8&lt;&gt;"",$A$2&lt;&gt;"",$GA$252&lt;&gt;""),"E","")</f>
        <v/>
      </c>
      <c r="GB157" s="58"/>
      <c r="GC157" s="57"/>
      <c r="GD157" s="33" t="str">
        <f>IF(OR($A$8&lt;&gt;"",$A$2&lt;&gt;"",$GD$252&lt;&gt;""),"E","")</f>
        <v/>
      </c>
      <c r="GE157" s="77"/>
      <c r="GF157" s="72"/>
      <c r="GG157" s="29" t="str">
        <f>IF(OR($A$8&lt;&gt;"",$A$2&lt;&gt;"",$GG$252&lt;&gt;""),"E","")</f>
        <v/>
      </c>
      <c r="GH157" s="29" t="str">
        <f>IF(OR($A$8&lt;&gt;"",$A$2&lt;&gt;"",$GH$252&lt;&gt;""),"E","")</f>
        <v/>
      </c>
      <c r="GI157" s="29" t="str">
        <f>IF(OR($A$8&lt;&gt;"",$A$2&lt;&gt;"",$GI$252&lt;&gt;""),"E","")</f>
        <v/>
      </c>
      <c r="GJ157" s="29" t="str">
        <f>IF(OR($A$8&lt;&gt;"",$A$2&lt;&gt;"",$GJ$252&lt;&gt;""),"E","")</f>
        <v/>
      </c>
      <c r="GK157" s="29" t="str">
        <f>IF(OR($A$8&lt;&gt;"",$A$2&lt;&gt;"",$GK$252&lt;&gt;""),"E","")</f>
        <v/>
      </c>
      <c r="GL157" s="30" t="str">
        <f>IF(OR($A$8&lt;&gt;"",$A$2&lt;&gt;"",$GL$252&lt;&gt;""),"E",IF(AND($B$5="X",$D$5=""),"","X"))</f>
        <v>X</v>
      </c>
      <c r="GM157" s="29" t="str">
        <f>IF(OR($A$8&lt;&gt;"",$A$2&lt;&gt;"",$GM$252&lt;&gt;""),"E","")</f>
        <v/>
      </c>
      <c r="GN157" s="29" t="str">
        <f>IF(OR($A$8&lt;&gt;"",$A$2&lt;&gt;"",$GN$252&lt;&gt;""),"E","")</f>
        <v/>
      </c>
      <c r="GO157" s="29" t="str">
        <f>IF(OR($A$8&lt;&gt;"",$A$2&lt;&gt;"",$GO$252&lt;&gt;""),"E","")</f>
        <v/>
      </c>
      <c r="GP157" s="29" t="str">
        <f>IF(OR($A$8&lt;&gt;"",$A$2&lt;&gt;"",$GP$252&lt;&gt;""),"E","")</f>
        <v/>
      </c>
      <c r="GQ157" s="29" t="str">
        <f>IF(OR($A$8&lt;&gt;"",$A$2&lt;&gt;"",$GQ$252&lt;&gt;""),"E","")</f>
        <v/>
      </c>
      <c r="GR157" s="29" t="str">
        <f>IF(OR($A$8&lt;&gt;"",$A$2&lt;&gt;"",$GR$252&lt;&gt;""),"E","")</f>
        <v/>
      </c>
      <c r="GS157" s="29" t="str">
        <f>IF(OR($A$8&lt;&gt;"",$A$2&lt;&gt;"",$GS$252&lt;&gt;""),"E","")</f>
        <v/>
      </c>
      <c r="GT157" s="29" t="str">
        <f>IF(OR($A$8&lt;&gt;"",$A$2&lt;&gt;"",$GT$252&lt;&gt;""),"E","")</f>
        <v/>
      </c>
      <c r="GU157" s="29" t="str">
        <f>IF(OR($A$8&lt;&gt;"",$A$2&lt;&gt;"",$GU$252&lt;&gt;""),"E","")</f>
        <v/>
      </c>
      <c r="GV157" s="29" t="str">
        <f>IF(OR($A$8&lt;&gt;"",$A$2&lt;&gt;"",$GV$252&lt;&gt;""),"E","")</f>
        <v/>
      </c>
      <c r="GW157" s="29" t="str">
        <f>IF(OR($A$8&lt;&gt;"",$A$2&lt;&gt;"",$GW$252&lt;&gt;""),"E","")</f>
        <v/>
      </c>
      <c r="GX157" s="29" t="str">
        <f>IF(OR($A$8&lt;&gt;"",$A$2&lt;&gt;"",$GX$252&lt;&gt;""),"E","")</f>
        <v/>
      </c>
      <c r="GY157" s="26" t="str">
        <f>IF(OR($A$8&lt;&gt;"",$A$2&lt;&gt;"",$GY$252&lt;&gt;""),"E","")</f>
        <v/>
      </c>
      <c r="GZ157" s="29" t="str">
        <f>IF(OR($A$8&lt;&gt;"",$A$2&lt;&gt;"",$GZ$252&lt;&gt;""),"E","")</f>
        <v/>
      </c>
      <c r="HA157" s="29" t="str">
        <f>IF(OR($A$8&lt;&gt;"",$A$2&lt;&gt;"",$HA$252&lt;&gt;""),"E","")</f>
        <v/>
      </c>
      <c r="HB157" s="29" t="str">
        <f>IF(OR($A$8&lt;&gt;"",$A$2&lt;&gt;"",$HB$252&lt;&gt;""),"E","")</f>
        <v/>
      </c>
      <c r="HC157" s="29" t="str">
        <f>IF(OR($A$8&lt;&gt;"",$A$2&lt;&gt;"",$HC$252&lt;&gt;""),"E","")</f>
        <v/>
      </c>
      <c r="HD157" s="29" t="str">
        <f>IF(OR($A$8&lt;&gt;"",$A$2&lt;&gt;"",$HD$252&lt;&gt;""),"E","")</f>
        <v/>
      </c>
      <c r="HE157" s="29" t="str">
        <f>IF(OR($A$8&lt;&gt;"",$A$2&lt;&gt;"",$HE$252&lt;&gt;""),"E","")</f>
        <v/>
      </c>
      <c r="HF157" s="29" t="str">
        <f>IF(OR($A$8&lt;&gt;"",$A$2&lt;&gt;"",$HF$252&lt;&gt;""),"E","")</f>
        <v/>
      </c>
      <c r="HG157" s="29" t="str">
        <f>IF(OR($A$8&lt;&gt;"",$A$2&lt;&gt;"",$HG$252&lt;&gt;""),"E","")</f>
        <v/>
      </c>
      <c r="HH157" s="81"/>
      <c r="HI157" s="72"/>
      <c r="HJ157" s="29" t="str">
        <f>IF(OR($A$8&lt;&gt;"",$A$2&lt;&gt;"",$HJ$252&lt;&gt;""),"E","")</f>
        <v/>
      </c>
      <c r="HK157" s="29" t="str">
        <f>IF(OR($A$8&lt;&gt;"",$A$2&lt;&gt;"",$HK$252&lt;&gt;""),"E","")</f>
        <v/>
      </c>
      <c r="HL157" s="29" t="str">
        <f>IF(OR($A$8&lt;&gt;"",$A$2&lt;&gt;"",$HL$252&lt;&gt;""),"E","")</f>
        <v/>
      </c>
      <c r="HM157" s="29" t="str">
        <f>IF(OR($A$8&lt;&gt;"",$A$2&lt;&gt;"",$HM$252&lt;&gt;""),"E","")</f>
        <v/>
      </c>
      <c r="HN157" s="29" t="str">
        <f>IF(OR($A$8&lt;&gt;"",$A$2&lt;&gt;"",$HN$252&lt;&gt;""),"E","")</f>
        <v/>
      </c>
      <c r="HO157" s="29" t="str">
        <f>IF(OR($A$8&lt;&gt;"",$A$2&lt;&gt;"",$HO$252&lt;&gt;""),"E","")</f>
        <v/>
      </c>
      <c r="HP157" s="29" t="str">
        <f>IF(OR($A$8&lt;&gt;"",$A$2&lt;&gt;"",$HP$252&lt;&gt;""),"E","")</f>
        <v/>
      </c>
      <c r="HQ157" s="219"/>
      <c r="HR157" s="6"/>
      <c r="HS157" s="131">
        <f t="shared" si="2"/>
        <v>0</v>
      </c>
      <c r="HT157" s="132"/>
    </row>
    <row r="158" spans="1:228" ht="39" customHeight="1" x14ac:dyDescent="0.2">
      <c r="A158" s="230" t="s">
        <v>169</v>
      </c>
      <c r="B158" s="231"/>
      <c r="C158" s="231"/>
      <c r="D158" s="231"/>
      <c r="E158" s="231"/>
      <c r="F158" s="231"/>
      <c r="G158" s="231"/>
      <c r="H158" s="231"/>
      <c r="I158" s="231"/>
      <c r="J158" s="231"/>
      <c r="K158" s="231"/>
      <c r="L158" s="232"/>
      <c r="M158" s="220" t="s">
        <v>172</v>
      </c>
      <c r="N158" s="221"/>
      <c r="O158" s="221"/>
      <c r="P158" s="221"/>
      <c r="Q158" s="221"/>
      <c r="R158" s="221"/>
      <c r="S158" s="221"/>
      <c r="T158" s="221"/>
      <c r="U158" s="222"/>
      <c r="V158" s="176" t="s">
        <v>1229</v>
      </c>
      <c r="W158" s="46">
        <v>62</v>
      </c>
      <c r="X158" s="208">
        <v>3</v>
      </c>
      <c r="Y158" s="84" t="s">
        <v>1176</v>
      </c>
      <c r="Z158" s="178"/>
      <c r="AA158" s="212"/>
      <c r="AB158" s="155">
        <v>20</v>
      </c>
      <c r="AC158" s="399"/>
      <c r="AD158" s="155">
        <v>20</v>
      </c>
      <c r="AE158" s="399"/>
      <c r="AF158" s="155">
        <v>20</v>
      </c>
      <c r="AG158" s="399"/>
      <c r="AH158" s="155">
        <v>20</v>
      </c>
      <c r="AI158" s="399"/>
      <c r="AJ158" s="155">
        <v>20</v>
      </c>
      <c r="AK158" s="400"/>
      <c r="AL158" s="155">
        <v>20</v>
      </c>
      <c r="AM158" s="399"/>
      <c r="AN158" s="155">
        <v>20</v>
      </c>
      <c r="AO158" s="399"/>
      <c r="AP158" s="155">
        <v>20</v>
      </c>
      <c r="AQ158" s="399"/>
      <c r="AR158" s="155">
        <v>20</v>
      </c>
      <c r="AS158" s="399"/>
      <c r="AT158" s="152">
        <v>20</v>
      </c>
      <c r="AU158" s="412"/>
      <c r="AV158" s="152">
        <v>20</v>
      </c>
      <c r="AW158" s="412"/>
      <c r="AX158" s="152">
        <v>20</v>
      </c>
      <c r="AY158" s="412"/>
      <c r="AZ158" s="152">
        <v>12</v>
      </c>
      <c r="BA158" s="412"/>
      <c r="BB158" s="152">
        <v>2</v>
      </c>
      <c r="BC158" s="412"/>
      <c r="BD158" s="152">
        <v>1</v>
      </c>
      <c r="BE158" s="412"/>
      <c r="BF158" s="152">
        <v>1</v>
      </c>
      <c r="BG158" s="423"/>
      <c r="BH158" s="179"/>
      <c r="BI158" s="179"/>
      <c r="BJ158" s="67" t="str">
        <f>IF($BJ$8="Saisie de numéro erronée !","Saisie de numéro erronée !",IF($BJ$9="","",VALUE(SUBSTITUTE(IF(COUNTIF(HS158,"* *"),TRIM(MID(Y158&amp;" ",(FIND(("NO"&amp;$BJ$9&amp;" "),Y158&amp;" "))-3,3)),HS158),"c",""))))</f>
        <v/>
      </c>
      <c r="BK158" s="180"/>
      <c r="BL158" s="213"/>
      <c r="BM158" s="29">
        <v>11</v>
      </c>
      <c r="BN158" s="29">
        <v>12</v>
      </c>
      <c r="BO158" s="29">
        <v>13</v>
      </c>
      <c r="BP158" s="29">
        <v>14</v>
      </c>
      <c r="BQ158" s="29">
        <v>15</v>
      </c>
      <c r="BR158" s="29">
        <v>16</v>
      </c>
      <c r="BS158" s="29">
        <v>17</v>
      </c>
      <c r="BT158" s="29">
        <v>18</v>
      </c>
      <c r="BU158" s="29">
        <v>19</v>
      </c>
      <c r="BV158" s="29">
        <v>20</v>
      </c>
      <c r="BW158" s="29">
        <v>21</v>
      </c>
      <c r="BX158" s="29">
        <v>22</v>
      </c>
      <c r="BY158" s="29">
        <v>31</v>
      </c>
      <c r="BZ158" s="29">
        <v>32</v>
      </c>
      <c r="CA158" s="29">
        <v>33</v>
      </c>
      <c r="CB158" s="226">
        <v>34</v>
      </c>
      <c r="CC158" s="181"/>
      <c r="CD158" s="181"/>
      <c r="CE158" s="393" t="s">
        <v>1276</v>
      </c>
      <c r="CF158" s="182"/>
      <c r="CG158" s="182"/>
      <c r="CH158" s="393"/>
      <c r="CI158" s="183"/>
      <c r="CJ158" s="183"/>
      <c r="CK158" s="214">
        <v>147</v>
      </c>
      <c r="CL158" s="29" t="s">
        <v>590</v>
      </c>
      <c r="CM158" s="184"/>
      <c r="CN158" s="216"/>
      <c r="CO158" s="233" t="s">
        <v>107</v>
      </c>
      <c r="CP158" s="185"/>
      <c r="CQ158" s="185"/>
      <c r="CR158" s="44">
        <v>82</v>
      </c>
      <c r="CS158" s="44">
        <v>82</v>
      </c>
      <c r="CT158" s="186"/>
      <c r="CU158" s="186"/>
      <c r="CV158" s="395"/>
      <c r="CW158" s="218"/>
      <c r="CX158" s="218"/>
      <c r="CY158" s="227"/>
      <c r="CZ158" s="187"/>
      <c r="DA158" s="187"/>
      <c r="DB158" s="28" t="str">
        <f>IF(OR($A$8&lt;&gt;"",$A$2&lt;&gt;"",$DB$252&lt;&gt;""),"E","")</f>
        <v/>
      </c>
      <c r="DC158" s="29" t="str">
        <f>IF(OR($A$8&lt;&gt;"",$A$2&lt;&gt;"",$DC$252&lt;&gt;""),"E","")</f>
        <v/>
      </c>
      <c r="DD158" s="29" t="str">
        <f>IF(OR($A$8&lt;&gt;"",$A$2&lt;&gt;"",$DD$252&lt;&gt;""),"E","")</f>
        <v/>
      </c>
      <c r="DE158" s="29" t="str">
        <f>IF(OR($A$8&lt;&gt;"",$A$2&lt;&gt;"",$DE$252&lt;&gt;""),"E","")</f>
        <v/>
      </c>
      <c r="DF158" s="29" t="str">
        <f>IF(OR($A$8&lt;&gt;"",$A$2&lt;&gt;"",$DF$252&lt;&gt;""),"E","")</f>
        <v/>
      </c>
      <c r="DG158" s="29" t="str">
        <f>IF(OR($A$8&lt;&gt;"",$A$2&lt;&gt;"",$DG$252&lt;&gt;""),"E","")</f>
        <v/>
      </c>
      <c r="DH158" s="29" t="str">
        <f>IF(OR($A$8&lt;&gt;"",$A$2&lt;&gt;"",$DH$252&lt;&gt;""),"E","")</f>
        <v/>
      </c>
      <c r="DI158" s="29" t="str">
        <f>IF(OR($A$8&lt;&gt;"",$A$2&lt;&gt;"",$DI$252&lt;&gt;""),"E","")</f>
        <v/>
      </c>
      <c r="DJ158" s="29" t="str">
        <f>IF(OR($A$8&lt;&gt;"",$A$2&lt;&gt;"",$DJ$252&lt;&gt;""),"E","")</f>
        <v/>
      </c>
      <c r="DK158" s="29" t="str">
        <f>IF(OR($A$8&lt;&gt;"",$A$2&lt;&gt;"",$DK$252&lt;&gt;""),"E","")</f>
        <v/>
      </c>
      <c r="DL158" s="29" t="str">
        <f>IF(OR($A$8&lt;&gt;"",$A$2&lt;&gt;"",$DL$252&lt;&gt;""),"E","")</f>
        <v/>
      </c>
      <c r="DM158" s="29" t="str">
        <f>IF(OR($A$8&lt;&gt;"",$A$2&lt;&gt;"",$DM$252&lt;&gt;""),"E","")</f>
        <v/>
      </c>
      <c r="DN158" s="29" t="str">
        <f>IF(OR($A$8&lt;&gt;"",$A$2&lt;&gt;"",$DN$252&lt;&gt;""),"E","")</f>
        <v/>
      </c>
      <c r="DO158" s="29" t="str">
        <f>IF(OR($A$8&lt;&gt;"",$A$2&lt;&gt;"",$DO$252&lt;&gt;""),"E","")</f>
        <v/>
      </c>
      <c r="DP158" s="29" t="str">
        <f>IF(OR($A$8&lt;&gt;"",$A$2&lt;&gt;"",$DP$252&lt;&gt;""),"E","")</f>
        <v/>
      </c>
      <c r="DQ158" s="29" t="str">
        <f>IF(OR($A$8&lt;&gt;"",$A$2&lt;&gt;"",$DQ$252&lt;&gt;""),"E","")</f>
        <v/>
      </c>
      <c r="DR158" s="29" t="str">
        <f>IF(OR($A$8&lt;&gt;"",$A$2&lt;&gt;"",$DR$252&lt;&gt;""),"E","")</f>
        <v/>
      </c>
      <c r="DS158" s="29" t="str">
        <f>IF(OR($A$8&lt;&gt;"",$A$2&lt;&gt;"",$DS$252&lt;&gt;""),"E","")</f>
        <v/>
      </c>
      <c r="DT158" s="29" t="str">
        <f>IF(OR($A$8&lt;&gt;"",$A$2&lt;&gt;"",$DT$252&lt;&gt;""),"E","")</f>
        <v/>
      </c>
      <c r="DU158" s="29" t="str">
        <f>IF(OR($A$8&lt;&gt;"",$A$2&lt;&gt;"",$DU$252&lt;&gt;""),"E","")</f>
        <v/>
      </c>
      <c r="DV158" s="29" t="str">
        <f>IF(OR($A$8&lt;&gt;"",$A$2&lt;&gt;"",$DV$252&lt;&gt;""),"E","")</f>
        <v/>
      </c>
      <c r="DW158" s="29" t="str">
        <f>IF(OR($A$8&lt;&gt;"",$A$2&lt;&gt;"",$DW$252&lt;&gt;""),"E","")</f>
        <v/>
      </c>
      <c r="DX158" s="29" t="str">
        <f>IF(OR($A$8&lt;&gt;"",$A$2&lt;&gt;"",$DX$252&lt;&gt;""),"E","")</f>
        <v/>
      </c>
      <c r="DY158" s="29" t="str">
        <f>IF(OR($A$8&lt;&gt;"",$A$2&lt;&gt;"",$DY$252&lt;&gt;""),"E","")</f>
        <v/>
      </c>
      <c r="DZ158" s="29" t="str">
        <f>IF(OR($A$8&lt;&gt;"",$A$2&lt;&gt;"",$DZ$252&lt;&gt;""),"E","")</f>
        <v/>
      </c>
      <c r="EA158" s="31"/>
      <c r="EB158" s="2"/>
      <c r="EC158" s="29" t="str">
        <f>IF(OR($A$8&lt;&gt;"",$A$2&lt;&gt;"",$EC$252&lt;&gt;""),"E","")</f>
        <v/>
      </c>
      <c r="ED158" s="58"/>
      <c r="EE158" s="57"/>
      <c r="EF158" s="29" t="str">
        <f>IF(OR($A$8&lt;&gt;"",$A$2&lt;&gt;"",$EF$252&lt;&gt;""),"E","")</f>
        <v/>
      </c>
      <c r="EG158" s="29" t="str">
        <f>IF(OR($A$8&lt;&gt;"",$A$2&lt;&gt;"",$EG$252&lt;&gt;""),"E","")</f>
        <v/>
      </c>
      <c r="EH158" s="29" t="str">
        <f>IF(OR($A$8&lt;&gt;"",$A$2&lt;&gt;"",$EH$252&lt;&gt;""),"E","")</f>
        <v/>
      </c>
      <c r="EI158" s="29" t="str">
        <f>IF(OR($A$8&lt;&gt;"",$A$2&lt;&gt;"",$EI$252&lt;&gt;""),"E","")</f>
        <v/>
      </c>
      <c r="EJ158" s="29" t="str">
        <f>IF(OR($A$8&lt;&gt;"",$A$2&lt;&gt;"",$EJ$252&lt;&gt;""),"E","")</f>
        <v/>
      </c>
      <c r="EK158" s="29" t="str">
        <f>IF(OR($A$8&lt;&gt;"",$A$2&lt;&gt;"",$EK$252&lt;&gt;""),"E","")</f>
        <v/>
      </c>
      <c r="EL158" s="29" t="str">
        <f>IF(OR($A$8&lt;&gt;"",$A$2&lt;&gt;"",$EL$252&lt;&gt;""),"E","")</f>
        <v/>
      </c>
      <c r="EM158" s="29" t="str">
        <f>IF(OR($A$8&lt;&gt;"",$A$2&lt;&gt;"",$EM$252&lt;&gt;""),"E","")</f>
        <v/>
      </c>
      <c r="EN158" s="29" t="str">
        <f>IF(OR($A$8&lt;&gt;"",$A$2&lt;&gt;"",$EN$252&lt;&gt;""),"E","")</f>
        <v/>
      </c>
      <c r="EO158" s="29" t="str">
        <f>IF(OR($A$8&lt;&gt;"",$A$2&lt;&gt;"",$EO$252&lt;&gt;""),"E","")</f>
        <v/>
      </c>
      <c r="EP158" s="29" t="str">
        <f>IF(OR($A$8&lt;&gt;"",$A$2&lt;&gt;"",$EP$252&lt;&gt;""),"E","")</f>
        <v/>
      </c>
      <c r="EQ158" s="29" t="str">
        <f>IF(OR($A$8&lt;&gt;"",$A$2&lt;&gt;"",$EQ$252&lt;&gt;""),"E","")</f>
        <v/>
      </c>
      <c r="ER158" s="29" t="str">
        <f>IF(OR($A$8&lt;&gt;"",$A$2&lt;&gt;"",$ER$252&lt;&gt;""),"E","")</f>
        <v/>
      </c>
      <c r="ES158" s="29" t="str">
        <f>IF(OR($A$8&lt;&gt;"",$A$2&lt;&gt;"",$ES$252&lt;&gt;""),"E","")</f>
        <v/>
      </c>
      <c r="ET158" s="29" t="str">
        <f>IF(OR($A$8&lt;&gt;"",$A$2&lt;&gt;"",$ET$252&lt;&gt;""),"E","")</f>
        <v/>
      </c>
      <c r="EU158" s="29" t="str">
        <f>IF(OR($A$8&lt;&gt;"",$A$2&lt;&gt;"",$EU$252&lt;&gt;""),"E","")</f>
        <v/>
      </c>
      <c r="EV158" s="29" t="str">
        <f>IF(OR($A$8&lt;&gt;"",$A$2&lt;&gt;"",$EV$252&lt;&gt;""),"E","")</f>
        <v/>
      </c>
      <c r="EW158" s="29" t="str">
        <f>IF(OR($A$8&lt;&gt;"",$A$2&lt;&gt;"",$EW$252&lt;&gt;""),"E","")</f>
        <v/>
      </c>
      <c r="EX158" s="29" t="str">
        <f>IF(OR($A$8&lt;&gt;"",$A$2&lt;&gt;"",$EX$252&lt;&gt;""),"E","")</f>
        <v/>
      </c>
      <c r="EY158" s="29" t="str">
        <f>IF(OR($A$8&lt;&gt;"",$A$2&lt;&gt;"",$EY$252&lt;&gt;""),"E","")</f>
        <v/>
      </c>
      <c r="EZ158" s="29" t="str">
        <f>IF(OR($A$8&lt;&gt;"",$A$2&lt;&gt;"",$EZ$252&lt;&gt;""),"E","")</f>
        <v/>
      </c>
      <c r="FA158" s="29" t="str">
        <f>IF(OR($A$8&lt;&gt;"",$A$2&lt;&gt;"",$FA$252&lt;&gt;""),"E","")</f>
        <v/>
      </c>
      <c r="FB158" s="29" t="str">
        <f>IF(OR($A$8&lt;&gt;"",$A$2&lt;&gt;"",$FB$252&lt;&gt;""),"E","")</f>
        <v/>
      </c>
      <c r="FC158" s="29" t="str">
        <f>IF(OR($A$8&lt;&gt;"",$A$2&lt;&gt;"",$FC$252&lt;&gt;""),"E","")</f>
        <v/>
      </c>
      <c r="FD158" s="29" t="str">
        <f>IF(OR($A$8&lt;&gt;"",$A$2&lt;&gt;"",$FD$252&lt;&gt;""),"E","")</f>
        <v/>
      </c>
      <c r="FE158" s="29" t="str">
        <f>IF(OR($A$8&lt;&gt;"",$A$2&lt;&gt;"",$FE$252&lt;&gt;""),"E","")</f>
        <v/>
      </c>
      <c r="FF158" s="29" t="str">
        <f>IF(OR($A$8&lt;&gt;"",$A$2&lt;&gt;"",$FF$252&lt;&gt;""),"E","")</f>
        <v/>
      </c>
      <c r="FG158" s="29" t="str">
        <f>IF(OR($A$8&lt;&gt;"",$A$2&lt;&gt;"",$FG$252&lt;&gt;""),"E","")</f>
        <v/>
      </c>
      <c r="FH158" s="29" t="str">
        <f>IF(OR($A$8&lt;&gt;"",$A$2&lt;&gt;"",$FH$252&lt;&gt;""),"E","")</f>
        <v/>
      </c>
      <c r="FI158" s="29" t="str">
        <f>IF(OR($A$8&lt;&gt;"",$A$2&lt;&gt;"",$FI$252&lt;&gt;""),"E","")</f>
        <v/>
      </c>
      <c r="FJ158" s="29" t="str">
        <f>IF(OR($A$8&lt;&gt;"",$A$2&lt;&gt;"",$FJ$252&lt;&gt;""),"E","")</f>
        <v/>
      </c>
      <c r="FK158" s="29" t="str">
        <f>IF(OR($A$8&lt;&gt;"",$A$2&lt;&gt;"",$FK$252&lt;&gt;""),"E","")</f>
        <v/>
      </c>
      <c r="FL158" s="29" t="str">
        <f>IF(OR($A$8&lt;&gt;"",$A$2&lt;&gt;"",$FL$252&lt;&gt;""),"E","")</f>
        <v/>
      </c>
      <c r="FM158" s="29" t="str">
        <f>IF(OR($A$8&lt;&gt;"",$A$2&lt;&gt;"",$FM$252&lt;&gt;""),"E","")</f>
        <v/>
      </c>
      <c r="FN158" s="29" t="str">
        <f>IF(OR($A$8&lt;&gt;"",$A$2&lt;&gt;"",$FN$252&lt;&gt;""),"E","")</f>
        <v/>
      </c>
      <c r="FO158" s="29" t="str">
        <f>IF(OR($A$8&lt;&gt;"",$A$2&lt;&gt;"",$FO$252&lt;&gt;""),"E","")</f>
        <v/>
      </c>
      <c r="FP158" s="29" t="str">
        <f>IF(OR($A$8&lt;&gt;"",$A$2&lt;&gt;"",$FP$252&lt;&gt;""),"E","")</f>
        <v/>
      </c>
      <c r="FQ158" s="29" t="str">
        <f>IF(OR($A$8&lt;&gt;"",$A$2&lt;&gt;"",$FQ$252&lt;&gt;""),"E","")</f>
        <v/>
      </c>
      <c r="FR158" s="29" t="str">
        <f>IF(OR($A$8&lt;&gt;"",$A$2&lt;&gt;"",$FR$252&lt;&gt;""),"E","")</f>
        <v/>
      </c>
      <c r="FS158" s="29" t="str">
        <f>IF(OR($A$8&lt;&gt;"",$A$2&lt;&gt;"",$FS$252&lt;&gt;""),"E","")</f>
        <v/>
      </c>
      <c r="FT158" s="29" t="str">
        <f>IF(OR($A$8&lt;&gt;"",$A$2&lt;&gt;"",$FT$252&lt;&gt;""),"E","")</f>
        <v/>
      </c>
      <c r="FU158" s="29" t="str">
        <f>IF(OR($A$8&lt;&gt;"",$A$2&lt;&gt;"",$FU$252&lt;&gt;""),"E","")</f>
        <v/>
      </c>
      <c r="FV158" s="29" t="str">
        <f>IF(OR($A$8&lt;&gt;"",$A$2&lt;&gt;"",$FV$252&lt;&gt;""),"E","")</f>
        <v/>
      </c>
      <c r="FW158" s="29" t="str">
        <f>IF(OR($A$8&lt;&gt;"",$A$2&lt;&gt;"",$FW$252&lt;&gt;""),"E","")</f>
        <v/>
      </c>
      <c r="FX158" s="29" t="str">
        <f>IF(OR($A$8&lt;&gt;"",$A$2&lt;&gt;"",$FX$252&lt;&gt;""),"E","")</f>
        <v/>
      </c>
      <c r="FY158" s="29" t="str">
        <f>IF(OR($A$8&lt;&gt;"",$A$2&lt;&gt;"",$FY$252&lt;&gt;""),"E","")</f>
        <v/>
      </c>
      <c r="FZ158" s="29" t="str">
        <f>IF(OR($A$8&lt;&gt;"",$A$2&lt;&gt;"",$FZ$252&lt;&gt;""),"E","")</f>
        <v/>
      </c>
      <c r="GA158" s="29" t="str">
        <f>IF(OR($A$8&lt;&gt;"",$A$2&lt;&gt;"",$GA$252&lt;&gt;""),"E","")</f>
        <v/>
      </c>
      <c r="GB158" s="58"/>
      <c r="GC158" s="57"/>
      <c r="GD158" s="33" t="str">
        <f>IF(OR($A$8&lt;&gt;"",$A$2&lt;&gt;"",$GD$252&lt;&gt;""),"E","")</f>
        <v/>
      </c>
      <c r="GE158" s="77"/>
      <c r="GF158" s="72"/>
      <c r="GG158" s="29" t="str">
        <f>IF(OR($A$8&lt;&gt;"",$A$2&lt;&gt;"",$GG$252&lt;&gt;""),"E","")</f>
        <v/>
      </c>
      <c r="GH158" s="29" t="str">
        <f>IF(OR($A$8&lt;&gt;"",$A$2&lt;&gt;"",$GH$252&lt;&gt;""),"E","")</f>
        <v/>
      </c>
      <c r="GI158" s="29" t="str">
        <f>IF(OR($A$8&lt;&gt;"",$A$2&lt;&gt;"",$GI$252&lt;&gt;""),"E","")</f>
        <v/>
      </c>
      <c r="GJ158" s="29" t="str">
        <f>IF(OR($A$8&lt;&gt;"",$A$2&lt;&gt;"",$GJ$252&lt;&gt;""),"E","")</f>
        <v/>
      </c>
      <c r="GK158" s="29" t="str">
        <f>IF(OR($A$8&lt;&gt;"",$A$2&lt;&gt;"",$GK$252&lt;&gt;""),"E","")</f>
        <v/>
      </c>
      <c r="GL158" s="29" t="str">
        <f>IF(OR($A$8&lt;&gt;"",$A$2&lt;&gt;"",$GL$252&lt;&gt;""),"E","")</f>
        <v/>
      </c>
      <c r="GM158" s="30" t="str">
        <f>IF(OR($A$8&lt;&gt;"",$A$2&lt;&gt;"",$GM$252&lt;&gt;""),"E",IF(OR((AND($B$5="X",$D$5="")),($D$6="X")),"","X"))</f>
        <v>X</v>
      </c>
      <c r="GN158" s="29" t="str">
        <f>IF(OR($A$8&lt;&gt;"",$A$2&lt;&gt;"",$GN$252&lt;&gt;""),"E","")</f>
        <v/>
      </c>
      <c r="GO158" s="29" t="str">
        <f>IF(OR($A$8&lt;&gt;"",$A$2&lt;&gt;"",$GO$252&lt;&gt;""),"E","")</f>
        <v/>
      </c>
      <c r="GP158" s="29" t="str">
        <f>IF(OR($A$8&lt;&gt;"",$A$2&lt;&gt;"",$GP$252&lt;&gt;""),"E","")</f>
        <v/>
      </c>
      <c r="GQ158" s="29" t="str">
        <f>IF(OR($A$8&lt;&gt;"",$A$2&lt;&gt;"",$GQ$252&lt;&gt;""),"E","")</f>
        <v/>
      </c>
      <c r="GR158" s="29" t="str">
        <f>IF(OR($A$8&lt;&gt;"",$A$2&lt;&gt;"",$GR$252&lt;&gt;""),"E","")</f>
        <v/>
      </c>
      <c r="GS158" s="29" t="str">
        <f>IF(OR($A$8&lt;&gt;"",$A$2&lt;&gt;"",$GS$252&lt;&gt;""),"E","")</f>
        <v/>
      </c>
      <c r="GT158" s="29" t="str">
        <f>IF(OR($A$8&lt;&gt;"",$A$2&lt;&gt;"",$GT$252&lt;&gt;""),"E","")</f>
        <v/>
      </c>
      <c r="GU158" s="29" t="str">
        <f>IF(OR($A$8&lt;&gt;"",$A$2&lt;&gt;"",$GU$252&lt;&gt;""),"E","")</f>
        <v/>
      </c>
      <c r="GV158" s="29" t="str">
        <f>IF(OR($A$8&lt;&gt;"",$A$2&lt;&gt;"",$GV$252&lt;&gt;""),"E","")</f>
        <v/>
      </c>
      <c r="GW158" s="29" t="str">
        <f>IF(OR($A$8&lt;&gt;"",$A$2&lt;&gt;"",$GW$252&lt;&gt;""),"E","")</f>
        <v/>
      </c>
      <c r="GX158" s="29" t="str">
        <f>IF(OR($A$8&lt;&gt;"",$A$2&lt;&gt;"",$GX$252&lt;&gt;""),"E","")</f>
        <v/>
      </c>
      <c r="GY158" s="26" t="str">
        <f>IF(OR($A$8&lt;&gt;"",$A$2&lt;&gt;"",$GY$252&lt;&gt;""),"E","")</f>
        <v/>
      </c>
      <c r="GZ158" s="29" t="str">
        <f>IF(OR($A$8&lt;&gt;"",$A$2&lt;&gt;"",$GZ$252&lt;&gt;""),"E","")</f>
        <v/>
      </c>
      <c r="HA158" s="29" t="str">
        <f>IF(OR($A$8&lt;&gt;"",$A$2&lt;&gt;"",$HA$252&lt;&gt;""),"E","")</f>
        <v/>
      </c>
      <c r="HB158" s="29" t="str">
        <f>IF(OR($A$8&lt;&gt;"",$A$2&lt;&gt;"",$HB$252&lt;&gt;""),"E","")</f>
        <v/>
      </c>
      <c r="HC158" s="29" t="str">
        <f>IF(OR($A$8&lt;&gt;"",$A$2&lt;&gt;"",$HC$252&lt;&gt;""),"E","")</f>
        <v/>
      </c>
      <c r="HD158" s="29" t="str">
        <f>IF(OR($A$8&lt;&gt;"",$A$2&lt;&gt;"",$HD$252&lt;&gt;""),"E","")</f>
        <v/>
      </c>
      <c r="HE158" s="29" t="str">
        <f>IF(OR($A$8&lt;&gt;"",$A$2&lt;&gt;"",$HE$252&lt;&gt;""),"E","")</f>
        <v/>
      </c>
      <c r="HF158" s="29" t="str">
        <f>IF(OR($A$8&lt;&gt;"",$A$2&lt;&gt;"",$HF$252&lt;&gt;""),"E","")</f>
        <v/>
      </c>
      <c r="HG158" s="29" t="str">
        <f>IF(OR($A$8&lt;&gt;"",$A$2&lt;&gt;"",$HG$252&lt;&gt;""),"E","")</f>
        <v/>
      </c>
      <c r="HH158" s="81"/>
      <c r="HI158" s="72"/>
      <c r="HJ158" s="29" t="str">
        <f>IF(OR($A$8&lt;&gt;"",$A$2&lt;&gt;"",$HJ$252&lt;&gt;""),"E","")</f>
        <v/>
      </c>
      <c r="HK158" s="29" t="str">
        <f>IF(OR($A$8&lt;&gt;"",$A$2&lt;&gt;"",$HK$252&lt;&gt;""),"E","")</f>
        <v/>
      </c>
      <c r="HL158" s="29" t="str">
        <f>IF(OR($A$8&lt;&gt;"",$A$2&lt;&gt;"",$HL$252&lt;&gt;""),"E","")</f>
        <v/>
      </c>
      <c r="HM158" s="29" t="str">
        <f>IF(OR($A$8&lt;&gt;"",$A$2&lt;&gt;"",$HM$252&lt;&gt;""),"E","")</f>
        <v/>
      </c>
      <c r="HN158" s="29" t="str">
        <f>IF(OR($A$8&lt;&gt;"",$A$2&lt;&gt;"",$HN$252&lt;&gt;""),"E","")</f>
        <v/>
      </c>
      <c r="HO158" s="29" t="str">
        <f>IF(OR($A$8&lt;&gt;"",$A$2&lt;&gt;"",$HO$252&lt;&gt;""),"E","")</f>
        <v/>
      </c>
      <c r="HP158" s="29" t="str">
        <f>IF(OR($A$8&lt;&gt;"",$A$2&lt;&gt;"",$HP$252&lt;&gt;""),"E","")</f>
        <v/>
      </c>
      <c r="HQ158" s="219"/>
      <c r="HR158" s="6"/>
      <c r="HS158" s="131">
        <f t="shared" si="2"/>
        <v>0</v>
      </c>
      <c r="HT158" s="132"/>
    </row>
    <row r="159" spans="1:228" ht="39" customHeight="1" x14ac:dyDescent="0.2">
      <c r="A159" s="230" t="s">
        <v>170</v>
      </c>
      <c r="B159" s="231"/>
      <c r="C159" s="231"/>
      <c r="D159" s="231"/>
      <c r="E159" s="231"/>
      <c r="F159" s="231"/>
      <c r="G159" s="231"/>
      <c r="H159" s="231"/>
      <c r="I159" s="231"/>
      <c r="J159" s="231"/>
      <c r="K159" s="231"/>
      <c r="L159" s="232"/>
      <c r="M159" s="220" t="s">
        <v>172</v>
      </c>
      <c r="N159" s="221"/>
      <c r="O159" s="221"/>
      <c r="P159" s="221"/>
      <c r="Q159" s="221"/>
      <c r="R159" s="221"/>
      <c r="S159" s="221"/>
      <c r="T159" s="221"/>
      <c r="U159" s="222"/>
      <c r="V159" s="176" t="s">
        <v>1229</v>
      </c>
      <c r="W159" s="46">
        <v>63</v>
      </c>
      <c r="X159" s="208">
        <v>3</v>
      </c>
      <c r="Y159" s="84" t="s">
        <v>1177</v>
      </c>
      <c r="Z159" s="178"/>
      <c r="AA159" s="212"/>
      <c r="AB159" s="155">
        <v>64</v>
      </c>
      <c r="AC159" s="399"/>
      <c r="AD159" s="155">
        <v>20</v>
      </c>
      <c r="AE159" s="399"/>
      <c r="AF159" s="155">
        <v>20</v>
      </c>
      <c r="AG159" s="399"/>
      <c r="AH159" s="155">
        <v>20</v>
      </c>
      <c r="AI159" s="399"/>
      <c r="AJ159" s="155">
        <v>20</v>
      </c>
      <c r="AK159" s="400"/>
      <c r="AL159" s="155">
        <v>20</v>
      </c>
      <c r="AM159" s="399"/>
      <c r="AN159" s="155">
        <v>20</v>
      </c>
      <c r="AO159" s="399"/>
      <c r="AP159" s="155">
        <v>20</v>
      </c>
      <c r="AQ159" s="399"/>
      <c r="AR159" s="155">
        <v>20</v>
      </c>
      <c r="AS159" s="399"/>
      <c r="AT159" s="152">
        <v>20</v>
      </c>
      <c r="AU159" s="412"/>
      <c r="AV159" s="152">
        <v>12</v>
      </c>
      <c r="AW159" s="412"/>
      <c r="AX159" s="152"/>
      <c r="AY159" s="153"/>
      <c r="AZ159" s="152"/>
      <c r="BA159" s="153"/>
      <c r="BB159" s="152"/>
      <c r="BC159" s="153"/>
      <c r="BD159" s="152"/>
      <c r="BE159" s="153"/>
      <c r="BF159" s="152"/>
      <c r="BG159" s="422"/>
      <c r="BH159" s="179"/>
      <c r="BI159" s="179"/>
      <c r="BJ159" s="67" t="str">
        <f>IF($BJ$8="Saisie de numéro erronée !","Saisie de numéro erronée !",IF($BJ$9="","",VALUE(SUBSTITUTE(IF(COUNTIF(HS159,"* *"),TRIM(MID(Y159&amp;" ",(FIND(("NO"&amp;$BJ$9&amp;" "),Y159&amp;" "))-3,3)),HS159),"c",""))))</f>
        <v/>
      </c>
      <c r="BK159" s="180"/>
      <c r="BL159" s="213"/>
      <c r="BM159" s="29">
        <v>98</v>
      </c>
      <c r="BN159" s="29">
        <v>98</v>
      </c>
      <c r="BO159" s="29">
        <v>98</v>
      </c>
      <c r="BP159" s="29">
        <v>14</v>
      </c>
      <c r="BQ159" s="29">
        <v>15</v>
      </c>
      <c r="BR159" s="29">
        <v>16</v>
      </c>
      <c r="BS159" s="29">
        <v>17</v>
      </c>
      <c r="BT159" s="29">
        <v>18</v>
      </c>
      <c r="BU159" s="29">
        <v>19</v>
      </c>
      <c r="BV159" s="29">
        <v>20</v>
      </c>
      <c r="BW159" s="29">
        <v>92</v>
      </c>
      <c r="BX159" s="29">
        <v>77</v>
      </c>
      <c r="BY159" s="29">
        <v>80</v>
      </c>
      <c r="BZ159" s="29">
        <v>98</v>
      </c>
      <c r="CA159" s="29">
        <v>98</v>
      </c>
      <c r="CB159" s="226">
        <v>98</v>
      </c>
      <c r="CC159" s="181"/>
      <c r="CD159" s="181"/>
      <c r="CE159" s="393" t="s">
        <v>1276</v>
      </c>
      <c r="CF159" s="182"/>
      <c r="CG159" s="182"/>
      <c r="CH159" s="393"/>
      <c r="CI159" s="183"/>
      <c r="CJ159" s="183"/>
      <c r="CK159" s="214">
        <v>148</v>
      </c>
      <c r="CL159" s="29" t="s">
        <v>591</v>
      </c>
      <c r="CM159" s="184"/>
      <c r="CN159" s="216"/>
      <c r="CO159" s="233" t="s">
        <v>107</v>
      </c>
      <c r="CP159" s="185"/>
      <c r="CQ159" s="185"/>
      <c r="CR159" s="44">
        <v>82</v>
      </c>
      <c r="CS159" s="44">
        <v>82</v>
      </c>
      <c r="CT159" s="186"/>
      <c r="CU159" s="186"/>
      <c r="CV159" s="395"/>
      <c r="CW159" s="218"/>
      <c r="CX159" s="218"/>
      <c r="CY159" s="227"/>
      <c r="CZ159" s="187"/>
      <c r="DA159" s="187"/>
      <c r="DB159" s="28" t="str">
        <f>IF(OR($A$8&lt;&gt;"",$A$2&lt;&gt;"",$DB$252&lt;&gt;""),"E","")</f>
        <v/>
      </c>
      <c r="DC159" s="29" t="str">
        <f>IF(OR($A$8&lt;&gt;"",$A$2&lt;&gt;"",$DC$252&lt;&gt;""),"E","")</f>
        <v/>
      </c>
      <c r="DD159" s="29" t="str">
        <f>IF(OR($A$8&lt;&gt;"",$A$2&lt;&gt;"",$DD$252&lt;&gt;""),"E","")</f>
        <v/>
      </c>
      <c r="DE159" s="29" t="str">
        <f>IF(OR($A$8&lt;&gt;"",$A$2&lt;&gt;"",$DE$252&lt;&gt;""),"E","")</f>
        <v/>
      </c>
      <c r="DF159" s="29" t="str">
        <f>IF(OR($A$8&lt;&gt;"",$A$2&lt;&gt;"",$DF$252&lt;&gt;""),"E","")</f>
        <v/>
      </c>
      <c r="DG159" s="29" t="str">
        <f>IF(OR($A$8&lt;&gt;"",$A$2&lt;&gt;"",$DG$252&lt;&gt;""),"E","")</f>
        <v/>
      </c>
      <c r="DH159" s="29" t="str">
        <f>IF(OR($A$8&lt;&gt;"",$A$2&lt;&gt;"",$DH$252&lt;&gt;""),"E","")</f>
        <v/>
      </c>
      <c r="DI159" s="29" t="str">
        <f>IF(OR($A$8&lt;&gt;"",$A$2&lt;&gt;"",$DI$252&lt;&gt;""),"E","")</f>
        <v/>
      </c>
      <c r="DJ159" s="29" t="str">
        <f>IF(OR($A$8&lt;&gt;"",$A$2&lt;&gt;"",$DJ$252&lt;&gt;""),"E","")</f>
        <v/>
      </c>
      <c r="DK159" s="29" t="str">
        <f>IF(OR($A$8&lt;&gt;"",$A$2&lt;&gt;"",$DK$252&lt;&gt;""),"E","")</f>
        <v/>
      </c>
      <c r="DL159" s="29" t="str">
        <f>IF(OR($A$8&lt;&gt;"",$A$2&lt;&gt;"",$DL$252&lt;&gt;""),"E","")</f>
        <v/>
      </c>
      <c r="DM159" s="29" t="str">
        <f>IF(OR($A$8&lt;&gt;"",$A$2&lt;&gt;"",$DM$252&lt;&gt;""),"E","")</f>
        <v/>
      </c>
      <c r="DN159" s="29" t="str">
        <f>IF(OR($A$8&lt;&gt;"",$A$2&lt;&gt;"",$DN$252&lt;&gt;""),"E","")</f>
        <v/>
      </c>
      <c r="DO159" s="29" t="str">
        <f>IF(OR($A$8&lt;&gt;"",$A$2&lt;&gt;"",$DO$252&lt;&gt;""),"E","")</f>
        <v/>
      </c>
      <c r="DP159" s="29" t="str">
        <f>IF(OR($A$8&lt;&gt;"",$A$2&lt;&gt;"",$DP$252&lt;&gt;""),"E","")</f>
        <v/>
      </c>
      <c r="DQ159" s="29" t="str">
        <f>IF(OR($A$8&lt;&gt;"",$A$2&lt;&gt;"",$DQ$252&lt;&gt;""),"E","")</f>
        <v/>
      </c>
      <c r="DR159" s="29" t="str">
        <f>IF(OR($A$8&lt;&gt;"",$A$2&lt;&gt;"",$DR$252&lt;&gt;""),"E","")</f>
        <v/>
      </c>
      <c r="DS159" s="29" t="str">
        <f>IF(OR($A$8&lt;&gt;"",$A$2&lt;&gt;"",$DS$252&lt;&gt;""),"E","")</f>
        <v/>
      </c>
      <c r="DT159" s="29" t="str">
        <f>IF(OR($A$8&lt;&gt;"",$A$2&lt;&gt;"",$DT$252&lt;&gt;""),"E","")</f>
        <v/>
      </c>
      <c r="DU159" s="29" t="str">
        <f>IF(OR($A$8&lt;&gt;"",$A$2&lt;&gt;"",$DU$252&lt;&gt;""),"E","")</f>
        <v/>
      </c>
      <c r="DV159" s="29" t="str">
        <f>IF(OR($A$8&lt;&gt;"",$A$2&lt;&gt;"",$DV$252&lt;&gt;""),"E","")</f>
        <v/>
      </c>
      <c r="DW159" s="29" t="str">
        <f>IF(OR($A$8&lt;&gt;"",$A$2&lt;&gt;"",$DW$252&lt;&gt;""),"E","")</f>
        <v/>
      </c>
      <c r="DX159" s="29" t="str">
        <f>IF(OR($A$8&lt;&gt;"",$A$2&lt;&gt;"",$DX$252&lt;&gt;""),"E","")</f>
        <v/>
      </c>
      <c r="DY159" s="29" t="str">
        <f>IF(OR($A$8&lt;&gt;"",$A$2&lt;&gt;"",$DY$252&lt;&gt;""),"E","")</f>
        <v/>
      </c>
      <c r="DZ159" s="29" t="str">
        <f>IF(OR($A$8&lt;&gt;"",$A$2&lt;&gt;"",$DZ$252&lt;&gt;""),"E","")</f>
        <v/>
      </c>
      <c r="EA159" s="31"/>
      <c r="EB159" s="2"/>
      <c r="EC159" s="29" t="str">
        <f>IF(OR($A$8&lt;&gt;"",$A$2&lt;&gt;"",$EC$252&lt;&gt;""),"E","")</f>
        <v/>
      </c>
      <c r="ED159" s="58"/>
      <c r="EE159" s="57"/>
      <c r="EF159" s="29" t="str">
        <f>IF(OR($A$8&lt;&gt;"",$A$2&lt;&gt;"",$EF$252&lt;&gt;""),"E","")</f>
        <v/>
      </c>
      <c r="EG159" s="29" t="str">
        <f>IF(OR($A$8&lt;&gt;"",$A$2&lt;&gt;"",$EG$252&lt;&gt;""),"E","")</f>
        <v/>
      </c>
      <c r="EH159" s="29" t="str">
        <f>IF(OR($A$8&lt;&gt;"",$A$2&lt;&gt;"",$EH$252&lt;&gt;""),"E","")</f>
        <v/>
      </c>
      <c r="EI159" s="29" t="str">
        <f>IF(OR($A$8&lt;&gt;"",$A$2&lt;&gt;"",$EI$252&lt;&gt;""),"E","")</f>
        <v/>
      </c>
      <c r="EJ159" s="29" t="str">
        <f>IF(OR($A$8&lt;&gt;"",$A$2&lt;&gt;"",$EJ$252&lt;&gt;""),"E","")</f>
        <v/>
      </c>
      <c r="EK159" s="29" t="str">
        <f>IF(OR($A$8&lt;&gt;"",$A$2&lt;&gt;"",$EK$252&lt;&gt;""),"E","")</f>
        <v/>
      </c>
      <c r="EL159" s="29" t="str">
        <f>IF(OR($A$8&lt;&gt;"",$A$2&lt;&gt;"",$EL$252&lt;&gt;""),"E","")</f>
        <v/>
      </c>
      <c r="EM159" s="29" t="str">
        <f>IF(OR($A$8&lt;&gt;"",$A$2&lt;&gt;"",$EM$252&lt;&gt;""),"E","")</f>
        <v/>
      </c>
      <c r="EN159" s="29" t="str">
        <f>IF(OR($A$8&lt;&gt;"",$A$2&lt;&gt;"",$EN$252&lt;&gt;""),"E","")</f>
        <v/>
      </c>
      <c r="EO159" s="29" t="str">
        <f>IF(OR($A$8&lt;&gt;"",$A$2&lt;&gt;"",$EO$252&lt;&gt;""),"E","")</f>
        <v/>
      </c>
      <c r="EP159" s="29" t="str">
        <f>IF(OR($A$8&lt;&gt;"",$A$2&lt;&gt;"",$EP$252&lt;&gt;""),"E","")</f>
        <v/>
      </c>
      <c r="EQ159" s="29" t="str">
        <f>IF(OR($A$8&lt;&gt;"",$A$2&lt;&gt;"",$EQ$252&lt;&gt;""),"E","")</f>
        <v/>
      </c>
      <c r="ER159" s="29" t="str">
        <f>IF(OR($A$8&lt;&gt;"",$A$2&lt;&gt;"",$ER$252&lt;&gt;""),"E","")</f>
        <v/>
      </c>
      <c r="ES159" s="29" t="str">
        <f>IF(OR($A$8&lt;&gt;"",$A$2&lt;&gt;"",$ES$252&lt;&gt;""),"E","")</f>
        <v/>
      </c>
      <c r="ET159" s="29" t="str">
        <f>IF(OR($A$8&lt;&gt;"",$A$2&lt;&gt;"",$ET$252&lt;&gt;""),"E","")</f>
        <v/>
      </c>
      <c r="EU159" s="29" t="str">
        <f>IF(OR($A$8&lt;&gt;"",$A$2&lt;&gt;"",$EU$252&lt;&gt;""),"E","")</f>
        <v/>
      </c>
      <c r="EV159" s="29" t="str">
        <f>IF(OR($A$8&lt;&gt;"",$A$2&lt;&gt;"",$EV$252&lt;&gt;""),"E","")</f>
        <v/>
      </c>
      <c r="EW159" s="29" t="str">
        <f>IF(OR($A$8&lt;&gt;"",$A$2&lt;&gt;"",$EW$252&lt;&gt;""),"E","")</f>
        <v/>
      </c>
      <c r="EX159" s="29" t="str">
        <f>IF(OR($A$8&lt;&gt;"",$A$2&lt;&gt;"",$EX$252&lt;&gt;""),"E","")</f>
        <v/>
      </c>
      <c r="EY159" s="29" t="str">
        <f>IF(OR($A$8&lt;&gt;"",$A$2&lt;&gt;"",$EY$252&lt;&gt;""),"E","")</f>
        <v/>
      </c>
      <c r="EZ159" s="29" t="str">
        <f>IF(OR($A$8&lt;&gt;"",$A$2&lt;&gt;"",$EZ$252&lt;&gt;""),"E","")</f>
        <v/>
      </c>
      <c r="FA159" s="29" t="str">
        <f>IF(OR($A$8&lt;&gt;"",$A$2&lt;&gt;"",$FA$252&lt;&gt;""),"E","")</f>
        <v/>
      </c>
      <c r="FB159" s="29" t="str">
        <f>IF(OR($A$8&lt;&gt;"",$A$2&lt;&gt;"",$FB$252&lt;&gt;""),"E","")</f>
        <v/>
      </c>
      <c r="FC159" s="29" t="str">
        <f>IF(OR($A$8&lt;&gt;"",$A$2&lt;&gt;"",$FC$252&lt;&gt;""),"E","")</f>
        <v/>
      </c>
      <c r="FD159" s="29" t="str">
        <f>IF(OR($A$8&lt;&gt;"",$A$2&lt;&gt;"",$FD$252&lt;&gt;""),"E","")</f>
        <v/>
      </c>
      <c r="FE159" s="29" t="str">
        <f>IF(OR($A$8&lt;&gt;"",$A$2&lt;&gt;"",$FE$252&lt;&gt;""),"E","")</f>
        <v/>
      </c>
      <c r="FF159" s="29" t="str">
        <f>IF(OR($A$8&lt;&gt;"",$A$2&lt;&gt;"",$FF$252&lt;&gt;""),"E","")</f>
        <v/>
      </c>
      <c r="FG159" s="29" t="str">
        <f>IF(OR($A$8&lt;&gt;"",$A$2&lt;&gt;"",$FG$252&lt;&gt;""),"E","")</f>
        <v/>
      </c>
      <c r="FH159" s="29" t="str">
        <f>IF(OR($A$8&lt;&gt;"",$A$2&lt;&gt;"",$FH$252&lt;&gt;""),"E","")</f>
        <v/>
      </c>
      <c r="FI159" s="29" t="str">
        <f>IF(OR($A$8&lt;&gt;"",$A$2&lt;&gt;"",$FI$252&lt;&gt;""),"E","")</f>
        <v/>
      </c>
      <c r="FJ159" s="29" t="str">
        <f>IF(OR($A$8&lt;&gt;"",$A$2&lt;&gt;"",$FJ$252&lt;&gt;""),"E","")</f>
        <v/>
      </c>
      <c r="FK159" s="29" t="str">
        <f>IF(OR($A$8&lt;&gt;"",$A$2&lt;&gt;"",$FK$252&lt;&gt;""),"E","")</f>
        <v/>
      </c>
      <c r="FL159" s="29" t="str">
        <f>IF(OR($A$8&lt;&gt;"",$A$2&lt;&gt;"",$FL$252&lt;&gt;""),"E","")</f>
        <v/>
      </c>
      <c r="FM159" s="29" t="str">
        <f>IF(OR($A$8&lt;&gt;"",$A$2&lt;&gt;"",$FM$252&lt;&gt;""),"E","")</f>
        <v/>
      </c>
      <c r="FN159" s="29" t="str">
        <f>IF(OR($A$8&lt;&gt;"",$A$2&lt;&gt;"",$FN$252&lt;&gt;""),"E","")</f>
        <v/>
      </c>
      <c r="FO159" s="29" t="str">
        <f>IF(OR($A$8&lt;&gt;"",$A$2&lt;&gt;"",$FO$252&lt;&gt;""),"E","")</f>
        <v/>
      </c>
      <c r="FP159" s="29" t="str">
        <f>IF(OR($A$8&lt;&gt;"",$A$2&lt;&gt;"",$FP$252&lt;&gt;""),"E","")</f>
        <v/>
      </c>
      <c r="FQ159" s="29" t="str">
        <f>IF(OR($A$8&lt;&gt;"",$A$2&lt;&gt;"",$FQ$252&lt;&gt;""),"E","")</f>
        <v/>
      </c>
      <c r="FR159" s="29" t="str">
        <f>IF(OR($A$8&lt;&gt;"",$A$2&lt;&gt;"",$FR$252&lt;&gt;""),"E","")</f>
        <v/>
      </c>
      <c r="FS159" s="29" t="str">
        <f>IF(OR($A$8&lt;&gt;"",$A$2&lt;&gt;"",$FS$252&lt;&gt;""),"E","")</f>
        <v/>
      </c>
      <c r="FT159" s="29" t="str">
        <f>IF(OR($A$8&lt;&gt;"",$A$2&lt;&gt;"",$FT$252&lt;&gt;""),"E","")</f>
        <v/>
      </c>
      <c r="FU159" s="29" t="str">
        <f>IF(OR($A$8&lt;&gt;"",$A$2&lt;&gt;"",$FU$252&lt;&gt;""),"E","")</f>
        <v/>
      </c>
      <c r="FV159" s="29" t="str">
        <f>IF(OR($A$8&lt;&gt;"",$A$2&lt;&gt;"",$FV$252&lt;&gt;""),"E","")</f>
        <v/>
      </c>
      <c r="FW159" s="29" t="str">
        <f>IF(OR($A$8&lt;&gt;"",$A$2&lt;&gt;"",$FW$252&lt;&gt;""),"E","")</f>
        <v/>
      </c>
      <c r="FX159" s="29" t="str">
        <f>IF(OR($A$8&lt;&gt;"",$A$2&lt;&gt;"",$FX$252&lt;&gt;""),"E","")</f>
        <v/>
      </c>
      <c r="FY159" s="29" t="str">
        <f>IF(OR($A$8&lt;&gt;"",$A$2&lt;&gt;"",$FY$252&lt;&gt;""),"E","")</f>
        <v/>
      </c>
      <c r="FZ159" s="29" t="str">
        <f>IF(OR($A$8&lt;&gt;"",$A$2&lt;&gt;"",$FZ$252&lt;&gt;""),"E","")</f>
        <v/>
      </c>
      <c r="GA159" s="29" t="str">
        <f>IF(OR($A$8&lt;&gt;"",$A$2&lt;&gt;"",$GA$252&lt;&gt;""),"E","")</f>
        <v/>
      </c>
      <c r="GB159" s="58"/>
      <c r="GC159" s="57"/>
      <c r="GD159" s="33" t="str">
        <f>IF(OR($A$8&lt;&gt;"",$A$2&lt;&gt;"",$GD$252&lt;&gt;""),"E","")</f>
        <v/>
      </c>
      <c r="GE159" s="77"/>
      <c r="GF159" s="72"/>
      <c r="GG159" s="29" t="str">
        <f>IF(OR($A$8&lt;&gt;"",$A$2&lt;&gt;"",$GG$252&lt;&gt;""),"E","")</f>
        <v/>
      </c>
      <c r="GH159" s="29" t="str">
        <f>IF(OR($A$8&lt;&gt;"",$A$2&lt;&gt;"",$GH$252&lt;&gt;""),"E","")</f>
        <v/>
      </c>
      <c r="GI159" s="29" t="str">
        <f>IF(OR($A$8&lt;&gt;"",$A$2&lt;&gt;"",$GI$252&lt;&gt;""),"E","")</f>
        <v/>
      </c>
      <c r="GJ159" s="29" t="str">
        <f>IF(OR($A$8&lt;&gt;"",$A$2&lt;&gt;"",$GJ$252&lt;&gt;""),"E","")</f>
        <v/>
      </c>
      <c r="GK159" s="29" t="str">
        <f>IF(OR($A$8&lt;&gt;"",$A$2&lt;&gt;"",$GK$252&lt;&gt;""),"E","")</f>
        <v/>
      </c>
      <c r="GL159" s="29" t="str">
        <f>IF(OR($A$8&lt;&gt;"",$A$2&lt;&gt;"",$GL$252&lt;&gt;""),"E","")</f>
        <v/>
      </c>
      <c r="GM159" s="30" t="str">
        <f>IF(OR($A$8&lt;&gt;"",$A$2&lt;&gt;"",$GM$252&lt;&gt;""),"E",IF(OR((AND($B$5="X",$D$5="")),(OR($B$6="X",$F$6="X",$D$6=""))),"","X"))</f>
        <v/>
      </c>
      <c r="GN159" s="29" t="str">
        <f>IF(OR($A$8&lt;&gt;"",$A$2&lt;&gt;"",$GN$252&lt;&gt;""),"E","")</f>
        <v/>
      </c>
      <c r="GO159" s="29" t="str">
        <f>IF(OR($A$8&lt;&gt;"",$A$2&lt;&gt;"",$GO$252&lt;&gt;""),"E","")</f>
        <v/>
      </c>
      <c r="GP159" s="29" t="str">
        <f>IF(OR($A$8&lt;&gt;"",$A$2&lt;&gt;"",$GP$252&lt;&gt;""),"E","")</f>
        <v/>
      </c>
      <c r="GQ159" s="29" t="str">
        <f>IF(OR($A$8&lt;&gt;"",$A$2&lt;&gt;"",$GQ$252&lt;&gt;""),"E","")</f>
        <v/>
      </c>
      <c r="GR159" s="29" t="str">
        <f>IF(OR($A$8&lt;&gt;"",$A$2&lt;&gt;"",$GR$252&lt;&gt;""),"E","")</f>
        <v/>
      </c>
      <c r="GS159" s="29" t="str">
        <f>IF(OR($A$8&lt;&gt;"",$A$2&lt;&gt;"",$GS$252&lt;&gt;""),"E","")</f>
        <v/>
      </c>
      <c r="GT159" s="29" t="str">
        <f>IF(OR($A$8&lt;&gt;"",$A$2&lt;&gt;"",$GT$252&lt;&gt;""),"E","")</f>
        <v/>
      </c>
      <c r="GU159" s="29" t="str">
        <f>IF(OR($A$8&lt;&gt;"",$A$2&lt;&gt;"",$GU$252&lt;&gt;""),"E","")</f>
        <v/>
      </c>
      <c r="GV159" s="29" t="str">
        <f>IF(OR($A$8&lt;&gt;"",$A$2&lt;&gt;"",$GV$252&lt;&gt;""),"E","")</f>
        <v/>
      </c>
      <c r="GW159" s="29" t="str">
        <f>IF(OR($A$8&lt;&gt;"",$A$2&lt;&gt;"",$GW$252&lt;&gt;""),"E","")</f>
        <v/>
      </c>
      <c r="GX159" s="29" t="str">
        <f>IF(OR($A$8&lt;&gt;"",$A$2&lt;&gt;"",$GX$252&lt;&gt;""),"E","")</f>
        <v/>
      </c>
      <c r="GY159" s="26" t="str">
        <f>IF(OR($A$8&lt;&gt;"",$A$2&lt;&gt;"",$GY$252&lt;&gt;""),"E","")</f>
        <v/>
      </c>
      <c r="GZ159" s="29" t="str">
        <f>IF(OR($A$8&lt;&gt;"",$A$2&lt;&gt;"",$GZ$252&lt;&gt;""),"E","")</f>
        <v/>
      </c>
      <c r="HA159" s="29" t="str">
        <f>IF(OR($A$8&lt;&gt;"",$A$2&lt;&gt;"",$HA$252&lt;&gt;""),"E","")</f>
        <v/>
      </c>
      <c r="HB159" s="29" t="str">
        <f>IF(OR($A$8&lt;&gt;"",$A$2&lt;&gt;"",$HB$252&lt;&gt;""),"E","")</f>
        <v/>
      </c>
      <c r="HC159" s="29" t="str">
        <f>IF(OR($A$8&lt;&gt;"",$A$2&lt;&gt;"",$HC$252&lt;&gt;""),"E","")</f>
        <v/>
      </c>
      <c r="HD159" s="29" t="str">
        <f>IF(OR($A$8&lt;&gt;"",$A$2&lt;&gt;"",$HD$252&lt;&gt;""),"E","")</f>
        <v/>
      </c>
      <c r="HE159" s="29" t="str">
        <f>IF(OR($A$8&lt;&gt;"",$A$2&lt;&gt;"",$HE$252&lt;&gt;""),"E","")</f>
        <v/>
      </c>
      <c r="HF159" s="29" t="str">
        <f>IF(OR($A$8&lt;&gt;"",$A$2&lt;&gt;"",$HF$252&lt;&gt;""),"E","")</f>
        <v/>
      </c>
      <c r="HG159" s="29" t="str">
        <f>IF(OR($A$8&lt;&gt;"",$A$2&lt;&gt;"",$HG$252&lt;&gt;""),"E","")</f>
        <v/>
      </c>
      <c r="HH159" s="81"/>
      <c r="HI159" s="72"/>
      <c r="HJ159" s="29" t="str">
        <f>IF(OR($A$8&lt;&gt;"",$A$2&lt;&gt;"",$HJ$252&lt;&gt;""),"E","")</f>
        <v/>
      </c>
      <c r="HK159" s="29" t="str">
        <f>IF(OR($A$8&lt;&gt;"",$A$2&lt;&gt;"",$HK$252&lt;&gt;""),"E","")</f>
        <v/>
      </c>
      <c r="HL159" s="29" t="str">
        <f>IF(OR($A$8&lt;&gt;"",$A$2&lt;&gt;"",$HL$252&lt;&gt;""),"E","")</f>
        <v/>
      </c>
      <c r="HM159" s="29" t="str">
        <f>IF(OR($A$8&lt;&gt;"",$A$2&lt;&gt;"",$HM$252&lt;&gt;""),"E","")</f>
        <v/>
      </c>
      <c r="HN159" s="29" t="str">
        <f>IF(OR($A$8&lt;&gt;"",$A$2&lt;&gt;"",$HN$252&lt;&gt;""),"E","")</f>
        <v/>
      </c>
      <c r="HO159" s="29" t="str">
        <f>IF(OR($A$8&lt;&gt;"",$A$2&lt;&gt;"",$HO$252&lt;&gt;""),"E","")</f>
        <v/>
      </c>
      <c r="HP159" s="29" t="str">
        <f>IF(OR($A$8&lt;&gt;"",$A$2&lt;&gt;"",$HP$252&lt;&gt;""),"E","")</f>
        <v/>
      </c>
      <c r="HQ159" s="219"/>
      <c r="HR159" s="6"/>
      <c r="HS159" s="131">
        <f t="shared" si="2"/>
        <v>0</v>
      </c>
      <c r="HT159" s="132"/>
    </row>
    <row r="160" spans="1:228" ht="39" customHeight="1" x14ac:dyDescent="0.2">
      <c r="A160" s="230" t="s">
        <v>175</v>
      </c>
      <c r="B160" s="231"/>
      <c r="C160" s="231"/>
      <c r="D160" s="231"/>
      <c r="E160" s="231"/>
      <c r="F160" s="231"/>
      <c r="G160" s="231"/>
      <c r="H160" s="231"/>
      <c r="I160" s="231"/>
      <c r="J160" s="231"/>
      <c r="K160" s="231"/>
      <c r="L160" s="232"/>
      <c r="M160" s="220" t="s">
        <v>172</v>
      </c>
      <c r="N160" s="221"/>
      <c r="O160" s="221"/>
      <c r="P160" s="221"/>
      <c r="Q160" s="221"/>
      <c r="R160" s="221"/>
      <c r="S160" s="221"/>
      <c r="T160" s="221"/>
      <c r="U160" s="222"/>
      <c r="V160" s="176" t="s">
        <v>1229</v>
      </c>
      <c r="W160" s="46">
        <v>64</v>
      </c>
      <c r="X160" s="205">
        <v>4</v>
      </c>
      <c r="Y160" s="84" t="s">
        <v>1178</v>
      </c>
      <c r="Z160" s="178"/>
      <c r="AA160" s="212"/>
      <c r="AB160" s="155">
        <v>256</v>
      </c>
      <c r="AC160" s="399"/>
      <c r="AD160" s="155"/>
      <c r="AE160" s="414"/>
      <c r="AF160" s="155"/>
      <c r="AG160" s="414"/>
      <c r="AH160" s="155"/>
      <c r="AI160" s="414"/>
      <c r="AJ160" s="155"/>
      <c r="AK160" s="417"/>
      <c r="AL160" s="155"/>
      <c r="AM160" s="414"/>
      <c r="AN160" s="155"/>
      <c r="AO160" s="414"/>
      <c r="AP160" s="155"/>
      <c r="AQ160" s="414"/>
      <c r="AR160" s="155"/>
      <c r="AS160" s="154"/>
      <c r="AT160" s="152"/>
      <c r="AU160" s="153"/>
      <c r="AV160" s="152"/>
      <c r="AW160" s="153"/>
      <c r="AX160" s="152"/>
      <c r="AY160" s="153"/>
      <c r="AZ160" s="152"/>
      <c r="BA160" s="153"/>
      <c r="BB160" s="152"/>
      <c r="BC160" s="153"/>
      <c r="BD160" s="152"/>
      <c r="BE160" s="153"/>
      <c r="BF160" s="152"/>
      <c r="BG160" s="422"/>
      <c r="BH160" s="179"/>
      <c r="BI160" s="179"/>
      <c r="BJ160" s="67" t="str">
        <f>IF($BJ$8="Saisie de numéro erronée !","Saisie de numéro erronée !",IF($BJ$9="","",VALUE(SUBSTITUTE(IF(COUNTIF(HS160,"* *"),TRIM(MID(Y160&amp;" ",(FIND(("NO"&amp;$BJ$9&amp;" "),Y160&amp;" "))-3,3)),HS160),"c",""))))</f>
        <v/>
      </c>
      <c r="BK160" s="180"/>
      <c r="BL160" s="213"/>
      <c r="BM160" s="29">
        <v>93</v>
      </c>
      <c r="BN160" s="29">
        <v>93</v>
      </c>
      <c r="BO160" s="29">
        <v>93</v>
      </c>
      <c r="BP160" s="29">
        <v>93</v>
      </c>
      <c r="BQ160" s="29">
        <v>93</v>
      </c>
      <c r="BR160" s="29">
        <v>93</v>
      </c>
      <c r="BS160" s="29">
        <v>93</v>
      </c>
      <c r="BT160" s="29">
        <v>93</v>
      </c>
      <c r="BU160" s="29">
        <v>93</v>
      </c>
      <c r="BV160" s="29">
        <v>93</v>
      </c>
      <c r="BW160" s="29">
        <v>93</v>
      </c>
      <c r="BX160" s="29">
        <v>93</v>
      </c>
      <c r="BY160" s="29">
        <v>93</v>
      </c>
      <c r="BZ160" s="29">
        <v>93</v>
      </c>
      <c r="CA160" s="29">
        <v>93</v>
      </c>
      <c r="CB160" s="226">
        <v>93</v>
      </c>
      <c r="CC160" s="181"/>
      <c r="CD160" s="181"/>
      <c r="CE160" s="393" t="s">
        <v>1277</v>
      </c>
      <c r="CF160" s="182"/>
      <c r="CG160" s="182"/>
      <c r="CH160" s="395"/>
      <c r="CI160" s="183"/>
      <c r="CJ160" s="183"/>
      <c r="CK160" s="214">
        <v>149</v>
      </c>
      <c r="CL160" s="29" t="s">
        <v>592</v>
      </c>
      <c r="CM160" s="184"/>
      <c r="CN160" s="216"/>
      <c r="CO160" s="233" t="s">
        <v>107</v>
      </c>
      <c r="CP160" s="185"/>
      <c r="CQ160" s="185"/>
      <c r="CR160" s="44">
        <v>84</v>
      </c>
      <c r="CS160" s="44">
        <v>84</v>
      </c>
      <c r="CT160" s="186"/>
      <c r="CU160" s="186"/>
      <c r="CV160" s="395"/>
      <c r="CW160" s="218"/>
      <c r="CX160" s="218"/>
      <c r="CY160" s="227"/>
      <c r="CZ160" s="187"/>
      <c r="DA160" s="187"/>
      <c r="DB160" s="28" t="str">
        <f>IF(OR($A$8&lt;&gt;"",$A$2&lt;&gt;"",$DB$252&lt;&gt;""),"E","")</f>
        <v/>
      </c>
      <c r="DC160" s="29" t="str">
        <f>IF(OR($A$8&lt;&gt;"",$A$2&lt;&gt;"",$DC$252&lt;&gt;""),"E","")</f>
        <v/>
      </c>
      <c r="DD160" s="29" t="str">
        <f>IF(OR($A$8&lt;&gt;"",$A$2&lt;&gt;"",$DD$252&lt;&gt;""),"E","")</f>
        <v/>
      </c>
      <c r="DE160" s="29" t="str">
        <f>IF(OR($A$8&lt;&gt;"",$A$2&lt;&gt;"",$DE$252&lt;&gt;""),"E","")</f>
        <v/>
      </c>
      <c r="DF160" s="29" t="str">
        <f>IF(OR($A$8&lt;&gt;"",$A$2&lt;&gt;"",$DF$252&lt;&gt;""),"E","")</f>
        <v/>
      </c>
      <c r="DG160" s="29" t="str">
        <f>IF(OR($A$8&lt;&gt;"",$A$2&lt;&gt;"",$DG$252&lt;&gt;""),"E","")</f>
        <v/>
      </c>
      <c r="DH160" s="29" t="str">
        <f>IF(OR($A$8&lt;&gt;"",$A$2&lt;&gt;"",$DH$252&lt;&gt;""),"E","")</f>
        <v/>
      </c>
      <c r="DI160" s="29" t="str">
        <f>IF(OR($A$8&lt;&gt;"",$A$2&lt;&gt;"",$DI$252&lt;&gt;""),"E","")</f>
        <v/>
      </c>
      <c r="DJ160" s="29" t="str">
        <f>IF(OR($A$8&lt;&gt;"",$A$2&lt;&gt;"",$DJ$252&lt;&gt;""),"E","")</f>
        <v/>
      </c>
      <c r="DK160" s="29" t="str">
        <f>IF(OR($A$8&lt;&gt;"",$A$2&lt;&gt;"",$DK$252&lt;&gt;""),"E","")</f>
        <v/>
      </c>
      <c r="DL160" s="29" t="str">
        <f>IF(OR($A$8&lt;&gt;"",$A$2&lt;&gt;"",$DL$252&lt;&gt;""),"E","")</f>
        <v/>
      </c>
      <c r="DM160" s="29" t="str">
        <f>IF(OR($A$8&lt;&gt;"",$A$2&lt;&gt;"",$DM$252&lt;&gt;""),"E","")</f>
        <v/>
      </c>
      <c r="DN160" s="29" t="str">
        <f>IF(OR($A$8&lt;&gt;"",$A$2&lt;&gt;"",$DN$252&lt;&gt;""),"E","")</f>
        <v/>
      </c>
      <c r="DO160" s="29" t="str">
        <f>IF(OR($A$8&lt;&gt;"",$A$2&lt;&gt;"",$DO$252&lt;&gt;""),"E","")</f>
        <v/>
      </c>
      <c r="DP160" s="29" t="str">
        <f>IF(OR($A$8&lt;&gt;"",$A$2&lt;&gt;"",$DP$252&lt;&gt;""),"E","")</f>
        <v/>
      </c>
      <c r="DQ160" s="29" t="str">
        <f>IF(OR($A$8&lt;&gt;"",$A$2&lt;&gt;"",$DQ$252&lt;&gt;""),"E","")</f>
        <v/>
      </c>
      <c r="DR160" s="29" t="str">
        <f>IF(OR($A$8&lt;&gt;"",$A$2&lt;&gt;"",$DR$252&lt;&gt;""),"E","")</f>
        <v/>
      </c>
      <c r="DS160" s="29" t="str">
        <f>IF(OR($A$8&lt;&gt;"",$A$2&lt;&gt;"",$DS$252&lt;&gt;""),"E","")</f>
        <v/>
      </c>
      <c r="DT160" s="29" t="str">
        <f>IF(OR($A$8&lt;&gt;"",$A$2&lt;&gt;"",$DT$252&lt;&gt;""),"E","")</f>
        <v/>
      </c>
      <c r="DU160" s="29" t="str">
        <f>IF(OR($A$8&lt;&gt;"",$A$2&lt;&gt;"",$DU$252&lt;&gt;""),"E","")</f>
        <v/>
      </c>
      <c r="DV160" s="29" t="str">
        <f>IF(OR($A$8&lt;&gt;"",$A$2&lt;&gt;"",$DV$252&lt;&gt;""),"E","")</f>
        <v/>
      </c>
      <c r="DW160" s="29" t="str">
        <f>IF(OR($A$8&lt;&gt;"",$A$2&lt;&gt;"",$DW$252&lt;&gt;""),"E","")</f>
        <v/>
      </c>
      <c r="DX160" s="29" t="str">
        <f>IF(OR($A$8&lt;&gt;"",$A$2&lt;&gt;"",$DX$252&lt;&gt;""),"E","")</f>
        <v/>
      </c>
      <c r="DY160" s="29" t="str">
        <f>IF(OR($A$8&lt;&gt;"",$A$2&lt;&gt;"",$DY$252&lt;&gt;""),"E","")</f>
        <v/>
      </c>
      <c r="DZ160" s="29" t="str">
        <f>IF(OR($A$8&lt;&gt;"",$A$2&lt;&gt;"",$DZ$252&lt;&gt;""),"E","")</f>
        <v/>
      </c>
      <c r="EA160" s="31"/>
      <c r="EB160" s="2"/>
      <c r="EC160" s="29" t="str">
        <f>IF(OR($A$8&lt;&gt;"",$A$2&lt;&gt;"",$EC$252&lt;&gt;""),"E","")</f>
        <v/>
      </c>
      <c r="ED160" s="58"/>
      <c r="EE160" s="57"/>
      <c r="EF160" s="29" t="str">
        <f>IF(OR($A$8&lt;&gt;"",$A$2&lt;&gt;"",$EF$252&lt;&gt;""),"E","")</f>
        <v/>
      </c>
      <c r="EG160" s="29" t="str">
        <f>IF(OR($A$8&lt;&gt;"",$A$2&lt;&gt;"",$EG$252&lt;&gt;""),"E","")</f>
        <v/>
      </c>
      <c r="EH160" s="29" t="str">
        <f>IF(OR($A$8&lt;&gt;"",$A$2&lt;&gt;"",$EH$252&lt;&gt;""),"E","")</f>
        <v/>
      </c>
      <c r="EI160" s="29" t="str">
        <f>IF(OR($A$8&lt;&gt;"",$A$2&lt;&gt;"",$EI$252&lt;&gt;""),"E","")</f>
        <v/>
      </c>
      <c r="EJ160" s="29" t="str">
        <f>IF(OR($A$8&lt;&gt;"",$A$2&lt;&gt;"",$EJ$252&lt;&gt;""),"E","")</f>
        <v/>
      </c>
      <c r="EK160" s="29" t="str">
        <f>IF(OR($A$8&lt;&gt;"",$A$2&lt;&gt;"",$EK$252&lt;&gt;""),"E","")</f>
        <v/>
      </c>
      <c r="EL160" s="29" t="str">
        <f>IF(OR($A$8&lt;&gt;"",$A$2&lt;&gt;"",$EL$252&lt;&gt;""),"E","")</f>
        <v/>
      </c>
      <c r="EM160" s="29" t="str">
        <f>IF(OR($A$8&lt;&gt;"",$A$2&lt;&gt;"",$EM$252&lt;&gt;""),"E","")</f>
        <v/>
      </c>
      <c r="EN160" s="29" t="str">
        <f>IF(OR($A$8&lt;&gt;"",$A$2&lt;&gt;"",$EN$252&lt;&gt;""),"E","")</f>
        <v/>
      </c>
      <c r="EO160" s="29" t="str">
        <f>IF(OR($A$8&lt;&gt;"",$A$2&lt;&gt;"",$EO$252&lt;&gt;""),"E","")</f>
        <v/>
      </c>
      <c r="EP160" s="29" t="str">
        <f>IF(OR($A$8&lt;&gt;"",$A$2&lt;&gt;"",$EP$252&lt;&gt;""),"E","")</f>
        <v/>
      </c>
      <c r="EQ160" s="29" t="str">
        <f>IF(OR($A$8&lt;&gt;"",$A$2&lt;&gt;"",$EQ$252&lt;&gt;""),"E","")</f>
        <v/>
      </c>
      <c r="ER160" s="29" t="str">
        <f>IF(OR($A$8&lt;&gt;"",$A$2&lt;&gt;"",$ER$252&lt;&gt;""),"E","")</f>
        <v/>
      </c>
      <c r="ES160" s="29" t="str">
        <f>IF(OR($A$8&lt;&gt;"",$A$2&lt;&gt;"",$ES$252&lt;&gt;""),"E","")</f>
        <v/>
      </c>
      <c r="ET160" s="29" t="str">
        <f>IF(OR($A$8&lt;&gt;"",$A$2&lt;&gt;"",$ET$252&lt;&gt;""),"E","")</f>
        <v/>
      </c>
      <c r="EU160" s="29" t="str">
        <f>IF(OR($A$8&lt;&gt;"",$A$2&lt;&gt;"",$EU$252&lt;&gt;""),"E","")</f>
        <v/>
      </c>
      <c r="EV160" s="29" t="str">
        <f>IF(OR($A$8&lt;&gt;"",$A$2&lt;&gt;"",$EV$252&lt;&gt;""),"E","")</f>
        <v/>
      </c>
      <c r="EW160" s="29" t="str">
        <f>IF(OR($A$8&lt;&gt;"",$A$2&lt;&gt;"",$EW$252&lt;&gt;""),"E","")</f>
        <v/>
      </c>
      <c r="EX160" s="29" t="str">
        <f>IF(OR($A$8&lt;&gt;"",$A$2&lt;&gt;"",$EX$252&lt;&gt;""),"E","")</f>
        <v/>
      </c>
      <c r="EY160" s="29" t="str">
        <f>IF(OR($A$8&lt;&gt;"",$A$2&lt;&gt;"",$EY$252&lt;&gt;""),"E","")</f>
        <v/>
      </c>
      <c r="EZ160" s="29" t="str">
        <f>IF(OR($A$8&lt;&gt;"",$A$2&lt;&gt;"",$EZ$252&lt;&gt;""),"E","")</f>
        <v/>
      </c>
      <c r="FA160" s="29" t="str">
        <f>IF(OR($A$8&lt;&gt;"",$A$2&lt;&gt;"",$FA$252&lt;&gt;""),"E","")</f>
        <v/>
      </c>
      <c r="FB160" s="29" t="str">
        <f>IF(OR($A$8&lt;&gt;"",$A$2&lt;&gt;"",$FB$252&lt;&gt;""),"E","")</f>
        <v/>
      </c>
      <c r="FC160" s="29" t="str">
        <f>IF(OR($A$8&lt;&gt;"",$A$2&lt;&gt;"",$FC$252&lt;&gt;""),"E","")</f>
        <v/>
      </c>
      <c r="FD160" s="29" t="str">
        <f>IF(OR($A$8&lt;&gt;"",$A$2&lt;&gt;"",$FD$252&lt;&gt;""),"E","")</f>
        <v/>
      </c>
      <c r="FE160" s="29" t="str">
        <f>IF(OR($A$8&lt;&gt;"",$A$2&lt;&gt;"",$FE$252&lt;&gt;""),"E","")</f>
        <v/>
      </c>
      <c r="FF160" s="29" t="str">
        <f>IF(OR($A$8&lt;&gt;"",$A$2&lt;&gt;"",$FF$252&lt;&gt;""),"E","")</f>
        <v/>
      </c>
      <c r="FG160" s="29" t="str">
        <f>IF(OR($A$8&lt;&gt;"",$A$2&lt;&gt;"",$FG$252&lt;&gt;""),"E","")</f>
        <v/>
      </c>
      <c r="FH160" s="29" t="str">
        <f>IF(OR($A$8&lt;&gt;"",$A$2&lt;&gt;"",$FH$252&lt;&gt;""),"E","")</f>
        <v/>
      </c>
      <c r="FI160" s="29" t="str">
        <f>IF(OR($A$8&lt;&gt;"",$A$2&lt;&gt;"",$FI$252&lt;&gt;""),"E","")</f>
        <v/>
      </c>
      <c r="FJ160" s="29" t="str">
        <f>IF(OR($A$8&lt;&gt;"",$A$2&lt;&gt;"",$FJ$252&lt;&gt;""),"E","")</f>
        <v/>
      </c>
      <c r="FK160" s="29" t="str">
        <f>IF(OR($A$8&lt;&gt;"",$A$2&lt;&gt;"",$FK$252&lt;&gt;""),"E","")</f>
        <v/>
      </c>
      <c r="FL160" s="29" t="str">
        <f>IF(OR($A$8&lt;&gt;"",$A$2&lt;&gt;"",$FL$252&lt;&gt;""),"E","")</f>
        <v/>
      </c>
      <c r="FM160" s="29" t="str">
        <f>IF(OR($A$8&lt;&gt;"",$A$2&lt;&gt;"",$FM$252&lt;&gt;""),"E","")</f>
        <v/>
      </c>
      <c r="FN160" s="29" t="str">
        <f>IF(OR($A$8&lt;&gt;"",$A$2&lt;&gt;"",$FN$252&lt;&gt;""),"E","")</f>
        <v/>
      </c>
      <c r="FO160" s="29" t="str">
        <f>IF(OR($A$8&lt;&gt;"",$A$2&lt;&gt;"",$FO$252&lt;&gt;""),"E","")</f>
        <v/>
      </c>
      <c r="FP160" s="29" t="str">
        <f>IF(OR($A$8&lt;&gt;"",$A$2&lt;&gt;"",$FP$252&lt;&gt;""),"E","")</f>
        <v/>
      </c>
      <c r="FQ160" s="29" t="str">
        <f>IF(OR($A$8&lt;&gt;"",$A$2&lt;&gt;"",$FQ$252&lt;&gt;""),"E","")</f>
        <v/>
      </c>
      <c r="FR160" s="29" t="str">
        <f>IF(OR($A$8&lt;&gt;"",$A$2&lt;&gt;"",$FR$252&lt;&gt;""),"E","")</f>
        <v/>
      </c>
      <c r="FS160" s="29" t="str">
        <f>IF(OR($A$8&lt;&gt;"",$A$2&lt;&gt;"",$FS$252&lt;&gt;""),"E","")</f>
        <v/>
      </c>
      <c r="FT160" s="29" t="str">
        <f>IF(OR($A$8&lt;&gt;"",$A$2&lt;&gt;"",$FT$252&lt;&gt;""),"E","")</f>
        <v/>
      </c>
      <c r="FU160" s="29" t="str">
        <f>IF(OR($A$8&lt;&gt;"",$A$2&lt;&gt;"",$FU$252&lt;&gt;""),"E","")</f>
        <v/>
      </c>
      <c r="FV160" s="29" t="str">
        <f>IF(OR($A$8&lt;&gt;"",$A$2&lt;&gt;"",$FV$252&lt;&gt;""),"E","")</f>
        <v/>
      </c>
      <c r="FW160" s="29" t="str">
        <f>IF(OR($A$8&lt;&gt;"",$A$2&lt;&gt;"",$FW$252&lt;&gt;""),"E","")</f>
        <v/>
      </c>
      <c r="FX160" s="29" t="str">
        <f>IF(OR($A$8&lt;&gt;"",$A$2&lt;&gt;"",$FX$252&lt;&gt;""),"E","")</f>
        <v/>
      </c>
      <c r="FY160" s="29" t="str">
        <f>IF(OR($A$8&lt;&gt;"",$A$2&lt;&gt;"",$FY$252&lt;&gt;""),"E","")</f>
        <v/>
      </c>
      <c r="FZ160" s="29" t="str">
        <f>IF(OR($A$8&lt;&gt;"",$A$2&lt;&gt;"",$FZ$252&lt;&gt;""),"E","")</f>
        <v/>
      </c>
      <c r="GA160" s="29" t="str">
        <f>IF(OR($A$8&lt;&gt;"",$A$2&lt;&gt;"",$GA$252&lt;&gt;""),"E","")</f>
        <v/>
      </c>
      <c r="GB160" s="58"/>
      <c r="GC160" s="57"/>
      <c r="GD160" s="33" t="str">
        <f>IF(OR($A$8&lt;&gt;"",$A$2&lt;&gt;"",$GD$252&lt;&gt;""),"E","")</f>
        <v/>
      </c>
      <c r="GE160" s="77"/>
      <c r="GF160" s="72"/>
      <c r="GG160" s="29" t="str">
        <f>IF(OR($A$8&lt;&gt;"",$A$2&lt;&gt;"",$GG$252&lt;&gt;""),"E","")</f>
        <v/>
      </c>
      <c r="GH160" s="29" t="str">
        <f>IF(OR($A$8&lt;&gt;"",$A$2&lt;&gt;"",$GH$252&lt;&gt;""),"E","")</f>
        <v/>
      </c>
      <c r="GI160" s="29" t="str">
        <f>IF(OR($A$8&lt;&gt;"",$A$2&lt;&gt;"",$GI$252&lt;&gt;""),"E","")</f>
        <v/>
      </c>
      <c r="GJ160" s="29" t="str">
        <f>IF(OR($A$8&lt;&gt;"",$A$2&lt;&gt;"",$GJ$252&lt;&gt;""),"E","")</f>
        <v/>
      </c>
      <c r="GK160" s="29" t="str">
        <f>IF(OR($A$8&lt;&gt;"",$A$2&lt;&gt;"",$GK$252&lt;&gt;""),"E","")</f>
        <v/>
      </c>
      <c r="GL160" s="29" t="str">
        <f>IF(OR($A$8&lt;&gt;"",$A$2&lt;&gt;"",$GL$252&lt;&gt;""),"E","")</f>
        <v/>
      </c>
      <c r="GM160" s="29" t="str">
        <f>IF(OR($A$8&lt;&gt;"",$A$2&lt;&gt;"",$GM$252&lt;&gt;""),"E","")</f>
        <v/>
      </c>
      <c r="GN160" s="29" t="str">
        <f>IF(OR($A$8&lt;&gt;"",$A$2&lt;&gt;"",$GN$252&lt;&gt;""),"E","")</f>
        <v/>
      </c>
      <c r="GO160" s="30" t="str">
        <f>IF(OR($A$8&lt;&gt;"",$A$2&lt;&gt;"",$GO$252&lt;&gt;""),"E","X")</f>
        <v>X</v>
      </c>
      <c r="GP160" s="29" t="str">
        <f>IF(OR($A$8&lt;&gt;"",$A$2&lt;&gt;"",$GP$252&lt;&gt;""),"E","")</f>
        <v/>
      </c>
      <c r="GQ160" s="29" t="str">
        <f>IF(OR($A$8&lt;&gt;"",$A$2&lt;&gt;"",$GQ$252&lt;&gt;""),"E","")</f>
        <v/>
      </c>
      <c r="GR160" s="29" t="str">
        <f>IF(OR($A$8&lt;&gt;"",$A$2&lt;&gt;"",$GR$252&lt;&gt;""),"E","")</f>
        <v/>
      </c>
      <c r="GS160" s="29" t="str">
        <f>IF(OR($A$8&lt;&gt;"",$A$2&lt;&gt;"",$GS$252&lt;&gt;""),"E","")</f>
        <v/>
      </c>
      <c r="GT160" s="29" t="str">
        <f>IF(OR($A$8&lt;&gt;"",$A$2&lt;&gt;"",$GT$252&lt;&gt;""),"E","")</f>
        <v/>
      </c>
      <c r="GU160" s="29" t="str">
        <f>IF(OR($A$8&lt;&gt;"",$A$2&lt;&gt;"",$GU$252&lt;&gt;""),"E","")</f>
        <v/>
      </c>
      <c r="GV160" s="29" t="str">
        <f>IF(OR($A$8&lt;&gt;"",$A$2&lt;&gt;"",$GV$252&lt;&gt;""),"E","")</f>
        <v/>
      </c>
      <c r="GW160" s="29" t="str">
        <f>IF(OR($A$8&lt;&gt;"",$A$2&lt;&gt;"",$GW$252&lt;&gt;""),"E","")</f>
        <v/>
      </c>
      <c r="GX160" s="29" t="str">
        <f>IF(OR($A$8&lt;&gt;"",$A$2&lt;&gt;"",$GX$252&lt;&gt;""),"E","")</f>
        <v/>
      </c>
      <c r="GY160" s="26" t="str">
        <f>IF(OR($A$8&lt;&gt;"",$A$2&lt;&gt;"",$GY$252&lt;&gt;""),"E","")</f>
        <v/>
      </c>
      <c r="GZ160" s="29" t="str">
        <f>IF(OR($A$8&lt;&gt;"",$A$2&lt;&gt;"",$GZ$252&lt;&gt;""),"E","")</f>
        <v/>
      </c>
      <c r="HA160" s="29" t="str">
        <f>IF(OR($A$8&lt;&gt;"",$A$2&lt;&gt;"",$HA$252&lt;&gt;""),"E","")</f>
        <v/>
      </c>
      <c r="HB160" s="29" t="str">
        <f>IF(OR($A$8&lt;&gt;"",$A$2&lt;&gt;"",$HB$252&lt;&gt;""),"E","")</f>
        <v/>
      </c>
      <c r="HC160" s="29" t="str">
        <f>IF(OR($A$8&lt;&gt;"",$A$2&lt;&gt;"",$HC$252&lt;&gt;""),"E","")</f>
        <v/>
      </c>
      <c r="HD160" s="29" t="str">
        <f>IF(OR($A$8&lt;&gt;"",$A$2&lt;&gt;"",$HD$252&lt;&gt;""),"E","")</f>
        <v/>
      </c>
      <c r="HE160" s="29" t="str">
        <f>IF(OR($A$8&lt;&gt;"",$A$2&lt;&gt;"",$HE$252&lt;&gt;""),"E","")</f>
        <v/>
      </c>
      <c r="HF160" s="29" t="str">
        <f>IF(OR($A$8&lt;&gt;"",$A$2&lt;&gt;"",$HF$252&lt;&gt;""),"E","")</f>
        <v/>
      </c>
      <c r="HG160" s="29" t="str">
        <f>IF(OR($A$8&lt;&gt;"",$A$2&lt;&gt;"",$HG$252&lt;&gt;""),"E","")</f>
        <v/>
      </c>
      <c r="HH160" s="81"/>
      <c r="HI160" s="72"/>
      <c r="HJ160" s="29" t="str">
        <f>IF(OR($A$8&lt;&gt;"",$A$2&lt;&gt;"",$HJ$252&lt;&gt;""),"E","")</f>
        <v/>
      </c>
      <c r="HK160" s="29" t="str">
        <f>IF(OR($A$8&lt;&gt;"",$A$2&lt;&gt;"",$HK$252&lt;&gt;""),"E","")</f>
        <v/>
      </c>
      <c r="HL160" s="29" t="str">
        <f>IF(OR($A$8&lt;&gt;"",$A$2&lt;&gt;"",$HL$252&lt;&gt;""),"E","")</f>
        <v/>
      </c>
      <c r="HM160" s="29" t="str">
        <f>IF(OR($A$8&lt;&gt;"",$A$2&lt;&gt;"",$HM$252&lt;&gt;""),"E","")</f>
        <v/>
      </c>
      <c r="HN160" s="29" t="str">
        <f>IF(OR($A$8&lt;&gt;"",$A$2&lt;&gt;"",$HN$252&lt;&gt;""),"E","")</f>
        <v/>
      </c>
      <c r="HO160" s="29" t="str">
        <f>IF(OR($A$8&lt;&gt;"",$A$2&lt;&gt;"",$HO$252&lt;&gt;""),"E","")</f>
        <v/>
      </c>
      <c r="HP160" s="29" t="str">
        <f>IF(OR($A$8&lt;&gt;"",$A$2&lt;&gt;"",$HP$252&lt;&gt;""),"E","")</f>
        <v/>
      </c>
      <c r="HQ160" s="219"/>
      <c r="HR160" s="6"/>
      <c r="HS160" s="131">
        <f t="shared" si="2"/>
        <v>0</v>
      </c>
      <c r="HT160" s="132"/>
    </row>
    <row r="161" spans="1:228" ht="39" customHeight="1" x14ac:dyDescent="0.2">
      <c r="A161" s="220" t="s">
        <v>51</v>
      </c>
      <c r="B161" s="221"/>
      <c r="C161" s="221"/>
      <c r="D161" s="221"/>
      <c r="E161" s="221"/>
      <c r="F161" s="221"/>
      <c r="G161" s="221"/>
      <c r="H161" s="221"/>
      <c r="I161" s="221"/>
      <c r="J161" s="221"/>
      <c r="K161" s="221"/>
      <c r="L161" s="222"/>
      <c r="M161" s="223" t="s">
        <v>52</v>
      </c>
      <c r="N161" s="224"/>
      <c r="O161" s="224"/>
      <c r="P161" s="224"/>
      <c r="Q161" s="224"/>
      <c r="R161" s="224"/>
      <c r="S161" s="224"/>
      <c r="T161" s="224"/>
      <c r="U161" s="225"/>
      <c r="V161" s="174"/>
      <c r="W161" s="45">
        <v>5</v>
      </c>
      <c r="X161" s="201">
        <v>1</v>
      </c>
      <c r="Y161" s="84" t="s">
        <v>1127</v>
      </c>
      <c r="Z161" s="178"/>
      <c r="AA161" s="212"/>
      <c r="AB161" s="155">
        <v>60</v>
      </c>
      <c r="AC161" s="399"/>
      <c r="AD161" s="155">
        <v>60</v>
      </c>
      <c r="AE161" s="399"/>
      <c r="AF161" s="155">
        <v>60</v>
      </c>
      <c r="AG161" s="399"/>
      <c r="AH161" s="155">
        <v>40</v>
      </c>
      <c r="AI161" s="399"/>
      <c r="AJ161" s="155">
        <v>20</v>
      </c>
      <c r="AK161" s="400"/>
      <c r="AL161" s="155">
        <v>12</v>
      </c>
      <c r="AM161" s="399"/>
      <c r="AN161" s="155">
        <v>2</v>
      </c>
      <c r="AO161" s="399"/>
      <c r="AP161" s="155">
        <v>1</v>
      </c>
      <c r="AQ161" s="399"/>
      <c r="AR161" s="155">
        <v>1</v>
      </c>
      <c r="AS161" s="399"/>
      <c r="AT161" s="152"/>
      <c r="AU161" s="153"/>
      <c r="AV161" s="152"/>
      <c r="AW161" s="153"/>
      <c r="AX161" s="152"/>
      <c r="AY161" s="153"/>
      <c r="AZ161" s="152"/>
      <c r="BA161" s="153"/>
      <c r="BB161" s="152"/>
      <c r="BC161" s="153"/>
      <c r="BD161" s="152"/>
      <c r="BE161" s="153"/>
      <c r="BF161" s="152"/>
      <c r="BG161" s="422"/>
      <c r="BH161" s="179"/>
      <c r="BI161" s="179"/>
      <c r="BJ161" s="67" t="str">
        <f>IF($BJ$8="Saisie de numéro erronée !","Saisie de numéro erronée !",IF($BJ$9="","",VALUE(SUBSTITUTE(IF(COUNTIF(HS161,"* *"),TRIM(MID(Y161&amp;" ",(FIND(("NO"&amp;$BJ$9&amp;" "),Y161&amp;" "))-3,3)),HS161),"c",""))))</f>
        <v/>
      </c>
      <c r="BK161" s="180"/>
      <c r="BL161" s="213"/>
      <c r="BM161" s="29">
        <v>5</v>
      </c>
      <c r="BN161" s="29">
        <v>5</v>
      </c>
      <c r="BO161" s="29">
        <v>5</v>
      </c>
      <c r="BP161" s="29">
        <v>6</v>
      </c>
      <c r="BQ161" s="29">
        <v>6</v>
      </c>
      <c r="BR161" s="29">
        <v>6</v>
      </c>
      <c r="BS161" s="29">
        <v>7</v>
      </c>
      <c r="BT161" s="29">
        <v>7</v>
      </c>
      <c r="BU161" s="29">
        <v>7</v>
      </c>
      <c r="BV161" s="29">
        <v>8</v>
      </c>
      <c r="BW161" s="29">
        <v>8</v>
      </c>
      <c r="BX161" s="228">
        <v>2</v>
      </c>
      <c r="BY161" s="29">
        <v>12</v>
      </c>
      <c r="BZ161" s="29">
        <v>20</v>
      </c>
      <c r="CA161" s="29">
        <v>25</v>
      </c>
      <c r="CB161" s="226">
        <v>35</v>
      </c>
      <c r="CC161" s="181"/>
      <c r="CD161" s="181"/>
      <c r="CE161" s="395"/>
      <c r="CF161" s="182"/>
      <c r="CG161" s="182"/>
      <c r="CH161" s="395" t="s">
        <v>351</v>
      </c>
      <c r="CI161" s="183"/>
      <c r="CJ161" s="183"/>
      <c r="CK161" s="214">
        <v>150</v>
      </c>
      <c r="CL161" s="229" t="s">
        <v>723</v>
      </c>
      <c r="CM161" s="184"/>
      <c r="CN161" s="216"/>
      <c r="CO161" s="233" t="s">
        <v>47</v>
      </c>
      <c r="CP161" s="185"/>
      <c r="CQ161" s="185"/>
      <c r="CR161" s="44">
        <v>86</v>
      </c>
      <c r="CS161" s="44">
        <v>109</v>
      </c>
      <c r="CT161" s="186"/>
      <c r="CU161" s="186"/>
      <c r="CV161" s="395"/>
      <c r="CW161" s="218"/>
      <c r="CX161" s="218"/>
      <c r="CY161" s="227" t="s">
        <v>106</v>
      </c>
      <c r="CZ161" s="187"/>
      <c r="DA161" s="187"/>
      <c r="DB161" s="28" t="str">
        <f>IF(OR($A$8&lt;&gt;"",$A$2&lt;&gt;"",$DB$252&lt;&gt;""),"E","")</f>
        <v/>
      </c>
      <c r="DC161" s="29" t="str">
        <f>IF(OR($A$8&lt;&gt;"",$A$2&lt;&gt;"",$DC$252&lt;&gt;""),"E","")</f>
        <v/>
      </c>
      <c r="DD161" s="29" t="str">
        <f>IF(OR($A$8&lt;&gt;"",$A$2&lt;&gt;"",$DD$252&lt;&gt;""),"E","")</f>
        <v/>
      </c>
      <c r="DE161" s="29" t="str">
        <f>IF(OR($A$8&lt;&gt;"",$A$2&lt;&gt;"",$DE$252&lt;&gt;""),"E","")</f>
        <v/>
      </c>
      <c r="DF161" s="29" t="str">
        <f>IF(OR($A$8&lt;&gt;"",$A$2&lt;&gt;"",$DF$252&lt;&gt;""),"E","")</f>
        <v/>
      </c>
      <c r="DG161" s="29" t="str">
        <f>IF(OR($A$8&lt;&gt;"",$A$2&lt;&gt;"",$DG$252&lt;&gt;""),"E","")</f>
        <v/>
      </c>
      <c r="DH161" s="29" t="str">
        <f>IF(OR($A$8&lt;&gt;"",$A$2&lt;&gt;"",$DH$252&lt;&gt;""),"E","")</f>
        <v/>
      </c>
      <c r="DI161" s="29" t="str">
        <f>IF(OR($A$8&lt;&gt;"",$A$2&lt;&gt;"",$DI$252&lt;&gt;""),"E","")</f>
        <v/>
      </c>
      <c r="DJ161" s="29" t="str">
        <f>IF(OR($A$8&lt;&gt;"",$A$2&lt;&gt;"",$DJ$252&lt;&gt;""),"E","")</f>
        <v/>
      </c>
      <c r="DK161" s="29" t="str">
        <f>IF(OR($A$8&lt;&gt;"",$A$2&lt;&gt;"",$DK$252&lt;&gt;""),"E","")</f>
        <v/>
      </c>
      <c r="DL161" s="29" t="str">
        <f>IF(OR($A$8&lt;&gt;"",$A$2&lt;&gt;"",$DL$252&lt;&gt;""),"E","")</f>
        <v/>
      </c>
      <c r="DM161" s="29" t="str">
        <f>IF(OR($A$8&lt;&gt;"",$A$2&lt;&gt;"",$DM$252&lt;&gt;""),"E","")</f>
        <v/>
      </c>
      <c r="DN161" s="29" t="str">
        <f>IF(OR($A$8&lt;&gt;"",$A$2&lt;&gt;"",$DN$252&lt;&gt;""),"E","")</f>
        <v/>
      </c>
      <c r="DO161" s="29" t="str">
        <f>IF(OR($A$8&lt;&gt;"",$A$2&lt;&gt;"",$DO$252&lt;&gt;""),"E","")</f>
        <v/>
      </c>
      <c r="DP161" s="29" t="str">
        <f>IF(OR($A$8&lt;&gt;"",$A$2&lt;&gt;"",$DP$252&lt;&gt;""),"E","")</f>
        <v/>
      </c>
      <c r="DQ161" s="29" t="str">
        <f>IF(OR($A$8&lt;&gt;"",$A$2&lt;&gt;"",$DQ$252&lt;&gt;""),"E","")</f>
        <v/>
      </c>
      <c r="DR161" s="29" t="str">
        <f>IF(OR($A$8&lt;&gt;"",$A$2&lt;&gt;"",$DR$252&lt;&gt;""),"E","")</f>
        <v/>
      </c>
      <c r="DS161" s="29" t="str">
        <f>IF(OR($A$8&lt;&gt;"",$A$2&lt;&gt;"",$DS$252&lt;&gt;""),"E","")</f>
        <v/>
      </c>
      <c r="DT161" s="29" t="str">
        <f>IF(OR($A$8&lt;&gt;"",$A$2&lt;&gt;"",$DT$252&lt;&gt;""),"E","")</f>
        <v/>
      </c>
      <c r="DU161" s="29" t="str">
        <f>IF(OR($A$8&lt;&gt;"",$A$2&lt;&gt;"",$DU$252&lt;&gt;""),"E","")</f>
        <v/>
      </c>
      <c r="DV161" s="29" t="str">
        <f>IF(OR($A$8&lt;&gt;"",$A$2&lt;&gt;"",$DV$252&lt;&gt;""),"E","")</f>
        <v/>
      </c>
      <c r="DW161" s="29" t="str">
        <f>IF(OR($A$8&lt;&gt;"",$A$2&lt;&gt;"",$DW$252&lt;&gt;""),"E","")</f>
        <v/>
      </c>
      <c r="DX161" s="29" t="str">
        <f>IF(OR($A$8&lt;&gt;"",$A$2&lt;&gt;"",$DX$252&lt;&gt;""),"E","")</f>
        <v/>
      </c>
      <c r="DY161" s="29" t="str">
        <f>IF(OR($A$8&lt;&gt;"",$A$2&lt;&gt;"",$DY$252&lt;&gt;""),"E","")</f>
        <v/>
      </c>
      <c r="DZ161" s="29" t="str">
        <f>IF(OR($A$8&lt;&gt;"",$A$2&lt;&gt;"",$DZ$252&lt;&gt;""),"E","")</f>
        <v/>
      </c>
      <c r="EA161" s="31"/>
      <c r="EB161" s="2"/>
      <c r="EC161" s="29" t="str">
        <f>IF(OR($A$8&lt;&gt;"",$A$2&lt;&gt;"",$EC$252&lt;&gt;""),"E","")</f>
        <v/>
      </c>
      <c r="ED161" s="58"/>
      <c r="EE161" s="57"/>
      <c r="EF161" s="29" t="str">
        <f>IF(OR($A$8&lt;&gt;"",$A$2&lt;&gt;"",$EF$252&lt;&gt;""),"E","")</f>
        <v/>
      </c>
      <c r="EG161" s="29" t="str">
        <f>IF(OR($A$8&lt;&gt;"",$A$2&lt;&gt;"",$EG$252&lt;&gt;""),"E","")</f>
        <v/>
      </c>
      <c r="EH161" s="29" t="str">
        <f>IF(OR($A$8&lt;&gt;"",$A$2&lt;&gt;"",$EH$252&lt;&gt;""),"E","")</f>
        <v/>
      </c>
      <c r="EI161" s="29" t="str">
        <f>IF(OR($A$8&lt;&gt;"",$A$2&lt;&gt;"",$EI$252&lt;&gt;""),"E","")</f>
        <v/>
      </c>
      <c r="EJ161" s="29" t="str">
        <f>IF(OR($A$8&lt;&gt;"",$A$2&lt;&gt;"",$EJ$252&lt;&gt;""),"E","")</f>
        <v/>
      </c>
      <c r="EK161" s="29" t="str">
        <f>IF(OR($A$8&lt;&gt;"",$A$2&lt;&gt;"",$EK$252&lt;&gt;""),"E","")</f>
        <v/>
      </c>
      <c r="EL161" s="29" t="str">
        <f>IF(OR($A$8&lt;&gt;"",$A$2&lt;&gt;"",$EL$252&lt;&gt;""),"E","")</f>
        <v/>
      </c>
      <c r="EM161" s="29" t="str">
        <f>IF(OR($A$8&lt;&gt;"",$A$2&lt;&gt;"",$EM$252&lt;&gt;""),"E","")</f>
        <v/>
      </c>
      <c r="EN161" s="29" t="str">
        <f>IF(OR($A$8&lt;&gt;"",$A$2&lt;&gt;"",$EN$252&lt;&gt;""),"E","")</f>
        <v/>
      </c>
      <c r="EO161" s="29" t="str">
        <f>IF(OR($A$8&lt;&gt;"",$A$2&lt;&gt;"",$EO$252&lt;&gt;""),"E","")</f>
        <v/>
      </c>
      <c r="EP161" s="29" t="str">
        <f>IF(OR($A$8&lt;&gt;"",$A$2&lt;&gt;"",$EP$252&lt;&gt;""),"E","")</f>
        <v/>
      </c>
      <c r="EQ161" s="29" t="str">
        <f>IF(OR($A$8&lt;&gt;"",$A$2&lt;&gt;"",$EQ$252&lt;&gt;""),"E","")</f>
        <v/>
      </c>
      <c r="ER161" s="29" t="str">
        <f>IF(OR($A$8&lt;&gt;"",$A$2&lt;&gt;"",$ER$252&lt;&gt;""),"E","")</f>
        <v/>
      </c>
      <c r="ES161" s="29" t="str">
        <f>IF(OR($A$8&lt;&gt;"",$A$2&lt;&gt;"",$ES$252&lt;&gt;""),"E","")</f>
        <v/>
      </c>
      <c r="ET161" s="29" t="str">
        <f>IF(OR($A$8&lt;&gt;"",$A$2&lt;&gt;"",$ET$252&lt;&gt;""),"E","")</f>
        <v/>
      </c>
      <c r="EU161" s="29" t="str">
        <f>IF(OR($A$8&lt;&gt;"",$A$2&lt;&gt;"",$EU$252&lt;&gt;""),"E","")</f>
        <v/>
      </c>
      <c r="EV161" s="29" t="str">
        <f>IF(OR($A$8&lt;&gt;"",$A$2&lt;&gt;"",$EV$252&lt;&gt;""),"E","")</f>
        <v/>
      </c>
      <c r="EW161" s="29" t="str">
        <f>IF(OR($A$8&lt;&gt;"",$A$2&lt;&gt;"",$EW$252&lt;&gt;""),"E","")</f>
        <v/>
      </c>
      <c r="EX161" s="29" t="str">
        <f>IF(OR($A$8&lt;&gt;"",$A$2&lt;&gt;"",$EX$252&lt;&gt;""),"E","")</f>
        <v/>
      </c>
      <c r="EY161" s="29" t="str">
        <f>IF(OR($A$8&lt;&gt;"",$A$2&lt;&gt;"",$EY$252&lt;&gt;""),"E","")</f>
        <v/>
      </c>
      <c r="EZ161" s="29" t="str">
        <f>IF(OR($A$8&lt;&gt;"",$A$2&lt;&gt;"",$EZ$252&lt;&gt;""),"E","")</f>
        <v/>
      </c>
      <c r="FA161" s="29" t="str">
        <f>IF(OR($A$8&lt;&gt;"",$A$2&lt;&gt;"",$FA$252&lt;&gt;""),"E","")</f>
        <v/>
      </c>
      <c r="FB161" s="29" t="str">
        <f>IF(OR($A$8&lt;&gt;"",$A$2&lt;&gt;"",$FB$252&lt;&gt;""),"E","")</f>
        <v/>
      </c>
      <c r="FC161" s="29" t="str">
        <f>IF(OR($A$8&lt;&gt;"",$A$2&lt;&gt;"",$FC$252&lt;&gt;""),"E","")</f>
        <v/>
      </c>
      <c r="FD161" s="29" t="str">
        <f>IF(OR($A$8&lt;&gt;"",$A$2&lt;&gt;"",$FD$252&lt;&gt;""),"E","")</f>
        <v/>
      </c>
      <c r="FE161" s="29" t="str">
        <f>IF(OR($A$8&lt;&gt;"",$A$2&lt;&gt;"",$FE$252&lt;&gt;""),"E","")</f>
        <v/>
      </c>
      <c r="FF161" s="29" t="str">
        <f>IF(OR($A$8&lt;&gt;"",$A$2&lt;&gt;"",$FF$252&lt;&gt;""),"E","")</f>
        <v/>
      </c>
      <c r="FG161" s="29" t="str">
        <f>IF(OR($A$8&lt;&gt;"",$A$2&lt;&gt;"",$FG$252&lt;&gt;""),"E","")</f>
        <v/>
      </c>
      <c r="FH161" s="29" t="str">
        <f>IF(OR($A$8&lt;&gt;"",$A$2&lt;&gt;"",$FH$252&lt;&gt;""),"E","")</f>
        <v/>
      </c>
      <c r="FI161" s="29" t="str">
        <f>IF(OR($A$8&lt;&gt;"",$A$2&lt;&gt;"",$FI$252&lt;&gt;""),"E","")</f>
        <v/>
      </c>
      <c r="FJ161" s="29" t="str">
        <f>IF(OR($A$8&lt;&gt;"",$A$2&lt;&gt;"",$FJ$252&lt;&gt;""),"E","")</f>
        <v/>
      </c>
      <c r="FK161" s="29" t="str">
        <f>IF(OR($A$8&lt;&gt;"",$A$2&lt;&gt;"",$FK$252&lt;&gt;""),"E","")</f>
        <v/>
      </c>
      <c r="FL161" s="29" t="str">
        <f>IF(OR($A$8&lt;&gt;"",$A$2&lt;&gt;"",$FL$252&lt;&gt;""),"E","")</f>
        <v/>
      </c>
      <c r="FM161" s="29" t="str">
        <f>IF(OR($A$8&lt;&gt;"",$A$2&lt;&gt;"",$FM$252&lt;&gt;""),"E","")</f>
        <v/>
      </c>
      <c r="FN161" s="29" t="str">
        <f>IF(OR($A$8&lt;&gt;"",$A$2&lt;&gt;"",$FN$252&lt;&gt;""),"E","")</f>
        <v/>
      </c>
      <c r="FO161" s="29" t="str">
        <f>IF(OR($A$8&lt;&gt;"",$A$2&lt;&gt;"",$FO$252&lt;&gt;""),"E","")</f>
        <v/>
      </c>
      <c r="FP161" s="29" t="str">
        <f>IF(OR($A$8&lt;&gt;"",$A$2&lt;&gt;"",$FP$252&lt;&gt;""),"E","")</f>
        <v/>
      </c>
      <c r="FQ161" s="29" t="str">
        <f>IF(OR($A$8&lt;&gt;"",$A$2&lt;&gt;"",$FQ$252&lt;&gt;""),"E","")</f>
        <v/>
      </c>
      <c r="FR161" s="29" t="str">
        <f>IF(OR($A$8&lt;&gt;"",$A$2&lt;&gt;"",$FR$252&lt;&gt;""),"E","")</f>
        <v/>
      </c>
      <c r="FS161" s="29" t="str">
        <f>IF(OR($A$8&lt;&gt;"",$A$2&lt;&gt;"",$FS$252&lt;&gt;""),"E","")</f>
        <v/>
      </c>
      <c r="FT161" s="29" t="str">
        <f>IF(OR($A$8&lt;&gt;"",$A$2&lt;&gt;"",$FT$252&lt;&gt;""),"E","")</f>
        <v/>
      </c>
      <c r="FU161" s="29" t="str">
        <f>IF(OR($A$8&lt;&gt;"",$A$2&lt;&gt;"",$FU$252&lt;&gt;""),"E","")</f>
        <v/>
      </c>
      <c r="FV161" s="29" t="str">
        <f>IF(OR($A$8&lt;&gt;"",$A$2&lt;&gt;"",$FV$252&lt;&gt;""),"E","")</f>
        <v/>
      </c>
      <c r="FW161" s="29" t="str">
        <f>IF(OR($A$8&lt;&gt;"",$A$2&lt;&gt;"",$FW$252&lt;&gt;""),"E","")</f>
        <v/>
      </c>
      <c r="FX161" s="29" t="str">
        <f>IF(OR($A$8&lt;&gt;"",$A$2&lt;&gt;"",$FX$252&lt;&gt;""),"E","")</f>
        <v/>
      </c>
      <c r="FY161" s="29" t="str">
        <f>IF(OR($A$8&lt;&gt;"",$A$2&lt;&gt;"",$FY$252&lt;&gt;""),"E","")</f>
        <v/>
      </c>
      <c r="FZ161" s="29" t="str">
        <f>IF(OR($A$8&lt;&gt;"",$A$2&lt;&gt;"",$FZ$252&lt;&gt;""),"E","")</f>
        <v/>
      </c>
      <c r="GA161" s="29" t="str">
        <f>IF(OR($A$8&lt;&gt;"",$A$2&lt;&gt;"",$GA$252&lt;&gt;""),"E","")</f>
        <v/>
      </c>
      <c r="GB161" s="58"/>
      <c r="GC161" s="57"/>
      <c r="GD161" s="33" t="str">
        <f>IF(OR($A$8&lt;&gt;"",$A$2&lt;&gt;"",$GD$252&lt;&gt;""),"E","")</f>
        <v/>
      </c>
      <c r="GE161" s="77"/>
      <c r="GF161" s="72"/>
      <c r="GG161" s="29" t="str">
        <f>IF(OR($A$8&lt;&gt;"",$A$2&lt;&gt;"",$GG$252&lt;&gt;""),"E","")</f>
        <v/>
      </c>
      <c r="GH161" s="29" t="str">
        <f>IF(OR($A$8&lt;&gt;"",$A$2&lt;&gt;"",$GH$252&lt;&gt;""),"E","")</f>
        <v/>
      </c>
      <c r="GI161" s="29" t="str">
        <f>IF(OR($A$8&lt;&gt;"",$A$2&lt;&gt;"",$GI$252&lt;&gt;""),"E","")</f>
        <v/>
      </c>
      <c r="GJ161" s="29" t="str">
        <f>IF(OR($A$8&lt;&gt;"",$A$2&lt;&gt;"",$GJ$252&lt;&gt;""),"E","")</f>
        <v/>
      </c>
      <c r="GK161" s="29" t="str">
        <f>IF(OR($A$8&lt;&gt;"",$A$2&lt;&gt;"",$GK$252&lt;&gt;""),"E","")</f>
        <v/>
      </c>
      <c r="GL161" s="29" t="str">
        <f>IF(OR($A$8&lt;&gt;"",$A$2&lt;&gt;"",$GL$252&lt;&gt;""),"E","")</f>
        <v/>
      </c>
      <c r="GM161" s="29" t="str">
        <f>IF(OR($A$8&lt;&gt;"",$A$2&lt;&gt;"",$GM$252&lt;&gt;""),"E","")</f>
        <v/>
      </c>
      <c r="GN161" s="29" t="str">
        <f>IF(OR($A$8&lt;&gt;"",$A$2&lt;&gt;"",$GN$252&lt;&gt;""),"E","")</f>
        <v/>
      </c>
      <c r="GO161" s="29" t="str">
        <f>IF(OR($A$8&lt;&gt;"",$A$2&lt;&gt;"",$GO$252&lt;&gt;""),"E","")</f>
        <v/>
      </c>
      <c r="GP161" s="29" t="str">
        <f>IF(OR($A$8&lt;&gt;"",$A$2&lt;&gt;"",$GP$252&lt;&gt;""),"E","")</f>
        <v/>
      </c>
      <c r="GQ161" s="30" t="str">
        <f>IF(OR($A$8&lt;&gt;"",$A$2&lt;&gt;"",$GQ$252&lt;&gt;""),"E","X")</f>
        <v>X</v>
      </c>
      <c r="GR161" s="30" t="str">
        <f>IF(OR($A$8&lt;&gt;"",$A$2&lt;&gt;"",$GR$252&lt;&gt;""),"E","X")</f>
        <v>X</v>
      </c>
      <c r="GS161" s="30" t="str">
        <f>IF(OR($A$8&lt;&gt;"",$A$2&lt;&gt;"",$GS$252&lt;&gt;""),"E","X")</f>
        <v>X</v>
      </c>
      <c r="GT161" s="30" t="str">
        <f>IF(OR($A$8&lt;&gt;"",$A$2&lt;&gt;"",$GT$252&lt;&gt;""),"E",(IF(OR(AND($B$5="X",$D$5=""),(AND((OR(($J$6="X"),(AND($J$6="X",$L$6="X")))),$N$6=""))),"","X")))</f>
        <v>X</v>
      </c>
      <c r="GU161" s="29" t="str">
        <f>IF(OR($A$8&lt;&gt;"",$A$2&lt;&gt;"",$GU$252&lt;&gt;""),"E","")</f>
        <v/>
      </c>
      <c r="GV161" s="30" t="str">
        <f>IF(OR($A$8&lt;&gt;"",$A$2&lt;&gt;"",$GV$252&lt;&gt;""),"E",(IF(OR(AND($B$5="X",$D$5=""),(AND((OR(($J$6="X"),(AND($J$6="X",$L$6="X")))),$N$6=""))),"","X")))</f>
        <v>X</v>
      </c>
      <c r="GW161" s="29" t="str">
        <f>IF(OR($A$8&lt;&gt;"",$A$2&lt;&gt;"",$GW$252&lt;&gt;""),"E","")</f>
        <v/>
      </c>
      <c r="GX161" s="30" t="str">
        <f>IF(OR($A$8&lt;&gt;"",$A$2&lt;&gt;"",$GX$252&lt;&gt;""),"E",(IF(OR((AND($P$6="X",$R$6="")),AND($B$5="X",$D$5=""),(AND((OR(($J$6="X"),(AND($J$6="X",$L$6="X")))),$N$6=""))),"","X")))</f>
        <v>X</v>
      </c>
      <c r="GY161" s="26" t="str">
        <f>IF(OR($A$8&lt;&gt;"",$A$2&lt;&gt;"",$GY$252&lt;&gt;""),"E","")</f>
        <v/>
      </c>
      <c r="GZ161" s="30" t="str">
        <f>IF(OR($A$8&lt;&gt;"",$A$2&lt;&gt;"",$GZ$252&lt;&gt;""),"E",(IF(OR((AND($P$6="X",$R$6="")),AND($B$5="X",$D$5=""),(AND((OR(($J$6="X"),(AND($J$6="X",$L$6="X")))),$N$6=""))),"","X")))</f>
        <v>X</v>
      </c>
      <c r="HA161" s="30" t="str">
        <f>IF(OR($A$8&lt;&gt;"",$A$2&lt;&gt;"",$HA$252&lt;&gt;""),"E","X")</f>
        <v>X</v>
      </c>
      <c r="HB161" s="34" t="str">
        <f>IF(OR($A$8&lt;&gt;"",$A$2&lt;&gt;"",$HB$252&lt;&gt;""),"E",IF((OR((AND($B$5="X",$D$5="")),(AND($F$7="X",$H$7="",$N$7="")),(AND((OR(($J$6="X"),(AND($J$6="X",$L$6="X")))),$N$6="")),(AND($B$7="X",$D$7="")))),"","X"))</f>
        <v>X</v>
      </c>
      <c r="HC161" s="29" t="str">
        <f>IF(OR($A$8&lt;&gt;"",$A$2&lt;&gt;"",$HC$252&lt;&gt;""),"E","")</f>
        <v/>
      </c>
      <c r="HD161" s="34" t="str">
        <f>IF(OR($A$8&lt;&gt;"",$A$2&lt;&gt;"",$HD$252&lt;&gt;""),"E",IF((OR((AND($B$5="X",$D$5="")),(AND($F$7="X",$H$7="",$N$7="")),(AND((OR(($J$6="X"),(AND($J$6="X",$L$6="X")))),$N$6="")),(AND($B$7="X",$D$7="")))),"","X"))</f>
        <v>X</v>
      </c>
      <c r="HE161" s="29" t="str">
        <f>IF(OR($A$8&lt;&gt;"",$A$2&lt;&gt;"",$HE$252&lt;&gt;""),"E","")</f>
        <v/>
      </c>
      <c r="HF161" s="34" t="str">
        <f>IF(OR($A$8&lt;&gt;"",$A$2&lt;&gt;"",$HF$252&lt;&gt;""),"E",IF((OR((AND($B$5="X",$D$5="")),(AND($F$7="X",$H$7="",$N$7="")),(AND((OR(($J$6="X"),(AND($J$6="X",$L$6="X")))),$N$6="")),(AND($B$7="X",$D$7="")))),"","X"))</f>
        <v>X</v>
      </c>
      <c r="HG161" s="29" t="str">
        <f>IF(OR($A$8&lt;&gt;"",$A$2&lt;&gt;"",$HG$252&lt;&gt;""),"E","")</f>
        <v/>
      </c>
      <c r="HH161" s="81"/>
      <c r="HI161" s="72"/>
      <c r="HJ161" s="34" t="str">
        <f>IF(OR($A$8&lt;&gt;"",$A$2&lt;&gt;"",$HJ$252&lt;&gt;""),"E",IF((OR((AND($B$5="X",$D$5="")),(AND($F$7="X",$H$7="",$N$7="")),(AND((OR(($J$6="X"),(AND($J$6="X",$L$6="X")))),$N$6="")),(AND($B$7="X",$D$7="")))),"","X"))</f>
        <v>X</v>
      </c>
      <c r="HK161" s="29" t="str">
        <f>IF(OR($A$8&lt;&gt;"",$A$2&lt;&gt;"",$HK$252&lt;&gt;""),"E","")</f>
        <v/>
      </c>
      <c r="HL161" s="34" t="str">
        <f>IF(OR($A$8&lt;&gt;"",$A$2&lt;&gt;"",$HL$252&lt;&gt;""),"E",IF((OR((AND($B$5="X",$D$5="")),(AND($F$7="X",$H$7="",$N$7="")),(AND((OR(($J$6="X"),(AND($J$6="X",$L$6="X")))),$N$6="")),(AND($B$7="X",$D$7="")))),"","X"))</f>
        <v>X</v>
      </c>
      <c r="HM161" s="34" t="str">
        <f>IF(OR($A$8&lt;&gt;"",$A$2&lt;&gt;"",$HM$252&lt;&gt;""),"E",IF((OR((AND($B$5="X",$D$5="")),(AND($F$7="X",$H$7="",$N$7="")),(AND((OR(($J$6="X"),(AND($J$6="X",$L$6="X")))),$N$6="")),(AND($B$7="X",$D$7="")))),"","X"))</f>
        <v>X</v>
      </c>
      <c r="HN161" s="34" t="str">
        <f>IF(OR($A$8&lt;&gt;"",$A$2&lt;&gt;"",$HN$252&lt;&gt;""),"E",IF((OR((AND($B$5="X",$D$5="")),(AND($F$7="X",$H$7="",$N$7="")),(AND((OR(($J$6="X"),(AND($J$6="X",$L$6="X")))),$N$6="")),(AND($B$7="X",$D$7="")))),"","X"))</f>
        <v>X</v>
      </c>
      <c r="HO161" s="34" t="str">
        <f>IF(OR($A$8&lt;&gt;"",$A$2&lt;&gt;"",$HO$252&lt;&gt;""),"E",IF((OR((AND($B$5="X",$D$5="")),(AND($F$7="X",$H$7="",$N$7="")),(AND((OR(($J$6="X"),(AND($J$6="X",$L$6="X")))),$N$6="")),(AND($B$7="X",$D$7="")))),"","X"))</f>
        <v>X</v>
      </c>
      <c r="HP161" s="34" t="str">
        <f>IF(OR($A$8&lt;&gt;"",$A$2&lt;&gt;"",$HP$252&lt;&gt;""),"E",IF((OR((AND($B$5="X",$D$5="")),(AND($F$7="X",$H$7="",$N$7="")),(AND((OR(($J$6="X"),(AND($J$6="X",$L$6="X")))),$N$6="")),(AND($B$7="X",$D$7="")))),"","X"))</f>
        <v>X</v>
      </c>
      <c r="HQ161" s="219"/>
      <c r="HR161" s="6"/>
      <c r="HS161" s="131">
        <f t="shared" si="2"/>
        <v>0</v>
      </c>
      <c r="HT161" s="132"/>
    </row>
    <row r="162" spans="1:228" ht="39" customHeight="1" x14ac:dyDescent="0.2">
      <c r="A162" s="220" t="s">
        <v>176</v>
      </c>
      <c r="B162" s="221"/>
      <c r="C162" s="221"/>
      <c r="D162" s="221"/>
      <c r="E162" s="221"/>
      <c r="F162" s="221"/>
      <c r="G162" s="221"/>
      <c r="H162" s="221"/>
      <c r="I162" s="221"/>
      <c r="J162" s="221"/>
      <c r="K162" s="221"/>
      <c r="L162" s="222"/>
      <c r="M162" s="223" t="s">
        <v>54</v>
      </c>
      <c r="N162" s="224"/>
      <c r="O162" s="224"/>
      <c r="P162" s="224"/>
      <c r="Q162" s="224"/>
      <c r="R162" s="224"/>
      <c r="S162" s="224"/>
      <c r="T162" s="224"/>
      <c r="U162" s="225"/>
      <c r="V162" s="174"/>
      <c r="W162" s="43">
        <v>22</v>
      </c>
      <c r="X162" s="204">
        <v>3</v>
      </c>
      <c r="Y162" s="84" t="s">
        <v>1151</v>
      </c>
      <c r="Z162" s="178"/>
      <c r="AA162" s="212"/>
      <c r="AB162" s="155">
        <v>60</v>
      </c>
      <c r="AC162" s="399"/>
      <c r="AD162" s="155">
        <v>60</v>
      </c>
      <c r="AE162" s="399"/>
      <c r="AF162" s="155">
        <v>60</v>
      </c>
      <c r="AG162" s="399"/>
      <c r="AH162" s="155">
        <v>60</v>
      </c>
      <c r="AI162" s="399"/>
      <c r="AJ162" s="155">
        <v>12</v>
      </c>
      <c r="AK162" s="400"/>
      <c r="AL162" s="155">
        <v>2</v>
      </c>
      <c r="AM162" s="399"/>
      <c r="AN162" s="155">
        <v>1</v>
      </c>
      <c r="AO162" s="399"/>
      <c r="AP162" s="155">
        <v>1</v>
      </c>
      <c r="AQ162" s="399"/>
      <c r="AR162" s="155"/>
      <c r="AS162" s="154"/>
      <c r="AT162" s="152"/>
      <c r="AU162" s="153"/>
      <c r="AV162" s="152"/>
      <c r="AW162" s="153"/>
      <c r="AX162" s="152"/>
      <c r="AY162" s="153"/>
      <c r="AZ162" s="152"/>
      <c r="BA162" s="153"/>
      <c r="BB162" s="152"/>
      <c r="BC162" s="153"/>
      <c r="BD162" s="152"/>
      <c r="BE162" s="153"/>
      <c r="BF162" s="152"/>
      <c r="BG162" s="422"/>
      <c r="BH162" s="179"/>
      <c r="BI162" s="179"/>
      <c r="BJ162" s="67" t="str">
        <f>IF($BJ$8="Saisie de numéro erronée !","Saisie de numéro erronée !",IF($BJ$9="","",VALUE(SUBSTITUTE(IF(COUNTIF(HS162,"* *"),TRIM(MID(Y162&amp;" ",(FIND(("NO"&amp;$BJ$9&amp;" "),Y162&amp;" "))-3,3)),HS162),"c",""))))</f>
        <v/>
      </c>
      <c r="BK162" s="180"/>
      <c r="BL162" s="213"/>
      <c r="BM162" s="29">
        <v>22</v>
      </c>
      <c r="BN162" s="29">
        <v>22</v>
      </c>
      <c r="BO162" s="29">
        <v>22</v>
      </c>
      <c r="BP162" s="29">
        <v>23</v>
      </c>
      <c r="BQ162" s="29">
        <v>23</v>
      </c>
      <c r="BR162" s="29">
        <v>23</v>
      </c>
      <c r="BS162" s="29">
        <v>24</v>
      </c>
      <c r="BT162" s="29">
        <v>24</v>
      </c>
      <c r="BU162" s="29">
        <v>24</v>
      </c>
      <c r="BV162" s="29">
        <v>25</v>
      </c>
      <c r="BW162" s="29">
        <v>25</v>
      </c>
      <c r="BX162" s="29">
        <v>25</v>
      </c>
      <c r="BY162" s="29">
        <v>29</v>
      </c>
      <c r="BZ162" s="29">
        <v>37</v>
      </c>
      <c r="CA162" s="29">
        <v>42</v>
      </c>
      <c r="CB162" s="226">
        <v>60</v>
      </c>
      <c r="CC162" s="181"/>
      <c r="CD162" s="181"/>
      <c r="CE162" s="395"/>
      <c r="CF162" s="182"/>
      <c r="CG162" s="182"/>
      <c r="CH162" s="395" t="s">
        <v>350</v>
      </c>
      <c r="CI162" s="183"/>
      <c r="CJ162" s="183"/>
      <c r="CK162" s="214">
        <v>151</v>
      </c>
      <c r="CL162" s="29" t="s">
        <v>593</v>
      </c>
      <c r="CM162" s="184"/>
      <c r="CN162" s="216"/>
      <c r="CO162" s="233" t="s">
        <v>47</v>
      </c>
      <c r="CP162" s="185"/>
      <c r="CQ162" s="185"/>
      <c r="CR162" s="44">
        <v>86</v>
      </c>
      <c r="CS162" s="44">
        <v>109</v>
      </c>
      <c r="CT162" s="186"/>
      <c r="CU162" s="186"/>
      <c r="CV162" s="395"/>
      <c r="CW162" s="218"/>
      <c r="CX162" s="218"/>
      <c r="CY162" s="227" t="s">
        <v>106</v>
      </c>
      <c r="CZ162" s="187"/>
      <c r="DA162" s="187"/>
      <c r="DB162" s="28" t="str">
        <f>IF(OR($A$8&lt;&gt;"",$A$2&lt;&gt;"",$DB$252&lt;&gt;""),"E","")</f>
        <v/>
      </c>
      <c r="DC162" s="29" t="str">
        <f>IF(OR($A$8&lt;&gt;"",$A$2&lt;&gt;"",$DC$252&lt;&gt;""),"E","")</f>
        <v/>
      </c>
      <c r="DD162" s="29" t="str">
        <f>IF(OR($A$8&lt;&gt;"",$A$2&lt;&gt;"",$DD$252&lt;&gt;""),"E","")</f>
        <v/>
      </c>
      <c r="DE162" s="29" t="str">
        <f>IF(OR($A$8&lt;&gt;"",$A$2&lt;&gt;"",$DE$252&lt;&gt;""),"E","")</f>
        <v/>
      </c>
      <c r="DF162" s="29" t="str">
        <f>IF(OR($A$8&lt;&gt;"",$A$2&lt;&gt;"",$DF$252&lt;&gt;""),"E","")</f>
        <v/>
      </c>
      <c r="DG162" s="29" t="str">
        <f>IF(OR($A$8&lt;&gt;"",$A$2&lt;&gt;"",$DG$252&lt;&gt;""),"E","")</f>
        <v/>
      </c>
      <c r="DH162" s="29" t="str">
        <f>IF(OR($A$8&lt;&gt;"",$A$2&lt;&gt;"",$DH$252&lt;&gt;""),"E","")</f>
        <v/>
      </c>
      <c r="DI162" s="29" t="str">
        <f>IF(OR($A$8&lt;&gt;"",$A$2&lt;&gt;"",$DI$252&lt;&gt;""),"E","")</f>
        <v/>
      </c>
      <c r="DJ162" s="29" t="str">
        <f>IF(OR($A$8&lt;&gt;"",$A$2&lt;&gt;"",$DJ$252&lt;&gt;""),"E","")</f>
        <v/>
      </c>
      <c r="DK162" s="29" t="str">
        <f>IF(OR($A$8&lt;&gt;"",$A$2&lt;&gt;"",$DK$252&lt;&gt;""),"E","")</f>
        <v/>
      </c>
      <c r="DL162" s="29" t="str">
        <f>IF(OR($A$8&lt;&gt;"",$A$2&lt;&gt;"",$DL$252&lt;&gt;""),"E","")</f>
        <v/>
      </c>
      <c r="DM162" s="29" t="str">
        <f>IF(OR($A$8&lt;&gt;"",$A$2&lt;&gt;"",$DM$252&lt;&gt;""),"E","")</f>
        <v/>
      </c>
      <c r="DN162" s="29" t="str">
        <f>IF(OR($A$8&lt;&gt;"",$A$2&lt;&gt;"",$DN$252&lt;&gt;""),"E","")</f>
        <v/>
      </c>
      <c r="DO162" s="29" t="str">
        <f>IF(OR($A$8&lt;&gt;"",$A$2&lt;&gt;"",$DO$252&lt;&gt;""),"E","")</f>
        <v/>
      </c>
      <c r="DP162" s="29" t="str">
        <f>IF(OR($A$8&lt;&gt;"",$A$2&lt;&gt;"",$DP$252&lt;&gt;""),"E","")</f>
        <v/>
      </c>
      <c r="DQ162" s="29" t="str">
        <f>IF(OR($A$8&lt;&gt;"",$A$2&lt;&gt;"",$DQ$252&lt;&gt;""),"E","")</f>
        <v/>
      </c>
      <c r="DR162" s="29" t="str">
        <f>IF(OR($A$8&lt;&gt;"",$A$2&lt;&gt;"",$DR$252&lt;&gt;""),"E","")</f>
        <v/>
      </c>
      <c r="DS162" s="29" t="str">
        <f>IF(OR($A$8&lt;&gt;"",$A$2&lt;&gt;"",$DS$252&lt;&gt;""),"E","")</f>
        <v/>
      </c>
      <c r="DT162" s="29" t="str">
        <f>IF(OR($A$8&lt;&gt;"",$A$2&lt;&gt;"",$DT$252&lt;&gt;""),"E","")</f>
        <v/>
      </c>
      <c r="DU162" s="29" t="str">
        <f>IF(OR($A$8&lt;&gt;"",$A$2&lt;&gt;"",$DU$252&lt;&gt;""),"E","")</f>
        <v/>
      </c>
      <c r="DV162" s="29" t="str">
        <f>IF(OR($A$8&lt;&gt;"",$A$2&lt;&gt;"",$DV$252&lt;&gt;""),"E","")</f>
        <v/>
      </c>
      <c r="DW162" s="29" t="str">
        <f>IF(OR($A$8&lt;&gt;"",$A$2&lt;&gt;"",$DW$252&lt;&gt;""),"E","")</f>
        <v/>
      </c>
      <c r="DX162" s="29" t="str">
        <f>IF(OR($A$8&lt;&gt;"",$A$2&lt;&gt;"",$DX$252&lt;&gt;""),"E","")</f>
        <v/>
      </c>
      <c r="DY162" s="29" t="str">
        <f>IF(OR($A$8&lt;&gt;"",$A$2&lt;&gt;"",$DY$252&lt;&gt;""),"E","")</f>
        <v/>
      </c>
      <c r="DZ162" s="29" t="str">
        <f>IF(OR($A$8&lt;&gt;"",$A$2&lt;&gt;"",$DZ$252&lt;&gt;""),"E","")</f>
        <v/>
      </c>
      <c r="EA162" s="31"/>
      <c r="EB162" s="2"/>
      <c r="EC162" s="29" t="str">
        <f>IF(OR($A$8&lt;&gt;"",$A$2&lt;&gt;"",$EC$252&lt;&gt;""),"E","")</f>
        <v/>
      </c>
      <c r="ED162" s="58"/>
      <c r="EE162" s="57"/>
      <c r="EF162" s="29" t="str">
        <f>IF(OR($A$8&lt;&gt;"",$A$2&lt;&gt;"",$EF$252&lt;&gt;""),"E","")</f>
        <v/>
      </c>
      <c r="EG162" s="29" t="str">
        <f>IF(OR($A$8&lt;&gt;"",$A$2&lt;&gt;"",$EG$252&lt;&gt;""),"E","")</f>
        <v/>
      </c>
      <c r="EH162" s="29" t="str">
        <f>IF(OR($A$8&lt;&gt;"",$A$2&lt;&gt;"",$EH$252&lt;&gt;""),"E","")</f>
        <v/>
      </c>
      <c r="EI162" s="29" t="str">
        <f>IF(OR($A$8&lt;&gt;"",$A$2&lt;&gt;"",$EI$252&lt;&gt;""),"E","")</f>
        <v/>
      </c>
      <c r="EJ162" s="29" t="str">
        <f>IF(OR($A$8&lt;&gt;"",$A$2&lt;&gt;"",$EJ$252&lt;&gt;""),"E","")</f>
        <v/>
      </c>
      <c r="EK162" s="29" t="str">
        <f>IF(OR($A$8&lt;&gt;"",$A$2&lt;&gt;"",$EK$252&lt;&gt;""),"E","")</f>
        <v/>
      </c>
      <c r="EL162" s="29" t="str">
        <f>IF(OR($A$8&lt;&gt;"",$A$2&lt;&gt;"",$EL$252&lt;&gt;""),"E","")</f>
        <v/>
      </c>
      <c r="EM162" s="29" t="str">
        <f>IF(OR($A$8&lt;&gt;"",$A$2&lt;&gt;"",$EM$252&lt;&gt;""),"E","")</f>
        <v/>
      </c>
      <c r="EN162" s="29" t="str">
        <f>IF(OR($A$8&lt;&gt;"",$A$2&lt;&gt;"",$EN$252&lt;&gt;""),"E","")</f>
        <v/>
      </c>
      <c r="EO162" s="29" t="str">
        <f>IF(OR($A$8&lt;&gt;"",$A$2&lt;&gt;"",$EO$252&lt;&gt;""),"E","")</f>
        <v/>
      </c>
      <c r="EP162" s="29" t="str">
        <f>IF(OR($A$8&lt;&gt;"",$A$2&lt;&gt;"",$EP$252&lt;&gt;""),"E","")</f>
        <v/>
      </c>
      <c r="EQ162" s="29" t="str">
        <f>IF(OR($A$8&lt;&gt;"",$A$2&lt;&gt;"",$EQ$252&lt;&gt;""),"E","")</f>
        <v/>
      </c>
      <c r="ER162" s="29" t="str">
        <f>IF(OR($A$8&lt;&gt;"",$A$2&lt;&gt;"",$ER$252&lt;&gt;""),"E","")</f>
        <v/>
      </c>
      <c r="ES162" s="29" t="str">
        <f>IF(OR($A$8&lt;&gt;"",$A$2&lt;&gt;"",$ES$252&lt;&gt;""),"E","")</f>
        <v/>
      </c>
      <c r="ET162" s="29" t="str">
        <f>IF(OR($A$8&lt;&gt;"",$A$2&lt;&gt;"",$ET$252&lt;&gt;""),"E","")</f>
        <v/>
      </c>
      <c r="EU162" s="29" t="str">
        <f>IF(OR($A$8&lt;&gt;"",$A$2&lt;&gt;"",$EU$252&lt;&gt;""),"E","")</f>
        <v/>
      </c>
      <c r="EV162" s="29" t="str">
        <f>IF(OR($A$8&lt;&gt;"",$A$2&lt;&gt;"",$EV$252&lt;&gt;""),"E","")</f>
        <v/>
      </c>
      <c r="EW162" s="29" t="str">
        <f>IF(OR($A$8&lt;&gt;"",$A$2&lt;&gt;"",$EW$252&lt;&gt;""),"E","")</f>
        <v/>
      </c>
      <c r="EX162" s="29" t="str">
        <f>IF(OR($A$8&lt;&gt;"",$A$2&lt;&gt;"",$EX$252&lt;&gt;""),"E","")</f>
        <v/>
      </c>
      <c r="EY162" s="29" t="str">
        <f>IF(OR($A$8&lt;&gt;"",$A$2&lt;&gt;"",$EY$252&lt;&gt;""),"E","")</f>
        <v/>
      </c>
      <c r="EZ162" s="29" t="str">
        <f>IF(OR($A$8&lt;&gt;"",$A$2&lt;&gt;"",$EZ$252&lt;&gt;""),"E","")</f>
        <v/>
      </c>
      <c r="FA162" s="29" t="str">
        <f>IF(OR($A$8&lt;&gt;"",$A$2&lt;&gt;"",$FA$252&lt;&gt;""),"E","")</f>
        <v/>
      </c>
      <c r="FB162" s="29" t="str">
        <f>IF(OR($A$8&lt;&gt;"",$A$2&lt;&gt;"",$FB$252&lt;&gt;""),"E","")</f>
        <v/>
      </c>
      <c r="FC162" s="29" t="str">
        <f>IF(OR($A$8&lt;&gt;"",$A$2&lt;&gt;"",$FC$252&lt;&gt;""),"E","")</f>
        <v/>
      </c>
      <c r="FD162" s="29" t="str">
        <f>IF(OR($A$8&lt;&gt;"",$A$2&lt;&gt;"",$FD$252&lt;&gt;""),"E","")</f>
        <v/>
      </c>
      <c r="FE162" s="29" t="str">
        <f>IF(OR($A$8&lt;&gt;"",$A$2&lt;&gt;"",$FE$252&lt;&gt;""),"E","")</f>
        <v/>
      </c>
      <c r="FF162" s="29" t="str">
        <f>IF(OR($A$8&lt;&gt;"",$A$2&lt;&gt;"",$FF$252&lt;&gt;""),"E","")</f>
        <v/>
      </c>
      <c r="FG162" s="29" t="str">
        <f>IF(OR($A$8&lt;&gt;"",$A$2&lt;&gt;"",$FG$252&lt;&gt;""),"E","")</f>
        <v/>
      </c>
      <c r="FH162" s="29" t="str">
        <f>IF(OR($A$8&lt;&gt;"",$A$2&lt;&gt;"",$FH$252&lt;&gt;""),"E","")</f>
        <v/>
      </c>
      <c r="FI162" s="29" t="str">
        <f>IF(OR($A$8&lt;&gt;"",$A$2&lt;&gt;"",$FI$252&lt;&gt;""),"E","")</f>
        <v/>
      </c>
      <c r="FJ162" s="29" t="str">
        <f>IF(OR($A$8&lt;&gt;"",$A$2&lt;&gt;"",$FJ$252&lt;&gt;""),"E","")</f>
        <v/>
      </c>
      <c r="FK162" s="29" t="str">
        <f>IF(OR($A$8&lt;&gt;"",$A$2&lt;&gt;"",$FK$252&lt;&gt;""),"E","")</f>
        <v/>
      </c>
      <c r="FL162" s="29" t="str">
        <f>IF(OR($A$8&lt;&gt;"",$A$2&lt;&gt;"",$FL$252&lt;&gt;""),"E","")</f>
        <v/>
      </c>
      <c r="FM162" s="29" t="str">
        <f>IF(OR($A$8&lt;&gt;"",$A$2&lt;&gt;"",$FM$252&lt;&gt;""),"E","")</f>
        <v/>
      </c>
      <c r="FN162" s="29" t="str">
        <f>IF(OR($A$8&lt;&gt;"",$A$2&lt;&gt;"",$FN$252&lt;&gt;""),"E","")</f>
        <v/>
      </c>
      <c r="FO162" s="29" t="str">
        <f>IF(OR($A$8&lt;&gt;"",$A$2&lt;&gt;"",$FO$252&lt;&gt;""),"E","")</f>
        <v/>
      </c>
      <c r="FP162" s="29" t="str">
        <f>IF(OR($A$8&lt;&gt;"",$A$2&lt;&gt;"",$FP$252&lt;&gt;""),"E","")</f>
        <v/>
      </c>
      <c r="FQ162" s="29" t="str">
        <f>IF(OR($A$8&lt;&gt;"",$A$2&lt;&gt;"",$FQ$252&lt;&gt;""),"E","")</f>
        <v/>
      </c>
      <c r="FR162" s="29" t="str">
        <f>IF(OR($A$8&lt;&gt;"",$A$2&lt;&gt;"",$FR$252&lt;&gt;""),"E","")</f>
        <v/>
      </c>
      <c r="FS162" s="29" t="str">
        <f>IF(OR($A$8&lt;&gt;"",$A$2&lt;&gt;"",$FS$252&lt;&gt;""),"E","")</f>
        <v/>
      </c>
      <c r="FT162" s="29" t="str">
        <f>IF(OR($A$8&lt;&gt;"",$A$2&lt;&gt;"",$FT$252&lt;&gt;""),"E","")</f>
        <v/>
      </c>
      <c r="FU162" s="29" t="str">
        <f>IF(OR($A$8&lt;&gt;"",$A$2&lt;&gt;"",$FU$252&lt;&gt;""),"E","")</f>
        <v/>
      </c>
      <c r="FV162" s="29" t="str">
        <f>IF(OR($A$8&lt;&gt;"",$A$2&lt;&gt;"",$FV$252&lt;&gt;""),"E","")</f>
        <v/>
      </c>
      <c r="FW162" s="29" t="str">
        <f>IF(OR($A$8&lt;&gt;"",$A$2&lt;&gt;"",$FW$252&lt;&gt;""),"E","")</f>
        <v/>
      </c>
      <c r="FX162" s="29" t="str">
        <f>IF(OR($A$8&lt;&gt;"",$A$2&lt;&gt;"",$FX$252&lt;&gt;""),"E","")</f>
        <v/>
      </c>
      <c r="FY162" s="29" t="str">
        <f>IF(OR($A$8&lt;&gt;"",$A$2&lt;&gt;"",$FY$252&lt;&gt;""),"E","")</f>
        <v/>
      </c>
      <c r="FZ162" s="29" t="str">
        <f>IF(OR($A$8&lt;&gt;"",$A$2&lt;&gt;"",$FZ$252&lt;&gt;""),"E","")</f>
        <v/>
      </c>
      <c r="GA162" s="29" t="str">
        <f>IF(OR($A$8&lt;&gt;"",$A$2&lt;&gt;"",$GA$252&lt;&gt;""),"E","")</f>
        <v/>
      </c>
      <c r="GB162" s="58"/>
      <c r="GC162" s="57"/>
      <c r="GD162" s="33" t="str">
        <f>IF(OR($A$8&lt;&gt;"",$A$2&lt;&gt;"",$GD$252&lt;&gt;""),"E","")</f>
        <v/>
      </c>
      <c r="GE162" s="77"/>
      <c r="GF162" s="72"/>
      <c r="GG162" s="29" t="str">
        <f>IF(OR($A$8&lt;&gt;"",$A$2&lt;&gt;"",$GG$252&lt;&gt;""),"E","")</f>
        <v/>
      </c>
      <c r="GH162" s="29" t="str">
        <f>IF(OR($A$8&lt;&gt;"",$A$2&lt;&gt;"",$GH$252&lt;&gt;""),"E","")</f>
        <v/>
      </c>
      <c r="GI162" s="29" t="str">
        <f>IF(OR($A$8&lt;&gt;"",$A$2&lt;&gt;"",$GI$252&lt;&gt;""),"E","")</f>
        <v/>
      </c>
      <c r="GJ162" s="29" t="str">
        <f>IF(OR($A$8&lt;&gt;"",$A$2&lt;&gt;"",$GJ$252&lt;&gt;""),"E","")</f>
        <v/>
      </c>
      <c r="GK162" s="29" t="str">
        <f>IF(OR($A$8&lt;&gt;"",$A$2&lt;&gt;"",$GK$252&lt;&gt;""),"E","")</f>
        <v/>
      </c>
      <c r="GL162" s="29" t="str">
        <f>IF(OR($A$8&lt;&gt;"",$A$2&lt;&gt;"",$GL$252&lt;&gt;""),"E","")</f>
        <v/>
      </c>
      <c r="GM162" s="29" t="str">
        <f>IF(OR($A$8&lt;&gt;"",$A$2&lt;&gt;"",$GM$252&lt;&gt;""),"E","")</f>
        <v/>
      </c>
      <c r="GN162" s="29" t="str">
        <f>IF(OR($A$8&lt;&gt;"",$A$2&lt;&gt;"",$GN$252&lt;&gt;""),"E","")</f>
        <v/>
      </c>
      <c r="GO162" s="29" t="str">
        <f>IF(OR($A$8&lt;&gt;"",$A$2&lt;&gt;"",$GO$252&lt;&gt;""),"E","")</f>
        <v/>
      </c>
      <c r="GP162" s="29" t="str">
        <f>IF(OR($A$8&lt;&gt;"",$A$2&lt;&gt;"",$GP$252&lt;&gt;""),"E","")</f>
        <v/>
      </c>
      <c r="GQ162" s="30" t="str">
        <f>IF(OR($A$8&lt;&gt;"",$A$2&lt;&gt;"",$GQ$252&lt;&gt;""),"E","X")</f>
        <v>X</v>
      </c>
      <c r="GR162" s="30" t="str">
        <f>IF(OR($A$8&lt;&gt;"",$A$2&lt;&gt;"",$GR$252&lt;&gt;""),"E","X")</f>
        <v>X</v>
      </c>
      <c r="GS162" s="30" t="str">
        <f>IF(OR($A$8&lt;&gt;"",$A$2&lt;&gt;"",$GS$252&lt;&gt;""),"E","X")</f>
        <v>X</v>
      </c>
      <c r="GT162" s="30" t="str">
        <f>IF(OR($A$8&lt;&gt;"",$A$2&lt;&gt;"",$GT$252&lt;&gt;""),"E",(IF(OR(AND($B$5="X",$D$5=""),(AND((OR(($J$6="X"),(AND($J$6="X",$L$6="X")))),$N$6=""))),"","X")))</f>
        <v>X</v>
      </c>
      <c r="GU162" s="29" t="str">
        <f>IF(OR($A$8&lt;&gt;"",$A$2&lt;&gt;"",$GU$252&lt;&gt;""),"E","")</f>
        <v/>
      </c>
      <c r="GV162" s="30" t="str">
        <f>IF(OR($A$8&lt;&gt;"",$A$2&lt;&gt;"",$GV$252&lt;&gt;""),"E",(IF(OR(AND($B$5="X",$D$5=""),(AND((OR(($J$6="X"),(AND($J$6="X",$L$6="X")))),$N$6=""))),"","X")))</f>
        <v>X</v>
      </c>
      <c r="GW162" s="29" t="str">
        <f>IF(OR($A$8&lt;&gt;"",$A$2&lt;&gt;"",$GW$252&lt;&gt;""),"E","")</f>
        <v/>
      </c>
      <c r="GX162" s="30" t="str">
        <f>IF(OR($A$8&lt;&gt;"",$A$2&lt;&gt;"",$GX$252&lt;&gt;""),"E",(IF(OR((AND($P$6="X",$R$6="")),AND($B$5="X",$D$5=""),(AND((OR(($J$6="X"),(AND($J$6="X",$L$6="X")))),$N$6=""))),"","X")))</f>
        <v>X</v>
      </c>
      <c r="GY162" s="26" t="str">
        <f>IF(OR($A$8&lt;&gt;"",$A$2&lt;&gt;"",$GY$252&lt;&gt;""),"E","")</f>
        <v/>
      </c>
      <c r="GZ162" s="30" t="str">
        <f>IF(OR($A$8&lt;&gt;"",$A$2&lt;&gt;"",$GZ$252&lt;&gt;""),"E",(IF(OR((AND($P$6="X",$R$6="")),AND($B$5="X",$D$5=""),(AND((OR(($J$6="X"),(AND($J$6="X",$L$6="X")))),$N$6=""))),"","X")))</f>
        <v>X</v>
      </c>
      <c r="HA162" s="30" t="str">
        <f>IF(OR($A$8&lt;&gt;"",$A$2&lt;&gt;"",$HA$252&lt;&gt;""),"E","X")</f>
        <v>X</v>
      </c>
      <c r="HB162" s="34" t="str">
        <f>IF(OR($A$8&lt;&gt;"",$A$2&lt;&gt;"",$HB$252&lt;&gt;""),"E",IF((OR((AND($B$5="X",$D$5="")),(AND($F$7="X",$H$7="",$N$7="")),(AND((OR(($J$6="X"),(AND($J$6="X",$L$6="X")))),$N$6="")),(AND($B$7="X",$D$7="")))),"","X"))</f>
        <v>X</v>
      </c>
      <c r="HC162" s="29" t="str">
        <f>IF(OR($A$8&lt;&gt;"",$A$2&lt;&gt;"",$HC$252&lt;&gt;""),"E","")</f>
        <v/>
      </c>
      <c r="HD162" s="34" t="str">
        <f>IF(OR($A$8&lt;&gt;"",$A$2&lt;&gt;"",$HD$252&lt;&gt;""),"E",IF((OR((AND($B$5="X",$D$5="")),(AND($F$7="X",$H$7="",$N$7="")),(AND((OR(($J$6="X"),(AND($J$6="X",$L$6="X")))),$N$6="")),(AND($B$7="X",$D$7="")))),"","X"))</f>
        <v>X</v>
      </c>
      <c r="HE162" s="29" t="str">
        <f>IF(OR($A$8&lt;&gt;"",$A$2&lt;&gt;"",$HE$252&lt;&gt;""),"E","")</f>
        <v/>
      </c>
      <c r="HF162" s="34" t="str">
        <f>IF(OR($A$8&lt;&gt;"",$A$2&lt;&gt;"",$HF$252&lt;&gt;""),"E",IF((OR((AND($B$5="X",$D$5="")),(AND($F$7="X",$H$7="",$N$7="")),(AND((OR(($J$6="X"),(AND($J$6="X",$L$6="X")))),$N$6="")),(AND($B$7="X",$D$7="")))),"","X"))</f>
        <v>X</v>
      </c>
      <c r="HG162" s="29" t="str">
        <f>IF(OR($A$8&lt;&gt;"",$A$2&lt;&gt;"",$HG$252&lt;&gt;""),"E","")</f>
        <v/>
      </c>
      <c r="HH162" s="81"/>
      <c r="HI162" s="72"/>
      <c r="HJ162" s="34" t="str">
        <f>IF(OR($A$8&lt;&gt;"",$A$2&lt;&gt;"",$HJ$252&lt;&gt;""),"E",IF((OR((AND($B$5="X",$D$5="")),(AND($F$7="X",$H$7="",$N$7="")),(AND((OR(($J$6="X"),(AND($J$6="X",$L$6="X")))),$N$6="")),(AND($B$7="X",$D$7="")))),"","X"))</f>
        <v>X</v>
      </c>
      <c r="HK162" s="29" t="str">
        <f>IF(OR($A$8&lt;&gt;"",$A$2&lt;&gt;"",$HK$252&lt;&gt;""),"E","")</f>
        <v/>
      </c>
      <c r="HL162" s="34" t="str">
        <f>IF(OR($A$8&lt;&gt;"",$A$2&lt;&gt;"",$HL$252&lt;&gt;""),"E",IF((OR((AND($B$5="X",$D$5="")),(AND($F$7="X",$H$7="",$N$7="")),(AND((OR(($J$6="X"),(AND($J$6="X",$L$6="X")))),$N$6="")),(AND($B$7="X",$D$7="")))),"","X"))</f>
        <v>X</v>
      </c>
      <c r="HM162" s="34" t="str">
        <f>IF(OR($A$8&lt;&gt;"",$A$2&lt;&gt;"",$HM$252&lt;&gt;""),"E",IF((OR((AND($B$5="X",$D$5="")),(AND($F$7="X",$H$7="",$N$7="")),(AND((OR(($J$6="X"),(AND($J$6="X",$L$6="X")))),$N$6="")),(AND($B$7="X",$D$7="")))),"","X"))</f>
        <v>X</v>
      </c>
      <c r="HN162" s="34" t="str">
        <f>IF(OR($A$8&lt;&gt;"",$A$2&lt;&gt;"",$HN$252&lt;&gt;""),"E",IF((OR((AND($B$5="X",$D$5="")),(AND($F$7="X",$H$7="",$N$7="")),(AND((OR(($J$6="X"),(AND($J$6="X",$L$6="X")))),$N$6="")),(AND($B$7="X",$D$7="")))),"","X"))</f>
        <v>X</v>
      </c>
      <c r="HO162" s="34" t="str">
        <f>IF(OR($A$8&lt;&gt;"",$A$2&lt;&gt;"",$HO$252&lt;&gt;""),"E",IF((OR((AND($B$5="X",$D$5="")),(AND($F$7="X",$H$7="",$N$7="")),(AND((OR(($J$6="X"),(AND($J$6="X",$L$6="X")))),$N$6="")),(AND($B$7="X",$D$7="")))),"","X"))</f>
        <v>X</v>
      </c>
      <c r="HP162" s="34" t="str">
        <f>IF(OR($A$8&lt;&gt;"",$A$2&lt;&gt;"",$HP$252&lt;&gt;""),"E",IF((OR((AND($B$5="X",$D$5="")),(AND($F$7="X",$H$7="",$N$7="")),(AND((OR(($J$6="X"),(AND($J$6="X",$L$6="X")))),$N$6="")),(AND($B$7="X",$D$7="")))),"","X"))</f>
        <v>X</v>
      </c>
      <c r="HQ162" s="219"/>
      <c r="HR162" s="6"/>
      <c r="HS162" s="131">
        <f t="shared" si="2"/>
        <v>0</v>
      </c>
      <c r="HT162" s="132"/>
    </row>
    <row r="163" spans="1:228" ht="39" customHeight="1" x14ac:dyDescent="0.2">
      <c r="A163" s="220" t="s">
        <v>177</v>
      </c>
      <c r="B163" s="221"/>
      <c r="C163" s="221"/>
      <c r="D163" s="221"/>
      <c r="E163" s="221"/>
      <c r="F163" s="221"/>
      <c r="G163" s="221"/>
      <c r="H163" s="221"/>
      <c r="I163" s="221"/>
      <c r="J163" s="221"/>
      <c r="K163" s="221"/>
      <c r="L163" s="222"/>
      <c r="M163" s="223" t="s">
        <v>54</v>
      </c>
      <c r="N163" s="224"/>
      <c r="O163" s="224"/>
      <c r="P163" s="224"/>
      <c r="Q163" s="224"/>
      <c r="R163" s="224"/>
      <c r="S163" s="224"/>
      <c r="T163" s="224"/>
      <c r="U163" s="225"/>
      <c r="V163" s="174"/>
      <c r="W163" s="43">
        <v>22</v>
      </c>
      <c r="X163" s="205">
        <v>4</v>
      </c>
      <c r="Y163" s="84" t="s">
        <v>1151</v>
      </c>
      <c r="Z163" s="178"/>
      <c r="AA163" s="212"/>
      <c r="AB163" s="155">
        <v>60</v>
      </c>
      <c r="AC163" s="399"/>
      <c r="AD163" s="155">
        <v>60</v>
      </c>
      <c r="AE163" s="399"/>
      <c r="AF163" s="155">
        <v>60</v>
      </c>
      <c r="AG163" s="399"/>
      <c r="AH163" s="155">
        <v>60</v>
      </c>
      <c r="AI163" s="399"/>
      <c r="AJ163" s="155">
        <v>12</v>
      </c>
      <c r="AK163" s="400"/>
      <c r="AL163" s="155">
        <v>2</v>
      </c>
      <c r="AM163" s="399"/>
      <c r="AN163" s="155">
        <v>1</v>
      </c>
      <c r="AO163" s="399"/>
      <c r="AP163" s="155">
        <v>1</v>
      </c>
      <c r="AQ163" s="399"/>
      <c r="AR163" s="155"/>
      <c r="AS163" s="154"/>
      <c r="AT163" s="152"/>
      <c r="AU163" s="153"/>
      <c r="AV163" s="152"/>
      <c r="AW163" s="153"/>
      <c r="AX163" s="152"/>
      <c r="AY163" s="153"/>
      <c r="AZ163" s="152"/>
      <c r="BA163" s="153"/>
      <c r="BB163" s="152"/>
      <c r="BC163" s="153"/>
      <c r="BD163" s="152"/>
      <c r="BE163" s="153"/>
      <c r="BF163" s="152"/>
      <c r="BG163" s="422"/>
      <c r="BH163" s="179"/>
      <c r="BI163" s="179"/>
      <c r="BJ163" s="67" t="str">
        <f>IF($BJ$8="Saisie de numéro erronée !","Saisie de numéro erronée !",IF($BJ$9="","",VALUE(SUBSTITUTE(IF(COUNTIF(HS163,"* *"),TRIM(MID(Y163&amp;" ",(FIND(("NO"&amp;$BJ$9&amp;" "),Y163&amp;" "))-3,3)),HS163),"c",""))))</f>
        <v/>
      </c>
      <c r="BK163" s="180"/>
      <c r="BL163" s="213"/>
      <c r="BM163" s="29">
        <v>22</v>
      </c>
      <c r="BN163" s="29">
        <v>22</v>
      </c>
      <c r="BO163" s="29">
        <v>22</v>
      </c>
      <c r="BP163" s="29">
        <v>23</v>
      </c>
      <c r="BQ163" s="29">
        <v>23</v>
      </c>
      <c r="BR163" s="29">
        <v>23</v>
      </c>
      <c r="BS163" s="29">
        <v>24</v>
      </c>
      <c r="BT163" s="29">
        <v>24</v>
      </c>
      <c r="BU163" s="29">
        <v>24</v>
      </c>
      <c r="BV163" s="29">
        <v>25</v>
      </c>
      <c r="BW163" s="29">
        <v>25</v>
      </c>
      <c r="BX163" s="29">
        <v>25</v>
      </c>
      <c r="BY163" s="29">
        <v>29</v>
      </c>
      <c r="BZ163" s="29">
        <v>37</v>
      </c>
      <c r="CA163" s="29">
        <v>42</v>
      </c>
      <c r="CB163" s="226">
        <v>60</v>
      </c>
      <c r="CC163" s="181"/>
      <c r="CD163" s="181"/>
      <c r="CE163" s="395"/>
      <c r="CF163" s="182"/>
      <c r="CG163" s="182"/>
      <c r="CH163" s="395" t="s">
        <v>350</v>
      </c>
      <c r="CI163" s="183"/>
      <c r="CJ163" s="183"/>
      <c r="CK163" s="214">
        <v>152</v>
      </c>
      <c r="CL163" s="29" t="s">
        <v>594</v>
      </c>
      <c r="CM163" s="184"/>
      <c r="CN163" s="216"/>
      <c r="CO163" s="233" t="s">
        <v>47</v>
      </c>
      <c r="CP163" s="185"/>
      <c r="CQ163" s="185"/>
      <c r="CR163" s="44">
        <v>86</v>
      </c>
      <c r="CS163" s="44">
        <v>109</v>
      </c>
      <c r="CT163" s="186"/>
      <c r="CU163" s="186"/>
      <c r="CV163" s="395"/>
      <c r="CW163" s="218"/>
      <c r="CX163" s="218"/>
      <c r="CY163" s="227" t="s">
        <v>106</v>
      </c>
      <c r="CZ163" s="187"/>
      <c r="DA163" s="187"/>
      <c r="DB163" s="28" t="str">
        <f>IF(OR($A$8&lt;&gt;"",$A$2&lt;&gt;"",$DB$252&lt;&gt;""),"E","")</f>
        <v/>
      </c>
      <c r="DC163" s="29" t="str">
        <f>IF(OR($A$8&lt;&gt;"",$A$2&lt;&gt;"",$DC$252&lt;&gt;""),"E","")</f>
        <v/>
      </c>
      <c r="DD163" s="29" t="str">
        <f>IF(OR($A$8&lt;&gt;"",$A$2&lt;&gt;"",$DD$252&lt;&gt;""),"E","")</f>
        <v/>
      </c>
      <c r="DE163" s="29" t="str">
        <f>IF(OR($A$8&lt;&gt;"",$A$2&lt;&gt;"",$DE$252&lt;&gt;""),"E","")</f>
        <v/>
      </c>
      <c r="DF163" s="29" t="str">
        <f>IF(OR($A$8&lt;&gt;"",$A$2&lt;&gt;"",$DF$252&lt;&gt;""),"E","")</f>
        <v/>
      </c>
      <c r="DG163" s="29" t="str">
        <f>IF(OR($A$8&lt;&gt;"",$A$2&lt;&gt;"",$DG$252&lt;&gt;""),"E","")</f>
        <v/>
      </c>
      <c r="DH163" s="29" t="str">
        <f>IF(OR($A$8&lt;&gt;"",$A$2&lt;&gt;"",$DH$252&lt;&gt;""),"E","")</f>
        <v/>
      </c>
      <c r="DI163" s="29" t="str">
        <f>IF(OR($A$8&lt;&gt;"",$A$2&lt;&gt;"",$DI$252&lt;&gt;""),"E","")</f>
        <v/>
      </c>
      <c r="DJ163" s="29" t="str">
        <f>IF(OR($A$8&lt;&gt;"",$A$2&lt;&gt;"",$DJ$252&lt;&gt;""),"E","")</f>
        <v/>
      </c>
      <c r="DK163" s="29" t="str">
        <f>IF(OR($A$8&lt;&gt;"",$A$2&lt;&gt;"",$DK$252&lt;&gt;""),"E","")</f>
        <v/>
      </c>
      <c r="DL163" s="29" t="str">
        <f>IF(OR($A$8&lt;&gt;"",$A$2&lt;&gt;"",$DL$252&lt;&gt;""),"E","")</f>
        <v/>
      </c>
      <c r="DM163" s="29" t="str">
        <f>IF(OR($A$8&lt;&gt;"",$A$2&lt;&gt;"",$DM$252&lt;&gt;""),"E","")</f>
        <v/>
      </c>
      <c r="DN163" s="29" t="str">
        <f>IF(OR($A$8&lt;&gt;"",$A$2&lt;&gt;"",$DN$252&lt;&gt;""),"E","")</f>
        <v/>
      </c>
      <c r="DO163" s="29" t="str">
        <f>IF(OR($A$8&lt;&gt;"",$A$2&lt;&gt;"",$DO$252&lt;&gt;""),"E","")</f>
        <v/>
      </c>
      <c r="DP163" s="29" t="str">
        <f>IF(OR($A$8&lt;&gt;"",$A$2&lt;&gt;"",$DP$252&lt;&gt;""),"E","")</f>
        <v/>
      </c>
      <c r="DQ163" s="29" t="str">
        <f>IF(OR($A$8&lt;&gt;"",$A$2&lt;&gt;"",$DQ$252&lt;&gt;""),"E","")</f>
        <v/>
      </c>
      <c r="DR163" s="29" t="str">
        <f>IF(OR($A$8&lt;&gt;"",$A$2&lt;&gt;"",$DR$252&lt;&gt;""),"E","")</f>
        <v/>
      </c>
      <c r="DS163" s="29" t="str">
        <f>IF(OR($A$8&lt;&gt;"",$A$2&lt;&gt;"",$DS$252&lt;&gt;""),"E","")</f>
        <v/>
      </c>
      <c r="DT163" s="29" t="str">
        <f>IF(OR($A$8&lt;&gt;"",$A$2&lt;&gt;"",$DT$252&lt;&gt;""),"E","")</f>
        <v/>
      </c>
      <c r="DU163" s="29" t="str">
        <f>IF(OR($A$8&lt;&gt;"",$A$2&lt;&gt;"",$DU$252&lt;&gt;""),"E","")</f>
        <v/>
      </c>
      <c r="DV163" s="29" t="str">
        <f>IF(OR($A$8&lt;&gt;"",$A$2&lt;&gt;"",$DV$252&lt;&gt;""),"E","")</f>
        <v/>
      </c>
      <c r="DW163" s="29" t="str">
        <f>IF(OR($A$8&lt;&gt;"",$A$2&lt;&gt;"",$DW$252&lt;&gt;""),"E","")</f>
        <v/>
      </c>
      <c r="DX163" s="29" t="str">
        <f>IF(OR($A$8&lt;&gt;"",$A$2&lt;&gt;"",$DX$252&lt;&gt;""),"E","")</f>
        <v/>
      </c>
      <c r="DY163" s="29" t="str">
        <f>IF(OR($A$8&lt;&gt;"",$A$2&lt;&gt;"",$DY$252&lt;&gt;""),"E","")</f>
        <v/>
      </c>
      <c r="DZ163" s="29" t="str">
        <f>IF(OR($A$8&lt;&gt;"",$A$2&lt;&gt;"",$DZ$252&lt;&gt;""),"E","")</f>
        <v/>
      </c>
      <c r="EA163" s="31"/>
      <c r="EB163" s="2"/>
      <c r="EC163" s="29" t="str">
        <f>IF(OR($A$8&lt;&gt;"",$A$2&lt;&gt;"",$EC$252&lt;&gt;""),"E","")</f>
        <v/>
      </c>
      <c r="ED163" s="58"/>
      <c r="EE163" s="57"/>
      <c r="EF163" s="29" t="str">
        <f>IF(OR($A$8&lt;&gt;"",$A$2&lt;&gt;"",$EF$252&lt;&gt;""),"E","")</f>
        <v/>
      </c>
      <c r="EG163" s="29" t="str">
        <f>IF(OR($A$8&lt;&gt;"",$A$2&lt;&gt;"",$EG$252&lt;&gt;""),"E","")</f>
        <v/>
      </c>
      <c r="EH163" s="29" t="str">
        <f>IF(OR($A$8&lt;&gt;"",$A$2&lt;&gt;"",$EH$252&lt;&gt;""),"E","")</f>
        <v/>
      </c>
      <c r="EI163" s="29" t="str">
        <f>IF(OR($A$8&lt;&gt;"",$A$2&lt;&gt;"",$EI$252&lt;&gt;""),"E","")</f>
        <v/>
      </c>
      <c r="EJ163" s="29" t="str">
        <f>IF(OR($A$8&lt;&gt;"",$A$2&lt;&gt;"",$EJ$252&lt;&gt;""),"E","")</f>
        <v/>
      </c>
      <c r="EK163" s="29" t="str">
        <f>IF(OR($A$8&lt;&gt;"",$A$2&lt;&gt;"",$EK$252&lt;&gt;""),"E","")</f>
        <v/>
      </c>
      <c r="EL163" s="29" t="str">
        <f>IF(OR($A$8&lt;&gt;"",$A$2&lt;&gt;"",$EL$252&lt;&gt;""),"E","")</f>
        <v/>
      </c>
      <c r="EM163" s="29" t="str">
        <f>IF(OR($A$8&lt;&gt;"",$A$2&lt;&gt;"",$EM$252&lt;&gt;""),"E","")</f>
        <v/>
      </c>
      <c r="EN163" s="29" t="str">
        <f>IF(OR($A$8&lt;&gt;"",$A$2&lt;&gt;"",$EN$252&lt;&gt;""),"E","")</f>
        <v/>
      </c>
      <c r="EO163" s="29" t="str">
        <f>IF(OR($A$8&lt;&gt;"",$A$2&lt;&gt;"",$EO$252&lt;&gt;""),"E","")</f>
        <v/>
      </c>
      <c r="EP163" s="29" t="str">
        <f>IF(OR($A$8&lt;&gt;"",$A$2&lt;&gt;"",$EP$252&lt;&gt;""),"E","")</f>
        <v/>
      </c>
      <c r="EQ163" s="29" t="str">
        <f>IF(OR($A$8&lt;&gt;"",$A$2&lt;&gt;"",$EQ$252&lt;&gt;""),"E","")</f>
        <v/>
      </c>
      <c r="ER163" s="29" t="str">
        <f>IF(OR($A$8&lt;&gt;"",$A$2&lt;&gt;"",$ER$252&lt;&gt;""),"E","")</f>
        <v/>
      </c>
      <c r="ES163" s="29" t="str">
        <f>IF(OR($A$8&lt;&gt;"",$A$2&lt;&gt;"",$ES$252&lt;&gt;""),"E","")</f>
        <v/>
      </c>
      <c r="ET163" s="29" t="str">
        <f>IF(OR($A$8&lt;&gt;"",$A$2&lt;&gt;"",$ET$252&lt;&gt;""),"E","")</f>
        <v/>
      </c>
      <c r="EU163" s="29" t="str">
        <f>IF(OR($A$8&lt;&gt;"",$A$2&lt;&gt;"",$EU$252&lt;&gt;""),"E","")</f>
        <v/>
      </c>
      <c r="EV163" s="29" t="str">
        <f>IF(OR($A$8&lt;&gt;"",$A$2&lt;&gt;"",$EV$252&lt;&gt;""),"E","")</f>
        <v/>
      </c>
      <c r="EW163" s="29" t="str">
        <f>IF(OR($A$8&lt;&gt;"",$A$2&lt;&gt;"",$EW$252&lt;&gt;""),"E","")</f>
        <v/>
      </c>
      <c r="EX163" s="29" t="str">
        <f>IF(OR($A$8&lt;&gt;"",$A$2&lt;&gt;"",$EX$252&lt;&gt;""),"E","")</f>
        <v/>
      </c>
      <c r="EY163" s="29" t="str">
        <f>IF(OR($A$8&lt;&gt;"",$A$2&lt;&gt;"",$EY$252&lt;&gt;""),"E","")</f>
        <v/>
      </c>
      <c r="EZ163" s="29" t="str">
        <f>IF(OR($A$8&lt;&gt;"",$A$2&lt;&gt;"",$EZ$252&lt;&gt;""),"E","")</f>
        <v/>
      </c>
      <c r="FA163" s="29" t="str">
        <f>IF(OR($A$8&lt;&gt;"",$A$2&lt;&gt;"",$FA$252&lt;&gt;""),"E","")</f>
        <v/>
      </c>
      <c r="FB163" s="29" t="str">
        <f>IF(OR($A$8&lt;&gt;"",$A$2&lt;&gt;"",$FB$252&lt;&gt;""),"E","")</f>
        <v/>
      </c>
      <c r="FC163" s="29" t="str">
        <f>IF(OR($A$8&lt;&gt;"",$A$2&lt;&gt;"",$FC$252&lt;&gt;""),"E","")</f>
        <v/>
      </c>
      <c r="FD163" s="29" t="str">
        <f>IF(OR($A$8&lt;&gt;"",$A$2&lt;&gt;"",$FD$252&lt;&gt;""),"E","")</f>
        <v/>
      </c>
      <c r="FE163" s="29" t="str">
        <f>IF(OR($A$8&lt;&gt;"",$A$2&lt;&gt;"",$FE$252&lt;&gt;""),"E","")</f>
        <v/>
      </c>
      <c r="FF163" s="29" t="str">
        <f>IF(OR($A$8&lt;&gt;"",$A$2&lt;&gt;"",$FF$252&lt;&gt;""),"E","")</f>
        <v/>
      </c>
      <c r="FG163" s="29" t="str">
        <f>IF(OR($A$8&lt;&gt;"",$A$2&lt;&gt;"",$FG$252&lt;&gt;""),"E","")</f>
        <v/>
      </c>
      <c r="FH163" s="29" t="str">
        <f>IF(OR($A$8&lt;&gt;"",$A$2&lt;&gt;"",$FH$252&lt;&gt;""),"E","")</f>
        <v/>
      </c>
      <c r="FI163" s="29" t="str">
        <f>IF(OR($A$8&lt;&gt;"",$A$2&lt;&gt;"",$FI$252&lt;&gt;""),"E","")</f>
        <v/>
      </c>
      <c r="FJ163" s="29" t="str">
        <f>IF(OR($A$8&lt;&gt;"",$A$2&lt;&gt;"",$FJ$252&lt;&gt;""),"E","")</f>
        <v/>
      </c>
      <c r="FK163" s="29" t="str">
        <f>IF(OR($A$8&lt;&gt;"",$A$2&lt;&gt;"",$FK$252&lt;&gt;""),"E","")</f>
        <v/>
      </c>
      <c r="FL163" s="29" t="str">
        <f>IF(OR($A$8&lt;&gt;"",$A$2&lt;&gt;"",$FL$252&lt;&gt;""),"E","")</f>
        <v/>
      </c>
      <c r="FM163" s="29" t="str">
        <f>IF(OR($A$8&lt;&gt;"",$A$2&lt;&gt;"",$FM$252&lt;&gt;""),"E","")</f>
        <v/>
      </c>
      <c r="FN163" s="29" t="str">
        <f>IF(OR($A$8&lt;&gt;"",$A$2&lt;&gt;"",$FN$252&lt;&gt;""),"E","")</f>
        <v/>
      </c>
      <c r="FO163" s="29" t="str">
        <f>IF(OR($A$8&lt;&gt;"",$A$2&lt;&gt;"",$FO$252&lt;&gt;""),"E","")</f>
        <v/>
      </c>
      <c r="FP163" s="29" t="str">
        <f>IF(OR($A$8&lt;&gt;"",$A$2&lt;&gt;"",$FP$252&lt;&gt;""),"E","")</f>
        <v/>
      </c>
      <c r="FQ163" s="29" t="str">
        <f>IF(OR($A$8&lt;&gt;"",$A$2&lt;&gt;"",$FQ$252&lt;&gt;""),"E","")</f>
        <v/>
      </c>
      <c r="FR163" s="29" t="str">
        <f>IF(OR($A$8&lt;&gt;"",$A$2&lt;&gt;"",$FR$252&lt;&gt;""),"E","")</f>
        <v/>
      </c>
      <c r="FS163" s="29" t="str">
        <f>IF(OR($A$8&lt;&gt;"",$A$2&lt;&gt;"",$FS$252&lt;&gt;""),"E","")</f>
        <v/>
      </c>
      <c r="FT163" s="29" t="str">
        <f>IF(OR($A$8&lt;&gt;"",$A$2&lt;&gt;"",$FT$252&lt;&gt;""),"E","")</f>
        <v/>
      </c>
      <c r="FU163" s="29" t="str">
        <f>IF(OR($A$8&lt;&gt;"",$A$2&lt;&gt;"",$FU$252&lt;&gt;""),"E","")</f>
        <v/>
      </c>
      <c r="FV163" s="29" t="str">
        <f>IF(OR($A$8&lt;&gt;"",$A$2&lt;&gt;"",$FV$252&lt;&gt;""),"E","")</f>
        <v/>
      </c>
      <c r="FW163" s="29" t="str">
        <f>IF(OR($A$8&lt;&gt;"",$A$2&lt;&gt;"",$FW$252&lt;&gt;""),"E","")</f>
        <v/>
      </c>
      <c r="FX163" s="29" t="str">
        <f>IF(OR($A$8&lt;&gt;"",$A$2&lt;&gt;"",$FX$252&lt;&gt;""),"E","")</f>
        <v/>
      </c>
      <c r="FY163" s="29" t="str">
        <f>IF(OR($A$8&lt;&gt;"",$A$2&lt;&gt;"",$FY$252&lt;&gt;""),"E","")</f>
        <v/>
      </c>
      <c r="FZ163" s="29" t="str">
        <f>IF(OR($A$8&lt;&gt;"",$A$2&lt;&gt;"",$FZ$252&lt;&gt;""),"E","")</f>
        <v/>
      </c>
      <c r="GA163" s="29" t="str">
        <f>IF(OR($A$8&lt;&gt;"",$A$2&lt;&gt;"",$GA$252&lt;&gt;""),"E","")</f>
        <v/>
      </c>
      <c r="GB163" s="58"/>
      <c r="GC163" s="57"/>
      <c r="GD163" s="33" t="str">
        <f>IF(OR($A$8&lt;&gt;"",$A$2&lt;&gt;"",$GD$252&lt;&gt;""),"E","")</f>
        <v/>
      </c>
      <c r="GE163" s="77"/>
      <c r="GF163" s="72"/>
      <c r="GG163" s="29" t="str">
        <f>IF(OR($A$8&lt;&gt;"",$A$2&lt;&gt;"",$GG$252&lt;&gt;""),"E","")</f>
        <v/>
      </c>
      <c r="GH163" s="29" t="str">
        <f>IF(OR($A$8&lt;&gt;"",$A$2&lt;&gt;"",$GH$252&lt;&gt;""),"E","")</f>
        <v/>
      </c>
      <c r="GI163" s="29" t="str">
        <f>IF(OR($A$8&lt;&gt;"",$A$2&lt;&gt;"",$GI$252&lt;&gt;""),"E","")</f>
        <v/>
      </c>
      <c r="GJ163" s="29" t="str">
        <f>IF(OR($A$8&lt;&gt;"",$A$2&lt;&gt;"",$GJ$252&lt;&gt;""),"E","")</f>
        <v/>
      </c>
      <c r="GK163" s="29" t="str">
        <f>IF(OR($A$8&lt;&gt;"",$A$2&lt;&gt;"",$GK$252&lt;&gt;""),"E","")</f>
        <v/>
      </c>
      <c r="GL163" s="29" t="str">
        <f>IF(OR($A$8&lt;&gt;"",$A$2&lt;&gt;"",$GL$252&lt;&gt;""),"E","")</f>
        <v/>
      </c>
      <c r="GM163" s="29" t="str">
        <f>IF(OR($A$8&lt;&gt;"",$A$2&lt;&gt;"",$GM$252&lt;&gt;""),"E","")</f>
        <v/>
      </c>
      <c r="GN163" s="29" t="str">
        <f>IF(OR($A$8&lt;&gt;"",$A$2&lt;&gt;"",$GN$252&lt;&gt;""),"E","")</f>
        <v/>
      </c>
      <c r="GO163" s="29" t="str">
        <f>IF(OR($A$8&lt;&gt;"",$A$2&lt;&gt;"",$GO$252&lt;&gt;""),"E","")</f>
        <v/>
      </c>
      <c r="GP163" s="29" t="str">
        <f>IF(OR($A$8&lt;&gt;"",$A$2&lt;&gt;"",$GP$252&lt;&gt;""),"E","")</f>
        <v/>
      </c>
      <c r="GQ163" s="30" t="str">
        <f>IF(OR($A$8&lt;&gt;"",$A$2&lt;&gt;"",$GQ$252&lt;&gt;""),"E","X")</f>
        <v>X</v>
      </c>
      <c r="GR163" s="30" t="str">
        <f>IF(OR($A$8&lt;&gt;"",$A$2&lt;&gt;"",$GR$252&lt;&gt;""),"E","X")</f>
        <v>X</v>
      </c>
      <c r="GS163" s="30" t="str">
        <f>IF(OR($A$8&lt;&gt;"",$A$2&lt;&gt;"",$GS$252&lt;&gt;""),"E","X")</f>
        <v>X</v>
      </c>
      <c r="GT163" s="30" t="str">
        <f>IF(OR($A$8&lt;&gt;"",$A$2&lt;&gt;"",$GT$252&lt;&gt;""),"E",(IF(OR(AND($B$5="X",$D$5=""),(AND((OR(($J$6="X"),(AND($J$6="X",$L$6="X")))),$N$6=""))),"","X")))</f>
        <v>X</v>
      </c>
      <c r="GU163" s="29" t="str">
        <f>IF(OR($A$8&lt;&gt;"",$A$2&lt;&gt;"",$GU$252&lt;&gt;""),"E","")</f>
        <v/>
      </c>
      <c r="GV163" s="30" t="str">
        <f>IF(OR($A$8&lt;&gt;"",$A$2&lt;&gt;"",$GV$252&lt;&gt;""),"E",(IF(OR(AND($B$5="X",$D$5=""),(AND((OR(($J$6="X"),(AND($J$6="X",$L$6="X")))),$N$6=""))),"","X")))</f>
        <v>X</v>
      </c>
      <c r="GW163" s="29" t="str">
        <f>IF(OR($A$8&lt;&gt;"",$A$2&lt;&gt;"",$GW$252&lt;&gt;""),"E","")</f>
        <v/>
      </c>
      <c r="GX163" s="30" t="str">
        <f>IF(OR($A$8&lt;&gt;"",$A$2&lt;&gt;"",$GX$252&lt;&gt;""),"E",(IF(OR((AND($P$6="X",$R$6="")),AND($B$5="X",$D$5=""),(AND((OR(($J$6="X"),(AND($J$6="X",$L$6="X")))),$N$6=""))),"","X")))</f>
        <v>X</v>
      </c>
      <c r="GY163" s="26" t="str">
        <f>IF(OR($A$8&lt;&gt;"",$A$2&lt;&gt;"",$GY$252&lt;&gt;""),"E","")</f>
        <v/>
      </c>
      <c r="GZ163" s="30" t="str">
        <f>IF(OR($A$8&lt;&gt;"",$A$2&lt;&gt;"",$GZ$252&lt;&gt;""),"E",(IF(OR((AND($P$6="X",$R$6="")),AND($B$5="X",$D$5=""),(AND((OR(($J$6="X"),(AND($J$6="X",$L$6="X")))),$N$6=""))),"","X")))</f>
        <v>X</v>
      </c>
      <c r="HA163" s="30" t="str">
        <f>IF(OR($A$8&lt;&gt;"",$A$2&lt;&gt;"",$HA$252&lt;&gt;""),"E","X")</f>
        <v>X</v>
      </c>
      <c r="HB163" s="34" t="str">
        <f>IF(OR($A$8&lt;&gt;"",$A$2&lt;&gt;"",$HB$252&lt;&gt;""),"E",IF((OR((AND($B$5="X",$D$5="")),(AND($F$7="X",$H$7="",$N$7="")),(AND((OR(($J$6="X"),(AND($J$6="X",$L$6="X")))),$N$6="")),(AND($B$7="X",$D$7="")))),"","X"))</f>
        <v>X</v>
      </c>
      <c r="HC163" s="29" t="str">
        <f>IF(OR($A$8&lt;&gt;"",$A$2&lt;&gt;"",$HC$252&lt;&gt;""),"E","")</f>
        <v/>
      </c>
      <c r="HD163" s="34" t="str">
        <f>IF(OR($A$8&lt;&gt;"",$A$2&lt;&gt;"",$HD$252&lt;&gt;""),"E",IF((OR((AND($B$5="X",$D$5="")),(AND($F$7="X",$H$7="",$N$7="")),(AND((OR(($J$6="X"),(AND($J$6="X",$L$6="X")))),$N$6="")),(AND($B$7="X",$D$7="")))),"","X"))</f>
        <v>X</v>
      </c>
      <c r="HE163" s="29" t="str">
        <f>IF(OR($A$8&lt;&gt;"",$A$2&lt;&gt;"",$HE$252&lt;&gt;""),"E","")</f>
        <v/>
      </c>
      <c r="HF163" s="34" t="str">
        <f>IF(OR($A$8&lt;&gt;"",$A$2&lt;&gt;"",$HF$252&lt;&gt;""),"E",IF((OR((AND($B$5="X",$D$5="")),(AND($F$7="X",$H$7="",$N$7="")),(AND((OR(($J$6="X"),(AND($J$6="X",$L$6="X")))),$N$6="")),(AND($B$7="X",$D$7="")))),"","X"))</f>
        <v>X</v>
      </c>
      <c r="HG163" s="29" t="str">
        <f>IF(OR($A$8&lt;&gt;"",$A$2&lt;&gt;"",$HG$252&lt;&gt;""),"E","")</f>
        <v/>
      </c>
      <c r="HH163" s="81"/>
      <c r="HI163" s="72"/>
      <c r="HJ163" s="34" t="str">
        <f>IF(OR($A$8&lt;&gt;"",$A$2&lt;&gt;"",$HJ$252&lt;&gt;""),"E",IF((OR((AND($B$5="X",$D$5="")),(AND($F$7="X",$H$7="",$N$7="")),(AND((OR(($J$6="X"),(AND($J$6="X",$L$6="X")))),$N$6="")),(AND($B$7="X",$D$7="")))),"","X"))</f>
        <v>X</v>
      </c>
      <c r="HK163" s="29" t="str">
        <f>IF(OR($A$8&lt;&gt;"",$A$2&lt;&gt;"",$HK$252&lt;&gt;""),"E","")</f>
        <v/>
      </c>
      <c r="HL163" s="34" t="str">
        <f>IF(OR($A$8&lt;&gt;"",$A$2&lt;&gt;"",$HL$252&lt;&gt;""),"E",IF((OR((AND($B$5="X",$D$5="")),(AND($F$7="X",$H$7="",$N$7="")),(AND((OR(($J$6="X"),(AND($J$6="X",$L$6="X")))),$N$6="")),(AND($B$7="X",$D$7="")))),"","X"))</f>
        <v>X</v>
      </c>
      <c r="HM163" s="34" t="str">
        <f>IF(OR($A$8&lt;&gt;"",$A$2&lt;&gt;"",$HM$252&lt;&gt;""),"E",IF((OR((AND($B$5="X",$D$5="")),(AND($F$7="X",$H$7="",$N$7="")),(AND((OR(($J$6="X"),(AND($J$6="X",$L$6="X")))),$N$6="")),(AND($B$7="X",$D$7="")))),"","X"))</f>
        <v>X</v>
      </c>
      <c r="HN163" s="34" t="str">
        <f>IF(OR($A$8&lt;&gt;"",$A$2&lt;&gt;"",$HN$252&lt;&gt;""),"E",IF((OR((AND($B$5="X",$D$5="")),(AND($F$7="X",$H$7="",$N$7="")),(AND((OR(($J$6="X"),(AND($J$6="X",$L$6="X")))),$N$6="")),(AND($B$7="X",$D$7="")))),"","X"))</f>
        <v>X</v>
      </c>
      <c r="HO163" s="34" t="str">
        <f>IF(OR($A$8&lt;&gt;"",$A$2&lt;&gt;"",$HO$252&lt;&gt;""),"E",IF((OR((AND($B$5="X",$D$5="")),(AND($F$7="X",$H$7="",$N$7="")),(AND((OR(($J$6="X"),(AND($J$6="X",$L$6="X")))),$N$6="")),(AND($B$7="X",$D$7="")))),"","X"))</f>
        <v>X</v>
      </c>
      <c r="HP163" s="34" t="str">
        <f>IF(OR($A$8&lt;&gt;"",$A$2&lt;&gt;"",$HP$252&lt;&gt;""),"E",IF((OR((AND($B$5="X",$D$5="")),(AND($F$7="X",$H$7="",$N$7="")),(AND((OR(($J$6="X"),(AND($J$6="X",$L$6="X")))),$N$6="")),(AND($B$7="X",$D$7="")))),"","X"))</f>
        <v>X</v>
      </c>
      <c r="HQ163" s="219"/>
      <c r="HR163" s="6"/>
      <c r="HS163" s="131">
        <f t="shared" si="2"/>
        <v>0</v>
      </c>
      <c r="HT163" s="132"/>
    </row>
    <row r="164" spans="1:228" ht="39" customHeight="1" x14ac:dyDescent="0.2">
      <c r="A164" s="220" t="s">
        <v>178</v>
      </c>
      <c r="B164" s="221"/>
      <c r="C164" s="221"/>
      <c r="D164" s="221"/>
      <c r="E164" s="221"/>
      <c r="F164" s="221"/>
      <c r="G164" s="221"/>
      <c r="H164" s="221"/>
      <c r="I164" s="221"/>
      <c r="J164" s="221"/>
      <c r="K164" s="221"/>
      <c r="L164" s="222"/>
      <c r="M164" s="223" t="s">
        <v>56</v>
      </c>
      <c r="N164" s="224"/>
      <c r="O164" s="224"/>
      <c r="P164" s="224"/>
      <c r="Q164" s="224"/>
      <c r="R164" s="224"/>
      <c r="S164" s="224"/>
      <c r="T164" s="224"/>
      <c r="U164" s="225"/>
      <c r="V164" s="174"/>
      <c r="W164" s="43">
        <v>23</v>
      </c>
      <c r="X164" s="204">
        <v>3</v>
      </c>
      <c r="Y164" s="84" t="s">
        <v>1152</v>
      </c>
      <c r="Z164" s="178"/>
      <c r="AA164" s="212"/>
      <c r="AB164" s="155">
        <v>60</v>
      </c>
      <c r="AC164" s="399"/>
      <c r="AD164" s="155">
        <v>60</v>
      </c>
      <c r="AE164" s="399"/>
      <c r="AF164" s="155">
        <v>60</v>
      </c>
      <c r="AG164" s="399"/>
      <c r="AH164" s="155">
        <v>60</v>
      </c>
      <c r="AI164" s="399"/>
      <c r="AJ164" s="155">
        <v>12</v>
      </c>
      <c r="AK164" s="400"/>
      <c r="AL164" s="155">
        <v>2</v>
      </c>
      <c r="AM164" s="399"/>
      <c r="AN164" s="155">
        <v>1</v>
      </c>
      <c r="AO164" s="399"/>
      <c r="AP164" s="155">
        <v>1</v>
      </c>
      <c r="AQ164" s="399"/>
      <c r="AR164" s="155"/>
      <c r="AS164" s="154"/>
      <c r="AT164" s="152"/>
      <c r="AU164" s="153"/>
      <c r="AV164" s="152"/>
      <c r="AW164" s="153"/>
      <c r="AX164" s="152"/>
      <c r="AY164" s="153"/>
      <c r="AZ164" s="152"/>
      <c r="BA164" s="153"/>
      <c r="BB164" s="152"/>
      <c r="BC164" s="153"/>
      <c r="BD164" s="152"/>
      <c r="BE164" s="153"/>
      <c r="BF164" s="152"/>
      <c r="BG164" s="422"/>
      <c r="BH164" s="179"/>
      <c r="BI164" s="179"/>
      <c r="BJ164" s="67" t="str">
        <f>IF($BJ$8="Saisie de numéro erronée !","Saisie de numéro erronée !",IF($BJ$9="","",VALUE(SUBSTITUTE(IF(COUNTIF(HS164,"* *"),TRIM(MID(Y164&amp;" ",(FIND(("NO"&amp;$BJ$9&amp;" "),Y164&amp;" "))-3,3)),HS164),"c",""))))</f>
        <v/>
      </c>
      <c r="BK164" s="180"/>
      <c r="BL164" s="213"/>
      <c r="BM164" s="29">
        <v>23</v>
      </c>
      <c r="BN164" s="29">
        <v>23</v>
      </c>
      <c r="BO164" s="29">
        <v>23</v>
      </c>
      <c r="BP164" s="29">
        <v>24</v>
      </c>
      <c r="BQ164" s="29">
        <v>24</v>
      </c>
      <c r="BR164" s="29">
        <v>24</v>
      </c>
      <c r="BS164" s="29">
        <v>25</v>
      </c>
      <c r="BT164" s="29">
        <v>25</v>
      </c>
      <c r="BU164" s="29">
        <v>25</v>
      </c>
      <c r="BV164" s="29">
        <v>26</v>
      </c>
      <c r="BW164" s="29">
        <v>26</v>
      </c>
      <c r="BX164" s="29">
        <v>26</v>
      </c>
      <c r="BY164" s="29">
        <v>30</v>
      </c>
      <c r="BZ164" s="29">
        <v>38</v>
      </c>
      <c r="CA164" s="29">
        <v>43</v>
      </c>
      <c r="CB164" s="226">
        <v>68</v>
      </c>
      <c r="CC164" s="181"/>
      <c r="CD164" s="181"/>
      <c r="CE164" s="395"/>
      <c r="CF164" s="182"/>
      <c r="CG164" s="182"/>
      <c r="CH164" s="395" t="s">
        <v>347</v>
      </c>
      <c r="CI164" s="183"/>
      <c r="CJ164" s="183"/>
      <c r="CK164" s="214">
        <v>153</v>
      </c>
      <c r="CL164" s="29" t="s">
        <v>595</v>
      </c>
      <c r="CM164" s="184"/>
      <c r="CN164" s="216"/>
      <c r="CO164" s="233" t="s">
        <v>47</v>
      </c>
      <c r="CP164" s="185"/>
      <c r="CQ164" s="185"/>
      <c r="CR164" s="44">
        <v>86</v>
      </c>
      <c r="CS164" s="44">
        <v>109</v>
      </c>
      <c r="CT164" s="186"/>
      <c r="CU164" s="186"/>
      <c r="CV164" s="395"/>
      <c r="CW164" s="218"/>
      <c r="CX164" s="218"/>
      <c r="CY164" s="227" t="s">
        <v>106</v>
      </c>
      <c r="CZ164" s="187"/>
      <c r="DA164" s="187"/>
      <c r="DB164" s="28" t="str">
        <f>IF(OR($A$8&lt;&gt;"",$A$2&lt;&gt;"",$DB$252&lt;&gt;""),"E","")</f>
        <v/>
      </c>
      <c r="DC164" s="29" t="str">
        <f>IF(OR($A$8&lt;&gt;"",$A$2&lt;&gt;"",$DC$252&lt;&gt;""),"E","")</f>
        <v/>
      </c>
      <c r="DD164" s="29" t="str">
        <f>IF(OR($A$8&lt;&gt;"",$A$2&lt;&gt;"",$DD$252&lt;&gt;""),"E","")</f>
        <v/>
      </c>
      <c r="DE164" s="29" t="str">
        <f>IF(OR($A$8&lt;&gt;"",$A$2&lt;&gt;"",$DE$252&lt;&gt;""),"E","")</f>
        <v/>
      </c>
      <c r="DF164" s="29" t="str">
        <f>IF(OR($A$8&lt;&gt;"",$A$2&lt;&gt;"",$DF$252&lt;&gt;""),"E","")</f>
        <v/>
      </c>
      <c r="DG164" s="29" t="str">
        <f>IF(OR($A$8&lt;&gt;"",$A$2&lt;&gt;"",$DG$252&lt;&gt;""),"E","")</f>
        <v/>
      </c>
      <c r="DH164" s="29" t="str">
        <f>IF(OR($A$8&lt;&gt;"",$A$2&lt;&gt;"",$DH$252&lt;&gt;""),"E","")</f>
        <v/>
      </c>
      <c r="DI164" s="29" t="str">
        <f>IF(OR($A$8&lt;&gt;"",$A$2&lt;&gt;"",$DI$252&lt;&gt;""),"E","")</f>
        <v/>
      </c>
      <c r="DJ164" s="29" t="str">
        <f>IF(OR($A$8&lt;&gt;"",$A$2&lt;&gt;"",$DJ$252&lt;&gt;""),"E","")</f>
        <v/>
      </c>
      <c r="DK164" s="29" t="str">
        <f>IF(OR($A$8&lt;&gt;"",$A$2&lt;&gt;"",$DK$252&lt;&gt;""),"E","")</f>
        <v/>
      </c>
      <c r="DL164" s="29" t="str">
        <f>IF(OR($A$8&lt;&gt;"",$A$2&lt;&gt;"",$DL$252&lt;&gt;""),"E","")</f>
        <v/>
      </c>
      <c r="DM164" s="29" t="str">
        <f>IF(OR($A$8&lt;&gt;"",$A$2&lt;&gt;"",$DM$252&lt;&gt;""),"E","")</f>
        <v/>
      </c>
      <c r="DN164" s="29" t="str">
        <f>IF(OR($A$8&lt;&gt;"",$A$2&lt;&gt;"",$DN$252&lt;&gt;""),"E","")</f>
        <v/>
      </c>
      <c r="DO164" s="29" t="str">
        <f>IF(OR($A$8&lt;&gt;"",$A$2&lt;&gt;"",$DO$252&lt;&gt;""),"E","")</f>
        <v/>
      </c>
      <c r="DP164" s="29" t="str">
        <f>IF(OR($A$8&lt;&gt;"",$A$2&lt;&gt;"",$DP$252&lt;&gt;""),"E","")</f>
        <v/>
      </c>
      <c r="DQ164" s="29" t="str">
        <f>IF(OR($A$8&lt;&gt;"",$A$2&lt;&gt;"",$DQ$252&lt;&gt;""),"E","")</f>
        <v/>
      </c>
      <c r="DR164" s="29" t="str">
        <f>IF(OR($A$8&lt;&gt;"",$A$2&lt;&gt;"",$DR$252&lt;&gt;""),"E","")</f>
        <v/>
      </c>
      <c r="DS164" s="29" t="str">
        <f>IF(OR($A$8&lt;&gt;"",$A$2&lt;&gt;"",$DS$252&lt;&gt;""),"E","")</f>
        <v/>
      </c>
      <c r="DT164" s="29" t="str">
        <f>IF(OR($A$8&lt;&gt;"",$A$2&lt;&gt;"",$DT$252&lt;&gt;""),"E","")</f>
        <v/>
      </c>
      <c r="DU164" s="29" t="str">
        <f>IF(OR($A$8&lt;&gt;"",$A$2&lt;&gt;"",$DU$252&lt;&gt;""),"E","")</f>
        <v/>
      </c>
      <c r="DV164" s="29" t="str">
        <f>IF(OR($A$8&lt;&gt;"",$A$2&lt;&gt;"",$DV$252&lt;&gt;""),"E","")</f>
        <v/>
      </c>
      <c r="DW164" s="29" t="str">
        <f>IF(OR($A$8&lt;&gt;"",$A$2&lt;&gt;"",$DW$252&lt;&gt;""),"E","")</f>
        <v/>
      </c>
      <c r="DX164" s="29" t="str">
        <f>IF(OR($A$8&lt;&gt;"",$A$2&lt;&gt;"",$DX$252&lt;&gt;""),"E","")</f>
        <v/>
      </c>
      <c r="DY164" s="29" t="str">
        <f>IF(OR($A$8&lt;&gt;"",$A$2&lt;&gt;"",$DY$252&lt;&gt;""),"E","")</f>
        <v/>
      </c>
      <c r="DZ164" s="29" t="str">
        <f>IF(OR($A$8&lt;&gt;"",$A$2&lt;&gt;"",$DZ$252&lt;&gt;""),"E","")</f>
        <v/>
      </c>
      <c r="EA164" s="31"/>
      <c r="EB164" s="2"/>
      <c r="EC164" s="29" t="str">
        <f>IF(OR($A$8&lt;&gt;"",$A$2&lt;&gt;"",$EC$252&lt;&gt;""),"E","")</f>
        <v/>
      </c>
      <c r="ED164" s="58"/>
      <c r="EE164" s="57"/>
      <c r="EF164" s="29" t="str">
        <f>IF(OR($A$8&lt;&gt;"",$A$2&lt;&gt;"",$EF$252&lt;&gt;""),"E","")</f>
        <v/>
      </c>
      <c r="EG164" s="29" t="str">
        <f>IF(OR($A$8&lt;&gt;"",$A$2&lt;&gt;"",$EG$252&lt;&gt;""),"E","")</f>
        <v/>
      </c>
      <c r="EH164" s="29" t="str">
        <f>IF(OR($A$8&lt;&gt;"",$A$2&lt;&gt;"",$EH$252&lt;&gt;""),"E","")</f>
        <v/>
      </c>
      <c r="EI164" s="29" t="str">
        <f>IF(OR($A$8&lt;&gt;"",$A$2&lt;&gt;"",$EI$252&lt;&gt;""),"E","")</f>
        <v/>
      </c>
      <c r="EJ164" s="29" t="str">
        <f>IF(OR($A$8&lt;&gt;"",$A$2&lt;&gt;"",$EJ$252&lt;&gt;""),"E","")</f>
        <v/>
      </c>
      <c r="EK164" s="29" t="str">
        <f>IF(OR($A$8&lt;&gt;"",$A$2&lt;&gt;"",$EK$252&lt;&gt;""),"E","")</f>
        <v/>
      </c>
      <c r="EL164" s="29" t="str">
        <f>IF(OR($A$8&lt;&gt;"",$A$2&lt;&gt;"",$EL$252&lt;&gt;""),"E","")</f>
        <v/>
      </c>
      <c r="EM164" s="29" t="str">
        <f>IF(OR($A$8&lt;&gt;"",$A$2&lt;&gt;"",$EM$252&lt;&gt;""),"E","")</f>
        <v/>
      </c>
      <c r="EN164" s="29" t="str">
        <f>IF(OR($A$8&lt;&gt;"",$A$2&lt;&gt;"",$EN$252&lt;&gt;""),"E","")</f>
        <v/>
      </c>
      <c r="EO164" s="29" t="str">
        <f>IF(OR($A$8&lt;&gt;"",$A$2&lt;&gt;"",$EO$252&lt;&gt;""),"E","")</f>
        <v/>
      </c>
      <c r="EP164" s="29" t="str">
        <f>IF(OR($A$8&lt;&gt;"",$A$2&lt;&gt;"",$EP$252&lt;&gt;""),"E","")</f>
        <v/>
      </c>
      <c r="EQ164" s="29" t="str">
        <f>IF(OR($A$8&lt;&gt;"",$A$2&lt;&gt;"",$EQ$252&lt;&gt;""),"E","")</f>
        <v/>
      </c>
      <c r="ER164" s="29" t="str">
        <f>IF(OR($A$8&lt;&gt;"",$A$2&lt;&gt;"",$ER$252&lt;&gt;""),"E","")</f>
        <v/>
      </c>
      <c r="ES164" s="29" t="str">
        <f>IF(OR($A$8&lt;&gt;"",$A$2&lt;&gt;"",$ES$252&lt;&gt;""),"E","")</f>
        <v/>
      </c>
      <c r="ET164" s="29" t="str">
        <f>IF(OR($A$8&lt;&gt;"",$A$2&lt;&gt;"",$ET$252&lt;&gt;""),"E","")</f>
        <v/>
      </c>
      <c r="EU164" s="29" t="str">
        <f>IF(OR($A$8&lt;&gt;"",$A$2&lt;&gt;"",$EU$252&lt;&gt;""),"E","")</f>
        <v/>
      </c>
      <c r="EV164" s="29" t="str">
        <f>IF(OR($A$8&lt;&gt;"",$A$2&lt;&gt;"",$EV$252&lt;&gt;""),"E","")</f>
        <v/>
      </c>
      <c r="EW164" s="29" t="str">
        <f>IF(OR($A$8&lt;&gt;"",$A$2&lt;&gt;"",$EW$252&lt;&gt;""),"E","")</f>
        <v/>
      </c>
      <c r="EX164" s="29" t="str">
        <f>IF(OR($A$8&lt;&gt;"",$A$2&lt;&gt;"",$EX$252&lt;&gt;""),"E","")</f>
        <v/>
      </c>
      <c r="EY164" s="29" t="str">
        <f>IF(OR($A$8&lt;&gt;"",$A$2&lt;&gt;"",$EY$252&lt;&gt;""),"E","")</f>
        <v/>
      </c>
      <c r="EZ164" s="29" t="str">
        <f>IF(OR($A$8&lt;&gt;"",$A$2&lt;&gt;"",$EZ$252&lt;&gt;""),"E","")</f>
        <v/>
      </c>
      <c r="FA164" s="29" t="str">
        <f>IF(OR($A$8&lt;&gt;"",$A$2&lt;&gt;"",$FA$252&lt;&gt;""),"E","")</f>
        <v/>
      </c>
      <c r="FB164" s="29" t="str">
        <f>IF(OR($A$8&lt;&gt;"",$A$2&lt;&gt;"",$FB$252&lt;&gt;""),"E","")</f>
        <v/>
      </c>
      <c r="FC164" s="29" t="str">
        <f>IF(OR($A$8&lt;&gt;"",$A$2&lt;&gt;"",$FC$252&lt;&gt;""),"E","")</f>
        <v/>
      </c>
      <c r="FD164" s="29" t="str">
        <f>IF(OR($A$8&lt;&gt;"",$A$2&lt;&gt;"",$FD$252&lt;&gt;""),"E","")</f>
        <v/>
      </c>
      <c r="FE164" s="29" t="str">
        <f>IF(OR($A$8&lt;&gt;"",$A$2&lt;&gt;"",$FE$252&lt;&gt;""),"E","")</f>
        <v/>
      </c>
      <c r="FF164" s="29" t="str">
        <f>IF(OR($A$8&lt;&gt;"",$A$2&lt;&gt;"",$FF$252&lt;&gt;""),"E","")</f>
        <v/>
      </c>
      <c r="FG164" s="29" t="str">
        <f>IF(OR($A$8&lt;&gt;"",$A$2&lt;&gt;"",$FG$252&lt;&gt;""),"E","")</f>
        <v/>
      </c>
      <c r="FH164" s="29" t="str">
        <f>IF(OR($A$8&lt;&gt;"",$A$2&lt;&gt;"",$FH$252&lt;&gt;""),"E","")</f>
        <v/>
      </c>
      <c r="FI164" s="29" t="str">
        <f>IF(OR($A$8&lt;&gt;"",$A$2&lt;&gt;"",$FI$252&lt;&gt;""),"E","")</f>
        <v/>
      </c>
      <c r="FJ164" s="29" t="str">
        <f>IF(OR($A$8&lt;&gt;"",$A$2&lt;&gt;"",$FJ$252&lt;&gt;""),"E","")</f>
        <v/>
      </c>
      <c r="FK164" s="29" t="str">
        <f>IF(OR($A$8&lt;&gt;"",$A$2&lt;&gt;"",$FK$252&lt;&gt;""),"E","")</f>
        <v/>
      </c>
      <c r="FL164" s="29" t="str">
        <f>IF(OR($A$8&lt;&gt;"",$A$2&lt;&gt;"",$FL$252&lt;&gt;""),"E","")</f>
        <v/>
      </c>
      <c r="FM164" s="29" t="str">
        <f>IF(OR($A$8&lt;&gt;"",$A$2&lt;&gt;"",$FM$252&lt;&gt;""),"E","")</f>
        <v/>
      </c>
      <c r="FN164" s="29" t="str">
        <f>IF(OR($A$8&lt;&gt;"",$A$2&lt;&gt;"",$FN$252&lt;&gt;""),"E","")</f>
        <v/>
      </c>
      <c r="FO164" s="29" t="str">
        <f>IF(OR($A$8&lt;&gt;"",$A$2&lt;&gt;"",$FO$252&lt;&gt;""),"E","")</f>
        <v/>
      </c>
      <c r="FP164" s="29" t="str">
        <f>IF(OR($A$8&lt;&gt;"",$A$2&lt;&gt;"",$FP$252&lt;&gt;""),"E","")</f>
        <v/>
      </c>
      <c r="FQ164" s="29" t="str">
        <f>IF(OR($A$8&lt;&gt;"",$A$2&lt;&gt;"",$FQ$252&lt;&gt;""),"E","")</f>
        <v/>
      </c>
      <c r="FR164" s="29" t="str">
        <f>IF(OR($A$8&lt;&gt;"",$A$2&lt;&gt;"",$FR$252&lt;&gt;""),"E","")</f>
        <v/>
      </c>
      <c r="FS164" s="29" t="str">
        <f>IF(OR($A$8&lt;&gt;"",$A$2&lt;&gt;"",$FS$252&lt;&gt;""),"E","")</f>
        <v/>
      </c>
      <c r="FT164" s="29" t="str">
        <f>IF(OR($A$8&lt;&gt;"",$A$2&lt;&gt;"",$FT$252&lt;&gt;""),"E","")</f>
        <v/>
      </c>
      <c r="FU164" s="29" t="str">
        <f>IF(OR($A$8&lt;&gt;"",$A$2&lt;&gt;"",$FU$252&lt;&gt;""),"E","")</f>
        <v/>
      </c>
      <c r="FV164" s="29" t="str">
        <f>IF(OR($A$8&lt;&gt;"",$A$2&lt;&gt;"",$FV$252&lt;&gt;""),"E","")</f>
        <v/>
      </c>
      <c r="FW164" s="29" t="str">
        <f>IF(OR($A$8&lt;&gt;"",$A$2&lt;&gt;"",$FW$252&lt;&gt;""),"E","")</f>
        <v/>
      </c>
      <c r="FX164" s="29" t="str">
        <f>IF(OR($A$8&lt;&gt;"",$A$2&lt;&gt;"",$FX$252&lt;&gt;""),"E","")</f>
        <v/>
      </c>
      <c r="FY164" s="29" t="str">
        <f>IF(OR($A$8&lt;&gt;"",$A$2&lt;&gt;"",$FY$252&lt;&gt;""),"E","")</f>
        <v/>
      </c>
      <c r="FZ164" s="29" t="str">
        <f>IF(OR($A$8&lt;&gt;"",$A$2&lt;&gt;"",$FZ$252&lt;&gt;""),"E","")</f>
        <v/>
      </c>
      <c r="GA164" s="29" t="str">
        <f>IF(OR($A$8&lt;&gt;"",$A$2&lt;&gt;"",$GA$252&lt;&gt;""),"E","")</f>
        <v/>
      </c>
      <c r="GB164" s="58"/>
      <c r="GC164" s="57"/>
      <c r="GD164" s="33" t="str">
        <f>IF(OR($A$8&lt;&gt;"",$A$2&lt;&gt;"",$GD$252&lt;&gt;""),"E","")</f>
        <v/>
      </c>
      <c r="GE164" s="77"/>
      <c r="GF164" s="72"/>
      <c r="GG164" s="29" t="str">
        <f>IF(OR($A$8&lt;&gt;"",$A$2&lt;&gt;"",$GG$252&lt;&gt;""),"E","")</f>
        <v/>
      </c>
      <c r="GH164" s="29" t="str">
        <f>IF(OR($A$8&lt;&gt;"",$A$2&lt;&gt;"",$GH$252&lt;&gt;""),"E","")</f>
        <v/>
      </c>
      <c r="GI164" s="29" t="str">
        <f>IF(OR($A$8&lt;&gt;"",$A$2&lt;&gt;"",$GI$252&lt;&gt;""),"E","")</f>
        <v/>
      </c>
      <c r="GJ164" s="29" t="str">
        <f>IF(OR($A$8&lt;&gt;"",$A$2&lt;&gt;"",$GJ$252&lt;&gt;""),"E","")</f>
        <v/>
      </c>
      <c r="GK164" s="29" t="str">
        <f>IF(OR($A$8&lt;&gt;"",$A$2&lt;&gt;"",$GK$252&lt;&gt;""),"E","")</f>
        <v/>
      </c>
      <c r="GL164" s="29" t="str">
        <f>IF(OR($A$8&lt;&gt;"",$A$2&lt;&gt;"",$GL$252&lt;&gt;""),"E","")</f>
        <v/>
      </c>
      <c r="GM164" s="29" t="str">
        <f>IF(OR($A$8&lt;&gt;"",$A$2&lt;&gt;"",$GM$252&lt;&gt;""),"E","")</f>
        <v/>
      </c>
      <c r="GN164" s="29" t="str">
        <f>IF(OR($A$8&lt;&gt;"",$A$2&lt;&gt;"",$GN$252&lt;&gt;""),"E","")</f>
        <v/>
      </c>
      <c r="GO164" s="29" t="str">
        <f>IF(OR($A$8&lt;&gt;"",$A$2&lt;&gt;"",$GO$252&lt;&gt;""),"E","")</f>
        <v/>
      </c>
      <c r="GP164" s="29" t="str">
        <f>IF(OR($A$8&lt;&gt;"",$A$2&lt;&gt;"",$GP$252&lt;&gt;""),"E","")</f>
        <v/>
      </c>
      <c r="GQ164" s="30" t="str">
        <f>IF(OR($A$8&lt;&gt;"",$A$2&lt;&gt;"",$GQ$252&lt;&gt;""),"E","X")</f>
        <v>X</v>
      </c>
      <c r="GR164" s="30" t="str">
        <f>IF(OR($A$8&lt;&gt;"",$A$2&lt;&gt;"",$GR$252&lt;&gt;""),"E","X")</f>
        <v>X</v>
      </c>
      <c r="GS164" s="29" t="str">
        <f>IF(OR($A$8&lt;&gt;"",$A$2&lt;&gt;"",$GS$252&lt;&gt;""),"E","")</f>
        <v/>
      </c>
      <c r="GT164" s="30" t="str">
        <f>IF(OR($A$8&lt;&gt;"",$A$2&lt;&gt;"",$GT$252&lt;&gt;""),"E",(IF(OR(AND($B$5="X",$D$5=""),(AND((OR(($J$6="X"),(AND($J$6="X",$L$6="X")))),$N$6=""))),"","X")))</f>
        <v>X</v>
      </c>
      <c r="GU164" s="29" t="str">
        <f>IF(OR($A$8&lt;&gt;"",$A$2&lt;&gt;"",$GU$252&lt;&gt;""),"E","")</f>
        <v/>
      </c>
      <c r="GV164" s="30" t="str">
        <f>IF(OR($A$8&lt;&gt;"",$A$2&lt;&gt;"",$GV$252&lt;&gt;""),"E",(IF(OR(AND($B$5="X",$D$5=""),(AND((OR(($J$6="X"),(AND($J$6="X",$L$6="X")))),$N$6=""))),"","X")))</f>
        <v>X</v>
      </c>
      <c r="GW164" s="29" t="str">
        <f>IF(OR($A$8&lt;&gt;"",$A$2&lt;&gt;"",$GW$252&lt;&gt;""),"E","")</f>
        <v/>
      </c>
      <c r="GX164" s="30" t="str">
        <f>IF(OR($A$8&lt;&gt;"",$A$2&lt;&gt;"",$GX$252&lt;&gt;""),"E",(IF(OR((AND($P$6="X",$R$6="")),AND($B$5="X",$D$5=""),(AND((OR(($J$6="X"),(AND($J$6="X",$L$6="X")))),$N$6=""))),"","X")))</f>
        <v>X</v>
      </c>
      <c r="GY164" s="26" t="str">
        <f>IF(OR($A$8&lt;&gt;"",$A$2&lt;&gt;"",$GY$252&lt;&gt;""),"E","")</f>
        <v/>
      </c>
      <c r="GZ164" s="30" t="str">
        <f>IF(OR($A$8&lt;&gt;"",$A$2&lt;&gt;"",$GZ$252&lt;&gt;""),"E",(IF(OR((AND($P$6="X",$R$6="")),AND($B$5="X",$D$5=""),(AND((OR(($J$6="X"),(AND($J$6="X",$L$6="X")))),$N$6=""))),"","X")))</f>
        <v>X</v>
      </c>
      <c r="HA164" s="30" t="str">
        <f>IF(OR($A$8&lt;&gt;"",$A$2&lt;&gt;"",$HA$252&lt;&gt;""),"E","X")</f>
        <v>X</v>
      </c>
      <c r="HB164" s="34" t="str">
        <f>IF(OR($A$8&lt;&gt;"",$A$2&lt;&gt;"",$HB$252&lt;&gt;""),"E",IF((OR((AND($B$5="X",$D$5="")),(AND($F$7="X",$H$7="",$N$7="")),(AND((OR(($J$6="X"),(AND($J$6="X",$L$6="X")))),$N$6="")),(AND($B$7="X",$D$7="")))),"","X"))</f>
        <v>X</v>
      </c>
      <c r="HC164" s="29" t="str">
        <f>IF(OR($A$8&lt;&gt;"",$A$2&lt;&gt;"",$HC$252&lt;&gt;""),"E","")</f>
        <v/>
      </c>
      <c r="HD164" s="34" t="str">
        <f>IF(OR($A$8&lt;&gt;"",$A$2&lt;&gt;"",$HD$252&lt;&gt;""),"E",IF((OR((AND($B$5="X",$D$5="")),(AND($F$7="X",$H$7="",$N$7="")),(AND((OR(($J$6="X"),(AND($J$6="X",$L$6="X")))),$N$6="")),(AND($B$7="X",$D$7="")))),"","X"))</f>
        <v>X</v>
      </c>
      <c r="HE164" s="29" t="str">
        <f>IF(OR($A$8&lt;&gt;"",$A$2&lt;&gt;"",$HE$252&lt;&gt;""),"E","")</f>
        <v/>
      </c>
      <c r="HF164" s="34" t="str">
        <f>IF(OR($A$8&lt;&gt;"",$A$2&lt;&gt;"",$HF$252&lt;&gt;""),"E",IF((OR((AND($B$5="X",$D$5="")),(AND($F$7="X",$H$7="",$N$7="")),(AND((OR(($J$6="X"),(AND($J$6="X",$L$6="X")))),$N$6="")),(AND($B$7="X",$D$7="")))),"","X"))</f>
        <v>X</v>
      </c>
      <c r="HG164" s="29" t="str">
        <f>IF(OR($A$8&lt;&gt;"",$A$2&lt;&gt;"",$HG$252&lt;&gt;""),"E","")</f>
        <v/>
      </c>
      <c r="HH164" s="81"/>
      <c r="HI164" s="72"/>
      <c r="HJ164" s="34" t="str">
        <f>IF(OR($A$8&lt;&gt;"",$A$2&lt;&gt;"",$HJ$252&lt;&gt;""),"E",IF((OR((AND($B$5="X",$D$5="")),(AND($F$7="X",$H$7="",$N$7="")),(AND((OR(($J$6="X"),(AND($J$6="X",$L$6="X")))),$N$6="")),(AND($B$7="X",$D$7="")))),"","X"))</f>
        <v>X</v>
      </c>
      <c r="HK164" s="29" t="str">
        <f>IF(OR($A$8&lt;&gt;"",$A$2&lt;&gt;"",$HK$252&lt;&gt;""),"E","")</f>
        <v/>
      </c>
      <c r="HL164" s="34" t="str">
        <f>IF(OR($A$8&lt;&gt;"",$A$2&lt;&gt;"",$HL$252&lt;&gt;""),"E",IF((OR((AND($B$5="X",$D$5="")),(AND($F$7="X",$H$7="",$N$7="")),(AND((OR(($J$6="X"),(AND($J$6="X",$L$6="X")))),$N$6="")),(AND($B$7="X",$D$7="")))),"","X"))</f>
        <v>X</v>
      </c>
      <c r="HM164" s="34" t="str">
        <f>IF(OR($A$8&lt;&gt;"",$A$2&lt;&gt;"",$HM$252&lt;&gt;""),"E",IF((OR((AND($B$5="X",$D$5="")),(AND($F$7="X",$H$7="",$N$7="")),(AND((OR(($J$6="X"),(AND($J$6="X",$L$6="X")))),$N$6="")),(AND($B$7="X",$D$7="")))),"","X"))</f>
        <v>X</v>
      </c>
      <c r="HN164" s="34" t="str">
        <f>IF(OR($A$8&lt;&gt;"",$A$2&lt;&gt;"",$HN$252&lt;&gt;""),"E",IF((OR((AND($B$5="X",$D$5="")),(AND($F$7="X",$H$7="",$N$7="")),(AND((OR(($J$6="X"),(AND($J$6="X",$L$6="X")))),$N$6="")),(AND($B$7="X",$D$7="")))),"","X"))</f>
        <v>X</v>
      </c>
      <c r="HO164" s="34" t="str">
        <f>IF(OR($A$8&lt;&gt;"",$A$2&lt;&gt;"",$HO$252&lt;&gt;""),"E",IF((OR((AND($B$5="X",$D$5="")),(AND($F$7="X",$H$7="",$N$7="")),(AND((OR(($J$6="X"),(AND($J$6="X",$L$6="X")))),$N$6="")),(AND($B$7="X",$D$7="")))),"","X"))</f>
        <v>X</v>
      </c>
      <c r="HP164" s="34" t="str">
        <f>IF(OR($A$8&lt;&gt;"",$A$2&lt;&gt;"",$HP$252&lt;&gt;""),"E",IF((OR((AND($B$5="X",$D$5="")),(AND($F$7="X",$H$7="",$N$7="")),(AND((OR(($J$6="X"),(AND($J$6="X",$L$6="X")))),$N$6="")),(AND($B$7="X",$D$7="")))),"","X"))</f>
        <v>X</v>
      </c>
      <c r="HQ164" s="219"/>
      <c r="HR164" s="6"/>
      <c r="HS164" s="131">
        <f t="shared" si="2"/>
        <v>0</v>
      </c>
      <c r="HT164" s="132"/>
    </row>
    <row r="165" spans="1:228" ht="39" customHeight="1" x14ac:dyDescent="0.2">
      <c r="A165" s="220" t="s">
        <v>179</v>
      </c>
      <c r="B165" s="221"/>
      <c r="C165" s="221"/>
      <c r="D165" s="221"/>
      <c r="E165" s="221"/>
      <c r="F165" s="221"/>
      <c r="G165" s="221"/>
      <c r="H165" s="221"/>
      <c r="I165" s="221"/>
      <c r="J165" s="221"/>
      <c r="K165" s="221"/>
      <c r="L165" s="222"/>
      <c r="M165" s="223" t="s">
        <v>56</v>
      </c>
      <c r="N165" s="224"/>
      <c r="O165" s="224"/>
      <c r="P165" s="224"/>
      <c r="Q165" s="224"/>
      <c r="R165" s="224"/>
      <c r="S165" s="224"/>
      <c r="T165" s="224"/>
      <c r="U165" s="225"/>
      <c r="V165" s="174"/>
      <c r="W165" s="43">
        <v>23</v>
      </c>
      <c r="X165" s="205">
        <v>4</v>
      </c>
      <c r="Y165" s="84" t="s">
        <v>1152</v>
      </c>
      <c r="Z165" s="178"/>
      <c r="AA165" s="212"/>
      <c r="AB165" s="155">
        <v>60</v>
      </c>
      <c r="AC165" s="399"/>
      <c r="AD165" s="155">
        <v>60</v>
      </c>
      <c r="AE165" s="399"/>
      <c r="AF165" s="155">
        <v>60</v>
      </c>
      <c r="AG165" s="399"/>
      <c r="AH165" s="155">
        <v>60</v>
      </c>
      <c r="AI165" s="399"/>
      <c r="AJ165" s="155">
        <v>12</v>
      </c>
      <c r="AK165" s="400"/>
      <c r="AL165" s="155">
        <v>2</v>
      </c>
      <c r="AM165" s="399"/>
      <c r="AN165" s="155">
        <v>1</v>
      </c>
      <c r="AO165" s="399"/>
      <c r="AP165" s="155">
        <v>1</v>
      </c>
      <c r="AQ165" s="399"/>
      <c r="AR165" s="155"/>
      <c r="AS165" s="154"/>
      <c r="AT165" s="152"/>
      <c r="AU165" s="153"/>
      <c r="AV165" s="152"/>
      <c r="AW165" s="153"/>
      <c r="AX165" s="152"/>
      <c r="AY165" s="153"/>
      <c r="AZ165" s="152"/>
      <c r="BA165" s="153"/>
      <c r="BB165" s="152"/>
      <c r="BC165" s="153"/>
      <c r="BD165" s="152"/>
      <c r="BE165" s="153"/>
      <c r="BF165" s="152"/>
      <c r="BG165" s="422"/>
      <c r="BH165" s="179"/>
      <c r="BI165" s="179"/>
      <c r="BJ165" s="67" t="str">
        <f>IF($BJ$8="Saisie de numéro erronée !","Saisie de numéro erronée !",IF($BJ$9="","",VALUE(SUBSTITUTE(IF(COUNTIF(HS165,"* *"),TRIM(MID(Y165&amp;" ",(FIND(("NO"&amp;$BJ$9&amp;" "),Y165&amp;" "))-3,3)),HS165),"c",""))))</f>
        <v/>
      </c>
      <c r="BK165" s="180"/>
      <c r="BL165" s="213"/>
      <c r="BM165" s="29">
        <v>23</v>
      </c>
      <c r="BN165" s="29">
        <v>23</v>
      </c>
      <c r="BO165" s="29">
        <v>23</v>
      </c>
      <c r="BP165" s="29">
        <v>24</v>
      </c>
      <c r="BQ165" s="29">
        <v>24</v>
      </c>
      <c r="BR165" s="29">
        <v>24</v>
      </c>
      <c r="BS165" s="29">
        <v>25</v>
      </c>
      <c r="BT165" s="29">
        <v>25</v>
      </c>
      <c r="BU165" s="29">
        <v>25</v>
      </c>
      <c r="BV165" s="29">
        <v>26</v>
      </c>
      <c r="BW165" s="29">
        <v>26</v>
      </c>
      <c r="BX165" s="29">
        <v>26</v>
      </c>
      <c r="BY165" s="29">
        <v>30</v>
      </c>
      <c r="BZ165" s="29">
        <v>38</v>
      </c>
      <c r="CA165" s="29">
        <v>43</v>
      </c>
      <c r="CB165" s="226">
        <v>68</v>
      </c>
      <c r="CC165" s="181"/>
      <c r="CD165" s="181"/>
      <c r="CE165" s="395"/>
      <c r="CF165" s="182"/>
      <c r="CG165" s="182"/>
      <c r="CH165" s="395" t="s">
        <v>347</v>
      </c>
      <c r="CI165" s="183"/>
      <c r="CJ165" s="183"/>
      <c r="CK165" s="214">
        <v>154</v>
      </c>
      <c r="CL165" s="29" t="s">
        <v>596</v>
      </c>
      <c r="CM165" s="184"/>
      <c r="CN165" s="216"/>
      <c r="CO165" s="233" t="s">
        <v>47</v>
      </c>
      <c r="CP165" s="185"/>
      <c r="CQ165" s="185"/>
      <c r="CR165" s="44">
        <v>86</v>
      </c>
      <c r="CS165" s="44">
        <v>109</v>
      </c>
      <c r="CT165" s="186"/>
      <c r="CU165" s="186"/>
      <c r="CV165" s="395"/>
      <c r="CW165" s="218"/>
      <c r="CX165" s="218"/>
      <c r="CY165" s="227" t="s">
        <v>106</v>
      </c>
      <c r="CZ165" s="187"/>
      <c r="DA165" s="187"/>
      <c r="DB165" s="28" t="str">
        <f>IF(OR($A$8&lt;&gt;"",$A$2&lt;&gt;"",$DB$252&lt;&gt;""),"E","")</f>
        <v/>
      </c>
      <c r="DC165" s="29" t="str">
        <f>IF(OR($A$8&lt;&gt;"",$A$2&lt;&gt;"",$DC$252&lt;&gt;""),"E","")</f>
        <v/>
      </c>
      <c r="DD165" s="29" t="str">
        <f>IF(OR($A$8&lt;&gt;"",$A$2&lt;&gt;"",$DD$252&lt;&gt;""),"E","")</f>
        <v/>
      </c>
      <c r="DE165" s="29" t="str">
        <f>IF(OR($A$8&lt;&gt;"",$A$2&lt;&gt;"",$DE$252&lt;&gt;""),"E","")</f>
        <v/>
      </c>
      <c r="DF165" s="29" t="str">
        <f>IF(OR($A$8&lt;&gt;"",$A$2&lt;&gt;"",$DF$252&lt;&gt;""),"E","")</f>
        <v/>
      </c>
      <c r="DG165" s="29" t="str">
        <f>IF(OR($A$8&lt;&gt;"",$A$2&lt;&gt;"",$DG$252&lt;&gt;""),"E","")</f>
        <v/>
      </c>
      <c r="DH165" s="29" t="str">
        <f>IF(OR($A$8&lt;&gt;"",$A$2&lt;&gt;"",$DH$252&lt;&gt;""),"E","")</f>
        <v/>
      </c>
      <c r="DI165" s="29" t="str">
        <f>IF(OR($A$8&lt;&gt;"",$A$2&lt;&gt;"",$DI$252&lt;&gt;""),"E","")</f>
        <v/>
      </c>
      <c r="DJ165" s="29" t="str">
        <f>IF(OR($A$8&lt;&gt;"",$A$2&lt;&gt;"",$DJ$252&lt;&gt;""),"E","")</f>
        <v/>
      </c>
      <c r="DK165" s="29" t="str">
        <f>IF(OR($A$8&lt;&gt;"",$A$2&lt;&gt;"",$DK$252&lt;&gt;""),"E","")</f>
        <v/>
      </c>
      <c r="DL165" s="29" t="str">
        <f>IF(OR($A$8&lt;&gt;"",$A$2&lt;&gt;"",$DL$252&lt;&gt;""),"E","")</f>
        <v/>
      </c>
      <c r="DM165" s="29" t="str">
        <f>IF(OR($A$8&lt;&gt;"",$A$2&lt;&gt;"",$DM$252&lt;&gt;""),"E","")</f>
        <v/>
      </c>
      <c r="DN165" s="29" t="str">
        <f>IF(OR($A$8&lt;&gt;"",$A$2&lt;&gt;"",$DN$252&lt;&gt;""),"E","")</f>
        <v/>
      </c>
      <c r="DO165" s="29" t="str">
        <f>IF(OR($A$8&lt;&gt;"",$A$2&lt;&gt;"",$DO$252&lt;&gt;""),"E","")</f>
        <v/>
      </c>
      <c r="DP165" s="29" t="str">
        <f>IF(OR($A$8&lt;&gt;"",$A$2&lt;&gt;"",$DP$252&lt;&gt;""),"E","")</f>
        <v/>
      </c>
      <c r="DQ165" s="29" t="str">
        <f>IF(OR($A$8&lt;&gt;"",$A$2&lt;&gt;"",$DQ$252&lt;&gt;""),"E","")</f>
        <v/>
      </c>
      <c r="DR165" s="29" t="str">
        <f>IF(OR($A$8&lt;&gt;"",$A$2&lt;&gt;"",$DR$252&lt;&gt;""),"E","")</f>
        <v/>
      </c>
      <c r="DS165" s="29" t="str">
        <f>IF(OR($A$8&lt;&gt;"",$A$2&lt;&gt;"",$DS$252&lt;&gt;""),"E","")</f>
        <v/>
      </c>
      <c r="DT165" s="29" t="str">
        <f>IF(OR($A$8&lt;&gt;"",$A$2&lt;&gt;"",$DT$252&lt;&gt;""),"E","")</f>
        <v/>
      </c>
      <c r="DU165" s="29" t="str">
        <f>IF(OR($A$8&lt;&gt;"",$A$2&lt;&gt;"",$DU$252&lt;&gt;""),"E","")</f>
        <v/>
      </c>
      <c r="DV165" s="29" t="str">
        <f>IF(OR($A$8&lt;&gt;"",$A$2&lt;&gt;"",$DV$252&lt;&gt;""),"E","")</f>
        <v/>
      </c>
      <c r="DW165" s="29" t="str">
        <f>IF(OR($A$8&lt;&gt;"",$A$2&lt;&gt;"",$DW$252&lt;&gt;""),"E","")</f>
        <v/>
      </c>
      <c r="DX165" s="29" t="str">
        <f>IF(OR($A$8&lt;&gt;"",$A$2&lt;&gt;"",$DX$252&lt;&gt;""),"E","")</f>
        <v/>
      </c>
      <c r="DY165" s="29" t="str">
        <f>IF(OR($A$8&lt;&gt;"",$A$2&lt;&gt;"",$DY$252&lt;&gt;""),"E","")</f>
        <v/>
      </c>
      <c r="DZ165" s="29" t="str">
        <f>IF(OR($A$8&lt;&gt;"",$A$2&lt;&gt;"",$DZ$252&lt;&gt;""),"E","")</f>
        <v/>
      </c>
      <c r="EA165" s="31"/>
      <c r="EB165" s="2"/>
      <c r="EC165" s="29" t="str">
        <f>IF(OR($A$8&lt;&gt;"",$A$2&lt;&gt;"",$EC$252&lt;&gt;""),"E","")</f>
        <v/>
      </c>
      <c r="ED165" s="58"/>
      <c r="EE165" s="57"/>
      <c r="EF165" s="29" t="str">
        <f>IF(OR($A$8&lt;&gt;"",$A$2&lt;&gt;"",$EF$252&lt;&gt;""),"E","")</f>
        <v/>
      </c>
      <c r="EG165" s="29" t="str">
        <f>IF(OR($A$8&lt;&gt;"",$A$2&lt;&gt;"",$EG$252&lt;&gt;""),"E","")</f>
        <v/>
      </c>
      <c r="EH165" s="29" t="str">
        <f>IF(OR($A$8&lt;&gt;"",$A$2&lt;&gt;"",$EH$252&lt;&gt;""),"E","")</f>
        <v/>
      </c>
      <c r="EI165" s="29" t="str">
        <f>IF(OR($A$8&lt;&gt;"",$A$2&lt;&gt;"",$EI$252&lt;&gt;""),"E","")</f>
        <v/>
      </c>
      <c r="EJ165" s="29" t="str">
        <f>IF(OR($A$8&lt;&gt;"",$A$2&lt;&gt;"",$EJ$252&lt;&gt;""),"E","")</f>
        <v/>
      </c>
      <c r="EK165" s="29" t="str">
        <f>IF(OR($A$8&lt;&gt;"",$A$2&lt;&gt;"",$EK$252&lt;&gt;""),"E","")</f>
        <v/>
      </c>
      <c r="EL165" s="29" t="str">
        <f>IF(OR($A$8&lt;&gt;"",$A$2&lt;&gt;"",$EL$252&lt;&gt;""),"E","")</f>
        <v/>
      </c>
      <c r="EM165" s="29" t="str">
        <f>IF(OR($A$8&lt;&gt;"",$A$2&lt;&gt;"",$EM$252&lt;&gt;""),"E","")</f>
        <v/>
      </c>
      <c r="EN165" s="29" t="str">
        <f>IF(OR($A$8&lt;&gt;"",$A$2&lt;&gt;"",$EN$252&lt;&gt;""),"E","")</f>
        <v/>
      </c>
      <c r="EO165" s="29" t="str">
        <f>IF(OR($A$8&lt;&gt;"",$A$2&lt;&gt;"",$EO$252&lt;&gt;""),"E","")</f>
        <v/>
      </c>
      <c r="EP165" s="29" t="str">
        <f>IF(OR($A$8&lt;&gt;"",$A$2&lt;&gt;"",$EP$252&lt;&gt;""),"E","")</f>
        <v/>
      </c>
      <c r="EQ165" s="29" t="str">
        <f>IF(OR($A$8&lt;&gt;"",$A$2&lt;&gt;"",$EQ$252&lt;&gt;""),"E","")</f>
        <v/>
      </c>
      <c r="ER165" s="29" t="str">
        <f>IF(OR($A$8&lt;&gt;"",$A$2&lt;&gt;"",$ER$252&lt;&gt;""),"E","")</f>
        <v/>
      </c>
      <c r="ES165" s="29" t="str">
        <f>IF(OR($A$8&lt;&gt;"",$A$2&lt;&gt;"",$ES$252&lt;&gt;""),"E","")</f>
        <v/>
      </c>
      <c r="ET165" s="29" t="str">
        <f>IF(OR($A$8&lt;&gt;"",$A$2&lt;&gt;"",$ET$252&lt;&gt;""),"E","")</f>
        <v/>
      </c>
      <c r="EU165" s="29" t="str">
        <f>IF(OR($A$8&lt;&gt;"",$A$2&lt;&gt;"",$EU$252&lt;&gt;""),"E","")</f>
        <v/>
      </c>
      <c r="EV165" s="29" t="str">
        <f>IF(OR($A$8&lt;&gt;"",$A$2&lt;&gt;"",$EV$252&lt;&gt;""),"E","")</f>
        <v/>
      </c>
      <c r="EW165" s="29" t="str">
        <f>IF(OR($A$8&lt;&gt;"",$A$2&lt;&gt;"",$EW$252&lt;&gt;""),"E","")</f>
        <v/>
      </c>
      <c r="EX165" s="29" t="str">
        <f>IF(OR($A$8&lt;&gt;"",$A$2&lt;&gt;"",$EX$252&lt;&gt;""),"E","")</f>
        <v/>
      </c>
      <c r="EY165" s="29" t="str">
        <f>IF(OR($A$8&lt;&gt;"",$A$2&lt;&gt;"",$EY$252&lt;&gt;""),"E","")</f>
        <v/>
      </c>
      <c r="EZ165" s="29" t="str">
        <f>IF(OR($A$8&lt;&gt;"",$A$2&lt;&gt;"",$EZ$252&lt;&gt;""),"E","")</f>
        <v/>
      </c>
      <c r="FA165" s="29" t="str">
        <f>IF(OR($A$8&lt;&gt;"",$A$2&lt;&gt;"",$FA$252&lt;&gt;""),"E","")</f>
        <v/>
      </c>
      <c r="FB165" s="29" t="str">
        <f>IF(OR($A$8&lt;&gt;"",$A$2&lt;&gt;"",$FB$252&lt;&gt;""),"E","")</f>
        <v/>
      </c>
      <c r="FC165" s="29" t="str">
        <f>IF(OR($A$8&lt;&gt;"",$A$2&lt;&gt;"",$FC$252&lt;&gt;""),"E","")</f>
        <v/>
      </c>
      <c r="FD165" s="29" t="str">
        <f>IF(OR($A$8&lt;&gt;"",$A$2&lt;&gt;"",$FD$252&lt;&gt;""),"E","")</f>
        <v/>
      </c>
      <c r="FE165" s="29" t="str">
        <f>IF(OR($A$8&lt;&gt;"",$A$2&lt;&gt;"",$FE$252&lt;&gt;""),"E","")</f>
        <v/>
      </c>
      <c r="FF165" s="29" t="str">
        <f>IF(OR($A$8&lt;&gt;"",$A$2&lt;&gt;"",$FF$252&lt;&gt;""),"E","")</f>
        <v/>
      </c>
      <c r="FG165" s="29" t="str">
        <f>IF(OR($A$8&lt;&gt;"",$A$2&lt;&gt;"",$FG$252&lt;&gt;""),"E","")</f>
        <v/>
      </c>
      <c r="FH165" s="29" t="str">
        <f>IF(OR($A$8&lt;&gt;"",$A$2&lt;&gt;"",$FH$252&lt;&gt;""),"E","")</f>
        <v/>
      </c>
      <c r="FI165" s="29" t="str">
        <f>IF(OR($A$8&lt;&gt;"",$A$2&lt;&gt;"",$FI$252&lt;&gt;""),"E","")</f>
        <v/>
      </c>
      <c r="FJ165" s="29" t="str">
        <f>IF(OR($A$8&lt;&gt;"",$A$2&lt;&gt;"",$FJ$252&lt;&gt;""),"E","")</f>
        <v/>
      </c>
      <c r="FK165" s="29" t="str">
        <f>IF(OR($A$8&lt;&gt;"",$A$2&lt;&gt;"",$FK$252&lt;&gt;""),"E","")</f>
        <v/>
      </c>
      <c r="FL165" s="29" t="str">
        <f>IF(OR($A$8&lt;&gt;"",$A$2&lt;&gt;"",$FL$252&lt;&gt;""),"E","")</f>
        <v/>
      </c>
      <c r="FM165" s="29" t="str">
        <f>IF(OR($A$8&lt;&gt;"",$A$2&lt;&gt;"",$FM$252&lt;&gt;""),"E","")</f>
        <v/>
      </c>
      <c r="FN165" s="29" t="str">
        <f>IF(OR($A$8&lt;&gt;"",$A$2&lt;&gt;"",$FN$252&lt;&gt;""),"E","")</f>
        <v/>
      </c>
      <c r="FO165" s="29" t="str">
        <f>IF(OR($A$8&lt;&gt;"",$A$2&lt;&gt;"",$FO$252&lt;&gt;""),"E","")</f>
        <v/>
      </c>
      <c r="FP165" s="29" t="str">
        <f>IF(OR($A$8&lt;&gt;"",$A$2&lt;&gt;"",$FP$252&lt;&gt;""),"E","")</f>
        <v/>
      </c>
      <c r="FQ165" s="29" t="str">
        <f>IF(OR($A$8&lt;&gt;"",$A$2&lt;&gt;"",$FQ$252&lt;&gt;""),"E","")</f>
        <v/>
      </c>
      <c r="FR165" s="29" t="str">
        <f>IF(OR($A$8&lt;&gt;"",$A$2&lt;&gt;"",$FR$252&lt;&gt;""),"E","")</f>
        <v/>
      </c>
      <c r="FS165" s="29" t="str">
        <f>IF(OR($A$8&lt;&gt;"",$A$2&lt;&gt;"",$FS$252&lt;&gt;""),"E","")</f>
        <v/>
      </c>
      <c r="FT165" s="29" t="str">
        <f>IF(OR($A$8&lt;&gt;"",$A$2&lt;&gt;"",$FT$252&lt;&gt;""),"E","")</f>
        <v/>
      </c>
      <c r="FU165" s="29" t="str">
        <f>IF(OR($A$8&lt;&gt;"",$A$2&lt;&gt;"",$FU$252&lt;&gt;""),"E","")</f>
        <v/>
      </c>
      <c r="FV165" s="29" t="str">
        <f>IF(OR($A$8&lt;&gt;"",$A$2&lt;&gt;"",$FV$252&lt;&gt;""),"E","")</f>
        <v/>
      </c>
      <c r="FW165" s="29" t="str">
        <f>IF(OR($A$8&lt;&gt;"",$A$2&lt;&gt;"",$FW$252&lt;&gt;""),"E","")</f>
        <v/>
      </c>
      <c r="FX165" s="29" t="str">
        <f>IF(OR($A$8&lt;&gt;"",$A$2&lt;&gt;"",$FX$252&lt;&gt;""),"E","")</f>
        <v/>
      </c>
      <c r="FY165" s="29" t="str">
        <f>IF(OR($A$8&lt;&gt;"",$A$2&lt;&gt;"",$FY$252&lt;&gt;""),"E","")</f>
        <v/>
      </c>
      <c r="FZ165" s="29" t="str">
        <f>IF(OR($A$8&lt;&gt;"",$A$2&lt;&gt;"",$FZ$252&lt;&gt;""),"E","")</f>
        <v/>
      </c>
      <c r="GA165" s="29" t="str">
        <f>IF(OR($A$8&lt;&gt;"",$A$2&lt;&gt;"",$GA$252&lt;&gt;""),"E","")</f>
        <v/>
      </c>
      <c r="GB165" s="58"/>
      <c r="GC165" s="57"/>
      <c r="GD165" s="33" t="str">
        <f>IF(OR($A$8&lt;&gt;"",$A$2&lt;&gt;"",$GD$252&lt;&gt;""),"E","")</f>
        <v/>
      </c>
      <c r="GE165" s="77"/>
      <c r="GF165" s="72"/>
      <c r="GG165" s="29" t="str">
        <f>IF(OR($A$8&lt;&gt;"",$A$2&lt;&gt;"",$GG$252&lt;&gt;""),"E","")</f>
        <v/>
      </c>
      <c r="GH165" s="29" t="str">
        <f>IF(OR($A$8&lt;&gt;"",$A$2&lt;&gt;"",$GH$252&lt;&gt;""),"E","")</f>
        <v/>
      </c>
      <c r="GI165" s="29" t="str">
        <f>IF(OR($A$8&lt;&gt;"",$A$2&lt;&gt;"",$GI$252&lt;&gt;""),"E","")</f>
        <v/>
      </c>
      <c r="GJ165" s="29" t="str">
        <f>IF(OR($A$8&lt;&gt;"",$A$2&lt;&gt;"",$GJ$252&lt;&gt;""),"E","")</f>
        <v/>
      </c>
      <c r="GK165" s="29" t="str">
        <f>IF(OR($A$8&lt;&gt;"",$A$2&lt;&gt;"",$GK$252&lt;&gt;""),"E","")</f>
        <v/>
      </c>
      <c r="GL165" s="29" t="str">
        <f>IF(OR($A$8&lt;&gt;"",$A$2&lt;&gt;"",$GL$252&lt;&gt;""),"E","")</f>
        <v/>
      </c>
      <c r="GM165" s="29" t="str">
        <f>IF(OR($A$8&lt;&gt;"",$A$2&lt;&gt;"",$GM$252&lt;&gt;""),"E","")</f>
        <v/>
      </c>
      <c r="GN165" s="29" t="str">
        <f>IF(OR($A$8&lt;&gt;"",$A$2&lt;&gt;"",$GN$252&lt;&gt;""),"E","")</f>
        <v/>
      </c>
      <c r="GO165" s="29" t="str">
        <f>IF(OR($A$8&lt;&gt;"",$A$2&lt;&gt;"",$GO$252&lt;&gt;""),"E","")</f>
        <v/>
      </c>
      <c r="GP165" s="29" t="str">
        <f>IF(OR($A$8&lt;&gt;"",$A$2&lt;&gt;"",$GP$252&lt;&gt;""),"E","")</f>
        <v/>
      </c>
      <c r="GQ165" s="30" t="str">
        <f>IF(OR($A$8&lt;&gt;"",$A$2&lt;&gt;"",$GQ$252&lt;&gt;""),"E","X")</f>
        <v>X</v>
      </c>
      <c r="GR165" s="30" t="str">
        <f>IF(OR($A$8&lt;&gt;"",$A$2&lt;&gt;"",$GR$252&lt;&gt;""),"E","X")</f>
        <v>X</v>
      </c>
      <c r="GS165" s="29" t="str">
        <f>IF(OR($A$8&lt;&gt;"",$A$2&lt;&gt;"",$GS$252&lt;&gt;""),"E","")</f>
        <v/>
      </c>
      <c r="GT165" s="30" t="str">
        <f>IF(OR($A$8&lt;&gt;"",$A$2&lt;&gt;"",$GT$252&lt;&gt;""),"E",(IF(OR(AND($B$5="X",$D$5=""),(AND((OR(($J$6="X"),(AND($J$6="X",$L$6="X")))),$N$6=""))),"","X")))</f>
        <v>X</v>
      </c>
      <c r="GU165" s="29" t="str">
        <f>IF(OR($A$8&lt;&gt;"",$A$2&lt;&gt;"",$GU$252&lt;&gt;""),"E","")</f>
        <v/>
      </c>
      <c r="GV165" s="30" t="str">
        <f>IF(OR($A$8&lt;&gt;"",$A$2&lt;&gt;"",$GV$252&lt;&gt;""),"E",(IF(OR(AND($B$5="X",$D$5=""),(AND((OR(($J$6="X"),(AND($J$6="X",$L$6="X")))),$N$6=""))),"","X")))</f>
        <v>X</v>
      </c>
      <c r="GW165" s="29" t="str">
        <f>IF(OR($A$8&lt;&gt;"",$A$2&lt;&gt;"",$GW$252&lt;&gt;""),"E","")</f>
        <v/>
      </c>
      <c r="GX165" s="30" t="str">
        <f>IF(OR($A$8&lt;&gt;"",$A$2&lt;&gt;"",$GX$252&lt;&gt;""),"E",(IF(OR((AND($P$6="X",$R$6="")),AND($B$5="X",$D$5=""),(AND((OR(($J$6="X"),(AND($J$6="X",$L$6="X")))),$N$6=""))),"","X")))</f>
        <v>X</v>
      </c>
      <c r="GY165" s="26" t="str">
        <f>IF(OR($A$8&lt;&gt;"",$A$2&lt;&gt;"",$GY$252&lt;&gt;""),"E","")</f>
        <v/>
      </c>
      <c r="GZ165" s="30" t="str">
        <f>IF(OR($A$8&lt;&gt;"",$A$2&lt;&gt;"",$GZ$252&lt;&gt;""),"E",(IF(OR((AND($P$6="X",$R$6="")),AND($B$5="X",$D$5=""),(AND((OR(($J$6="X"),(AND($J$6="X",$L$6="X")))),$N$6=""))),"","X")))</f>
        <v>X</v>
      </c>
      <c r="HA165" s="30" t="str">
        <f>IF(OR($A$8&lt;&gt;"",$A$2&lt;&gt;"",$HA$252&lt;&gt;""),"E","X")</f>
        <v>X</v>
      </c>
      <c r="HB165" s="34" t="str">
        <f>IF(OR($A$8&lt;&gt;"",$A$2&lt;&gt;"",$HB$252&lt;&gt;""),"E",IF((OR((AND($B$5="X",$D$5="")),(AND($F$7="X",$H$7="",$N$7="")),(AND((OR(($J$6="X"),(AND($J$6="X",$L$6="X")))),$N$6="")),(AND($B$7="X",$D$7="")))),"","X"))</f>
        <v>X</v>
      </c>
      <c r="HC165" s="29" t="str">
        <f>IF(OR($A$8&lt;&gt;"",$A$2&lt;&gt;"",$HC$252&lt;&gt;""),"E","")</f>
        <v/>
      </c>
      <c r="HD165" s="34" t="str">
        <f>IF(OR($A$8&lt;&gt;"",$A$2&lt;&gt;"",$HD$252&lt;&gt;""),"E",IF((OR((AND($B$5="X",$D$5="")),(AND($F$7="X",$H$7="",$N$7="")),(AND((OR(($J$6="X"),(AND($J$6="X",$L$6="X")))),$N$6="")),(AND($B$7="X",$D$7="")))),"","X"))</f>
        <v>X</v>
      </c>
      <c r="HE165" s="29" t="str">
        <f>IF(OR($A$8&lt;&gt;"",$A$2&lt;&gt;"",$HE$252&lt;&gt;""),"E","")</f>
        <v/>
      </c>
      <c r="HF165" s="34" t="str">
        <f>IF(OR($A$8&lt;&gt;"",$A$2&lt;&gt;"",$HF$252&lt;&gt;""),"E",IF((OR((AND($B$5="X",$D$5="")),(AND($F$7="X",$H$7="",$N$7="")),(AND((OR(($J$6="X"),(AND($J$6="X",$L$6="X")))),$N$6="")),(AND($B$7="X",$D$7="")))),"","X"))</f>
        <v>X</v>
      </c>
      <c r="HG165" s="29" t="str">
        <f>IF(OR($A$8&lt;&gt;"",$A$2&lt;&gt;"",$HG$252&lt;&gt;""),"E","")</f>
        <v/>
      </c>
      <c r="HH165" s="81"/>
      <c r="HI165" s="72"/>
      <c r="HJ165" s="34" t="str">
        <f>IF(OR($A$8&lt;&gt;"",$A$2&lt;&gt;"",$HJ$252&lt;&gt;""),"E",IF((OR((AND($B$5="X",$D$5="")),(AND($F$7="X",$H$7="",$N$7="")),(AND((OR(($J$6="X"),(AND($J$6="X",$L$6="X")))),$N$6="")),(AND($B$7="X",$D$7="")))),"","X"))</f>
        <v>X</v>
      </c>
      <c r="HK165" s="29" t="str">
        <f>IF(OR($A$8&lt;&gt;"",$A$2&lt;&gt;"",$HK$252&lt;&gt;""),"E","")</f>
        <v/>
      </c>
      <c r="HL165" s="34" t="str">
        <f>IF(OR($A$8&lt;&gt;"",$A$2&lt;&gt;"",$HL$252&lt;&gt;""),"E",IF((OR((AND($B$5="X",$D$5="")),(AND($F$7="X",$H$7="",$N$7="")),(AND((OR(($J$6="X"),(AND($J$6="X",$L$6="X")))),$N$6="")),(AND($B$7="X",$D$7="")))),"","X"))</f>
        <v>X</v>
      </c>
      <c r="HM165" s="34" t="str">
        <f>IF(OR($A$8&lt;&gt;"",$A$2&lt;&gt;"",$HM$252&lt;&gt;""),"E",IF((OR((AND($B$5="X",$D$5="")),(AND($F$7="X",$H$7="",$N$7="")),(AND((OR(($J$6="X"),(AND($J$6="X",$L$6="X")))),$N$6="")),(AND($B$7="X",$D$7="")))),"","X"))</f>
        <v>X</v>
      </c>
      <c r="HN165" s="34" t="str">
        <f>IF(OR($A$8&lt;&gt;"",$A$2&lt;&gt;"",$HN$252&lt;&gt;""),"E",IF((OR((AND($B$5="X",$D$5="")),(AND($F$7="X",$H$7="",$N$7="")),(AND((OR(($J$6="X"),(AND($J$6="X",$L$6="X")))),$N$6="")),(AND($B$7="X",$D$7="")))),"","X"))</f>
        <v>X</v>
      </c>
      <c r="HO165" s="34" t="str">
        <f>IF(OR($A$8&lt;&gt;"",$A$2&lt;&gt;"",$HO$252&lt;&gt;""),"E",IF((OR((AND($B$5="X",$D$5="")),(AND($F$7="X",$H$7="",$N$7="")),(AND((OR(($J$6="X"),(AND($J$6="X",$L$6="X")))),$N$6="")),(AND($B$7="X",$D$7="")))),"","X"))</f>
        <v>X</v>
      </c>
      <c r="HP165" s="34" t="str">
        <f>IF(OR($A$8&lt;&gt;"",$A$2&lt;&gt;"",$HP$252&lt;&gt;""),"E",IF((OR((AND($B$5="X",$D$5="")),(AND($F$7="X",$H$7="",$N$7="")),(AND((OR(($J$6="X"),(AND($J$6="X",$L$6="X")))),$N$6="")),(AND($B$7="X",$D$7="")))),"","X"))</f>
        <v>X</v>
      </c>
      <c r="HQ165" s="219"/>
      <c r="HR165" s="6"/>
      <c r="HS165" s="131">
        <f t="shared" si="2"/>
        <v>0</v>
      </c>
      <c r="HT165" s="132"/>
    </row>
    <row r="166" spans="1:228" ht="39" customHeight="1" x14ac:dyDescent="0.2">
      <c r="A166" s="220" t="s">
        <v>180</v>
      </c>
      <c r="B166" s="221"/>
      <c r="C166" s="221"/>
      <c r="D166" s="221"/>
      <c r="E166" s="221"/>
      <c r="F166" s="221"/>
      <c r="G166" s="221"/>
      <c r="H166" s="221"/>
      <c r="I166" s="221"/>
      <c r="J166" s="221"/>
      <c r="K166" s="221"/>
      <c r="L166" s="222"/>
      <c r="M166" s="223" t="s">
        <v>173</v>
      </c>
      <c r="N166" s="224"/>
      <c r="O166" s="224"/>
      <c r="P166" s="224"/>
      <c r="Q166" s="224"/>
      <c r="R166" s="224"/>
      <c r="S166" s="224"/>
      <c r="T166" s="224"/>
      <c r="U166" s="225"/>
      <c r="V166" s="174"/>
      <c r="W166" s="43">
        <v>24</v>
      </c>
      <c r="X166" s="204">
        <v>3</v>
      </c>
      <c r="Y166" s="84" t="s">
        <v>1153</v>
      </c>
      <c r="Z166" s="178"/>
      <c r="AA166" s="212"/>
      <c r="AB166" s="155">
        <v>60</v>
      </c>
      <c r="AC166" s="399"/>
      <c r="AD166" s="155">
        <v>60</v>
      </c>
      <c r="AE166" s="399"/>
      <c r="AF166" s="155">
        <v>60</v>
      </c>
      <c r="AG166" s="399"/>
      <c r="AH166" s="155">
        <v>60</v>
      </c>
      <c r="AI166" s="399"/>
      <c r="AJ166" s="155">
        <v>12</v>
      </c>
      <c r="AK166" s="400"/>
      <c r="AL166" s="155">
        <v>2</v>
      </c>
      <c r="AM166" s="399"/>
      <c r="AN166" s="155">
        <v>1</v>
      </c>
      <c r="AO166" s="399"/>
      <c r="AP166" s="155">
        <v>1</v>
      </c>
      <c r="AQ166" s="399"/>
      <c r="AR166" s="155"/>
      <c r="AS166" s="154"/>
      <c r="AT166" s="152"/>
      <c r="AU166" s="153"/>
      <c r="AV166" s="152"/>
      <c r="AW166" s="153"/>
      <c r="AX166" s="152"/>
      <c r="AY166" s="153"/>
      <c r="AZ166" s="152"/>
      <c r="BA166" s="153"/>
      <c r="BB166" s="152"/>
      <c r="BC166" s="153"/>
      <c r="BD166" s="152"/>
      <c r="BE166" s="153"/>
      <c r="BF166" s="152"/>
      <c r="BG166" s="422"/>
      <c r="BH166" s="179"/>
      <c r="BI166" s="179"/>
      <c r="BJ166" s="67" t="str">
        <f>IF($BJ$8="Saisie de numéro erronée !","Saisie de numéro erronée !",IF($BJ$9="","",VALUE(SUBSTITUTE(IF(COUNTIF(HS166,"* *"),TRIM(MID(Y166&amp;" ",(FIND(("NO"&amp;$BJ$9&amp;" "),Y166&amp;" "))-3,3)),HS166),"c",""))))</f>
        <v/>
      </c>
      <c r="BK166" s="180"/>
      <c r="BL166" s="213"/>
      <c r="BM166" s="29">
        <v>24</v>
      </c>
      <c r="BN166" s="29">
        <v>24</v>
      </c>
      <c r="BO166" s="29">
        <v>24</v>
      </c>
      <c r="BP166" s="29">
        <v>25</v>
      </c>
      <c r="BQ166" s="29">
        <v>25</v>
      </c>
      <c r="BR166" s="29">
        <v>25</v>
      </c>
      <c r="BS166" s="29">
        <v>26</v>
      </c>
      <c r="BT166" s="29">
        <v>26</v>
      </c>
      <c r="BU166" s="29">
        <v>26</v>
      </c>
      <c r="BV166" s="29">
        <v>27</v>
      </c>
      <c r="BW166" s="29">
        <v>27</v>
      </c>
      <c r="BX166" s="29">
        <v>27</v>
      </c>
      <c r="BY166" s="29">
        <v>31</v>
      </c>
      <c r="BZ166" s="29">
        <v>39</v>
      </c>
      <c r="CA166" s="29">
        <v>44</v>
      </c>
      <c r="CB166" s="226">
        <v>62</v>
      </c>
      <c r="CC166" s="181"/>
      <c r="CD166" s="181"/>
      <c r="CE166" s="395"/>
      <c r="CF166" s="182"/>
      <c r="CG166" s="182"/>
      <c r="CH166" s="395" t="s">
        <v>352</v>
      </c>
      <c r="CI166" s="183"/>
      <c r="CJ166" s="183"/>
      <c r="CK166" s="214">
        <v>155</v>
      </c>
      <c r="CL166" s="29" t="s">
        <v>597</v>
      </c>
      <c r="CM166" s="184"/>
      <c r="CN166" s="216"/>
      <c r="CO166" s="233" t="s">
        <v>47</v>
      </c>
      <c r="CP166" s="185"/>
      <c r="CQ166" s="185"/>
      <c r="CR166" s="44">
        <v>86</v>
      </c>
      <c r="CS166" s="44">
        <v>109</v>
      </c>
      <c r="CT166" s="186"/>
      <c r="CU166" s="186"/>
      <c r="CV166" s="395"/>
      <c r="CW166" s="218"/>
      <c r="CX166" s="218"/>
      <c r="CY166" s="227" t="s">
        <v>106</v>
      </c>
      <c r="CZ166" s="187"/>
      <c r="DA166" s="187"/>
      <c r="DB166" s="28" t="str">
        <f>IF(OR($A$8&lt;&gt;"",$A$2&lt;&gt;"",$DB$252&lt;&gt;""),"E","")</f>
        <v/>
      </c>
      <c r="DC166" s="29" t="str">
        <f>IF(OR($A$8&lt;&gt;"",$A$2&lt;&gt;"",$DC$252&lt;&gt;""),"E","")</f>
        <v/>
      </c>
      <c r="DD166" s="29" t="str">
        <f>IF(OR($A$8&lt;&gt;"",$A$2&lt;&gt;"",$DD$252&lt;&gt;""),"E","")</f>
        <v/>
      </c>
      <c r="DE166" s="29" t="str">
        <f>IF(OR($A$8&lt;&gt;"",$A$2&lt;&gt;"",$DE$252&lt;&gt;""),"E","")</f>
        <v/>
      </c>
      <c r="DF166" s="29" t="str">
        <f>IF(OR($A$8&lt;&gt;"",$A$2&lt;&gt;"",$DF$252&lt;&gt;""),"E","")</f>
        <v/>
      </c>
      <c r="DG166" s="29" t="str">
        <f>IF(OR($A$8&lt;&gt;"",$A$2&lt;&gt;"",$DG$252&lt;&gt;""),"E","")</f>
        <v/>
      </c>
      <c r="DH166" s="29" t="str">
        <f>IF(OR($A$8&lt;&gt;"",$A$2&lt;&gt;"",$DH$252&lt;&gt;""),"E","")</f>
        <v/>
      </c>
      <c r="DI166" s="29" t="str">
        <f>IF(OR($A$8&lt;&gt;"",$A$2&lt;&gt;"",$DI$252&lt;&gt;""),"E","")</f>
        <v/>
      </c>
      <c r="DJ166" s="29" t="str">
        <f>IF(OR($A$8&lt;&gt;"",$A$2&lt;&gt;"",$DJ$252&lt;&gt;""),"E","")</f>
        <v/>
      </c>
      <c r="DK166" s="29" t="str">
        <f>IF(OR($A$8&lt;&gt;"",$A$2&lt;&gt;"",$DK$252&lt;&gt;""),"E","")</f>
        <v/>
      </c>
      <c r="DL166" s="29" t="str">
        <f>IF(OR($A$8&lt;&gt;"",$A$2&lt;&gt;"",$DL$252&lt;&gt;""),"E","")</f>
        <v/>
      </c>
      <c r="DM166" s="29" t="str">
        <f>IF(OR($A$8&lt;&gt;"",$A$2&lt;&gt;"",$DM$252&lt;&gt;""),"E","")</f>
        <v/>
      </c>
      <c r="DN166" s="29" t="str">
        <f>IF(OR($A$8&lt;&gt;"",$A$2&lt;&gt;"",$DN$252&lt;&gt;""),"E","")</f>
        <v/>
      </c>
      <c r="DO166" s="29" t="str">
        <f>IF(OR($A$8&lt;&gt;"",$A$2&lt;&gt;"",$DO$252&lt;&gt;""),"E","")</f>
        <v/>
      </c>
      <c r="DP166" s="29" t="str">
        <f>IF(OR($A$8&lt;&gt;"",$A$2&lt;&gt;"",$DP$252&lt;&gt;""),"E","")</f>
        <v/>
      </c>
      <c r="DQ166" s="29" t="str">
        <f>IF(OR($A$8&lt;&gt;"",$A$2&lt;&gt;"",$DQ$252&lt;&gt;""),"E","")</f>
        <v/>
      </c>
      <c r="DR166" s="29" t="str">
        <f>IF(OR($A$8&lt;&gt;"",$A$2&lt;&gt;"",$DR$252&lt;&gt;""),"E","")</f>
        <v/>
      </c>
      <c r="DS166" s="29" t="str">
        <f>IF(OR($A$8&lt;&gt;"",$A$2&lt;&gt;"",$DS$252&lt;&gt;""),"E","")</f>
        <v/>
      </c>
      <c r="DT166" s="29" t="str">
        <f>IF(OR($A$8&lt;&gt;"",$A$2&lt;&gt;"",$DT$252&lt;&gt;""),"E","")</f>
        <v/>
      </c>
      <c r="DU166" s="29" t="str">
        <f>IF(OR($A$8&lt;&gt;"",$A$2&lt;&gt;"",$DU$252&lt;&gt;""),"E","")</f>
        <v/>
      </c>
      <c r="DV166" s="29" t="str">
        <f>IF(OR($A$8&lt;&gt;"",$A$2&lt;&gt;"",$DV$252&lt;&gt;""),"E","")</f>
        <v/>
      </c>
      <c r="DW166" s="29" t="str">
        <f>IF(OR($A$8&lt;&gt;"",$A$2&lt;&gt;"",$DW$252&lt;&gt;""),"E","")</f>
        <v/>
      </c>
      <c r="DX166" s="29" t="str">
        <f>IF(OR($A$8&lt;&gt;"",$A$2&lt;&gt;"",$DX$252&lt;&gt;""),"E","")</f>
        <v/>
      </c>
      <c r="DY166" s="29" t="str">
        <f>IF(OR($A$8&lt;&gt;"",$A$2&lt;&gt;"",$DY$252&lt;&gt;""),"E","")</f>
        <v/>
      </c>
      <c r="DZ166" s="29" t="str">
        <f>IF(OR($A$8&lt;&gt;"",$A$2&lt;&gt;"",$DZ$252&lt;&gt;""),"E","")</f>
        <v/>
      </c>
      <c r="EA166" s="31"/>
      <c r="EB166" s="2"/>
      <c r="EC166" s="29" t="str">
        <f>IF(OR($A$8&lt;&gt;"",$A$2&lt;&gt;"",$EC$252&lt;&gt;""),"E","")</f>
        <v/>
      </c>
      <c r="ED166" s="58"/>
      <c r="EE166" s="57"/>
      <c r="EF166" s="29" t="str">
        <f>IF(OR($A$8&lt;&gt;"",$A$2&lt;&gt;"",$EF$252&lt;&gt;""),"E","")</f>
        <v/>
      </c>
      <c r="EG166" s="29" t="str">
        <f>IF(OR($A$8&lt;&gt;"",$A$2&lt;&gt;"",$EG$252&lt;&gt;""),"E","")</f>
        <v/>
      </c>
      <c r="EH166" s="29" t="str">
        <f>IF(OR($A$8&lt;&gt;"",$A$2&lt;&gt;"",$EH$252&lt;&gt;""),"E","")</f>
        <v/>
      </c>
      <c r="EI166" s="29" t="str">
        <f>IF(OR($A$8&lt;&gt;"",$A$2&lt;&gt;"",$EI$252&lt;&gt;""),"E","")</f>
        <v/>
      </c>
      <c r="EJ166" s="29" t="str">
        <f>IF(OR($A$8&lt;&gt;"",$A$2&lt;&gt;"",$EJ$252&lt;&gt;""),"E","")</f>
        <v/>
      </c>
      <c r="EK166" s="29" t="str">
        <f>IF(OR($A$8&lt;&gt;"",$A$2&lt;&gt;"",$EK$252&lt;&gt;""),"E","")</f>
        <v/>
      </c>
      <c r="EL166" s="29" t="str">
        <f>IF(OR($A$8&lt;&gt;"",$A$2&lt;&gt;"",$EL$252&lt;&gt;""),"E","")</f>
        <v/>
      </c>
      <c r="EM166" s="29" t="str">
        <f>IF(OR($A$8&lt;&gt;"",$A$2&lt;&gt;"",$EM$252&lt;&gt;""),"E","")</f>
        <v/>
      </c>
      <c r="EN166" s="29" t="str">
        <f>IF(OR($A$8&lt;&gt;"",$A$2&lt;&gt;"",$EN$252&lt;&gt;""),"E","")</f>
        <v/>
      </c>
      <c r="EO166" s="29" t="str">
        <f>IF(OR($A$8&lt;&gt;"",$A$2&lt;&gt;"",$EO$252&lt;&gt;""),"E","")</f>
        <v/>
      </c>
      <c r="EP166" s="29" t="str">
        <f>IF(OR($A$8&lt;&gt;"",$A$2&lt;&gt;"",$EP$252&lt;&gt;""),"E","")</f>
        <v/>
      </c>
      <c r="EQ166" s="29" t="str">
        <f>IF(OR($A$8&lt;&gt;"",$A$2&lt;&gt;"",$EQ$252&lt;&gt;""),"E","")</f>
        <v/>
      </c>
      <c r="ER166" s="29" t="str">
        <f>IF(OR($A$8&lt;&gt;"",$A$2&lt;&gt;"",$ER$252&lt;&gt;""),"E","")</f>
        <v/>
      </c>
      <c r="ES166" s="29" t="str">
        <f>IF(OR($A$8&lt;&gt;"",$A$2&lt;&gt;"",$ES$252&lt;&gt;""),"E","")</f>
        <v/>
      </c>
      <c r="ET166" s="29" t="str">
        <f>IF(OR($A$8&lt;&gt;"",$A$2&lt;&gt;"",$ET$252&lt;&gt;""),"E","")</f>
        <v/>
      </c>
      <c r="EU166" s="29" t="str">
        <f>IF(OR($A$8&lt;&gt;"",$A$2&lt;&gt;"",$EU$252&lt;&gt;""),"E","")</f>
        <v/>
      </c>
      <c r="EV166" s="29" t="str">
        <f>IF(OR($A$8&lt;&gt;"",$A$2&lt;&gt;"",$EV$252&lt;&gt;""),"E","")</f>
        <v/>
      </c>
      <c r="EW166" s="29" t="str">
        <f>IF(OR($A$8&lt;&gt;"",$A$2&lt;&gt;"",$EW$252&lt;&gt;""),"E","")</f>
        <v/>
      </c>
      <c r="EX166" s="29" t="str">
        <f>IF(OR($A$8&lt;&gt;"",$A$2&lt;&gt;"",$EX$252&lt;&gt;""),"E","")</f>
        <v/>
      </c>
      <c r="EY166" s="29" t="str">
        <f>IF(OR($A$8&lt;&gt;"",$A$2&lt;&gt;"",$EY$252&lt;&gt;""),"E","")</f>
        <v/>
      </c>
      <c r="EZ166" s="29" t="str">
        <f>IF(OR($A$8&lt;&gt;"",$A$2&lt;&gt;"",$EZ$252&lt;&gt;""),"E","")</f>
        <v/>
      </c>
      <c r="FA166" s="29" t="str">
        <f>IF(OR($A$8&lt;&gt;"",$A$2&lt;&gt;"",$FA$252&lt;&gt;""),"E","")</f>
        <v/>
      </c>
      <c r="FB166" s="29" t="str">
        <f>IF(OR($A$8&lt;&gt;"",$A$2&lt;&gt;"",$FB$252&lt;&gt;""),"E","")</f>
        <v/>
      </c>
      <c r="FC166" s="29" t="str">
        <f>IF(OR($A$8&lt;&gt;"",$A$2&lt;&gt;"",$FC$252&lt;&gt;""),"E","")</f>
        <v/>
      </c>
      <c r="FD166" s="29" t="str">
        <f>IF(OR($A$8&lt;&gt;"",$A$2&lt;&gt;"",$FD$252&lt;&gt;""),"E","")</f>
        <v/>
      </c>
      <c r="FE166" s="29" t="str">
        <f>IF(OR($A$8&lt;&gt;"",$A$2&lt;&gt;"",$FE$252&lt;&gt;""),"E","")</f>
        <v/>
      </c>
      <c r="FF166" s="29" t="str">
        <f>IF(OR($A$8&lt;&gt;"",$A$2&lt;&gt;"",$FF$252&lt;&gt;""),"E","")</f>
        <v/>
      </c>
      <c r="FG166" s="29" t="str">
        <f>IF(OR($A$8&lt;&gt;"",$A$2&lt;&gt;"",$FG$252&lt;&gt;""),"E","")</f>
        <v/>
      </c>
      <c r="FH166" s="29" t="str">
        <f>IF(OR($A$8&lt;&gt;"",$A$2&lt;&gt;"",$FH$252&lt;&gt;""),"E","")</f>
        <v/>
      </c>
      <c r="FI166" s="29" t="str">
        <f>IF(OR($A$8&lt;&gt;"",$A$2&lt;&gt;"",$FI$252&lt;&gt;""),"E","")</f>
        <v/>
      </c>
      <c r="FJ166" s="29" t="str">
        <f>IF(OR($A$8&lt;&gt;"",$A$2&lt;&gt;"",$FJ$252&lt;&gt;""),"E","")</f>
        <v/>
      </c>
      <c r="FK166" s="29" t="str">
        <f>IF(OR($A$8&lt;&gt;"",$A$2&lt;&gt;"",$FK$252&lt;&gt;""),"E","")</f>
        <v/>
      </c>
      <c r="FL166" s="29" t="str">
        <f>IF(OR($A$8&lt;&gt;"",$A$2&lt;&gt;"",$FL$252&lt;&gt;""),"E","")</f>
        <v/>
      </c>
      <c r="FM166" s="29" t="str">
        <f>IF(OR($A$8&lt;&gt;"",$A$2&lt;&gt;"",$FM$252&lt;&gt;""),"E","")</f>
        <v/>
      </c>
      <c r="FN166" s="29" t="str">
        <f>IF(OR($A$8&lt;&gt;"",$A$2&lt;&gt;"",$FN$252&lt;&gt;""),"E","")</f>
        <v/>
      </c>
      <c r="FO166" s="29" t="str">
        <f>IF(OR($A$8&lt;&gt;"",$A$2&lt;&gt;"",$FO$252&lt;&gt;""),"E","")</f>
        <v/>
      </c>
      <c r="FP166" s="29" t="str">
        <f>IF(OR($A$8&lt;&gt;"",$A$2&lt;&gt;"",$FP$252&lt;&gt;""),"E","")</f>
        <v/>
      </c>
      <c r="FQ166" s="29" t="str">
        <f>IF(OR($A$8&lt;&gt;"",$A$2&lt;&gt;"",$FQ$252&lt;&gt;""),"E","")</f>
        <v/>
      </c>
      <c r="FR166" s="29" t="str">
        <f>IF(OR($A$8&lt;&gt;"",$A$2&lt;&gt;"",$FR$252&lt;&gt;""),"E","")</f>
        <v/>
      </c>
      <c r="FS166" s="29" t="str">
        <f>IF(OR($A$8&lt;&gt;"",$A$2&lt;&gt;"",$FS$252&lt;&gt;""),"E","")</f>
        <v/>
      </c>
      <c r="FT166" s="29" t="str">
        <f>IF(OR($A$8&lt;&gt;"",$A$2&lt;&gt;"",$FT$252&lt;&gt;""),"E","")</f>
        <v/>
      </c>
      <c r="FU166" s="29" t="str">
        <f>IF(OR($A$8&lt;&gt;"",$A$2&lt;&gt;"",$FU$252&lt;&gt;""),"E","")</f>
        <v/>
      </c>
      <c r="FV166" s="29" t="str">
        <f>IF(OR($A$8&lt;&gt;"",$A$2&lt;&gt;"",$FV$252&lt;&gt;""),"E","")</f>
        <v/>
      </c>
      <c r="FW166" s="29" t="str">
        <f>IF(OR($A$8&lt;&gt;"",$A$2&lt;&gt;"",$FW$252&lt;&gt;""),"E","")</f>
        <v/>
      </c>
      <c r="FX166" s="29" t="str">
        <f>IF(OR($A$8&lt;&gt;"",$A$2&lt;&gt;"",$FX$252&lt;&gt;""),"E","")</f>
        <v/>
      </c>
      <c r="FY166" s="29" t="str">
        <f>IF(OR($A$8&lt;&gt;"",$A$2&lt;&gt;"",$FY$252&lt;&gt;""),"E","")</f>
        <v/>
      </c>
      <c r="FZ166" s="29" t="str">
        <f>IF(OR($A$8&lt;&gt;"",$A$2&lt;&gt;"",$FZ$252&lt;&gt;""),"E","")</f>
        <v/>
      </c>
      <c r="GA166" s="29" t="str">
        <f>IF(OR($A$8&lt;&gt;"",$A$2&lt;&gt;"",$GA$252&lt;&gt;""),"E","")</f>
        <v/>
      </c>
      <c r="GB166" s="58"/>
      <c r="GC166" s="57"/>
      <c r="GD166" s="33" t="str">
        <f>IF(OR($A$8&lt;&gt;"",$A$2&lt;&gt;"",$GD$252&lt;&gt;""),"E","")</f>
        <v/>
      </c>
      <c r="GE166" s="77"/>
      <c r="GF166" s="72"/>
      <c r="GG166" s="29" t="str">
        <f>IF(OR($A$8&lt;&gt;"",$A$2&lt;&gt;"",$GG$252&lt;&gt;""),"E","")</f>
        <v/>
      </c>
      <c r="GH166" s="29" t="str">
        <f>IF(OR($A$8&lt;&gt;"",$A$2&lt;&gt;"",$GH$252&lt;&gt;""),"E","")</f>
        <v/>
      </c>
      <c r="GI166" s="29" t="str">
        <f>IF(OR($A$8&lt;&gt;"",$A$2&lt;&gt;"",$GI$252&lt;&gt;""),"E","")</f>
        <v/>
      </c>
      <c r="GJ166" s="29" t="str">
        <f>IF(OR($A$8&lt;&gt;"",$A$2&lt;&gt;"",$GJ$252&lt;&gt;""),"E","")</f>
        <v/>
      </c>
      <c r="GK166" s="29" t="str">
        <f>IF(OR($A$8&lt;&gt;"",$A$2&lt;&gt;"",$GK$252&lt;&gt;""),"E","")</f>
        <v/>
      </c>
      <c r="GL166" s="29" t="str">
        <f>IF(OR($A$8&lt;&gt;"",$A$2&lt;&gt;"",$GL$252&lt;&gt;""),"E","")</f>
        <v/>
      </c>
      <c r="GM166" s="29" t="str">
        <f>IF(OR($A$8&lt;&gt;"",$A$2&lt;&gt;"",$GM$252&lt;&gt;""),"E","")</f>
        <v/>
      </c>
      <c r="GN166" s="29" t="str">
        <f>IF(OR($A$8&lt;&gt;"",$A$2&lt;&gt;"",$GN$252&lt;&gt;""),"E","")</f>
        <v/>
      </c>
      <c r="GO166" s="29" t="str">
        <f>IF(OR($A$8&lt;&gt;"",$A$2&lt;&gt;"",$GO$252&lt;&gt;""),"E","")</f>
        <v/>
      </c>
      <c r="GP166" s="29" t="str">
        <f>IF(OR($A$8&lt;&gt;"",$A$2&lt;&gt;"",$GP$252&lt;&gt;""),"E","")</f>
        <v/>
      </c>
      <c r="GQ166" s="30" t="str">
        <f>IF(OR($A$8&lt;&gt;"",$A$2&lt;&gt;"",$GQ$252&lt;&gt;""),"E","X")</f>
        <v>X</v>
      </c>
      <c r="GR166" s="30" t="str">
        <f>IF(OR($A$8&lt;&gt;"",$A$2&lt;&gt;"",$GR$252&lt;&gt;""),"E","X")</f>
        <v>X</v>
      </c>
      <c r="GS166" s="30" t="str">
        <f>IF(OR($A$8&lt;&gt;"",$A$2&lt;&gt;"",$GS$252&lt;&gt;""),"E","X")</f>
        <v>X</v>
      </c>
      <c r="GT166" s="30" t="str">
        <f>IF(OR($A$8&lt;&gt;"",$A$2&lt;&gt;"",$GT$252&lt;&gt;""),"E",(IF(OR(AND($B$5="X",$D$5=""),(AND((OR(($J$6="X"),(AND($J$6="X",$L$6="X")))),$N$6=""))),"","X")))</f>
        <v>X</v>
      </c>
      <c r="GU166" s="29" t="str">
        <f>IF(OR($A$8&lt;&gt;"",$A$2&lt;&gt;"",$GU$252&lt;&gt;""),"E","")</f>
        <v/>
      </c>
      <c r="GV166" s="30" t="str">
        <f>IF(OR($A$8&lt;&gt;"",$A$2&lt;&gt;"",$GV$252&lt;&gt;""),"E",(IF(OR(AND($B$5="X",$D$5=""),(AND((OR(($J$6="X"),(AND($J$6="X",$L$6="X")))),$N$6=""))),"","X")))</f>
        <v>X</v>
      </c>
      <c r="GW166" s="29" t="str">
        <f>IF(OR($A$8&lt;&gt;"",$A$2&lt;&gt;"",$GW$252&lt;&gt;""),"E","")</f>
        <v/>
      </c>
      <c r="GX166" s="30" t="str">
        <f>IF(OR($A$8&lt;&gt;"",$A$2&lt;&gt;"",$GX$252&lt;&gt;""),"E",(IF(OR((AND($P$6="X",$R$6="")),AND($B$5="X",$D$5=""),(AND((OR(($J$6="X"),(AND($J$6="X",$L$6="X")))),$N$6=""))),"","X")))</f>
        <v>X</v>
      </c>
      <c r="GY166" s="26" t="str">
        <f>IF(OR($A$8&lt;&gt;"",$A$2&lt;&gt;"",$GY$252&lt;&gt;""),"E","")</f>
        <v/>
      </c>
      <c r="GZ166" s="30" t="str">
        <f>IF(OR($A$8&lt;&gt;"",$A$2&lt;&gt;"",$GZ$252&lt;&gt;""),"E",(IF(OR((AND($P$6="X",$R$6="")),AND($B$5="X",$D$5=""),(AND((OR(($J$6="X"),(AND($J$6="X",$L$6="X")))),$N$6=""))),"","X")))</f>
        <v>X</v>
      </c>
      <c r="HA166" s="30" t="str">
        <f>IF(OR($A$8&lt;&gt;"",$A$2&lt;&gt;"",$HA$252&lt;&gt;""),"E","X")</f>
        <v>X</v>
      </c>
      <c r="HB166" s="34" t="str">
        <f>IF(OR($A$8&lt;&gt;"",$A$2&lt;&gt;"",$HB$252&lt;&gt;""),"E",IF((OR((AND($B$5="X",$D$5="")),(AND($F$7="X",$H$7="",$N$7="")),(AND((OR(($J$6="X"),(AND($J$6="X",$L$6="X")))),$N$6="")),(AND($B$7="X",$D$7="")))),"","X"))</f>
        <v>X</v>
      </c>
      <c r="HC166" s="29" t="str">
        <f>IF(OR($A$8&lt;&gt;"",$A$2&lt;&gt;"",$HC$252&lt;&gt;""),"E","")</f>
        <v/>
      </c>
      <c r="HD166" s="34" t="str">
        <f>IF(OR($A$8&lt;&gt;"",$A$2&lt;&gt;"",$HD$252&lt;&gt;""),"E",IF((OR((AND($B$5="X",$D$5="")),(AND($F$7="X",$H$7="",$N$7="")),(AND((OR(($J$6="X"),(AND($J$6="X",$L$6="X")))),$N$6="")),(AND($B$7="X",$D$7="")))),"","X"))</f>
        <v>X</v>
      </c>
      <c r="HE166" s="29" t="str">
        <f>IF(OR($A$8&lt;&gt;"",$A$2&lt;&gt;"",$HE$252&lt;&gt;""),"E","")</f>
        <v/>
      </c>
      <c r="HF166" s="34" t="str">
        <f>IF(OR($A$8&lt;&gt;"",$A$2&lt;&gt;"",$HF$252&lt;&gt;""),"E",IF((OR((AND($B$5="X",$D$5="")),(AND($F$7="X",$H$7="",$N$7="")),(AND((OR(($J$6="X"),(AND($J$6="X",$L$6="X")))),$N$6="")),(AND($B$7="X",$D$7="")))),"","X"))</f>
        <v>X</v>
      </c>
      <c r="HG166" s="29" t="str">
        <f>IF(OR($A$8&lt;&gt;"",$A$2&lt;&gt;"",$HG$252&lt;&gt;""),"E","")</f>
        <v/>
      </c>
      <c r="HH166" s="81"/>
      <c r="HI166" s="72"/>
      <c r="HJ166" s="34" t="str">
        <f>IF(OR($A$8&lt;&gt;"",$A$2&lt;&gt;"",$HJ$252&lt;&gt;""),"E",IF((OR((AND($B$5="X",$D$5="")),(AND($F$7="X",$H$7="",$N$7="")),(AND((OR(($J$6="X"),(AND($J$6="X",$L$6="X")))),$N$6="")),(AND($B$7="X",$D$7="")))),"","X"))</f>
        <v>X</v>
      </c>
      <c r="HK166" s="29" t="str">
        <f>IF(OR($A$8&lt;&gt;"",$A$2&lt;&gt;"",$HK$252&lt;&gt;""),"E","")</f>
        <v/>
      </c>
      <c r="HL166" s="34" t="str">
        <f>IF(OR($A$8&lt;&gt;"",$A$2&lt;&gt;"",$HL$252&lt;&gt;""),"E",IF((OR((AND($B$5="X",$D$5="")),(AND($F$7="X",$H$7="",$N$7="")),(AND((OR(($J$6="X"),(AND($J$6="X",$L$6="X")))),$N$6="")),(AND($B$7="X",$D$7="")))),"","X"))</f>
        <v>X</v>
      </c>
      <c r="HM166" s="34" t="str">
        <f>IF(OR($A$8&lt;&gt;"",$A$2&lt;&gt;"",$HM$252&lt;&gt;""),"E",IF((OR((AND($B$5="X",$D$5="")),(AND($F$7="X",$H$7="",$N$7="")),(AND((OR(($J$6="X"),(AND($J$6="X",$L$6="X")))),$N$6="")),(AND($B$7="X",$D$7="")))),"","X"))</f>
        <v>X</v>
      </c>
      <c r="HN166" s="34" t="str">
        <f>IF(OR($A$8&lt;&gt;"",$A$2&lt;&gt;"",$HN$252&lt;&gt;""),"E",IF((OR((AND($B$5="X",$D$5="")),(AND($F$7="X",$H$7="",$N$7="")),(AND((OR(($J$6="X"),(AND($J$6="X",$L$6="X")))),$N$6="")),(AND($B$7="X",$D$7="")))),"","X"))</f>
        <v>X</v>
      </c>
      <c r="HO166" s="34" t="str">
        <f>IF(OR($A$8&lt;&gt;"",$A$2&lt;&gt;"",$HO$252&lt;&gt;""),"E",IF((OR((AND($B$5="X",$D$5="")),(AND($F$7="X",$H$7="",$N$7="")),(AND((OR(($J$6="X"),(AND($J$6="X",$L$6="X")))),$N$6="")),(AND($B$7="X",$D$7="")))),"","X"))</f>
        <v>X</v>
      </c>
      <c r="HP166" s="34" t="str">
        <f>IF(OR($A$8&lt;&gt;"",$A$2&lt;&gt;"",$HP$252&lt;&gt;""),"E",IF((OR((AND($B$5="X",$D$5="")),(AND($F$7="X",$H$7="",$N$7="")),(AND((OR(($J$6="X"),(AND($J$6="X",$L$6="X")))),$N$6="")),(AND($B$7="X",$D$7="")))),"","X"))</f>
        <v>X</v>
      </c>
      <c r="HQ166" s="219"/>
      <c r="HR166" s="6"/>
      <c r="HS166" s="131">
        <f t="shared" si="2"/>
        <v>0</v>
      </c>
      <c r="HT166" s="132"/>
    </row>
    <row r="167" spans="1:228" ht="39" customHeight="1" x14ac:dyDescent="0.2">
      <c r="A167" s="220" t="s">
        <v>182</v>
      </c>
      <c r="B167" s="221"/>
      <c r="C167" s="221"/>
      <c r="D167" s="221"/>
      <c r="E167" s="221"/>
      <c r="F167" s="221"/>
      <c r="G167" s="221"/>
      <c r="H167" s="221"/>
      <c r="I167" s="221"/>
      <c r="J167" s="221"/>
      <c r="K167" s="221"/>
      <c r="L167" s="222"/>
      <c r="M167" s="223" t="s">
        <v>181</v>
      </c>
      <c r="N167" s="224"/>
      <c r="O167" s="224"/>
      <c r="P167" s="224"/>
      <c r="Q167" s="224"/>
      <c r="R167" s="224"/>
      <c r="S167" s="224"/>
      <c r="T167" s="224"/>
      <c r="U167" s="225"/>
      <c r="V167" s="174"/>
      <c r="W167" s="43">
        <v>24</v>
      </c>
      <c r="X167" s="205">
        <v>4</v>
      </c>
      <c r="Y167" s="84" t="s">
        <v>1153</v>
      </c>
      <c r="Z167" s="178"/>
      <c r="AA167" s="212"/>
      <c r="AB167" s="155">
        <v>60</v>
      </c>
      <c r="AC167" s="399"/>
      <c r="AD167" s="155">
        <v>60</v>
      </c>
      <c r="AE167" s="399"/>
      <c r="AF167" s="155">
        <v>60</v>
      </c>
      <c r="AG167" s="399"/>
      <c r="AH167" s="155">
        <v>60</v>
      </c>
      <c r="AI167" s="299"/>
      <c r="AJ167" s="155">
        <v>12</v>
      </c>
      <c r="AK167" s="299"/>
      <c r="AL167" s="155">
        <v>2</v>
      </c>
      <c r="AM167" s="299"/>
      <c r="AN167" s="155">
        <v>1</v>
      </c>
      <c r="AO167" s="299"/>
      <c r="AP167" s="155">
        <v>1</v>
      </c>
      <c r="AQ167" s="299"/>
      <c r="AR167" s="152"/>
      <c r="AS167" s="153"/>
      <c r="AT167" s="152"/>
      <c r="AU167" s="153"/>
      <c r="AV167" s="152"/>
      <c r="AW167" s="153"/>
      <c r="AX167" s="152"/>
      <c r="AY167" s="153"/>
      <c r="AZ167" s="152"/>
      <c r="BA167" s="153"/>
      <c r="BB167" s="152"/>
      <c r="BC167" s="153"/>
      <c r="BD167" s="152"/>
      <c r="BE167" s="153"/>
      <c r="BF167" s="152"/>
      <c r="BG167" s="422"/>
      <c r="BH167" s="179"/>
      <c r="BI167" s="179"/>
      <c r="BJ167" s="67" t="str">
        <f>IF($BJ$8="Saisie de numéro erronée !","Saisie de numéro erronée !",IF($BJ$9="","",VALUE(SUBSTITUTE(IF(COUNTIF(HS167,"* *"),TRIM(MID(Y167&amp;" ",(FIND(("NO"&amp;$BJ$9&amp;" "),Y167&amp;" "))-3,3)),HS167),"c",""))))</f>
        <v/>
      </c>
      <c r="BK167" s="180"/>
      <c r="BL167" s="213"/>
      <c r="BM167" s="29">
        <v>24</v>
      </c>
      <c r="BN167" s="29">
        <v>24</v>
      </c>
      <c r="BO167" s="29">
        <v>24</v>
      </c>
      <c r="BP167" s="29">
        <v>25</v>
      </c>
      <c r="BQ167" s="29">
        <v>25</v>
      </c>
      <c r="BR167" s="29">
        <v>25</v>
      </c>
      <c r="BS167" s="29">
        <v>26</v>
      </c>
      <c r="BT167" s="29">
        <v>26</v>
      </c>
      <c r="BU167" s="29">
        <v>26</v>
      </c>
      <c r="BV167" s="29">
        <v>27</v>
      </c>
      <c r="BW167" s="29">
        <v>27</v>
      </c>
      <c r="BX167" s="29">
        <v>27</v>
      </c>
      <c r="BY167" s="29">
        <v>31</v>
      </c>
      <c r="BZ167" s="29">
        <v>39</v>
      </c>
      <c r="CA167" s="29">
        <v>44</v>
      </c>
      <c r="CB167" s="226">
        <v>62</v>
      </c>
      <c r="CC167" s="181"/>
      <c r="CD167" s="181"/>
      <c r="CE167" s="395"/>
      <c r="CF167" s="182"/>
      <c r="CG167" s="182"/>
      <c r="CH167" s="395" t="s">
        <v>364</v>
      </c>
      <c r="CI167" s="183"/>
      <c r="CJ167" s="183"/>
      <c r="CK167" s="214">
        <v>156</v>
      </c>
      <c r="CL167" s="29" t="s">
        <v>598</v>
      </c>
      <c r="CM167" s="184"/>
      <c r="CN167" s="216"/>
      <c r="CO167" s="233" t="s">
        <v>47</v>
      </c>
      <c r="CP167" s="185"/>
      <c r="CQ167" s="185"/>
      <c r="CR167" s="44">
        <v>86</v>
      </c>
      <c r="CS167" s="44">
        <v>101</v>
      </c>
      <c r="CT167" s="186"/>
      <c r="CU167" s="186"/>
      <c r="CV167" s="395"/>
      <c r="CW167" s="218"/>
      <c r="CX167" s="218"/>
      <c r="CY167" s="227" t="s">
        <v>106</v>
      </c>
      <c r="CZ167" s="187"/>
      <c r="DA167" s="187"/>
      <c r="DB167" s="28" t="str">
        <f>IF(OR($A$8&lt;&gt;"",$A$2&lt;&gt;"",$DB$252&lt;&gt;""),"E","")</f>
        <v/>
      </c>
      <c r="DC167" s="29" t="str">
        <f>IF(OR($A$8&lt;&gt;"",$A$2&lt;&gt;"",$DC$252&lt;&gt;""),"E","")</f>
        <v/>
      </c>
      <c r="DD167" s="29" t="str">
        <f>IF(OR($A$8&lt;&gt;"",$A$2&lt;&gt;"",$DD$252&lt;&gt;""),"E","")</f>
        <v/>
      </c>
      <c r="DE167" s="29" t="str">
        <f>IF(OR($A$8&lt;&gt;"",$A$2&lt;&gt;"",$DE$252&lt;&gt;""),"E","")</f>
        <v/>
      </c>
      <c r="DF167" s="29" t="str">
        <f>IF(OR($A$8&lt;&gt;"",$A$2&lt;&gt;"",$DF$252&lt;&gt;""),"E","")</f>
        <v/>
      </c>
      <c r="DG167" s="29" t="str">
        <f>IF(OR($A$8&lt;&gt;"",$A$2&lt;&gt;"",$DG$252&lt;&gt;""),"E","")</f>
        <v/>
      </c>
      <c r="DH167" s="29" t="str">
        <f>IF(OR($A$8&lt;&gt;"",$A$2&lt;&gt;"",$DH$252&lt;&gt;""),"E","")</f>
        <v/>
      </c>
      <c r="DI167" s="29" t="str">
        <f>IF(OR($A$8&lt;&gt;"",$A$2&lt;&gt;"",$DI$252&lt;&gt;""),"E","")</f>
        <v/>
      </c>
      <c r="DJ167" s="29" t="str">
        <f>IF(OR($A$8&lt;&gt;"",$A$2&lt;&gt;"",$DJ$252&lt;&gt;""),"E","")</f>
        <v/>
      </c>
      <c r="DK167" s="29" t="str">
        <f>IF(OR($A$8&lt;&gt;"",$A$2&lt;&gt;"",$DK$252&lt;&gt;""),"E","")</f>
        <v/>
      </c>
      <c r="DL167" s="29" t="str">
        <f>IF(OR($A$8&lt;&gt;"",$A$2&lt;&gt;"",$DL$252&lt;&gt;""),"E","")</f>
        <v/>
      </c>
      <c r="DM167" s="29" t="str">
        <f>IF(OR($A$8&lt;&gt;"",$A$2&lt;&gt;"",$DM$252&lt;&gt;""),"E","")</f>
        <v/>
      </c>
      <c r="DN167" s="29" t="str">
        <f>IF(OR($A$8&lt;&gt;"",$A$2&lt;&gt;"",$DN$252&lt;&gt;""),"E","")</f>
        <v/>
      </c>
      <c r="DO167" s="29" t="str">
        <f>IF(OR($A$8&lt;&gt;"",$A$2&lt;&gt;"",$DO$252&lt;&gt;""),"E","")</f>
        <v/>
      </c>
      <c r="DP167" s="29" t="str">
        <f>IF(OR($A$8&lt;&gt;"",$A$2&lt;&gt;"",$DP$252&lt;&gt;""),"E","")</f>
        <v/>
      </c>
      <c r="DQ167" s="29" t="str">
        <f>IF(OR($A$8&lt;&gt;"",$A$2&lt;&gt;"",$DQ$252&lt;&gt;""),"E","")</f>
        <v/>
      </c>
      <c r="DR167" s="29" t="str">
        <f>IF(OR($A$8&lt;&gt;"",$A$2&lt;&gt;"",$DR$252&lt;&gt;""),"E","")</f>
        <v/>
      </c>
      <c r="DS167" s="29" t="str">
        <f>IF(OR($A$8&lt;&gt;"",$A$2&lt;&gt;"",$DS$252&lt;&gt;""),"E","")</f>
        <v/>
      </c>
      <c r="DT167" s="29" t="str">
        <f>IF(OR($A$8&lt;&gt;"",$A$2&lt;&gt;"",$DT$252&lt;&gt;""),"E","")</f>
        <v/>
      </c>
      <c r="DU167" s="29" t="str">
        <f>IF(OR($A$8&lt;&gt;"",$A$2&lt;&gt;"",$DU$252&lt;&gt;""),"E","")</f>
        <v/>
      </c>
      <c r="DV167" s="29" t="str">
        <f>IF(OR($A$8&lt;&gt;"",$A$2&lt;&gt;"",$DV$252&lt;&gt;""),"E","")</f>
        <v/>
      </c>
      <c r="DW167" s="29" t="str">
        <f>IF(OR($A$8&lt;&gt;"",$A$2&lt;&gt;"",$DW$252&lt;&gt;""),"E","")</f>
        <v/>
      </c>
      <c r="DX167" s="29" t="str">
        <f>IF(OR($A$8&lt;&gt;"",$A$2&lt;&gt;"",$DX$252&lt;&gt;""),"E","")</f>
        <v/>
      </c>
      <c r="DY167" s="29" t="str">
        <f>IF(OR($A$8&lt;&gt;"",$A$2&lt;&gt;"",$DY$252&lt;&gt;""),"E","")</f>
        <v/>
      </c>
      <c r="DZ167" s="29" t="str">
        <f>IF(OR($A$8&lt;&gt;"",$A$2&lt;&gt;"",$DZ$252&lt;&gt;""),"E","")</f>
        <v/>
      </c>
      <c r="EA167" s="31"/>
      <c r="EB167" s="2"/>
      <c r="EC167" s="29" t="str">
        <f>IF(OR($A$8&lt;&gt;"",$A$2&lt;&gt;"",$EC$252&lt;&gt;""),"E","")</f>
        <v/>
      </c>
      <c r="ED167" s="58"/>
      <c r="EE167" s="57"/>
      <c r="EF167" s="29" t="str">
        <f>IF(OR($A$8&lt;&gt;"",$A$2&lt;&gt;"",$EF$252&lt;&gt;""),"E","")</f>
        <v/>
      </c>
      <c r="EG167" s="29" t="str">
        <f>IF(OR($A$8&lt;&gt;"",$A$2&lt;&gt;"",$EG$252&lt;&gt;""),"E","")</f>
        <v/>
      </c>
      <c r="EH167" s="29" t="str">
        <f>IF(OR($A$8&lt;&gt;"",$A$2&lt;&gt;"",$EH$252&lt;&gt;""),"E","")</f>
        <v/>
      </c>
      <c r="EI167" s="29" t="str">
        <f>IF(OR($A$8&lt;&gt;"",$A$2&lt;&gt;"",$EI$252&lt;&gt;""),"E","")</f>
        <v/>
      </c>
      <c r="EJ167" s="29" t="str">
        <f>IF(OR($A$8&lt;&gt;"",$A$2&lt;&gt;"",$EJ$252&lt;&gt;""),"E","")</f>
        <v/>
      </c>
      <c r="EK167" s="29" t="str">
        <f>IF(OR($A$8&lt;&gt;"",$A$2&lt;&gt;"",$EK$252&lt;&gt;""),"E","")</f>
        <v/>
      </c>
      <c r="EL167" s="29" t="str">
        <f>IF(OR($A$8&lt;&gt;"",$A$2&lt;&gt;"",$EL$252&lt;&gt;""),"E","")</f>
        <v/>
      </c>
      <c r="EM167" s="29" t="str">
        <f>IF(OR($A$8&lt;&gt;"",$A$2&lt;&gt;"",$EM$252&lt;&gt;""),"E","")</f>
        <v/>
      </c>
      <c r="EN167" s="29" t="str">
        <f>IF(OR($A$8&lt;&gt;"",$A$2&lt;&gt;"",$EN$252&lt;&gt;""),"E","")</f>
        <v/>
      </c>
      <c r="EO167" s="29" t="str">
        <f>IF(OR($A$8&lt;&gt;"",$A$2&lt;&gt;"",$EO$252&lt;&gt;""),"E","")</f>
        <v/>
      </c>
      <c r="EP167" s="29" t="str">
        <f>IF(OR($A$8&lt;&gt;"",$A$2&lt;&gt;"",$EP$252&lt;&gt;""),"E","")</f>
        <v/>
      </c>
      <c r="EQ167" s="29" t="str">
        <f>IF(OR($A$8&lt;&gt;"",$A$2&lt;&gt;"",$EQ$252&lt;&gt;""),"E","")</f>
        <v/>
      </c>
      <c r="ER167" s="29" t="str">
        <f>IF(OR($A$8&lt;&gt;"",$A$2&lt;&gt;"",$ER$252&lt;&gt;""),"E","")</f>
        <v/>
      </c>
      <c r="ES167" s="29" t="str">
        <f>IF(OR($A$8&lt;&gt;"",$A$2&lt;&gt;"",$ES$252&lt;&gt;""),"E","")</f>
        <v/>
      </c>
      <c r="ET167" s="29" t="str">
        <f>IF(OR($A$8&lt;&gt;"",$A$2&lt;&gt;"",$ET$252&lt;&gt;""),"E","")</f>
        <v/>
      </c>
      <c r="EU167" s="29" t="str">
        <f>IF(OR($A$8&lt;&gt;"",$A$2&lt;&gt;"",$EU$252&lt;&gt;""),"E","")</f>
        <v/>
      </c>
      <c r="EV167" s="29" t="str">
        <f>IF(OR($A$8&lt;&gt;"",$A$2&lt;&gt;"",$EV$252&lt;&gt;""),"E","")</f>
        <v/>
      </c>
      <c r="EW167" s="29" t="str">
        <f>IF(OR($A$8&lt;&gt;"",$A$2&lt;&gt;"",$EW$252&lt;&gt;""),"E","")</f>
        <v/>
      </c>
      <c r="EX167" s="29" t="str">
        <f>IF(OR($A$8&lt;&gt;"",$A$2&lt;&gt;"",$EX$252&lt;&gt;""),"E","")</f>
        <v/>
      </c>
      <c r="EY167" s="29" t="str">
        <f>IF(OR($A$8&lt;&gt;"",$A$2&lt;&gt;"",$EY$252&lt;&gt;""),"E","")</f>
        <v/>
      </c>
      <c r="EZ167" s="29" t="str">
        <f>IF(OR($A$8&lt;&gt;"",$A$2&lt;&gt;"",$EZ$252&lt;&gt;""),"E","")</f>
        <v/>
      </c>
      <c r="FA167" s="29" t="str">
        <f>IF(OR($A$8&lt;&gt;"",$A$2&lt;&gt;"",$FA$252&lt;&gt;""),"E","")</f>
        <v/>
      </c>
      <c r="FB167" s="29" t="str">
        <f>IF(OR($A$8&lt;&gt;"",$A$2&lt;&gt;"",$FB$252&lt;&gt;""),"E","")</f>
        <v/>
      </c>
      <c r="FC167" s="29" t="str">
        <f>IF(OR($A$8&lt;&gt;"",$A$2&lt;&gt;"",$FC$252&lt;&gt;""),"E","")</f>
        <v/>
      </c>
      <c r="FD167" s="29" t="str">
        <f>IF(OR($A$8&lt;&gt;"",$A$2&lt;&gt;"",$FD$252&lt;&gt;""),"E","")</f>
        <v/>
      </c>
      <c r="FE167" s="29" t="str">
        <f>IF(OR($A$8&lt;&gt;"",$A$2&lt;&gt;"",$FE$252&lt;&gt;""),"E","")</f>
        <v/>
      </c>
      <c r="FF167" s="29" t="str">
        <f>IF(OR($A$8&lt;&gt;"",$A$2&lt;&gt;"",$FF$252&lt;&gt;""),"E","")</f>
        <v/>
      </c>
      <c r="FG167" s="29" t="str">
        <f>IF(OR($A$8&lt;&gt;"",$A$2&lt;&gt;"",$FG$252&lt;&gt;""),"E","")</f>
        <v/>
      </c>
      <c r="FH167" s="29" t="str">
        <f>IF(OR($A$8&lt;&gt;"",$A$2&lt;&gt;"",$FH$252&lt;&gt;""),"E","")</f>
        <v/>
      </c>
      <c r="FI167" s="29" t="str">
        <f>IF(OR($A$8&lt;&gt;"",$A$2&lt;&gt;"",$FI$252&lt;&gt;""),"E","")</f>
        <v/>
      </c>
      <c r="FJ167" s="29" t="str">
        <f>IF(OR($A$8&lt;&gt;"",$A$2&lt;&gt;"",$FJ$252&lt;&gt;""),"E","")</f>
        <v/>
      </c>
      <c r="FK167" s="29" t="str">
        <f>IF(OR($A$8&lt;&gt;"",$A$2&lt;&gt;"",$FK$252&lt;&gt;""),"E","")</f>
        <v/>
      </c>
      <c r="FL167" s="29" t="str">
        <f>IF(OR($A$8&lt;&gt;"",$A$2&lt;&gt;"",$FL$252&lt;&gt;""),"E","")</f>
        <v/>
      </c>
      <c r="FM167" s="29" t="str">
        <f>IF(OR($A$8&lt;&gt;"",$A$2&lt;&gt;"",$FM$252&lt;&gt;""),"E","")</f>
        <v/>
      </c>
      <c r="FN167" s="29" t="str">
        <f>IF(OR($A$8&lt;&gt;"",$A$2&lt;&gt;"",$FN$252&lt;&gt;""),"E","")</f>
        <v/>
      </c>
      <c r="FO167" s="29" t="str">
        <f>IF(OR($A$8&lt;&gt;"",$A$2&lt;&gt;"",$FO$252&lt;&gt;""),"E","")</f>
        <v/>
      </c>
      <c r="FP167" s="29" t="str">
        <f>IF(OR($A$8&lt;&gt;"",$A$2&lt;&gt;"",$FP$252&lt;&gt;""),"E","")</f>
        <v/>
      </c>
      <c r="FQ167" s="29" t="str">
        <f>IF(OR($A$8&lt;&gt;"",$A$2&lt;&gt;"",$FQ$252&lt;&gt;""),"E","")</f>
        <v/>
      </c>
      <c r="FR167" s="29" t="str">
        <f>IF(OR($A$8&lt;&gt;"",$A$2&lt;&gt;"",$FR$252&lt;&gt;""),"E","")</f>
        <v/>
      </c>
      <c r="FS167" s="29" t="str">
        <f>IF(OR($A$8&lt;&gt;"",$A$2&lt;&gt;"",$FS$252&lt;&gt;""),"E","")</f>
        <v/>
      </c>
      <c r="FT167" s="29" t="str">
        <f>IF(OR($A$8&lt;&gt;"",$A$2&lt;&gt;"",$FT$252&lt;&gt;""),"E","")</f>
        <v/>
      </c>
      <c r="FU167" s="29" t="str">
        <f>IF(OR($A$8&lt;&gt;"",$A$2&lt;&gt;"",$FU$252&lt;&gt;""),"E","")</f>
        <v/>
      </c>
      <c r="FV167" s="29" t="str">
        <f>IF(OR($A$8&lt;&gt;"",$A$2&lt;&gt;"",$FV$252&lt;&gt;""),"E","")</f>
        <v/>
      </c>
      <c r="FW167" s="29" t="str">
        <f>IF(OR($A$8&lt;&gt;"",$A$2&lt;&gt;"",$FW$252&lt;&gt;""),"E","")</f>
        <v/>
      </c>
      <c r="FX167" s="29" t="str">
        <f>IF(OR($A$8&lt;&gt;"",$A$2&lt;&gt;"",$FX$252&lt;&gt;""),"E","")</f>
        <v/>
      </c>
      <c r="FY167" s="29" t="str">
        <f>IF(OR($A$8&lt;&gt;"",$A$2&lt;&gt;"",$FY$252&lt;&gt;""),"E","")</f>
        <v/>
      </c>
      <c r="FZ167" s="29" t="str">
        <f>IF(OR($A$8&lt;&gt;"",$A$2&lt;&gt;"",$FZ$252&lt;&gt;""),"E","")</f>
        <v/>
      </c>
      <c r="GA167" s="29" t="str">
        <f>IF(OR($A$8&lt;&gt;"",$A$2&lt;&gt;"",$GA$252&lt;&gt;""),"E","")</f>
        <v/>
      </c>
      <c r="GB167" s="58"/>
      <c r="GC167" s="57"/>
      <c r="GD167" s="33" t="str">
        <f>IF(OR($A$8&lt;&gt;"",$A$2&lt;&gt;"",$GD$252&lt;&gt;""),"E","")</f>
        <v/>
      </c>
      <c r="GE167" s="77"/>
      <c r="GF167" s="72"/>
      <c r="GG167" s="29" t="str">
        <f>IF(OR($A$8&lt;&gt;"",$A$2&lt;&gt;"",$GG$252&lt;&gt;""),"E","")</f>
        <v/>
      </c>
      <c r="GH167" s="29" t="str">
        <f>IF(OR($A$8&lt;&gt;"",$A$2&lt;&gt;"",$GH$252&lt;&gt;""),"E","")</f>
        <v/>
      </c>
      <c r="GI167" s="29" t="str">
        <f>IF(OR($A$8&lt;&gt;"",$A$2&lt;&gt;"",$GI$252&lt;&gt;""),"E","")</f>
        <v/>
      </c>
      <c r="GJ167" s="29" t="str">
        <f>IF(OR($A$8&lt;&gt;"",$A$2&lt;&gt;"",$GJ$252&lt;&gt;""),"E","")</f>
        <v/>
      </c>
      <c r="GK167" s="29" t="str">
        <f>IF(OR($A$8&lt;&gt;"",$A$2&lt;&gt;"",$GK$252&lt;&gt;""),"E","")</f>
        <v/>
      </c>
      <c r="GL167" s="29" t="str">
        <f>IF(OR($A$8&lt;&gt;"",$A$2&lt;&gt;"",$GL$252&lt;&gt;""),"E","")</f>
        <v/>
      </c>
      <c r="GM167" s="29" t="str">
        <f>IF(OR($A$8&lt;&gt;"",$A$2&lt;&gt;"",$GM$252&lt;&gt;""),"E","")</f>
        <v/>
      </c>
      <c r="GN167" s="29" t="str">
        <f>IF(OR($A$8&lt;&gt;"",$A$2&lt;&gt;"",$GN$252&lt;&gt;""),"E","")</f>
        <v/>
      </c>
      <c r="GO167" s="29" t="str">
        <f>IF(OR($A$8&lt;&gt;"",$A$2&lt;&gt;"",$GO$252&lt;&gt;""),"E","")</f>
        <v/>
      </c>
      <c r="GP167" s="29" t="str">
        <f>IF(OR($A$8&lt;&gt;"",$A$2&lt;&gt;"",$GP$252&lt;&gt;""),"E","")</f>
        <v/>
      </c>
      <c r="GQ167" s="30" t="str">
        <f>IF(OR($A$8&lt;&gt;"",$A$2&lt;&gt;"",$GQ$252&lt;&gt;""),"E","X")</f>
        <v>X</v>
      </c>
      <c r="GR167" s="30" t="str">
        <f>IF(OR($A$8&lt;&gt;"",$A$2&lt;&gt;"",$GR$252&lt;&gt;""),"E","X")</f>
        <v>X</v>
      </c>
      <c r="GS167" s="30" t="str">
        <f>IF(OR($A$8&lt;&gt;"",$A$2&lt;&gt;"",$GS$252&lt;&gt;""),"E","X")</f>
        <v>X</v>
      </c>
      <c r="GT167" s="30" t="str">
        <f>IF(OR($A$8&lt;&gt;"",$A$2&lt;&gt;"",$GT$252&lt;&gt;""),"E",(IF(OR(AND($B$5="X",$D$5=""),(AND((OR(($J$6="X"),(AND($J$6="X",$L$6="X")))),$N$6=""))),"","X")))</f>
        <v>X</v>
      </c>
      <c r="GU167" s="29" t="str">
        <f>IF(OR($A$8&lt;&gt;"",$A$2&lt;&gt;"",$GU$252&lt;&gt;""),"E","")</f>
        <v/>
      </c>
      <c r="GV167" s="30" t="str">
        <f>IF(OR($A$8&lt;&gt;"",$A$2&lt;&gt;"",$GV$252&lt;&gt;""),"E",(IF(OR(AND($B$5="X",$D$5=""),(AND((OR(($J$6="X"),(AND($J$6="X",$L$6="X")))),$N$6=""))),"","X")))</f>
        <v>X</v>
      </c>
      <c r="GW167" s="29" t="str">
        <f>IF(OR($A$8&lt;&gt;"",$A$2&lt;&gt;"",$GW$252&lt;&gt;""),"E","")</f>
        <v/>
      </c>
      <c r="GX167" s="30" t="str">
        <f>IF(OR($A$8&lt;&gt;"",$A$2&lt;&gt;"",$GX$252&lt;&gt;""),"E",(IF(OR((AND($P$6="X",$R$6="")),AND($B$5="X",$D$5=""),(AND((OR(($J$6="X"),(AND($J$6="X",$L$6="X")))),$N$6=""))),"","X")))</f>
        <v>X</v>
      </c>
      <c r="GY167" s="26" t="str">
        <f>IF(OR($A$8&lt;&gt;"",$A$2&lt;&gt;"",$GY$252&lt;&gt;""),"E","")</f>
        <v/>
      </c>
      <c r="GZ167" s="30" t="str">
        <f>IF(OR($A$8&lt;&gt;"",$A$2&lt;&gt;"",$GZ$252&lt;&gt;""),"E",(IF(OR((AND($P$6="X",$R$6="")),AND($B$5="X",$D$5=""),(AND((OR(($J$6="X"),(AND($J$6="X",$L$6="X")))),$N$6=""))),"","X")))</f>
        <v>X</v>
      </c>
      <c r="HA167" s="30" t="str">
        <f>IF(OR($A$8&lt;&gt;"",$A$2&lt;&gt;"",$HA$252&lt;&gt;""),"E","X")</f>
        <v>X</v>
      </c>
      <c r="HB167" s="34" t="str">
        <f>IF(OR($A$8&lt;&gt;"",$A$2&lt;&gt;"",$HB$252&lt;&gt;""),"E",IF((OR((AND($B$5="X",$D$5="")),(AND($F$7="X",$H$7="",$N$7="")),(AND((OR(($J$6="X"),(AND($J$6="X",$L$6="X")))),$N$6="")),(AND($B$7="X",$D$7="")))),"","X"))</f>
        <v>X</v>
      </c>
      <c r="HC167" s="29" t="str">
        <f>IF(OR($A$8&lt;&gt;"",$A$2&lt;&gt;"",$HC$252&lt;&gt;""),"E","")</f>
        <v/>
      </c>
      <c r="HD167" s="34" t="str">
        <f>IF(OR($A$8&lt;&gt;"",$A$2&lt;&gt;"",$HD$252&lt;&gt;""),"E",IF((OR((AND($B$5="X",$D$5="")),(AND($F$7="X",$H$7="",$N$7="")),(AND((OR(($J$6="X"),(AND($J$6="X",$L$6="X")))),$N$6="")),(AND($B$7="X",$D$7="")))),"","X"))</f>
        <v>X</v>
      </c>
      <c r="HE167" s="29" t="str">
        <f>IF(OR($A$8&lt;&gt;"",$A$2&lt;&gt;"",$HE$252&lt;&gt;""),"E","")</f>
        <v/>
      </c>
      <c r="HF167" s="34" t="str">
        <f>IF(OR($A$8&lt;&gt;"",$A$2&lt;&gt;"",$HF$252&lt;&gt;""),"E",IF((OR((AND($B$5="X",$D$5="")),(AND($F$7="X",$H$7="",$N$7="")),(AND((OR(($J$6="X"),(AND($J$6="X",$L$6="X")))),$N$6="")),(AND($B$7="X",$D$7="")))),"","X"))</f>
        <v>X</v>
      </c>
      <c r="HG167" s="29" t="str">
        <f>IF(OR($A$8&lt;&gt;"",$A$2&lt;&gt;"",$HG$252&lt;&gt;""),"E","")</f>
        <v/>
      </c>
      <c r="HH167" s="81"/>
      <c r="HI167" s="72"/>
      <c r="HJ167" s="29" t="str">
        <f>IF(OR($A$8&lt;&gt;"",$A$2&lt;&gt;"",$HJ$252&lt;&gt;""),"E","")</f>
        <v/>
      </c>
      <c r="HK167" s="29" t="str">
        <f>IF(OR($A$8&lt;&gt;"",$A$2&lt;&gt;"",$HK$252&lt;&gt;""),"E","")</f>
        <v/>
      </c>
      <c r="HL167" s="29" t="str">
        <f>IF(OR($A$8&lt;&gt;"",$A$2&lt;&gt;"",$HL$252&lt;&gt;""),"E","")</f>
        <v/>
      </c>
      <c r="HM167" s="29" t="str">
        <f>IF(OR($A$8&lt;&gt;"",$A$2&lt;&gt;"",$HM$252&lt;&gt;""),"E","")</f>
        <v/>
      </c>
      <c r="HN167" s="29" t="str">
        <f>IF(OR($A$8&lt;&gt;"",$A$2&lt;&gt;"",$HN$252&lt;&gt;""),"E","")</f>
        <v/>
      </c>
      <c r="HO167" s="29" t="str">
        <f>IF(OR($A$8&lt;&gt;"",$A$2&lt;&gt;"",$HO$252&lt;&gt;""),"E","")</f>
        <v/>
      </c>
      <c r="HP167" s="29" t="str">
        <f>IF(OR($A$8&lt;&gt;"",$A$2&lt;&gt;"",$HP$252&lt;&gt;""),"E","")</f>
        <v/>
      </c>
      <c r="HQ167" s="219"/>
      <c r="HR167" s="6"/>
      <c r="HS167" s="131">
        <f t="shared" si="2"/>
        <v>0</v>
      </c>
      <c r="HT167" s="132"/>
    </row>
    <row r="168" spans="1:228" ht="39" customHeight="1" x14ac:dyDescent="0.2">
      <c r="A168" s="436" t="s">
        <v>183</v>
      </c>
      <c r="B168" s="437"/>
      <c r="C168" s="437"/>
      <c r="D168" s="437"/>
      <c r="E168" s="437"/>
      <c r="F168" s="437"/>
      <c r="G168" s="437"/>
      <c r="H168" s="437"/>
      <c r="I168" s="437"/>
      <c r="J168" s="437"/>
      <c r="K168" s="437"/>
      <c r="L168" s="438"/>
      <c r="M168" s="223" t="s">
        <v>1236</v>
      </c>
      <c r="N168" s="224"/>
      <c r="O168" s="224"/>
      <c r="P168" s="224"/>
      <c r="Q168" s="224"/>
      <c r="R168" s="224"/>
      <c r="S168" s="224"/>
      <c r="T168" s="224"/>
      <c r="U168" s="225"/>
      <c r="V168" s="174"/>
      <c r="W168" s="43">
        <v>25</v>
      </c>
      <c r="X168" s="204">
        <v>3</v>
      </c>
      <c r="Y168" s="84" t="s">
        <v>1154</v>
      </c>
      <c r="Z168" s="178"/>
      <c r="AA168" s="212"/>
      <c r="AB168" s="155">
        <v>60</v>
      </c>
      <c r="AC168" s="399"/>
      <c r="AD168" s="155">
        <v>60</v>
      </c>
      <c r="AE168" s="399"/>
      <c r="AF168" s="155">
        <v>60</v>
      </c>
      <c r="AG168" s="399"/>
      <c r="AH168" s="155">
        <v>60</v>
      </c>
      <c r="AI168" s="299"/>
      <c r="AJ168" s="155">
        <v>12</v>
      </c>
      <c r="AK168" s="299"/>
      <c r="AL168" s="155">
        <v>2</v>
      </c>
      <c r="AM168" s="299"/>
      <c r="AN168" s="155">
        <v>1</v>
      </c>
      <c r="AO168" s="299"/>
      <c r="AP168" s="155">
        <v>1</v>
      </c>
      <c r="AQ168" s="299"/>
      <c r="AR168" s="152"/>
      <c r="AS168" s="153"/>
      <c r="AT168" s="152"/>
      <c r="AU168" s="153"/>
      <c r="AV168" s="152"/>
      <c r="AW168" s="153"/>
      <c r="AX168" s="152"/>
      <c r="AY168" s="153"/>
      <c r="AZ168" s="152"/>
      <c r="BA168" s="153"/>
      <c r="BB168" s="152"/>
      <c r="BC168" s="153"/>
      <c r="BD168" s="152"/>
      <c r="BE168" s="153"/>
      <c r="BF168" s="152"/>
      <c r="BG168" s="422"/>
      <c r="BH168" s="179"/>
      <c r="BI168" s="179"/>
      <c r="BJ168" s="67" t="str">
        <f>IF($BJ$8="Saisie de numéro erronée !","Saisie de numéro erronée !",IF($BJ$9="","",VALUE(SUBSTITUTE(IF(COUNTIF(HS168,"* *"),TRIM(MID(Y168&amp;" ",(FIND(("NO"&amp;$BJ$9&amp;" "),Y168&amp;" "))-3,3)),HS168),"c",""))))</f>
        <v/>
      </c>
      <c r="BK168" s="180"/>
      <c r="BL168" s="213"/>
      <c r="BM168" s="29">
        <v>25</v>
      </c>
      <c r="BN168" s="29">
        <v>25</v>
      </c>
      <c r="BO168" s="29">
        <v>25</v>
      </c>
      <c r="BP168" s="29">
        <v>26</v>
      </c>
      <c r="BQ168" s="29">
        <v>26</v>
      </c>
      <c r="BR168" s="29">
        <v>26</v>
      </c>
      <c r="BS168" s="29">
        <v>27</v>
      </c>
      <c r="BT168" s="29">
        <v>27</v>
      </c>
      <c r="BU168" s="29">
        <v>27</v>
      </c>
      <c r="BV168" s="29">
        <v>28</v>
      </c>
      <c r="BW168" s="29">
        <v>28</v>
      </c>
      <c r="BX168" s="29">
        <v>28</v>
      </c>
      <c r="BY168" s="29">
        <v>32</v>
      </c>
      <c r="BZ168" s="29">
        <v>40</v>
      </c>
      <c r="CA168" s="29">
        <v>45</v>
      </c>
      <c r="CB168" s="226">
        <v>57</v>
      </c>
      <c r="CC168" s="181"/>
      <c r="CD168" s="181"/>
      <c r="CE168" s="395"/>
      <c r="CF168" s="182"/>
      <c r="CG168" s="182"/>
      <c r="CH168" s="395" t="s">
        <v>166</v>
      </c>
      <c r="CI168" s="183"/>
      <c r="CJ168" s="183"/>
      <c r="CK168" s="214">
        <v>157</v>
      </c>
      <c r="CL168" s="29" t="s">
        <v>599</v>
      </c>
      <c r="CM168" s="184"/>
      <c r="CN168" s="216"/>
      <c r="CO168" s="233" t="s">
        <v>47</v>
      </c>
      <c r="CP168" s="185"/>
      <c r="CQ168" s="185"/>
      <c r="CR168" s="44">
        <v>86</v>
      </c>
      <c r="CS168" s="44">
        <v>109</v>
      </c>
      <c r="CT168" s="186"/>
      <c r="CU168" s="186"/>
      <c r="CV168" s="395" t="s">
        <v>1279</v>
      </c>
      <c r="CW168" s="218"/>
      <c r="CX168" s="218"/>
      <c r="CY168" s="227" t="s">
        <v>106</v>
      </c>
      <c r="CZ168" s="187"/>
      <c r="DA168" s="187"/>
      <c r="DB168" s="28" t="str">
        <f>IF(OR($A$8&lt;&gt;"",$A$2&lt;&gt;"",$DB$252&lt;&gt;""),"E","")</f>
        <v/>
      </c>
      <c r="DC168" s="29" t="str">
        <f>IF(OR($A$8&lt;&gt;"",$A$2&lt;&gt;"",$DC$252&lt;&gt;""),"E","")</f>
        <v/>
      </c>
      <c r="DD168" s="29" t="str">
        <f>IF(OR($A$8&lt;&gt;"",$A$2&lt;&gt;"",$DD$252&lt;&gt;""),"E","")</f>
        <v/>
      </c>
      <c r="DE168" s="29" t="str">
        <f>IF(OR($A$8&lt;&gt;"",$A$2&lt;&gt;"",$DE$252&lt;&gt;""),"E","")</f>
        <v/>
      </c>
      <c r="DF168" s="29" t="str">
        <f>IF(OR($A$8&lt;&gt;"",$A$2&lt;&gt;"",$DF$252&lt;&gt;""),"E","")</f>
        <v/>
      </c>
      <c r="DG168" s="29" t="str">
        <f>IF(OR($A$8&lt;&gt;"",$A$2&lt;&gt;"",$DG$252&lt;&gt;""),"E","")</f>
        <v/>
      </c>
      <c r="DH168" s="29" t="str">
        <f>IF(OR($A$8&lt;&gt;"",$A$2&lt;&gt;"",$DH$252&lt;&gt;""),"E","")</f>
        <v/>
      </c>
      <c r="DI168" s="29" t="str">
        <f>IF(OR($A$8&lt;&gt;"",$A$2&lt;&gt;"",$DI$252&lt;&gt;""),"E","")</f>
        <v/>
      </c>
      <c r="DJ168" s="29" t="str">
        <f>IF(OR($A$8&lt;&gt;"",$A$2&lt;&gt;"",$DJ$252&lt;&gt;""),"E","")</f>
        <v/>
      </c>
      <c r="DK168" s="29" t="str">
        <f>IF(OR($A$8&lt;&gt;"",$A$2&lt;&gt;"",$DK$252&lt;&gt;""),"E","")</f>
        <v/>
      </c>
      <c r="DL168" s="29" t="str">
        <f>IF(OR($A$8&lt;&gt;"",$A$2&lt;&gt;"",$DL$252&lt;&gt;""),"E","")</f>
        <v/>
      </c>
      <c r="DM168" s="29" t="str">
        <f>IF(OR($A$8&lt;&gt;"",$A$2&lt;&gt;"",$DM$252&lt;&gt;""),"E","")</f>
        <v/>
      </c>
      <c r="DN168" s="29" t="str">
        <f>IF(OR($A$8&lt;&gt;"",$A$2&lt;&gt;"",$DN$252&lt;&gt;""),"E","")</f>
        <v/>
      </c>
      <c r="DO168" s="29" t="str">
        <f>IF(OR($A$8&lt;&gt;"",$A$2&lt;&gt;"",$DO$252&lt;&gt;""),"E","")</f>
        <v/>
      </c>
      <c r="DP168" s="29" t="str">
        <f>IF(OR($A$8&lt;&gt;"",$A$2&lt;&gt;"",$DP$252&lt;&gt;""),"E","")</f>
        <v/>
      </c>
      <c r="DQ168" s="29" t="str">
        <f>IF(OR($A$8&lt;&gt;"",$A$2&lt;&gt;"",$DQ$252&lt;&gt;""),"E","")</f>
        <v/>
      </c>
      <c r="DR168" s="29" t="str">
        <f>IF(OR($A$8&lt;&gt;"",$A$2&lt;&gt;"",$DR$252&lt;&gt;""),"E","")</f>
        <v/>
      </c>
      <c r="DS168" s="29" t="str">
        <f>IF(OR($A$8&lt;&gt;"",$A$2&lt;&gt;"",$DS$252&lt;&gt;""),"E","")</f>
        <v/>
      </c>
      <c r="DT168" s="29" t="str">
        <f>IF(OR($A$8&lt;&gt;"",$A$2&lt;&gt;"",$DT$252&lt;&gt;""),"E","")</f>
        <v/>
      </c>
      <c r="DU168" s="29" t="str">
        <f>IF(OR($A$8&lt;&gt;"",$A$2&lt;&gt;"",$DU$252&lt;&gt;""),"E","")</f>
        <v/>
      </c>
      <c r="DV168" s="29" t="str">
        <f>IF(OR($A$8&lt;&gt;"",$A$2&lt;&gt;"",$DV$252&lt;&gt;""),"E","")</f>
        <v/>
      </c>
      <c r="DW168" s="29" t="str">
        <f>IF(OR($A$8&lt;&gt;"",$A$2&lt;&gt;"",$DW$252&lt;&gt;""),"E","")</f>
        <v/>
      </c>
      <c r="DX168" s="29" t="str">
        <f>IF(OR($A$8&lt;&gt;"",$A$2&lt;&gt;"",$DX$252&lt;&gt;""),"E","")</f>
        <v/>
      </c>
      <c r="DY168" s="29" t="str">
        <f>IF(OR($A$8&lt;&gt;"",$A$2&lt;&gt;"",$DY$252&lt;&gt;""),"E","")</f>
        <v/>
      </c>
      <c r="DZ168" s="29" t="str">
        <f>IF(OR($A$8&lt;&gt;"",$A$2&lt;&gt;"",$DZ$252&lt;&gt;""),"E","")</f>
        <v/>
      </c>
      <c r="EA168" s="31"/>
      <c r="EB168" s="2"/>
      <c r="EC168" s="29" t="str">
        <f>IF(OR($A$8&lt;&gt;"",$A$2&lt;&gt;"",$EC$252&lt;&gt;""),"E","")</f>
        <v/>
      </c>
      <c r="ED168" s="58"/>
      <c r="EE168" s="57"/>
      <c r="EF168" s="29" t="str">
        <f>IF(OR($A$8&lt;&gt;"",$A$2&lt;&gt;"",$EF$252&lt;&gt;""),"E","")</f>
        <v/>
      </c>
      <c r="EG168" s="29" t="str">
        <f>IF(OR($A$8&lt;&gt;"",$A$2&lt;&gt;"",$EG$252&lt;&gt;""),"E","")</f>
        <v/>
      </c>
      <c r="EH168" s="29" t="str">
        <f>IF(OR($A$8&lt;&gt;"",$A$2&lt;&gt;"",$EH$252&lt;&gt;""),"E","")</f>
        <v/>
      </c>
      <c r="EI168" s="29" t="str">
        <f>IF(OR($A$8&lt;&gt;"",$A$2&lt;&gt;"",$EI$252&lt;&gt;""),"E","")</f>
        <v/>
      </c>
      <c r="EJ168" s="29" t="str">
        <f>IF(OR($A$8&lt;&gt;"",$A$2&lt;&gt;"",$EJ$252&lt;&gt;""),"E","")</f>
        <v/>
      </c>
      <c r="EK168" s="29" t="str">
        <f>IF(OR($A$8&lt;&gt;"",$A$2&lt;&gt;"",$EK$252&lt;&gt;""),"E","")</f>
        <v/>
      </c>
      <c r="EL168" s="29" t="str">
        <f>IF(OR($A$8&lt;&gt;"",$A$2&lt;&gt;"",$EL$252&lt;&gt;""),"E","")</f>
        <v/>
      </c>
      <c r="EM168" s="29" t="str">
        <f>IF(OR($A$8&lt;&gt;"",$A$2&lt;&gt;"",$EM$252&lt;&gt;""),"E","")</f>
        <v/>
      </c>
      <c r="EN168" s="29" t="str">
        <f>IF(OR($A$8&lt;&gt;"",$A$2&lt;&gt;"",$EN$252&lt;&gt;""),"E","")</f>
        <v/>
      </c>
      <c r="EO168" s="29" t="str">
        <f>IF(OR($A$8&lt;&gt;"",$A$2&lt;&gt;"",$EO$252&lt;&gt;""),"E","")</f>
        <v/>
      </c>
      <c r="EP168" s="29" t="str">
        <f>IF(OR($A$8&lt;&gt;"",$A$2&lt;&gt;"",$EP$252&lt;&gt;""),"E","")</f>
        <v/>
      </c>
      <c r="EQ168" s="29" t="str">
        <f>IF(OR($A$8&lt;&gt;"",$A$2&lt;&gt;"",$EQ$252&lt;&gt;""),"E","")</f>
        <v/>
      </c>
      <c r="ER168" s="29" t="str">
        <f>IF(OR($A$8&lt;&gt;"",$A$2&lt;&gt;"",$ER$252&lt;&gt;""),"E","")</f>
        <v/>
      </c>
      <c r="ES168" s="29" t="str">
        <f>IF(OR($A$8&lt;&gt;"",$A$2&lt;&gt;"",$ES$252&lt;&gt;""),"E","")</f>
        <v/>
      </c>
      <c r="ET168" s="29" t="str">
        <f>IF(OR($A$8&lt;&gt;"",$A$2&lt;&gt;"",$ET$252&lt;&gt;""),"E","")</f>
        <v/>
      </c>
      <c r="EU168" s="29" t="str">
        <f>IF(OR($A$8&lt;&gt;"",$A$2&lt;&gt;"",$EU$252&lt;&gt;""),"E","")</f>
        <v/>
      </c>
      <c r="EV168" s="29" t="str">
        <f>IF(OR($A$8&lt;&gt;"",$A$2&lt;&gt;"",$EV$252&lt;&gt;""),"E","")</f>
        <v/>
      </c>
      <c r="EW168" s="29" t="str">
        <f>IF(OR($A$8&lt;&gt;"",$A$2&lt;&gt;"",$EW$252&lt;&gt;""),"E","")</f>
        <v/>
      </c>
      <c r="EX168" s="29" t="str">
        <f>IF(OR($A$8&lt;&gt;"",$A$2&lt;&gt;"",$EX$252&lt;&gt;""),"E","")</f>
        <v/>
      </c>
      <c r="EY168" s="29" t="str">
        <f>IF(OR($A$8&lt;&gt;"",$A$2&lt;&gt;"",$EY$252&lt;&gt;""),"E","")</f>
        <v/>
      </c>
      <c r="EZ168" s="29" t="str">
        <f>IF(OR($A$8&lt;&gt;"",$A$2&lt;&gt;"",$EZ$252&lt;&gt;""),"E","")</f>
        <v/>
      </c>
      <c r="FA168" s="29" t="str">
        <f>IF(OR($A$8&lt;&gt;"",$A$2&lt;&gt;"",$FA$252&lt;&gt;""),"E","")</f>
        <v/>
      </c>
      <c r="FB168" s="29" t="str">
        <f>IF(OR($A$8&lt;&gt;"",$A$2&lt;&gt;"",$FB$252&lt;&gt;""),"E","")</f>
        <v/>
      </c>
      <c r="FC168" s="29" t="str">
        <f>IF(OR($A$8&lt;&gt;"",$A$2&lt;&gt;"",$FC$252&lt;&gt;""),"E","")</f>
        <v/>
      </c>
      <c r="FD168" s="29" t="str">
        <f>IF(OR($A$8&lt;&gt;"",$A$2&lt;&gt;"",$FD$252&lt;&gt;""),"E","")</f>
        <v/>
      </c>
      <c r="FE168" s="29" t="str">
        <f>IF(OR($A$8&lt;&gt;"",$A$2&lt;&gt;"",$FE$252&lt;&gt;""),"E","")</f>
        <v/>
      </c>
      <c r="FF168" s="29" t="str">
        <f>IF(OR($A$8&lt;&gt;"",$A$2&lt;&gt;"",$FF$252&lt;&gt;""),"E","")</f>
        <v/>
      </c>
      <c r="FG168" s="29" t="str">
        <f>IF(OR($A$8&lt;&gt;"",$A$2&lt;&gt;"",$FG$252&lt;&gt;""),"E","")</f>
        <v/>
      </c>
      <c r="FH168" s="29" t="str">
        <f>IF(OR($A$8&lt;&gt;"",$A$2&lt;&gt;"",$FH$252&lt;&gt;""),"E","")</f>
        <v/>
      </c>
      <c r="FI168" s="29" t="str">
        <f>IF(OR($A$8&lt;&gt;"",$A$2&lt;&gt;"",$FI$252&lt;&gt;""),"E","")</f>
        <v/>
      </c>
      <c r="FJ168" s="29" t="str">
        <f>IF(OR($A$8&lt;&gt;"",$A$2&lt;&gt;"",$FJ$252&lt;&gt;""),"E","")</f>
        <v/>
      </c>
      <c r="FK168" s="29" t="str">
        <f>IF(OR($A$8&lt;&gt;"",$A$2&lt;&gt;"",$FK$252&lt;&gt;""),"E","")</f>
        <v/>
      </c>
      <c r="FL168" s="29" t="str">
        <f>IF(OR($A$8&lt;&gt;"",$A$2&lt;&gt;"",$FL$252&lt;&gt;""),"E","")</f>
        <v/>
      </c>
      <c r="FM168" s="29" t="str">
        <f>IF(OR($A$8&lt;&gt;"",$A$2&lt;&gt;"",$FM$252&lt;&gt;""),"E","")</f>
        <v/>
      </c>
      <c r="FN168" s="29" t="str">
        <f>IF(OR($A$8&lt;&gt;"",$A$2&lt;&gt;"",$FN$252&lt;&gt;""),"E","")</f>
        <v/>
      </c>
      <c r="FO168" s="29" t="str">
        <f>IF(OR($A$8&lt;&gt;"",$A$2&lt;&gt;"",$FO$252&lt;&gt;""),"E","")</f>
        <v/>
      </c>
      <c r="FP168" s="29" t="str">
        <f>IF(OR($A$8&lt;&gt;"",$A$2&lt;&gt;"",$FP$252&lt;&gt;""),"E","")</f>
        <v/>
      </c>
      <c r="FQ168" s="29" t="str">
        <f>IF(OR($A$8&lt;&gt;"",$A$2&lt;&gt;"",$FQ$252&lt;&gt;""),"E","")</f>
        <v/>
      </c>
      <c r="FR168" s="29" t="str">
        <f>IF(OR($A$8&lt;&gt;"",$A$2&lt;&gt;"",$FR$252&lt;&gt;""),"E","")</f>
        <v/>
      </c>
      <c r="FS168" s="29" t="str">
        <f>IF(OR($A$8&lt;&gt;"",$A$2&lt;&gt;"",$FS$252&lt;&gt;""),"E","")</f>
        <v/>
      </c>
      <c r="FT168" s="29" t="str">
        <f>IF(OR($A$8&lt;&gt;"",$A$2&lt;&gt;"",$FT$252&lt;&gt;""),"E","")</f>
        <v/>
      </c>
      <c r="FU168" s="29" t="str">
        <f>IF(OR($A$8&lt;&gt;"",$A$2&lt;&gt;"",$FU$252&lt;&gt;""),"E","")</f>
        <v/>
      </c>
      <c r="FV168" s="29" t="str">
        <f>IF(OR($A$8&lt;&gt;"",$A$2&lt;&gt;"",$FV$252&lt;&gt;""),"E","")</f>
        <v/>
      </c>
      <c r="FW168" s="29" t="str">
        <f>IF(OR($A$8&lt;&gt;"",$A$2&lt;&gt;"",$FW$252&lt;&gt;""),"E","")</f>
        <v/>
      </c>
      <c r="FX168" s="29" t="str">
        <f>IF(OR($A$8&lt;&gt;"",$A$2&lt;&gt;"",$FX$252&lt;&gt;""),"E","")</f>
        <v/>
      </c>
      <c r="FY168" s="29" t="str">
        <f>IF(OR($A$8&lt;&gt;"",$A$2&lt;&gt;"",$FY$252&lt;&gt;""),"E","")</f>
        <v/>
      </c>
      <c r="FZ168" s="29" t="str">
        <f>IF(OR($A$8&lt;&gt;"",$A$2&lt;&gt;"",$FZ$252&lt;&gt;""),"E","")</f>
        <v/>
      </c>
      <c r="GA168" s="29" t="str">
        <f>IF(OR($A$8&lt;&gt;"",$A$2&lt;&gt;"",$GA$252&lt;&gt;""),"E","")</f>
        <v/>
      </c>
      <c r="GB168" s="58"/>
      <c r="GC168" s="57"/>
      <c r="GD168" s="33" t="str">
        <f>IF(OR($A$8&lt;&gt;"",$A$2&lt;&gt;"",$GD$252&lt;&gt;""),"E","")</f>
        <v/>
      </c>
      <c r="GE168" s="77"/>
      <c r="GF168" s="72"/>
      <c r="GG168" s="29" t="str">
        <f>IF(OR($A$8&lt;&gt;"",$A$2&lt;&gt;"",$GG$252&lt;&gt;""),"E","")</f>
        <v/>
      </c>
      <c r="GH168" s="29" t="str">
        <f>IF(OR($A$8&lt;&gt;"",$A$2&lt;&gt;"",$GH$252&lt;&gt;""),"E","")</f>
        <v/>
      </c>
      <c r="GI168" s="29" t="str">
        <f>IF(OR($A$8&lt;&gt;"",$A$2&lt;&gt;"",$GI$252&lt;&gt;""),"E","")</f>
        <v/>
      </c>
      <c r="GJ168" s="29" t="str">
        <f>IF(OR($A$8&lt;&gt;"",$A$2&lt;&gt;"",$GJ$252&lt;&gt;""),"E","")</f>
        <v/>
      </c>
      <c r="GK168" s="29" t="str">
        <f>IF(OR($A$8&lt;&gt;"",$A$2&lt;&gt;"",$GK$252&lt;&gt;""),"E","")</f>
        <v/>
      </c>
      <c r="GL168" s="29" t="str">
        <f>IF(OR($A$8&lt;&gt;"",$A$2&lt;&gt;"",$GL$252&lt;&gt;""),"E","")</f>
        <v/>
      </c>
      <c r="GM168" s="29" t="str">
        <f>IF(OR($A$8&lt;&gt;"",$A$2&lt;&gt;"",$GM$252&lt;&gt;""),"E","")</f>
        <v/>
      </c>
      <c r="GN168" s="29" t="str">
        <f>IF(OR($A$8&lt;&gt;"",$A$2&lt;&gt;"",$GN$252&lt;&gt;""),"E","")</f>
        <v/>
      </c>
      <c r="GO168" s="29" t="str">
        <f>IF(OR($A$8&lt;&gt;"",$A$2&lt;&gt;"",$GO$252&lt;&gt;""),"E","")</f>
        <v/>
      </c>
      <c r="GP168" s="29" t="str">
        <f>IF(OR($A$8&lt;&gt;"",$A$2&lt;&gt;"",$GP$252&lt;&gt;""),"E","")</f>
        <v/>
      </c>
      <c r="GQ168" s="30" t="str">
        <f>IF(OR($A$8&lt;&gt;"",$A$2&lt;&gt;"",$GQ$252&lt;&gt;""),"E","X")</f>
        <v>X</v>
      </c>
      <c r="GR168" s="30" t="str">
        <f>IF(OR($A$8&lt;&gt;"",$A$2&lt;&gt;"",$GR$252&lt;&gt;""),"E","X")</f>
        <v>X</v>
      </c>
      <c r="GS168" s="30" t="str">
        <f>IF(OR($A$8&lt;&gt;"",$A$2&lt;&gt;"",$GS$252&lt;&gt;""),"E","X")</f>
        <v>X</v>
      </c>
      <c r="GT168" s="30" t="str">
        <f>IF(OR($A$8&lt;&gt;"",$A$2&lt;&gt;"",$GT$252&lt;&gt;""),"E",(IF(OR(AND($B$5="X",$D$5=""),(AND((OR(($J$6="X"),(AND($J$6="X",$L$6="X")))),$N$6=""))),"","X")))</f>
        <v>X</v>
      </c>
      <c r="GU168" s="29" t="str">
        <f>IF(OR($A$8&lt;&gt;"",$A$2&lt;&gt;"",$GU$252&lt;&gt;""),"E","")</f>
        <v/>
      </c>
      <c r="GV168" s="30" t="str">
        <f>IF(OR($A$8&lt;&gt;"",$A$2&lt;&gt;"",$GV$252&lt;&gt;""),"E",(IF(OR(AND($B$5="X",$D$5=""),(AND((OR(($J$6="X"),(AND($J$6="X",$L$6="X")))),$N$6=""))),"","X")))</f>
        <v>X</v>
      </c>
      <c r="GW168" s="29" t="str">
        <f>IF(OR($A$8&lt;&gt;"",$A$2&lt;&gt;"",$GW$252&lt;&gt;""),"E","")</f>
        <v/>
      </c>
      <c r="GX168" s="30" t="str">
        <f>IF(OR($A$8&lt;&gt;"",$A$2&lt;&gt;"",$GX$252&lt;&gt;""),"E",(IF(OR((AND($P$6="X",$R$6="")),AND($B$5="X",$D$5=""),(AND((OR(($J$6="X"),(AND($J$6="X",$L$6="X")))),$N$6=""))),"","X")))</f>
        <v>X</v>
      </c>
      <c r="GY168" s="26" t="str">
        <f>IF(OR($A$8&lt;&gt;"",$A$2&lt;&gt;"",$GY$252&lt;&gt;""),"E","")</f>
        <v/>
      </c>
      <c r="GZ168" s="30" t="str">
        <f>IF(OR($A$8&lt;&gt;"",$A$2&lt;&gt;"",$GZ$252&lt;&gt;""),"E",(IF(OR((AND($P$6="X",$R$6="")),AND($B$5="X",$D$5=""),(AND((OR(($J$6="X"),(AND($J$6="X",$L$6="X")))),$N$6=""))),"","X")))</f>
        <v>X</v>
      </c>
      <c r="HA168" s="30" t="str">
        <f>IF(OR($A$8&lt;&gt;"",$A$2&lt;&gt;"",$HA$252&lt;&gt;""),"E","X")</f>
        <v>X</v>
      </c>
      <c r="HB168" s="34" t="str">
        <f>IF(OR($A$8&lt;&gt;"",$A$2&lt;&gt;"",$HB$252&lt;&gt;""),"E",IF((OR((AND($B$5="X",$D$5="")),(AND($F$7="X",$H$7="",$N$7="")),(AND((OR(($J$6="X"),(AND($J$6="X",$L$6="X")))),$N$6="")),(AND($B$7="X",$D$7="")))),"","X"))</f>
        <v>X</v>
      </c>
      <c r="HC168" s="29" t="str">
        <f>IF(OR($A$8&lt;&gt;"",$A$2&lt;&gt;"",$HC$252&lt;&gt;""),"E","")</f>
        <v/>
      </c>
      <c r="HD168" s="34" t="str">
        <f>IF(OR($A$8&lt;&gt;"",$A$2&lt;&gt;"",$HD$252&lt;&gt;""),"E",IF((OR((AND($B$5="X",$D$5="")),(AND($F$7="X",$H$7="",$N$7="")),(AND((OR(($J$6="X"),(AND($J$6="X",$L$6="X")))),$N$6="")),(AND($B$7="X",$D$7="")))),"","X"))</f>
        <v>X</v>
      </c>
      <c r="HE168" s="29" t="str">
        <f>IF(OR($A$8&lt;&gt;"",$A$2&lt;&gt;"",$HE$252&lt;&gt;""),"E","")</f>
        <v/>
      </c>
      <c r="HF168" s="34" t="str">
        <f>IF(OR($A$8&lt;&gt;"",$A$2&lt;&gt;"",$HF$252&lt;&gt;""),"E",IF((OR((AND($B$5="X",$D$5="")),(AND($F$7="X",$H$7="",$N$7="")),(AND((OR(($J$6="X"),(AND($J$6="X",$L$6="X")))),$N$6="")),(AND($B$7="X",$D$7="")))),"","X"))</f>
        <v>X</v>
      </c>
      <c r="HG168" s="29" t="str">
        <f>IF(OR($A$8&lt;&gt;"",$A$2&lt;&gt;"",$HG$252&lt;&gt;""),"E","")</f>
        <v/>
      </c>
      <c r="HH168" s="81"/>
      <c r="HI168" s="72"/>
      <c r="HJ168" s="34" t="str">
        <f>IF(OR($A$8&lt;&gt;"",$A$2&lt;&gt;"",$HJ$252&lt;&gt;""),"E",IF((OR((AND($B$5="X",$D$5="")),(AND($F$7="X",$H$7="",$N$7="")),(AND((OR(($J$6="X"),(AND($J$6="X",$L$6="X")))),$N$6="")),(AND($B$7="X",$D$7="")))),"","X"))</f>
        <v>X</v>
      </c>
      <c r="HK168" s="29" t="str">
        <f>IF(OR($A$8&lt;&gt;"",$A$2&lt;&gt;"",$HK$252&lt;&gt;""),"E","")</f>
        <v/>
      </c>
      <c r="HL168" s="34" t="str">
        <f>IF(OR($A$8&lt;&gt;"",$A$2&lt;&gt;"",$HL$252&lt;&gt;""),"E",IF((OR((AND($B$5="X",$D$5="")),(AND($F$7="X",$H$7="",$N$7="")),(AND((OR(($J$6="X"),(AND($J$6="X",$L$6="X")))),$N$6="")),(AND($B$7="X",$D$7="")))),"","X"))</f>
        <v>X</v>
      </c>
      <c r="HM168" s="34" t="str">
        <f>IF(OR($A$8&lt;&gt;"",$A$2&lt;&gt;"",$HM$252&lt;&gt;""),"E",IF((OR((AND($B$5="X",$D$5="")),(AND($F$7="X",$H$7="",$N$7="")),(AND((OR(($J$6="X"),(AND($J$6="X",$L$6="X")))),$N$6="")),(AND($B$7="X",$D$7="")))),"","X"))</f>
        <v>X</v>
      </c>
      <c r="HN168" s="34" t="str">
        <f>IF(OR($A$8&lt;&gt;"",$A$2&lt;&gt;"",$HN$252&lt;&gt;""),"E",IF((OR((AND($B$5="X",$D$5="")),(AND($F$7="X",$H$7="",$N$7="")),(AND((OR(($J$6="X"),(AND($J$6="X",$L$6="X")))),$N$6="")),(AND($B$7="X",$D$7="")))),"","X"))</f>
        <v>X</v>
      </c>
      <c r="HO168" s="34" t="str">
        <f>IF(OR($A$8&lt;&gt;"",$A$2&lt;&gt;"",$HO$252&lt;&gt;""),"E",IF((OR((AND($B$5="X",$D$5="")),(AND($F$7="X",$H$7="",$N$7="")),(AND((OR(($J$6="X"),(AND($J$6="X",$L$6="X")))),$N$6="")),(AND($B$7="X",$D$7="")))),"","X"))</f>
        <v>X</v>
      </c>
      <c r="HP168" s="34" t="str">
        <f>IF(OR($A$8&lt;&gt;"",$A$2&lt;&gt;"",$HP$252&lt;&gt;""),"E",IF((OR((AND($B$5="X",$D$5="")),(AND($F$7="X",$H$7="",$N$7="")),(AND((OR(($J$6="X"),(AND($J$6="X",$L$6="X")))),$N$6="")),(AND($B$7="X",$D$7="")))),"","X"))</f>
        <v>X</v>
      </c>
      <c r="HQ168" s="219"/>
      <c r="HR168" s="6"/>
      <c r="HS168" s="131">
        <f t="shared" si="2"/>
        <v>0</v>
      </c>
      <c r="HT168" s="132"/>
    </row>
    <row r="169" spans="1:228" ht="39" customHeight="1" x14ac:dyDescent="0.2">
      <c r="A169" s="220" t="s">
        <v>184</v>
      </c>
      <c r="B169" s="221"/>
      <c r="C169" s="221"/>
      <c r="D169" s="221"/>
      <c r="E169" s="221"/>
      <c r="F169" s="221"/>
      <c r="G169" s="221"/>
      <c r="H169" s="221"/>
      <c r="I169" s="221"/>
      <c r="J169" s="221"/>
      <c r="K169" s="221"/>
      <c r="L169" s="222"/>
      <c r="M169" s="223" t="s">
        <v>41</v>
      </c>
      <c r="N169" s="224"/>
      <c r="O169" s="224"/>
      <c r="P169" s="224"/>
      <c r="Q169" s="224"/>
      <c r="R169" s="224"/>
      <c r="S169" s="224"/>
      <c r="T169" s="224"/>
      <c r="U169" s="225"/>
      <c r="V169" s="174"/>
      <c r="W169" s="43">
        <v>25</v>
      </c>
      <c r="X169" s="205">
        <v>4</v>
      </c>
      <c r="Y169" s="84" t="s">
        <v>1154</v>
      </c>
      <c r="Z169" s="178"/>
      <c r="AA169" s="212"/>
      <c r="AB169" s="155">
        <v>60</v>
      </c>
      <c r="AC169" s="399"/>
      <c r="AD169" s="155">
        <v>60</v>
      </c>
      <c r="AE169" s="399"/>
      <c r="AF169" s="155">
        <v>60</v>
      </c>
      <c r="AG169" s="399"/>
      <c r="AH169" s="155">
        <v>60</v>
      </c>
      <c r="AI169" s="299"/>
      <c r="AJ169" s="155">
        <v>12</v>
      </c>
      <c r="AK169" s="299"/>
      <c r="AL169" s="155">
        <v>2</v>
      </c>
      <c r="AM169" s="299"/>
      <c r="AN169" s="155">
        <v>1</v>
      </c>
      <c r="AO169" s="299"/>
      <c r="AP169" s="155">
        <v>1</v>
      </c>
      <c r="AQ169" s="299"/>
      <c r="AR169" s="152"/>
      <c r="AS169" s="153"/>
      <c r="AT169" s="152"/>
      <c r="AU169" s="153"/>
      <c r="AV169" s="152"/>
      <c r="AW169" s="153"/>
      <c r="AX169" s="152"/>
      <c r="AY169" s="153"/>
      <c r="AZ169" s="152"/>
      <c r="BA169" s="153"/>
      <c r="BB169" s="152"/>
      <c r="BC169" s="153"/>
      <c r="BD169" s="152"/>
      <c r="BE169" s="153"/>
      <c r="BF169" s="152"/>
      <c r="BG169" s="422"/>
      <c r="BH169" s="179"/>
      <c r="BI169" s="179"/>
      <c r="BJ169" s="67" t="str">
        <f>IF($BJ$8="Saisie de numéro erronée !","Saisie de numéro erronée !",IF($BJ$9="","",VALUE(SUBSTITUTE(IF(COUNTIF(HS169,"* *"),TRIM(MID(Y169&amp;" ",(FIND(("NO"&amp;$BJ$9&amp;" "),Y169&amp;" "))-3,3)),HS169),"c",""))))</f>
        <v/>
      </c>
      <c r="BK169" s="180"/>
      <c r="BL169" s="213"/>
      <c r="BM169" s="29">
        <v>25</v>
      </c>
      <c r="BN169" s="29">
        <v>25</v>
      </c>
      <c r="BO169" s="29">
        <v>25</v>
      </c>
      <c r="BP169" s="29">
        <v>26</v>
      </c>
      <c r="BQ169" s="29">
        <v>26</v>
      </c>
      <c r="BR169" s="29">
        <v>26</v>
      </c>
      <c r="BS169" s="29">
        <v>27</v>
      </c>
      <c r="BT169" s="29">
        <v>27</v>
      </c>
      <c r="BU169" s="29">
        <v>27</v>
      </c>
      <c r="BV169" s="29">
        <v>28</v>
      </c>
      <c r="BW169" s="29">
        <v>28</v>
      </c>
      <c r="BX169" s="29">
        <v>28</v>
      </c>
      <c r="BY169" s="29">
        <v>32</v>
      </c>
      <c r="BZ169" s="29">
        <v>40</v>
      </c>
      <c r="CA169" s="29">
        <v>45</v>
      </c>
      <c r="CB169" s="226">
        <v>57</v>
      </c>
      <c r="CC169" s="181"/>
      <c r="CD169" s="181"/>
      <c r="CE169" s="395"/>
      <c r="CF169" s="182"/>
      <c r="CG169" s="182"/>
      <c r="CH169" s="395" t="s">
        <v>812</v>
      </c>
      <c r="CI169" s="183"/>
      <c r="CJ169" s="183"/>
      <c r="CK169" s="214">
        <v>158</v>
      </c>
      <c r="CL169" s="29" t="s">
        <v>600</v>
      </c>
      <c r="CM169" s="184"/>
      <c r="CN169" s="216"/>
      <c r="CO169" s="233" t="s">
        <v>47</v>
      </c>
      <c r="CP169" s="185"/>
      <c r="CQ169" s="185"/>
      <c r="CR169" s="44">
        <v>88</v>
      </c>
      <c r="CS169" s="44">
        <v>109</v>
      </c>
      <c r="CT169" s="186"/>
      <c r="CU169" s="186"/>
      <c r="CV169" s="395"/>
      <c r="CW169" s="218"/>
      <c r="CX169" s="218"/>
      <c r="CY169" s="227" t="s">
        <v>106</v>
      </c>
      <c r="CZ169" s="187"/>
      <c r="DA169" s="187"/>
      <c r="DB169" s="28" t="str">
        <f>IF(OR($A$8&lt;&gt;"",$A$2&lt;&gt;"",$DB$252&lt;&gt;""),"E","")</f>
        <v/>
      </c>
      <c r="DC169" s="29" t="str">
        <f>IF(OR($A$8&lt;&gt;"",$A$2&lt;&gt;"",$DC$252&lt;&gt;""),"E","")</f>
        <v/>
      </c>
      <c r="DD169" s="29" t="str">
        <f>IF(OR($A$8&lt;&gt;"",$A$2&lt;&gt;"",$DD$252&lt;&gt;""),"E","")</f>
        <v/>
      </c>
      <c r="DE169" s="29" t="str">
        <f>IF(OR($A$8&lt;&gt;"",$A$2&lt;&gt;"",$DE$252&lt;&gt;""),"E","")</f>
        <v/>
      </c>
      <c r="DF169" s="29" t="str">
        <f>IF(OR($A$8&lt;&gt;"",$A$2&lt;&gt;"",$DF$252&lt;&gt;""),"E","")</f>
        <v/>
      </c>
      <c r="DG169" s="29" t="str">
        <f>IF(OR($A$8&lt;&gt;"",$A$2&lt;&gt;"",$DG$252&lt;&gt;""),"E","")</f>
        <v/>
      </c>
      <c r="DH169" s="29" t="str">
        <f>IF(OR($A$8&lt;&gt;"",$A$2&lt;&gt;"",$DH$252&lt;&gt;""),"E","")</f>
        <v/>
      </c>
      <c r="DI169" s="29" t="str">
        <f>IF(OR($A$8&lt;&gt;"",$A$2&lt;&gt;"",$DI$252&lt;&gt;""),"E","")</f>
        <v/>
      </c>
      <c r="DJ169" s="29" t="str">
        <f>IF(OR($A$8&lt;&gt;"",$A$2&lt;&gt;"",$DJ$252&lt;&gt;""),"E","")</f>
        <v/>
      </c>
      <c r="DK169" s="29" t="str">
        <f>IF(OR($A$8&lt;&gt;"",$A$2&lt;&gt;"",$DK$252&lt;&gt;""),"E","")</f>
        <v/>
      </c>
      <c r="DL169" s="29" t="str">
        <f>IF(OR($A$8&lt;&gt;"",$A$2&lt;&gt;"",$DL$252&lt;&gt;""),"E","")</f>
        <v/>
      </c>
      <c r="DM169" s="29" t="str">
        <f>IF(OR($A$8&lt;&gt;"",$A$2&lt;&gt;"",$DM$252&lt;&gt;""),"E","")</f>
        <v/>
      </c>
      <c r="DN169" s="29" t="str">
        <f>IF(OR($A$8&lt;&gt;"",$A$2&lt;&gt;"",$DN$252&lt;&gt;""),"E","")</f>
        <v/>
      </c>
      <c r="DO169" s="29" t="str">
        <f>IF(OR($A$8&lt;&gt;"",$A$2&lt;&gt;"",$DO$252&lt;&gt;""),"E","")</f>
        <v/>
      </c>
      <c r="DP169" s="29" t="str">
        <f>IF(OR($A$8&lt;&gt;"",$A$2&lt;&gt;"",$DP$252&lt;&gt;""),"E","")</f>
        <v/>
      </c>
      <c r="DQ169" s="29" t="str">
        <f>IF(OR($A$8&lt;&gt;"",$A$2&lt;&gt;"",$DQ$252&lt;&gt;""),"E","")</f>
        <v/>
      </c>
      <c r="DR169" s="29" t="str">
        <f>IF(OR($A$8&lt;&gt;"",$A$2&lt;&gt;"",$DR$252&lt;&gt;""),"E","")</f>
        <v/>
      </c>
      <c r="DS169" s="29" t="str">
        <f>IF(OR($A$8&lt;&gt;"",$A$2&lt;&gt;"",$DS$252&lt;&gt;""),"E","")</f>
        <v/>
      </c>
      <c r="DT169" s="29" t="str">
        <f>IF(OR($A$8&lt;&gt;"",$A$2&lt;&gt;"",$DT$252&lt;&gt;""),"E","")</f>
        <v/>
      </c>
      <c r="DU169" s="29" t="str">
        <f>IF(OR($A$8&lt;&gt;"",$A$2&lt;&gt;"",$DU$252&lt;&gt;""),"E","")</f>
        <v/>
      </c>
      <c r="DV169" s="29" t="str">
        <f>IF(OR($A$8&lt;&gt;"",$A$2&lt;&gt;"",$DV$252&lt;&gt;""),"E","")</f>
        <v/>
      </c>
      <c r="DW169" s="29" t="str">
        <f>IF(OR($A$8&lt;&gt;"",$A$2&lt;&gt;"",$DW$252&lt;&gt;""),"E","")</f>
        <v/>
      </c>
      <c r="DX169" s="29" t="str">
        <f>IF(OR($A$8&lt;&gt;"",$A$2&lt;&gt;"",$DX$252&lt;&gt;""),"E","")</f>
        <v/>
      </c>
      <c r="DY169" s="29" t="str">
        <f>IF(OR($A$8&lt;&gt;"",$A$2&lt;&gt;"",$DY$252&lt;&gt;""),"E","")</f>
        <v/>
      </c>
      <c r="DZ169" s="29" t="str">
        <f>IF(OR($A$8&lt;&gt;"",$A$2&lt;&gt;"",$DZ$252&lt;&gt;""),"E","")</f>
        <v/>
      </c>
      <c r="EA169" s="31"/>
      <c r="EB169" s="2"/>
      <c r="EC169" s="29" t="str">
        <f>IF(OR($A$8&lt;&gt;"",$A$2&lt;&gt;"",$EC$252&lt;&gt;""),"E","")</f>
        <v/>
      </c>
      <c r="ED169" s="58"/>
      <c r="EE169" s="57"/>
      <c r="EF169" s="29" t="str">
        <f>IF(OR($A$8&lt;&gt;"",$A$2&lt;&gt;"",$EF$252&lt;&gt;""),"E","")</f>
        <v/>
      </c>
      <c r="EG169" s="29" t="str">
        <f>IF(OR($A$8&lt;&gt;"",$A$2&lt;&gt;"",$EG$252&lt;&gt;""),"E","")</f>
        <v/>
      </c>
      <c r="EH169" s="29" t="str">
        <f>IF(OR($A$8&lt;&gt;"",$A$2&lt;&gt;"",$EH$252&lt;&gt;""),"E","")</f>
        <v/>
      </c>
      <c r="EI169" s="29" t="str">
        <f>IF(OR($A$8&lt;&gt;"",$A$2&lt;&gt;"",$EI$252&lt;&gt;""),"E","")</f>
        <v/>
      </c>
      <c r="EJ169" s="29" t="str">
        <f>IF(OR($A$8&lt;&gt;"",$A$2&lt;&gt;"",$EJ$252&lt;&gt;""),"E","")</f>
        <v/>
      </c>
      <c r="EK169" s="29" t="str">
        <f>IF(OR($A$8&lt;&gt;"",$A$2&lt;&gt;"",$EK$252&lt;&gt;""),"E","")</f>
        <v/>
      </c>
      <c r="EL169" s="29" t="str">
        <f>IF(OR($A$8&lt;&gt;"",$A$2&lt;&gt;"",$EL$252&lt;&gt;""),"E","")</f>
        <v/>
      </c>
      <c r="EM169" s="29" t="str">
        <f>IF(OR($A$8&lt;&gt;"",$A$2&lt;&gt;"",$EM$252&lt;&gt;""),"E","")</f>
        <v/>
      </c>
      <c r="EN169" s="29" t="str">
        <f>IF(OR($A$8&lt;&gt;"",$A$2&lt;&gt;"",$EN$252&lt;&gt;""),"E","")</f>
        <v/>
      </c>
      <c r="EO169" s="29" t="str">
        <f>IF(OR($A$8&lt;&gt;"",$A$2&lt;&gt;"",$EO$252&lt;&gt;""),"E","")</f>
        <v/>
      </c>
      <c r="EP169" s="29" t="str">
        <f>IF(OR($A$8&lt;&gt;"",$A$2&lt;&gt;"",$EP$252&lt;&gt;""),"E","")</f>
        <v/>
      </c>
      <c r="EQ169" s="29" t="str">
        <f>IF(OR($A$8&lt;&gt;"",$A$2&lt;&gt;"",$EQ$252&lt;&gt;""),"E","")</f>
        <v/>
      </c>
      <c r="ER169" s="29" t="str">
        <f>IF(OR($A$8&lt;&gt;"",$A$2&lt;&gt;"",$ER$252&lt;&gt;""),"E","")</f>
        <v/>
      </c>
      <c r="ES169" s="29" t="str">
        <f>IF(OR($A$8&lt;&gt;"",$A$2&lt;&gt;"",$ES$252&lt;&gt;""),"E","")</f>
        <v/>
      </c>
      <c r="ET169" s="29" t="str">
        <f>IF(OR($A$8&lt;&gt;"",$A$2&lt;&gt;"",$ET$252&lt;&gt;""),"E","")</f>
        <v/>
      </c>
      <c r="EU169" s="29" t="str">
        <f>IF(OR($A$8&lt;&gt;"",$A$2&lt;&gt;"",$EU$252&lt;&gt;""),"E","")</f>
        <v/>
      </c>
      <c r="EV169" s="29" t="str">
        <f>IF(OR($A$8&lt;&gt;"",$A$2&lt;&gt;"",$EV$252&lt;&gt;""),"E","")</f>
        <v/>
      </c>
      <c r="EW169" s="29" t="str">
        <f>IF(OR($A$8&lt;&gt;"",$A$2&lt;&gt;"",$EW$252&lt;&gt;""),"E","")</f>
        <v/>
      </c>
      <c r="EX169" s="29" t="str">
        <f>IF(OR($A$8&lt;&gt;"",$A$2&lt;&gt;"",$EX$252&lt;&gt;""),"E","")</f>
        <v/>
      </c>
      <c r="EY169" s="29" t="str">
        <f>IF(OR($A$8&lt;&gt;"",$A$2&lt;&gt;"",$EY$252&lt;&gt;""),"E","")</f>
        <v/>
      </c>
      <c r="EZ169" s="29" t="str">
        <f>IF(OR($A$8&lt;&gt;"",$A$2&lt;&gt;"",$EZ$252&lt;&gt;""),"E","")</f>
        <v/>
      </c>
      <c r="FA169" s="29" t="str">
        <f>IF(OR($A$8&lt;&gt;"",$A$2&lt;&gt;"",$FA$252&lt;&gt;""),"E","")</f>
        <v/>
      </c>
      <c r="FB169" s="29" t="str">
        <f>IF(OR($A$8&lt;&gt;"",$A$2&lt;&gt;"",$FB$252&lt;&gt;""),"E","")</f>
        <v/>
      </c>
      <c r="FC169" s="29" t="str">
        <f>IF(OR($A$8&lt;&gt;"",$A$2&lt;&gt;"",$FC$252&lt;&gt;""),"E","")</f>
        <v/>
      </c>
      <c r="FD169" s="29" t="str">
        <f>IF(OR($A$8&lt;&gt;"",$A$2&lt;&gt;"",$FD$252&lt;&gt;""),"E","")</f>
        <v/>
      </c>
      <c r="FE169" s="29" t="str">
        <f>IF(OR($A$8&lt;&gt;"",$A$2&lt;&gt;"",$FE$252&lt;&gt;""),"E","")</f>
        <v/>
      </c>
      <c r="FF169" s="29" t="str">
        <f>IF(OR($A$8&lt;&gt;"",$A$2&lt;&gt;"",$FF$252&lt;&gt;""),"E","")</f>
        <v/>
      </c>
      <c r="FG169" s="29" t="str">
        <f>IF(OR($A$8&lt;&gt;"",$A$2&lt;&gt;"",$FG$252&lt;&gt;""),"E","")</f>
        <v/>
      </c>
      <c r="FH169" s="29" t="str">
        <f>IF(OR($A$8&lt;&gt;"",$A$2&lt;&gt;"",$FH$252&lt;&gt;""),"E","")</f>
        <v/>
      </c>
      <c r="FI169" s="29" t="str">
        <f>IF(OR($A$8&lt;&gt;"",$A$2&lt;&gt;"",$FI$252&lt;&gt;""),"E","")</f>
        <v/>
      </c>
      <c r="FJ169" s="29" t="str">
        <f>IF(OR($A$8&lt;&gt;"",$A$2&lt;&gt;"",$FJ$252&lt;&gt;""),"E","")</f>
        <v/>
      </c>
      <c r="FK169" s="29" t="str">
        <f>IF(OR($A$8&lt;&gt;"",$A$2&lt;&gt;"",$FK$252&lt;&gt;""),"E","")</f>
        <v/>
      </c>
      <c r="FL169" s="29" t="str">
        <f>IF(OR($A$8&lt;&gt;"",$A$2&lt;&gt;"",$FL$252&lt;&gt;""),"E","")</f>
        <v/>
      </c>
      <c r="FM169" s="29" t="str">
        <f>IF(OR($A$8&lt;&gt;"",$A$2&lt;&gt;"",$FM$252&lt;&gt;""),"E","")</f>
        <v/>
      </c>
      <c r="FN169" s="29" t="str">
        <f>IF(OR($A$8&lt;&gt;"",$A$2&lt;&gt;"",$FN$252&lt;&gt;""),"E","")</f>
        <v/>
      </c>
      <c r="FO169" s="29" t="str">
        <f>IF(OR($A$8&lt;&gt;"",$A$2&lt;&gt;"",$FO$252&lt;&gt;""),"E","")</f>
        <v/>
      </c>
      <c r="FP169" s="29" t="str">
        <f>IF(OR($A$8&lt;&gt;"",$A$2&lt;&gt;"",$FP$252&lt;&gt;""),"E","")</f>
        <v/>
      </c>
      <c r="FQ169" s="29" t="str">
        <f>IF(OR($A$8&lt;&gt;"",$A$2&lt;&gt;"",$FQ$252&lt;&gt;""),"E","")</f>
        <v/>
      </c>
      <c r="FR169" s="29" t="str">
        <f>IF(OR($A$8&lt;&gt;"",$A$2&lt;&gt;"",$FR$252&lt;&gt;""),"E","")</f>
        <v/>
      </c>
      <c r="FS169" s="29" t="str">
        <f>IF(OR($A$8&lt;&gt;"",$A$2&lt;&gt;"",$FS$252&lt;&gt;""),"E","")</f>
        <v/>
      </c>
      <c r="FT169" s="29" t="str">
        <f>IF(OR($A$8&lt;&gt;"",$A$2&lt;&gt;"",$FT$252&lt;&gt;""),"E","")</f>
        <v/>
      </c>
      <c r="FU169" s="29" t="str">
        <f>IF(OR($A$8&lt;&gt;"",$A$2&lt;&gt;"",$FU$252&lt;&gt;""),"E","")</f>
        <v/>
      </c>
      <c r="FV169" s="29" t="str">
        <f>IF(OR($A$8&lt;&gt;"",$A$2&lt;&gt;"",$FV$252&lt;&gt;""),"E","")</f>
        <v/>
      </c>
      <c r="FW169" s="29" t="str">
        <f>IF(OR($A$8&lt;&gt;"",$A$2&lt;&gt;"",$FW$252&lt;&gt;""),"E","")</f>
        <v/>
      </c>
      <c r="FX169" s="29" t="str">
        <f>IF(OR($A$8&lt;&gt;"",$A$2&lt;&gt;"",$FX$252&lt;&gt;""),"E","")</f>
        <v/>
      </c>
      <c r="FY169" s="29" t="str">
        <f>IF(OR($A$8&lt;&gt;"",$A$2&lt;&gt;"",$FY$252&lt;&gt;""),"E","")</f>
        <v/>
      </c>
      <c r="FZ169" s="29" t="str">
        <f>IF(OR($A$8&lt;&gt;"",$A$2&lt;&gt;"",$FZ$252&lt;&gt;""),"E","")</f>
        <v/>
      </c>
      <c r="GA169" s="29" t="str">
        <f>IF(OR($A$8&lt;&gt;"",$A$2&lt;&gt;"",$GA$252&lt;&gt;""),"E","")</f>
        <v/>
      </c>
      <c r="GB169" s="58"/>
      <c r="GC169" s="57"/>
      <c r="GD169" s="33" t="str">
        <f>IF(OR($A$8&lt;&gt;"",$A$2&lt;&gt;"",$GD$252&lt;&gt;""),"E","")</f>
        <v/>
      </c>
      <c r="GE169" s="77"/>
      <c r="GF169" s="72"/>
      <c r="GG169" s="29" t="str">
        <f>IF(OR($A$8&lt;&gt;"",$A$2&lt;&gt;"",$GG$252&lt;&gt;""),"E","")</f>
        <v/>
      </c>
      <c r="GH169" s="29" t="str">
        <f>IF(OR($A$8&lt;&gt;"",$A$2&lt;&gt;"",$GH$252&lt;&gt;""),"E","")</f>
        <v/>
      </c>
      <c r="GI169" s="29" t="str">
        <f>IF(OR($A$8&lt;&gt;"",$A$2&lt;&gt;"",$GI$252&lt;&gt;""),"E","")</f>
        <v/>
      </c>
      <c r="GJ169" s="29" t="str">
        <f>IF(OR($A$8&lt;&gt;"",$A$2&lt;&gt;"",$GJ$252&lt;&gt;""),"E","")</f>
        <v/>
      </c>
      <c r="GK169" s="29" t="str">
        <f>IF(OR($A$8&lt;&gt;"",$A$2&lt;&gt;"",$GK$252&lt;&gt;""),"E","")</f>
        <v/>
      </c>
      <c r="GL169" s="29" t="str">
        <f>IF(OR($A$8&lt;&gt;"",$A$2&lt;&gt;"",$GL$252&lt;&gt;""),"E","")</f>
        <v/>
      </c>
      <c r="GM169" s="29" t="str">
        <f>IF(OR($A$8&lt;&gt;"",$A$2&lt;&gt;"",$GM$252&lt;&gt;""),"E","")</f>
        <v/>
      </c>
      <c r="GN169" s="29" t="str">
        <f>IF(OR($A$8&lt;&gt;"",$A$2&lt;&gt;"",$GN$252&lt;&gt;""),"E","")</f>
        <v/>
      </c>
      <c r="GO169" s="29" t="str">
        <f>IF(OR($A$8&lt;&gt;"",$A$2&lt;&gt;"",$GO$252&lt;&gt;""),"E","")</f>
        <v/>
      </c>
      <c r="GP169" s="29" t="str">
        <f>IF(OR($A$8&lt;&gt;"",$A$2&lt;&gt;"",$GP$252&lt;&gt;""),"E","")</f>
        <v/>
      </c>
      <c r="GQ169" s="29" t="str">
        <f>IF(OR($A$8&lt;&gt;"",$A$2&lt;&gt;"",$GQ$252&lt;&gt;""),"E","")</f>
        <v/>
      </c>
      <c r="GR169" s="29" t="str">
        <f>IF(OR($A$8&lt;&gt;"",$A$2&lt;&gt;"",$GR$252&lt;&gt;""),"E","")</f>
        <v/>
      </c>
      <c r="GS169" s="30" t="str">
        <f>IF(OR($A$8&lt;&gt;"",$A$2&lt;&gt;"",$GS$252&lt;&gt;""),"E","X")</f>
        <v>X</v>
      </c>
      <c r="GT169" s="30" t="str">
        <f>IF(OR($A$8&lt;&gt;"",$A$2&lt;&gt;"",$GT$252&lt;&gt;""),"E",(IF(OR(AND($B$5="X",$D$5=""),(AND((OR(($J$6="X"),(AND($J$6="X",$L$6="X")))),$N$6=""))),"","X")))</f>
        <v>X</v>
      </c>
      <c r="GU169" s="29" t="str">
        <f>IF(OR($A$8&lt;&gt;"",$A$2&lt;&gt;"",$GU$252&lt;&gt;""),"E","")</f>
        <v/>
      </c>
      <c r="GV169" s="30" t="str">
        <f>IF(OR($A$8&lt;&gt;"",$A$2&lt;&gt;"",$GV$252&lt;&gt;""),"E",(IF(OR(AND($B$5="X",$D$5=""),(AND((OR(($J$6="X"),(AND($J$6="X",$L$6="X")))),$N$6=""))),"","X")))</f>
        <v>X</v>
      </c>
      <c r="GW169" s="29" t="str">
        <f>IF(OR($A$8&lt;&gt;"",$A$2&lt;&gt;"",$GW$252&lt;&gt;""),"E","")</f>
        <v/>
      </c>
      <c r="GX169" s="30" t="str">
        <f>IF(OR($A$8&lt;&gt;"",$A$2&lt;&gt;"",$GX$252&lt;&gt;""),"E",(IF(OR((AND($P$6="X",$R$6="")),AND($B$5="X",$D$5=""),(AND((OR(($J$6="X"),(AND($J$6="X",$L$6="X")))),$N$6=""))),"","X")))</f>
        <v>X</v>
      </c>
      <c r="GY169" s="26" t="str">
        <f>IF(OR($A$8&lt;&gt;"",$A$2&lt;&gt;"",$GY$252&lt;&gt;""),"E","")</f>
        <v/>
      </c>
      <c r="GZ169" s="30" t="str">
        <f>IF(OR($A$8&lt;&gt;"",$A$2&lt;&gt;"",$GZ$252&lt;&gt;""),"E",(IF(OR((AND($P$6="X",$R$6="")),AND($B$5="X",$D$5=""),(AND((OR(($J$6="X"),(AND($J$6="X",$L$6="X")))),$N$6=""))),"","X")))</f>
        <v>X</v>
      </c>
      <c r="HA169" s="30" t="str">
        <f>IF(OR($A$8&lt;&gt;"",$A$2&lt;&gt;"",$HA$252&lt;&gt;""),"E","X")</f>
        <v>X</v>
      </c>
      <c r="HB169" s="34" t="str">
        <f>IF(OR($A$8&lt;&gt;"",$A$2&lt;&gt;"",$HB$252&lt;&gt;""),"E",IF((OR((AND($B$5="X",$D$5="")),(AND($F$7="X",$H$7="",$N$7="")),(AND((OR(($J$6="X"),(AND($J$6="X",$L$6="X")))),$N$6="")),(AND($B$7="X",$D$7="")))),"","X"))</f>
        <v>X</v>
      </c>
      <c r="HC169" s="29" t="str">
        <f>IF(OR($A$8&lt;&gt;"",$A$2&lt;&gt;"",$HC$252&lt;&gt;""),"E","")</f>
        <v/>
      </c>
      <c r="HD169" s="34" t="str">
        <f>IF(OR($A$8&lt;&gt;"",$A$2&lt;&gt;"",$HD$252&lt;&gt;""),"E",IF((OR((AND($B$5="X",$D$5="")),(AND($F$7="X",$H$7="",$N$7="")),(AND((OR(($J$6="X"),(AND($J$6="X",$L$6="X")))),$N$6="")),(AND($B$7="X",$D$7="")))),"","X"))</f>
        <v>X</v>
      </c>
      <c r="HE169" s="29" t="str">
        <f>IF(OR($A$8&lt;&gt;"",$A$2&lt;&gt;"",$HE$252&lt;&gt;""),"E","")</f>
        <v/>
      </c>
      <c r="HF169" s="34" t="str">
        <f>IF(OR($A$8&lt;&gt;"",$A$2&lt;&gt;"",$HF$252&lt;&gt;""),"E",IF((OR((AND($B$5="X",$D$5="")),(AND($F$7="X",$H$7="",$N$7="")),(AND((OR(($J$6="X"),(AND($J$6="X",$L$6="X")))),$N$6="")),(AND($B$7="X",$D$7="")))),"","X"))</f>
        <v>X</v>
      </c>
      <c r="HG169" s="29" t="str">
        <f>IF(OR($A$8&lt;&gt;"",$A$2&lt;&gt;"",$HG$252&lt;&gt;""),"E","")</f>
        <v/>
      </c>
      <c r="HH169" s="81"/>
      <c r="HI169" s="72"/>
      <c r="HJ169" s="34" t="str">
        <f>IF(OR($A$8&lt;&gt;"",$A$2&lt;&gt;"",$HJ$252&lt;&gt;""),"E",IF((OR((AND($B$5="X",$D$5="")),(AND($F$7="X",$H$7="",$N$7="")),(AND((OR(($J$6="X"),(AND($J$6="X",$L$6="X")))),$N$6="")),(AND($B$7="X",$D$7="")))),"","X"))</f>
        <v>X</v>
      </c>
      <c r="HK169" s="29" t="str">
        <f>IF(OR($A$8&lt;&gt;"",$A$2&lt;&gt;"",$HK$252&lt;&gt;""),"E","")</f>
        <v/>
      </c>
      <c r="HL169" s="34" t="str">
        <f>IF(OR($A$8&lt;&gt;"",$A$2&lt;&gt;"",$HL$252&lt;&gt;""),"E",IF((OR((AND($B$5="X",$D$5="")),(AND($F$7="X",$H$7="",$N$7="")),(AND((OR(($J$6="X"),(AND($J$6="X",$L$6="X")))),$N$6="")),(AND($B$7="X",$D$7="")))),"","X"))</f>
        <v>X</v>
      </c>
      <c r="HM169" s="34" t="str">
        <f>IF(OR($A$8&lt;&gt;"",$A$2&lt;&gt;"",$HM$252&lt;&gt;""),"E",IF((OR((AND($B$5="X",$D$5="")),(AND($F$7="X",$H$7="",$N$7="")),(AND((OR(($J$6="X"),(AND($J$6="X",$L$6="X")))),$N$6="")),(AND($B$7="X",$D$7="")))),"","X"))</f>
        <v>X</v>
      </c>
      <c r="HN169" s="34" t="str">
        <f>IF(OR($A$8&lt;&gt;"",$A$2&lt;&gt;"",$HN$252&lt;&gt;""),"E",IF((OR((AND($B$5="X",$D$5="")),(AND($F$7="X",$H$7="",$N$7="")),(AND((OR(($J$6="X"),(AND($J$6="X",$L$6="X")))),$N$6="")),(AND($B$7="X",$D$7="")))),"","X"))</f>
        <v>X</v>
      </c>
      <c r="HO169" s="34" t="str">
        <f>IF(OR($A$8&lt;&gt;"",$A$2&lt;&gt;"",$HO$252&lt;&gt;""),"E",IF((OR((AND($B$5="X",$D$5="")),(AND($F$7="X",$H$7="",$N$7="")),(AND((OR(($J$6="X"),(AND($J$6="X",$L$6="X")))),$N$6="")),(AND($B$7="X",$D$7="")))),"","X"))</f>
        <v>X</v>
      </c>
      <c r="HP169" s="34" t="str">
        <f>IF(OR($A$8&lt;&gt;"",$A$2&lt;&gt;"",$HP$252&lt;&gt;""),"E",IF((OR((AND($B$5="X",$D$5="")),(AND($F$7="X",$H$7="",$N$7="")),(AND((OR(($J$6="X"),(AND($J$6="X",$L$6="X")))),$N$6="")),(AND($B$7="X",$D$7="")))),"","X"))</f>
        <v>X</v>
      </c>
      <c r="HQ169" s="219"/>
      <c r="HR169" s="6"/>
      <c r="HS169" s="131">
        <f t="shared" si="2"/>
        <v>0</v>
      </c>
      <c r="HT169" s="132"/>
    </row>
    <row r="170" spans="1:228" ht="39" customHeight="1" x14ac:dyDescent="0.2">
      <c r="A170" s="220" t="s">
        <v>185</v>
      </c>
      <c r="B170" s="221"/>
      <c r="C170" s="221"/>
      <c r="D170" s="221"/>
      <c r="E170" s="221"/>
      <c r="F170" s="221"/>
      <c r="G170" s="221"/>
      <c r="H170" s="221"/>
      <c r="I170" s="221"/>
      <c r="J170" s="221"/>
      <c r="K170" s="221"/>
      <c r="L170" s="222"/>
      <c r="M170" s="223" t="s">
        <v>41</v>
      </c>
      <c r="N170" s="224"/>
      <c r="O170" s="224"/>
      <c r="P170" s="224"/>
      <c r="Q170" s="224"/>
      <c r="R170" s="224"/>
      <c r="S170" s="224"/>
      <c r="T170" s="224"/>
      <c r="U170" s="225"/>
      <c r="V170" s="175"/>
      <c r="W170" s="43">
        <v>26</v>
      </c>
      <c r="X170" s="205">
        <v>4</v>
      </c>
      <c r="Y170" s="84" t="s">
        <v>1155</v>
      </c>
      <c r="Z170" s="178"/>
      <c r="AA170" s="212"/>
      <c r="AB170" s="155">
        <v>60</v>
      </c>
      <c r="AC170" s="399"/>
      <c r="AD170" s="155">
        <v>60</v>
      </c>
      <c r="AE170" s="399"/>
      <c r="AF170" s="155">
        <v>60</v>
      </c>
      <c r="AG170" s="399"/>
      <c r="AH170" s="155">
        <v>60</v>
      </c>
      <c r="AI170" s="299"/>
      <c r="AJ170" s="155">
        <v>12</v>
      </c>
      <c r="AK170" s="299"/>
      <c r="AL170" s="155">
        <v>2</v>
      </c>
      <c r="AM170" s="299"/>
      <c r="AN170" s="155">
        <v>1</v>
      </c>
      <c r="AO170" s="299"/>
      <c r="AP170" s="155">
        <v>1</v>
      </c>
      <c r="AQ170" s="299"/>
      <c r="AR170" s="152"/>
      <c r="AS170" s="153"/>
      <c r="AT170" s="152"/>
      <c r="AU170" s="153"/>
      <c r="AV170" s="152"/>
      <c r="AW170" s="153"/>
      <c r="AX170" s="152"/>
      <c r="AY170" s="153"/>
      <c r="AZ170" s="152"/>
      <c r="BA170" s="153"/>
      <c r="BB170" s="152"/>
      <c r="BC170" s="153"/>
      <c r="BD170" s="152"/>
      <c r="BE170" s="153"/>
      <c r="BF170" s="152"/>
      <c r="BG170" s="422"/>
      <c r="BH170" s="179"/>
      <c r="BI170" s="179"/>
      <c r="BJ170" s="67" t="str">
        <f>IF($BJ$8="Saisie de numéro erronée !","Saisie de numéro erronée !",IF($BJ$9="","",VALUE(SUBSTITUTE(IF(COUNTIF(HS170,"* *"),TRIM(MID(Y170&amp;" ",(FIND(("NO"&amp;$BJ$9&amp;" "),Y170&amp;" "))-3,3)),HS170),"c",""))))</f>
        <v/>
      </c>
      <c r="BK170" s="180"/>
      <c r="BL170" s="213"/>
      <c r="BM170" s="29">
        <v>26</v>
      </c>
      <c r="BN170" s="29">
        <v>26</v>
      </c>
      <c r="BO170" s="29">
        <v>26</v>
      </c>
      <c r="BP170" s="29">
        <v>27</v>
      </c>
      <c r="BQ170" s="29">
        <v>27</v>
      </c>
      <c r="BR170" s="29">
        <v>27</v>
      </c>
      <c r="BS170" s="29">
        <v>28</v>
      </c>
      <c r="BT170" s="29">
        <v>28</v>
      </c>
      <c r="BU170" s="29">
        <v>28</v>
      </c>
      <c r="BV170" s="29">
        <v>29</v>
      </c>
      <c r="BW170" s="29">
        <v>29</v>
      </c>
      <c r="BX170" s="29">
        <v>29</v>
      </c>
      <c r="BY170" s="29">
        <v>33</v>
      </c>
      <c r="BZ170" s="29">
        <v>41</v>
      </c>
      <c r="CA170" s="29">
        <v>46</v>
      </c>
      <c r="CB170" s="226">
        <v>59</v>
      </c>
      <c r="CC170" s="181"/>
      <c r="CD170" s="181"/>
      <c r="CE170" s="395"/>
      <c r="CF170" s="182"/>
      <c r="CG170" s="182"/>
      <c r="CH170" s="395" t="s">
        <v>812</v>
      </c>
      <c r="CI170" s="183"/>
      <c r="CJ170" s="183"/>
      <c r="CK170" s="214">
        <v>159</v>
      </c>
      <c r="CL170" s="29" t="s">
        <v>601</v>
      </c>
      <c r="CM170" s="184"/>
      <c r="CN170" s="216"/>
      <c r="CO170" s="233" t="s">
        <v>47</v>
      </c>
      <c r="CP170" s="185"/>
      <c r="CQ170" s="185"/>
      <c r="CR170" s="44">
        <v>88</v>
      </c>
      <c r="CS170" s="44">
        <v>109</v>
      </c>
      <c r="CT170" s="186"/>
      <c r="CU170" s="186"/>
      <c r="CV170" s="395"/>
      <c r="CW170" s="218"/>
      <c r="CX170" s="218"/>
      <c r="CY170" s="227" t="s">
        <v>106</v>
      </c>
      <c r="CZ170" s="187"/>
      <c r="DA170" s="187"/>
      <c r="DB170" s="28" t="str">
        <f>IF(OR($A$8&lt;&gt;"",$A$2&lt;&gt;"",$DB$252&lt;&gt;""),"E","")</f>
        <v/>
      </c>
      <c r="DC170" s="29" t="str">
        <f>IF(OR($A$8&lt;&gt;"",$A$2&lt;&gt;"",$DC$252&lt;&gt;""),"E","")</f>
        <v/>
      </c>
      <c r="DD170" s="29" t="str">
        <f>IF(OR($A$8&lt;&gt;"",$A$2&lt;&gt;"",$DD$252&lt;&gt;""),"E","")</f>
        <v/>
      </c>
      <c r="DE170" s="29" t="str">
        <f>IF(OR($A$8&lt;&gt;"",$A$2&lt;&gt;"",$DE$252&lt;&gt;""),"E","")</f>
        <v/>
      </c>
      <c r="DF170" s="29" t="str">
        <f>IF(OR($A$8&lt;&gt;"",$A$2&lt;&gt;"",$DF$252&lt;&gt;""),"E","")</f>
        <v/>
      </c>
      <c r="DG170" s="29" t="str">
        <f>IF(OR($A$8&lt;&gt;"",$A$2&lt;&gt;"",$DG$252&lt;&gt;""),"E","")</f>
        <v/>
      </c>
      <c r="DH170" s="29" t="str">
        <f>IF(OR($A$8&lt;&gt;"",$A$2&lt;&gt;"",$DH$252&lt;&gt;""),"E","")</f>
        <v/>
      </c>
      <c r="DI170" s="29" t="str">
        <f>IF(OR($A$8&lt;&gt;"",$A$2&lt;&gt;"",$DI$252&lt;&gt;""),"E","")</f>
        <v/>
      </c>
      <c r="DJ170" s="29" t="str">
        <f>IF(OR($A$8&lt;&gt;"",$A$2&lt;&gt;"",$DJ$252&lt;&gt;""),"E","")</f>
        <v/>
      </c>
      <c r="DK170" s="29" t="str">
        <f>IF(OR($A$8&lt;&gt;"",$A$2&lt;&gt;"",$DK$252&lt;&gt;""),"E","")</f>
        <v/>
      </c>
      <c r="DL170" s="29" t="str">
        <f>IF(OR($A$8&lt;&gt;"",$A$2&lt;&gt;"",$DL$252&lt;&gt;""),"E","")</f>
        <v/>
      </c>
      <c r="DM170" s="29" t="str">
        <f>IF(OR($A$8&lt;&gt;"",$A$2&lt;&gt;"",$DM$252&lt;&gt;""),"E","")</f>
        <v/>
      </c>
      <c r="DN170" s="29" t="str">
        <f>IF(OR($A$8&lt;&gt;"",$A$2&lt;&gt;"",$DN$252&lt;&gt;""),"E","")</f>
        <v/>
      </c>
      <c r="DO170" s="29" t="str">
        <f>IF(OR($A$8&lt;&gt;"",$A$2&lt;&gt;"",$DO$252&lt;&gt;""),"E","")</f>
        <v/>
      </c>
      <c r="DP170" s="29" t="str">
        <f>IF(OR($A$8&lt;&gt;"",$A$2&lt;&gt;"",$DP$252&lt;&gt;""),"E","")</f>
        <v/>
      </c>
      <c r="DQ170" s="29" t="str">
        <f>IF(OR($A$8&lt;&gt;"",$A$2&lt;&gt;"",$DQ$252&lt;&gt;""),"E","")</f>
        <v/>
      </c>
      <c r="DR170" s="29" t="str">
        <f>IF(OR($A$8&lt;&gt;"",$A$2&lt;&gt;"",$DR$252&lt;&gt;""),"E","")</f>
        <v/>
      </c>
      <c r="DS170" s="29" t="str">
        <f>IF(OR($A$8&lt;&gt;"",$A$2&lt;&gt;"",$DS$252&lt;&gt;""),"E","")</f>
        <v/>
      </c>
      <c r="DT170" s="29" t="str">
        <f>IF(OR($A$8&lt;&gt;"",$A$2&lt;&gt;"",$DT$252&lt;&gt;""),"E","")</f>
        <v/>
      </c>
      <c r="DU170" s="29" t="str">
        <f>IF(OR($A$8&lt;&gt;"",$A$2&lt;&gt;"",$DU$252&lt;&gt;""),"E","")</f>
        <v/>
      </c>
      <c r="DV170" s="29" t="str">
        <f>IF(OR($A$8&lt;&gt;"",$A$2&lt;&gt;"",$DV$252&lt;&gt;""),"E","")</f>
        <v/>
      </c>
      <c r="DW170" s="29" t="str">
        <f>IF(OR($A$8&lt;&gt;"",$A$2&lt;&gt;"",$DW$252&lt;&gt;""),"E","")</f>
        <v/>
      </c>
      <c r="DX170" s="29" t="str">
        <f>IF(OR($A$8&lt;&gt;"",$A$2&lt;&gt;"",$DX$252&lt;&gt;""),"E","")</f>
        <v/>
      </c>
      <c r="DY170" s="29" t="str">
        <f>IF(OR($A$8&lt;&gt;"",$A$2&lt;&gt;"",$DY$252&lt;&gt;""),"E","")</f>
        <v/>
      </c>
      <c r="DZ170" s="29" t="str">
        <f>IF(OR($A$8&lt;&gt;"",$A$2&lt;&gt;"",$DZ$252&lt;&gt;""),"E","")</f>
        <v/>
      </c>
      <c r="EA170" s="31"/>
      <c r="EB170" s="2"/>
      <c r="EC170" s="29" t="str">
        <f>IF(OR($A$8&lt;&gt;"",$A$2&lt;&gt;"",$EC$252&lt;&gt;""),"E","")</f>
        <v/>
      </c>
      <c r="ED170" s="58"/>
      <c r="EE170" s="57"/>
      <c r="EF170" s="29" t="str">
        <f>IF(OR($A$8&lt;&gt;"",$A$2&lt;&gt;"",$EF$252&lt;&gt;""),"E","")</f>
        <v/>
      </c>
      <c r="EG170" s="29" t="str">
        <f>IF(OR($A$8&lt;&gt;"",$A$2&lt;&gt;"",$EG$252&lt;&gt;""),"E","")</f>
        <v/>
      </c>
      <c r="EH170" s="29" t="str">
        <f>IF(OR($A$8&lt;&gt;"",$A$2&lt;&gt;"",$EH$252&lt;&gt;""),"E","")</f>
        <v/>
      </c>
      <c r="EI170" s="29" t="str">
        <f>IF(OR($A$8&lt;&gt;"",$A$2&lt;&gt;"",$EI$252&lt;&gt;""),"E","")</f>
        <v/>
      </c>
      <c r="EJ170" s="29" t="str">
        <f>IF(OR($A$8&lt;&gt;"",$A$2&lt;&gt;"",$EJ$252&lt;&gt;""),"E","")</f>
        <v/>
      </c>
      <c r="EK170" s="29" t="str">
        <f>IF(OR($A$8&lt;&gt;"",$A$2&lt;&gt;"",$EK$252&lt;&gt;""),"E","")</f>
        <v/>
      </c>
      <c r="EL170" s="29" t="str">
        <f>IF(OR($A$8&lt;&gt;"",$A$2&lt;&gt;"",$EL$252&lt;&gt;""),"E","")</f>
        <v/>
      </c>
      <c r="EM170" s="29" t="str">
        <f>IF(OR($A$8&lt;&gt;"",$A$2&lt;&gt;"",$EM$252&lt;&gt;""),"E","")</f>
        <v/>
      </c>
      <c r="EN170" s="29" t="str">
        <f>IF(OR($A$8&lt;&gt;"",$A$2&lt;&gt;"",$EN$252&lt;&gt;""),"E","")</f>
        <v/>
      </c>
      <c r="EO170" s="29" t="str">
        <f>IF(OR($A$8&lt;&gt;"",$A$2&lt;&gt;"",$EO$252&lt;&gt;""),"E","")</f>
        <v/>
      </c>
      <c r="EP170" s="29" t="str">
        <f>IF(OR($A$8&lt;&gt;"",$A$2&lt;&gt;"",$EP$252&lt;&gt;""),"E","")</f>
        <v/>
      </c>
      <c r="EQ170" s="29" t="str">
        <f>IF(OR($A$8&lt;&gt;"",$A$2&lt;&gt;"",$EQ$252&lt;&gt;""),"E","")</f>
        <v/>
      </c>
      <c r="ER170" s="29" t="str">
        <f>IF(OR($A$8&lt;&gt;"",$A$2&lt;&gt;"",$ER$252&lt;&gt;""),"E","")</f>
        <v/>
      </c>
      <c r="ES170" s="29" t="str">
        <f>IF(OR($A$8&lt;&gt;"",$A$2&lt;&gt;"",$ES$252&lt;&gt;""),"E","")</f>
        <v/>
      </c>
      <c r="ET170" s="29" t="str">
        <f>IF(OR($A$8&lt;&gt;"",$A$2&lt;&gt;"",$ET$252&lt;&gt;""),"E","")</f>
        <v/>
      </c>
      <c r="EU170" s="29" t="str">
        <f>IF(OR($A$8&lt;&gt;"",$A$2&lt;&gt;"",$EU$252&lt;&gt;""),"E","")</f>
        <v/>
      </c>
      <c r="EV170" s="29" t="str">
        <f>IF(OR($A$8&lt;&gt;"",$A$2&lt;&gt;"",$EV$252&lt;&gt;""),"E","")</f>
        <v/>
      </c>
      <c r="EW170" s="29" t="str">
        <f>IF(OR($A$8&lt;&gt;"",$A$2&lt;&gt;"",$EW$252&lt;&gt;""),"E","")</f>
        <v/>
      </c>
      <c r="EX170" s="29" t="str">
        <f>IF(OR($A$8&lt;&gt;"",$A$2&lt;&gt;"",$EX$252&lt;&gt;""),"E","")</f>
        <v/>
      </c>
      <c r="EY170" s="29" t="str">
        <f>IF(OR($A$8&lt;&gt;"",$A$2&lt;&gt;"",$EY$252&lt;&gt;""),"E","")</f>
        <v/>
      </c>
      <c r="EZ170" s="29" t="str">
        <f>IF(OR($A$8&lt;&gt;"",$A$2&lt;&gt;"",$EZ$252&lt;&gt;""),"E","")</f>
        <v/>
      </c>
      <c r="FA170" s="29" t="str">
        <f>IF(OR($A$8&lt;&gt;"",$A$2&lt;&gt;"",$FA$252&lt;&gt;""),"E","")</f>
        <v/>
      </c>
      <c r="FB170" s="29" t="str">
        <f>IF(OR($A$8&lt;&gt;"",$A$2&lt;&gt;"",$FB$252&lt;&gt;""),"E","")</f>
        <v/>
      </c>
      <c r="FC170" s="29" t="str">
        <f>IF(OR($A$8&lt;&gt;"",$A$2&lt;&gt;"",$FC$252&lt;&gt;""),"E","")</f>
        <v/>
      </c>
      <c r="FD170" s="29" t="str">
        <f>IF(OR($A$8&lt;&gt;"",$A$2&lt;&gt;"",$FD$252&lt;&gt;""),"E","")</f>
        <v/>
      </c>
      <c r="FE170" s="29" t="str">
        <f>IF(OR($A$8&lt;&gt;"",$A$2&lt;&gt;"",$FE$252&lt;&gt;""),"E","")</f>
        <v/>
      </c>
      <c r="FF170" s="29" t="str">
        <f>IF(OR($A$8&lt;&gt;"",$A$2&lt;&gt;"",$FF$252&lt;&gt;""),"E","")</f>
        <v/>
      </c>
      <c r="FG170" s="29" t="str">
        <f>IF(OR($A$8&lt;&gt;"",$A$2&lt;&gt;"",$FG$252&lt;&gt;""),"E","")</f>
        <v/>
      </c>
      <c r="FH170" s="29" t="str">
        <f>IF(OR($A$8&lt;&gt;"",$A$2&lt;&gt;"",$FH$252&lt;&gt;""),"E","")</f>
        <v/>
      </c>
      <c r="FI170" s="29" t="str">
        <f>IF(OR($A$8&lt;&gt;"",$A$2&lt;&gt;"",$FI$252&lt;&gt;""),"E","")</f>
        <v/>
      </c>
      <c r="FJ170" s="29" t="str">
        <f>IF(OR($A$8&lt;&gt;"",$A$2&lt;&gt;"",$FJ$252&lt;&gt;""),"E","")</f>
        <v/>
      </c>
      <c r="FK170" s="29" t="str">
        <f>IF(OR($A$8&lt;&gt;"",$A$2&lt;&gt;"",$FK$252&lt;&gt;""),"E","")</f>
        <v/>
      </c>
      <c r="FL170" s="29" t="str">
        <f>IF(OR($A$8&lt;&gt;"",$A$2&lt;&gt;"",$FL$252&lt;&gt;""),"E","")</f>
        <v/>
      </c>
      <c r="FM170" s="29" t="str">
        <f>IF(OR($A$8&lt;&gt;"",$A$2&lt;&gt;"",$FM$252&lt;&gt;""),"E","")</f>
        <v/>
      </c>
      <c r="FN170" s="29" t="str">
        <f>IF(OR($A$8&lt;&gt;"",$A$2&lt;&gt;"",$FN$252&lt;&gt;""),"E","")</f>
        <v/>
      </c>
      <c r="FO170" s="29" t="str">
        <f>IF(OR($A$8&lt;&gt;"",$A$2&lt;&gt;"",$FO$252&lt;&gt;""),"E","")</f>
        <v/>
      </c>
      <c r="FP170" s="29" t="str">
        <f>IF(OR($A$8&lt;&gt;"",$A$2&lt;&gt;"",$FP$252&lt;&gt;""),"E","")</f>
        <v/>
      </c>
      <c r="FQ170" s="29" t="str">
        <f>IF(OR($A$8&lt;&gt;"",$A$2&lt;&gt;"",$FQ$252&lt;&gt;""),"E","")</f>
        <v/>
      </c>
      <c r="FR170" s="29" t="str">
        <f>IF(OR($A$8&lt;&gt;"",$A$2&lt;&gt;"",$FR$252&lt;&gt;""),"E","")</f>
        <v/>
      </c>
      <c r="FS170" s="29" t="str">
        <f>IF(OR($A$8&lt;&gt;"",$A$2&lt;&gt;"",$FS$252&lt;&gt;""),"E","")</f>
        <v/>
      </c>
      <c r="FT170" s="29" t="str">
        <f>IF(OR($A$8&lt;&gt;"",$A$2&lt;&gt;"",$FT$252&lt;&gt;""),"E","")</f>
        <v/>
      </c>
      <c r="FU170" s="29" t="str">
        <f>IF(OR($A$8&lt;&gt;"",$A$2&lt;&gt;"",$FU$252&lt;&gt;""),"E","")</f>
        <v/>
      </c>
      <c r="FV170" s="29" t="str">
        <f>IF(OR($A$8&lt;&gt;"",$A$2&lt;&gt;"",$FV$252&lt;&gt;""),"E","")</f>
        <v/>
      </c>
      <c r="FW170" s="29" t="str">
        <f>IF(OR($A$8&lt;&gt;"",$A$2&lt;&gt;"",$FW$252&lt;&gt;""),"E","")</f>
        <v/>
      </c>
      <c r="FX170" s="29" t="str">
        <f>IF(OR($A$8&lt;&gt;"",$A$2&lt;&gt;"",$FX$252&lt;&gt;""),"E","")</f>
        <v/>
      </c>
      <c r="FY170" s="29" t="str">
        <f>IF(OR($A$8&lt;&gt;"",$A$2&lt;&gt;"",$FY$252&lt;&gt;""),"E","")</f>
        <v/>
      </c>
      <c r="FZ170" s="29" t="str">
        <f>IF(OR($A$8&lt;&gt;"",$A$2&lt;&gt;"",$FZ$252&lt;&gt;""),"E","")</f>
        <v/>
      </c>
      <c r="GA170" s="29" t="str">
        <f>IF(OR($A$8&lt;&gt;"",$A$2&lt;&gt;"",$GA$252&lt;&gt;""),"E","")</f>
        <v/>
      </c>
      <c r="GB170" s="58"/>
      <c r="GC170" s="57"/>
      <c r="GD170" s="33" t="str">
        <f>IF(OR($A$8&lt;&gt;"",$A$2&lt;&gt;"",$GD$252&lt;&gt;""),"E","")</f>
        <v/>
      </c>
      <c r="GE170" s="77"/>
      <c r="GF170" s="72"/>
      <c r="GG170" s="29" t="str">
        <f>IF(OR($A$8&lt;&gt;"",$A$2&lt;&gt;"",$GG$252&lt;&gt;""),"E","")</f>
        <v/>
      </c>
      <c r="GH170" s="29" t="str">
        <f>IF(OR($A$8&lt;&gt;"",$A$2&lt;&gt;"",$GH$252&lt;&gt;""),"E","")</f>
        <v/>
      </c>
      <c r="GI170" s="29" t="str">
        <f>IF(OR($A$8&lt;&gt;"",$A$2&lt;&gt;"",$GI$252&lt;&gt;""),"E","")</f>
        <v/>
      </c>
      <c r="GJ170" s="29" t="str">
        <f>IF(OR($A$8&lt;&gt;"",$A$2&lt;&gt;"",$GJ$252&lt;&gt;""),"E","")</f>
        <v/>
      </c>
      <c r="GK170" s="29" t="str">
        <f>IF(OR($A$8&lt;&gt;"",$A$2&lt;&gt;"",$GK$252&lt;&gt;""),"E","")</f>
        <v/>
      </c>
      <c r="GL170" s="29" t="str">
        <f>IF(OR($A$8&lt;&gt;"",$A$2&lt;&gt;"",$GL$252&lt;&gt;""),"E","")</f>
        <v/>
      </c>
      <c r="GM170" s="29" t="str">
        <f>IF(OR($A$8&lt;&gt;"",$A$2&lt;&gt;"",$GM$252&lt;&gt;""),"E","")</f>
        <v/>
      </c>
      <c r="GN170" s="29" t="str">
        <f>IF(OR($A$8&lt;&gt;"",$A$2&lt;&gt;"",$GN$252&lt;&gt;""),"E","")</f>
        <v/>
      </c>
      <c r="GO170" s="29" t="str">
        <f>IF(OR($A$8&lt;&gt;"",$A$2&lt;&gt;"",$GO$252&lt;&gt;""),"E","")</f>
        <v/>
      </c>
      <c r="GP170" s="29" t="str">
        <f>IF(OR($A$8&lt;&gt;"",$A$2&lt;&gt;"",$GP$252&lt;&gt;""),"E","")</f>
        <v/>
      </c>
      <c r="GQ170" s="29" t="str">
        <f>IF(OR($A$8&lt;&gt;"",$A$2&lt;&gt;"",$GQ$252&lt;&gt;""),"E","")</f>
        <v/>
      </c>
      <c r="GR170" s="29" t="str">
        <f>IF(OR($A$8&lt;&gt;"",$A$2&lt;&gt;"",$GR$252&lt;&gt;""),"E","")</f>
        <v/>
      </c>
      <c r="GS170" s="30" t="str">
        <f>IF(OR($A$8&lt;&gt;"",$A$2&lt;&gt;"",$GS$252&lt;&gt;""),"E","X")</f>
        <v>X</v>
      </c>
      <c r="GT170" s="30" t="str">
        <f>IF(OR($A$8&lt;&gt;"",$A$2&lt;&gt;"",$GT$252&lt;&gt;""),"E",(IF(OR(AND($B$5="X",$D$5=""),(AND((OR(($J$6="X"),(AND($J$6="X",$L$6="X")))),$N$6=""))),"","X")))</f>
        <v>X</v>
      </c>
      <c r="GU170" s="29" t="str">
        <f>IF(OR($A$8&lt;&gt;"",$A$2&lt;&gt;"",$GU$252&lt;&gt;""),"E","")</f>
        <v/>
      </c>
      <c r="GV170" s="30" t="str">
        <f>IF(OR($A$8&lt;&gt;"",$A$2&lt;&gt;"",$GV$252&lt;&gt;""),"E",(IF(OR(AND($B$5="X",$D$5=""),(AND((OR(($J$6="X"),(AND($J$6="X",$L$6="X")))),$N$6=""))),"","X")))</f>
        <v>X</v>
      </c>
      <c r="GW170" s="29" t="str">
        <f>IF(OR($A$8&lt;&gt;"",$A$2&lt;&gt;"",$GW$252&lt;&gt;""),"E","")</f>
        <v/>
      </c>
      <c r="GX170" s="30" t="str">
        <f>IF(OR($A$8&lt;&gt;"",$A$2&lt;&gt;"",$GX$252&lt;&gt;""),"E",(IF(OR((AND($P$6="X",$R$6="")),AND($B$5="X",$D$5=""),(AND((OR(($J$6="X"),(AND($J$6="X",$L$6="X")))),$N$6=""))),"","X")))</f>
        <v>X</v>
      </c>
      <c r="GY170" s="26" t="str">
        <f>IF(OR($A$8&lt;&gt;"",$A$2&lt;&gt;"",$GY$252&lt;&gt;""),"E","")</f>
        <v/>
      </c>
      <c r="GZ170" s="30" t="str">
        <f>IF(OR($A$8&lt;&gt;"",$A$2&lt;&gt;"",$GZ$252&lt;&gt;""),"E",(IF(OR((AND($P$6="X",$R$6="")),AND($B$5="X",$D$5=""),(AND((OR(($J$6="X"),(AND($J$6="X",$L$6="X")))),$N$6=""))),"","X")))</f>
        <v>X</v>
      </c>
      <c r="HA170" s="30" t="str">
        <f>IF(OR($A$8&lt;&gt;"",$A$2&lt;&gt;"",$HA$252&lt;&gt;""),"E","X")</f>
        <v>X</v>
      </c>
      <c r="HB170" s="34" t="str">
        <f>IF(OR($A$8&lt;&gt;"",$A$2&lt;&gt;"",$HB$252&lt;&gt;""),"E",IF((OR((AND($B$5="X",$D$5="")),(AND($F$7="X",$H$7="",$N$7="")),(AND((OR(($J$6="X"),(AND($J$6="X",$L$6="X")))),$N$6="")),(AND($B$7="X",$D$7="")))),"","X"))</f>
        <v>X</v>
      </c>
      <c r="HC170" s="29" t="str">
        <f>IF(OR($A$8&lt;&gt;"",$A$2&lt;&gt;"",$HC$252&lt;&gt;""),"E","")</f>
        <v/>
      </c>
      <c r="HD170" s="34" t="str">
        <f>IF(OR($A$8&lt;&gt;"",$A$2&lt;&gt;"",$HD$252&lt;&gt;""),"E",IF((OR((AND($B$5="X",$D$5="")),(AND($F$7="X",$H$7="",$N$7="")),(AND((OR(($J$6="X"),(AND($J$6="X",$L$6="X")))),$N$6="")),(AND($B$7="X",$D$7="")))),"","X"))</f>
        <v>X</v>
      </c>
      <c r="HE170" s="29" t="str">
        <f>IF(OR($A$8&lt;&gt;"",$A$2&lt;&gt;"",$HE$252&lt;&gt;""),"E","")</f>
        <v/>
      </c>
      <c r="HF170" s="34" t="str">
        <f>IF(OR($A$8&lt;&gt;"",$A$2&lt;&gt;"",$HF$252&lt;&gt;""),"E",IF((OR((AND($B$5="X",$D$5="")),(AND($F$7="X",$H$7="",$N$7="")),(AND((OR(($J$6="X"),(AND($J$6="X",$L$6="X")))),$N$6="")),(AND($B$7="X",$D$7="")))),"","X"))</f>
        <v>X</v>
      </c>
      <c r="HG170" s="29" t="str">
        <f>IF(OR($A$8&lt;&gt;"",$A$2&lt;&gt;"",$HG$252&lt;&gt;""),"E","")</f>
        <v/>
      </c>
      <c r="HH170" s="81"/>
      <c r="HI170" s="72"/>
      <c r="HJ170" s="34" t="str">
        <f>IF(OR($A$8&lt;&gt;"",$A$2&lt;&gt;"",$HJ$252&lt;&gt;""),"E",IF((OR((AND($B$5="X",$D$5="")),(AND($F$7="X",$H$7="",$N$7="")),(AND((OR(($J$6="X"),(AND($J$6="X",$L$6="X")))),$N$6="")),(AND($B$7="X",$D$7="")))),"","X"))</f>
        <v>X</v>
      </c>
      <c r="HK170" s="29" t="str">
        <f>IF(OR($A$8&lt;&gt;"",$A$2&lt;&gt;"",$HK$252&lt;&gt;""),"E","")</f>
        <v/>
      </c>
      <c r="HL170" s="34" t="str">
        <f>IF(OR($A$8&lt;&gt;"",$A$2&lt;&gt;"",$HL$252&lt;&gt;""),"E",IF((OR((AND($B$5="X",$D$5="")),(AND($F$7="X",$H$7="",$N$7="")),(AND((OR(($J$6="X"),(AND($J$6="X",$L$6="X")))),$N$6="")),(AND($B$7="X",$D$7="")))),"","X"))</f>
        <v>X</v>
      </c>
      <c r="HM170" s="34" t="str">
        <f>IF(OR($A$8&lt;&gt;"",$A$2&lt;&gt;"",$HM$252&lt;&gt;""),"E",IF((OR((AND($B$5="X",$D$5="")),(AND($F$7="X",$H$7="",$N$7="")),(AND((OR(($J$6="X"),(AND($J$6="X",$L$6="X")))),$N$6="")),(AND($B$7="X",$D$7="")))),"","X"))</f>
        <v>X</v>
      </c>
      <c r="HN170" s="34" t="str">
        <f>IF(OR($A$8&lt;&gt;"",$A$2&lt;&gt;"",$HN$252&lt;&gt;""),"E",IF((OR((AND($B$5="X",$D$5="")),(AND($F$7="X",$H$7="",$N$7="")),(AND((OR(($J$6="X"),(AND($J$6="X",$L$6="X")))),$N$6="")),(AND($B$7="X",$D$7="")))),"","X"))</f>
        <v>X</v>
      </c>
      <c r="HO170" s="34" t="str">
        <f>IF(OR($A$8&lt;&gt;"",$A$2&lt;&gt;"",$HO$252&lt;&gt;""),"E",IF((OR((AND($B$5="X",$D$5="")),(AND($F$7="X",$H$7="",$N$7="")),(AND((OR(($J$6="X"),(AND($J$6="X",$L$6="X")))),$N$6="")),(AND($B$7="X",$D$7="")))),"","X"))</f>
        <v>X</v>
      </c>
      <c r="HP170" s="34" t="str">
        <f>IF(OR($A$8&lt;&gt;"",$A$2&lt;&gt;"",$HP$252&lt;&gt;""),"E",IF((OR((AND($B$5="X",$D$5="")),(AND($F$7="X",$H$7="",$N$7="")),(AND((OR(($J$6="X"),(AND($J$6="X",$L$6="X")))),$N$6="")),(AND($B$7="X",$D$7="")))),"","X"))</f>
        <v>X</v>
      </c>
      <c r="HQ170" s="219"/>
      <c r="HR170" s="6"/>
      <c r="HS170" s="131">
        <f t="shared" si="2"/>
        <v>0</v>
      </c>
      <c r="HT170" s="132"/>
    </row>
    <row r="171" spans="1:228" ht="39" customHeight="1" x14ac:dyDescent="0.2">
      <c r="A171" s="220" t="s">
        <v>19</v>
      </c>
      <c r="B171" s="221"/>
      <c r="C171" s="221"/>
      <c r="D171" s="221"/>
      <c r="E171" s="221"/>
      <c r="F171" s="221"/>
      <c r="G171" s="221"/>
      <c r="H171" s="221"/>
      <c r="I171" s="221"/>
      <c r="J171" s="221"/>
      <c r="K171" s="221"/>
      <c r="L171" s="222"/>
      <c r="M171" s="223" t="s">
        <v>20</v>
      </c>
      <c r="N171" s="224"/>
      <c r="O171" s="224"/>
      <c r="P171" s="224"/>
      <c r="Q171" s="224"/>
      <c r="R171" s="224"/>
      <c r="S171" s="224"/>
      <c r="T171" s="224"/>
      <c r="U171" s="225"/>
      <c r="V171" s="174"/>
      <c r="W171" s="43">
        <v>13</v>
      </c>
      <c r="X171" s="205">
        <v>4</v>
      </c>
      <c r="Y171" s="84" t="s">
        <v>1136</v>
      </c>
      <c r="Z171" s="178"/>
      <c r="AA171" s="212"/>
      <c r="AB171" s="155">
        <v>60</v>
      </c>
      <c r="AC171" s="399"/>
      <c r="AD171" s="155">
        <v>60</v>
      </c>
      <c r="AE171" s="399"/>
      <c r="AF171" s="155">
        <v>60</v>
      </c>
      <c r="AG171" s="399"/>
      <c r="AH171" s="155">
        <v>60</v>
      </c>
      <c r="AI171" s="299"/>
      <c r="AJ171" s="155">
        <v>12</v>
      </c>
      <c r="AK171" s="299"/>
      <c r="AL171" s="155">
        <v>2</v>
      </c>
      <c r="AM171" s="299"/>
      <c r="AN171" s="155">
        <v>1</v>
      </c>
      <c r="AO171" s="299"/>
      <c r="AP171" s="155">
        <v>1</v>
      </c>
      <c r="AQ171" s="299"/>
      <c r="AR171" s="152"/>
      <c r="AS171" s="153"/>
      <c r="AT171" s="152"/>
      <c r="AU171" s="153"/>
      <c r="AV171" s="152"/>
      <c r="AW171" s="153"/>
      <c r="AX171" s="152"/>
      <c r="AY171" s="153"/>
      <c r="AZ171" s="152"/>
      <c r="BA171" s="153"/>
      <c r="BB171" s="152"/>
      <c r="BC171" s="153"/>
      <c r="BD171" s="152"/>
      <c r="BE171" s="153"/>
      <c r="BF171" s="152"/>
      <c r="BG171" s="422"/>
      <c r="BH171" s="179"/>
      <c r="BI171" s="179"/>
      <c r="BJ171" s="67" t="str">
        <f>IF($BJ$8="Saisie de numéro erronée !","Saisie de numéro erronée !",IF($BJ$9="","",VALUE(SUBSTITUTE(IF(COUNTIF(HS171,"* *"),TRIM(MID(Y171&amp;" ",(FIND(("NO"&amp;$BJ$9&amp;" "),Y171&amp;" "))-3,3)),HS171),"c",""))))</f>
        <v/>
      </c>
      <c r="BK171" s="180"/>
      <c r="BL171" s="213"/>
      <c r="BM171" s="29">
        <v>13</v>
      </c>
      <c r="BN171" s="29">
        <v>13</v>
      </c>
      <c r="BO171" s="29">
        <v>13</v>
      </c>
      <c r="BP171" s="29">
        <v>14</v>
      </c>
      <c r="BQ171" s="29">
        <v>14</v>
      </c>
      <c r="BR171" s="29">
        <v>14</v>
      </c>
      <c r="BS171" s="29">
        <v>15</v>
      </c>
      <c r="BT171" s="29">
        <v>15</v>
      </c>
      <c r="BU171" s="29">
        <v>15</v>
      </c>
      <c r="BV171" s="29">
        <v>16</v>
      </c>
      <c r="BW171" s="29">
        <v>16</v>
      </c>
      <c r="BX171" s="29">
        <v>16</v>
      </c>
      <c r="BY171" s="29">
        <v>20</v>
      </c>
      <c r="BZ171" s="29">
        <v>28</v>
      </c>
      <c r="CA171" s="29">
        <v>33</v>
      </c>
      <c r="CB171" s="226">
        <v>43</v>
      </c>
      <c r="CC171" s="181"/>
      <c r="CD171" s="181"/>
      <c r="CE171" s="395"/>
      <c r="CF171" s="182"/>
      <c r="CG171" s="182"/>
      <c r="CH171" s="395" t="s">
        <v>353</v>
      </c>
      <c r="CI171" s="183"/>
      <c r="CJ171" s="183"/>
      <c r="CK171" s="214">
        <v>160</v>
      </c>
      <c r="CL171" s="29" t="s">
        <v>602</v>
      </c>
      <c r="CM171" s="184"/>
      <c r="CN171" s="216"/>
      <c r="CO171" s="227" t="s">
        <v>37</v>
      </c>
      <c r="CP171" s="185"/>
      <c r="CQ171" s="185"/>
      <c r="CR171" s="44">
        <v>89</v>
      </c>
      <c r="CS171" s="44">
        <v>109</v>
      </c>
      <c r="CT171" s="186"/>
      <c r="CU171" s="186"/>
      <c r="CV171" s="395"/>
      <c r="CW171" s="218"/>
      <c r="CX171" s="218"/>
      <c r="CY171" s="227" t="s">
        <v>106</v>
      </c>
      <c r="CZ171" s="187"/>
      <c r="DA171" s="187"/>
      <c r="DB171" s="28" t="str">
        <f>IF(OR($A$8&lt;&gt;"",$A$2&lt;&gt;"",$DB$252&lt;&gt;""),"E","")</f>
        <v/>
      </c>
      <c r="DC171" s="29" t="str">
        <f>IF(OR($A$8&lt;&gt;"",$A$2&lt;&gt;"",$DC$252&lt;&gt;""),"E","")</f>
        <v/>
      </c>
      <c r="DD171" s="29" t="str">
        <f>IF(OR($A$8&lt;&gt;"",$A$2&lt;&gt;"",$DD$252&lt;&gt;""),"E","")</f>
        <v/>
      </c>
      <c r="DE171" s="29" t="str">
        <f>IF(OR($A$8&lt;&gt;"",$A$2&lt;&gt;"",$DE$252&lt;&gt;""),"E","")</f>
        <v/>
      </c>
      <c r="DF171" s="29" t="str">
        <f>IF(OR($A$8&lt;&gt;"",$A$2&lt;&gt;"",$DF$252&lt;&gt;""),"E","")</f>
        <v/>
      </c>
      <c r="DG171" s="29" t="str">
        <f>IF(OR($A$8&lt;&gt;"",$A$2&lt;&gt;"",$DG$252&lt;&gt;""),"E","")</f>
        <v/>
      </c>
      <c r="DH171" s="29" t="str">
        <f>IF(OR($A$8&lt;&gt;"",$A$2&lt;&gt;"",$DH$252&lt;&gt;""),"E","")</f>
        <v/>
      </c>
      <c r="DI171" s="29" t="str">
        <f>IF(OR($A$8&lt;&gt;"",$A$2&lt;&gt;"",$DI$252&lt;&gt;""),"E","")</f>
        <v/>
      </c>
      <c r="DJ171" s="29" t="str">
        <f>IF(OR($A$8&lt;&gt;"",$A$2&lt;&gt;"",$DJ$252&lt;&gt;""),"E","")</f>
        <v/>
      </c>
      <c r="DK171" s="29" t="str">
        <f>IF(OR($A$8&lt;&gt;"",$A$2&lt;&gt;"",$DK$252&lt;&gt;""),"E","")</f>
        <v/>
      </c>
      <c r="DL171" s="29" t="str">
        <f>IF(OR($A$8&lt;&gt;"",$A$2&lt;&gt;"",$DL$252&lt;&gt;""),"E","")</f>
        <v/>
      </c>
      <c r="DM171" s="29" t="str">
        <f>IF(OR($A$8&lt;&gt;"",$A$2&lt;&gt;"",$DM$252&lt;&gt;""),"E","")</f>
        <v/>
      </c>
      <c r="DN171" s="29" t="str">
        <f>IF(OR($A$8&lt;&gt;"",$A$2&lt;&gt;"",$DN$252&lt;&gt;""),"E","")</f>
        <v/>
      </c>
      <c r="DO171" s="29" t="str">
        <f>IF(OR($A$8&lt;&gt;"",$A$2&lt;&gt;"",$DO$252&lt;&gt;""),"E","")</f>
        <v/>
      </c>
      <c r="DP171" s="29" t="str">
        <f>IF(OR($A$8&lt;&gt;"",$A$2&lt;&gt;"",$DP$252&lt;&gt;""),"E","")</f>
        <v/>
      </c>
      <c r="DQ171" s="29" t="str">
        <f>IF(OR($A$8&lt;&gt;"",$A$2&lt;&gt;"",$DQ$252&lt;&gt;""),"E","")</f>
        <v/>
      </c>
      <c r="DR171" s="29" t="str">
        <f>IF(OR($A$8&lt;&gt;"",$A$2&lt;&gt;"",$DR$252&lt;&gt;""),"E","")</f>
        <v/>
      </c>
      <c r="DS171" s="29" t="str">
        <f>IF(OR($A$8&lt;&gt;"",$A$2&lt;&gt;"",$DS$252&lt;&gt;""),"E","")</f>
        <v/>
      </c>
      <c r="DT171" s="29" t="str">
        <f>IF(OR($A$8&lt;&gt;"",$A$2&lt;&gt;"",$DT$252&lt;&gt;""),"E","")</f>
        <v/>
      </c>
      <c r="DU171" s="29" t="str">
        <f>IF(OR($A$8&lt;&gt;"",$A$2&lt;&gt;"",$DU$252&lt;&gt;""),"E","")</f>
        <v/>
      </c>
      <c r="DV171" s="29" t="str">
        <f>IF(OR($A$8&lt;&gt;"",$A$2&lt;&gt;"",$DV$252&lt;&gt;""),"E","")</f>
        <v/>
      </c>
      <c r="DW171" s="29" t="str">
        <f>IF(OR($A$8&lt;&gt;"",$A$2&lt;&gt;"",$DW$252&lt;&gt;""),"E","")</f>
        <v/>
      </c>
      <c r="DX171" s="29" t="str">
        <f>IF(OR($A$8&lt;&gt;"",$A$2&lt;&gt;"",$DX$252&lt;&gt;""),"E","")</f>
        <v/>
      </c>
      <c r="DY171" s="29" t="str">
        <f>IF(OR($A$8&lt;&gt;"",$A$2&lt;&gt;"",$DY$252&lt;&gt;""),"E","")</f>
        <v/>
      </c>
      <c r="DZ171" s="29" t="str">
        <f>IF(OR($A$8&lt;&gt;"",$A$2&lt;&gt;"",$DZ$252&lt;&gt;""),"E","")</f>
        <v/>
      </c>
      <c r="EA171" s="31"/>
      <c r="EB171" s="2"/>
      <c r="EC171" s="29" t="str">
        <f>IF(OR($A$8&lt;&gt;"",$A$2&lt;&gt;"",$EC$252&lt;&gt;""),"E","")</f>
        <v/>
      </c>
      <c r="ED171" s="58"/>
      <c r="EE171" s="57"/>
      <c r="EF171" s="29" t="str">
        <f>IF(OR($A$8&lt;&gt;"",$A$2&lt;&gt;"",$EF$252&lt;&gt;""),"E","")</f>
        <v/>
      </c>
      <c r="EG171" s="29" t="str">
        <f>IF(OR($A$8&lt;&gt;"",$A$2&lt;&gt;"",$EG$252&lt;&gt;""),"E","")</f>
        <v/>
      </c>
      <c r="EH171" s="29" t="str">
        <f>IF(OR($A$8&lt;&gt;"",$A$2&lt;&gt;"",$EH$252&lt;&gt;""),"E","")</f>
        <v/>
      </c>
      <c r="EI171" s="29" t="str">
        <f>IF(OR($A$8&lt;&gt;"",$A$2&lt;&gt;"",$EI$252&lt;&gt;""),"E","")</f>
        <v/>
      </c>
      <c r="EJ171" s="29" t="str">
        <f>IF(OR($A$8&lt;&gt;"",$A$2&lt;&gt;"",$EJ$252&lt;&gt;""),"E","")</f>
        <v/>
      </c>
      <c r="EK171" s="29" t="str">
        <f>IF(OR($A$8&lt;&gt;"",$A$2&lt;&gt;"",$EK$252&lt;&gt;""),"E","")</f>
        <v/>
      </c>
      <c r="EL171" s="29" t="str">
        <f>IF(OR($A$8&lt;&gt;"",$A$2&lt;&gt;"",$EL$252&lt;&gt;""),"E","")</f>
        <v/>
      </c>
      <c r="EM171" s="29" t="str">
        <f>IF(OR($A$8&lt;&gt;"",$A$2&lt;&gt;"",$EM$252&lt;&gt;""),"E","")</f>
        <v/>
      </c>
      <c r="EN171" s="29" t="str">
        <f>IF(OR($A$8&lt;&gt;"",$A$2&lt;&gt;"",$EN$252&lt;&gt;""),"E","")</f>
        <v/>
      </c>
      <c r="EO171" s="29" t="str">
        <f>IF(OR($A$8&lt;&gt;"",$A$2&lt;&gt;"",$EO$252&lt;&gt;""),"E","")</f>
        <v/>
      </c>
      <c r="EP171" s="29" t="str">
        <f>IF(OR($A$8&lt;&gt;"",$A$2&lt;&gt;"",$EP$252&lt;&gt;""),"E","")</f>
        <v/>
      </c>
      <c r="EQ171" s="29" t="str">
        <f>IF(OR($A$8&lt;&gt;"",$A$2&lt;&gt;"",$EQ$252&lt;&gt;""),"E","")</f>
        <v/>
      </c>
      <c r="ER171" s="29" t="str">
        <f>IF(OR($A$8&lt;&gt;"",$A$2&lt;&gt;"",$ER$252&lt;&gt;""),"E","")</f>
        <v/>
      </c>
      <c r="ES171" s="29" t="str">
        <f>IF(OR($A$8&lt;&gt;"",$A$2&lt;&gt;"",$ES$252&lt;&gt;""),"E","")</f>
        <v/>
      </c>
      <c r="ET171" s="29" t="str">
        <f>IF(OR($A$8&lt;&gt;"",$A$2&lt;&gt;"",$ET$252&lt;&gt;""),"E","")</f>
        <v/>
      </c>
      <c r="EU171" s="29" t="str">
        <f>IF(OR($A$8&lt;&gt;"",$A$2&lt;&gt;"",$EU$252&lt;&gt;""),"E","")</f>
        <v/>
      </c>
      <c r="EV171" s="29" t="str">
        <f>IF(OR($A$8&lt;&gt;"",$A$2&lt;&gt;"",$EV$252&lt;&gt;""),"E","")</f>
        <v/>
      </c>
      <c r="EW171" s="29" t="str">
        <f>IF(OR($A$8&lt;&gt;"",$A$2&lt;&gt;"",$EW$252&lt;&gt;""),"E","")</f>
        <v/>
      </c>
      <c r="EX171" s="29" t="str">
        <f>IF(OR($A$8&lt;&gt;"",$A$2&lt;&gt;"",$EX$252&lt;&gt;""),"E","")</f>
        <v/>
      </c>
      <c r="EY171" s="29" t="str">
        <f>IF(OR($A$8&lt;&gt;"",$A$2&lt;&gt;"",$EY$252&lt;&gt;""),"E","")</f>
        <v/>
      </c>
      <c r="EZ171" s="29" t="str">
        <f>IF(OR($A$8&lt;&gt;"",$A$2&lt;&gt;"",$EZ$252&lt;&gt;""),"E","")</f>
        <v/>
      </c>
      <c r="FA171" s="29" t="str">
        <f>IF(OR($A$8&lt;&gt;"",$A$2&lt;&gt;"",$FA$252&lt;&gt;""),"E","")</f>
        <v/>
      </c>
      <c r="FB171" s="29" t="str">
        <f>IF(OR($A$8&lt;&gt;"",$A$2&lt;&gt;"",$FB$252&lt;&gt;""),"E","")</f>
        <v/>
      </c>
      <c r="FC171" s="29" t="str">
        <f>IF(OR($A$8&lt;&gt;"",$A$2&lt;&gt;"",$FC$252&lt;&gt;""),"E","")</f>
        <v/>
      </c>
      <c r="FD171" s="29" t="str">
        <f>IF(OR($A$8&lt;&gt;"",$A$2&lt;&gt;"",$FD$252&lt;&gt;""),"E","")</f>
        <v/>
      </c>
      <c r="FE171" s="29" t="str">
        <f>IF(OR($A$8&lt;&gt;"",$A$2&lt;&gt;"",$FE$252&lt;&gt;""),"E","")</f>
        <v/>
      </c>
      <c r="FF171" s="29" t="str">
        <f>IF(OR($A$8&lt;&gt;"",$A$2&lt;&gt;"",$FF$252&lt;&gt;""),"E","")</f>
        <v/>
      </c>
      <c r="FG171" s="29" t="str">
        <f>IF(OR($A$8&lt;&gt;"",$A$2&lt;&gt;"",$FG$252&lt;&gt;""),"E","")</f>
        <v/>
      </c>
      <c r="FH171" s="29" t="str">
        <f>IF(OR($A$8&lt;&gt;"",$A$2&lt;&gt;"",$FH$252&lt;&gt;""),"E","")</f>
        <v/>
      </c>
      <c r="FI171" s="29" t="str">
        <f>IF(OR($A$8&lt;&gt;"",$A$2&lt;&gt;"",$FI$252&lt;&gt;""),"E","")</f>
        <v/>
      </c>
      <c r="FJ171" s="29" t="str">
        <f>IF(OR($A$8&lt;&gt;"",$A$2&lt;&gt;"",$FJ$252&lt;&gt;""),"E","")</f>
        <v/>
      </c>
      <c r="FK171" s="29" t="str">
        <f>IF(OR($A$8&lt;&gt;"",$A$2&lt;&gt;"",$FK$252&lt;&gt;""),"E","")</f>
        <v/>
      </c>
      <c r="FL171" s="29" t="str">
        <f>IF(OR($A$8&lt;&gt;"",$A$2&lt;&gt;"",$FL$252&lt;&gt;""),"E","")</f>
        <v/>
      </c>
      <c r="FM171" s="29" t="str">
        <f>IF(OR($A$8&lt;&gt;"",$A$2&lt;&gt;"",$FM$252&lt;&gt;""),"E","")</f>
        <v/>
      </c>
      <c r="FN171" s="29" t="str">
        <f>IF(OR($A$8&lt;&gt;"",$A$2&lt;&gt;"",$FN$252&lt;&gt;""),"E","")</f>
        <v/>
      </c>
      <c r="FO171" s="29" t="str">
        <f>IF(OR($A$8&lt;&gt;"",$A$2&lt;&gt;"",$FO$252&lt;&gt;""),"E","")</f>
        <v/>
      </c>
      <c r="FP171" s="29" t="str">
        <f>IF(OR($A$8&lt;&gt;"",$A$2&lt;&gt;"",$FP$252&lt;&gt;""),"E","")</f>
        <v/>
      </c>
      <c r="FQ171" s="29" t="str">
        <f>IF(OR($A$8&lt;&gt;"",$A$2&lt;&gt;"",$FQ$252&lt;&gt;""),"E","")</f>
        <v/>
      </c>
      <c r="FR171" s="29" t="str">
        <f>IF(OR($A$8&lt;&gt;"",$A$2&lt;&gt;"",$FR$252&lt;&gt;""),"E","")</f>
        <v/>
      </c>
      <c r="FS171" s="29" t="str">
        <f>IF(OR($A$8&lt;&gt;"",$A$2&lt;&gt;"",$FS$252&lt;&gt;""),"E","")</f>
        <v/>
      </c>
      <c r="FT171" s="29" t="str">
        <f>IF(OR($A$8&lt;&gt;"",$A$2&lt;&gt;"",$FT$252&lt;&gt;""),"E","")</f>
        <v/>
      </c>
      <c r="FU171" s="29" t="str">
        <f>IF(OR($A$8&lt;&gt;"",$A$2&lt;&gt;"",$FU$252&lt;&gt;""),"E","")</f>
        <v/>
      </c>
      <c r="FV171" s="29" t="str">
        <f>IF(OR($A$8&lt;&gt;"",$A$2&lt;&gt;"",$FV$252&lt;&gt;""),"E","")</f>
        <v/>
      </c>
      <c r="FW171" s="29" t="str">
        <f>IF(OR($A$8&lt;&gt;"",$A$2&lt;&gt;"",$FW$252&lt;&gt;""),"E","")</f>
        <v/>
      </c>
      <c r="FX171" s="29" t="str">
        <f>IF(OR($A$8&lt;&gt;"",$A$2&lt;&gt;"",$FX$252&lt;&gt;""),"E","")</f>
        <v/>
      </c>
      <c r="FY171" s="29" t="str">
        <f>IF(OR($A$8&lt;&gt;"",$A$2&lt;&gt;"",$FY$252&lt;&gt;""),"E","")</f>
        <v/>
      </c>
      <c r="FZ171" s="29" t="str">
        <f>IF(OR($A$8&lt;&gt;"",$A$2&lt;&gt;"",$FZ$252&lt;&gt;""),"E","")</f>
        <v/>
      </c>
      <c r="GA171" s="29" t="str">
        <f>IF(OR($A$8&lt;&gt;"",$A$2&lt;&gt;"",$GA$252&lt;&gt;""),"E","")</f>
        <v/>
      </c>
      <c r="GB171" s="58"/>
      <c r="GC171" s="57"/>
      <c r="GD171" s="33" t="str">
        <f>IF(OR($A$8&lt;&gt;"",$A$2&lt;&gt;"",$GD$252&lt;&gt;""),"E","")</f>
        <v/>
      </c>
      <c r="GE171" s="77"/>
      <c r="GF171" s="72"/>
      <c r="GG171" s="29" t="str">
        <f>IF(OR($A$8&lt;&gt;"",$A$2&lt;&gt;"",$GG$252&lt;&gt;""),"E","")</f>
        <v/>
      </c>
      <c r="GH171" s="29" t="str">
        <f>IF(OR($A$8&lt;&gt;"",$A$2&lt;&gt;"",$GH$252&lt;&gt;""),"E","")</f>
        <v/>
      </c>
      <c r="GI171" s="29" t="str">
        <f>IF(OR($A$8&lt;&gt;"",$A$2&lt;&gt;"",$GI$252&lt;&gt;""),"E","")</f>
        <v/>
      </c>
      <c r="GJ171" s="29" t="str">
        <f>IF(OR($A$8&lt;&gt;"",$A$2&lt;&gt;"",$GJ$252&lt;&gt;""),"E","")</f>
        <v/>
      </c>
      <c r="GK171" s="29" t="str">
        <f>IF(OR($A$8&lt;&gt;"",$A$2&lt;&gt;"",$GK$252&lt;&gt;""),"E","")</f>
        <v/>
      </c>
      <c r="GL171" s="29" t="str">
        <f>IF(OR($A$8&lt;&gt;"",$A$2&lt;&gt;"",$GL$252&lt;&gt;""),"E","")</f>
        <v/>
      </c>
      <c r="GM171" s="29" t="str">
        <f>IF(OR($A$8&lt;&gt;"",$A$2&lt;&gt;"",$GM$252&lt;&gt;""),"E","")</f>
        <v/>
      </c>
      <c r="GN171" s="29" t="str">
        <f>IF(OR($A$8&lt;&gt;"",$A$2&lt;&gt;"",$GN$252&lt;&gt;""),"E","")</f>
        <v/>
      </c>
      <c r="GO171" s="29" t="str">
        <f>IF(OR($A$8&lt;&gt;"",$A$2&lt;&gt;"",$GO$252&lt;&gt;""),"E","")</f>
        <v/>
      </c>
      <c r="GP171" s="29" t="str">
        <f>IF(OR($A$8&lt;&gt;"",$A$2&lt;&gt;"",$GP$252&lt;&gt;""),"E","")</f>
        <v/>
      </c>
      <c r="GQ171" s="29" t="str">
        <f>IF(OR($A$8&lt;&gt;"",$A$2&lt;&gt;"",$GQ$252&lt;&gt;""),"E","")</f>
        <v/>
      </c>
      <c r="GR171" s="29" t="str">
        <f>IF(OR($A$8&lt;&gt;"",$A$2&lt;&gt;"",$GR$252&lt;&gt;""),"E","")</f>
        <v/>
      </c>
      <c r="GS171" s="29" t="str">
        <f>IF(OR($A$8&lt;&gt;"",$A$2&lt;&gt;"",$GS$252&lt;&gt;""),"E","")</f>
        <v/>
      </c>
      <c r="GT171" s="30" t="str">
        <f>IF(OR($A$8&lt;&gt;"",$A$2&lt;&gt;"",$GT$252&lt;&gt;""),"E",(IF(OR(AND($B$5="X",$D$5=""),(AND((OR(($J$6="X"),(AND($J$6="X",$L$6="X")))),$N$6=""))),"","X")))</f>
        <v>X</v>
      </c>
      <c r="GU171" s="29" t="str">
        <f>IF(OR($A$8&lt;&gt;"",$A$2&lt;&gt;"",$GU$252&lt;&gt;""),"E","")</f>
        <v/>
      </c>
      <c r="GV171" s="30" t="str">
        <f>IF(OR($A$8&lt;&gt;"",$A$2&lt;&gt;"",$GV$252&lt;&gt;""),"E",(IF(OR(AND($B$5="X",$D$5=""),(AND((OR(($J$6="X"),(AND($J$6="X",$L$6="X")))),$N$6=""))),"","X")))</f>
        <v>X</v>
      </c>
      <c r="GW171" s="29" t="str">
        <f>IF(OR($A$8&lt;&gt;"",$A$2&lt;&gt;"",$GW$252&lt;&gt;""),"E","")</f>
        <v/>
      </c>
      <c r="GX171" s="30" t="str">
        <f>IF(OR($A$8&lt;&gt;"",$A$2&lt;&gt;"",$GX$252&lt;&gt;""),"E",(IF(OR((AND($P$6="X",$R$6="")),AND($B$5="X",$D$5=""),(AND((OR(($J$6="X"),(AND($J$6="X",$L$6="X")))),$N$6=""))),"","X")))</f>
        <v>X</v>
      </c>
      <c r="GY171" s="26" t="str">
        <f>IF(OR($A$8&lt;&gt;"",$A$2&lt;&gt;"",$GY$252&lt;&gt;""),"E","")</f>
        <v/>
      </c>
      <c r="GZ171" s="30" t="str">
        <f>IF(OR($A$8&lt;&gt;"",$A$2&lt;&gt;"",$GZ$252&lt;&gt;""),"E",(IF(OR((AND($P$6="X",$R$6="")),AND($B$5="X",$D$5=""),(AND((OR(($J$6="X"),(AND($J$6="X",$L$6="X")))),$N$6=""))),"","X")))</f>
        <v>X</v>
      </c>
      <c r="HA171" s="29" t="str">
        <f>IF(OR($A$8&lt;&gt;"",$A$2&lt;&gt;"",$HA$252&lt;&gt;""),"E","")</f>
        <v/>
      </c>
      <c r="HB171" s="34" t="str">
        <f>IF(OR($A$8&lt;&gt;"",$A$2&lt;&gt;"",$HB$252&lt;&gt;""),"E",IF((OR((AND($B$5="X",$D$5="")),(AND($F$7="X",$H$7="",$N$7="")),(AND((OR(($J$6="X"),(AND($J$6="X",$L$6="X")))),$N$6="")),(AND($B$7="X",$D$7="")))),"","X"))</f>
        <v>X</v>
      </c>
      <c r="HC171" s="29" t="str">
        <f>IF(OR($A$8&lt;&gt;"",$A$2&lt;&gt;"",$HC$252&lt;&gt;""),"E","")</f>
        <v/>
      </c>
      <c r="HD171" s="34" t="str">
        <f>IF(OR($A$8&lt;&gt;"",$A$2&lt;&gt;"",$HD$252&lt;&gt;""),"E",IF((OR((AND($B$5="X",$D$5="")),(AND($F$7="X",$H$7="",$N$7="")),(AND((OR(($J$6="X"),(AND($J$6="X",$L$6="X")))),$N$6="")),(AND($B$7="X",$D$7="")))),"","X"))</f>
        <v>X</v>
      </c>
      <c r="HE171" s="29" t="str">
        <f>IF(OR($A$8&lt;&gt;"",$A$2&lt;&gt;"",$HE$252&lt;&gt;""),"E","")</f>
        <v/>
      </c>
      <c r="HF171" s="34" t="str">
        <f>IF(OR($A$8&lt;&gt;"",$A$2&lt;&gt;"",$HF$252&lt;&gt;""),"E",IF((OR((AND($B$5="X",$D$5="")),(AND($F$7="X",$H$7="",$N$7="")),(AND((OR(($J$6="X"),(AND($J$6="X",$L$6="X")))),$N$6="")),(AND($B$7="X",$D$7="")))),"","X"))</f>
        <v>X</v>
      </c>
      <c r="HG171" s="29" t="str">
        <f>IF(OR($A$8&lt;&gt;"",$A$2&lt;&gt;"",$HG$252&lt;&gt;""),"E","")</f>
        <v/>
      </c>
      <c r="HH171" s="81"/>
      <c r="HI171" s="72"/>
      <c r="HJ171" s="34" t="str">
        <f>IF(OR($A$8&lt;&gt;"",$A$2&lt;&gt;"",$HJ$252&lt;&gt;""),"E",IF((OR((AND($B$5="X",$D$5="")),(AND($F$7="X",$H$7="",$N$7="")),(AND((OR(($J$6="X"),(AND($J$6="X",$L$6="X")))),$N$6="")),(AND($B$7="X",$D$7="")))),"","X"))</f>
        <v>X</v>
      </c>
      <c r="HK171" s="29" t="str">
        <f>IF(OR($A$8&lt;&gt;"",$A$2&lt;&gt;"",$HK$252&lt;&gt;""),"E","")</f>
        <v/>
      </c>
      <c r="HL171" s="34" t="str">
        <f>IF(OR($A$8&lt;&gt;"",$A$2&lt;&gt;"",$HL$252&lt;&gt;""),"E",IF((OR((AND($B$5="X",$D$5="")),(AND($F$7="X",$H$7="",$N$7="")),(AND((OR(($J$6="X"),(AND($J$6="X",$L$6="X")))),$N$6="")),(AND($B$7="X",$D$7="")))),"","X"))</f>
        <v>X</v>
      </c>
      <c r="HM171" s="34" t="str">
        <f>IF(OR($A$8&lt;&gt;"",$A$2&lt;&gt;"",$HM$252&lt;&gt;""),"E",IF((OR((AND($B$5="X",$D$5="")),(AND($F$7="X",$H$7="",$N$7="")),(AND((OR(($J$6="X"),(AND($J$6="X",$L$6="X")))),$N$6="")),(AND($B$7="X",$D$7="")))),"","X"))</f>
        <v>X</v>
      </c>
      <c r="HN171" s="34" t="str">
        <f>IF(OR($A$8&lt;&gt;"",$A$2&lt;&gt;"",$HN$252&lt;&gt;""),"E",IF((OR((AND($B$5="X",$D$5="")),(AND($F$7="X",$H$7="",$N$7="")),(AND((OR(($J$6="X"),(AND($J$6="X",$L$6="X")))),$N$6="")),(AND($B$7="X",$D$7="")))),"","X"))</f>
        <v>X</v>
      </c>
      <c r="HO171" s="34" t="str">
        <f>IF(OR($A$8&lt;&gt;"",$A$2&lt;&gt;"",$HO$252&lt;&gt;""),"E",IF((OR((AND($B$5="X",$D$5="")),(AND($F$7="X",$H$7="",$N$7="")),(AND((OR(($J$6="X"),(AND($J$6="X",$L$6="X")))),$N$6="")),(AND($B$7="X",$D$7="")))),"","X"))</f>
        <v>X</v>
      </c>
      <c r="HP171" s="34" t="str">
        <f>IF(OR($A$8&lt;&gt;"",$A$2&lt;&gt;"",$HP$252&lt;&gt;""),"E",IF((OR((AND($B$5="X",$D$5="")),(AND($F$7="X",$H$7="",$N$7="")),(AND((OR(($J$6="X"),(AND($J$6="X",$L$6="X")))),$N$6="")),(AND($B$7="X",$D$7="")))),"","X"))</f>
        <v>X</v>
      </c>
      <c r="HQ171" s="219"/>
      <c r="HR171" s="6"/>
      <c r="HS171" s="131">
        <f t="shared" si="2"/>
        <v>0</v>
      </c>
      <c r="HT171" s="132"/>
    </row>
    <row r="172" spans="1:228" ht="39" customHeight="1" x14ac:dyDescent="0.2">
      <c r="A172" s="220" t="s">
        <v>22</v>
      </c>
      <c r="B172" s="221"/>
      <c r="C172" s="221"/>
      <c r="D172" s="221"/>
      <c r="E172" s="221"/>
      <c r="F172" s="221"/>
      <c r="G172" s="221"/>
      <c r="H172" s="221"/>
      <c r="I172" s="221"/>
      <c r="J172" s="221"/>
      <c r="K172" s="221"/>
      <c r="L172" s="222"/>
      <c r="M172" s="223" t="s">
        <v>20</v>
      </c>
      <c r="N172" s="224"/>
      <c r="O172" s="224"/>
      <c r="P172" s="224"/>
      <c r="Q172" s="224"/>
      <c r="R172" s="224"/>
      <c r="S172" s="224"/>
      <c r="T172" s="224"/>
      <c r="U172" s="225"/>
      <c r="V172" s="174"/>
      <c r="W172" s="43">
        <v>14</v>
      </c>
      <c r="X172" s="202">
        <v>2</v>
      </c>
      <c r="Y172" s="84" t="s">
        <v>1137</v>
      </c>
      <c r="Z172" s="178"/>
      <c r="AA172" s="212"/>
      <c r="AB172" s="155">
        <v>60</v>
      </c>
      <c r="AC172" s="399"/>
      <c r="AD172" s="155">
        <v>60</v>
      </c>
      <c r="AE172" s="399"/>
      <c r="AF172" s="155">
        <v>60</v>
      </c>
      <c r="AG172" s="399"/>
      <c r="AH172" s="155">
        <v>60</v>
      </c>
      <c r="AI172" s="299"/>
      <c r="AJ172" s="155">
        <v>12</v>
      </c>
      <c r="AK172" s="299"/>
      <c r="AL172" s="155">
        <v>2</v>
      </c>
      <c r="AM172" s="299"/>
      <c r="AN172" s="155">
        <v>1</v>
      </c>
      <c r="AO172" s="299"/>
      <c r="AP172" s="155">
        <v>1</v>
      </c>
      <c r="AQ172" s="299"/>
      <c r="AR172" s="152"/>
      <c r="AS172" s="153"/>
      <c r="AT172" s="152"/>
      <c r="AU172" s="153"/>
      <c r="AV172" s="152"/>
      <c r="AW172" s="153"/>
      <c r="AX172" s="152"/>
      <c r="AY172" s="153"/>
      <c r="AZ172" s="152"/>
      <c r="BA172" s="153"/>
      <c r="BB172" s="152"/>
      <c r="BC172" s="153"/>
      <c r="BD172" s="152"/>
      <c r="BE172" s="153"/>
      <c r="BF172" s="152"/>
      <c r="BG172" s="422"/>
      <c r="BH172" s="179"/>
      <c r="BI172" s="179"/>
      <c r="BJ172" s="67" t="str">
        <f>IF($BJ$8="Saisie de numéro erronée !","Saisie de numéro erronée !",IF($BJ$9="","",VALUE(SUBSTITUTE(IF(COUNTIF(HS172,"* *"),TRIM(MID(Y172&amp;" ",(FIND(("NO"&amp;$BJ$9&amp;" "),Y172&amp;" "))-3,3)),HS172),"c",""))))</f>
        <v/>
      </c>
      <c r="BK172" s="180"/>
      <c r="BL172" s="213"/>
      <c r="BM172" s="29">
        <v>14</v>
      </c>
      <c r="BN172" s="29">
        <v>14</v>
      </c>
      <c r="BO172" s="29">
        <v>14</v>
      </c>
      <c r="BP172" s="29">
        <v>15</v>
      </c>
      <c r="BQ172" s="29">
        <v>15</v>
      </c>
      <c r="BR172" s="29">
        <v>15</v>
      </c>
      <c r="BS172" s="29">
        <v>16</v>
      </c>
      <c r="BT172" s="29">
        <v>16</v>
      </c>
      <c r="BU172" s="29">
        <v>16</v>
      </c>
      <c r="BV172" s="29">
        <v>17</v>
      </c>
      <c r="BW172" s="29">
        <v>17</v>
      </c>
      <c r="BX172" s="29">
        <v>17</v>
      </c>
      <c r="BY172" s="29">
        <v>21</v>
      </c>
      <c r="BZ172" s="29">
        <v>29</v>
      </c>
      <c r="CA172" s="29">
        <v>34</v>
      </c>
      <c r="CB172" s="226">
        <v>44</v>
      </c>
      <c r="CC172" s="181"/>
      <c r="CD172" s="181"/>
      <c r="CE172" s="395"/>
      <c r="CF172" s="182"/>
      <c r="CG172" s="182"/>
      <c r="CH172" s="395" t="s">
        <v>353</v>
      </c>
      <c r="CI172" s="183"/>
      <c r="CJ172" s="183"/>
      <c r="CK172" s="214">
        <v>161</v>
      </c>
      <c r="CL172" s="29" t="s">
        <v>603</v>
      </c>
      <c r="CM172" s="184"/>
      <c r="CN172" s="216"/>
      <c r="CO172" s="227" t="s">
        <v>37</v>
      </c>
      <c r="CP172" s="185"/>
      <c r="CQ172" s="185"/>
      <c r="CR172" s="44">
        <v>89</v>
      </c>
      <c r="CS172" s="44">
        <v>109</v>
      </c>
      <c r="CT172" s="186"/>
      <c r="CU172" s="186"/>
      <c r="CV172" s="395"/>
      <c r="CW172" s="218"/>
      <c r="CX172" s="218"/>
      <c r="CY172" s="227" t="s">
        <v>106</v>
      </c>
      <c r="CZ172" s="187"/>
      <c r="DA172" s="187"/>
      <c r="DB172" s="28" t="str">
        <f>IF(OR($A$8&lt;&gt;"",$A$2&lt;&gt;"",$DB$252&lt;&gt;""),"E","")</f>
        <v/>
      </c>
      <c r="DC172" s="29" t="str">
        <f>IF(OR($A$8&lt;&gt;"",$A$2&lt;&gt;"",$DC$252&lt;&gt;""),"E","")</f>
        <v/>
      </c>
      <c r="DD172" s="29" t="str">
        <f>IF(OR($A$8&lt;&gt;"",$A$2&lt;&gt;"",$DD$252&lt;&gt;""),"E","")</f>
        <v/>
      </c>
      <c r="DE172" s="29" t="str">
        <f>IF(OR($A$8&lt;&gt;"",$A$2&lt;&gt;"",$DE$252&lt;&gt;""),"E","")</f>
        <v/>
      </c>
      <c r="DF172" s="29" t="str">
        <f>IF(OR($A$8&lt;&gt;"",$A$2&lt;&gt;"",$DF$252&lt;&gt;""),"E","")</f>
        <v/>
      </c>
      <c r="DG172" s="29" t="str">
        <f>IF(OR($A$8&lt;&gt;"",$A$2&lt;&gt;"",$DG$252&lt;&gt;""),"E","")</f>
        <v/>
      </c>
      <c r="DH172" s="29" t="str">
        <f>IF(OR($A$8&lt;&gt;"",$A$2&lt;&gt;"",$DH$252&lt;&gt;""),"E","")</f>
        <v/>
      </c>
      <c r="DI172" s="29" t="str">
        <f>IF(OR($A$8&lt;&gt;"",$A$2&lt;&gt;"",$DI$252&lt;&gt;""),"E","")</f>
        <v/>
      </c>
      <c r="DJ172" s="29" t="str">
        <f>IF(OR($A$8&lt;&gt;"",$A$2&lt;&gt;"",$DJ$252&lt;&gt;""),"E","")</f>
        <v/>
      </c>
      <c r="DK172" s="29" t="str">
        <f>IF(OR($A$8&lt;&gt;"",$A$2&lt;&gt;"",$DK$252&lt;&gt;""),"E","")</f>
        <v/>
      </c>
      <c r="DL172" s="29" t="str">
        <f>IF(OR($A$8&lt;&gt;"",$A$2&lt;&gt;"",$DL$252&lt;&gt;""),"E","")</f>
        <v/>
      </c>
      <c r="DM172" s="29" t="str">
        <f>IF(OR($A$8&lt;&gt;"",$A$2&lt;&gt;"",$DM$252&lt;&gt;""),"E","")</f>
        <v/>
      </c>
      <c r="DN172" s="29" t="str">
        <f>IF(OR($A$8&lt;&gt;"",$A$2&lt;&gt;"",$DN$252&lt;&gt;""),"E","")</f>
        <v/>
      </c>
      <c r="DO172" s="29" t="str">
        <f>IF(OR($A$8&lt;&gt;"",$A$2&lt;&gt;"",$DO$252&lt;&gt;""),"E","")</f>
        <v/>
      </c>
      <c r="DP172" s="29" t="str">
        <f>IF(OR($A$8&lt;&gt;"",$A$2&lt;&gt;"",$DP$252&lt;&gt;""),"E","")</f>
        <v/>
      </c>
      <c r="DQ172" s="29" t="str">
        <f>IF(OR($A$8&lt;&gt;"",$A$2&lt;&gt;"",$DQ$252&lt;&gt;""),"E","")</f>
        <v/>
      </c>
      <c r="DR172" s="29" t="str">
        <f>IF(OR($A$8&lt;&gt;"",$A$2&lt;&gt;"",$DR$252&lt;&gt;""),"E","")</f>
        <v/>
      </c>
      <c r="DS172" s="29" t="str">
        <f>IF(OR($A$8&lt;&gt;"",$A$2&lt;&gt;"",$DS$252&lt;&gt;""),"E","")</f>
        <v/>
      </c>
      <c r="DT172" s="29" t="str">
        <f>IF(OR($A$8&lt;&gt;"",$A$2&lt;&gt;"",$DT$252&lt;&gt;""),"E","")</f>
        <v/>
      </c>
      <c r="DU172" s="29" t="str">
        <f>IF(OR($A$8&lt;&gt;"",$A$2&lt;&gt;"",$DU$252&lt;&gt;""),"E","")</f>
        <v/>
      </c>
      <c r="DV172" s="29" t="str">
        <f>IF(OR($A$8&lt;&gt;"",$A$2&lt;&gt;"",$DV$252&lt;&gt;""),"E","")</f>
        <v/>
      </c>
      <c r="DW172" s="29" t="str">
        <f>IF(OR($A$8&lt;&gt;"",$A$2&lt;&gt;"",$DW$252&lt;&gt;""),"E","")</f>
        <v/>
      </c>
      <c r="DX172" s="29" t="str">
        <f>IF(OR($A$8&lt;&gt;"",$A$2&lt;&gt;"",$DX$252&lt;&gt;""),"E","")</f>
        <v/>
      </c>
      <c r="DY172" s="29" t="str">
        <f>IF(OR($A$8&lt;&gt;"",$A$2&lt;&gt;"",$DY$252&lt;&gt;""),"E","")</f>
        <v/>
      </c>
      <c r="DZ172" s="29" t="str">
        <f>IF(OR($A$8&lt;&gt;"",$A$2&lt;&gt;"",$DZ$252&lt;&gt;""),"E","")</f>
        <v/>
      </c>
      <c r="EA172" s="31"/>
      <c r="EB172" s="2"/>
      <c r="EC172" s="29" t="str">
        <f>IF(OR($A$8&lt;&gt;"",$A$2&lt;&gt;"",$EC$252&lt;&gt;""),"E","")</f>
        <v/>
      </c>
      <c r="ED172" s="58"/>
      <c r="EE172" s="57"/>
      <c r="EF172" s="29" t="str">
        <f>IF(OR($A$8&lt;&gt;"",$A$2&lt;&gt;"",$EF$252&lt;&gt;""),"E","")</f>
        <v/>
      </c>
      <c r="EG172" s="29" t="str">
        <f>IF(OR($A$8&lt;&gt;"",$A$2&lt;&gt;"",$EG$252&lt;&gt;""),"E","")</f>
        <v/>
      </c>
      <c r="EH172" s="29" t="str">
        <f>IF(OR($A$8&lt;&gt;"",$A$2&lt;&gt;"",$EH$252&lt;&gt;""),"E","")</f>
        <v/>
      </c>
      <c r="EI172" s="29" t="str">
        <f>IF(OR($A$8&lt;&gt;"",$A$2&lt;&gt;"",$EI$252&lt;&gt;""),"E","")</f>
        <v/>
      </c>
      <c r="EJ172" s="29" t="str">
        <f>IF(OR($A$8&lt;&gt;"",$A$2&lt;&gt;"",$EJ$252&lt;&gt;""),"E","")</f>
        <v/>
      </c>
      <c r="EK172" s="29" t="str">
        <f>IF(OR($A$8&lt;&gt;"",$A$2&lt;&gt;"",$EK$252&lt;&gt;""),"E","")</f>
        <v/>
      </c>
      <c r="EL172" s="29" t="str">
        <f>IF(OR($A$8&lt;&gt;"",$A$2&lt;&gt;"",$EL$252&lt;&gt;""),"E","")</f>
        <v/>
      </c>
      <c r="EM172" s="29" t="str">
        <f>IF(OR($A$8&lt;&gt;"",$A$2&lt;&gt;"",$EM$252&lt;&gt;""),"E","")</f>
        <v/>
      </c>
      <c r="EN172" s="29" t="str">
        <f>IF(OR($A$8&lt;&gt;"",$A$2&lt;&gt;"",$EN$252&lt;&gt;""),"E","")</f>
        <v/>
      </c>
      <c r="EO172" s="29" t="str">
        <f>IF(OR($A$8&lt;&gt;"",$A$2&lt;&gt;"",$EO$252&lt;&gt;""),"E","")</f>
        <v/>
      </c>
      <c r="EP172" s="29" t="str">
        <f>IF(OR($A$8&lt;&gt;"",$A$2&lt;&gt;"",$EP$252&lt;&gt;""),"E","")</f>
        <v/>
      </c>
      <c r="EQ172" s="29" t="str">
        <f>IF(OR($A$8&lt;&gt;"",$A$2&lt;&gt;"",$EQ$252&lt;&gt;""),"E","")</f>
        <v/>
      </c>
      <c r="ER172" s="29" t="str">
        <f>IF(OR($A$8&lt;&gt;"",$A$2&lt;&gt;"",$ER$252&lt;&gt;""),"E","")</f>
        <v/>
      </c>
      <c r="ES172" s="29" t="str">
        <f>IF(OR($A$8&lt;&gt;"",$A$2&lt;&gt;"",$ES$252&lt;&gt;""),"E","")</f>
        <v/>
      </c>
      <c r="ET172" s="29" t="str">
        <f>IF(OR($A$8&lt;&gt;"",$A$2&lt;&gt;"",$ET$252&lt;&gt;""),"E","")</f>
        <v/>
      </c>
      <c r="EU172" s="29" t="str">
        <f>IF(OR($A$8&lt;&gt;"",$A$2&lt;&gt;"",$EU$252&lt;&gt;""),"E","")</f>
        <v/>
      </c>
      <c r="EV172" s="29" t="str">
        <f>IF(OR($A$8&lt;&gt;"",$A$2&lt;&gt;"",$EV$252&lt;&gt;""),"E","")</f>
        <v/>
      </c>
      <c r="EW172" s="29" t="str">
        <f>IF(OR($A$8&lt;&gt;"",$A$2&lt;&gt;"",$EW$252&lt;&gt;""),"E","")</f>
        <v/>
      </c>
      <c r="EX172" s="29" t="str">
        <f>IF(OR($A$8&lt;&gt;"",$A$2&lt;&gt;"",$EX$252&lt;&gt;""),"E","")</f>
        <v/>
      </c>
      <c r="EY172" s="29" t="str">
        <f>IF(OR($A$8&lt;&gt;"",$A$2&lt;&gt;"",$EY$252&lt;&gt;""),"E","")</f>
        <v/>
      </c>
      <c r="EZ172" s="29" t="str">
        <f>IF(OR($A$8&lt;&gt;"",$A$2&lt;&gt;"",$EZ$252&lt;&gt;""),"E","")</f>
        <v/>
      </c>
      <c r="FA172" s="29" t="str">
        <f>IF(OR($A$8&lt;&gt;"",$A$2&lt;&gt;"",$FA$252&lt;&gt;""),"E","")</f>
        <v/>
      </c>
      <c r="FB172" s="29" t="str">
        <f>IF(OR($A$8&lt;&gt;"",$A$2&lt;&gt;"",$FB$252&lt;&gt;""),"E","")</f>
        <v/>
      </c>
      <c r="FC172" s="29" t="str">
        <f>IF(OR($A$8&lt;&gt;"",$A$2&lt;&gt;"",$FC$252&lt;&gt;""),"E","")</f>
        <v/>
      </c>
      <c r="FD172" s="29" t="str">
        <f>IF(OR($A$8&lt;&gt;"",$A$2&lt;&gt;"",$FD$252&lt;&gt;""),"E","")</f>
        <v/>
      </c>
      <c r="FE172" s="29" t="str">
        <f>IF(OR($A$8&lt;&gt;"",$A$2&lt;&gt;"",$FE$252&lt;&gt;""),"E","")</f>
        <v/>
      </c>
      <c r="FF172" s="29" t="str">
        <f>IF(OR($A$8&lt;&gt;"",$A$2&lt;&gt;"",$FF$252&lt;&gt;""),"E","")</f>
        <v/>
      </c>
      <c r="FG172" s="29" t="str">
        <f>IF(OR($A$8&lt;&gt;"",$A$2&lt;&gt;"",$FG$252&lt;&gt;""),"E","")</f>
        <v/>
      </c>
      <c r="FH172" s="29" t="str">
        <f>IF(OR($A$8&lt;&gt;"",$A$2&lt;&gt;"",$FH$252&lt;&gt;""),"E","")</f>
        <v/>
      </c>
      <c r="FI172" s="29" t="str">
        <f>IF(OR($A$8&lt;&gt;"",$A$2&lt;&gt;"",$FI$252&lt;&gt;""),"E","")</f>
        <v/>
      </c>
      <c r="FJ172" s="29" t="str">
        <f>IF(OR($A$8&lt;&gt;"",$A$2&lt;&gt;"",$FJ$252&lt;&gt;""),"E","")</f>
        <v/>
      </c>
      <c r="FK172" s="29" t="str">
        <f>IF(OR($A$8&lt;&gt;"",$A$2&lt;&gt;"",$FK$252&lt;&gt;""),"E","")</f>
        <v/>
      </c>
      <c r="FL172" s="29" t="str">
        <f>IF(OR($A$8&lt;&gt;"",$A$2&lt;&gt;"",$FL$252&lt;&gt;""),"E","")</f>
        <v/>
      </c>
      <c r="FM172" s="29" t="str">
        <f>IF(OR($A$8&lt;&gt;"",$A$2&lt;&gt;"",$FM$252&lt;&gt;""),"E","")</f>
        <v/>
      </c>
      <c r="FN172" s="29" t="str">
        <f>IF(OR($A$8&lt;&gt;"",$A$2&lt;&gt;"",$FN$252&lt;&gt;""),"E","")</f>
        <v/>
      </c>
      <c r="FO172" s="29" t="str">
        <f>IF(OR($A$8&lt;&gt;"",$A$2&lt;&gt;"",$FO$252&lt;&gt;""),"E","")</f>
        <v/>
      </c>
      <c r="FP172" s="29" t="str">
        <f>IF(OR($A$8&lt;&gt;"",$A$2&lt;&gt;"",$FP$252&lt;&gt;""),"E","")</f>
        <v/>
      </c>
      <c r="FQ172" s="29" t="str">
        <f>IF(OR($A$8&lt;&gt;"",$A$2&lt;&gt;"",$FQ$252&lt;&gt;""),"E","")</f>
        <v/>
      </c>
      <c r="FR172" s="29" t="str">
        <f>IF(OR($A$8&lt;&gt;"",$A$2&lt;&gt;"",$FR$252&lt;&gt;""),"E","")</f>
        <v/>
      </c>
      <c r="FS172" s="29" t="str">
        <f>IF(OR($A$8&lt;&gt;"",$A$2&lt;&gt;"",$FS$252&lt;&gt;""),"E","")</f>
        <v/>
      </c>
      <c r="FT172" s="29" t="str">
        <f>IF(OR($A$8&lt;&gt;"",$A$2&lt;&gt;"",$FT$252&lt;&gt;""),"E","")</f>
        <v/>
      </c>
      <c r="FU172" s="29" t="str">
        <f>IF(OR($A$8&lt;&gt;"",$A$2&lt;&gt;"",$FU$252&lt;&gt;""),"E","")</f>
        <v/>
      </c>
      <c r="FV172" s="29" t="str">
        <f>IF(OR($A$8&lt;&gt;"",$A$2&lt;&gt;"",$FV$252&lt;&gt;""),"E","")</f>
        <v/>
      </c>
      <c r="FW172" s="29" t="str">
        <f>IF(OR($A$8&lt;&gt;"",$A$2&lt;&gt;"",$FW$252&lt;&gt;""),"E","")</f>
        <v/>
      </c>
      <c r="FX172" s="29" t="str">
        <f>IF(OR($A$8&lt;&gt;"",$A$2&lt;&gt;"",$FX$252&lt;&gt;""),"E","")</f>
        <v/>
      </c>
      <c r="FY172" s="29" t="str">
        <f>IF(OR($A$8&lt;&gt;"",$A$2&lt;&gt;"",$FY$252&lt;&gt;""),"E","")</f>
        <v/>
      </c>
      <c r="FZ172" s="29" t="str">
        <f>IF(OR($A$8&lt;&gt;"",$A$2&lt;&gt;"",$FZ$252&lt;&gt;""),"E","")</f>
        <v/>
      </c>
      <c r="GA172" s="29" t="str">
        <f>IF(OR($A$8&lt;&gt;"",$A$2&lt;&gt;"",$GA$252&lt;&gt;""),"E","")</f>
        <v/>
      </c>
      <c r="GB172" s="58"/>
      <c r="GC172" s="57"/>
      <c r="GD172" s="33" t="str">
        <f>IF(OR($A$8&lt;&gt;"",$A$2&lt;&gt;"",$GD$252&lt;&gt;""),"E","")</f>
        <v/>
      </c>
      <c r="GE172" s="77"/>
      <c r="GF172" s="72"/>
      <c r="GG172" s="29" t="str">
        <f>IF(OR($A$8&lt;&gt;"",$A$2&lt;&gt;"",$GG$252&lt;&gt;""),"E","")</f>
        <v/>
      </c>
      <c r="GH172" s="29" t="str">
        <f>IF(OR($A$8&lt;&gt;"",$A$2&lt;&gt;"",$GH$252&lt;&gt;""),"E","")</f>
        <v/>
      </c>
      <c r="GI172" s="29" t="str">
        <f>IF(OR($A$8&lt;&gt;"",$A$2&lt;&gt;"",$GI$252&lt;&gt;""),"E","")</f>
        <v/>
      </c>
      <c r="GJ172" s="29" t="str">
        <f>IF(OR($A$8&lt;&gt;"",$A$2&lt;&gt;"",$GJ$252&lt;&gt;""),"E","")</f>
        <v/>
      </c>
      <c r="GK172" s="29" t="str">
        <f>IF(OR($A$8&lt;&gt;"",$A$2&lt;&gt;"",$GK$252&lt;&gt;""),"E","")</f>
        <v/>
      </c>
      <c r="GL172" s="29" t="str">
        <f>IF(OR($A$8&lt;&gt;"",$A$2&lt;&gt;"",$GL$252&lt;&gt;""),"E","")</f>
        <v/>
      </c>
      <c r="GM172" s="29" t="str">
        <f>IF(OR($A$8&lt;&gt;"",$A$2&lt;&gt;"",$GM$252&lt;&gt;""),"E","")</f>
        <v/>
      </c>
      <c r="GN172" s="29" t="str">
        <f>IF(OR($A$8&lt;&gt;"",$A$2&lt;&gt;"",$GN$252&lt;&gt;""),"E","")</f>
        <v/>
      </c>
      <c r="GO172" s="29" t="str">
        <f>IF(OR($A$8&lt;&gt;"",$A$2&lt;&gt;"",$GO$252&lt;&gt;""),"E","")</f>
        <v/>
      </c>
      <c r="GP172" s="29" t="str">
        <f>IF(OR($A$8&lt;&gt;"",$A$2&lt;&gt;"",$GP$252&lt;&gt;""),"E","")</f>
        <v/>
      </c>
      <c r="GQ172" s="29" t="str">
        <f>IF(OR($A$8&lt;&gt;"",$A$2&lt;&gt;"",$GQ$252&lt;&gt;""),"E","")</f>
        <v/>
      </c>
      <c r="GR172" s="29" t="str">
        <f>IF(OR($A$8&lt;&gt;"",$A$2&lt;&gt;"",$GR$252&lt;&gt;""),"E","")</f>
        <v/>
      </c>
      <c r="GS172" s="29" t="str">
        <f>IF(OR($A$8&lt;&gt;"",$A$2&lt;&gt;"",$GS$252&lt;&gt;""),"E","")</f>
        <v/>
      </c>
      <c r="GT172" s="30" t="str">
        <f>IF(OR($A$8&lt;&gt;"",$A$2&lt;&gt;"",$GT$252&lt;&gt;""),"E",(IF(OR(AND($B$5="X",$D$5=""),(AND((OR(($J$6="X"),(AND($J$6="X",$L$6="X")))),$N$6=""))),"","X")))</f>
        <v>X</v>
      </c>
      <c r="GU172" s="29" t="str">
        <f>IF(OR($A$8&lt;&gt;"",$A$2&lt;&gt;"",$GU$252&lt;&gt;""),"E","")</f>
        <v/>
      </c>
      <c r="GV172" s="30" t="str">
        <f>IF(OR($A$8&lt;&gt;"",$A$2&lt;&gt;"",$GV$252&lt;&gt;""),"E",(IF(OR(AND($B$5="X",$D$5=""),(AND((OR(($J$6="X"),(AND($J$6="X",$L$6="X")))),$N$6=""))),"","X")))</f>
        <v>X</v>
      </c>
      <c r="GW172" s="29" t="str">
        <f>IF(OR($A$8&lt;&gt;"",$A$2&lt;&gt;"",$GW$252&lt;&gt;""),"E","")</f>
        <v/>
      </c>
      <c r="GX172" s="30" t="str">
        <f>IF(OR($A$8&lt;&gt;"",$A$2&lt;&gt;"",$GX$252&lt;&gt;""),"E",(IF(OR((AND($P$6="X",$R$6="")),AND($B$5="X",$D$5=""),(AND((OR(($J$6="X"),(AND($J$6="X",$L$6="X")))),$N$6=""))),"","X")))</f>
        <v>X</v>
      </c>
      <c r="GY172" s="26" t="str">
        <f>IF(OR($A$8&lt;&gt;"",$A$2&lt;&gt;"",$GY$252&lt;&gt;""),"E","")</f>
        <v/>
      </c>
      <c r="GZ172" s="30" t="str">
        <f>IF(OR($A$8&lt;&gt;"",$A$2&lt;&gt;"",$GZ$252&lt;&gt;""),"E",(IF(OR((AND($P$6="X",$R$6="")),AND($B$5="X",$D$5=""),(AND((OR(($J$6="X"),(AND($J$6="X",$L$6="X")))),$N$6=""))),"","X")))</f>
        <v>X</v>
      </c>
      <c r="HA172" s="29" t="str">
        <f>IF(OR($A$8&lt;&gt;"",$A$2&lt;&gt;"",$HA$252&lt;&gt;""),"E","")</f>
        <v/>
      </c>
      <c r="HB172" s="34" t="str">
        <f>IF(OR($A$8&lt;&gt;"",$A$2&lt;&gt;"",$HB$252&lt;&gt;""),"E",IF((OR((AND($B$5="X",$D$5="")),(AND($F$7="X",$H$7="",$N$7="")),(AND((OR(($J$6="X"),(AND($J$6="X",$L$6="X")))),$N$6="")),(AND($B$7="X",$D$7="")))),"","X"))</f>
        <v>X</v>
      </c>
      <c r="HC172" s="29" t="str">
        <f>IF(OR($A$8&lt;&gt;"",$A$2&lt;&gt;"",$HC$252&lt;&gt;""),"E","")</f>
        <v/>
      </c>
      <c r="HD172" s="34" t="str">
        <f>IF(OR($A$8&lt;&gt;"",$A$2&lt;&gt;"",$HD$252&lt;&gt;""),"E",IF((OR((AND($B$5="X",$D$5="")),(AND($F$7="X",$H$7="",$N$7="")),(AND((OR(($J$6="X"),(AND($J$6="X",$L$6="X")))),$N$6="")),(AND($B$7="X",$D$7="")))),"","X"))</f>
        <v>X</v>
      </c>
      <c r="HE172" s="29" t="str">
        <f>IF(OR($A$8&lt;&gt;"",$A$2&lt;&gt;"",$HE$252&lt;&gt;""),"E","")</f>
        <v/>
      </c>
      <c r="HF172" s="34" t="str">
        <f>IF(OR($A$8&lt;&gt;"",$A$2&lt;&gt;"",$HF$252&lt;&gt;""),"E",IF((OR((AND($B$5="X",$D$5="")),(AND($F$7="X",$H$7="",$N$7="")),(AND((OR(($J$6="X"),(AND($J$6="X",$L$6="X")))),$N$6="")),(AND($B$7="X",$D$7="")))),"","X"))</f>
        <v>X</v>
      </c>
      <c r="HG172" s="29" t="str">
        <f>IF(OR($A$8&lt;&gt;"",$A$2&lt;&gt;"",$HG$252&lt;&gt;""),"E","")</f>
        <v/>
      </c>
      <c r="HH172" s="81"/>
      <c r="HI172" s="72"/>
      <c r="HJ172" s="34" t="str">
        <f>IF(OR($A$8&lt;&gt;"",$A$2&lt;&gt;"",$HJ$252&lt;&gt;""),"E",IF((OR((AND($B$5="X",$D$5="")),(AND($F$7="X",$H$7="",$N$7="")),(AND((OR(($J$6="X"),(AND($J$6="X",$L$6="X")))),$N$6="")),(AND($B$7="X",$D$7="")))),"","X"))</f>
        <v>X</v>
      </c>
      <c r="HK172" s="29" t="str">
        <f>IF(OR($A$8&lt;&gt;"",$A$2&lt;&gt;"",$HK$252&lt;&gt;""),"E","")</f>
        <v/>
      </c>
      <c r="HL172" s="34" t="str">
        <f>IF(OR($A$8&lt;&gt;"",$A$2&lt;&gt;"",$HL$252&lt;&gt;""),"E",IF((OR((AND($B$5="X",$D$5="")),(AND($F$7="X",$H$7="",$N$7="")),(AND((OR(($J$6="X"),(AND($J$6="X",$L$6="X")))),$N$6="")),(AND($B$7="X",$D$7="")))),"","X"))</f>
        <v>X</v>
      </c>
      <c r="HM172" s="34" t="str">
        <f>IF(OR($A$8&lt;&gt;"",$A$2&lt;&gt;"",$HM$252&lt;&gt;""),"E",IF((OR((AND($B$5="X",$D$5="")),(AND($F$7="X",$H$7="",$N$7="")),(AND((OR(($J$6="X"),(AND($J$6="X",$L$6="X")))),$N$6="")),(AND($B$7="X",$D$7="")))),"","X"))</f>
        <v>X</v>
      </c>
      <c r="HN172" s="34" t="str">
        <f>IF(OR($A$8&lt;&gt;"",$A$2&lt;&gt;"",$HN$252&lt;&gt;""),"E",IF((OR((AND($B$5="X",$D$5="")),(AND($F$7="X",$H$7="",$N$7="")),(AND((OR(($J$6="X"),(AND($J$6="X",$L$6="X")))),$N$6="")),(AND($B$7="X",$D$7="")))),"","X"))</f>
        <v>X</v>
      </c>
      <c r="HO172" s="34" t="str">
        <f>IF(OR($A$8&lt;&gt;"",$A$2&lt;&gt;"",$HO$252&lt;&gt;""),"E",IF((OR((AND($B$5="X",$D$5="")),(AND($F$7="X",$H$7="",$N$7="")),(AND((OR(($J$6="X"),(AND($J$6="X",$L$6="X")))),$N$6="")),(AND($B$7="X",$D$7="")))),"","X"))</f>
        <v>X</v>
      </c>
      <c r="HP172" s="34" t="str">
        <f>IF(OR($A$8&lt;&gt;"",$A$2&lt;&gt;"",$HP$252&lt;&gt;""),"E",IF((OR((AND($B$5="X",$D$5="")),(AND($F$7="X",$H$7="",$N$7="")),(AND((OR(($J$6="X"),(AND($J$6="X",$L$6="X")))),$N$6="")),(AND($B$7="X",$D$7="")))),"","X"))</f>
        <v>X</v>
      </c>
      <c r="HQ172" s="219"/>
      <c r="HR172" s="6"/>
      <c r="HS172" s="131">
        <f t="shared" si="2"/>
        <v>0</v>
      </c>
      <c r="HT172" s="132"/>
    </row>
    <row r="173" spans="1:228" ht="39" customHeight="1" x14ac:dyDescent="0.2">
      <c r="A173" s="220" t="s">
        <v>24</v>
      </c>
      <c r="B173" s="221"/>
      <c r="C173" s="221"/>
      <c r="D173" s="221"/>
      <c r="E173" s="221"/>
      <c r="F173" s="221"/>
      <c r="G173" s="221"/>
      <c r="H173" s="221"/>
      <c r="I173" s="221"/>
      <c r="J173" s="221"/>
      <c r="K173" s="221"/>
      <c r="L173" s="222"/>
      <c r="M173" s="223" t="s">
        <v>20</v>
      </c>
      <c r="N173" s="224"/>
      <c r="O173" s="224"/>
      <c r="P173" s="224"/>
      <c r="Q173" s="224"/>
      <c r="R173" s="224"/>
      <c r="S173" s="224"/>
      <c r="T173" s="224"/>
      <c r="U173" s="225"/>
      <c r="V173" s="174"/>
      <c r="W173" s="43">
        <v>14</v>
      </c>
      <c r="X173" s="204">
        <v>3</v>
      </c>
      <c r="Y173" s="84" t="s">
        <v>1137</v>
      </c>
      <c r="Z173" s="178"/>
      <c r="AA173" s="212"/>
      <c r="AB173" s="155">
        <v>60</v>
      </c>
      <c r="AC173" s="399"/>
      <c r="AD173" s="155">
        <v>60</v>
      </c>
      <c r="AE173" s="399"/>
      <c r="AF173" s="155">
        <v>60</v>
      </c>
      <c r="AG173" s="399"/>
      <c r="AH173" s="155">
        <v>60</v>
      </c>
      <c r="AI173" s="299"/>
      <c r="AJ173" s="155">
        <v>12</v>
      </c>
      <c r="AK173" s="299"/>
      <c r="AL173" s="155">
        <v>2</v>
      </c>
      <c r="AM173" s="299"/>
      <c r="AN173" s="155">
        <v>1</v>
      </c>
      <c r="AO173" s="299"/>
      <c r="AP173" s="155">
        <v>1</v>
      </c>
      <c r="AQ173" s="299"/>
      <c r="AR173" s="152"/>
      <c r="AS173" s="153"/>
      <c r="AT173" s="152"/>
      <c r="AU173" s="153"/>
      <c r="AV173" s="152"/>
      <c r="AW173" s="153"/>
      <c r="AX173" s="152"/>
      <c r="AY173" s="153"/>
      <c r="AZ173" s="152"/>
      <c r="BA173" s="153"/>
      <c r="BB173" s="152"/>
      <c r="BC173" s="153"/>
      <c r="BD173" s="152"/>
      <c r="BE173" s="153"/>
      <c r="BF173" s="152"/>
      <c r="BG173" s="422"/>
      <c r="BH173" s="179"/>
      <c r="BI173" s="179"/>
      <c r="BJ173" s="67" t="str">
        <f>IF($BJ$8="Saisie de numéro erronée !","Saisie de numéro erronée !",IF($BJ$9="","",VALUE(SUBSTITUTE(IF(COUNTIF(HS173,"* *"),TRIM(MID(Y173&amp;" ",(FIND(("NO"&amp;$BJ$9&amp;" "),Y173&amp;" "))-3,3)),HS173),"c",""))))</f>
        <v/>
      </c>
      <c r="BK173" s="180"/>
      <c r="BL173" s="213"/>
      <c r="BM173" s="29">
        <v>14</v>
      </c>
      <c r="BN173" s="29">
        <v>14</v>
      </c>
      <c r="BO173" s="29">
        <v>14</v>
      </c>
      <c r="BP173" s="29">
        <v>15</v>
      </c>
      <c r="BQ173" s="29">
        <v>15</v>
      </c>
      <c r="BR173" s="29">
        <v>15</v>
      </c>
      <c r="BS173" s="29">
        <v>16</v>
      </c>
      <c r="BT173" s="29">
        <v>16</v>
      </c>
      <c r="BU173" s="29">
        <v>16</v>
      </c>
      <c r="BV173" s="29">
        <v>17</v>
      </c>
      <c r="BW173" s="29">
        <v>17</v>
      </c>
      <c r="BX173" s="29">
        <v>17</v>
      </c>
      <c r="BY173" s="29">
        <v>21</v>
      </c>
      <c r="BZ173" s="29">
        <v>29</v>
      </c>
      <c r="CA173" s="29">
        <v>34</v>
      </c>
      <c r="CB173" s="226">
        <v>44</v>
      </c>
      <c r="CC173" s="181"/>
      <c r="CD173" s="181"/>
      <c r="CE173" s="395"/>
      <c r="CF173" s="182"/>
      <c r="CG173" s="182"/>
      <c r="CH173" s="395" t="s">
        <v>353</v>
      </c>
      <c r="CI173" s="183"/>
      <c r="CJ173" s="183"/>
      <c r="CK173" s="214">
        <v>162</v>
      </c>
      <c r="CL173" s="29" t="s">
        <v>604</v>
      </c>
      <c r="CM173" s="184"/>
      <c r="CN173" s="216"/>
      <c r="CO173" s="227" t="s">
        <v>37</v>
      </c>
      <c r="CP173" s="185"/>
      <c r="CQ173" s="185"/>
      <c r="CR173" s="44">
        <v>89</v>
      </c>
      <c r="CS173" s="44">
        <v>109</v>
      </c>
      <c r="CT173" s="186"/>
      <c r="CU173" s="186"/>
      <c r="CV173" s="395"/>
      <c r="CW173" s="218"/>
      <c r="CX173" s="218"/>
      <c r="CY173" s="227" t="s">
        <v>106</v>
      </c>
      <c r="CZ173" s="187"/>
      <c r="DA173" s="187"/>
      <c r="DB173" s="28" t="str">
        <f>IF(OR($A$8&lt;&gt;"",$A$2&lt;&gt;"",$DB$252&lt;&gt;""),"E","")</f>
        <v/>
      </c>
      <c r="DC173" s="29" t="str">
        <f>IF(OR($A$8&lt;&gt;"",$A$2&lt;&gt;"",$DC$252&lt;&gt;""),"E","")</f>
        <v/>
      </c>
      <c r="DD173" s="29" t="str">
        <f>IF(OR($A$8&lt;&gt;"",$A$2&lt;&gt;"",$DD$252&lt;&gt;""),"E","")</f>
        <v/>
      </c>
      <c r="DE173" s="29" t="str">
        <f>IF(OR($A$8&lt;&gt;"",$A$2&lt;&gt;"",$DE$252&lt;&gt;""),"E","")</f>
        <v/>
      </c>
      <c r="DF173" s="29" t="str">
        <f>IF(OR($A$8&lt;&gt;"",$A$2&lt;&gt;"",$DF$252&lt;&gt;""),"E","")</f>
        <v/>
      </c>
      <c r="DG173" s="29" t="str">
        <f>IF(OR($A$8&lt;&gt;"",$A$2&lt;&gt;"",$DG$252&lt;&gt;""),"E","")</f>
        <v/>
      </c>
      <c r="DH173" s="29" t="str">
        <f>IF(OR($A$8&lt;&gt;"",$A$2&lt;&gt;"",$DH$252&lt;&gt;""),"E","")</f>
        <v/>
      </c>
      <c r="DI173" s="29" t="str">
        <f>IF(OR($A$8&lt;&gt;"",$A$2&lt;&gt;"",$DI$252&lt;&gt;""),"E","")</f>
        <v/>
      </c>
      <c r="DJ173" s="29" t="str">
        <f>IF(OR($A$8&lt;&gt;"",$A$2&lt;&gt;"",$DJ$252&lt;&gt;""),"E","")</f>
        <v/>
      </c>
      <c r="DK173" s="29" t="str">
        <f>IF(OR($A$8&lt;&gt;"",$A$2&lt;&gt;"",$DK$252&lt;&gt;""),"E","")</f>
        <v/>
      </c>
      <c r="DL173" s="29" t="str">
        <f>IF(OR($A$8&lt;&gt;"",$A$2&lt;&gt;"",$DL$252&lt;&gt;""),"E","")</f>
        <v/>
      </c>
      <c r="DM173" s="29" t="str">
        <f>IF(OR($A$8&lt;&gt;"",$A$2&lt;&gt;"",$DM$252&lt;&gt;""),"E","")</f>
        <v/>
      </c>
      <c r="DN173" s="29" t="str">
        <f>IF(OR($A$8&lt;&gt;"",$A$2&lt;&gt;"",$DN$252&lt;&gt;""),"E","")</f>
        <v/>
      </c>
      <c r="DO173" s="29" t="str">
        <f>IF(OR($A$8&lt;&gt;"",$A$2&lt;&gt;"",$DO$252&lt;&gt;""),"E","")</f>
        <v/>
      </c>
      <c r="DP173" s="29" t="str">
        <f>IF(OR($A$8&lt;&gt;"",$A$2&lt;&gt;"",$DP$252&lt;&gt;""),"E","")</f>
        <v/>
      </c>
      <c r="DQ173" s="29" t="str">
        <f>IF(OR($A$8&lt;&gt;"",$A$2&lt;&gt;"",$DQ$252&lt;&gt;""),"E","")</f>
        <v/>
      </c>
      <c r="DR173" s="29" t="str">
        <f>IF(OR($A$8&lt;&gt;"",$A$2&lt;&gt;"",$DR$252&lt;&gt;""),"E","")</f>
        <v/>
      </c>
      <c r="DS173" s="29" t="str">
        <f>IF(OR($A$8&lt;&gt;"",$A$2&lt;&gt;"",$DS$252&lt;&gt;""),"E","")</f>
        <v/>
      </c>
      <c r="DT173" s="29" t="str">
        <f>IF(OR($A$8&lt;&gt;"",$A$2&lt;&gt;"",$DT$252&lt;&gt;""),"E","")</f>
        <v/>
      </c>
      <c r="DU173" s="29" t="str">
        <f>IF(OR($A$8&lt;&gt;"",$A$2&lt;&gt;"",$DU$252&lt;&gt;""),"E","")</f>
        <v/>
      </c>
      <c r="DV173" s="29" t="str">
        <f>IF(OR($A$8&lt;&gt;"",$A$2&lt;&gt;"",$DV$252&lt;&gt;""),"E","")</f>
        <v/>
      </c>
      <c r="DW173" s="29" t="str">
        <f>IF(OR($A$8&lt;&gt;"",$A$2&lt;&gt;"",$DW$252&lt;&gt;""),"E","")</f>
        <v/>
      </c>
      <c r="DX173" s="29" t="str">
        <f>IF(OR($A$8&lt;&gt;"",$A$2&lt;&gt;"",$DX$252&lt;&gt;""),"E","")</f>
        <v/>
      </c>
      <c r="DY173" s="29" t="str">
        <f>IF(OR($A$8&lt;&gt;"",$A$2&lt;&gt;"",$DY$252&lt;&gt;""),"E","")</f>
        <v/>
      </c>
      <c r="DZ173" s="29" t="str">
        <f>IF(OR($A$8&lt;&gt;"",$A$2&lt;&gt;"",$DZ$252&lt;&gt;""),"E","")</f>
        <v/>
      </c>
      <c r="EA173" s="31"/>
      <c r="EB173" s="2"/>
      <c r="EC173" s="29" t="str">
        <f>IF(OR($A$8&lt;&gt;"",$A$2&lt;&gt;"",$EC$252&lt;&gt;""),"E","")</f>
        <v/>
      </c>
      <c r="ED173" s="58"/>
      <c r="EE173" s="57"/>
      <c r="EF173" s="29" t="str">
        <f>IF(OR($A$8&lt;&gt;"",$A$2&lt;&gt;"",$EF$252&lt;&gt;""),"E","")</f>
        <v/>
      </c>
      <c r="EG173" s="29" t="str">
        <f>IF(OR($A$8&lt;&gt;"",$A$2&lt;&gt;"",$EG$252&lt;&gt;""),"E","")</f>
        <v/>
      </c>
      <c r="EH173" s="29" t="str">
        <f>IF(OR($A$8&lt;&gt;"",$A$2&lt;&gt;"",$EH$252&lt;&gt;""),"E","")</f>
        <v/>
      </c>
      <c r="EI173" s="29" t="str">
        <f>IF(OR($A$8&lt;&gt;"",$A$2&lt;&gt;"",$EI$252&lt;&gt;""),"E","")</f>
        <v/>
      </c>
      <c r="EJ173" s="29" t="str">
        <f>IF(OR($A$8&lt;&gt;"",$A$2&lt;&gt;"",$EJ$252&lt;&gt;""),"E","")</f>
        <v/>
      </c>
      <c r="EK173" s="29" t="str">
        <f>IF(OR($A$8&lt;&gt;"",$A$2&lt;&gt;"",$EK$252&lt;&gt;""),"E","")</f>
        <v/>
      </c>
      <c r="EL173" s="29" t="str">
        <f>IF(OR($A$8&lt;&gt;"",$A$2&lt;&gt;"",$EL$252&lt;&gt;""),"E","")</f>
        <v/>
      </c>
      <c r="EM173" s="29" t="str">
        <f>IF(OR($A$8&lt;&gt;"",$A$2&lt;&gt;"",$EM$252&lt;&gt;""),"E","")</f>
        <v/>
      </c>
      <c r="EN173" s="29" t="str">
        <f>IF(OR($A$8&lt;&gt;"",$A$2&lt;&gt;"",$EN$252&lt;&gt;""),"E","")</f>
        <v/>
      </c>
      <c r="EO173" s="29" t="str">
        <f>IF(OR($A$8&lt;&gt;"",$A$2&lt;&gt;"",$EO$252&lt;&gt;""),"E","")</f>
        <v/>
      </c>
      <c r="EP173" s="29" t="str">
        <f>IF(OR($A$8&lt;&gt;"",$A$2&lt;&gt;"",$EP$252&lt;&gt;""),"E","")</f>
        <v/>
      </c>
      <c r="EQ173" s="29" t="str">
        <f>IF(OR($A$8&lt;&gt;"",$A$2&lt;&gt;"",$EQ$252&lt;&gt;""),"E","")</f>
        <v/>
      </c>
      <c r="ER173" s="29" t="str">
        <f>IF(OR($A$8&lt;&gt;"",$A$2&lt;&gt;"",$ER$252&lt;&gt;""),"E","")</f>
        <v/>
      </c>
      <c r="ES173" s="29" t="str">
        <f>IF(OR($A$8&lt;&gt;"",$A$2&lt;&gt;"",$ES$252&lt;&gt;""),"E","")</f>
        <v/>
      </c>
      <c r="ET173" s="29" t="str">
        <f>IF(OR($A$8&lt;&gt;"",$A$2&lt;&gt;"",$ET$252&lt;&gt;""),"E","")</f>
        <v/>
      </c>
      <c r="EU173" s="29" t="str">
        <f>IF(OR($A$8&lt;&gt;"",$A$2&lt;&gt;"",$EU$252&lt;&gt;""),"E","")</f>
        <v/>
      </c>
      <c r="EV173" s="29" t="str">
        <f>IF(OR($A$8&lt;&gt;"",$A$2&lt;&gt;"",$EV$252&lt;&gt;""),"E","")</f>
        <v/>
      </c>
      <c r="EW173" s="29" t="str">
        <f>IF(OR($A$8&lt;&gt;"",$A$2&lt;&gt;"",$EW$252&lt;&gt;""),"E","")</f>
        <v/>
      </c>
      <c r="EX173" s="29" t="str">
        <f>IF(OR($A$8&lt;&gt;"",$A$2&lt;&gt;"",$EX$252&lt;&gt;""),"E","")</f>
        <v/>
      </c>
      <c r="EY173" s="29" t="str">
        <f>IF(OR($A$8&lt;&gt;"",$A$2&lt;&gt;"",$EY$252&lt;&gt;""),"E","")</f>
        <v/>
      </c>
      <c r="EZ173" s="29" t="str">
        <f>IF(OR($A$8&lt;&gt;"",$A$2&lt;&gt;"",$EZ$252&lt;&gt;""),"E","")</f>
        <v/>
      </c>
      <c r="FA173" s="29" t="str">
        <f>IF(OR($A$8&lt;&gt;"",$A$2&lt;&gt;"",$FA$252&lt;&gt;""),"E","")</f>
        <v/>
      </c>
      <c r="FB173" s="29" t="str">
        <f>IF(OR($A$8&lt;&gt;"",$A$2&lt;&gt;"",$FB$252&lt;&gt;""),"E","")</f>
        <v/>
      </c>
      <c r="FC173" s="29" t="str">
        <f>IF(OR($A$8&lt;&gt;"",$A$2&lt;&gt;"",$FC$252&lt;&gt;""),"E","")</f>
        <v/>
      </c>
      <c r="FD173" s="29" t="str">
        <f>IF(OR($A$8&lt;&gt;"",$A$2&lt;&gt;"",$FD$252&lt;&gt;""),"E","")</f>
        <v/>
      </c>
      <c r="FE173" s="29" t="str">
        <f>IF(OR($A$8&lt;&gt;"",$A$2&lt;&gt;"",$FE$252&lt;&gt;""),"E","")</f>
        <v/>
      </c>
      <c r="FF173" s="29" t="str">
        <f>IF(OR($A$8&lt;&gt;"",$A$2&lt;&gt;"",$FF$252&lt;&gt;""),"E","")</f>
        <v/>
      </c>
      <c r="FG173" s="29" t="str">
        <f>IF(OR($A$8&lt;&gt;"",$A$2&lt;&gt;"",$FG$252&lt;&gt;""),"E","")</f>
        <v/>
      </c>
      <c r="FH173" s="29" t="str">
        <f>IF(OR($A$8&lt;&gt;"",$A$2&lt;&gt;"",$FH$252&lt;&gt;""),"E","")</f>
        <v/>
      </c>
      <c r="FI173" s="29" t="str">
        <f>IF(OR($A$8&lt;&gt;"",$A$2&lt;&gt;"",$FI$252&lt;&gt;""),"E","")</f>
        <v/>
      </c>
      <c r="FJ173" s="29" t="str">
        <f>IF(OR($A$8&lt;&gt;"",$A$2&lt;&gt;"",$FJ$252&lt;&gt;""),"E","")</f>
        <v/>
      </c>
      <c r="FK173" s="29" t="str">
        <f>IF(OR($A$8&lt;&gt;"",$A$2&lt;&gt;"",$FK$252&lt;&gt;""),"E","")</f>
        <v/>
      </c>
      <c r="FL173" s="29" t="str">
        <f>IF(OR($A$8&lt;&gt;"",$A$2&lt;&gt;"",$FL$252&lt;&gt;""),"E","")</f>
        <v/>
      </c>
      <c r="FM173" s="29" t="str">
        <f>IF(OR($A$8&lt;&gt;"",$A$2&lt;&gt;"",$FM$252&lt;&gt;""),"E","")</f>
        <v/>
      </c>
      <c r="FN173" s="29" t="str">
        <f>IF(OR($A$8&lt;&gt;"",$A$2&lt;&gt;"",$FN$252&lt;&gt;""),"E","")</f>
        <v/>
      </c>
      <c r="FO173" s="29" t="str">
        <f>IF(OR($A$8&lt;&gt;"",$A$2&lt;&gt;"",$FO$252&lt;&gt;""),"E","")</f>
        <v/>
      </c>
      <c r="FP173" s="29" t="str">
        <f>IF(OR($A$8&lt;&gt;"",$A$2&lt;&gt;"",$FP$252&lt;&gt;""),"E","")</f>
        <v/>
      </c>
      <c r="FQ173" s="29" t="str">
        <f>IF(OR($A$8&lt;&gt;"",$A$2&lt;&gt;"",$FQ$252&lt;&gt;""),"E","")</f>
        <v/>
      </c>
      <c r="FR173" s="29" t="str">
        <f>IF(OR($A$8&lt;&gt;"",$A$2&lt;&gt;"",$FR$252&lt;&gt;""),"E","")</f>
        <v/>
      </c>
      <c r="FS173" s="29" t="str">
        <f>IF(OR($A$8&lt;&gt;"",$A$2&lt;&gt;"",$FS$252&lt;&gt;""),"E","")</f>
        <v/>
      </c>
      <c r="FT173" s="29" t="str">
        <f>IF(OR($A$8&lt;&gt;"",$A$2&lt;&gt;"",$FT$252&lt;&gt;""),"E","")</f>
        <v/>
      </c>
      <c r="FU173" s="29" t="str">
        <f>IF(OR($A$8&lt;&gt;"",$A$2&lt;&gt;"",$FU$252&lt;&gt;""),"E","")</f>
        <v/>
      </c>
      <c r="FV173" s="29" t="str">
        <f>IF(OR($A$8&lt;&gt;"",$A$2&lt;&gt;"",$FV$252&lt;&gt;""),"E","")</f>
        <v/>
      </c>
      <c r="FW173" s="29" t="str">
        <f>IF(OR($A$8&lt;&gt;"",$A$2&lt;&gt;"",$FW$252&lt;&gt;""),"E","")</f>
        <v/>
      </c>
      <c r="FX173" s="29" t="str">
        <f>IF(OR($A$8&lt;&gt;"",$A$2&lt;&gt;"",$FX$252&lt;&gt;""),"E","")</f>
        <v/>
      </c>
      <c r="FY173" s="29" t="str">
        <f>IF(OR($A$8&lt;&gt;"",$A$2&lt;&gt;"",$FY$252&lt;&gt;""),"E","")</f>
        <v/>
      </c>
      <c r="FZ173" s="29" t="str">
        <f>IF(OR($A$8&lt;&gt;"",$A$2&lt;&gt;"",$FZ$252&lt;&gt;""),"E","")</f>
        <v/>
      </c>
      <c r="GA173" s="29" t="str">
        <f>IF(OR($A$8&lt;&gt;"",$A$2&lt;&gt;"",$GA$252&lt;&gt;""),"E","")</f>
        <v/>
      </c>
      <c r="GB173" s="58"/>
      <c r="GC173" s="57"/>
      <c r="GD173" s="33" t="str">
        <f>IF(OR($A$8&lt;&gt;"",$A$2&lt;&gt;"",$GD$252&lt;&gt;""),"E","")</f>
        <v/>
      </c>
      <c r="GE173" s="77"/>
      <c r="GF173" s="72"/>
      <c r="GG173" s="29" t="str">
        <f>IF(OR($A$8&lt;&gt;"",$A$2&lt;&gt;"",$GG$252&lt;&gt;""),"E","")</f>
        <v/>
      </c>
      <c r="GH173" s="29" t="str">
        <f>IF(OR($A$8&lt;&gt;"",$A$2&lt;&gt;"",$GH$252&lt;&gt;""),"E","")</f>
        <v/>
      </c>
      <c r="GI173" s="29" t="str">
        <f>IF(OR($A$8&lt;&gt;"",$A$2&lt;&gt;"",$GI$252&lt;&gt;""),"E","")</f>
        <v/>
      </c>
      <c r="GJ173" s="29" t="str">
        <f>IF(OR($A$8&lt;&gt;"",$A$2&lt;&gt;"",$GJ$252&lt;&gt;""),"E","")</f>
        <v/>
      </c>
      <c r="GK173" s="29" t="str">
        <f>IF(OR($A$8&lt;&gt;"",$A$2&lt;&gt;"",$GK$252&lt;&gt;""),"E","")</f>
        <v/>
      </c>
      <c r="GL173" s="29" t="str">
        <f>IF(OR($A$8&lt;&gt;"",$A$2&lt;&gt;"",$GL$252&lt;&gt;""),"E","")</f>
        <v/>
      </c>
      <c r="GM173" s="29" t="str">
        <f>IF(OR($A$8&lt;&gt;"",$A$2&lt;&gt;"",$GM$252&lt;&gt;""),"E","")</f>
        <v/>
      </c>
      <c r="GN173" s="29" t="str">
        <f>IF(OR($A$8&lt;&gt;"",$A$2&lt;&gt;"",$GN$252&lt;&gt;""),"E","")</f>
        <v/>
      </c>
      <c r="GO173" s="29" t="str">
        <f>IF(OR($A$8&lt;&gt;"",$A$2&lt;&gt;"",$GO$252&lt;&gt;""),"E","")</f>
        <v/>
      </c>
      <c r="GP173" s="29" t="str">
        <f>IF(OR($A$8&lt;&gt;"",$A$2&lt;&gt;"",$GP$252&lt;&gt;""),"E","")</f>
        <v/>
      </c>
      <c r="GQ173" s="29" t="str">
        <f>IF(OR($A$8&lt;&gt;"",$A$2&lt;&gt;"",$GQ$252&lt;&gt;""),"E","")</f>
        <v/>
      </c>
      <c r="GR173" s="29" t="str">
        <f>IF(OR($A$8&lt;&gt;"",$A$2&lt;&gt;"",$GR$252&lt;&gt;""),"E","")</f>
        <v/>
      </c>
      <c r="GS173" s="29" t="str">
        <f>IF(OR($A$8&lt;&gt;"",$A$2&lt;&gt;"",$GS$252&lt;&gt;""),"E","")</f>
        <v/>
      </c>
      <c r="GT173" s="30" t="str">
        <f>IF(OR($A$8&lt;&gt;"",$A$2&lt;&gt;"",$GT$252&lt;&gt;""),"E",(IF(OR(AND($B$5="X",$D$5=""),(AND((OR(($J$6="X"),(AND($J$6="X",$L$6="X")))),$N$6=""))),"","X")))</f>
        <v>X</v>
      </c>
      <c r="GU173" s="29" t="str">
        <f>IF(OR($A$8&lt;&gt;"",$A$2&lt;&gt;"",$GU$252&lt;&gt;""),"E","")</f>
        <v/>
      </c>
      <c r="GV173" s="30" t="str">
        <f>IF(OR($A$8&lt;&gt;"",$A$2&lt;&gt;"",$GV$252&lt;&gt;""),"E",(IF(OR(AND($B$5="X",$D$5=""),(AND((OR(($J$6="X"),(AND($J$6="X",$L$6="X")))),$N$6=""))),"","X")))</f>
        <v>X</v>
      </c>
      <c r="GW173" s="29" t="str">
        <f>IF(OR($A$8&lt;&gt;"",$A$2&lt;&gt;"",$GW$252&lt;&gt;""),"E","")</f>
        <v/>
      </c>
      <c r="GX173" s="30" t="str">
        <f>IF(OR($A$8&lt;&gt;"",$A$2&lt;&gt;"",$GX$252&lt;&gt;""),"E",(IF(OR((AND($P$6="X",$R$6="")),AND($B$5="X",$D$5=""),(AND((OR(($J$6="X"),(AND($J$6="X",$L$6="X")))),$N$6=""))),"","X")))</f>
        <v>X</v>
      </c>
      <c r="GY173" s="26" t="str">
        <f>IF(OR($A$8&lt;&gt;"",$A$2&lt;&gt;"",$GY$252&lt;&gt;""),"E","")</f>
        <v/>
      </c>
      <c r="GZ173" s="30" t="str">
        <f>IF(OR($A$8&lt;&gt;"",$A$2&lt;&gt;"",$GZ$252&lt;&gt;""),"E",(IF(OR((AND($P$6="X",$R$6="")),AND($B$5="X",$D$5=""),(AND((OR(($J$6="X"),(AND($J$6="X",$L$6="X")))),$N$6=""))),"","X")))</f>
        <v>X</v>
      </c>
      <c r="HA173" s="29" t="str">
        <f>IF(OR($A$8&lt;&gt;"",$A$2&lt;&gt;"",$HA$252&lt;&gt;""),"E","")</f>
        <v/>
      </c>
      <c r="HB173" s="34" t="str">
        <f>IF(OR($A$8&lt;&gt;"",$A$2&lt;&gt;"",$HB$252&lt;&gt;""),"E",IF((OR((AND($B$5="X",$D$5="")),(AND($F$7="X",$H$7="",$N$7="")),(AND((OR(($J$6="X"),(AND($J$6="X",$L$6="X")))),$N$6="")),(AND($B$7="X",$D$7="")))),"","X"))</f>
        <v>X</v>
      </c>
      <c r="HC173" s="29" t="str">
        <f>IF(OR($A$8&lt;&gt;"",$A$2&lt;&gt;"",$HC$252&lt;&gt;""),"E","")</f>
        <v/>
      </c>
      <c r="HD173" s="34" t="str">
        <f>IF(OR($A$8&lt;&gt;"",$A$2&lt;&gt;"",$HD$252&lt;&gt;""),"E",IF((OR((AND($B$5="X",$D$5="")),(AND($F$7="X",$H$7="",$N$7="")),(AND((OR(($J$6="X"),(AND($J$6="X",$L$6="X")))),$N$6="")),(AND($B$7="X",$D$7="")))),"","X"))</f>
        <v>X</v>
      </c>
      <c r="HE173" s="29" t="str">
        <f>IF(OR($A$8&lt;&gt;"",$A$2&lt;&gt;"",$HE$252&lt;&gt;""),"E","")</f>
        <v/>
      </c>
      <c r="HF173" s="34" t="str">
        <f>IF(OR($A$8&lt;&gt;"",$A$2&lt;&gt;"",$HF$252&lt;&gt;""),"E",IF((OR((AND($B$5="X",$D$5="")),(AND($F$7="X",$H$7="",$N$7="")),(AND((OR(($J$6="X"),(AND($J$6="X",$L$6="X")))),$N$6="")),(AND($B$7="X",$D$7="")))),"","X"))</f>
        <v>X</v>
      </c>
      <c r="HG173" s="29" t="str">
        <f>IF(OR($A$8&lt;&gt;"",$A$2&lt;&gt;"",$HG$252&lt;&gt;""),"E","")</f>
        <v/>
      </c>
      <c r="HH173" s="81"/>
      <c r="HI173" s="72"/>
      <c r="HJ173" s="34" t="str">
        <f>IF(OR($A$8&lt;&gt;"",$A$2&lt;&gt;"",$HJ$252&lt;&gt;""),"E",IF((OR((AND($B$5="X",$D$5="")),(AND($F$7="X",$H$7="",$N$7="")),(AND((OR(($J$6="X"),(AND($J$6="X",$L$6="X")))),$N$6="")),(AND($B$7="X",$D$7="")))),"","X"))</f>
        <v>X</v>
      </c>
      <c r="HK173" s="29" t="str">
        <f>IF(OR($A$8&lt;&gt;"",$A$2&lt;&gt;"",$HK$252&lt;&gt;""),"E","")</f>
        <v/>
      </c>
      <c r="HL173" s="34" t="str">
        <f>IF(OR($A$8&lt;&gt;"",$A$2&lt;&gt;"",$HL$252&lt;&gt;""),"E",IF((OR((AND($B$5="X",$D$5="")),(AND($F$7="X",$H$7="",$N$7="")),(AND((OR(($J$6="X"),(AND($J$6="X",$L$6="X")))),$N$6="")),(AND($B$7="X",$D$7="")))),"","X"))</f>
        <v>X</v>
      </c>
      <c r="HM173" s="34" t="str">
        <f>IF(OR($A$8&lt;&gt;"",$A$2&lt;&gt;"",$HM$252&lt;&gt;""),"E",IF((OR((AND($B$5="X",$D$5="")),(AND($F$7="X",$H$7="",$N$7="")),(AND((OR(($J$6="X"),(AND($J$6="X",$L$6="X")))),$N$6="")),(AND($B$7="X",$D$7="")))),"","X"))</f>
        <v>X</v>
      </c>
      <c r="HN173" s="34" t="str">
        <f>IF(OR($A$8&lt;&gt;"",$A$2&lt;&gt;"",$HN$252&lt;&gt;""),"E",IF((OR((AND($B$5="X",$D$5="")),(AND($F$7="X",$H$7="",$N$7="")),(AND((OR(($J$6="X"),(AND($J$6="X",$L$6="X")))),$N$6="")),(AND($B$7="X",$D$7="")))),"","X"))</f>
        <v>X</v>
      </c>
      <c r="HO173" s="34" t="str">
        <f>IF(OR($A$8&lt;&gt;"",$A$2&lt;&gt;"",$HO$252&lt;&gt;""),"E",IF((OR((AND($B$5="X",$D$5="")),(AND($F$7="X",$H$7="",$N$7="")),(AND((OR(($J$6="X"),(AND($J$6="X",$L$6="X")))),$N$6="")),(AND($B$7="X",$D$7="")))),"","X"))</f>
        <v>X</v>
      </c>
      <c r="HP173" s="34" t="str">
        <f>IF(OR($A$8&lt;&gt;"",$A$2&lt;&gt;"",$HP$252&lt;&gt;""),"E",IF((OR((AND($B$5="X",$D$5="")),(AND($F$7="X",$H$7="",$N$7="")),(AND((OR(($J$6="X"),(AND($J$6="X",$L$6="X")))),$N$6="")),(AND($B$7="X",$D$7="")))),"","X"))</f>
        <v>X</v>
      </c>
      <c r="HQ173" s="219"/>
      <c r="HR173" s="6"/>
      <c r="HS173" s="131">
        <f t="shared" si="2"/>
        <v>0</v>
      </c>
      <c r="HT173" s="132"/>
    </row>
    <row r="174" spans="1:228" ht="39" customHeight="1" x14ac:dyDescent="0.2">
      <c r="A174" s="220" t="s">
        <v>159</v>
      </c>
      <c r="B174" s="221"/>
      <c r="C174" s="221"/>
      <c r="D174" s="221"/>
      <c r="E174" s="221"/>
      <c r="F174" s="221"/>
      <c r="G174" s="221"/>
      <c r="H174" s="221"/>
      <c r="I174" s="221"/>
      <c r="J174" s="221"/>
      <c r="K174" s="221"/>
      <c r="L174" s="222"/>
      <c r="M174" s="223" t="s">
        <v>20</v>
      </c>
      <c r="N174" s="224"/>
      <c r="O174" s="224"/>
      <c r="P174" s="224"/>
      <c r="Q174" s="224"/>
      <c r="R174" s="224"/>
      <c r="S174" s="224"/>
      <c r="T174" s="224"/>
      <c r="U174" s="225"/>
      <c r="V174" s="174"/>
      <c r="W174" s="43">
        <v>14</v>
      </c>
      <c r="X174" s="205">
        <v>4</v>
      </c>
      <c r="Y174" s="84" t="s">
        <v>1137</v>
      </c>
      <c r="Z174" s="178"/>
      <c r="AA174" s="212"/>
      <c r="AB174" s="155">
        <v>60</v>
      </c>
      <c r="AC174" s="399"/>
      <c r="AD174" s="155">
        <v>60</v>
      </c>
      <c r="AE174" s="399"/>
      <c r="AF174" s="155">
        <v>60</v>
      </c>
      <c r="AG174" s="299"/>
      <c r="AH174" s="155">
        <v>60</v>
      </c>
      <c r="AI174" s="299"/>
      <c r="AJ174" s="155">
        <v>12</v>
      </c>
      <c r="AK174" s="299"/>
      <c r="AL174" s="155">
        <v>2</v>
      </c>
      <c r="AM174" s="299"/>
      <c r="AN174" s="155">
        <v>1</v>
      </c>
      <c r="AO174" s="299"/>
      <c r="AP174" s="155">
        <v>1</v>
      </c>
      <c r="AQ174" s="299"/>
      <c r="AR174" s="152"/>
      <c r="AS174" s="153"/>
      <c r="AT174" s="152"/>
      <c r="AU174" s="153"/>
      <c r="AV174" s="152"/>
      <c r="AW174" s="153"/>
      <c r="AX174" s="152"/>
      <c r="AY174" s="153"/>
      <c r="AZ174" s="152"/>
      <c r="BA174" s="153"/>
      <c r="BB174" s="152"/>
      <c r="BC174" s="153"/>
      <c r="BD174" s="152"/>
      <c r="BE174" s="153"/>
      <c r="BF174" s="152"/>
      <c r="BG174" s="422"/>
      <c r="BH174" s="179"/>
      <c r="BI174" s="179"/>
      <c r="BJ174" s="67" t="str">
        <f>IF($BJ$8="Saisie de numéro erronée !","Saisie de numéro erronée !",IF($BJ$9="","",VALUE(SUBSTITUTE(IF(COUNTIF(HS174,"* *"),TRIM(MID(Y174&amp;" ",(FIND(("NO"&amp;$BJ$9&amp;" "),Y174&amp;" "))-3,3)),HS174),"c",""))))</f>
        <v/>
      </c>
      <c r="BK174" s="180"/>
      <c r="BL174" s="213"/>
      <c r="BM174" s="29">
        <v>14</v>
      </c>
      <c r="BN174" s="29">
        <v>14</v>
      </c>
      <c r="BO174" s="29">
        <v>14</v>
      </c>
      <c r="BP174" s="29">
        <v>15</v>
      </c>
      <c r="BQ174" s="29">
        <v>15</v>
      </c>
      <c r="BR174" s="29">
        <v>15</v>
      </c>
      <c r="BS174" s="29">
        <v>16</v>
      </c>
      <c r="BT174" s="29">
        <v>16</v>
      </c>
      <c r="BU174" s="29">
        <v>16</v>
      </c>
      <c r="BV174" s="29">
        <v>17</v>
      </c>
      <c r="BW174" s="29">
        <v>17</v>
      </c>
      <c r="BX174" s="29">
        <v>17</v>
      </c>
      <c r="BY174" s="29">
        <v>21</v>
      </c>
      <c r="BZ174" s="29">
        <v>29</v>
      </c>
      <c r="CA174" s="29">
        <v>34</v>
      </c>
      <c r="CB174" s="226">
        <v>44</v>
      </c>
      <c r="CC174" s="181"/>
      <c r="CD174" s="181"/>
      <c r="CE174" s="395"/>
      <c r="CF174" s="182"/>
      <c r="CG174" s="182"/>
      <c r="CH174" s="395" t="s">
        <v>353</v>
      </c>
      <c r="CI174" s="183"/>
      <c r="CJ174" s="183"/>
      <c r="CK174" s="214">
        <v>163</v>
      </c>
      <c r="CL174" s="29" t="s">
        <v>605</v>
      </c>
      <c r="CM174" s="184"/>
      <c r="CN174" s="216"/>
      <c r="CO174" s="227" t="s">
        <v>37</v>
      </c>
      <c r="CP174" s="185"/>
      <c r="CQ174" s="185"/>
      <c r="CR174" s="44">
        <v>89</v>
      </c>
      <c r="CS174" s="44">
        <v>109</v>
      </c>
      <c r="CT174" s="186"/>
      <c r="CU174" s="186"/>
      <c r="CV174" s="395"/>
      <c r="CW174" s="218"/>
      <c r="CX174" s="218"/>
      <c r="CY174" s="227" t="s">
        <v>106</v>
      </c>
      <c r="CZ174" s="187"/>
      <c r="DA174" s="187"/>
      <c r="DB174" s="28" t="str">
        <f>IF(OR($A$8&lt;&gt;"",$A$2&lt;&gt;"",$DB$252&lt;&gt;""),"E","")</f>
        <v/>
      </c>
      <c r="DC174" s="29" t="str">
        <f>IF(OR($A$8&lt;&gt;"",$A$2&lt;&gt;"",$DC$252&lt;&gt;""),"E","")</f>
        <v/>
      </c>
      <c r="DD174" s="29" t="str">
        <f>IF(OR($A$8&lt;&gt;"",$A$2&lt;&gt;"",$DD$252&lt;&gt;""),"E","")</f>
        <v/>
      </c>
      <c r="DE174" s="29" t="str">
        <f>IF(OR($A$8&lt;&gt;"",$A$2&lt;&gt;"",$DE$252&lt;&gt;""),"E","")</f>
        <v/>
      </c>
      <c r="DF174" s="29" t="str">
        <f>IF(OR($A$8&lt;&gt;"",$A$2&lt;&gt;"",$DF$252&lt;&gt;""),"E","")</f>
        <v/>
      </c>
      <c r="DG174" s="29" t="str">
        <f>IF(OR($A$8&lt;&gt;"",$A$2&lt;&gt;"",$DG$252&lt;&gt;""),"E","")</f>
        <v/>
      </c>
      <c r="DH174" s="29" t="str">
        <f>IF(OR($A$8&lt;&gt;"",$A$2&lt;&gt;"",$DH$252&lt;&gt;""),"E","")</f>
        <v/>
      </c>
      <c r="DI174" s="29" t="str">
        <f>IF(OR($A$8&lt;&gt;"",$A$2&lt;&gt;"",$DI$252&lt;&gt;""),"E","")</f>
        <v/>
      </c>
      <c r="DJ174" s="29" t="str">
        <f>IF(OR($A$8&lt;&gt;"",$A$2&lt;&gt;"",$DJ$252&lt;&gt;""),"E","")</f>
        <v/>
      </c>
      <c r="DK174" s="29" t="str">
        <f>IF(OR($A$8&lt;&gt;"",$A$2&lt;&gt;"",$DK$252&lt;&gt;""),"E","")</f>
        <v/>
      </c>
      <c r="DL174" s="29" t="str">
        <f>IF(OR($A$8&lt;&gt;"",$A$2&lt;&gt;"",$DL$252&lt;&gt;""),"E","")</f>
        <v/>
      </c>
      <c r="DM174" s="29" t="str">
        <f>IF(OR($A$8&lt;&gt;"",$A$2&lt;&gt;"",$DM$252&lt;&gt;""),"E","")</f>
        <v/>
      </c>
      <c r="DN174" s="29" t="str">
        <f>IF(OR($A$8&lt;&gt;"",$A$2&lt;&gt;"",$DN$252&lt;&gt;""),"E","")</f>
        <v/>
      </c>
      <c r="DO174" s="29" t="str">
        <f>IF(OR($A$8&lt;&gt;"",$A$2&lt;&gt;"",$DO$252&lt;&gt;""),"E","")</f>
        <v/>
      </c>
      <c r="DP174" s="29" t="str">
        <f>IF(OR($A$8&lt;&gt;"",$A$2&lt;&gt;"",$DP$252&lt;&gt;""),"E","")</f>
        <v/>
      </c>
      <c r="DQ174" s="29" t="str">
        <f>IF(OR($A$8&lt;&gt;"",$A$2&lt;&gt;"",$DQ$252&lt;&gt;""),"E","")</f>
        <v/>
      </c>
      <c r="DR174" s="29" t="str">
        <f>IF(OR($A$8&lt;&gt;"",$A$2&lt;&gt;"",$DR$252&lt;&gt;""),"E","")</f>
        <v/>
      </c>
      <c r="DS174" s="29" t="str">
        <f>IF(OR($A$8&lt;&gt;"",$A$2&lt;&gt;"",$DS$252&lt;&gt;""),"E","")</f>
        <v/>
      </c>
      <c r="DT174" s="29" t="str">
        <f>IF(OR($A$8&lt;&gt;"",$A$2&lt;&gt;"",$DT$252&lt;&gt;""),"E","")</f>
        <v/>
      </c>
      <c r="DU174" s="29" t="str">
        <f>IF(OR($A$8&lt;&gt;"",$A$2&lt;&gt;"",$DU$252&lt;&gt;""),"E","")</f>
        <v/>
      </c>
      <c r="DV174" s="29" t="str">
        <f>IF(OR($A$8&lt;&gt;"",$A$2&lt;&gt;"",$DV$252&lt;&gt;""),"E","")</f>
        <v/>
      </c>
      <c r="DW174" s="29" t="str">
        <f>IF(OR($A$8&lt;&gt;"",$A$2&lt;&gt;"",$DW$252&lt;&gt;""),"E","")</f>
        <v/>
      </c>
      <c r="DX174" s="29" t="str">
        <f>IF(OR($A$8&lt;&gt;"",$A$2&lt;&gt;"",$DX$252&lt;&gt;""),"E","")</f>
        <v/>
      </c>
      <c r="DY174" s="29" t="str">
        <f>IF(OR($A$8&lt;&gt;"",$A$2&lt;&gt;"",$DY$252&lt;&gt;""),"E","")</f>
        <v/>
      </c>
      <c r="DZ174" s="29" t="str">
        <f>IF(OR($A$8&lt;&gt;"",$A$2&lt;&gt;"",$DZ$252&lt;&gt;""),"E","")</f>
        <v/>
      </c>
      <c r="EA174" s="31"/>
      <c r="EB174" s="2"/>
      <c r="EC174" s="29" t="str">
        <f>IF(OR($A$8&lt;&gt;"",$A$2&lt;&gt;"",$EC$252&lt;&gt;""),"E","")</f>
        <v/>
      </c>
      <c r="ED174" s="58"/>
      <c r="EE174" s="57"/>
      <c r="EF174" s="29" t="str">
        <f>IF(OR($A$8&lt;&gt;"",$A$2&lt;&gt;"",$EF$252&lt;&gt;""),"E","")</f>
        <v/>
      </c>
      <c r="EG174" s="29" t="str">
        <f>IF(OR($A$8&lt;&gt;"",$A$2&lt;&gt;"",$EG$252&lt;&gt;""),"E","")</f>
        <v/>
      </c>
      <c r="EH174" s="29" t="str">
        <f>IF(OR($A$8&lt;&gt;"",$A$2&lt;&gt;"",$EH$252&lt;&gt;""),"E","")</f>
        <v/>
      </c>
      <c r="EI174" s="29" t="str">
        <f>IF(OR($A$8&lt;&gt;"",$A$2&lt;&gt;"",$EI$252&lt;&gt;""),"E","")</f>
        <v/>
      </c>
      <c r="EJ174" s="29" t="str">
        <f>IF(OR($A$8&lt;&gt;"",$A$2&lt;&gt;"",$EJ$252&lt;&gt;""),"E","")</f>
        <v/>
      </c>
      <c r="EK174" s="29" t="str">
        <f>IF(OR($A$8&lt;&gt;"",$A$2&lt;&gt;"",$EK$252&lt;&gt;""),"E","")</f>
        <v/>
      </c>
      <c r="EL174" s="29" t="str">
        <f>IF(OR($A$8&lt;&gt;"",$A$2&lt;&gt;"",$EL$252&lt;&gt;""),"E","")</f>
        <v/>
      </c>
      <c r="EM174" s="29" t="str">
        <f>IF(OR($A$8&lt;&gt;"",$A$2&lt;&gt;"",$EM$252&lt;&gt;""),"E","")</f>
        <v/>
      </c>
      <c r="EN174" s="29" t="str">
        <f>IF(OR($A$8&lt;&gt;"",$A$2&lt;&gt;"",$EN$252&lt;&gt;""),"E","")</f>
        <v/>
      </c>
      <c r="EO174" s="29" t="str">
        <f>IF(OR($A$8&lt;&gt;"",$A$2&lt;&gt;"",$EO$252&lt;&gt;""),"E","")</f>
        <v/>
      </c>
      <c r="EP174" s="29" t="str">
        <f>IF(OR($A$8&lt;&gt;"",$A$2&lt;&gt;"",$EP$252&lt;&gt;""),"E","")</f>
        <v/>
      </c>
      <c r="EQ174" s="29" t="str">
        <f>IF(OR($A$8&lt;&gt;"",$A$2&lt;&gt;"",$EQ$252&lt;&gt;""),"E","")</f>
        <v/>
      </c>
      <c r="ER174" s="29" t="str">
        <f>IF(OR($A$8&lt;&gt;"",$A$2&lt;&gt;"",$ER$252&lt;&gt;""),"E","")</f>
        <v/>
      </c>
      <c r="ES174" s="29" t="str">
        <f>IF(OR($A$8&lt;&gt;"",$A$2&lt;&gt;"",$ES$252&lt;&gt;""),"E","")</f>
        <v/>
      </c>
      <c r="ET174" s="29" t="str">
        <f>IF(OR($A$8&lt;&gt;"",$A$2&lt;&gt;"",$ET$252&lt;&gt;""),"E","")</f>
        <v/>
      </c>
      <c r="EU174" s="29" t="str">
        <f>IF(OR($A$8&lt;&gt;"",$A$2&lt;&gt;"",$EU$252&lt;&gt;""),"E","")</f>
        <v/>
      </c>
      <c r="EV174" s="29" t="str">
        <f>IF(OR($A$8&lt;&gt;"",$A$2&lt;&gt;"",$EV$252&lt;&gt;""),"E","")</f>
        <v/>
      </c>
      <c r="EW174" s="29" t="str">
        <f>IF(OR($A$8&lt;&gt;"",$A$2&lt;&gt;"",$EW$252&lt;&gt;""),"E","")</f>
        <v/>
      </c>
      <c r="EX174" s="29" t="str">
        <f>IF(OR($A$8&lt;&gt;"",$A$2&lt;&gt;"",$EX$252&lt;&gt;""),"E","")</f>
        <v/>
      </c>
      <c r="EY174" s="29" t="str">
        <f>IF(OR($A$8&lt;&gt;"",$A$2&lt;&gt;"",$EY$252&lt;&gt;""),"E","")</f>
        <v/>
      </c>
      <c r="EZ174" s="29" t="str">
        <f>IF(OR($A$8&lt;&gt;"",$A$2&lt;&gt;"",$EZ$252&lt;&gt;""),"E","")</f>
        <v/>
      </c>
      <c r="FA174" s="29" t="str">
        <f>IF(OR($A$8&lt;&gt;"",$A$2&lt;&gt;"",$FA$252&lt;&gt;""),"E","")</f>
        <v/>
      </c>
      <c r="FB174" s="29" t="str">
        <f>IF(OR($A$8&lt;&gt;"",$A$2&lt;&gt;"",$FB$252&lt;&gt;""),"E","")</f>
        <v/>
      </c>
      <c r="FC174" s="29" t="str">
        <f>IF(OR($A$8&lt;&gt;"",$A$2&lt;&gt;"",$FC$252&lt;&gt;""),"E","")</f>
        <v/>
      </c>
      <c r="FD174" s="29" t="str">
        <f>IF(OR($A$8&lt;&gt;"",$A$2&lt;&gt;"",$FD$252&lt;&gt;""),"E","")</f>
        <v/>
      </c>
      <c r="FE174" s="29" t="str">
        <f>IF(OR($A$8&lt;&gt;"",$A$2&lt;&gt;"",$FE$252&lt;&gt;""),"E","")</f>
        <v/>
      </c>
      <c r="FF174" s="29" t="str">
        <f>IF(OR($A$8&lt;&gt;"",$A$2&lt;&gt;"",$FF$252&lt;&gt;""),"E","")</f>
        <v/>
      </c>
      <c r="FG174" s="29" t="str">
        <f>IF(OR($A$8&lt;&gt;"",$A$2&lt;&gt;"",$FG$252&lt;&gt;""),"E","")</f>
        <v/>
      </c>
      <c r="FH174" s="29" t="str">
        <f>IF(OR($A$8&lt;&gt;"",$A$2&lt;&gt;"",$FH$252&lt;&gt;""),"E","")</f>
        <v/>
      </c>
      <c r="FI174" s="29" t="str">
        <f>IF(OR($A$8&lt;&gt;"",$A$2&lt;&gt;"",$FI$252&lt;&gt;""),"E","")</f>
        <v/>
      </c>
      <c r="FJ174" s="29" t="str">
        <f>IF(OR($A$8&lt;&gt;"",$A$2&lt;&gt;"",$FJ$252&lt;&gt;""),"E","")</f>
        <v/>
      </c>
      <c r="FK174" s="29" t="str">
        <f>IF(OR($A$8&lt;&gt;"",$A$2&lt;&gt;"",$FK$252&lt;&gt;""),"E","")</f>
        <v/>
      </c>
      <c r="FL174" s="29" t="str">
        <f>IF(OR($A$8&lt;&gt;"",$A$2&lt;&gt;"",$FL$252&lt;&gt;""),"E","")</f>
        <v/>
      </c>
      <c r="FM174" s="29" t="str">
        <f>IF(OR($A$8&lt;&gt;"",$A$2&lt;&gt;"",$FM$252&lt;&gt;""),"E","")</f>
        <v/>
      </c>
      <c r="FN174" s="29" t="str">
        <f>IF(OR($A$8&lt;&gt;"",$A$2&lt;&gt;"",$FN$252&lt;&gt;""),"E","")</f>
        <v/>
      </c>
      <c r="FO174" s="29" t="str">
        <f>IF(OR($A$8&lt;&gt;"",$A$2&lt;&gt;"",$FO$252&lt;&gt;""),"E","")</f>
        <v/>
      </c>
      <c r="FP174" s="29" t="str">
        <f>IF(OR($A$8&lt;&gt;"",$A$2&lt;&gt;"",$FP$252&lt;&gt;""),"E","")</f>
        <v/>
      </c>
      <c r="FQ174" s="29" t="str">
        <f>IF(OR($A$8&lt;&gt;"",$A$2&lt;&gt;"",$FQ$252&lt;&gt;""),"E","")</f>
        <v/>
      </c>
      <c r="FR174" s="29" t="str">
        <f>IF(OR($A$8&lt;&gt;"",$A$2&lt;&gt;"",$FR$252&lt;&gt;""),"E","")</f>
        <v/>
      </c>
      <c r="FS174" s="29" t="str">
        <f>IF(OR($A$8&lt;&gt;"",$A$2&lt;&gt;"",$FS$252&lt;&gt;""),"E","")</f>
        <v/>
      </c>
      <c r="FT174" s="29" t="str">
        <f>IF(OR($A$8&lt;&gt;"",$A$2&lt;&gt;"",$FT$252&lt;&gt;""),"E","")</f>
        <v/>
      </c>
      <c r="FU174" s="29" t="str">
        <f>IF(OR($A$8&lt;&gt;"",$A$2&lt;&gt;"",$FU$252&lt;&gt;""),"E","")</f>
        <v/>
      </c>
      <c r="FV174" s="29" t="str">
        <f>IF(OR($A$8&lt;&gt;"",$A$2&lt;&gt;"",$FV$252&lt;&gt;""),"E","")</f>
        <v/>
      </c>
      <c r="FW174" s="29" t="str">
        <f>IF(OR($A$8&lt;&gt;"",$A$2&lt;&gt;"",$FW$252&lt;&gt;""),"E","")</f>
        <v/>
      </c>
      <c r="FX174" s="29" t="str">
        <f>IF(OR($A$8&lt;&gt;"",$A$2&lt;&gt;"",$FX$252&lt;&gt;""),"E","")</f>
        <v/>
      </c>
      <c r="FY174" s="29" t="str">
        <f>IF(OR($A$8&lt;&gt;"",$A$2&lt;&gt;"",$FY$252&lt;&gt;""),"E","")</f>
        <v/>
      </c>
      <c r="FZ174" s="29" t="str">
        <f>IF(OR($A$8&lt;&gt;"",$A$2&lt;&gt;"",$FZ$252&lt;&gt;""),"E","")</f>
        <v/>
      </c>
      <c r="GA174" s="29" t="str">
        <f>IF(OR($A$8&lt;&gt;"",$A$2&lt;&gt;"",$GA$252&lt;&gt;""),"E","")</f>
        <v/>
      </c>
      <c r="GB174" s="58"/>
      <c r="GC174" s="57"/>
      <c r="GD174" s="33" t="str">
        <f>IF(OR($A$8&lt;&gt;"",$A$2&lt;&gt;"",$GD$252&lt;&gt;""),"E","")</f>
        <v/>
      </c>
      <c r="GE174" s="77"/>
      <c r="GF174" s="72"/>
      <c r="GG174" s="29" t="str">
        <f>IF(OR($A$8&lt;&gt;"",$A$2&lt;&gt;"",$GG$252&lt;&gt;""),"E","")</f>
        <v/>
      </c>
      <c r="GH174" s="29" t="str">
        <f>IF(OR($A$8&lt;&gt;"",$A$2&lt;&gt;"",$GH$252&lt;&gt;""),"E","")</f>
        <v/>
      </c>
      <c r="GI174" s="29" t="str">
        <f>IF(OR($A$8&lt;&gt;"",$A$2&lt;&gt;"",$GI$252&lt;&gt;""),"E","")</f>
        <v/>
      </c>
      <c r="GJ174" s="29" t="str">
        <f>IF(OR($A$8&lt;&gt;"",$A$2&lt;&gt;"",$GJ$252&lt;&gt;""),"E","")</f>
        <v/>
      </c>
      <c r="GK174" s="29" t="str">
        <f>IF(OR($A$8&lt;&gt;"",$A$2&lt;&gt;"",$GK$252&lt;&gt;""),"E","")</f>
        <v/>
      </c>
      <c r="GL174" s="29" t="str">
        <f>IF(OR($A$8&lt;&gt;"",$A$2&lt;&gt;"",$GL$252&lt;&gt;""),"E","")</f>
        <v/>
      </c>
      <c r="GM174" s="29" t="str">
        <f>IF(OR($A$8&lt;&gt;"",$A$2&lt;&gt;"",$GM$252&lt;&gt;""),"E","")</f>
        <v/>
      </c>
      <c r="GN174" s="29" t="str">
        <f>IF(OR($A$8&lt;&gt;"",$A$2&lt;&gt;"",$GN$252&lt;&gt;""),"E","")</f>
        <v/>
      </c>
      <c r="GO174" s="29" t="str">
        <f>IF(OR($A$8&lt;&gt;"",$A$2&lt;&gt;"",$GO$252&lt;&gt;""),"E","")</f>
        <v/>
      </c>
      <c r="GP174" s="29" t="str">
        <f>IF(OR($A$8&lt;&gt;"",$A$2&lt;&gt;"",$GP$252&lt;&gt;""),"E","")</f>
        <v/>
      </c>
      <c r="GQ174" s="29" t="str">
        <f>IF(OR($A$8&lt;&gt;"",$A$2&lt;&gt;"",$GQ$252&lt;&gt;""),"E","")</f>
        <v/>
      </c>
      <c r="GR174" s="29" t="str">
        <f>IF(OR($A$8&lt;&gt;"",$A$2&lt;&gt;"",$GR$252&lt;&gt;""),"E","")</f>
        <v/>
      </c>
      <c r="GS174" s="29" t="str">
        <f>IF(OR($A$8&lt;&gt;"",$A$2&lt;&gt;"",$GS$252&lt;&gt;""),"E","")</f>
        <v/>
      </c>
      <c r="GT174" s="30" t="str">
        <f>IF(OR($A$8&lt;&gt;"",$A$2&lt;&gt;"",$GT$252&lt;&gt;""),"E",(IF(OR(AND($B$5="X",$D$5=""),(AND((OR(($J$6="X"),(AND($J$6="X",$L$6="X")))),$N$6=""))),"","X")))</f>
        <v>X</v>
      </c>
      <c r="GU174" s="29" t="str">
        <f>IF(OR($A$8&lt;&gt;"",$A$2&lt;&gt;"",$GU$252&lt;&gt;""),"E","")</f>
        <v/>
      </c>
      <c r="GV174" s="30" t="str">
        <f>IF(OR($A$8&lt;&gt;"",$A$2&lt;&gt;"",$GV$252&lt;&gt;""),"E",(IF(OR(AND($B$5="X",$D$5=""),(AND((OR(($J$6="X"),(AND($J$6="X",$L$6="X")))),$N$6=""))),"","X")))</f>
        <v>X</v>
      </c>
      <c r="GW174" s="29" t="str">
        <f>IF(OR($A$8&lt;&gt;"",$A$2&lt;&gt;"",$GW$252&lt;&gt;""),"E","")</f>
        <v/>
      </c>
      <c r="GX174" s="30" t="str">
        <f>IF(OR($A$8&lt;&gt;"",$A$2&lt;&gt;"",$GX$252&lt;&gt;""),"E",(IF(OR((AND($P$6="X",$R$6="")),AND($B$5="X",$D$5=""),(AND((OR(($J$6="X"),(AND($J$6="X",$L$6="X")))),$N$6=""))),"","X")))</f>
        <v>X</v>
      </c>
      <c r="GY174" s="26" t="str">
        <f>IF(OR($A$8&lt;&gt;"",$A$2&lt;&gt;"",$GY$252&lt;&gt;""),"E","")</f>
        <v/>
      </c>
      <c r="GZ174" s="30" t="str">
        <f>IF(OR($A$8&lt;&gt;"",$A$2&lt;&gt;"",$GZ$252&lt;&gt;""),"E",(IF(OR((AND($P$6="X",$R$6="")),AND($B$5="X",$D$5=""),(AND((OR(($J$6="X"),(AND($J$6="X",$L$6="X")))),$N$6=""))),"","X")))</f>
        <v>X</v>
      </c>
      <c r="HA174" s="29" t="str">
        <f>IF(OR($A$8&lt;&gt;"",$A$2&lt;&gt;"",$HA$252&lt;&gt;""),"E","")</f>
        <v/>
      </c>
      <c r="HB174" s="34" t="str">
        <f>IF(OR($A$8&lt;&gt;"",$A$2&lt;&gt;"",$HB$252&lt;&gt;""),"E",IF((OR((AND($B$5="X",$D$5="")),(AND($F$7="X",$H$7="",$N$7="")),(AND((OR(($J$6="X"),(AND($J$6="X",$L$6="X")))),$N$6="")),(AND($B$7="X",$D$7="")))),"","X"))</f>
        <v>X</v>
      </c>
      <c r="HC174" s="29" t="str">
        <f>IF(OR($A$8&lt;&gt;"",$A$2&lt;&gt;"",$HC$252&lt;&gt;""),"E","")</f>
        <v/>
      </c>
      <c r="HD174" s="34" t="str">
        <f>IF(OR($A$8&lt;&gt;"",$A$2&lt;&gt;"",$HD$252&lt;&gt;""),"E",IF((OR((AND($B$5="X",$D$5="")),(AND($F$7="X",$H$7="",$N$7="")),(AND((OR(($J$6="X"),(AND($J$6="X",$L$6="X")))),$N$6="")),(AND($B$7="X",$D$7="")))),"","X"))</f>
        <v>X</v>
      </c>
      <c r="HE174" s="29" t="str">
        <f>IF(OR($A$8&lt;&gt;"",$A$2&lt;&gt;"",$HE$252&lt;&gt;""),"E","")</f>
        <v/>
      </c>
      <c r="HF174" s="34" t="str">
        <f>IF(OR($A$8&lt;&gt;"",$A$2&lt;&gt;"",$HF$252&lt;&gt;""),"E",IF((OR((AND($B$5="X",$D$5="")),(AND($F$7="X",$H$7="",$N$7="")),(AND((OR(($J$6="X"),(AND($J$6="X",$L$6="X")))),$N$6="")),(AND($B$7="X",$D$7="")))),"","X"))</f>
        <v>X</v>
      </c>
      <c r="HG174" s="29" t="str">
        <f>IF(OR($A$8&lt;&gt;"",$A$2&lt;&gt;"",$HG$252&lt;&gt;""),"E","")</f>
        <v/>
      </c>
      <c r="HH174" s="81"/>
      <c r="HI174" s="72"/>
      <c r="HJ174" s="34" t="str">
        <f>IF(OR($A$8&lt;&gt;"",$A$2&lt;&gt;"",$HJ$252&lt;&gt;""),"E",IF((OR((AND($B$5="X",$D$5="")),(AND($F$7="X",$H$7="",$N$7="")),(AND((OR(($J$6="X"),(AND($J$6="X",$L$6="X")))),$N$6="")),(AND($B$7="X",$D$7="")))),"","X"))</f>
        <v>X</v>
      </c>
      <c r="HK174" s="29" t="str">
        <f>IF(OR($A$8&lt;&gt;"",$A$2&lt;&gt;"",$HK$252&lt;&gt;""),"E","")</f>
        <v/>
      </c>
      <c r="HL174" s="34" t="str">
        <f>IF(OR($A$8&lt;&gt;"",$A$2&lt;&gt;"",$HL$252&lt;&gt;""),"E",IF((OR((AND($B$5="X",$D$5="")),(AND($F$7="X",$H$7="",$N$7="")),(AND((OR(($J$6="X"),(AND($J$6="X",$L$6="X")))),$N$6="")),(AND($B$7="X",$D$7="")))),"","X"))</f>
        <v>X</v>
      </c>
      <c r="HM174" s="34" t="str">
        <f>IF(OR($A$8&lt;&gt;"",$A$2&lt;&gt;"",$HM$252&lt;&gt;""),"E",IF((OR((AND($B$5="X",$D$5="")),(AND($F$7="X",$H$7="",$N$7="")),(AND((OR(($J$6="X"),(AND($J$6="X",$L$6="X")))),$N$6="")),(AND($B$7="X",$D$7="")))),"","X"))</f>
        <v>X</v>
      </c>
      <c r="HN174" s="34" t="str">
        <f>IF(OR($A$8&lt;&gt;"",$A$2&lt;&gt;"",$HN$252&lt;&gt;""),"E",IF((OR((AND($B$5="X",$D$5="")),(AND($F$7="X",$H$7="",$N$7="")),(AND((OR(($J$6="X"),(AND($J$6="X",$L$6="X")))),$N$6="")),(AND($B$7="X",$D$7="")))),"","X"))</f>
        <v>X</v>
      </c>
      <c r="HO174" s="34" t="str">
        <f>IF(OR($A$8&lt;&gt;"",$A$2&lt;&gt;"",$HO$252&lt;&gt;""),"E",IF((OR((AND($B$5="X",$D$5="")),(AND($F$7="X",$H$7="",$N$7="")),(AND((OR(($J$6="X"),(AND($J$6="X",$L$6="X")))),$N$6="")),(AND($B$7="X",$D$7="")))),"","X"))</f>
        <v>X</v>
      </c>
      <c r="HP174" s="34" t="str">
        <f>IF(OR($A$8&lt;&gt;"",$A$2&lt;&gt;"",$HP$252&lt;&gt;""),"E",IF((OR((AND($B$5="X",$D$5="")),(AND($F$7="X",$H$7="",$N$7="")),(AND((OR(($J$6="X"),(AND($J$6="X",$L$6="X")))),$N$6="")),(AND($B$7="X",$D$7="")))),"","X"))</f>
        <v>X</v>
      </c>
      <c r="HQ174" s="219"/>
      <c r="HR174" s="6"/>
      <c r="HS174" s="131">
        <f t="shared" si="2"/>
        <v>0</v>
      </c>
      <c r="HT174" s="132"/>
    </row>
    <row r="175" spans="1:228" ht="39" customHeight="1" x14ac:dyDescent="0.2">
      <c r="A175" s="220" t="s">
        <v>186</v>
      </c>
      <c r="B175" s="221"/>
      <c r="C175" s="221"/>
      <c r="D175" s="221"/>
      <c r="E175" s="221"/>
      <c r="F175" s="221"/>
      <c r="G175" s="221"/>
      <c r="H175" s="221"/>
      <c r="I175" s="221"/>
      <c r="J175" s="221"/>
      <c r="K175" s="221"/>
      <c r="L175" s="222"/>
      <c r="M175" s="223" t="s">
        <v>20</v>
      </c>
      <c r="N175" s="224"/>
      <c r="O175" s="224"/>
      <c r="P175" s="224"/>
      <c r="Q175" s="224"/>
      <c r="R175" s="224"/>
      <c r="S175" s="224"/>
      <c r="T175" s="224"/>
      <c r="U175" s="225"/>
      <c r="V175" s="174"/>
      <c r="W175" s="43">
        <v>15</v>
      </c>
      <c r="X175" s="202">
        <v>2</v>
      </c>
      <c r="Y175" s="84" t="s">
        <v>1138</v>
      </c>
      <c r="Z175" s="178"/>
      <c r="AA175" s="212"/>
      <c r="AB175" s="155">
        <v>60</v>
      </c>
      <c r="AC175" s="399"/>
      <c r="AD175" s="155">
        <v>60</v>
      </c>
      <c r="AE175" s="399"/>
      <c r="AF175" s="155">
        <v>60</v>
      </c>
      <c r="AG175" s="299"/>
      <c r="AH175" s="155">
        <v>60</v>
      </c>
      <c r="AI175" s="299"/>
      <c r="AJ175" s="155">
        <v>12</v>
      </c>
      <c r="AK175" s="299"/>
      <c r="AL175" s="155">
        <v>2</v>
      </c>
      <c r="AM175" s="299"/>
      <c r="AN175" s="155">
        <v>1</v>
      </c>
      <c r="AO175" s="299"/>
      <c r="AP175" s="155">
        <v>1</v>
      </c>
      <c r="AQ175" s="299"/>
      <c r="AR175" s="152"/>
      <c r="AS175" s="153"/>
      <c r="AT175" s="152"/>
      <c r="AU175" s="153"/>
      <c r="AV175" s="152"/>
      <c r="AW175" s="153"/>
      <c r="AX175" s="152"/>
      <c r="AY175" s="153"/>
      <c r="AZ175" s="152"/>
      <c r="BA175" s="153"/>
      <c r="BB175" s="152"/>
      <c r="BC175" s="153"/>
      <c r="BD175" s="152"/>
      <c r="BE175" s="153"/>
      <c r="BF175" s="152"/>
      <c r="BG175" s="422"/>
      <c r="BH175" s="179"/>
      <c r="BI175" s="179"/>
      <c r="BJ175" s="67" t="str">
        <f>IF($BJ$8="Saisie de numéro erronée !","Saisie de numéro erronée !",IF($BJ$9="","",VALUE(SUBSTITUTE(IF(COUNTIF(HS175,"* *"),TRIM(MID(Y175&amp;" ",(FIND(("NO"&amp;$BJ$9&amp;" "),Y175&amp;" "))-3,3)),HS175),"c",""))))</f>
        <v/>
      </c>
      <c r="BK175" s="180"/>
      <c r="BL175" s="213"/>
      <c r="BM175" s="29">
        <v>15</v>
      </c>
      <c r="BN175" s="29">
        <v>15</v>
      </c>
      <c r="BO175" s="29">
        <v>15</v>
      </c>
      <c r="BP175" s="29">
        <v>16</v>
      </c>
      <c r="BQ175" s="29">
        <v>16</v>
      </c>
      <c r="BR175" s="29">
        <v>16</v>
      </c>
      <c r="BS175" s="29">
        <v>17</v>
      </c>
      <c r="BT175" s="29">
        <v>17</v>
      </c>
      <c r="BU175" s="29">
        <v>17</v>
      </c>
      <c r="BV175" s="29">
        <v>18</v>
      </c>
      <c r="BW175" s="29">
        <v>18</v>
      </c>
      <c r="BX175" s="29">
        <v>18</v>
      </c>
      <c r="BY175" s="29">
        <v>22</v>
      </c>
      <c r="BZ175" s="29">
        <v>30</v>
      </c>
      <c r="CA175" s="29">
        <v>35</v>
      </c>
      <c r="CB175" s="226">
        <v>45</v>
      </c>
      <c r="CC175" s="181"/>
      <c r="CD175" s="181"/>
      <c r="CE175" s="395"/>
      <c r="CF175" s="182"/>
      <c r="CG175" s="182"/>
      <c r="CH175" s="395" t="s">
        <v>353</v>
      </c>
      <c r="CI175" s="183"/>
      <c r="CJ175" s="183"/>
      <c r="CK175" s="214">
        <v>164</v>
      </c>
      <c r="CL175" s="29" t="s">
        <v>606</v>
      </c>
      <c r="CM175" s="184"/>
      <c r="CN175" s="216"/>
      <c r="CO175" s="227" t="s">
        <v>37</v>
      </c>
      <c r="CP175" s="185"/>
      <c r="CQ175" s="185"/>
      <c r="CR175" s="44">
        <v>89</v>
      </c>
      <c r="CS175" s="44">
        <v>109</v>
      </c>
      <c r="CT175" s="186"/>
      <c r="CU175" s="186"/>
      <c r="CV175" s="395"/>
      <c r="CW175" s="218"/>
      <c r="CX175" s="218"/>
      <c r="CY175" s="227" t="s">
        <v>106</v>
      </c>
      <c r="CZ175" s="187"/>
      <c r="DA175" s="187"/>
      <c r="DB175" s="28" t="str">
        <f>IF(OR($A$8&lt;&gt;"",$A$2&lt;&gt;"",$DB$252&lt;&gt;""),"E","")</f>
        <v/>
      </c>
      <c r="DC175" s="29" t="str">
        <f>IF(OR($A$8&lt;&gt;"",$A$2&lt;&gt;"",$DC$252&lt;&gt;""),"E","")</f>
        <v/>
      </c>
      <c r="DD175" s="29" t="str">
        <f>IF(OR($A$8&lt;&gt;"",$A$2&lt;&gt;"",$DD$252&lt;&gt;""),"E","")</f>
        <v/>
      </c>
      <c r="DE175" s="29" t="str">
        <f>IF(OR($A$8&lt;&gt;"",$A$2&lt;&gt;"",$DE$252&lt;&gt;""),"E","")</f>
        <v/>
      </c>
      <c r="DF175" s="29" t="str">
        <f>IF(OR($A$8&lt;&gt;"",$A$2&lt;&gt;"",$DF$252&lt;&gt;""),"E","")</f>
        <v/>
      </c>
      <c r="DG175" s="29" t="str">
        <f>IF(OR($A$8&lt;&gt;"",$A$2&lt;&gt;"",$DG$252&lt;&gt;""),"E","")</f>
        <v/>
      </c>
      <c r="DH175" s="29" t="str">
        <f>IF(OR($A$8&lt;&gt;"",$A$2&lt;&gt;"",$DH$252&lt;&gt;""),"E","")</f>
        <v/>
      </c>
      <c r="DI175" s="29" t="str">
        <f>IF(OR($A$8&lt;&gt;"",$A$2&lt;&gt;"",$DI$252&lt;&gt;""),"E","")</f>
        <v/>
      </c>
      <c r="DJ175" s="29" t="str">
        <f>IF(OR($A$8&lt;&gt;"",$A$2&lt;&gt;"",$DJ$252&lt;&gt;""),"E","")</f>
        <v/>
      </c>
      <c r="DK175" s="29" t="str">
        <f>IF(OR($A$8&lt;&gt;"",$A$2&lt;&gt;"",$DK$252&lt;&gt;""),"E","")</f>
        <v/>
      </c>
      <c r="DL175" s="29" t="str">
        <f>IF(OR($A$8&lt;&gt;"",$A$2&lt;&gt;"",$DL$252&lt;&gt;""),"E","")</f>
        <v/>
      </c>
      <c r="DM175" s="29" t="str">
        <f>IF(OR($A$8&lt;&gt;"",$A$2&lt;&gt;"",$DM$252&lt;&gt;""),"E","")</f>
        <v/>
      </c>
      <c r="DN175" s="29" t="str">
        <f>IF(OR($A$8&lt;&gt;"",$A$2&lt;&gt;"",$DN$252&lt;&gt;""),"E","")</f>
        <v/>
      </c>
      <c r="DO175" s="29" t="str">
        <f>IF(OR($A$8&lt;&gt;"",$A$2&lt;&gt;"",$DO$252&lt;&gt;""),"E","")</f>
        <v/>
      </c>
      <c r="DP175" s="29" t="str">
        <f>IF(OR($A$8&lt;&gt;"",$A$2&lt;&gt;"",$DP$252&lt;&gt;""),"E","")</f>
        <v/>
      </c>
      <c r="DQ175" s="29" t="str">
        <f>IF(OR($A$8&lt;&gt;"",$A$2&lt;&gt;"",$DQ$252&lt;&gt;""),"E","")</f>
        <v/>
      </c>
      <c r="DR175" s="29" t="str">
        <f>IF(OR($A$8&lt;&gt;"",$A$2&lt;&gt;"",$DR$252&lt;&gt;""),"E","")</f>
        <v/>
      </c>
      <c r="DS175" s="29" t="str">
        <f>IF(OR($A$8&lt;&gt;"",$A$2&lt;&gt;"",$DS$252&lt;&gt;""),"E","")</f>
        <v/>
      </c>
      <c r="DT175" s="29" t="str">
        <f>IF(OR($A$8&lt;&gt;"",$A$2&lt;&gt;"",$DT$252&lt;&gt;""),"E","")</f>
        <v/>
      </c>
      <c r="DU175" s="29" t="str">
        <f>IF(OR($A$8&lt;&gt;"",$A$2&lt;&gt;"",$DU$252&lt;&gt;""),"E","")</f>
        <v/>
      </c>
      <c r="DV175" s="29" t="str">
        <f>IF(OR($A$8&lt;&gt;"",$A$2&lt;&gt;"",$DV$252&lt;&gt;""),"E","")</f>
        <v/>
      </c>
      <c r="DW175" s="29" t="str">
        <f>IF(OR($A$8&lt;&gt;"",$A$2&lt;&gt;"",$DW$252&lt;&gt;""),"E","")</f>
        <v/>
      </c>
      <c r="DX175" s="29" t="str">
        <f>IF(OR($A$8&lt;&gt;"",$A$2&lt;&gt;"",$DX$252&lt;&gt;""),"E","")</f>
        <v/>
      </c>
      <c r="DY175" s="29" t="str">
        <f>IF(OR($A$8&lt;&gt;"",$A$2&lt;&gt;"",$DY$252&lt;&gt;""),"E","")</f>
        <v/>
      </c>
      <c r="DZ175" s="29" t="str">
        <f>IF(OR($A$8&lt;&gt;"",$A$2&lt;&gt;"",$DZ$252&lt;&gt;""),"E","")</f>
        <v/>
      </c>
      <c r="EA175" s="31"/>
      <c r="EB175" s="2"/>
      <c r="EC175" s="29" t="str">
        <f>IF(OR($A$8&lt;&gt;"",$A$2&lt;&gt;"",$EC$252&lt;&gt;""),"E","")</f>
        <v/>
      </c>
      <c r="ED175" s="58"/>
      <c r="EE175" s="57"/>
      <c r="EF175" s="29" t="str">
        <f>IF(OR($A$8&lt;&gt;"",$A$2&lt;&gt;"",$EF$252&lt;&gt;""),"E","")</f>
        <v/>
      </c>
      <c r="EG175" s="29" t="str">
        <f>IF(OR($A$8&lt;&gt;"",$A$2&lt;&gt;"",$EG$252&lt;&gt;""),"E","")</f>
        <v/>
      </c>
      <c r="EH175" s="29" t="str">
        <f>IF(OR($A$8&lt;&gt;"",$A$2&lt;&gt;"",$EH$252&lt;&gt;""),"E","")</f>
        <v/>
      </c>
      <c r="EI175" s="29" t="str">
        <f>IF(OR($A$8&lt;&gt;"",$A$2&lt;&gt;"",$EI$252&lt;&gt;""),"E","")</f>
        <v/>
      </c>
      <c r="EJ175" s="29" t="str">
        <f>IF(OR($A$8&lt;&gt;"",$A$2&lt;&gt;"",$EJ$252&lt;&gt;""),"E","")</f>
        <v/>
      </c>
      <c r="EK175" s="29" t="str">
        <f>IF(OR($A$8&lt;&gt;"",$A$2&lt;&gt;"",$EK$252&lt;&gt;""),"E","")</f>
        <v/>
      </c>
      <c r="EL175" s="29" t="str">
        <f>IF(OR($A$8&lt;&gt;"",$A$2&lt;&gt;"",$EL$252&lt;&gt;""),"E","")</f>
        <v/>
      </c>
      <c r="EM175" s="29" t="str">
        <f>IF(OR($A$8&lt;&gt;"",$A$2&lt;&gt;"",$EM$252&lt;&gt;""),"E","")</f>
        <v/>
      </c>
      <c r="EN175" s="29" t="str">
        <f>IF(OR($A$8&lt;&gt;"",$A$2&lt;&gt;"",$EN$252&lt;&gt;""),"E","")</f>
        <v/>
      </c>
      <c r="EO175" s="29" t="str">
        <f>IF(OR($A$8&lt;&gt;"",$A$2&lt;&gt;"",$EO$252&lt;&gt;""),"E","")</f>
        <v/>
      </c>
      <c r="EP175" s="29" t="str">
        <f>IF(OR($A$8&lt;&gt;"",$A$2&lt;&gt;"",$EP$252&lt;&gt;""),"E","")</f>
        <v/>
      </c>
      <c r="EQ175" s="29" t="str">
        <f>IF(OR($A$8&lt;&gt;"",$A$2&lt;&gt;"",$EQ$252&lt;&gt;""),"E","")</f>
        <v/>
      </c>
      <c r="ER175" s="29" t="str">
        <f>IF(OR($A$8&lt;&gt;"",$A$2&lt;&gt;"",$ER$252&lt;&gt;""),"E","")</f>
        <v/>
      </c>
      <c r="ES175" s="29" t="str">
        <f>IF(OR($A$8&lt;&gt;"",$A$2&lt;&gt;"",$ES$252&lt;&gt;""),"E","")</f>
        <v/>
      </c>
      <c r="ET175" s="29" t="str">
        <f>IF(OR($A$8&lt;&gt;"",$A$2&lt;&gt;"",$ET$252&lt;&gt;""),"E","")</f>
        <v/>
      </c>
      <c r="EU175" s="29" t="str">
        <f>IF(OR($A$8&lt;&gt;"",$A$2&lt;&gt;"",$EU$252&lt;&gt;""),"E","")</f>
        <v/>
      </c>
      <c r="EV175" s="29" t="str">
        <f>IF(OR($A$8&lt;&gt;"",$A$2&lt;&gt;"",$EV$252&lt;&gt;""),"E","")</f>
        <v/>
      </c>
      <c r="EW175" s="29" t="str">
        <f>IF(OR($A$8&lt;&gt;"",$A$2&lt;&gt;"",$EW$252&lt;&gt;""),"E","")</f>
        <v/>
      </c>
      <c r="EX175" s="29" t="str">
        <f>IF(OR($A$8&lt;&gt;"",$A$2&lt;&gt;"",$EX$252&lt;&gt;""),"E","")</f>
        <v/>
      </c>
      <c r="EY175" s="29" t="str">
        <f>IF(OR($A$8&lt;&gt;"",$A$2&lt;&gt;"",$EY$252&lt;&gt;""),"E","")</f>
        <v/>
      </c>
      <c r="EZ175" s="29" t="str">
        <f>IF(OR($A$8&lt;&gt;"",$A$2&lt;&gt;"",$EZ$252&lt;&gt;""),"E","")</f>
        <v/>
      </c>
      <c r="FA175" s="29" t="str">
        <f>IF(OR($A$8&lt;&gt;"",$A$2&lt;&gt;"",$FA$252&lt;&gt;""),"E","")</f>
        <v/>
      </c>
      <c r="FB175" s="29" t="str">
        <f>IF(OR($A$8&lt;&gt;"",$A$2&lt;&gt;"",$FB$252&lt;&gt;""),"E","")</f>
        <v/>
      </c>
      <c r="FC175" s="29" t="str">
        <f>IF(OR($A$8&lt;&gt;"",$A$2&lt;&gt;"",$FC$252&lt;&gt;""),"E","")</f>
        <v/>
      </c>
      <c r="FD175" s="29" t="str">
        <f>IF(OR($A$8&lt;&gt;"",$A$2&lt;&gt;"",$FD$252&lt;&gt;""),"E","")</f>
        <v/>
      </c>
      <c r="FE175" s="29" t="str">
        <f>IF(OR($A$8&lt;&gt;"",$A$2&lt;&gt;"",$FE$252&lt;&gt;""),"E","")</f>
        <v/>
      </c>
      <c r="FF175" s="29" t="str">
        <f>IF(OR($A$8&lt;&gt;"",$A$2&lt;&gt;"",$FF$252&lt;&gt;""),"E","")</f>
        <v/>
      </c>
      <c r="FG175" s="29" t="str">
        <f>IF(OR($A$8&lt;&gt;"",$A$2&lt;&gt;"",$FG$252&lt;&gt;""),"E","")</f>
        <v/>
      </c>
      <c r="FH175" s="29" t="str">
        <f>IF(OR($A$8&lt;&gt;"",$A$2&lt;&gt;"",$FH$252&lt;&gt;""),"E","")</f>
        <v/>
      </c>
      <c r="FI175" s="29" t="str">
        <f>IF(OR($A$8&lt;&gt;"",$A$2&lt;&gt;"",$FI$252&lt;&gt;""),"E","")</f>
        <v/>
      </c>
      <c r="FJ175" s="29" t="str">
        <f>IF(OR($A$8&lt;&gt;"",$A$2&lt;&gt;"",$FJ$252&lt;&gt;""),"E","")</f>
        <v/>
      </c>
      <c r="FK175" s="29" t="str">
        <f>IF(OR($A$8&lt;&gt;"",$A$2&lt;&gt;"",$FK$252&lt;&gt;""),"E","")</f>
        <v/>
      </c>
      <c r="FL175" s="29" t="str">
        <f>IF(OR($A$8&lt;&gt;"",$A$2&lt;&gt;"",$FL$252&lt;&gt;""),"E","")</f>
        <v/>
      </c>
      <c r="FM175" s="29" t="str">
        <f>IF(OR($A$8&lt;&gt;"",$A$2&lt;&gt;"",$FM$252&lt;&gt;""),"E","")</f>
        <v/>
      </c>
      <c r="FN175" s="29" t="str">
        <f>IF(OR($A$8&lt;&gt;"",$A$2&lt;&gt;"",$FN$252&lt;&gt;""),"E","")</f>
        <v/>
      </c>
      <c r="FO175" s="29" t="str">
        <f>IF(OR($A$8&lt;&gt;"",$A$2&lt;&gt;"",$FO$252&lt;&gt;""),"E","")</f>
        <v/>
      </c>
      <c r="FP175" s="29" t="str">
        <f>IF(OR($A$8&lt;&gt;"",$A$2&lt;&gt;"",$FP$252&lt;&gt;""),"E","")</f>
        <v/>
      </c>
      <c r="FQ175" s="29" t="str">
        <f>IF(OR($A$8&lt;&gt;"",$A$2&lt;&gt;"",$FQ$252&lt;&gt;""),"E","")</f>
        <v/>
      </c>
      <c r="FR175" s="29" t="str">
        <f>IF(OR($A$8&lt;&gt;"",$A$2&lt;&gt;"",$FR$252&lt;&gt;""),"E","")</f>
        <v/>
      </c>
      <c r="FS175" s="29" t="str">
        <f>IF(OR($A$8&lt;&gt;"",$A$2&lt;&gt;"",$FS$252&lt;&gt;""),"E","")</f>
        <v/>
      </c>
      <c r="FT175" s="29" t="str">
        <f>IF(OR($A$8&lt;&gt;"",$A$2&lt;&gt;"",$FT$252&lt;&gt;""),"E","")</f>
        <v/>
      </c>
      <c r="FU175" s="29" t="str">
        <f>IF(OR($A$8&lt;&gt;"",$A$2&lt;&gt;"",$FU$252&lt;&gt;""),"E","")</f>
        <v/>
      </c>
      <c r="FV175" s="29" t="str">
        <f>IF(OR($A$8&lt;&gt;"",$A$2&lt;&gt;"",$FV$252&lt;&gt;""),"E","")</f>
        <v/>
      </c>
      <c r="FW175" s="29" t="str">
        <f>IF(OR($A$8&lt;&gt;"",$A$2&lt;&gt;"",$FW$252&lt;&gt;""),"E","")</f>
        <v/>
      </c>
      <c r="FX175" s="29" t="str">
        <f>IF(OR($A$8&lt;&gt;"",$A$2&lt;&gt;"",$FX$252&lt;&gt;""),"E","")</f>
        <v/>
      </c>
      <c r="FY175" s="29" t="str">
        <f>IF(OR($A$8&lt;&gt;"",$A$2&lt;&gt;"",$FY$252&lt;&gt;""),"E","")</f>
        <v/>
      </c>
      <c r="FZ175" s="29" t="str">
        <f>IF(OR($A$8&lt;&gt;"",$A$2&lt;&gt;"",$FZ$252&lt;&gt;""),"E","")</f>
        <v/>
      </c>
      <c r="GA175" s="29" t="str">
        <f>IF(OR($A$8&lt;&gt;"",$A$2&lt;&gt;"",$GA$252&lt;&gt;""),"E","")</f>
        <v/>
      </c>
      <c r="GB175" s="58"/>
      <c r="GC175" s="57"/>
      <c r="GD175" s="33" t="str">
        <f>IF(OR($A$8&lt;&gt;"",$A$2&lt;&gt;"",$GD$252&lt;&gt;""),"E","")</f>
        <v/>
      </c>
      <c r="GE175" s="77"/>
      <c r="GF175" s="72"/>
      <c r="GG175" s="29" t="str">
        <f>IF(OR($A$8&lt;&gt;"",$A$2&lt;&gt;"",$GG$252&lt;&gt;""),"E","")</f>
        <v/>
      </c>
      <c r="GH175" s="29" t="str">
        <f>IF(OR($A$8&lt;&gt;"",$A$2&lt;&gt;"",$GH$252&lt;&gt;""),"E","")</f>
        <v/>
      </c>
      <c r="GI175" s="29" t="str">
        <f>IF(OR($A$8&lt;&gt;"",$A$2&lt;&gt;"",$GI$252&lt;&gt;""),"E","")</f>
        <v/>
      </c>
      <c r="GJ175" s="29" t="str">
        <f>IF(OR($A$8&lt;&gt;"",$A$2&lt;&gt;"",$GJ$252&lt;&gt;""),"E","")</f>
        <v/>
      </c>
      <c r="GK175" s="29" t="str">
        <f>IF(OR($A$8&lt;&gt;"",$A$2&lt;&gt;"",$GK$252&lt;&gt;""),"E","")</f>
        <v/>
      </c>
      <c r="GL175" s="29" t="str">
        <f>IF(OR($A$8&lt;&gt;"",$A$2&lt;&gt;"",$GL$252&lt;&gt;""),"E","")</f>
        <v/>
      </c>
      <c r="GM175" s="29" t="str">
        <f>IF(OR($A$8&lt;&gt;"",$A$2&lt;&gt;"",$GM$252&lt;&gt;""),"E","")</f>
        <v/>
      </c>
      <c r="GN175" s="29" t="str">
        <f>IF(OR($A$8&lt;&gt;"",$A$2&lt;&gt;"",$GN$252&lt;&gt;""),"E","")</f>
        <v/>
      </c>
      <c r="GO175" s="29" t="str">
        <f>IF(OR($A$8&lt;&gt;"",$A$2&lt;&gt;"",$GO$252&lt;&gt;""),"E","")</f>
        <v/>
      </c>
      <c r="GP175" s="29" t="str">
        <f>IF(OR($A$8&lt;&gt;"",$A$2&lt;&gt;"",$GP$252&lt;&gt;""),"E","")</f>
        <v/>
      </c>
      <c r="GQ175" s="29" t="str">
        <f>IF(OR($A$8&lt;&gt;"",$A$2&lt;&gt;"",$GQ$252&lt;&gt;""),"E","")</f>
        <v/>
      </c>
      <c r="GR175" s="29" t="str">
        <f>IF(OR($A$8&lt;&gt;"",$A$2&lt;&gt;"",$GR$252&lt;&gt;""),"E","")</f>
        <v/>
      </c>
      <c r="GS175" s="29" t="str">
        <f>IF(OR($A$8&lt;&gt;"",$A$2&lt;&gt;"",$GS$252&lt;&gt;""),"E","")</f>
        <v/>
      </c>
      <c r="GT175" s="30" t="str">
        <f>IF(OR($A$8&lt;&gt;"",$A$2&lt;&gt;"",$GT$252&lt;&gt;""),"E",(IF(OR(AND($B$5="X",$D$5=""),(AND((OR(($J$6="X"),(AND($J$6="X",$L$6="X")))),$N$6=""))),"","X")))</f>
        <v>X</v>
      </c>
      <c r="GU175" s="29" t="str">
        <f>IF(OR($A$8&lt;&gt;"",$A$2&lt;&gt;"",$GU$252&lt;&gt;""),"E","")</f>
        <v/>
      </c>
      <c r="GV175" s="30" t="str">
        <f>IF(OR($A$8&lt;&gt;"",$A$2&lt;&gt;"",$GV$252&lt;&gt;""),"E",(IF(OR(AND($B$5="X",$D$5=""),(AND((OR(($J$6="X"),(AND($J$6="X",$L$6="X")))),$N$6=""))),"","X")))</f>
        <v>X</v>
      </c>
      <c r="GW175" s="29" t="str">
        <f>IF(OR($A$8&lt;&gt;"",$A$2&lt;&gt;"",$GW$252&lt;&gt;""),"E","")</f>
        <v/>
      </c>
      <c r="GX175" s="30" t="str">
        <f>IF(OR($A$8&lt;&gt;"",$A$2&lt;&gt;"",$GX$252&lt;&gt;""),"E",(IF(OR((AND($P$6="X",$R$6="")),AND($B$5="X",$D$5=""),(AND((OR(($J$6="X"),(AND($J$6="X",$L$6="X")))),$N$6=""))),"","X")))</f>
        <v>X</v>
      </c>
      <c r="GY175" s="26" t="str">
        <f>IF(OR($A$8&lt;&gt;"",$A$2&lt;&gt;"",$GY$252&lt;&gt;""),"E","")</f>
        <v/>
      </c>
      <c r="GZ175" s="30" t="str">
        <f>IF(OR($A$8&lt;&gt;"",$A$2&lt;&gt;"",$GZ$252&lt;&gt;""),"E",(IF(OR((AND($P$6="X",$R$6="")),AND($B$5="X",$D$5=""),(AND((OR(($J$6="X"),(AND($J$6="X",$L$6="X")))),$N$6=""))),"","X")))</f>
        <v>X</v>
      </c>
      <c r="HA175" s="29" t="str">
        <f>IF(OR($A$8&lt;&gt;"",$A$2&lt;&gt;"",$HA$252&lt;&gt;""),"E","")</f>
        <v/>
      </c>
      <c r="HB175" s="34" t="str">
        <f>IF(OR($A$8&lt;&gt;"",$A$2&lt;&gt;"",$HB$252&lt;&gt;""),"E",IF((OR((AND($B$5="X",$D$5="")),(AND($F$7="X",$H$7="",$N$7="")),(AND((OR(($J$6="X"),(AND($J$6="X",$L$6="X")))),$N$6="")),(AND($B$7="X",$D$7="")))),"","X"))</f>
        <v>X</v>
      </c>
      <c r="HC175" s="29" t="str">
        <f>IF(OR($A$8&lt;&gt;"",$A$2&lt;&gt;"",$HC$252&lt;&gt;""),"E","")</f>
        <v/>
      </c>
      <c r="HD175" s="34" t="str">
        <f>IF(OR($A$8&lt;&gt;"",$A$2&lt;&gt;"",$HD$252&lt;&gt;""),"E",IF((OR((AND($B$5="X",$D$5="")),(AND($F$7="X",$H$7="",$N$7="")),(AND((OR(($J$6="X"),(AND($J$6="X",$L$6="X")))),$N$6="")),(AND($B$7="X",$D$7="")))),"","X"))</f>
        <v>X</v>
      </c>
      <c r="HE175" s="29" t="str">
        <f>IF(OR($A$8&lt;&gt;"",$A$2&lt;&gt;"",$HE$252&lt;&gt;""),"E","")</f>
        <v/>
      </c>
      <c r="HF175" s="34" t="str">
        <f>IF(OR($A$8&lt;&gt;"",$A$2&lt;&gt;"",$HF$252&lt;&gt;""),"E",IF((OR((AND($B$5="X",$D$5="")),(AND($F$7="X",$H$7="",$N$7="")),(AND((OR(($J$6="X"),(AND($J$6="X",$L$6="X")))),$N$6="")),(AND($B$7="X",$D$7="")))),"","X"))</f>
        <v>X</v>
      </c>
      <c r="HG175" s="29" t="str">
        <f>IF(OR($A$8&lt;&gt;"",$A$2&lt;&gt;"",$HG$252&lt;&gt;""),"E","")</f>
        <v/>
      </c>
      <c r="HH175" s="81"/>
      <c r="HI175" s="72"/>
      <c r="HJ175" s="34" t="str">
        <f>IF(OR($A$8&lt;&gt;"",$A$2&lt;&gt;"",$HJ$252&lt;&gt;""),"E",IF((OR((AND($B$5="X",$D$5="")),(AND($F$7="X",$H$7="",$N$7="")),(AND((OR(($J$6="X"),(AND($J$6="X",$L$6="X")))),$N$6="")),(AND($B$7="X",$D$7="")))),"","X"))</f>
        <v>X</v>
      </c>
      <c r="HK175" s="29" t="str">
        <f>IF(OR($A$8&lt;&gt;"",$A$2&lt;&gt;"",$HK$252&lt;&gt;""),"E","")</f>
        <v/>
      </c>
      <c r="HL175" s="34" t="str">
        <f>IF(OR($A$8&lt;&gt;"",$A$2&lt;&gt;"",$HL$252&lt;&gt;""),"E",IF((OR((AND($B$5="X",$D$5="")),(AND($F$7="X",$H$7="",$N$7="")),(AND((OR(($J$6="X"),(AND($J$6="X",$L$6="X")))),$N$6="")),(AND($B$7="X",$D$7="")))),"","X"))</f>
        <v>X</v>
      </c>
      <c r="HM175" s="34" t="str">
        <f>IF(OR($A$8&lt;&gt;"",$A$2&lt;&gt;"",$HM$252&lt;&gt;""),"E",IF((OR((AND($B$5="X",$D$5="")),(AND($F$7="X",$H$7="",$N$7="")),(AND((OR(($J$6="X"),(AND($J$6="X",$L$6="X")))),$N$6="")),(AND($B$7="X",$D$7="")))),"","X"))</f>
        <v>X</v>
      </c>
      <c r="HN175" s="34" t="str">
        <f>IF(OR($A$8&lt;&gt;"",$A$2&lt;&gt;"",$HN$252&lt;&gt;""),"E",IF((OR((AND($B$5="X",$D$5="")),(AND($F$7="X",$H$7="",$N$7="")),(AND((OR(($J$6="X"),(AND($J$6="X",$L$6="X")))),$N$6="")),(AND($B$7="X",$D$7="")))),"","X"))</f>
        <v>X</v>
      </c>
      <c r="HO175" s="34" t="str">
        <f>IF(OR($A$8&lt;&gt;"",$A$2&lt;&gt;"",$HO$252&lt;&gt;""),"E",IF((OR((AND($B$5="X",$D$5="")),(AND($F$7="X",$H$7="",$N$7="")),(AND((OR(($J$6="X"),(AND($J$6="X",$L$6="X")))),$N$6="")),(AND($B$7="X",$D$7="")))),"","X"))</f>
        <v>X</v>
      </c>
      <c r="HP175" s="34" t="str">
        <f>IF(OR($A$8&lt;&gt;"",$A$2&lt;&gt;"",$HP$252&lt;&gt;""),"E",IF((OR((AND($B$5="X",$D$5="")),(AND($F$7="X",$H$7="",$N$7="")),(AND((OR(($J$6="X"),(AND($J$6="X",$L$6="X")))),$N$6="")),(AND($B$7="X",$D$7="")))),"","X"))</f>
        <v>X</v>
      </c>
      <c r="HQ175" s="219"/>
      <c r="HR175" s="6"/>
      <c r="HS175" s="131">
        <f t="shared" si="2"/>
        <v>0</v>
      </c>
      <c r="HT175" s="132"/>
    </row>
    <row r="176" spans="1:228" ht="39" customHeight="1" x14ac:dyDescent="0.2">
      <c r="A176" s="220" t="s">
        <v>152</v>
      </c>
      <c r="B176" s="221"/>
      <c r="C176" s="221"/>
      <c r="D176" s="221"/>
      <c r="E176" s="221"/>
      <c r="F176" s="221"/>
      <c r="G176" s="221"/>
      <c r="H176" s="221"/>
      <c r="I176" s="221"/>
      <c r="J176" s="221"/>
      <c r="K176" s="221"/>
      <c r="L176" s="222"/>
      <c r="M176" s="223" t="s">
        <v>20</v>
      </c>
      <c r="N176" s="224"/>
      <c r="O176" s="224"/>
      <c r="P176" s="224"/>
      <c r="Q176" s="224"/>
      <c r="R176" s="224"/>
      <c r="S176" s="224"/>
      <c r="T176" s="224"/>
      <c r="U176" s="225"/>
      <c r="V176" s="174"/>
      <c r="W176" s="43">
        <v>15</v>
      </c>
      <c r="X176" s="204">
        <v>3</v>
      </c>
      <c r="Y176" s="84" t="s">
        <v>1138</v>
      </c>
      <c r="Z176" s="178"/>
      <c r="AA176" s="212"/>
      <c r="AB176" s="155">
        <v>60</v>
      </c>
      <c r="AC176" s="399"/>
      <c r="AD176" s="155">
        <v>60</v>
      </c>
      <c r="AE176" s="399"/>
      <c r="AF176" s="155">
        <v>60</v>
      </c>
      <c r="AG176" s="299"/>
      <c r="AH176" s="155">
        <v>60</v>
      </c>
      <c r="AI176" s="299"/>
      <c r="AJ176" s="155">
        <v>12</v>
      </c>
      <c r="AK176" s="299"/>
      <c r="AL176" s="155">
        <v>2</v>
      </c>
      <c r="AM176" s="299"/>
      <c r="AN176" s="155">
        <v>1</v>
      </c>
      <c r="AO176" s="299"/>
      <c r="AP176" s="155">
        <v>1</v>
      </c>
      <c r="AQ176" s="299"/>
      <c r="AR176" s="152"/>
      <c r="AS176" s="153"/>
      <c r="AT176" s="152"/>
      <c r="AU176" s="153"/>
      <c r="AV176" s="152"/>
      <c r="AW176" s="153"/>
      <c r="AX176" s="152"/>
      <c r="AY176" s="153"/>
      <c r="AZ176" s="152"/>
      <c r="BA176" s="153"/>
      <c r="BB176" s="152"/>
      <c r="BC176" s="153"/>
      <c r="BD176" s="152"/>
      <c r="BE176" s="153"/>
      <c r="BF176" s="152"/>
      <c r="BG176" s="422"/>
      <c r="BH176" s="179"/>
      <c r="BI176" s="179"/>
      <c r="BJ176" s="67" t="str">
        <f>IF($BJ$8="Saisie de numéro erronée !","Saisie de numéro erronée !",IF($BJ$9="","",VALUE(SUBSTITUTE(IF(COUNTIF(HS176,"* *"),TRIM(MID(Y176&amp;" ",(FIND(("NO"&amp;$BJ$9&amp;" "),Y176&amp;" "))-3,3)),HS176),"c",""))))</f>
        <v/>
      </c>
      <c r="BK176" s="180"/>
      <c r="BL176" s="213"/>
      <c r="BM176" s="29">
        <v>15</v>
      </c>
      <c r="BN176" s="29">
        <v>15</v>
      </c>
      <c r="BO176" s="29">
        <v>15</v>
      </c>
      <c r="BP176" s="29">
        <v>16</v>
      </c>
      <c r="BQ176" s="29">
        <v>16</v>
      </c>
      <c r="BR176" s="29">
        <v>16</v>
      </c>
      <c r="BS176" s="29">
        <v>17</v>
      </c>
      <c r="BT176" s="29">
        <v>17</v>
      </c>
      <c r="BU176" s="29">
        <v>17</v>
      </c>
      <c r="BV176" s="29">
        <v>18</v>
      </c>
      <c r="BW176" s="29">
        <v>18</v>
      </c>
      <c r="BX176" s="29">
        <v>18</v>
      </c>
      <c r="BY176" s="29">
        <v>22</v>
      </c>
      <c r="BZ176" s="29">
        <v>30</v>
      </c>
      <c r="CA176" s="29">
        <v>35</v>
      </c>
      <c r="CB176" s="226">
        <v>45</v>
      </c>
      <c r="CC176" s="181"/>
      <c r="CD176" s="181"/>
      <c r="CE176" s="395"/>
      <c r="CF176" s="182"/>
      <c r="CG176" s="182"/>
      <c r="CH176" s="395" t="s">
        <v>353</v>
      </c>
      <c r="CI176" s="183"/>
      <c r="CJ176" s="183"/>
      <c r="CK176" s="214">
        <v>165</v>
      </c>
      <c r="CL176" s="29" t="s">
        <v>607</v>
      </c>
      <c r="CM176" s="184"/>
      <c r="CN176" s="216"/>
      <c r="CO176" s="227" t="s">
        <v>37</v>
      </c>
      <c r="CP176" s="185"/>
      <c r="CQ176" s="185"/>
      <c r="CR176" s="44">
        <v>89</v>
      </c>
      <c r="CS176" s="44">
        <v>109</v>
      </c>
      <c r="CT176" s="186"/>
      <c r="CU176" s="186"/>
      <c r="CV176" s="395"/>
      <c r="CW176" s="218"/>
      <c r="CX176" s="218"/>
      <c r="CY176" s="227" t="s">
        <v>106</v>
      </c>
      <c r="CZ176" s="187"/>
      <c r="DA176" s="187"/>
      <c r="DB176" s="28" t="str">
        <f>IF(OR($A$8&lt;&gt;"",$A$2&lt;&gt;"",$DB$252&lt;&gt;""),"E","")</f>
        <v/>
      </c>
      <c r="DC176" s="29" t="str">
        <f>IF(OR($A$8&lt;&gt;"",$A$2&lt;&gt;"",$DC$252&lt;&gt;""),"E","")</f>
        <v/>
      </c>
      <c r="DD176" s="29" t="str">
        <f>IF(OR($A$8&lt;&gt;"",$A$2&lt;&gt;"",$DD$252&lt;&gt;""),"E","")</f>
        <v/>
      </c>
      <c r="DE176" s="29" t="str">
        <f>IF(OR($A$8&lt;&gt;"",$A$2&lt;&gt;"",$DE$252&lt;&gt;""),"E","")</f>
        <v/>
      </c>
      <c r="DF176" s="29" t="str">
        <f>IF(OR($A$8&lt;&gt;"",$A$2&lt;&gt;"",$DF$252&lt;&gt;""),"E","")</f>
        <v/>
      </c>
      <c r="DG176" s="29" t="str">
        <f>IF(OR($A$8&lt;&gt;"",$A$2&lt;&gt;"",$DG$252&lt;&gt;""),"E","")</f>
        <v/>
      </c>
      <c r="DH176" s="29" t="str">
        <f>IF(OR($A$8&lt;&gt;"",$A$2&lt;&gt;"",$DH$252&lt;&gt;""),"E","")</f>
        <v/>
      </c>
      <c r="DI176" s="29" t="str">
        <f>IF(OR($A$8&lt;&gt;"",$A$2&lt;&gt;"",$DI$252&lt;&gt;""),"E","")</f>
        <v/>
      </c>
      <c r="DJ176" s="29" t="str">
        <f>IF(OR($A$8&lt;&gt;"",$A$2&lt;&gt;"",$DJ$252&lt;&gt;""),"E","")</f>
        <v/>
      </c>
      <c r="DK176" s="29" t="str">
        <f>IF(OR($A$8&lt;&gt;"",$A$2&lt;&gt;"",$DK$252&lt;&gt;""),"E","")</f>
        <v/>
      </c>
      <c r="DL176" s="29" t="str">
        <f>IF(OR($A$8&lt;&gt;"",$A$2&lt;&gt;"",$DL$252&lt;&gt;""),"E","")</f>
        <v/>
      </c>
      <c r="DM176" s="29" t="str">
        <f>IF(OR($A$8&lt;&gt;"",$A$2&lt;&gt;"",$DM$252&lt;&gt;""),"E","")</f>
        <v/>
      </c>
      <c r="DN176" s="29" t="str">
        <f>IF(OR($A$8&lt;&gt;"",$A$2&lt;&gt;"",$DN$252&lt;&gt;""),"E","")</f>
        <v/>
      </c>
      <c r="DO176" s="29" t="str">
        <f>IF(OR($A$8&lt;&gt;"",$A$2&lt;&gt;"",$DO$252&lt;&gt;""),"E","")</f>
        <v/>
      </c>
      <c r="DP176" s="29" t="str">
        <f>IF(OR($A$8&lt;&gt;"",$A$2&lt;&gt;"",$DP$252&lt;&gt;""),"E","")</f>
        <v/>
      </c>
      <c r="DQ176" s="29" t="str">
        <f>IF(OR($A$8&lt;&gt;"",$A$2&lt;&gt;"",$DQ$252&lt;&gt;""),"E","")</f>
        <v/>
      </c>
      <c r="DR176" s="29" t="str">
        <f>IF(OR($A$8&lt;&gt;"",$A$2&lt;&gt;"",$DR$252&lt;&gt;""),"E","")</f>
        <v/>
      </c>
      <c r="DS176" s="29" t="str">
        <f>IF(OR($A$8&lt;&gt;"",$A$2&lt;&gt;"",$DS$252&lt;&gt;""),"E","")</f>
        <v/>
      </c>
      <c r="DT176" s="29" t="str">
        <f>IF(OR($A$8&lt;&gt;"",$A$2&lt;&gt;"",$DT$252&lt;&gt;""),"E","")</f>
        <v/>
      </c>
      <c r="DU176" s="29" t="str">
        <f>IF(OR($A$8&lt;&gt;"",$A$2&lt;&gt;"",$DU$252&lt;&gt;""),"E","")</f>
        <v/>
      </c>
      <c r="DV176" s="29" t="str">
        <f>IF(OR($A$8&lt;&gt;"",$A$2&lt;&gt;"",$DV$252&lt;&gt;""),"E","")</f>
        <v/>
      </c>
      <c r="DW176" s="29" t="str">
        <f>IF(OR($A$8&lt;&gt;"",$A$2&lt;&gt;"",$DW$252&lt;&gt;""),"E","")</f>
        <v/>
      </c>
      <c r="DX176" s="29" t="str">
        <f>IF(OR($A$8&lt;&gt;"",$A$2&lt;&gt;"",$DX$252&lt;&gt;""),"E","")</f>
        <v/>
      </c>
      <c r="DY176" s="29" t="str">
        <f>IF(OR($A$8&lt;&gt;"",$A$2&lt;&gt;"",$DY$252&lt;&gt;""),"E","")</f>
        <v/>
      </c>
      <c r="DZ176" s="29" t="str">
        <f>IF(OR($A$8&lt;&gt;"",$A$2&lt;&gt;"",$DZ$252&lt;&gt;""),"E","")</f>
        <v/>
      </c>
      <c r="EA176" s="31"/>
      <c r="EB176" s="2"/>
      <c r="EC176" s="29" t="str">
        <f>IF(OR($A$8&lt;&gt;"",$A$2&lt;&gt;"",$EC$252&lt;&gt;""),"E","")</f>
        <v/>
      </c>
      <c r="ED176" s="58"/>
      <c r="EE176" s="57"/>
      <c r="EF176" s="29" t="str">
        <f>IF(OR($A$8&lt;&gt;"",$A$2&lt;&gt;"",$EF$252&lt;&gt;""),"E","")</f>
        <v/>
      </c>
      <c r="EG176" s="29" t="str">
        <f>IF(OR($A$8&lt;&gt;"",$A$2&lt;&gt;"",$EG$252&lt;&gt;""),"E","")</f>
        <v/>
      </c>
      <c r="EH176" s="29" t="str">
        <f>IF(OR($A$8&lt;&gt;"",$A$2&lt;&gt;"",$EH$252&lt;&gt;""),"E","")</f>
        <v/>
      </c>
      <c r="EI176" s="29" t="str">
        <f>IF(OR($A$8&lt;&gt;"",$A$2&lt;&gt;"",$EI$252&lt;&gt;""),"E","")</f>
        <v/>
      </c>
      <c r="EJ176" s="29" t="str">
        <f>IF(OR($A$8&lt;&gt;"",$A$2&lt;&gt;"",$EJ$252&lt;&gt;""),"E","")</f>
        <v/>
      </c>
      <c r="EK176" s="29" t="str">
        <f>IF(OR($A$8&lt;&gt;"",$A$2&lt;&gt;"",$EK$252&lt;&gt;""),"E","")</f>
        <v/>
      </c>
      <c r="EL176" s="29" t="str">
        <f>IF(OR($A$8&lt;&gt;"",$A$2&lt;&gt;"",$EL$252&lt;&gt;""),"E","")</f>
        <v/>
      </c>
      <c r="EM176" s="29" t="str">
        <f>IF(OR($A$8&lt;&gt;"",$A$2&lt;&gt;"",$EM$252&lt;&gt;""),"E","")</f>
        <v/>
      </c>
      <c r="EN176" s="29" t="str">
        <f>IF(OR($A$8&lt;&gt;"",$A$2&lt;&gt;"",$EN$252&lt;&gt;""),"E","")</f>
        <v/>
      </c>
      <c r="EO176" s="29" t="str">
        <f>IF(OR($A$8&lt;&gt;"",$A$2&lt;&gt;"",$EO$252&lt;&gt;""),"E","")</f>
        <v/>
      </c>
      <c r="EP176" s="29" t="str">
        <f>IF(OR($A$8&lt;&gt;"",$A$2&lt;&gt;"",$EP$252&lt;&gt;""),"E","")</f>
        <v/>
      </c>
      <c r="EQ176" s="29" t="str">
        <f>IF(OR($A$8&lt;&gt;"",$A$2&lt;&gt;"",$EQ$252&lt;&gt;""),"E","")</f>
        <v/>
      </c>
      <c r="ER176" s="29" t="str">
        <f>IF(OR($A$8&lt;&gt;"",$A$2&lt;&gt;"",$ER$252&lt;&gt;""),"E","")</f>
        <v/>
      </c>
      <c r="ES176" s="29" t="str">
        <f>IF(OR($A$8&lt;&gt;"",$A$2&lt;&gt;"",$ES$252&lt;&gt;""),"E","")</f>
        <v/>
      </c>
      <c r="ET176" s="29" t="str">
        <f>IF(OR($A$8&lt;&gt;"",$A$2&lt;&gt;"",$ET$252&lt;&gt;""),"E","")</f>
        <v/>
      </c>
      <c r="EU176" s="29" t="str">
        <f>IF(OR($A$8&lt;&gt;"",$A$2&lt;&gt;"",$EU$252&lt;&gt;""),"E","")</f>
        <v/>
      </c>
      <c r="EV176" s="29" t="str">
        <f>IF(OR($A$8&lt;&gt;"",$A$2&lt;&gt;"",$EV$252&lt;&gt;""),"E","")</f>
        <v/>
      </c>
      <c r="EW176" s="29" t="str">
        <f>IF(OR($A$8&lt;&gt;"",$A$2&lt;&gt;"",$EW$252&lt;&gt;""),"E","")</f>
        <v/>
      </c>
      <c r="EX176" s="29" t="str">
        <f>IF(OR($A$8&lt;&gt;"",$A$2&lt;&gt;"",$EX$252&lt;&gt;""),"E","")</f>
        <v/>
      </c>
      <c r="EY176" s="29" t="str">
        <f>IF(OR($A$8&lt;&gt;"",$A$2&lt;&gt;"",$EY$252&lt;&gt;""),"E","")</f>
        <v/>
      </c>
      <c r="EZ176" s="29" t="str">
        <f>IF(OR($A$8&lt;&gt;"",$A$2&lt;&gt;"",$EZ$252&lt;&gt;""),"E","")</f>
        <v/>
      </c>
      <c r="FA176" s="29" t="str">
        <f>IF(OR($A$8&lt;&gt;"",$A$2&lt;&gt;"",$FA$252&lt;&gt;""),"E","")</f>
        <v/>
      </c>
      <c r="FB176" s="29" t="str">
        <f>IF(OR($A$8&lt;&gt;"",$A$2&lt;&gt;"",$FB$252&lt;&gt;""),"E","")</f>
        <v/>
      </c>
      <c r="FC176" s="29" t="str">
        <f>IF(OR($A$8&lt;&gt;"",$A$2&lt;&gt;"",$FC$252&lt;&gt;""),"E","")</f>
        <v/>
      </c>
      <c r="FD176" s="29" t="str">
        <f>IF(OR($A$8&lt;&gt;"",$A$2&lt;&gt;"",$FD$252&lt;&gt;""),"E","")</f>
        <v/>
      </c>
      <c r="FE176" s="29" t="str">
        <f>IF(OR($A$8&lt;&gt;"",$A$2&lt;&gt;"",$FE$252&lt;&gt;""),"E","")</f>
        <v/>
      </c>
      <c r="FF176" s="29" t="str">
        <f>IF(OR($A$8&lt;&gt;"",$A$2&lt;&gt;"",$FF$252&lt;&gt;""),"E","")</f>
        <v/>
      </c>
      <c r="FG176" s="29" t="str">
        <f>IF(OR($A$8&lt;&gt;"",$A$2&lt;&gt;"",$FG$252&lt;&gt;""),"E","")</f>
        <v/>
      </c>
      <c r="FH176" s="29" t="str">
        <f>IF(OR($A$8&lt;&gt;"",$A$2&lt;&gt;"",$FH$252&lt;&gt;""),"E","")</f>
        <v/>
      </c>
      <c r="FI176" s="29" t="str">
        <f>IF(OR($A$8&lt;&gt;"",$A$2&lt;&gt;"",$FI$252&lt;&gt;""),"E","")</f>
        <v/>
      </c>
      <c r="FJ176" s="29" t="str">
        <f>IF(OR($A$8&lt;&gt;"",$A$2&lt;&gt;"",$FJ$252&lt;&gt;""),"E","")</f>
        <v/>
      </c>
      <c r="FK176" s="29" t="str">
        <f>IF(OR($A$8&lt;&gt;"",$A$2&lt;&gt;"",$FK$252&lt;&gt;""),"E","")</f>
        <v/>
      </c>
      <c r="FL176" s="29" t="str">
        <f>IF(OR($A$8&lt;&gt;"",$A$2&lt;&gt;"",$FL$252&lt;&gt;""),"E","")</f>
        <v/>
      </c>
      <c r="FM176" s="29" t="str">
        <f>IF(OR($A$8&lt;&gt;"",$A$2&lt;&gt;"",$FM$252&lt;&gt;""),"E","")</f>
        <v/>
      </c>
      <c r="FN176" s="29" t="str">
        <f>IF(OR($A$8&lt;&gt;"",$A$2&lt;&gt;"",$FN$252&lt;&gt;""),"E","")</f>
        <v/>
      </c>
      <c r="FO176" s="29" t="str">
        <f>IF(OR($A$8&lt;&gt;"",$A$2&lt;&gt;"",$FO$252&lt;&gt;""),"E","")</f>
        <v/>
      </c>
      <c r="FP176" s="29" t="str">
        <f>IF(OR($A$8&lt;&gt;"",$A$2&lt;&gt;"",$FP$252&lt;&gt;""),"E","")</f>
        <v/>
      </c>
      <c r="FQ176" s="29" t="str">
        <f>IF(OR($A$8&lt;&gt;"",$A$2&lt;&gt;"",$FQ$252&lt;&gt;""),"E","")</f>
        <v/>
      </c>
      <c r="FR176" s="29" t="str">
        <f>IF(OR($A$8&lt;&gt;"",$A$2&lt;&gt;"",$FR$252&lt;&gt;""),"E","")</f>
        <v/>
      </c>
      <c r="FS176" s="29" t="str">
        <f>IF(OR($A$8&lt;&gt;"",$A$2&lt;&gt;"",$FS$252&lt;&gt;""),"E","")</f>
        <v/>
      </c>
      <c r="FT176" s="29" t="str">
        <f>IF(OR($A$8&lt;&gt;"",$A$2&lt;&gt;"",$FT$252&lt;&gt;""),"E","")</f>
        <v/>
      </c>
      <c r="FU176" s="29" t="str">
        <f>IF(OR($A$8&lt;&gt;"",$A$2&lt;&gt;"",$FU$252&lt;&gt;""),"E","")</f>
        <v/>
      </c>
      <c r="FV176" s="29" t="str">
        <f>IF(OR($A$8&lt;&gt;"",$A$2&lt;&gt;"",$FV$252&lt;&gt;""),"E","")</f>
        <v/>
      </c>
      <c r="FW176" s="29" t="str">
        <f>IF(OR($A$8&lt;&gt;"",$A$2&lt;&gt;"",$FW$252&lt;&gt;""),"E","")</f>
        <v/>
      </c>
      <c r="FX176" s="29" t="str">
        <f>IF(OR($A$8&lt;&gt;"",$A$2&lt;&gt;"",$FX$252&lt;&gt;""),"E","")</f>
        <v/>
      </c>
      <c r="FY176" s="29" t="str">
        <f>IF(OR($A$8&lt;&gt;"",$A$2&lt;&gt;"",$FY$252&lt;&gt;""),"E","")</f>
        <v/>
      </c>
      <c r="FZ176" s="29" t="str">
        <f>IF(OR($A$8&lt;&gt;"",$A$2&lt;&gt;"",$FZ$252&lt;&gt;""),"E","")</f>
        <v/>
      </c>
      <c r="GA176" s="29" t="str">
        <f>IF(OR($A$8&lt;&gt;"",$A$2&lt;&gt;"",$GA$252&lt;&gt;""),"E","")</f>
        <v/>
      </c>
      <c r="GB176" s="58"/>
      <c r="GC176" s="57"/>
      <c r="GD176" s="33" t="str">
        <f>IF(OR($A$8&lt;&gt;"",$A$2&lt;&gt;"",$GD$252&lt;&gt;""),"E","")</f>
        <v/>
      </c>
      <c r="GE176" s="77"/>
      <c r="GF176" s="72"/>
      <c r="GG176" s="29" t="str">
        <f>IF(OR($A$8&lt;&gt;"",$A$2&lt;&gt;"",$GG$252&lt;&gt;""),"E","")</f>
        <v/>
      </c>
      <c r="GH176" s="29" t="str">
        <f>IF(OR($A$8&lt;&gt;"",$A$2&lt;&gt;"",$GH$252&lt;&gt;""),"E","")</f>
        <v/>
      </c>
      <c r="GI176" s="29" t="str">
        <f>IF(OR($A$8&lt;&gt;"",$A$2&lt;&gt;"",$GI$252&lt;&gt;""),"E","")</f>
        <v/>
      </c>
      <c r="GJ176" s="29" t="str">
        <f>IF(OR($A$8&lt;&gt;"",$A$2&lt;&gt;"",$GJ$252&lt;&gt;""),"E","")</f>
        <v/>
      </c>
      <c r="GK176" s="29" t="str">
        <f>IF(OR($A$8&lt;&gt;"",$A$2&lt;&gt;"",$GK$252&lt;&gt;""),"E","")</f>
        <v/>
      </c>
      <c r="GL176" s="29" t="str">
        <f>IF(OR($A$8&lt;&gt;"",$A$2&lt;&gt;"",$GL$252&lt;&gt;""),"E","")</f>
        <v/>
      </c>
      <c r="GM176" s="29" t="str">
        <f>IF(OR($A$8&lt;&gt;"",$A$2&lt;&gt;"",$GM$252&lt;&gt;""),"E","")</f>
        <v/>
      </c>
      <c r="GN176" s="29" t="str">
        <f>IF(OR($A$8&lt;&gt;"",$A$2&lt;&gt;"",$GN$252&lt;&gt;""),"E","")</f>
        <v/>
      </c>
      <c r="GO176" s="29" t="str">
        <f>IF(OR($A$8&lt;&gt;"",$A$2&lt;&gt;"",$GO$252&lt;&gt;""),"E","")</f>
        <v/>
      </c>
      <c r="GP176" s="29" t="str">
        <f>IF(OR($A$8&lt;&gt;"",$A$2&lt;&gt;"",$GP$252&lt;&gt;""),"E","")</f>
        <v/>
      </c>
      <c r="GQ176" s="29" t="str">
        <f>IF(OR($A$8&lt;&gt;"",$A$2&lt;&gt;"",$GQ$252&lt;&gt;""),"E","")</f>
        <v/>
      </c>
      <c r="GR176" s="29" t="str">
        <f>IF(OR($A$8&lt;&gt;"",$A$2&lt;&gt;"",$GR$252&lt;&gt;""),"E","")</f>
        <v/>
      </c>
      <c r="GS176" s="29" t="str">
        <f>IF(OR($A$8&lt;&gt;"",$A$2&lt;&gt;"",$GS$252&lt;&gt;""),"E","")</f>
        <v/>
      </c>
      <c r="GT176" s="30" t="str">
        <f>IF(OR($A$8&lt;&gt;"",$A$2&lt;&gt;"",$GT$252&lt;&gt;""),"E",(IF(OR(AND($B$5="X",$D$5=""),(AND((OR(($J$6="X"),(AND($J$6="X",$L$6="X")))),$N$6=""))),"","X")))</f>
        <v>X</v>
      </c>
      <c r="GU176" s="29" t="str">
        <f>IF(OR($A$8&lt;&gt;"",$A$2&lt;&gt;"",$GU$252&lt;&gt;""),"E","")</f>
        <v/>
      </c>
      <c r="GV176" s="30" t="str">
        <f>IF(OR($A$8&lt;&gt;"",$A$2&lt;&gt;"",$GV$252&lt;&gt;""),"E",(IF(OR(AND($B$5="X",$D$5=""),(AND((OR(($J$6="X"),(AND($J$6="X",$L$6="X")))),$N$6=""))),"","X")))</f>
        <v>X</v>
      </c>
      <c r="GW176" s="29" t="str">
        <f>IF(OR($A$8&lt;&gt;"",$A$2&lt;&gt;"",$GW$252&lt;&gt;""),"E","")</f>
        <v/>
      </c>
      <c r="GX176" s="30" t="str">
        <f>IF(OR($A$8&lt;&gt;"",$A$2&lt;&gt;"",$GX$252&lt;&gt;""),"E",(IF(OR((AND($P$6="X",$R$6="")),AND($B$5="X",$D$5=""),(AND((OR(($J$6="X"),(AND($J$6="X",$L$6="X")))),$N$6=""))),"","X")))</f>
        <v>X</v>
      </c>
      <c r="GY176" s="26" t="str">
        <f>IF(OR($A$8&lt;&gt;"",$A$2&lt;&gt;"",$GY$252&lt;&gt;""),"E","")</f>
        <v/>
      </c>
      <c r="GZ176" s="30" t="str">
        <f>IF(OR($A$8&lt;&gt;"",$A$2&lt;&gt;"",$GZ$252&lt;&gt;""),"E",(IF(OR((AND($P$6="X",$R$6="")),AND($B$5="X",$D$5=""),(AND((OR(($J$6="X"),(AND($J$6="X",$L$6="X")))),$N$6=""))),"","X")))</f>
        <v>X</v>
      </c>
      <c r="HA176" s="29" t="str">
        <f>IF(OR($A$8&lt;&gt;"",$A$2&lt;&gt;"",$HA$252&lt;&gt;""),"E","")</f>
        <v/>
      </c>
      <c r="HB176" s="34" t="str">
        <f>IF(OR($A$8&lt;&gt;"",$A$2&lt;&gt;"",$HB$252&lt;&gt;""),"E",IF((OR((AND($B$5="X",$D$5="")),(AND($F$7="X",$H$7="",$N$7="")),(AND((OR(($J$6="X"),(AND($J$6="X",$L$6="X")))),$N$6="")),(AND($B$7="X",$D$7="")))),"","X"))</f>
        <v>X</v>
      </c>
      <c r="HC176" s="29" t="str">
        <f>IF(OR($A$8&lt;&gt;"",$A$2&lt;&gt;"",$HC$252&lt;&gt;""),"E","")</f>
        <v/>
      </c>
      <c r="HD176" s="34" t="str">
        <f>IF(OR($A$8&lt;&gt;"",$A$2&lt;&gt;"",$HD$252&lt;&gt;""),"E",IF((OR((AND($B$5="X",$D$5="")),(AND($F$7="X",$H$7="",$N$7="")),(AND((OR(($J$6="X"),(AND($J$6="X",$L$6="X")))),$N$6="")),(AND($B$7="X",$D$7="")))),"","X"))</f>
        <v>X</v>
      </c>
      <c r="HE176" s="29" t="str">
        <f>IF(OR($A$8&lt;&gt;"",$A$2&lt;&gt;"",$HE$252&lt;&gt;""),"E","")</f>
        <v/>
      </c>
      <c r="HF176" s="34" t="str">
        <f>IF(OR($A$8&lt;&gt;"",$A$2&lt;&gt;"",$HF$252&lt;&gt;""),"E",IF((OR((AND($B$5="X",$D$5="")),(AND($F$7="X",$H$7="",$N$7="")),(AND((OR(($J$6="X"),(AND($J$6="X",$L$6="X")))),$N$6="")),(AND($B$7="X",$D$7="")))),"","X"))</f>
        <v>X</v>
      </c>
      <c r="HG176" s="29" t="str">
        <f>IF(OR($A$8&lt;&gt;"",$A$2&lt;&gt;"",$HG$252&lt;&gt;""),"E","")</f>
        <v/>
      </c>
      <c r="HH176" s="81"/>
      <c r="HI176" s="72"/>
      <c r="HJ176" s="34" t="str">
        <f>IF(OR($A$8&lt;&gt;"",$A$2&lt;&gt;"",$HJ$252&lt;&gt;""),"E",IF((OR((AND($B$5="X",$D$5="")),(AND($F$7="X",$H$7="",$N$7="")),(AND((OR(($J$6="X"),(AND($J$6="X",$L$6="X")))),$N$6="")),(AND($B$7="X",$D$7="")))),"","X"))</f>
        <v>X</v>
      </c>
      <c r="HK176" s="29" t="str">
        <f>IF(OR($A$8&lt;&gt;"",$A$2&lt;&gt;"",$HK$252&lt;&gt;""),"E","")</f>
        <v/>
      </c>
      <c r="HL176" s="34" t="str">
        <f>IF(OR($A$8&lt;&gt;"",$A$2&lt;&gt;"",$HL$252&lt;&gt;""),"E",IF((OR((AND($B$5="X",$D$5="")),(AND($F$7="X",$H$7="",$N$7="")),(AND((OR(($J$6="X"),(AND($J$6="X",$L$6="X")))),$N$6="")),(AND($B$7="X",$D$7="")))),"","X"))</f>
        <v>X</v>
      </c>
      <c r="HM176" s="34" t="str">
        <f>IF(OR($A$8&lt;&gt;"",$A$2&lt;&gt;"",$HM$252&lt;&gt;""),"E",IF((OR((AND($B$5="X",$D$5="")),(AND($F$7="X",$H$7="",$N$7="")),(AND((OR(($J$6="X"),(AND($J$6="X",$L$6="X")))),$N$6="")),(AND($B$7="X",$D$7="")))),"","X"))</f>
        <v>X</v>
      </c>
      <c r="HN176" s="34" t="str">
        <f>IF(OR($A$8&lt;&gt;"",$A$2&lt;&gt;"",$HN$252&lt;&gt;""),"E",IF((OR((AND($B$5="X",$D$5="")),(AND($F$7="X",$H$7="",$N$7="")),(AND((OR(($J$6="X"),(AND($J$6="X",$L$6="X")))),$N$6="")),(AND($B$7="X",$D$7="")))),"","X"))</f>
        <v>X</v>
      </c>
      <c r="HO176" s="34" t="str">
        <f>IF(OR($A$8&lt;&gt;"",$A$2&lt;&gt;"",$HO$252&lt;&gt;""),"E",IF((OR((AND($B$5="X",$D$5="")),(AND($F$7="X",$H$7="",$N$7="")),(AND((OR(($J$6="X"),(AND($J$6="X",$L$6="X")))),$N$6="")),(AND($B$7="X",$D$7="")))),"","X"))</f>
        <v>X</v>
      </c>
      <c r="HP176" s="34" t="str">
        <f>IF(OR($A$8&lt;&gt;"",$A$2&lt;&gt;"",$HP$252&lt;&gt;""),"E",IF((OR((AND($B$5="X",$D$5="")),(AND($F$7="X",$H$7="",$N$7="")),(AND((OR(($J$6="X"),(AND($J$6="X",$L$6="X")))),$N$6="")),(AND($B$7="X",$D$7="")))),"","X"))</f>
        <v>X</v>
      </c>
      <c r="HQ176" s="219"/>
      <c r="HR176" s="6"/>
      <c r="HS176" s="131">
        <f t="shared" si="2"/>
        <v>0</v>
      </c>
      <c r="HT176" s="132"/>
    </row>
    <row r="177" spans="1:228" ht="39" customHeight="1" x14ac:dyDescent="0.2">
      <c r="A177" s="436" t="s">
        <v>8</v>
      </c>
      <c r="B177" s="437"/>
      <c r="C177" s="437"/>
      <c r="D177" s="437"/>
      <c r="E177" s="437"/>
      <c r="F177" s="437"/>
      <c r="G177" s="437"/>
      <c r="H177" s="437"/>
      <c r="I177" s="437"/>
      <c r="J177" s="437"/>
      <c r="K177" s="437"/>
      <c r="L177" s="438"/>
      <c r="M177" s="223" t="s">
        <v>154</v>
      </c>
      <c r="N177" s="224"/>
      <c r="O177" s="224"/>
      <c r="P177" s="224"/>
      <c r="Q177" s="224"/>
      <c r="R177" s="224"/>
      <c r="S177" s="224"/>
      <c r="T177" s="224"/>
      <c r="U177" s="225"/>
      <c r="V177" s="175"/>
      <c r="W177" s="43">
        <v>15</v>
      </c>
      <c r="X177" s="205">
        <v>4</v>
      </c>
      <c r="Y177" s="84" t="s">
        <v>1138</v>
      </c>
      <c r="Z177" s="178"/>
      <c r="AA177" s="212"/>
      <c r="AB177" s="155">
        <v>60</v>
      </c>
      <c r="AC177" s="399"/>
      <c r="AD177" s="155">
        <v>60</v>
      </c>
      <c r="AE177" s="399"/>
      <c r="AF177" s="155">
        <v>60</v>
      </c>
      <c r="AG177" s="299"/>
      <c r="AH177" s="155">
        <v>60</v>
      </c>
      <c r="AI177" s="299"/>
      <c r="AJ177" s="155">
        <v>12</v>
      </c>
      <c r="AK177" s="299"/>
      <c r="AL177" s="155">
        <v>2</v>
      </c>
      <c r="AM177" s="299"/>
      <c r="AN177" s="155">
        <v>1</v>
      </c>
      <c r="AO177" s="299"/>
      <c r="AP177" s="155">
        <v>1</v>
      </c>
      <c r="AQ177" s="299"/>
      <c r="AR177" s="152"/>
      <c r="AS177" s="153"/>
      <c r="AT177" s="152"/>
      <c r="AU177" s="153"/>
      <c r="AV177" s="152"/>
      <c r="AW177" s="153"/>
      <c r="AX177" s="152"/>
      <c r="AY177" s="153"/>
      <c r="AZ177" s="152"/>
      <c r="BA177" s="153"/>
      <c r="BB177" s="152"/>
      <c r="BC177" s="153"/>
      <c r="BD177" s="152"/>
      <c r="BE177" s="153"/>
      <c r="BF177" s="152"/>
      <c r="BG177" s="422"/>
      <c r="BH177" s="179"/>
      <c r="BI177" s="179"/>
      <c r="BJ177" s="67" t="str">
        <f>IF($BJ$8="Saisie de numéro erronée !","Saisie de numéro erronée !",IF($BJ$9="","",VALUE(SUBSTITUTE(IF(COUNTIF(HS177,"* *"),TRIM(MID(Y177&amp;" ",(FIND(("NO"&amp;$BJ$9&amp;" "),Y177&amp;" "))-3,3)),HS177),"c",""))))</f>
        <v/>
      </c>
      <c r="BK177" s="180"/>
      <c r="BL177" s="213"/>
      <c r="BM177" s="29">
        <v>15</v>
      </c>
      <c r="BN177" s="29">
        <v>15</v>
      </c>
      <c r="BO177" s="29">
        <v>15</v>
      </c>
      <c r="BP177" s="29">
        <v>16</v>
      </c>
      <c r="BQ177" s="29">
        <v>16</v>
      </c>
      <c r="BR177" s="29">
        <v>16</v>
      </c>
      <c r="BS177" s="29">
        <v>17</v>
      </c>
      <c r="BT177" s="29">
        <v>17</v>
      </c>
      <c r="BU177" s="29">
        <v>17</v>
      </c>
      <c r="BV177" s="29">
        <v>18</v>
      </c>
      <c r="BW177" s="29">
        <v>18</v>
      </c>
      <c r="BX177" s="29">
        <v>18</v>
      </c>
      <c r="BY177" s="29">
        <v>22</v>
      </c>
      <c r="BZ177" s="29">
        <v>30</v>
      </c>
      <c r="CA177" s="29">
        <v>35</v>
      </c>
      <c r="CB177" s="226">
        <v>45</v>
      </c>
      <c r="CC177" s="181"/>
      <c r="CD177" s="181"/>
      <c r="CE177" s="395"/>
      <c r="CF177" s="182"/>
      <c r="CG177" s="182"/>
      <c r="CH177" s="395" t="s">
        <v>354</v>
      </c>
      <c r="CI177" s="183"/>
      <c r="CJ177" s="183"/>
      <c r="CK177" s="214">
        <v>166</v>
      </c>
      <c r="CL177" s="29" t="s">
        <v>608</v>
      </c>
      <c r="CM177" s="184"/>
      <c r="CN177" s="216"/>
      <c r="CO177" s="227" t="s">
        <v>37</v>
      </c>
      <c r="CP177" s="185"/>
      <c r="CQ177" s="185"/>
      <c r="CR177" s="44">
        <v>89</v>
      </c>
      <c r="CS177" s="44">
        <v>109</v>
      </c>
      <c r="CT177" s="186"/>
      <c r="CU177" s="186"/>
      <c r="CV177" s="395" t="s">
        <v>686</v>
      </c>
      <c r="CW177" s="218"/>
      <c r="CX177" s="218"/>
      <c r="CY177" s="227" t="s">
        <v>106</v>
      </c>
      <c r="CZ177" s="187"/>
      <c r="DA177" s="187"/>
      <c r="DB177" s="28" t="str">
        <f>IF(OR($A$8&lt;&gt;"",$A$2&lt;&gt;"",$DB$252&lt;&gt;""),"E","")</f>
        <v/>
      </c>
      <c r="DC177" s="29" t="str">
        <f>IF(OR($A$8&lt;&gt;"",$A$2&lt;&gt;"",$DC$252&lt;&gt;""),"E","")</f>
        <v/>
      </c>
      <c r="DD177" s="29" t="str">
        <f>IF(OR($A$8&lt;&gt;"",$A$2&lt;&gt;"",$DD$252&lt;&gt;""),"E","")</f>
        <v/>
      </c>
      <c r="DE177" s="29" t="str">
        <f>IF(OR($A$8&lt;&gt;"",$A$2&lt;&gt;"",$DE$252&lt;&gt;""),"E","")</f>
        <v/>
      </c>
      <c r="DF177" s="29" t="str">
        <f>IF(OR($A$8&lt;&gt;"",$A$2&lt;&gt;"",$DF$252&lt;&gt;""),"E","")</f>
        <v/>
      </c>
      <c r="DG177" s="29" t="str">
        <f>IF(OR($A$8&lt;&gt;"",$A$2&lt;&gt;"",$DG$252&lt;&gt;""),"E","")</f>
        <v/>
      </c>
      <c r="DH177" s="29" t="str">
        <f>IF(OR($A$8&lt;&gt;"",$A$2&lt;&gt;"",$DH$252&lt;&gt;""),"E","")</f>
        <v/>
      </c>
      <c r="DI177" s="29" t="str">
        <f>IF(OR($A$8&lt;&gt;"",$A$2&lt;&gt;"",$DI$252&lt;&gt;""),"E","")</f>
        <v/>
      </c>
      <c r="DJ177" s="29" t="str">
        <f>IF(OR($A$8&lt;&gt;"",$A$2&lt;&gt;"",$DJ$252&lt;&gt;""),"E","")</f>
        <v/>
      </c>
      <c r="DK177" s="29" t="str">
        <f>IF(OR($A$8&lt;&gt;"",$A$2&lt;&gt;"",$DK$252&lt;&gt;""),"E","")</f>
        <v/>
      </c>
      <c r="DL177" s="29" t="str">
        <f>IF(OR($A$8&lt;&gt;"",$A$2&lt;&gt;"",$DL$252&lt;&gt;""),"E","")</f>
        <v/>
      </c>
      <c r="DM177" s="29" t="str">
        <f>IF(OR($A$8&lt;&gt;"",$A$2&lt;&gt;"",$DM$252&lt;&gt;""),"E","")</f>
        <v/>
      </c>
      <c r="DN177" s="29" t="str">
        <f>IF(OR($A$8&lt;&gt;"",$A$2&lt;&gt;"",$DN$252&lt;&gt;""),"E","")</f>
        <v/>
      </c>
      <c r="DO177" s="29" t="str">
        <f>IF(OR($A$8&lt;&gt;"",$A$2&lt;&gt;"",$DO$252&lt;&gt;""),"E","")</f>
        <v/>
      </c>
      <c r="DP177" s="29" t="str">
        <f>IF(OR($A$8&lt;&gt;"",$A$2&lt;&gt;"",$DP$252&lt;&gt;""),"E","")</f>
        <v/>
      </c>
      <c r="DQ177" s="29" t="str">
        <f>IF(OR($A$8&lt;&gt;"",$A$2&lt;&gt;"",$DQ$252&lt;&gt;""),"E","")</f>
        <v/>
      </c>
      <c r="DR177" s="29" t="str">
        <f>IF(OR($A$8&lt;&gt;"",$A$2&lt;&gt;"",$DR$252&lt;&gt;""),"E","")</f>
        <v/>
      </c>
      <c r="DS177" s="29" t="str">
        <f>IF(OR($A$8&lt;&gt;"",$A$2&lt;&gt;"",$DS$252&lt;&gt;""),"E","")</f>
        <v/>
      </c>
      <c r="DT177" s="29" t="str">
        <f>IF(OR($A$8&lt;&gt;"",$A$2&lt;&gt;"",$DT$252&lt;&gt;""),"E","")</f>
        <v/>
      </c>
      <c r="DU177" s="29" t="str">
        <f>IF(OR($A$8&lt;&gt;"",$A$2&lt;&gt;"",$DU$252&lt;&gt;""),"E","")</f>
        <v/>
      </c>
      <c r="DV177" s="29" t="str">
        <f>IF(OR($A$8&lt;&gt;"",$A$2&lt;&gt;"",$DV$252&lt;&gt;""),"E","")</f>
        <v/>
      </c>
      <c r="DW177" s="29" t="str">
        <f>IF(OR($A$8&lt;&gt;"",$A$2&lt;&gt;"",$DW$252&lt;&gt;""),"E","")</f>
        <v/>
      </c>
      <c r="DX177" s="29" t="str">
        <f>IF(OR($A$8&lt;&gt;"",$A$2&lt;&gt;"",$DX$252&lt;&gt;""),"E","")</f>
        <v/>
      </c>
      <c r="DY177" s="29" t="str">
        <f>IF(OR($A$8&lt;&gt;"",$A$2&lt;&gt;"",$DY$252&lt;&gt;""),"E","")</f>
        <v/>
      </c>
      <c r="DZ177" s="29" t="str">
        <f>IF(OR($A$8&lt;&gt;"",$A$2&lt;&gt;"",$DZ$252&lt;&gt;""),"E","")</f>
        <v/>
      </c>
      <c r="EA177" s="31"/>
      <c r="EB177" s="2"/>
      <c r="EC177" s="29" t="str">
        <f>IF(OR($A$8&lt;&gt;"",$A$2&lt;&gt;"",$EC$252&lt;&gt;""),"E","")</f>
        <v/>
      </c>
      <c r="ED177" s="58"/>
      <c r="EE177" s="57"/>
      <c r="EF177" s="29" t="str">
        <f>IF(OR($A$8&lt;&gt;"",$A$2&lt;&gt;"",$EF$252&lt;&gt;""),"E","")</f>
        <v/>
      </c>
      <c r="EG177" s="29" t="str">
        <f>IF(OR($A$8&lt;&gt;"",$A$2&lt;&gt;"",$EG$252&lt;&gt;""),"E","")</f>
        <v/>
      </c>
      <c r="EH177" s="29" t="str">
        <f>IF(OR($A$8&lt;&gt;"",$A$2&lt;&gt;"",$EH$252&lt;&gt;""),"E","")</f>
        <v/>
      </c>
      <c r="EI177" s="29" t="str">
        <f>IF(OR($A$8&lt;&gt;"",$A$2&lt;&gt;"",$EI$252&lt;&gt;""),"E","")</f>
        <v/>
      </c>
      <c r="EJ177" s="29" t="str">
        <f>IF(OR($A$8&lt;&gt;"",$A$2&lt;&gt;"",$EJ$252&lt;&gt;""),"E","")</f>
        <v/>
      </c>
      <c r="EK177" s="29" t="str">
        <f>IF(OR($A$8&lt;&gt;"",$A$2&lt;&gt;"",$EK$252&lt;&gt;""),"E","")</f>
        <v/>
      </c>
      <c r="EL177" s="29" t="str">
        <f>IF(OR($A$8&lt;&gt;"",$A$2&lt;&gt;"",$EL$252&lt;&gt;""),"E","")</f>
        <v/>
      </c>
      <c r="EM177" s="29" t="str">
        <f>IF(OR($A$8&lt;&gt;"",$A$2&lt;&gt;"",$EM$252&lt;&gt;""),"E","")</f>
        <v/>
      </c>
      <c r="EN177" s="29" t="str">
        <f>IF(OR($A$8&lt;&gt;"",$A$2&lt;&gt;"",$EN$252&lt;&gt;""),"E","")</f>
        <v/>
      </c>
      <c r="EO177" s="29" t="str">
        <f>IF(OR($A$8&lt;&gt;"",$A$2&lt;&gt;"",$EO$252&lt;&gt;""),"E","")</f>
        <v/>
      </c>
      <c r="EP177" s="29" t="str">
        <f>IF(OR($A$8&lt;&gt;"",$A$2&lt;&gt;"",$EP$252&lt;&gt;""),"E","")</f>
        <v/>
      </c>
      <c r="EQ177" s="29" t="str">
        <f>IF(OR($A$8&lt;&gt;"",$A$2&lt;&gt;"",$EQ$252&lt;&gt;""),"E","")</f>
        <v/>
      </c>
      <c r="ER177" s="29" t="str">
        <f>IF(OR($A$8&lt;&gt;"",$A$2&lt;&gt;"",$ER$252&lt;&gt;""),"E","")</f>
        <v/>
      </c>
      <c r="ES177" s="29" t="str">
        <f>IF(OR($A$8&lt;&gt;"",$A$2&lt;&gt;"",$ES$252&lt;&gt;""),"E","")</f>
        <v/>
      </c>
      <c r="ET177" s="29" t="str">
        <f>IF(OR($A$8&lt;&gt;"",$A$2&lt;&gt;"",$ET$252&lt;&gt;""),"E","")</f>
        <v/>
      </c>
      <c r="EU177" s="29" t="str">
        <f>IF(OR($A$8&lt;&gt;"",$A$2&lt;&gt;"",$EU$252&lt;&gt;""),"E","")</f>
        <v/>
      </c>
      <c r="EV177" s="29" t="str">
        <f>IF(OR($A$8&lt;&gt;"",$A$2&lt;&gt;"",$EV$252&lt;&gt;""),"E","")</f>
        <v/>
      </c>
      <c r="EW177" s="29" t="str">
        <f>IF(OR($A$8&lt;&gt;"",$A$2&lt;&gt;"",$EW$252&lt;&gt;""),"E","")</f>
        <v/>
      </c>
      <c r="EX177" s="29" t="str">
        <f>IF(OR($A$8&lt;&gt;"",$A$2&lt;&gt;"",$EX$252&lt;&gt;""),"E","")</f>
        <v/>
      </c>
      <c r="EY177" s="29" t="str">
        <f>IF(OR($A$8&lt;&gt;"",$A$2&lt;&gt;"",$EY$252&lt;&gt;""),"E","")</f>
        <v/>
      </c>
      <c r="EZ177" s="29" t="str">
        <f>IF(OR($A$8&lt;&gt;"",$A$2&lt;&gt;"",$EZ$252&lt;&gt;""),"E","")</f>
        <v/>
      </c>
      <c r="FA177" s="29" t="str">
        <f>IF(OR($A$8&lt;&gt;"",$A$2&lt;&gt;"",$FA$252&lt;&gt;""),"E","")</f>
        <v/>
      </c>
      <c r="FB177" s="29" t="str">
        <f>IF(OR($A$8&lt;&gt;"",$A$2&lt;&gt;"",$FB$252&lt;&gt;""),"E","")</f>
        <v/>
      </c>
      <c r="FC177" s="29" t="str">
        <f>IF(OR($A$8&lt;&gt;"",$A$2&lt;&gt;"",$FC$252&lt;&gt;""),"E","")</f>
        <v/>
      </c>
      <c r="FD177" s="29" t="str">
        <f>IF(OR($A$8&lt;&gt;"",$A$2&lt;&gt;"",$FD$252&lt;&gt;""),"E","")</f>
        <v/>
      </c>
      <c r="FE177" s="29" t="str">
        <f>IF(OR($A$8&lt;&gt;"",$A$2&lt;&gt;"",$FE$252&lt;&gt;""),"E","")</f>
        <v/>
      </c>
      <c r="FF177" s="29" t="str">
        <f>IF(OR($A$8&lt;&gt;"",$A$2&lt;&gt;"",$FF$252&lt;&gt;""),"E","")</f>
        <v/>
      </c>
      <c r="FG177" s="29" t="str">
        <f>IF(OR($A$8&lt;&gt;"",$A$2&lt;&gt;"",$FG$252&lt;&gt;""),"E","")</f>
        <v/>
      </c>
      <c r="FH177" s="29" t="str">
        <f>IF(OR($A$8&lt;&gt;"",$A$2&lt;&gt;"",$FH$252&lt;&gt;""),"E","")</f>
        <v/>
      </c>
      <c r="FI177" s="29" t="str">
        <f>IF(OR($A$8&lt;&gt;"",$A$2&lt;&gt;"",$FI$252&lt;&gt;""),"E","")</f>
        <v/>
      </c>
      <c r="FJ177" s="29" t="str">
        <f>IF(OR($A$8&lt;&gt;"",$A$2&lt;&gt;"",$FJ$252&lt;&gt;""),"E","")</f>
        <v/>
      </c>
      <c r="FK177" s="29" t="str">
        <f>IF(OR($A$8&lt;&gt;"",$A$2&lt;&gt;"",$FK$252&lt;&gt;""),"E","")</f>
        <v/>
      </c>
      <c r="FL177" s="29" t="str">
        <f>IF(OR($A$8&lt;&gt;"",$A$2&lt;&gt;"",$FL$252&lt;&gt;""),"E","")</f>
        <v/>
      </c>
      <c r="FM177" s="29" t="str">
        <f>IF(OR($A$8&lt;&gt;"",$A$2&lt;&gt;"",$FM$252&lt;&gt;""),"E","")</f>
        <v/>
      </c>
      <c r="FN177" s="29" t="str">
        <f>IF(OR($A$8&lt;&gt;"",$A$2&lt;&gt;"",$FN$252&lt;&gt;""),"E","")</f>
        <v/>
      </c>
      <c r="FO177" s="29" t="str">
        <f>IF(OR($A$8&lt;&gt;"",$A$2&lt;&gt;"",$FO$252&lt;&gt;""),"E","")</f>
        <v/>
      </c>
      <c r="FP177" s="29" t="str">
        <f>IF(OR($A$8&lt;&gt;"",$A$2&lt;&gt;"",$FP$252&lt;&gt;""),"E","")</f>
        <v/>
      </c>
      <c r="FQ177" s="29" t="str">
        <f>IF(OR($A$8&lt;&gt;"",$A$2&lt;&gt;"",$FQ$252&lt;&gt;""),"E","")</f>
        <v/>
      </c>
      <c r="FR177" s="29" t="str">
        <f>IF(OR($A$8&lt;&gt;"",$A$2&lt;&gt;"",$FR$252&lt;&gt;""),"E","")</f>
        <v/>
      </c>
      <c r="FS177" s="29" t="str">
        <f>IF(OR($A$8&lt;&gt;"",$A$2&lt;&gt;"",$FS$252&lt;&gt;""),"E","")</f>
        <v/>
      </c>
      <c r="FT177" s="29" t="str">
        <f>IF(OR($A$8&lt;&gt;"",$A$2&lt;&gt;"",$FT$252&lt;&gt;""),"E","")</f>
        <v/>
      </c>
      <c r="FU177" s="29" t="str">
        <f>IF(OR($A$8&lt;&gt;"",$A$2&lt;&gt;"",$FU$252&lt;&gt;""),"E","")</f>
        <v/>
      </c>
      <c r="FV177" s="29" t="str">
        <f>IF(OR($A$8&lt;&gt;"",$A$2&lt;&gt;"",$FV$252&lt;&gt;""),"E","")</f>
        <v/>
      </c>
      <c r="FW177" s="29" t="str">
        <f>IF(OR($A$8&lt;&gt;"",$A$2&lt;&gt;"",$FW$252&lt;&gt;""),"E","")</f>
        <v/>
      </c>
      <c r="FX177" s="29" t="str">
        <f>IF(OR($A$8&lt;&gt;"",$A$2&lt;&gt;"",$FX$252&lt;&gt;""),"E","")</f>
        <v/>
      </c>
      <c r="FY177" s="29" t="str">
        <f>IF(OR($A$8&lt;&gt;"",$A$2&lt;&gt;"",$FY$252&lt;&gt;""),"E","")</f>
        <v/>
      </c>
      <c r="FZ177" s="29" t="str">
        <f>IF(OR($A$8&lt;&gt;"",$A$2&lt;&gt;"",$FZ$252&lt;&gt;""),"E","")</f>
        <v/>
      </c>
      <c r="GA177" s="29" t="str">
        <f>IF(OR($A$8&lt;&gt;"",$A$2&lt;&gt;"",$GA$252&lt;&gt;""),"E","")</f>
        <v/>
      </c>
      <c r="GB177" s="58"/>
      <c r="GC177" s="57"/>
      <c r="GD177" s="33" t="str">
        <f>IF(OR($A$8&lt;&gt;"",$A$2&lt;&gt;"",$GD$252&lt;&gt;""),"E","")</f>
        <v/>
      </c>
      <c r="GE177" s="77"/>
      <c r="GF177" s="72"/>
      <c r="GG177" s="29" t="str">
        <f>IF(OR($A$8&lt;&gt;"",$A$2&lt;&gt;"",$GG$252&lt;&gt;""),"E","")</f>
        <v/>
      </c>
      <c r="GH177" s="29" t="str">
        <f>IF(OR($A$8&lt;&gt;"",$A$2&lt;&gt;"",$GH$252&lt;&gt;""),"E","")</f>
        <v/>
      </c>
      <c r="GI177" s="29" t="str">
        <f>IF(OR($A$8&lt;&gt;"",$A$2&lt;&gt;"",$GI$252&lt;&gt;""),"E","")</f>
        <v/>
      </c>
      <c r="GJ177" s="29" t="str">
        <f>IF(OR($A$8&lt;&gt;"",$A$2&lt;&gt;"",$GJ$252&lt;&gt;""),"E","")</f>
        <v/>
      </c>
      <c r="GK177" s="29" t="str">
        <f>IF(OR($A$8&lt;&gt;"",$A$2&lt;&gt;"",$GK$252&lt;&gt;""),"E","")</f>
        <v/>
      </c>
      <c r="GL177" s="29" t="str">
        <f>IF(OR($A$8&lt;&gt;"",$A$2&lt;&gt;"",$GL$252&lt;&gt;""),"E","")</f>
        <v/>
      </c>
      <c r="GM177" s="29" t="str">
        <f>IF(OR($A$8&lt;&gt;"",$A$2&lt;&gt;"",$GM$252&lt;&gt;""),"E","")</f>
        <v/>
      </c>
      <c r="GN177" s="29" t="str">
        <f>IF(OR($A$8&lt;&gt;"",$A$2&lt;&gt;"",$GN$252&lt;&gt;""),"E","")</f>
        <v/>
      </c>
      <c r="GO177" s="29" t="str">
        <f>IF(OR($A$8&lt;&gt;"",$A$2&lt;&gt;"",$GO$252&lt;&gt;""),"E","")</f>
        <v/>
      </c>
      <c r="GP177" s="29" t="str">
        <f>IF(OR($A$8&lt;&gt;"",$A$2&lt;&gt;"",$GP$252&lt;&gt;""),"E","")</f>
        <v/>
      </c>
      <c r="GQ177" s="29" t="str">
        <f>IF(OR($A$8&lt;&gt;"",$A$2&lt;&gt;"",$GQ$252&lt;&gt;""),"E","")</f>
        <v/>
      </c>
      <c r="GR177" s="29" t="str">
        <f>IF(OR($A$8&lt;&gt;"",$A$2&lt;&gt;"",$GR$252&lt;&gt;""),"E","")</f>
        <v/>
      </c>
      <c r="GS177" s="29" t="str">
        <f>IF(OR($A$8&lt;&gt;"",$A$2&lt;&gt;"",$GS$252&lt;&gt;""),"E","")</f>
        <v/>
      </c>
      <c r="GT177" s="30" t="str">
        <f>IF(OR($A$8&lt;&gt;"",$A$2&lt;&gt;"",$GT$252&lt;&gt;""),"E",(IF(OR(AND($B$5="X",$D$5=""),(AND((OR(($J$6="X"),(AND($J$6="X",$L$6="X")))),$N$6=""))),"","X")))</f>
        <v>X</v>
      </c>
      <c r="GU177" s="29" t="str">
        <f>IF(OR($A$8&lt;&gt;"",$A$2&lt;&gt;"",$GU$252&lt;&gt;""),"E","")</f>
        <v/>
      </c>
      <c r="GV177" s="30" t="str">
        <f>IF(OR($A$8&lt;&gt;"",$A$2&lt;&gt;"",$GV$252&lt;&gt;""),"E",(IF(OR(AND($B$5="X",$D$5=""),(AND((OR(($J$6="X"),(AND($J$6="X",$L$6="X")))),$N$6=""))),"","X")))</f>
        <v>X</v>
      </c>
      <c r="GW177" s="29" t="str">
        <f>IF(OR($A$8&lt;&gt;"",$A$2&lt;&gt;"",$GW$252&lt;&gt;""),"E","")</f>
        <v/>
      </c>
      <c r="GX177" s="30" t="str">
        <f>IF(OR($A$8&lt;&gt;"",$A$2&lt;&gt;"",$GX$252&lt;&gt;""),"E",(IF(OR((AND($P$6="X",$R$6="")),AND($B$5="X",$D$5=""),(AND((OR(($J$6="X"),(AND($J$6="X",$L$6="X")))),$N$6=""))),"","X")))</f>
        <v>X</v>
      </c>
      <c r="GY177" s="26" t="str">
        <f>IF(OR($A$8&lt;&gt;"",$A$2&lt;&gt;"",$GY$252&lt;&gt;""),"E","")</f>
        <v/>
      </c>
      <c r="GZ177" s="30" t="str">
        <f>IF(OR($A$8&lt;&gt;"",$A$2&lt;&gt;"",$GZ$252&lt;&gt;""),"E",(IF(OR((AND($P$6="X",$R$6="")),AND($B$5="X",$D$5=""),(AND((OR(($J$6="X"),(AND($J$6="X",$L$6="X")))),$N$6=""))),"","X")))</f>
        <v>X</v>
      </c>
      <c r="HA177" s="29" t="str">
        <f>IF(OR($A$8&lt;&gt;"",$A$2&lt;&gt;"",$HA$252&lt;&gt;""),"E","")</f>
        <v/>
      </c>
      <c r="HB177" s="34" t="str">
        <f>IF(OR($A$8&lt;&gt;"",$A$2&lt;&gt;"",$HB$252&lt;&gt;""),"E",IF((OR((AND($B$5="X",$D$5="")),(AND($F$7="X",$H$7="",$N$7="")),(AND((OR(($J$6="X"),(AND($J$6="X",$L$6="X")))),$N$6="")),(AND($B$7="X",$D$7="")))),"","X"))</f>
        <v>X</v>
      </c>
      <c r="HC177" s="29" t="str">
        <f>IF(OR($A$8&lt;&gt;"",$A$2&lt;&gt;"",$HC$252&lt;&gt;""),"E","")</f>
        <v/>
      </c>
      <c r="HD177" s="34" t="str">
        <f>IF(OR($A$8&lt;&gt;"",$A$2&lt;&gt;"",$HD$252&lt;&gt;""),"E",IF((OR((AND($B$5="X",$D$5="")),(AND($F$7="X",$H$7="",$N$7="")),(AND((OR(($J$6="X"),(AND($J$6="X",$L$6="X")))),$N$6="")),(AND($B$7="X",$D$7="")))),"","X"))</f>
        <v>X</v>
      </c>
      <c r="HE177" s="29" t="str">
        <f>IF(OR($A$8&lt;&gt;"",$A$2&lt;&gt;"",$HE$252&lt;&gt;""),"E","")</f>
        <v/>
      </c>
      <c r="HF177" s="34" t="str">
        <f>IF(OR($A$8&lt;&gt;"",$A$2&lt;&gt;"",$HF$252&lt;&gt;""),"E",IF((OR((AND($B$5="X",$D$5="")),(AND($F$7="X",$H$7="",$N$7="")),(AND((OR(($J$6="X"),(AND($J$6="X",$L$6="X")))),$N$6="")),(AND($B$7="X",$D$7="")))),"","X"))</f>
        <v>X</v>
      </c>
      <c r="HG177" s="29" t="str">
        <f>IF(OR($A$8&lt;&gt;"",$A$2&lt;&gt;"",$HG$252&lt;&gt;""),"E","")</f>
        <v/>
      </c>
      <c r="HH177" s="81"/>
      <c r="HI177" s="72"/>
      <c r="HJ177" s="34" t="str">
        <f>IF(OR($A$8&lt;&gt;"",$A$2&lt;&gt;"",$HJ$252&lt;&gt;""),"E",IF((OR((AND($B$5="X",$D$5="")),(AND($F$7="X",$H$7="",$N$7="")),(AND((OR(($J$6="X"),(AND($J$6="X",$L$6="X")))),$N$6="")),(AND($B$7="X",$D$7="")))),"","X"))</f>
        <v>X</v>
      </c>
      <c r="HK177" s="29" t="str">
        <f>IF(OR($A$8&lt;&gt;"",$A$2&lt;&gt;"",$HK$252&lt;&gt;""),"E","")</f>
        <v/>
      </c>
      <c r="HL177" s="34" t="str">
        <f>IF(OR($A$8&lt;&gt;"",$A$2&lt;&gt;"",$HL$252&lt;&gt;""),"E",IF((OR((AND($B$5="X",$D$5="")),(AND($F$7="X",$H$7="",$N$7="")),(AND((OR(($J$6="X"),(AND($J$6="X",$L$6="X")))),$N$6="")),(AND($B$7="X",$D$7="")))),"","X"))</f>
        <v>X</v>
      </c>
      <c r="HM177" s="34" t="str">
        <f>IF(OR($A$8&lt;&gt;"",$A$2&lt;&gt;"",$HM$252&lt;&gt;""),"E",IF((OR((AND($B$5="X",$D$5="")),(AND($F$7="X",$H$7="",$N$7="")),(AND((OR(($J$6="X"),(AND($J$6="X",$L$6="X")))),$N$6="")),(AND($B$7="X",$D$7="")))),"","X"))</f>
        <v>X</v>
      </c>
      <c r="HN177" s="34" t="str">
        <f>IF(OR($A$8&lt;&gt;"",$A$2&lt;&gt;"",$HN$252&lt;&gt;""),"E",IF((OR((AND($B$5="X",$D$5="")),(AND($F$7="X",$H$7="",$N$7="")),(AND((OR(($J$6="X"),(AND($J$6="X",$L$6="X")))),$N$6="")),(AND($B$7="X",$D$7="")))),"","X"))</f>
        <v>X</v>
      </c>
      <c r="HO177" s="34" t="str">
        <f>IF(OR($A$8&lt;&gt;"",$A$2&lt;&gt;"",$HO$252&lt;&gt;""),"E",IF((OR((AND($B$5="X",$D$5="")),(AND($F$7="X",$H$7="",$N$7="")),(AND((OR(($J$6="X"),(AND($J$6="X",$L$6="X")))),$N$6="")),(AND($B$7="X",$D$7="")))),"","X"))</f>
        <v>X</v>
      </c>
      <c r="HP177" s="34" t="str">
        <f>IF(OR($A$8&lt;&gt;"",$A$2&lt;&gt;"",$HP$252&lt;&gt;""),"E",IF((OR((AND($B$5="X",$D$5="")),(AND($F$7="X",$H$7="",$N$7="")),(AND((OR(($J$6="X"),(AND($J$6="X",$L$6="X")))),$N$6="")),(AND($B$7="X",$D$7="")))),"","X"))</f>
        <v>X</v>
      </c>
      <c r="HQ177" s="219"/>
      <c r="HR177" s="6"/>
      <c r="HS177" s="131">
        <f t="shared" si="2"/>
        <v>0</v>
      </c>
      <c r="HT177" s="132"/>
    </row>
    <row r="178" spans="1:228" ht="39" customHeight="1" x14ac:dyDescent="0.2">
      <c r="A178" s="436" t="s">
        <v>15</v>
      </c>
      <c r="B178" s="437"/>
      <c r="C178" s="437"/>
      <c r="D178" s="437"/>
      <c r="E178" s="437"/>
      <c r="F178" s="437"/>
      <c r="G178" s="437"/>
      <c r="H178" s="437"/>
      <c r="I178" s="437"/>
      <c r="J178" s="437"/>
      <c r="K178" s="437"/>
      <c r="L178" s="438"/>
      <c r="M178" s="223" t="s">
        <v>154</v>
      </c>
      <c r="N178" s="224"/>
      <c r="O178" s="224"/>
      <c r="P178" s="224"/>
      <c r="Q178" s="224"/>
      <c r="R178" s="224"/>
      <c r="S178" s="224"/>
      <c r="T178" s="224"/>
      <c r="U178" s="225"/>
      <c r="V178" s="175"/>
      <c r="W178" s="45">
        <v>16</v>
      </c>
      <c r="X178" s="202">
        <v>2</v>
      </c>
      <c r="Y178" s="84" t="s">
        <v>1139</v>
      </c>
      <c r="Z178" s="178"/>
      <c r="AA178" s="212"/>
      <c r="AB178" s="155">
        <v>60</v>
      </c>
      <c r="AC178" s="399"/>
      <c r="AD178" s="155">
        <v>60</v>
      </c>
      <c r="AE178" s="399"/>
      <c r="AF178" s="155">
        <v>60</v>
      </c>
      <c r="AG178" s="299"/>
      <c r="AH178" s="155">
        <v>40</v>
      </c>
      <c r="AI178" s="299"/>
      <c r="AJ178" s="155">
        <v>20</v>
      </c>
      <c r="AK178" s="299"/>
      <c r="AL178" s="155">
        <v>12</v>
      </c>
      <c r="AM178" s="299"/>
      <c r="AN178" s="155">
        <v>2</v>
      </c>
      <c r="AO178" s="299"/>
      <c r="AP178" s="155">
        <v>1</v>
      </c>
      <c r="AQ178" s="299"/>
      <c r="AR178" s="152">
        <v>1</v>
      </c>
      <c r="AS178" s="412"/>
      <c r="AT178" s="152"/>
      <c r="AU178" s="153"/>
      <c r="AV178" s="152"/>
      <c r="AW178" s="153"/>
      <c r="AX178" s="152"/>
      <c r="AY178" s="153"/>
      <c r="AZ178" s="152"/>
      <c r="BA178" s="153"/>
      <c r="BB178" s="152"/>
      <c r="BC178" s="153"/>
      <c r="BD178" s="152"/>
      <c r="BE178" s="153"/>
      <c r="BF178" s="152"/>
      <c r="BG178" s="422"/>
      <c r="BH178" s="179"/>
      <c r="BI178" s="179"/>
      <c r="BJ178" s="67" t="str">
        <f>IF($BJ$8="Saisie de numéro erronée !","Saisie de numéro erronée !",IF($BJ$9="","",VALUE(SUBSTITUTE(IF(COUNTIF(HS178,"* *"),TRIM(MID(Y178&amp;" ",(FIND(("NO"&amp;$BJ$9&amp;" "),Y178&amp;" "))-3,3)),HS178),"c",""))))</f>
        <v/>
      </c>
      <c r="BK178" s="180"/>
      <c r="BL178" s="213"/>
      <c r="BM178" s="29">
        <v>16</v>
      </c>
      <c r="BN178" s="29">
        <v>16</v>
      </c>
      <c r="BO178" s="29">
        <v>16</v>
      </c>
      <c r="BP178" s="29">
        <v>17</v>
      </c>
      <c r="BQ178" s="29">
        <v>17</v>
      </c>
      <c r="BR178" s="29">
        <v>17</v>
      </c>
      <c r="BS178" s="29">
        <v>18</v>
      </c>
      <c r="BT178" s="228">
        <v>92</v>
      </c>
      <c r="BU178" s="29">
        <v>18</v>
      </c>
      <c r="BV178" s="29">
        <v>19</v>
      </c>
      <c r="BW178" s="29">
        <v>19</v>
      </c>
      <c r="BX178" s="29">
        <v>19</v>
      </c>
      <c r="BY178" s="29">
        <v>23</v>
      </c>
      <c r="BZ178" s="29">
        <v>31</v>
      </c>
      <c r="CA178" s="29">
        <v>36</v>
      </c>
      <c r="CB178" s="226">
        <v>46</v>
      </c>
      <c r="CC178" s="181"/>
      <c r="CD178" s="181"/>
      <c r="CE178" s="395"/>
      <c r="CF178" s="182"/>
      <c r="CG178" s="182"/>
      <c r="CH178" s="395" t="s">
        <v>354</v>
      </c>
      <c r="CI178" s="183"/>
      <c r="CJ178" s="183"/>
      <c r="CK178" s="214">
        <v>167</v>
      </c>
      <c r="CL178" s="29" t="s">
        <v>609</v>
      </c>
      <c r="CM178" s="184"/>
      <c r="CN178" s="216"/>
      <c r="CO178" s="227" t="s">
        <v>37</v>
      </c>
      <c r="CP178" s="185"/>
      <c r="CQ178" s="185"/>
      <c r="CR178" s="44">
        <v>89</v>
      </c>
      <c r="CS178" s="44">
        <v>109</v>
      </c>
      <c r="CT178" s="186"/>
      <c r="CU178" s="186"/>
      <c r="CV178" s="395" t="s">
        <v>1228</v>
      </c>
      <c r="CW178" s="218"/>
      <c r="CX178" s="218"/>
      <c r="CY178" s="227" t="s">
        <v>106</v>
      </c>
      <c r="CZ178" s="187"/>
      <c r="DA178" s="187"/>
      <c r="DB178" s="28" t="str">
        <f>IF(OR($A$8&lt;&gt;"",$A$2&lt;&gt;"",$DB$252&lt;&gt;""),"E","")</f>
        <v/>
      </c>
      <c r="DC178" s="29" t="str">
        <f>IF(OR($A$8&lt;&gt;"",$A$2&lt;&gt;"",$DC$252&lt;&gt;""),"E","")</f>
        <v/>
      </c>
      <c r="DD178" s="29" t="str">
        <f>IF(OR($A$8&lt;&gt;"",$A$2&lt;&gt;"",$DD$252&lt;&gt;""),"E","")</f>
        <v/>
      </c>
      <c r="DE178" s="29" t="str">
        <f>IF(OR($A$8&lt;&gt;"",$A$2&lt;&gt;"",$DE$252&lt;&gt;""),"E","")</f>
        <v/>
      </c>
      <c r="DF178" s="29" t="str">
        <f>IF(OR($A$8&lt;&gt;"",$A$2&lt;&gt;"",$DF$252&lt;&gt;""),"E","")</f>
        <v/>
      </c>
      <c r="DG178" s="29" t="str">
        <f>IF(OR($A$8&lt;&gt;"",$A$2&lt;&gt;"",$DG$252&lt;&gt;""),"E","")</f>
        <v/>
      </c>
      <c r="DH178" s="29" t="str">
        <f>IF(OR($A$8&lt;&gt;"",$A$2&lt;&gt;"",$DH$252&lt;&gt;""),"E","")</f>
        <v/>
      </c>
      <c r="DI178" s="29" t="str">
        <f>IF(OR($A$8&lt;&gt;"",$A$2&lt;&gt;"",$DI$252&lt;&gt;""),"E","")</f>
        <v/>
      </c>
      <c r="DJ178" s="29" t="str">
        <f>IF(OR($A$8&lt;&gt;"",$A$2&lt;&gt;"",$DJ$252&lt;&gt;""),"E","")</f>
        <v/>
      </c>
      <c r="DK178" s="29" t="str">
        <f>IF(OR($A$8&lt;&gt;"",$A$2&lt;&gt;"",$DK$252&lt;&gt;""),"E","")</f>
        <v/>
      </c>
      <c r="DL178" s="29" t="str">
        <f>IF(OR($A$8&lt;&gt;"",$A$2&lt;&gt;"",$DL$252&lt;&gt;""),"E","")</f>
        <v/>
      </c>
      <c r="DM178" s="29" t="str">
        <f>IF(OR($A$8&lt;&gt;"",$A$2&lt;&gt;"",$DM$252&lt;&gt;""),"E","")</f>
        <v/>
      </c>
      <c r="DN178" s="29" t="str">
        <f>IF(OR($A$8&lt;&gt;"",$A$2&lt;&gt;"",$DN$252&lt;&gt;""),"E","")</f>
        <v/>
      </c>
      <c r="DO178" s="29" t="str">
        <f>IF(OR($A$8&lt;&gt;"",$A$2&lt;&gt;"",$DO$252&lt;&gt;""),"E","")</f>
        <v/>
      </c>
      <c r="DP178" s="29" t="str">
        <f>IF(OR($A$8&lt;&gt;"",$A$2&lt;&gt;"",$DP$252&lt;&gt;""),"E","")</f>
        <v/>
      </c>
      <c r="DQ178" s="29" t="str">
        <f>IF(OR($A$8&lt;&gt;"",$A$2&lt;&gt;"",$DQ$252&lt;&gt;""),"E","")</f>
        <v/>
      </c>
      <c r="DR178" s="29" t="str">
        <f>IF(OR($A$8&lt;&gt;"",$A$2&lt;&gt;"",$DR$252&lt;&gt;""),"E","")</f>
        <v/>
      </c>
      <c r="DS178" s="29" t="str">
        <f>IF(OR($A$8&lt;&gt;"",$A$2&lt;&gt;"",$DS$252&lt;&gt;""),"E","")</f>
        <v/>
      </c>
      <c r="DT178" s="29" t="str">
        <f>IF(OR($A$8&lt;&gt;"",$A$2&lt;&gt;"",$DT$252&lt;&gt;""),"E","")</f>
        <v/>
      </c>
      <c r="DU178" s="29" t="str">
        <f>IF(OR($A$8&lt;&gt;"",$A$2&lt;&gt;"",$DU$252&lt;&gt;""),"E","")</f>
        <v/>
      </c>
      <c r="DV178" s="29" t="str">
        <f>IF(OR($A$8&lt;&gt;"",$A$2&lt;&gt;"",$DV$252&lt;&gt;""),"E","")</f>
        <v/>
      </c>
      <c r="DW178" s="29" t="str">
        <f>IF(OR($A$8&lt;&gt;"",$A$2&lt;&gt;"",$DW$252&lt;&gt;""),"E","")</f>
        <v/>
      </c>
      <c r="DX178" s="29" t="str">
        <f>IF(OR($A$8&lt;&gt;"",$A$2&lt;&gt;"",$DX$252&lt;&gt;""),"E","")</f>
        <v/>
      </c>
      <c r="DY178" s="29" t="str">
        <f>IF(OR($A$8&lt;&gt;"",$A$2&lt;&gt;"",$DY$252&lt;&gt;""),"E","")</f>
        <v/>
      </c>
      <c r="DZ178" s="29" t="str">
        <f>IF(OR($A$8&lt;&gt;"",$A$2&lt;&gt;"",$DZ$252&lt;&gt;""),"E","")</f>
        <v/>
      </c>
      <c r="EA178" s="31"/>
      <c r="EB178" s="2"/>
      <c r="EC178" s="29" t="str">
        <f>IF(OR($A$8&lt;&gt;"",$A$2&lt;&gt;"",$EC$252&lt;&gt;""),"E","")</f>
        <v/>
      </c>
      <c r="ED178" s="58"/>
      <c r="EE178" s="57"/>
      <c r="EF178" s="29" t="str">
        <f>IF(OR($A$8&lt;&gt;"",$A$2&lt;&gt;"",$EF$252&lt;&gt;""),"E","")</f>
        <v/>
      </c>
      <c r="EG178" s="29" t="str">
        <f>IF(OR($A$8&lt;&gt;"",$A$2&lt;&gt;"",$EG$252&lt;&gt;""),"E","")</f>
        <v/>
      </c>
      <c r="EH178" s="29" t="str">
        <f>IF(OR($A$8&lt;&gt;"",$A$2&lt;&gt;"",$EH$252&lt;&gt;""),"E","")</f>
        <v/>
      </c>
      <c r="EI178" s="29" t="str">
        <f>IF(OR($A$8&lt;&gt;"",$A$2&lt;&gt;"",$EI$252&lt;&gt;""),"E","")</f>
        <v/>
      </c>
      <c r="EJ178" s="29" t="str">
        <f>IF(OR($A$8&lt;&gt;"",$A$2&lt;&gt;"",$EJ$252&lt;&gt;""),"E","")</f>
        <v/>
      </c>
      <c r="EK178" s="29" t="str">
        <f>IF(OR($A$8&lt;&gt;"",$A$2&lt;&gt;"",$EK$252&lt;&gt;""),"E","")</f>
        <v/>
      </c>
      <c r="EL178" s="29" t="str">
        <f>IF(OR($A$8&lt;&gt;"",$A$2&lt;&gt;"",$EL$252&lt;&gt;""),"E","")</f>
        <v/>
      </c>
      <c r="EM178" s="29" t="str">
        <f>IF(OR($A$8&lt;&gt;"",$A$2&lt;&gt;"",$EM$252&lt;&gt;""),"E","")</f>
        <v/>
      </c>
      <c r="EN178" s="29" t="str">
        <f>IF(OR($A$8&lt;&gt;"",$A$2&lt;&gt;"",$EN$252&lt;&gt;""),"E","")</f>
        <v/>
      </c>
      <c r="EO178" s="29" t="str">
        <f>IF(OR($A$8&lt;&gt;"",$A$2&lt;&gt;"",$EO$252&lt;&gt;""),"E","")</f>
        <v/>
      </c>
      <c r="EP178" s="29" t="str">
        <f>IF(OR($A$8&lt;&gt;"",$A$2&lt;&gt;"",$EP$252&lt;&gt;""),"E","")</f>
        <v/>
      </c>
      <c r="EQ178" s="29" t="str">
        <f>IF(OR($A$8&lt;&gt;"",$A$2&lt;&gt;"",$EQ$252&lt;&gt;""),"E","")</f>
        <v/>
      </c>
      <c r="ER178" s="29" t="str">
        <f>IF(OR($A$8&lt;&gt;"",$A$2&lt;&gt;"",$ER$252&lt;&gt;""),"E","")</f>
        <v/>
      </c>
      <c r="ES178" s="29" t="str">
        <f>IF(OR($A$8&lt;&gt;"",$A$2&lt;&gt;"",$ES$252&lt;&gt;""),"E","")</f>
        <v/>
      </c>
      <c r="ET178" s="29" t="str">
        <f>IF(OR($A$8&lt;&gt;"",$A$2&lt;&gt;"",$ET$252&lt;&gt;""),"E","")</f>
        <v/>
      </c>
      <c r="EU178" s="29" t="str">
        <f>IF(OR($A$8&lt;&gt;"",$A$2&lt;&gt;"",$EU$252&lt;&gt;""),"E","")</f>
        <v/>
      </c>
      <c r="EV178" s="29" t="str">
        <f>IF(OR($A$8&lt;&gt;"",$A$2&lt;&gt;"",$EV$252&lt;&gt;""),"E","")</f>
        <v/>
      </c>
      <c r="EW178" s="29" t="str">
        <f>IF(OR($A$8&lt;&gt;"",$A$2&lt;&gt;"",$EW$252&lt;&gt;""),"E","")</f>
        <v/>
      </c>
      <c r="EX178" s="29" t="str">
        <f>IF(OR($A$8&lt;&gt;"",$A$2&lt;&gt;"",$EX$252&lt;&gt;""),"E","")</f>
        <v/>
      </c>
      <c r="EY178" s="29" t="str">
        <f>IF(OR($A$8&lt;&gt;"",$A$2&lt;&gt;"",$EY$252&lt;&gt;""),"E","")</f>
        <v/>
      </c>
      <c r="EZ178" s="29" t="str">
        <f>IF(OR($A$8&lt;&gt;"",$A$2&lt;&gt;"",$EZ$252&lt;&gt;""),"E","")</f>
        <v/>
      </c>
      <c r="FA178" s="29" t="str">
        <f>IF(OR($A$8&lt;&gt;"",$A$2&lt;&gt;"",$FA$252&lt;&gt;""),"E","")</f>
        <v/>
      </c>
      <c r="FB178" s="29" t="str">
        <f>IF(OR($A$8&lt;&gt;"",$A$2&lt;&gt;"",$FB$252&lt;&gt;""),"E","")</f>
        <v/>
      </c>
      <c r="FC178" s="29" t="str">
        <f>IF(OR($A$8&lt;&gt;"",$A$2&lt;&gt;"",$FC$252&lt;&gt;""),"E","")</f>
        <v/>
      </c>
      <c r="FD178" s="29" t="str">
        <f>IF(OR($A$8&lt;&gt;"",$A$2&lt;&gt;"",$FD$252&lt;&gt;""),"E","")</f>
        <v/>
      </c>
      <c r="FE178" s="29" t="str">
        <f>IF(OR($A$8&lt;&gt;"",$A$2&lt;&gt;"",$FE$252&lt;&gt;""),"E","")</f>
        <v/>
      </c>
      <c r="FF178" s="29" t="str">
        <f>IF(OR($A$8&lt;&gt;"",$A$2&lt;&gt;"",$FF$252&lt;&gt;""),"E","")</f>
        <v/>
      </c>
      <c r="FG178" s="29" t="str">
        <f>IF(OR($A$8&lt;&gt;"",$A$2&lt;&gt;"",$FG$252&lt;&gt;""),"E","")</f>
        <v/>
      </c>
      <c r="FH178" s="29" t="str">
        <f>IF(OR($A$8&lt;&gt;"",$A$2&lt;&gt;"",$FH$252&lt;&gt;""),"E","")</f>
        <v/>
      </c>
      <c r="FI178" s="29" t="str">
        <f>IF(OR($A$8&lt;&gt;"",$A$2&lt;&gt;"",$FI$252&lt;&gt;""),"E","")</f>
        <v/>
      </c>
      <c r="FJ178" s="29" t="str">
        <f>IF(OR($A$8&lt;&gt;"",$A$2&lt;&gt;"",$FJ$252&lt;&gt;""),"E","")</f>
        <v/>
      </c>
      <c r="FK178" s="29" t="str">
        <f>IF(OR($A$8&lt;&gt;"",$A$2&lt;&gt;"",$FK$252&lt;&gt;""),"E","")</f>
        <v/>
      </c>
      <c r="FL178" s="29" t="str">
        <f>IF(OR($A$8&lt;&gt;"",$A$2&lt;&gt;"",$FL$252&lt;&gt;""),"E","")</f>
        <v/>
      </c>
      <c r="FM178" s="29" t="str">
        <f>IF(OR($A$8&lt;&gt;"",$A$2&lt;&gt;"",$FM$252&lt;&gt;""),"E","")</f>
        <v/>
      </c>
      <c r="FN178" s="29" t="str">
        <f>IF(OR($A$8&lt;&gt;"",$A$2&lt;&gt;"",$FN$252&lt;&gt;""),"E","")</f>
        <v/>
      </c>
      <c r="FO178" s="29" t="str">
        <f>IF(OR($A$8&lt;&gt;"",$A$2&lt;&gt;"",$FO$252&lt;&gt;""),"E","")</f>
        <v/>
      </c>
      <c r="FP178" s="29" t="str">
        <f>IF(OR($A$8&lt;&gt;"",$A$2&lt;&gt;"",$FP$252&lt;&gt;""),"E","")</f>
        <v/>
      </c>
      <c r="FQ178" s="29" t="str">
        <f>IF(OR($A$8&lt;&gt;"",$A$2&lt;&gt;"",$FQ$252&lt;&gt;""),"E","")</f>
        <v/>
      </c>
      <c r="FR178" s="29" t="str">
        <f>IF(OR($A$8&lt;&gt;"",$A$2&lt;&gt;"",$FR$252&lt;&gt;""),"E","")</f>
        <v/>
      </c>
      <c r="FS178" s="29" t="str">
        <f>IF(OR($A$8&lt;&gt;"",$A$2&lt;&gt;"",$FS$252&lt;&gt;""),"E","")</f>
        <v/>
      </c>
      <c r="FT178" s="29" t="str">
        <f>IF(OR($A$8&lt;&gt;"",$A$2&lt;&gt;"",$FT$252&lt;&gt;""),"E","")</f>
        <v/>
      </c>
      <c r="FU178" s="29" t="str">
        <f>IF(OR($A$8&lt;&gt;"",$A$2&lt;&gt;"",$FU$252&lt;&gt;""),"E","")</f>
        <v/>
      </c>
      <c r="FV178" s="29" t="str">
        <f>IF(OR($A$8&lt;&gt;"",$A$2&lt;&gt;"",$FV$252&lt;&gt;""),"E","")</f>
        <v/>
      </c>
      <c r="FW178" s="29" t="str">
        <f>IF(OR($A$8&lt;&gt;"",$A$2&lt;&gt;"",$FW$252&lt;&gt;""),"E","")</f>
        <v/>
      </c>
      <c r="FX178" s="29" t="str">
        <f>IF(OR($A$8&lt;&gt;"",$A$2&lt;&gt;"",$FX$252&lt;&gt;""),"E","")</f>
        <v/>
      </c>
      <c r="FY178" s="29" t="str">
        <f>IF(OR($A$8&lt;&gt;"",$A$2&lt;&gt;"",$FY$252&lt;&gt;""),"E","")</f>
        <v/>
      </c>
      <c r="FZ178" s="29" t="str">
        <f>IF(OR($A$8&lt;&gt;"",$A$2&lt;&gt;"",$FZ$252&lt;&gt;""),"E","")</f>
        <v/>
      </c>
      <c r="GA178" s="29" t="str">
        <f>IF(OR($A$8&lt;&gt;"",$A$2&lt;&gt;"",$GA$252&lt;&gt;""),"E","")</f>
        <v/>
      </c>
      <c r="GB178" s="58"/>
      <c r="GC178" s="57"/>
      <c r="GD178" s="33" t="str">
        <f>IF(OR($A$8&lt;&gt;"",$A$2&lt;&gt;"",$GD$252&lt;&gt;""),"E","")</f>
        <v/>
      </c>
      <c r="GE178" s="77"/>
      <c r="GF178" s="72"/>
      <c r="GG178" s="29" t="str">
        <f>IF(OR($A$8&lt;&gt;"",$A$2&lt;&gt;"",$GG$252&lt;&gt;""),"E","")</f>
        <v/>
      </c>
      <c r="GH178" s="29" t="str">
        <f>IF(OR($A$8&lt;&gt;"",$A$2&lt;&gt;"",$GH$252&lt;&gt;""),"E","")</f>
        <v/>
      </c>
      <c r="GI178" s="29" t="str">
        <f>IF(OR($A$8&lt;&gt;"",$A$2&lt;&gt;"",$GI$252&lt;&gt;""),"E","")</f>
        <v/>
      </c>
      <c r="GJ178" s="29" t="str">
        <f>IF(OR($A$8&lt;&gt;"",$A$2&lt;&gt;"",$GJ$252&lt;&gt;""),"E","")</f>
        <v/>
      </c>
      <c r="GK178" s="29" t="str">
        <f>IF(OR($A$8&lt;&gt;"",$A$2&lt;&gt;"",$GK$252&lt;&gt;""),"E","")</f>
        <v/>
      </c>
      <c r="GL178" s="29" t="str">
        <f>IF(OR($A$8&lt;&gt;"",$A$2&lt;&gt;"",$GL$252&lt;&gt;""),"E","")</f>
        <v/>
      </c>
      <c r="GM178" s="29" t="str">
        <f>IF(OR($A$8&lt;&gt;"",$A$2&lt;&gt;"",$GM$252&lt;&gt;""),"E","")</f>
        <v/>
      </c>
      <c r="GN178" s="29" t="str">
        <f>IF(OR($A$8&lt;&gt;"",$A$2&lt;&gt;"",$GN$252&lt;&gt;""),"E","")</f>
        <v/>
      </c>
      <c r="GO178" s="29" t="str">
        <f>IF(OR($A$8&lt;&gt;"",$A$2&lt;&gt;"",$GO$252&lt;&gt;""),"E","")</f>
        <v/>
      </c>
      <c r="GP178" s="29" t="str">
        <f>IF(OR($A$8&lt;&gt;"",$A$2&lt;&gt;"",$GP$252&lt;&gt;""),"E","")</f>
        <v/>
      </c>
      <c r="GQ178" s="29" t="str">
        <f>IF(OR($A$8&lt;&gt;"",$A$2&lt;&gt;"",$GQ$252&lt;&gt;""),"E","")</f>
        <v/>
      </c>
      <c r="GR178" s="29" t="str">
        <f>IF(OR($A$8&lt;&gt;"",$A$2&lt;&gt;"",$GR$252&lt;&gt;""),"E","")</f>
        <v/>
      </c>
      <c r="GS178" s="29" t="str">
        <f>IF(OR($A$8&lt;&gt;"",$A$2&lt;&gt;"",$GS$252&lt;&gt;""),"E","")</f>
        <v/>
      </c>
      <c r="GT178" s="30" t="str">
        <f>IF(OR($A$8&lt;&gt;"",$A$2&lt;&gt;"",$GT$252&lt;&gt;""),"E",(IF(OR(AND($B$5="X",$D$5=""),(AND((OR(($J$6="X"),(AND($J$6="X",$L$6="X")))),$N$6=""))),"","X")))</f>
        <v>X</v>
      </c>
      <c r="GU178" s="29" t="str">
        <f>IF(OR($A$8&lt;&gt;"",$A$2&lt;&gt;"",$GU$252&lt;&gt;""),"E","")</f>
        <v/>
      </c>
      <c r="GV178" s="30" t="str">
        <f>IF(OR($A$8&lt;&gt;"",$A$2&lt;&gt;"",$GV$252&lt;&gt;""),"E",(IF(OR(AND($B$5="X",$D$5=""),(AND((OR(($J$6="X"),(AND($J$6="X",$L$6="X")))),$N$6=""))),"","X")))</f>
        <v>X</v>
      </c>
      <c r="GW178" s="29" t="str">
        <f>IF(OR($A$8&lt;&gt;"",$A$2&lt;&gt;"",$GW$252&lt;&gt;""),"E","")</f>
        <v/>
      </c>
      <c r="GX178" s="30" t="str">
        <f>IF(OR($A$8&lt;&gt;"",$A$2&lt;&gt;"",$GX$252&lt;&gt;""),"E",(IF(OR((AND($P$6="X",$R$6="")),AND($B$5="X",$D$5=""),(AND((OR(($J$6="X"),(AND($J$6="X",$L$6="X")))),$N$6=""))),"","X")))</f>
        <v>X</v>
      </c>
      <c r="GY178" s="26" t="str">
        <f>IF(OR($A$8&lt;&gt;"",$A$2&lt;&gt;"",$GY$252&lt;&gt;""),"E","")</f>
        <v/>
      </c>
      <c r="GZ178" s="30" t="str">
        <f>IF(OR($A$8&lt;&gt;"",$A$2&lt;&gt;"",$GZ$252&lt;&gt;""),"E",(IF(OR((AND($P$6="X",$R$6="")),AND($B$5="X",$D$5=""),(AND((OR(($J$6="X"),(AND($J$6="X",$L$6="X")))),$N$6=""))),"","X")))</f>
        <v>X</v>
      </c>
      <c r="HA178" s="29" t="str">
        <f>IF(OR($A$8&lt;&gt;"",$A$2&lt;&gt;"",$HA$252&lt;&gt;""),"E","")</f>
        <v/>
      </c>
      <c r="HB178" s="34" t="str">
        <f>IF(OR($A$8&lt;&gt;"",$A$2&lt;&gt;"",$HB$252&lt;&gt;""),"E",IF((OR((AND($B$5="X",$D$5="")),(AND($F$7="X",$H$7="",$N$7="")),(AND((OR(($J$6="X"),(AND($J$6="X",$L$6="X")))),$N$6="")),(AND($B$7="X",$D$7="")))),"","X"))</f>
        <v>X</v>
      </c>
      <c r="HC178" s="29" t="str">
        <f>IF(OR($A$8&lt;&gt;"",$A$2&lt;&gt;"",$HC$252&lt;&gt;""),"E","")</f>
        <v/>
      </c>
      <c r="HD178" s="34" t="str">
        <f>IF(OR($A$8&lt;&gt;"",$A$2&lt;&gt;"",$HD$252&lt;&gt;""),"E",IF((OR((AND($B$5="X",$D$5="")),(AND($F$7="X",$H$7="",$N$7="")),(AND((OR(($J$6="X"),(AND($J$6="X",$L$6="X")))),$N$6="")),(AND($B$7="X",$D$7="")))),"","X"))</f>
        <v>X</v>
      </c>
      <c r="HE178" s="29" t="str">
        <f>IF(OR($A$8&lt;&gt;"",$A$2&lt;&gt;"",$HE$252&lt;&gt;""),"E","")</f>
        <v/>
      </c>
      <c r="HF178" s="34" t="str">
        <f>IF(OR($A$8&lt;&gt;"",$A$2&lt;&gt;"",$HF$252&lt;&gt;""),"E",IF((OR((AND($B$5="X",$D$5="")),(AND($F$7="X",$H$7="",$N$7="")),(AND((OR(($J$6="X"),(AND($J$6="X",$L$6="X")))),$N$6="")),(AND($B$7="X",$D$7="")))),"","X"))</f>
        <v>X</v>
      </c>
      <c r="HG178" s="29" t="str">
        <f>IF(OR($A$8&lt;&gt;"",$A$2&lt;&gt;"",$HG$252&lt;&gt;""),"E","")</f>
        <v/>
      </c>
      <c r="HH178" s="81"/>
      <c r="HI178" s="72"/>
      <c r="HJ178" s="34" t="str">
        <f>IF(OR($A$8&lt;&gt;"",$A$2&lt;&gt;"",$HJ$252&lt;&gt;""),"E",IF((OR((AND($B$5="X",$D$5="")),(AND($F$7="X",$H$7="",$N$7="")),(AND((OR(($J$6="X"),(AND($J$6="X",$L$6="X")))),$N$6="")),(AND($B$7="X",$D$7="")))),"","X"))</f>
        <v>X</v>
      </c>
      <c r="HK178" s="29" t="str">
        <f>IF(OR($A$8&lt;&gt;"",$A$2&lt;&gt;"",$HK$252&lt;&gt;""),"E","")</f>
        <v/>
      </c>
      <c r="HL178" s="34" t="str">
        <f>IF(OR($A$8&lt;&gt;"",$A$2&lt;&gt;"",$HL$252&lt;&gt;""),"E",IF((OR((AND($B$5="X",$D$5="")),(AND($F$7="X",$H$7="",$N$7="")),(AND((OR(($J$6="X"),(AND($J$6="X",$L$6="X")))),$N$6="")),(AND($B$7="X",$D$7="")))),"","X"))</f>
        <v>X</v>
      </c>
      <c r="HM178" s="34" t="str">
        <f>IF(OR($A$8&lt;&gt;"",$A$2&lt;&gt;"",$HM$252&lt;&gt;""),"E",IF((OR((AND($B$5="X",$D$5="")),(AND($F$7="X",$H$7="",$N$7="")),(AND((OR(($J$6="X"),(AND($J$6="X",$L$6="X")))),$N$6="")),(AND($B$7="X",$D$7="")))),"","X"))</f>
        <v>X</v>
      </c>
      <c r="HN178" s="34" t="str">
        <f>IF(OR($A$8&lt;&gt;"",$A$2&lt;&gt;"",$HN$252&lt;&gt;""),"E",IF((OR((AND($B$5="X",$D$5="")),(AND($F$7="X",$H$7="",$N$7="")),(AND((OR(($J$6="X"),(AND($J$6="X",$L$6="X")))),$N$6="")),(AND($B$7="X",$D$7="")))),"","X"))</f>
        <v>X</v>
      </c>
      <c r="HO178" s="34" t="str">
        <f>IF(OR($A$8&lt;&gt;"",$A$2&lt;&gt;"",$HO$252&lt;&gt;""),"E",IF((OR((AND($B$5="X",$D$5="")),(AND($F$7="X",$H$7="",$N$7="")),(AND((OR(($J$6="X"),(AND($J$6="X",$L$6="X")))),$N$6="")),(AND($B$7="X",$D$7="")))),"","X"))</f>
        <v>X</v>
      </c>
      <c r="HP178" s="34" t="str">
        <f>IF(OR($A$8&lt;&gt;"",$A$2&lt;&gt;"",$HP$252&lt;&gt;""),"E",IF((OR((AND($B$5="X",$D$5="")),(AND($F$7="X",$H$7="",$N$7="")),(AND((OR(($J$6="X"),(AND($J$6="X",$L$6="X")))),$N$6="")),(AND($B$7="X",$D$7="")))),"","X"))</f>
        <v>X</v>
      </c>
      <c r="HQ178" s="219"/>
      <c r="HR178" s="6"/>
      <c r="HS178" s="131">
        <f t="shared" si="2"/>
        <v>0</v>
      </c>
      <c r="HT178" s="132"/>
    </row>
    <row r="179" spans="1:228" ht="39" customHeight="1" x14ac:dyDescent="0.2">
      <c r="A179" s="220" t="s">
        <v>157</v>
      </c>
      <c r="B179" s="221"/>
      <c r="C179" s="221"/>
      <c r="D179" s="221"/>
      <c r="E179" s="221"/>
      <c r="F179" s="221"/>
      <c r="G179" s="221"/>
      <c r="H179" s="221"/>
      <c r="I179" s="221"/>
      <c r="J179" s="221"/>
      <c r="K179" s="221"/>
      <c r="L179" s="222"/>
      <c r="M179" s="223" t="s">
        <v>2</v>
      </c>
      <c r="N179" s="224"/>
      <c r="O179" s="224"/>
      <c r="P179" s="224"/>
      <c r="Q179" s="224"/>
      <c r="R179" s="224"/>
      <c r="S179" s="224"/>
      <c r="T179" s="224"/>
      <c r="U179" s="225"/>
      <c r="V179" s="174"/>
      <c r="W179" s="45">
        <v>16</v>
      </c>
      <c r="X179" s="204">
        <v>3</v>
      </c>
      <c r="Y179" s="84" t="s">
        <v>1139</v>
      </c>
      <c r="Z179" s="178"/>
      <c r="AA179" s="212"/>
      <c r="AB179" s="155">
        <v>60</v>
      </c>
      <c r="AC179" s="399"/>
      <c r="AD179" s="155">
        <v>60</v>
      </c>
      <c r="AE179" s="399"/>
      <c r="AF179" s="155">
        <v>60</v>
      </c>
      <c r="AG179" s="299"/>
      <c r="AH179" s="155">
        <v>40</v>
      </c>
      <c r="AI179" s="299"/>
      <c r="AJ179" s="155">
        <v>20</v>
      </c>
      <c r="AK179" s="299"/>
      <c r="AL179" s="155">
        <v>12</v>
      </c>
      <c r="AM179" s="299"/>
      <c r="AN179" s="155">
        <v>2</v>
      </c>
      <c r="AO179" s="299"/>
      <c r="AP179" s="155">
        <v>1</v>
      </c>
      <c r="AQ179" s="299"/>
      <c r="AR179" s="152">
        <v>1</v>
      </c>
      <c r="AS179" s="412"/>
      <c r="AT179" s="152"/>
      <c r="AU179" s="153"/>
      <c r="AV179" s="152"/>
      <c r="AW179" s="153"/>
      <c r="AX179" s="152"/>
      <c r="AY179" s="153"/>
      <c r="AZ179" s="152"/>
      <c r="BA179" s="153"/>
      <c r="BB179" s="152"/>
      <c r="BC179" s="153"/>
      <c r="BD179" s="152"/>
      <c r="BE179" s="153"/>
      <c r="BF179" s="152"/>
      <c r="BG179" s="422"/>
      <c r="BH179" s="179"/>
      <c r="BI179" s="179"/>
      <c r="BJ179" s="67" t="str">
        <f>IF($BJ$8="Saisie de numéro erronée !","Saisie de numéro erronée !",IF($BJ$9="","",VALUE(SUBSTITUTE(IF(COUNTIF(HS179,"* *"),TRIM(MID(Y179&amp;" ",(FIND(("NO"&amp;$BJ$9&amp;" "),Y179&amp;" "))-3,3)),HS179),"c",""))))</f>
        <v/>
      </c>
      <c r="BK179" s="180"/>
      <c r="BL179" s="213"/>
      <c r="BM179" s="29">
        <v>16</v>
      </c>
      <c r="BN179" s="29">
        <v>16</v>
      </c>
      <c r="BO179" s="29">
        <v>16</v>
      </c>
      <c r="BP179" s="29">
        <v>17</v>
      </c>
      <c r="BQ179" s="29">
        <v>17</v>
      </c>
      <c r="BR179" s="29">
        <v>17</v>
      </c>
      <c r="BS179" s="29">
        <v>18</v>
      </c>
      <c r="BT179" s="228">
        <v>92</v>
      </c>
      <c r="BU179" s="29">
        <v>18</v>
      </c>
      <c r="BV179" s="29">
        <v>19</v>
      </c>
      <c r="BW179" s="29">
        <v>19</v>
      </c>
      <c r="BX179" s="29">
        <v>19</v>
      </c>
      <c r="BY179" s="29">
        <v>23</v>
      </c>
      <c r="BZ179" s="29">
        <v>31</v>
      </c>
      <c r="CA179" s="29">
        <v>36</v>
      </c>
      <c r="CB179" s="226">
        <v>46</v>
      </c>
      <c r="CC179" s="181"/>
      <c r="CD179" s="181"/>
      <c r="CE179" s="395"/>
      <c r="CF179" s="182"/>
      <c r="CG179" s="182"/>
      <c r="CH179" s="395" t="s">
        <v>353</v>
      </c>
      <c r="CI179" s="183"/>
      <c r="CJ179" s="183"/>
      <c r="CK179" s="214">
        <v>168</v>
      </c>
      <c r="CL179" s="29" t="s">
        <v>610</v>
      </c>
      <c r="CM179" s="184"/>
      <c r="CN179" s="216"/>
      <c r="CO179" s="227" t="s">
        <v>37</v>
      </c>
      <c r="CP179" s="185"/>
      <c r="CQ179" s="185"/>
      <c r="CR179" s="44">
        <v>89</v>
      </c>
      <c r="CS179" s="44">
        <v>109</v>
      </c>
      <c r="CT179" s="186"/>
      <c r="CU179" s="186"/>
      <c r="CV179" s="395"/>
      <c r="CW179" s="218"/>
      <c r="CX179" s="218"/>
      <c r="CY179" s="227" t="s">
        <v>106</v>
      </c>
      <c r="CZ179" s="187"/>
      <c r="DA179" s="187"/>
      <c r="DB179" s="28" t="str">
        <f>IF(OR($A$8&lt;&gt;"",$A$2&lt;&gt;"",$DB$252&lt;&gt;""),"E","")</f>
        <v/>
      </c>
      <c r="DC179" s="29" t="str">
        <f>IF(OR($A$8&lt;&gt;"",$A$2&lt;&gt;"",$DC$252&lt;&gt;""),"E","")</f>
        <v/>
      </c>
      <c r="DD179" s="29" t="str">
        <f>IF(OR($A$8&lt;&gt;"",$A$2&lt;&gt;"",$DD$252&lt;&gt;""),"E","")</f>
        <v/>
      </c>
      <c r="DE179" s="29" t="str">
        <f>IF(OR($A$8&lt;&gt;"",$A$2&lt;&gt;"",$DE$252&lt;&gt;""),"E","")</f>
        <v/>
      </c>
      <c r="DF179" s="29" t="str">
        <f>IF(OR($A$8&lt;&gt;"",$A$2&lt;&gt;"",$DF$252&lt;&gt;""),"E","")</f>
        <v/>
      </c>
      <c r="DG179" s="29" t="str">
        <f>IF(OR($A$8&lt;&gt;"",$A$2&lt;&gt;"",$DG$252&lt;&gt;""),"E","")</f>
        <v/>
      </c>
      <c r="DH179" s="29" t="str">
        <f>IF(OR($A$8&lt;&gt;"",$A$2&lt;&gt;"",$DH$252&lt;&gt;""),"E","")</f>
        <v/>
      </c>
      <c r="DI179" s="29" t="str">
        <f>IF(OR($A$8&lt;&gt;"",$A$2&lt;&gt;"",$DI$252&lt;&gt;""),"E","")</f>
        <v/>
      </c>
      <c r="DJ179" s="29" t="str">
        <f>IF(OR($A$8&lt;&gt;"",$A$2&lt;&gt;"",$DJ$252&lt;&gt;""),"E","")</f>
        <v/>
      </c>
      <c r="DK179" s="29" t="str">
        <f>IF(OR($A$8&lt;&gt;"",$A$2&lt;&gt;"",$DK$252&lt;&gt;""),"E","")</f>
        <v/>
      </c>
      <c r="DL179" s="29" t="str">
        <f>IF(OR($A$8&lt;&gt;"",$A$2&lt;&gt;"",$DL$252&lt;&gt;""),"E","")</f>
        <v/>
      </c>
      <c r="DM179" s="29" t="str">
        <f>IF(OR($A$8&lt;&gt;"",$A$2&lt;&gt;"",$DM$252&lt;&gt;""),"E","")</f>
        <v/>
      </c>
      <c r="DN179" s="29" t="str">
        <f>IF(OR($A$8&lt;&gt;"",$A$2&lt;&gt;"",$DN$252&lt;&gt;""),"E","")</f>
        <v/>
      </c>
      <c r="DO179" s="29" t="str">
        <f>IF(OR($A$8&lt;&gt;"",$A$2&lt;&gt;"",$DO$252&lt;&gt;""),"E","")</f>
        <v/>
      </c>
      <c r="DP179" s="29" t="str">
        <f>IF(OR($A$8&lt;&gt;"",$A$2&lt;&gt;"",$DP$252&lt;&gt;""),"E","")</f>
        <v/>
      </c>
      <c r="DQ179" s="29" t="str">
        <f>IF(OR($A$8&lt;&gt;"",$A$2&lt;&gt;"",$DQ$252&lt;&gt;""),"E","")</f>
        <v/>
      </c>
      <c r="DR179" s="29" t="str">
        <f>IF(OR($A$8&lt;&gt;"",$A$2&lt;&gt;"",$DR$252&lt;&gt;""),"E","")</f>
        <v/>
      </c>
      <c r="DS179" s="29" t="str">
        <f>IF(OR($A$8&lt;&gt;"",$A$2&lt;&gt;"",$DS$252&lt;&gt;""),"E","")</f>
        <v/>
      </c>
      <c r="DT179" s="29" t="str">
        <f>IF(OR($A$8&lt;&gt;"",$A$2&lt;&gt;"",$DT$252&lt;&gt;""),"E","")</f>
        <v/>
      </c>
      <c r="DU179" s="29" t="str">
        <f>IF(OR($A$8&lt;&gt;"",$A$2&lt;&gt;"",$DU$252&lt;&gt;""),"E","")</f>
        <v/>
      </c>
      <c r="DV179" s="29" t="str">
        <f>IF(OR($A$8&lt;&gt;"",$A$2&lt;&gt;"",$DV$252&lt;&gt;""),"E","")</f>
        <v/>
      </c>
      <c r="DW179" s="29" t="str">
        <f>IF(OR($A$8&lt;&gt;"",$A$2&lt;&gt;"",$DW$252&lt;&gt;""),"E","")</f>
        <v/>
      </c>
      <c r="DX179" s="29" t="str">
        <f>IF(OR($A$8&lt;&gt;"",$A$2&lt;&gt;"",$DX$252&lt;&gt;""),"E","")</f>
        <v/>
      </c>
      <c r="DY179" s="29" t="str">
        <f>IF(OR($A$8&lt;&gt;"",$A$2&lt;&gt;"",$DY$252&lt;&gt;""),"E","")</f>
        <v/>
      </c>
      <c r="DZ179" s="29" t="str">
        <f>IF(OR($A$8&lt;&gt;"",$A$2&lt;&gt;"",$DZ$252&lt;&gt;""),"E","")</f>
        <v/>
      </c>
      <c r="EA179" s="31"/>
      <c r="EB179" s="2"/>
      <c r="EC179" s="29" t="str">
        <f>IF(OR($A$8&lt;&gt;"",$A$2&lt;&gt;"",$EC$252&lt;&gt;""),"E","")</f>
        <v/>
      </c>
      <c r="ED179" s="58"/>
      <c r="EE179" s="57"/>
      <c r="EF179" s="29" t="str">
        <f>IF(OR($A$8&lt;&gt;"",$A$2&lt;&gt;"",$EF$252&lt;&gt;""),"E","")</f>
        <v/>
      </c>
      <c r="EG179" s="29" t="str">
        <f>IF(OR($A$8&lt;&gt;"",$A$2&lt;&gt;"",$EG$252&lt;&gt;""),"E","")</f>
        <v/>
      </c>
      <c r="EH179" s="29" t="str">
        <f>IF(OR($A$8&lt;&gt;"",$A$2&lt;&gt;"",$EH$252&lt;&gt;""),"E","")</f>
        <v/>
      </c>
      <c r="EI179" s="29" t="str">
        <f>IF(OR($A$8&lt;&gt;"",$A$2&lt;&gt;"",$EI$252&lt;&gt;""),"E","")</f>
        <v/>
      </c>
      <c r="EJ179" s="29" t="str">
        <f>IF(OR($A$8&lt;&gt;"",$A$2&lt;&gt;"",$EJ$252&lt;&gt;""),"E","")</f>
        <v/>
      </c>
      <c r="EK179" s="29" t="str">
        <f>IF(OR($A$8&lt;&gt;"",$A$2&lt;&gt;"",$EK$252&lt;&gt;""),"E","")</f>
        <v/>
      </c>
      <c r="EL179" s="29" t="str">
        <f>IF(OR($A$8&lt;&gt;"",$A$2&lt;&gt;"",$EL$252&lt;&gt;""),"E","")</f>
        <v/>
      </c>
      <c r="EM179" s="29" t="str">
        <f>IF(OR($A$8&lt;&gt;"",$A$2&lt;&gt;"",$EM$252&lt;&gt;""),"E","")</f>
        <v/>
      </c>
      <c r="EN179" s="29" t="str">
        <f>IF(OR($A$8&lt;&gt;"",$A$2&lt;&gt;"",$EN$252&lt;&gt;""),"E","")</f>
        <v/>
      </c>
      <c r="EO179" s="29" t="str">
        <f>IF(OR($A$8&lt;&gt;"",$A$2&lt;&gt;"",$EO$252&lt;&gt;""),"E","")</f>
        <v/>
      </c>
      <c r="EP179" s="29" t="str">
        <f>IF(OR($A$8&lt;&gt;"",$A$2&lt;&gt;"",$EP$252&lt;&gt;""),"E","")</f>
        <v/>
      </c>
      <c r="EQ179" s="29" t="str">
        <f>IF(OR($A$8&lt;&gt;"",$A$2&lt;&gt;"",$EQ$252&lt;&gt;""),"E","")</f>
        <v/>
      </c>
      <c r="ER179" s="29" t="str">
        <f>IF(OR($A$8&lt;&gt;"",$A$2&lt;&gt;"",$ER$252&lt;&gt;""),"E","")</f>
        <v/>
      </c>
      <c r="ES179" s="29" t="str">
        <f>IF(OR($A$8&lt;&gt;"",$A$2&lt;&gt;"",$ES$252&lt;&gt;""),"E","")</f>
        <v/>
      </c>
      <c r="ET179" s="29" t="str">
        <f>IF(OR($A$8&lt;&gt;"",$A$2&lt;&gt;"",$ET$252&lt;&gt;""),"E","")</f>
        <v/>
      </c>
      <c r="EU179" s="29" t="str">
        <f>IF(OR($A$8&lt;&gt;"",$A$2&lt;&gt;"",$EU$252&lt;&gt;""),"E","")</f>
        <v/>
      </c>
      <c r="EV179" s="29" t="str">
        <f>IF(OR($A$8&lt;&gt;"",$A$2&lt;&gt;"",$EV$252&lt;&gt;""),"E","")</f>
        <v/>
      </c>
      <c r="EW179" s="29" t="str">
        <f>IF(OR($A$8&lt;&gt;"",$A$2&lt;&gt;"",$EW$252&lt;&gt;""),"E","")</f>
        <v/>
      </c>
      <c r="EX179" s="29" t="str">
        <f>IF(OR($A$8&lt;&gt;"",$A$2&lt;&gt;"",$EX$252&lt;&gt;""),"E","")</f>
        <v/>
      </c>
      <c r="EY179" s="29" t="str">
        <f>IF(OR($A$8&lt;&gt;"",$A$2&lt;&gt;"",$EY$252&lt;&gt;""),"E","")</f>
        <v/>
      </c>
      <c r="EZ179" s="29" t="str">
        <f>IF(OR($A$8&lt;&gt;"",$A$2&lt;&gt;"",$EZ$252&lt;&gt;""),"E","")</f>
        <v/>
      </c>
      <c r="FA179" s="29" t="str">
        <f>IF(OR($A$8&lt;&gt;"",$A$2&lt;&gt;"",$FA$252&lt;&gt;""),"E","")</f>
        <v/>
      </c>
      <c r="FB179" s="29" t="str">
        <f>IF(OR($A$8&lt;&gt;"",$A$2&lt;&gt;"",$FB$252&lt;&gt;""),"E","")</f>
        <v/>
      </c>
      <c r="FC179" s="29" t="str">
        <f>IF(OR($A$8&lt;&gt;"",$A$2&lt;&gt;"",$FC$252&lt;&gt;""),"E","")</f>
        <v/>
      </c>
      <c r="FD179" s="29" t="str">
        <f>IF(OR($A$8&lt;&gt;"",$A$2&lt;&gt;"",$FD$252&lt;&gt;""),"E","")</f>
        <v/>
      </c>
      <c r="FE179" s="29" t="str">
        <f>IF(OR($A$8&lt;&gt;"",$A$2&lt;&gt;"",$FE$252&lt;&gt;""),"E","")</f>
        <v/>
      </c>
      <c r="FF179" s="29" t="str">
        <f>IF(OR($A$8&lt;&gt;"",$A$2&lt;&gt;"",$FF$252&lt;&gt;""),"E","")</f>
        <v/>
      </c>
      <c r="FG179" s="29" t="str">
        <f>IF(OR($A$8&lt;&gt;"",$A$2&lt;&gt;"",$FG$252&lt;&gt;""),"E","")</f>
        <v/>
      </c>
      <c r="FH179" s="29" t="str">
        <f>IF(OR($A$8&lt;&gt;"",$A$2&lt;&gt;"",$FH$252&lt;&gt;""),"E","")</f>
        <v/>
      </c>
      <c r="FI179" s="29" t="str">
        <f>IF(OR($A$8&lt;&gt;"",$A$2&lt;&gt;"",$FI$252&lt;&gt;""),"E","")</f>
        <v/>
      </c>
      <c r="FJ179" s="29" t="str">
        <f>IF(OR($A$8&lt;&gt;"",$A$2&lt;&gt;"",$FJ$252&lt;&gt;""),"E","")</f>
        <v/>
      </c>
      <c r="FK179" s="29" t="str">
        <f>IF(OR($A$8&lt;&gt;"",$A$2&lt;&gt;"",$FK$252&lt;&gt;""),"E","")</f>
        <v/>
      </c>
      <c r="FL179" s="29" t="str">
        <f>IF(OR($A$8&lt;&gt;"",$A$2&lt;&gt;"",$FL$252&lt;&gt;""),"E","")</f>
        <v/>
      </c>
      <c r="FM179" s="29" t="str">
        <f>IF(OR($A$8&lt;&gt;"",$A$2&lt;&gt;"",$FM$252&lt;&gt;""),"E","")</f>
        <v/>
      </c>
      <c r="FN179" s="29" t="str">
        <f>IF(OR($A$8&lt;&gt;"",$A$2&lt;&gt;"",$FN$252&lt;&gt;""),"E","")</f>
        <v/>
      </c>
      <c r="FO179" s="29" t="str">
        <f>IF(OR($A$8&lt;&gt;"",$A$2&lt;&gt;"",$FO$252&lt;&gt;""),"E","")</f>
        <v/>
      </c>
      <c r="FP179" s="29" t="str">
        <f>IF(OR($A$8&lt;&gt;"",$A$2&lt;&gt;"",$FP$252&lt;&gt;""),"E","")</f>
        <v/>
      </c>
      <c r="FQ179" s="29" t="str">
        <f>IF(OR($A$8&lt;&gt;"",$A$2&lt;&gt;"",$FQ$252&lt;&gt;""),"E","")</f>
        <v/>
      </c>
      <c r="FR179" s="29" t="str">
        <f>IF(OR($A$8&lt;&gt;"",$A$2&lt;&gt;"",$FR$252&lt;&gt;""),"E","")</f>
        <v/>
      </c>
      <c r="FS179" s="29" t="str">
        <f>IF(OR($A$8&lt;&gt;"",$A$2&lt;&gt;"",$FS$252&lt;&gt;""),"E","")</f>
        <v/>
      </c>
      <c r="FT179" s="29" t="str">
        <f>IF(OR($A$8&lt;&gt;"",$A$2&lt;&gt;"",$FT$252&lt;&gt;""),"E","")</f>
        <v/>
      </c>
      <c r="FU179" s="29" t="str">
        <f>IF(OR($A$8&lt;&gt;"",$A$2&lt;&gt;"",$FU$252&lt;&gt;""),"E","")</f>
        <v/>
      </c>
      <c r="FV179" s="29" t="str">
        <f>IF(OR($A$8&lt;&gt;"",$A$2&lt;&gt;"",$FV$252&lt;&gt;""),"E","")</f>
        <v/>
      </c>
      <c r="FW179" s="29" t="str">
        <f>IF(OR($A$8&lt;&gt;"",$A$2&lt;&gt;"",$FW$252&lt;&gt;""),"E","")</f>
        <v/>
      </c>
      <c r="FX179" s="29" t="str">
        <f>IF(OR($A$8&lt;&gt;"",$A$2&lt;&gt;"",$FX$252&lt;&gt;""),"E","")</f>
        <v/>
      </c>
      <c r="FY179" s="29" t="str">
        <f>IF(OR($A$8&lt;&gt;"",$A$2&lt;&gt;"",$FY$252&lt;&gt;""),"E","")</f>
        <v/>
      </c>
      <c r="FZ179" s="29" t="str">
        <f>IF(OR($A$8&lt;&gt;"",$A$2&lt;&gt;"",$FZ$252&lt;&gt;""),"E","")</f>
        <v/>
      </c>
      <c r="GA179" s="29" t="str">
        <f>IF(OR($A$8&lt;&gt;"",$A$2&lt;&gt;"",$GA$252&lt;&gt;""),"E","")</f>
        <v/>
      </c>
      <c r="GB179" s="58"/>
      <c r="GC179" s="57"/>
      <c r="GD179" s="33" t="str">
        <f>IF(OR($A$8&lt;&gt;"",$A$2&lt;&gt;"",$GD$252&lt;&gt;""),"E","")</f>
        <v/>
      </c>
      <c r="GE179" s="77"/>
      <c r="GF179" s="72"/>
      <c r="GG179" s="29" t="str">
        <f>IF(OR($A$8&lt;&gt;"",$A$2&lt;&gt;"",$GG$252&lt;&gt;""),"E","")</f>
        <v/>
      </c>
      <c r="GH179" s="29" t="str">
        <f>IF(OR($A$8&lt;&gt;"",$A$2&lt;&gt;"",$GH$252&lt;&gt;""),"E","")</f>
        <v/>
      </c>
      <c r="GI179" s="29" t="str">
        <f>IF(OR($A$8&lt;&gt;"",$A$2&lt;&gt;"",$GI$252&lt;&gt;""),"E","")</f>
        <v/>
      </c>
      <c r="GJ179" s="29" t="str">
        <f>IF(OR($A$8&lt;&gt;"",$A$2&lt;&gt;"",$GJ$252&lt;&gt;""),"E","")</f>
        <v/>
      </c>
      <c r="GK179" s="29" t="str">
        <f>IF(OR($A$8&lt;&gt;"",$A$2&lt;&gt;"",$GK$252&lt;&gt;""),"E","")</f>
        <v/>
      </c>
      <c r="GL179" s="29" t="str">
        <f>IF(OR($A$8&lt;&gt;"",$A$2&lt;&gt;"",$GL$252&lt;&gt;""),"E","")</f>
        <v/>
      </c>
      <c r="GM179" s="29" t="str">
        <f>IF(OR($A$8&lt;&gt;"",$A$2&lt;&gt;"",$GM$252&lt;&gt;""),"E","")</f>
        <v/>
      </c>
      <c r="GN179" s="29" t="str">
        <f>IF(OR($A$8&lt;&gt;"",$A$2&lt;&gt;"",$GN$252&lt;&gt;""),"E","")</f>
        <v/>
      </c>
      <c r="GO179" s="29" t="str">
        <f>IF(OR($A$8&lt;&gt;"",$A$2&lt;&gt;"",$GO$252&lt;&gt;""),"E","")</f>
        <v/>
      </c>
      <c r="GP179" s="29" t="str">
        <f>IF(OR($A$8&lt;&gt;"",$A$2&lt;&gt;"",$GP$252&lt;&gt;""),"E","")</f>
        <v/>
      </c>
      <c r="GQ179" s="29" t="str">
        <f>IF(OR($A$8&lt;&gt;"",$A$2&lt;&gt;"",$GQ$252&lt;&gt;""),"E","")</f>
        <v/>
      </c>
      <c r="GR179" s="29" t="str">
        <f>IF(OR($A$8&lt;&gt;"",$A$2&lt;&gt;"",$GR$252&lt;&gt;""),"E","")</f>
        <v/>
      </c>
      <c r="GS179" s="29" t="str">
        <f>IF(OR($A$8&lt;&gt;"",$A$2&lt;&gt;"",$GS$252&lt;&gt;""),"E","")</f>
        <v/>
      </c>
      <c r="GT179" s="30" t="str">
        <f>IF(OR($A$8&lt;&gt;"",$A$2&lt;&gt;"",$GT$252&lt;&gt;""),"E",(IF(OR(AND($B$5="X",$D$5=""),(AND((OR(($J$6="X"),(AND($J$6="X",$L$6="X")))),$N$6=""))),"","X")))</f>
        <v>X</v>
      </c>
      <c r="GU179" s="29" t="str">
        <f>IF(OR($A$8&lt;&gt;"",$A$2&lt;&gt;"",$GU$252&lt;&gt;""),"E","")</f>
        <v/>
      </c>
      <c r="GV179" s="30" t="str">
        <f>IF(OR($A$8&lt;&gt;"",$A$2&lt;&gt;"",$GV$252&lt;&gt;""),"E",(IF(OR(AND($B$5="X",$D$5=""),(AND((OR(($J$6="X"),(AND($J$6="X",$L$6="X")))),$N$6=""))),"","X")))</f>
        <v>X</v>
      </c>
      <c r="GW179" s="29" t="str">
        <f>IF(OR($A$8&lt;&gt;"",$A$2&lt;&gt;"",$GW$252&lt;&gt;""),"E","")</f>
        <v/>
      </c>
      <c r="GX179" s="30" t="str">
        <f>IF(OR($A$8&lt;&gt;"",$A$2&lt;&gt;"",$GX$252&lt;&gt;""),"E",(IF(OR((AND($P$6="X",$R$6="")),AND($B$5="X",$D$5=""),(AND((OR(($J$6="X"),(AND($J$6="X",$L$6="X")))),$N$6=""))),"","X")))</f>
        <v>X</v>
      </c>
      <c r="GY179" s="26" t="str">
        <f>IF(OR($A$8&lt;&gt;"",$A$2&lt;&gt;"",$GY$252&lt;&gt;""),"E","")</f>
        <v/>
      </c>
      <c r="GZ179" s="30" t="str">
        <f>IF(OR($A$8&lt;&gt;"",$A$2&lt;&gt;"",$GZ$252&lt;&gt;""),"E",(IF(OR((AND($P$6="X",$R$6="")),AND($B$5="X",$D$5=""),(AND((OR(($J$6="X"),(AND($J$6="X",$L$6="X")))),$N$6=""))),"","X")))</f>
        <v>X</v>
      </c>
      <c r="HA179" s="29" t="str">
        <f>IF(OR($A$8&lt;&gt;"",$A$2&lt;&gt;"",$HA$252&lt;&gt;""),"E","")</f>
        <v/>
      </c>
      <c r="HB179" s="34" t="str">
        <f>IF(OR($A$8&lt;&gt;"",$A$2&lt;&gt;"",$HB$252&lt;&gt;""),"E",IF((OR((AND($B$5="X",$D$5="")),(AND($F$7="X",$H$7="",$N$7="")),(AND((OR(($J$6="X"),(AND($J$6="X",$L$6="X")))),$N$6="")),(AND($B$7="X",$D$7="")))),"","X"))</f>
        <v>X</v>
      </c>
      <c r="HC179" s="29" t="str">
        <f>IF(OR($A$8&lt;&gt;"",$A$2&lt;&gt;"",$HC$252&lt;&gt;""),"E","")</f>
        <v/>
      </c>
      <c r="HD179" s="34" t="str">
        <f>IF(OR($A$8&lt;&gt;"",$A$2&lt;&gt;"",$HD$252&lt;&gt;""),"E",IF((OR((AND($B$5="X",$D$5="")),(AND($F$7="X",$H$7="",$N$7="")),(AND((OR(($J$6="X"),(AND($J$6="X",$L$6="X")))),$N$6="")),(AND($B$7="X",$D$7="")))),"","X"))</f>
        <v>X</v>
      </c>
      <c r="HE179" s="29" t="str">
        <f>IF(OR($A$8&lt;&gt;"",$A$2&lt;&gt;"",$HE$252&lt;&gt;""),"E","")</f>
        <v/>
      </c>
      <c r="HF179" s="34" t="str">
        <f>IF(OR($A$8&lt;&gt;"",$A$2&lt;&gt;"",$HF$252&lt;&gt;""),"E",IF((OR((AND($B$5="X",$D$5="")),(AND($F$7="X",$H$7="",$N$7="")),(AND((OR(($J$6="X"),(AND($J$6="X",$L$6="X")))),$N$6="")),(AND($B$7="X",$D$7="")))),"","X"))</f>
        <v>X</v>
      </c>
      <c r="HG179" s="29" t="str">
        <f>IF(OR($A$8&lt;&gt;"",$A$2&lt;&gt;"",$HG$252&lt;&gt;""),"E","")</f>
        <v/>
      </c>
      <c r="HH179" s="81"/>
      <c r="HI179" s="72"/>
      <c r="HJ179" s="34" t="str">
        <f>IF(OR($A$8&lt;&gt;"",$A$2&lt;&gt;"",$HJ$252&lt;&gt;""),"E",IF((OR((AND($B$5="X",$D$5="")),(AND($F$7="X",$H$7="",$N$7="")),(AND((OR(($J$6="X"),(AND($J$6="X",$L$6="X")))),$N$6="")),(AND($B$7="X",$D$7="")))),"","X"))</f>
        <v>X</v>
      </c>
      <c r="HK179" s="29" t="str">
        <f>IF(OR($A$8&lt;&gt;"",$A$2&lt;&gt;"",$HK$252&lt;&gt;""),"E","")</f>
        <v/>
      </c>
      <c r="HL179" s="34" t="str">
        <f>IF(OR($A$8&lt;&gt;"",$A$2&lt;&gt;"",$HL$252&lt;&gt;""),"E",IF((OR((AND($B$5="X",$D$5="")),(AND($F$7="X",$H$7="",$N$7="")),(AND((OR(($J$6="X"),(AND($J$6="X",$L$6="X")))),$N$6="")),(AND($B$7="X",$D$7="")))),"","X"))</f>
        <v>X</v>
      </c>
      <c r="HM179" s="34" t="str">
        <f>IF(OR($A$8&lt;&gt;"",$A$2&lt;&gt;"",$HM$252&lt;&gt;""),"E",IF((OR((AND($B$5="X",$D$5="")),(AND($F$7="X",$H$7="",$N$7="")),(AND((OR(($J$6="X"),(AND($J$6="X",$L$6="X")))),$N$6="")),(AND($B$7="X",$D$7="")))),"","X"))</f>
        <v>X</v>
      </c>
      <c r="HN179" s="34" t="str">
        <f>IF(OR($A$8&lt;&gt;"",$A$2&lt;&gt;"",$HN$252&lt;&gt;""),"E",IF((OR((AND($B$5="X",$D$5="")),(AND($F$7="X",$H$7="",$N$7="")),(AND((OR(($J$6="X"),(AND($J$6="X",$L$6="X")))),$N$6="")),(AND($B$7="X",$D$7="")))),"","X"))</f>
        <v>X</v>
      </c>
      <c r="HO179" s="34" t="str">
        <f>IF(OR($A$8&lt;&gt;"",$A$2&lt;&gt;"",$HO$252&lt;&gt;""),"E",IF((OR((AND($B$5="X",$D$5="")),(AND($F$7="X",$H$7="",$N$7="")),(AND((OR(($J$6="X"),(AND($J$6="X",$L$6="X")))),$N$6="")),(AND($B$7="X",$D$7="")))),"","X"))</f>
        <v>X</v>
      </c>
      <c r="HP179" s="34" t="str">
        <f>IF(OR($A$8&lt;&gt;"",$A$2&lt;&gt;"",$HP$252&lt;&gt;""),"E",IF((OR((AND($B$5="X",$D$5="")),(AND($F$7="X",$H$7="",$N$7="")),(AND((OR(($J$6="X"),(AND($J$6="X",$L$6="X")))),$N$6="")),(AND($B$7="X",$D$7="")))),"","X"))</f>
        <v>X</v>
      </c>
      <c r="HQ179" s="219"/>
      <c r="HR179" s="6"/>
      <c r="HS179" s="131">
        <f t="shared" si="2"/>
        <v>0</v>
      </c>
      <c r="HT179" s="132"/>
    </row>
    <row r="180" spans="1:228" ht="39" customHeight="1" x14ac:dyDescent="0.2">
      <c r="A180" s="220" t="s">
        <v>160</v>
      </c>
      <c r="B180" s="221"/>
      <c r="C180" s="221"/>
      <c r="D180" s="221"/>
      <c r="E180" s="221"/>
      <c r="F180" s="221"/>
      <c r="G180" s="221"/>
      <c r="H180" s="221"/>
      <c r="I180" s="221"/>
      <c r="J180" s="221"/>
      <c r="K180" s="221"/>
      <c r="L180" s="222"/>
      <c r="M180" s="223" t="s">
        <v>2</v>
      </c>
      <c r="N180" s="224"/>
      <c r="O180" s="224"/>
      <c r="P180" s="224"/>
      <c r="Q180" s="224"/>
      <c r="R180" s="224"/>
      <c r="S180" s="224"/>
      <c r="T180" s="224"/>
      <c r="U180" s="225"/>
      <c r="V180" s="174"/>
      <c r="W180" s="45">
        <v>16</v>
      </c>
      <c r="X180" s="205">
        <v>4</v>
      </c>
      <c r="Y180" s="84" t="s">
        <v>1139</v>
      </c>
      <c r="Z180" s="178"/>
      <c r="AA180" s="212"/>
      <c r="AB180" s="155">
        <v>60</v>
      </c>
      <c r="AC180" s="399"/>
      <c r="AD180" s="155">
        <v>60</v>
      </c>
      <c r="AE180" s="399"/>
      <c r="AF180" s="155">
        <v>60</v>
      </c>
      <c r="AG180" s="299"/>
      <c r="AH180" s="155">
        <v>40</v>
      </c>
      <c r="AI180" s="299"/>
      <c r="AJ180" s="155">
        <v>20</v>
      </c>
      <c r="AK180" s="299"/>
      <c r="AL180" s="155">
        <v>12</v>
      </c>
      <c r="AM180" s="299"/>
      <c r="AN180" s="155">
        <v>2</v>
      </c>
      <c r="AO180" s="299"/>
      <c r="AP180" s="155">
        <v>1</v>
      </c>
      <c r="AQ180" s="299"/>
      <c r="AR180" s="152">
        <v>1</v>
      </c>
      <c r="AS180" s="412"/>
      <c r="AT180" s="152"/>
      <c r="AU180" s="153"/>
      <c r="AV180" s="152"/>
      <c r="AW180" s="153"/>
      <c r="AX180" s="152"/>
      <c r="AY180" s="153"/>
      <c r="AZ180" s="152"/>
      <c r="BA180" s="153"/>
      <c r="BB180" s="152"/>
      <c r="BC180" s="153"/>
      <c r="BD180" s="152"/>
      <c r="BE180" s="153"/>
      <c r="BF180" s="152"/>
      <c r="BG180" s="422"/>
      <c r="BH180" s="179"/>
      <c r="BI180" s="179"/>
      <c r="BJ180" s="67" t="str">
        <f>IF($BJ$8="Saisie de numéro erronée !","Saisie de numéro erronée !",IF($BJ$9="","",VALUE(SUBSTITUTE(IF(COUNTIF(HS180,"* *"),TRIM(MID(Y180&amp;" ",(FIND(("NO"&amp;$BJ$9&amp;" "),Y180&amp;" "))-3,3)),HS180),"c",""))))</f>
        <v/>
      </c>
      <c r="BK180" s="180"/>
      <c r="BL180" s="213"/>
      <c r="BM180" s="29">
        <v>16</v>
      </c>
      <c r="BN180" s="29">
        <v>16</v>
      </c>
      <c r="BO180" s="29">
        <v>16</v>
      </c>
      <c r="BP180" s="29">
        <v>17</v>
      </c>
      <c r="BQ180" s="29">
        <v>17</v>
      </c>
      <c r="BR180" s="29">
        <v>17</v>
      </c>
      <c r="BS180" s="29">
        <v>18</v>
      </c>
      <c r="BT180" s="228">
        <v>92</v>
      </c>
      <c r="BU180" s="29">
        <v>18</v>
      </c>
      <c r="BV180" s="29">
        <v>19</v>
      </c>
      <c r="BW180" s="29">
        <v>19</v>
      </c>
      <c r="BX180" s="29">
        <v>19</v>
      </c>
      <c r="BY180" s="29">
        <v>23</v>
      </c>
      <c r="BZ180" s="29">
        <v>31</v>
      </c>
      <c r="CA180" s="29">
        <v>36</v>
      </c>
      <c r="CB180" s="226">
        <v>46</v>
      </c>
      <c r="CC180" s="181"/>
      <c r="CD180" s="181"/>
      <c r="CE180" s="395"/>
      <c r="CF180" s="182"/>
      <c r="CG180" s="182"/>
      <c r="CH180" s="395" t="s">
        <v>353</v>
      </c>
      <c r="CI180" s="183"/>
      <c r="CJ180" s="183"/>
      <c r="CK180" s="214">
        <v>169</v>
      </c>
      <c r="CL180" s="29" t="s">
        <v>611</v>
      </c>
      <c r="CM180" s="184"/>
      <c r="CN180" s="216"/>
      <c r="CO180" s="227" t="s">
        <v>37</v>
      </c>
      <c r="CP180" s="185"/>
      <c r="CQ180" s="185"/>
      <c r="CR180" s="44">
        <v>89</v>
      </c>
      <c r="CS180" s="44">
        <v>109</v>
      </c>
      <c r="CT180" s="186"/>
      <c r="CU180" s="186"/>
      <c r="CV180" s="395"/>
      <c r="CW180" s="218"/>
      <c r="CX180" s="218"/>
      <c r="CY180" s="227" t="s">
        <v>106</v>
      </c>
      <c r="CZ180" s="187"/>
      <c r="DA180" s="187"/>
      <c r="DB180" s="28" t="str">
        <f>IF(OR($A$8&lt;&gt;"",$A$2&lt;&gt;"",$DB$252&lt;&gt;""),"E","")</f>
        <v/>
      </c>
      <c r="DC180" s="29" t="str">
        <f>IF(OR($A$8&lt;&gt;"",$A$2&lt;&gt;"",$DC$252&lt;&gt;""),"E","")</f>
        <v/>
      </c>
      <c r="DD180" s="29" t="str">
        <f>IF(OR($A$8&lt;&gt;"",$A$2&lt;&gt;"",$DD$252&lt;&gt;""),"E","")</f>
        <v/>
      </c>
      <c r="DE180" s="29" t="str">
        <f>IF(OR($A$8&lt;&gt;"",$A$2&lt;&gt;"",$DE$252&lt;&gt;""),"E","")</f>
        <v/>
      </c>
      <c r="DF180" s="29" t="str">
        <f>IF(OR($A$8&lt;&gt;"",$A$2&lt;&gt;"",$DF$252&lt;&gt;""),"E","")</f>
        <v/>
      </c>
      <c r="DG180" s="29" t="str">
        <f>IF(OR($A$8&lt;&gt;"",$A$2&lt;&gt;"",$DG$252&lt;&gt;""),"E","")</f>
        <v/>
      </c>
      <c r="DH180" s="29" t="str">
        <f>IF(OR($A$8&lt;&gt;"",$A$2&lt;&gt;"",$DH$252&lt;&gt;""),"E","")</f>
        <v/>
      </c>
      <c r="DI180" s="29" t="str">
        <f>IF(OR($A$8&lt;&gt;"",$A$2&lt;&gt;"",$DI$252&lt;&gt;""),"E","")</f>
        <v/>
      </c>
      <c r="DJ180" s="29" t="str">
        <f>IF(OR($A$8&lt;&gt;"",$A$2&lt;&gt;"",$DJ$252&lt;&gt;""),"E","")</f>
        <v/>
      </c>
      <c r="DK180" s="29" t="str">
        <f>IF(OR($A$8&lt;&gt;"",$A$2&lt;&gt;"",$DK$252&lt;&gt;""),"E","")</f>
        <v/>
      </c>
      <c r="DL180" s="29" t="str">
        <f>IF(OR($A$8&lt;&gt;"",$A$2&lt;&gt;"",$DL$252&lt;&gt;""),"E","")</f>
        <v/>
      </c>
      <c r="DM180" s="29" t="str">
        <f>IF(OR($A$8&lt;&gt;"",$A$2&lt;&gt;"",$DM$252&lt;&gt;""),"E","")</f>
        <v/>
      </c>
      <c r="DN180" s="29" t="str">
        <f>IF(OR($A$8&lt;&gt;"",$A$2&lt;&gt;"",$DN$252&lt;&gt;""),"E","")</f>
        <v/>
      </c>
      <c r="DO180" s="29" t="str">
        <f>IF(OR($A$8&lt;&gt;"",$A$2&lt;&gt;"",$DO$252&lt;&gt;""),"E","")</f>
        <v/>
      </c>
      <c r="DP180" s="29" t="str">
        <f>IF(OR($A$8&lt;&gt;"",$A$2&lt;&gt;"",$DP$252&lt;&gt;""),"E","")</f>
        <v/>
      </c>
      <c r="DQ180" s="29" t="str">
        <f>IF(OR($A$8&lt;&gt;"",$A$2&lt;&gt;"",$DQ$252&lt;&gt;""),"E","")</f>
        <v/>
      </c>
      <c r="DR180" s="29" t="str">
        <f>IF(OR($A$8&lt;&gt;"",$A$2&lt;&gt;"",$DR$252&lt;&gt;""),"E","")</f>
        <v/>
      </c>
      <c r="DS180" s="29" t="str">
        <f>IF(OR($A$8&lt;&gt;"",$A$2&lt;&gt;"",$DS$252&lt;&gt;""),"E","")</f>
        <v/>
      </c>
      <c r="DT180" s="29" t="str">
        <f>IF(OR($A$8&lt;&gt;"",$A$2&lt;&gt;"",$DT$252&lt;&gt;""),"E","")</f>
        <v/>
      </c>
      <c r="DU180" s="29" t="str">
        <f>IF(OR($A$8&lt;&gt;"",$A$2&lt;&gt;"",$DU$252&lt;&gt;""),"E","")</f>
        <v/>
      </c>
      <c r="DV180" s="29" t="str">
        <f>IF(OR($A$8&lt;&gt;"",$A$2&lt;&gt;"",$DV$252&lt;&gt;""),"E","")</f>
        <v/>
      </c>
      <c r="DW180" s="29" t="str">
        <f>IF(OR($A$8&lt;&gt;"",$A$2&lt;&gt;"",$DW$252&lt;&gt;""),"E","")</f>
        <v/>
      </c>
      <c r="DX180" s="29" t="str">
        <f>IF(OR($A$8&lt;&gt;"",$A$2&lt;&gt;"",$DX$252&lt;&gt;""),"E","")</f>
        <v/>
      </c>
      <c r="DY180" s="29" t="str">
        <f>IF(OR($A$8&lt;&gt;"",$A$2&lt;&gt;"",$DY$252&lt;&gt;""),"E","")</f>
        <v/>
      </c>
      <c r="DZ180" s="29" t="str">
        <f>IF(OR($A$8&lt;&gt;"",$A$2&lt;&gt;"",$DZ$252&lt;&gt;""),"E","")</f>
        <v/>
      </c>
      <c r="EA180" s="31"/>
      <c r="EB180" s="2"/>
      <c r="EC180" s="29" t="str">
        <f>IF(OR($A$8&lt;&gt;"",$A$2&lt;&gt;"",$EC$252&lt;&gt;""),"E","")</f>
        <v/>
      </c>
      <c r="ED180" s="58"/>
      <c r="EE180" s="57"/>
      <c r="EF180" s="29" t="str">
        <f>IF(OR($A$8&lt;&gt;"",$A$2&lt;&gt;"",$EF$252&lt;&gt;""),"E","")</f>
        <v/>
      </c>
      <c r="EG180" s="29" t="str">
        <f>IF(OR($A$8&lt;&gt;"",$A$2&lt;&gt;"",$EG$252&lt;&gt;""),"E","")</f>
        <v/>
      </c>
      <c r="EH180" s="29" t="str">
        <f>IF(OR($A$8&lt;&gt;"",$A$2&lt;&gt;"",$EH$252&lt;&gt;""),"E","")</f>
        <v/>
      </c>
      <c r="EI180" s="29" t="str">
        <f>IF(OR($A$8&lt;&gt;"",$A$2&lt;&gt;"",$EI$252&lt;&gt;""),"E","")</f>
        <v/>
      </c>
      <c r="EJ180" s="29" t="str">
        <f>IF(OR($A$8&lt;&gt;"",$A$2&lt;&gt;"",$EJ$252&lt;&gt;""),"E","")</f>
        <v/>
      </c>
      <c r="EK180" s="29" t="str">
        <f>IF(OR($A$8&lt;&gt;"",$A$2&lt;&gt;"",$EK$252&lt;&gt;""),"E","")</f>
        <v/>
      </c>
      <c r="EL180" s="29" t="str">
        <f>IF(OR($A$8&lt;&gt;"",$A$2&lt;&gt;"",$EL$252&lt;&gt;""),"E","")</f>
        <v/>
      </c>
      <c r="EM180" s="29" t="str">
        <f>IF(OR($A$8&lt;&gt;"",$A$2&lt;&gt;"",$EM$252&lt;&gt;""),"E","")</f>
        <v/>
      </c>
      <c r="EN180" s="29" t="str">
        <f>IF(OR($A$8&lt;&gt;"",$A$2&lt;&gt;"",$EN$252&lt;&gt;""),"E","")</f>
        <v/>
      </c>
      <c r="EO180" s="29" t="str">
        <f>IF(OR($A$8&lt;&gt;"",$A$2&lt;&gt;"",$EO$252&lt;&gt;""),"E","")</f>
        <v/>
      </c>
      <c r="EP180" s="29" t="str">
        <f>IF(OR($A$8&lt;&gt;"",$A$2&lt;&gt;"",$EP$252&lt;&gt;""),"E","")</f>
        <v/>
      </c>
      <c r="EQ180" s="29" t="str">
        <f>IF(OR($A$8&lt;&gt;"",$A$2&lt;&gt;"",$EQ$252&lt;&gt;""),"E","")</f>
        <v/>
      </c>
      <c r="ER180" s="29" t="str">
        <f>IF(OR($A$8&lt;&gt;"",$A$2&lt;&gt;"",$ER$252&lt;&gt;""),"E","")</f>
        <v/>
      </c>
      <c r="ES180" s="29" t="str">
        <f>IF(OR($A$8&lt;&gt;"",$A$2&lt;&gt;"",$ES$252&lt;&gt;""),"E","")</f>
        <v/>
      </c>
      <c r="ET180" s="29" t="str">
        <f>IF(OR($A$8&lt;&gt;"",$A$2&lt;&gt;"",$ET$252&lt;&gt;""),"E","")</f>
        <v/>
      </c>
      <c r="EU180" s="29" t="str">
        <f>IF(OR($A$8&lt;&gt;"",$A$2&lt;&gt;"",$EU$252&lt;&gt;""),"E","")</f>
        <v/>
      </c>
      <c r="EV180" s="29" t="str">
        <f>IF(OR($A$8&lt;&gt;"",$A$2&lt;&gt;"",$EV$252&lt;&gt;""),"E","")</f>
        <v/>
      </c>
      <c r="EW180" s="29" t="str">
        <f>IF(OR($A$8&lt;&gt;"",$A$2&lt;&gt;"",$EW$252&lt;&gt;""),"E","")</f>
        <v/>
      </c>
      <c r="EX180" s="29" t="str">
        <f>IF(OR($A$8&lt;&gt;"",$A$2&lt;&gt;"",$EX$252&lt;&gt;""),"E","")</f>
        <v/>
      </c>
      <c r="EY180" s="29" t="str">
        <f>IF(OR($A$8&lt;&gt;"",$A$2&lt;&gt;"",$EY$252&lt;&gt;""),"E","")</f>
        <v/>
      </c>
      <c r="EZ180" s="29" t="str">
        <f>IF(OR($A$8&lt;&gt;"",$A$2&lt;&gt;"",$EZ$252&lt;&gt;""),"E","")</f>
        <v/>
      </c>
      <c r="FA180" s="29" t="str">
        <f>IF(OR($A$8&lt;&gt;"",$A$2&lt;&gt;"",$FA$252&lt;&gt;""),"E","")</f>
        <v/>
      </c>
      <c r="FB180" s="29" t="str">
        <f>IF(OR($A$8&lt;&gt;"",$A$2&lt;&gt;"",$FB$252&lt;&gt;""),"E","")</f>
        <v/>
      </c>
      <c r="FC180" s="29" t="str">
        <f>IF(OR($A$8&lt;&gt;"",$A$2&lt;&gt;"",$FC$252&lt;&gt;""),"E","")</f>
        <v/>
      </c>
      <c r="FD180" s="29" t="str">
        <f>IF(OR($A$8&lt;&gt;"",$A$2&lt;&gt;"",$FD$252&lt;&gt;""),"E","")</f>
        <v/>
      </c>
      <c r="FE180" s="29" t="str">
        <f>IF(OR($A$8&lt;&gt;"",$A$2&lt;&gt;"",$FE$252&lt;&gt;""),"E","")</f>
        <v/>
      </c>
      <c r="FF180" s="29" t="str">
        <f>IF(OR($A$8&lt;&gt;"",$A$2&lt;&gt;"",$FF$252&lt;&gt;""),"E","")</f>
        <v/>
      </c>
      <c r="FG180" s="29" t="str">
        <f>IF(OR($A$8&lt;&gt;"",$A$2&lt;&gt;"",$FG$252&lt;&gt;""),"E","")</f>
        <v/>
      </c>
      <c r="FH180" s="29" t="str">
        <f>IF(OR($A$8&lt;&gt;"",$A$2&lt;&gt;"",$FH$252&lt;&gt;""),"E","")</f>
        <v/>
      </c>
      <c r="FI180" s="29" t="str">
        <f>IF(OR($A$8&lt;&gt;"",$A$2&lt;&gt;"",$FI$252&lt;&gt;""),"E","")</f>
        <v/>
      </c>
      <c r="FJ180" s="29" t="str">
        <f>IF(OR($A$8&lt;&gt;"",$A$2&lt;&gt;"",$FJ$252&lt;&gt;""),"E","")</f>
        <v/>
      </c>
      <c r="FK180" s="29" t="str">
        <f>IF(OR($A$8&lt;&gt;"",$A$2&lt;&gt;"",$FK$252&lt;&gt;""),"E","")</f>
        <v/>
      </c>
      <c r="FL180" s="29" t="str">
        <f>IF(OR($A$8&lt;&gt;"",$A$2&lt;&gt;"",$FL$252&lt;&gt;""),"E","")</f>
        <v/>
      </c>
      <c r="FM180" s="29" t="str">
        <f>IF(OR($A$8&lt;&gt;"",$A$2&lt;&gt;"",$FM$252&lt;&gt;""),"E","")</f>
        <v/>
      </c>
      <c r="FN180" s="29" t="str">
        <f>IF(OR($A$8&lt;&gt;"",$A$2&lt;&gt;"",$FN$252&lt;&gt;""),"E","")</f>
        <v/>
      </c>
      <c r="FO180" s="29" t="str">
        <f>IF(OR($A$8&lt;&gt;"",$A$2&lt;&gt;"",$FO$252&lt;&gt;""),"E","")</f>
        <v/>
      </c>
      <c r="FP180" s="29" t="str">
        <f>IF(OR($A$8&lt;&gt;"",$A$2&lt;&gt;"",$FP$252&lt;&gt;""),"E","")</f>
        <v/>
      </c>
      <c r="FQ180" s="29" t="str">
        <f>IF(OR($A$8&lt;&gt;"",$A$2&lt;&gt;"",$FQ$252&lt;&gt;""),"E","")</f>
        <v/>
      </c>
      <c r="FR180" s="29" t="str">
        <f>IF(OR($A$8&lt;&gt;"",$A$2&lt;&gt;"",$FR$252&lt;&gt;""),"E","")</f>
        <v/>
      </c>
      <c r="FS180" s="29" t="str">
        <f>IF(OR($A$8&lt;&gt;"",$A$2&lt;&gt;"",$FS$252&lt;&gt;""),"E","")</f>
        <v/>
      </c>
      <c r="FT180" s="29" t="str">
        <f>IF(OR($A$8&lt;&gt;"",$A$2&lt;&gt;"",$FT$252&lt;&gt;""),"E","")</f>
        <v/>
      </c>
      <c r="FU180" s="29" t="str">
        <f>IF(OR($A$8&lt;&gt;"",$A$2&lt;&gt;"",$FU$252&lt;&gt;""),"E","")</f>
        <v/>
      </c>
      <c r="FV180" s="29" t="str">
        <f>IF(OR($A$8&lt;&gt;"",$A$2&lt;&gt;"",$FV$252&lt;&gt;""),"E","")</f>
        <v/>
      </c>
      <c r="FW180" s="29" t="str">
        <f>IF(OR($A$8&lt;&gt;"",$A$2&lt;&gt;"",$FW$252&lt;&gt;""),"E","")</f>
        <v/>
      </c>
      <c r="FX180" s="29" t="str">
        <f>IF(OR($A$8&lt;&gt;"",$A$2&lt;&gt;"",$FX$252&lt;&gt;""),"E","")</f>
        <v/>
      </c>
      <c r="FY180" s="29" t="str">
        <f>IF(OR($A$8&lt;&gt;"",$A$2&lt;&gt;"",$FY$252&lt;&gt;""),"E","")</f>
        <v/>
      </c>
      <c r="FZ180" s="29" t="str">
        <f>IF(OR($A$8&lt;&gt;"",$A$2&lt;&gt;"",$FZ$252&lt;&gt;""),"E","")</f>
        <v/>
      </c>
      <c r="GA180" s="29" t="str">
        <f>IF(OR($A$8&lt;&gt;"",$A$2&lt;&gt;"",$GA$252&lt;&gt;""),"E","")</f>
        <v/>
      </c>
      <c r="GB180" s="58"/>
      <c r="GC180" s="57"/>
      <c r="GD180" s="33" t="str">
        <f>IF(OR($A$8&lt;&gt;"",$A$2&lt;&gt;"",$GD$252&lt;&gt;""),"E","")</f>
        <v/>
      </c>
      <c r="GE180" s="77"/>
      <c r="GF180" s="72"/>
      <c r="GG180" s="29" t="str">
        <f>IF(OR($A$8&lt;&gt;"",$A$2&lt;&gt;"",$GG$252&lt;&gt;""),"E","")</f>
        <v/>
      </c>
      <c r="GH180" s="29" t="str">
        <f>IF(OR($A$8&lt;&gt;"",$A$2&lt;&gt;"",$GH$252&lt;&gt;""),"E","")</f>
        <v/>
      </c>
      <c r="GI180" s="29" t="str">
        <f>IF(OR($A$8&lt;&gt;"",$A$2&lt;&gt;"",$GI$252&lt;&gt;""),"E","")</f>
        <v/>
      </c>
      <c r="GJ180" s="29" t="str">
        <f>IF(OR($A$8&lt;&gt;"",$A$2&lt;&gt;"",$GJ$252&lt;&gt;""),"E","")</f>
        <v/>
      </c>
      <c r="GK180" s="29" t="str">
        <f>IF(OR($A$8&lt;&gt;"",$A$2&lt;&gt;"",$GK$252&lt;&gt;""),"E","")</f>
        <v/>
      </c>
      <c r="GL180" s="29" t="str">
        <f>IF(OR($A$8&lt;&gt;"",$A$2&lt;&gt;"",$GL$252&lt;&gt;""),"E","")</f>
        <v/>
      </c>
      <c r="GM180" s="29" t="str">
        <f>IF(OR($A$8&lt;&gt;"",$A$2&lt;&gt;"",$GM$252&lt;&gt;""),"E","")</f>
        <v/>
      </c>
      <c r="GN180" s="29" t="str">
        <f>IF(OR($A$8&lt;&gt;"",$A$2&lt;&gt;"",$GN$252&lt;&gt;""),"E","")</f>
        <v/>
      </c>
      <c r="GO180" s="29" t="str">
        <f>IF(OR($A$8&lt;&gt;"",$A$2&lt;&gt;"",$GO$252&lt;&gt;""),"E","")</f>
        <v/>
      </c>
      <c r="GP180" s="29" t="str">
        <f>IF(OR($A$8&lt;&gt;"",$A$2&lt;&gt;"",$GP$252&lt;&gt;""),"E","")</f>
        <v/>
      </c>
      <c r="GQ180" s="29" t="str">
        <f>IF(OR($A$8&lt;&gt;"",$A$2&lt;&gt;"",$GQ$252&lt;&gt;""),"E","")</f>
        <v/>
      </c>
      <c r="GR180" s="29" t="str">
        <f>IF(OR($A$8&lt;&gt;"",$A$2&lt;&gt;"",$GR$252&lt;&gt;""),"E","")</f>
        <v/>
      </c>
      <c r="GS180" s="29" t="str">
        <f>IF(OR($A$8&lt;&gt;"",$A$2&lt;&gt;"",$GS$252&lt;&gt;""),"E","")</f>
        <v/>
      </c>
      <c r="GT180" s="30" t="str">
        <f>IF(OR($A$8&lt;&gt;"",$A$2&lt;&gt;"",$GT$252&lt;&gt;""),"E",(IF(OR(AND($B$5="X",$D$5=""),(AND((OR(($J$6="X"),(AND($J$6="X",$L$6="X")))),$N$6=""))),"","X")))</f>
        <v>X</v>
      </c>
      <c r="GU180" s="29" t="str">
        <f>IF(OR($A$8&lt;&gt;"",$A$2&lt;&gt;"",$GU$252&lt;&gt;""),"E","")</f>
        <v/>
      </c>
      <c r="GV180" s="30" t="str">
        <f>IF(OR($A$8&lt;&gt;"",$A$2&lt;&gt;"",$GV$252&lt;&gt;""),"E",(IF(OR(AND($B$5="X",$D$5=""),(AND((OR(($J$6="X"),(AND($J$6="X",$L$6="X")))),$N$6=""))),"","X")))</f>
        <v>X</v>
      </c>
      <c r="GW180" s="29" t="str">
        <f>IF(OR($A$8&lt;&gt;"",$A$2&lt;&gt;"",$GW$252&lt;&gt;""),"E","")</f>
        <v/>
      </c>
      <c r="GX180" s="30" t="str">
        <f>IF(OR($A$8&lt;&gt;"",$A$2&lt;&gt;"",$GX$252&lt;&gt;""),"E",(IF(OR((AND($P$6="X",$R$6="")),AND($B$5="X",$D$5=""),(AND((OR(($J$6="X"),(AND($J$6="X",$L$6="X")))),$N$6=""))),"","X")))</f>
        <v>X</v>
      </c>
      <c r="GY180" s="26" t="str">
        <f>IF(OR($A$8&lt;&gt;"",$A$2&lt;&gt;"",$GY$252&lt;&gt;""),"E","")</f>
        <v/>
      </c>
      <c r="GZ180" s="30" t="str">
        <f>IF(OR($A$8&lt;&gt;"",$A$2&lt;&gt;"",$GZ$252&lt;&gt;""),"E",(IF(OR((AND($P$6="X",$R$6="")),AND($B$5="X",$D$5=""),(AND((OR(($J$6="X"),(AND($J$6="X",$L$6="X")))),$N$6=""))),"","X")))</f>
        <v>X</v>
      </c>
      <c r="HA180" s="29" t="str">
        <f>IF(OR($A$8&lt;&gt;"",$A$2&lt;&gt;"",$HA$252&lt;&gt;""),"E","")</f>
        <v/>
      </c>
      <c r="HB180" s="34" t="str">
        <f>IF(OR($A$8&lt;&gt;"",$A$2&lt;&gt;"",$HB$252&lt;&gt;""),"E",IF((OR((AND($B$5="X",$D$5="")),(AND($F$7="X",$H$7="",$N$7="")),(AND((OR(($J$6="X"),(AND($J$6="X",$L$6="X")))),$N$6="")),(AND($B$7="X",$D$7="")))),"","X"))</f>
        <v>X</v>
      </c>
      <c r="HC180" s="29" t="str">
        <f>IF(OR($A$8&lt;&gt;"",$A$2&lt;&gt;"",$HC$252&lt;&gt;""),"E","")</f>
        <v/>
      </c>
      <c r="HD180" s="34" t="str">
        <f>IF(OR($A$8&lt;&gt;"",$A$2&lt;&gt;"",$HD$252&lt;&gt;""),"E",IF((OR((AND($B$5="X",$D$5="")),(AND($F$7="X",$H$7="",$N$7="")),(AND((OR(($J$6="X"),(AND($J$6="X",$L$6="X")))),$N$6="")),(AND($B$7="X",$D$7="")))),"","X"))</f>
        <v>X</v>
      </c>
      <c r="HE180" s="29" t="str">
        <f>IF(OR($A$8&lt;&gt;"",$A$2&lt;&gt;"",$HE$252&lt;&gt;""),"E","")</f>
        <v/>
      </c>
      <c r="HF180" s="34" t="str">
        <f>IF(OR($A$8&lt;&gt;"",$A$2&lt;&gt;"",$HF$252&lt;&gt;""),"E",IF((OR((AND($B$5="X",$D$5="")),(AND($F$7="X",$H$7="",$N$7="")),(AND((OR(($J$6="X"),(AND($J$6="X",$L$6="X")))),$N$6="")),(AND($B$7="X",$D$7="")))),"","X"))</f>
        <v>X</v>
      </c>
      <c r="HG180" s="29" t="str">
        <f>IF(OR($A$8&lt;&gt;"",$A$2&lt;&gt;"",$HG$252&lt;&gt;""),"E","")</f>
        <v/>
      </c>
      <c r="HH180" s="81"/>
      <c r="HI180" s="72"/>
      <c r="HJ180" s="34" t="str">
        <f>IF(OR($A$8&lt;&gt;"",$A$2&lt;&gt;"",$HJ$252&lt;&gt;""),"E",IF((OR((AND($B$5="X",$D$5="")),(AND($F$7="X",$H$7="",$N$7="")),(AND((OR(($J$6="X"),(AND($J$6="X",$L$6="X")))),$N$6="")),(AND($B$7="X",$D$7="")))),"","X"))</f>
        <v>X</v>
      </c>
      <c r="HK180" s="29" t="str">
        <f>IF(OR($A$8&lt;&gt;"",$A$2&lt;&gt;"",$HK$252&lt;&gt;""),"E","")</f>
        <v/>
      </c>
      <c r="HL180" s="34" t="str">
        <f>IF(OR($A$8&lt;&gt;"",$A$2&lt;&gt;"",$HL$252&lt;&gt;""),"E",IF((OR((AND($B$5="X",$D$5="")),(AND($F$7="X",$H$7="",$N$7="")),(AND((OR(($J$6="X"),(AND($J$6="X",$L$6="X")))),$N$6="")),(AND($B$7="X",$D$7="")))),"","X"))</f>
        <v>X</v>
      </c>
      <c r="HM180" s="34" t="str">
        <f>IF(OR($A$8&lt;&gt;"",$A$2&lt;&gt;"",$HM$252&lt;&gt;""),"E",IF((OR((AND($B$5="X",$D$5="")),(AND($F$7="X",$H$7="",$N$7="")),(AND((OR(($J$6="X"),(AND($J$6="X",$L$6="X")))),$N$6="")),(AND($B$7="X",$D$7="")))),"","X"))</f>
        <v>X</v>
      </c>
      <c r="HN180" s="34" t="str">
        <f>IF(OR($A$8&lt;&gt;"",$A$2&lt;&gt;"",$HN$252&lt;&gt;""),"E",IF((OR((AND($B$5="X",$D$5="")),(AND($F$7="X",$H$7="",$N$7="")),(AND((OR(($J$6="X"),(AND($J$6="X",$L$6="X")))),$N$6="")),(AND($B$7="X",$D$7="")))),"","X"))</f>
        <v>X</v>
      </c>
      <c r="HO180" s="34" t="str">
        <f>IF(OR($A$8&lt;&gt;"",$A$2&lt;&gt;"",$HO$252&lt;&gt;""),"E",IF((OR((AND($B$5="X",$D$5="")),(AND($F$7="X",$H$7="",$N$7="")),(AND((OR(($J$6="X"),(AND($J$6="X",$L$6="X")))),$N$6="")),(AND($B$7="X",$D$7="")))),"","X"))</f>
        <v>X</v>
      </c>
      <c r="HP180" s="34" t="str">
        <f>IF(OR($A$8&lt;&gt;"",$A$2&lt;&gt;"",$HP$252&lt;&gt;""),"E",IF((OR((AND($B$5="X",$D$5="")),(AND($F$7="X",$H$7="",$N$7="")),(AND((OR(($J$6="X"),(AND($J$6="X",$L$6="X")))),$N$6="")),(AND($B$7="X",$D$7="")))),"","X"))</f>
        <v>X</v>
      </c>
      <c r="HQ180" s="219"/>
      <c r="HR180" s="6"/>
      <c r="HS180" s="131">
        <f t="shared" si="2"/>
        <v>0</v>
      </c>
      <c r="HT180" s="132"/>
    </row>
    <row r="181" spans="1:228" ht="39" customHeight="1" x14ac:dyDescent="0.2">
      <c r="A181" s="220" t="s">
        <v>155</v>
      </c>
      <c r="B181" s="221"/>
      <c r="C181" s="221"/>
      <c r="D181" s="221"/>
      <c r="E181" s="221"/>
      <c r="F181" s="221"/>
      <c r="G181" s="221"/>
      <c r="H181" s="221"/>
      <c r="I181" s="221"/>
      <c r="J181" s="221"/>
      <c r="K181" s="221"/>
      <c r="L181" s="222"/>
      <c r="M181" s="223" t="s">
        <v>2</v>
      </c>
      <c r="N181" s="224"/>
      <c r="O181" s="224"/>
      <c r="P181" s="224"/>
      <c r="Q181" s="224"/>
      <c r="R181" s="224"/>
      <c r="S181" s="224"/>
      <c r="T181" s="224"/>
      <c r="U181" s="225"/>
      <c r="V181" s="174"/>
      <c r="W181" s="43">
        <v>17</v>
      </c>
      <c r="X181" s="202">
        <v>2</v>
      </c>
      <c r="Y181" s="84" t="s">
        <v>1140</v>
      </c>
      <c r="Z181" s="178"/>
      <c r="AA181" s="212"/>
      <c r="AB181" s="155">
        <v>60</v>
      </c>
      <c r="AC181" s="399"/>
      <c r="AD181" s="155">
        <v>60</v>
      </c>
      <c r="AE181" s="299"/>
      <c r="AF181" s="155">
        <v>60</v>
      </c>
      <c r="AG181" s="299"/>
      <c r="AH181" s="155">
        <v>60</v>
      </c>
      <c r="AI181" s="299"/>
      <c r="AJ181" s="155">
        <v>12</v>
      </c>
      <c r="AK181" s="299"/>
      <c r="AL181" s="155">
        <v>2</v>
      </c>
      <c r="AM181" s="299"/>
      <c r="AN181" s="155">
        <v>1</v>
      </c>
      <c r="AO181" s="299"/>
      <c r="AP181" s="155">
        <v>1</v>
      </c>
      <c r="AQ181" s="299"/>
      <c r="AR181" s="152"/>
      <c r="AS181" s="153"/>
      <c r="AT181" s="152"/>
      <c r="AU181" s="153"/>
      <c r="AV181" s="152"/>
      <c r="AW181" s="153"/>
      <c r="AX181" s="152"/>
      <c r="AY181" s="153"/>
      <c r="AZ181" s="152"/>
      <c r="BA181" s="153"/>
      <c r="BB181" s="152"/>
      <c r="BC181" s="153"/>
      <c r="BD181" s="152"/>
      <c r="BE181" s="153"/>
      <c r="BF181" s="152"/>
      <c r="BG181" s="422"/>
      <c r="BH181" s="179"/>
      <c r="BI181" s="179"/>
      <c r="BJ181" s="67" t="str">
        <f>IF($BJ$8="Saisie de numéro erronée !","Saisie de numéro erronée !",IF($BJ$9="","",VALUE(SUBSTITUTE(IF(COUNTIF(HS181,"* *"),TRIM(MID(Y181&amp;" ",(FIND(("NO"&amp;$BJ$9&amp;" "),Y181&amp;" "))-3,3)),HS181),"c",""))))</f>
        <v/>
      </c>
      <c r="BK181" s="180"/>
      <c r="BL181" s="213"/>
      <c r="BM181" s="29">
        <v>17</v>
      </c>
      <c r="BN181" s="29">
        <v>17</v>
      </c>
      <c r="BO181" s="29">
        <v>17</v>
      </c>
      <c r="BP181" s="29">
        <v>18</v>
      </c>
      <c r="BQ181" s="29">
        <v>18</v>
      </c>
      <c r="BR181" s="29">
        <v>18</v>
      </c>
      <c r="BS181" s="29">
        <v>19</v>
      </c>
      <c r="BT181" s="29">
        <v>19</v>
      </c>
      <c r="BU181" s="29">
        <v>19</v>
      </c>
      <c r="BV181" s="29">
        <v>20</v>
      </c>
      <c r="BW181" s="29">
        <v>20</v>
      </c>
      <c r="BX181" s="29">
        <v>20</v>
      </c>
      <c r="BY181" s="29">
        <v>24</v>
      </c>
      <c r="BZ181" s="29">
        <v>32</v>
      </c>
      <c r="CA181" s="29">
        <v>37</v>
      </c>
      <c r="CB181" s="226">
        <v>47</v>
      </c>
      <c r="CC181" s="181"/>
      <c r="CD181" s="181"/>
      <c r="CE181" s="395"/>
      <c r="CF181" s="182"/>
      <c r="CG181" s="182"/>
      <c r="CH181" s="395" t="s">
        <v>353</v>
      </c>
      <c r="CI181" s="183"/>
      <c r="CJ181" s="183"/>
      <c r="CK181" s="214">
        <v>170</v>
      </c>
      <c r="CL181" s="29" t="s">
        <v>612</v>
      </c>
      <c r="CM181" s="184"/>
      <c r="CN181" s="216"/>
      <c r="CO181" s="227" t="s">
        <v>37</v>
      </c>
      <c r="CP181" s="185"/>
      <c r="CQ181" s="185"/>
      <c r="CR181" s="44">
        <v>89</v>
      </c>
      <c r="CS181" s="44">
        <v>109</v>
      </c>
      <c r="CT181" s="186"/>
      <c r="CU181" s="186"/>
      <c r="CV181" s="395"/>
      <c r="CW181" s="218"/>
      <c r="CX181" s="218"/>
      <c r="CY181" s="227" t="s">
        <v>106</v>
      </c>
      <c r="CZ181" s="187"/>
      <c r="DA181" s="187"/>
      <c r="DB181" s="28" t="str">
        <f>IF(OR($A$8&lt;&gt;"",$A$2&lt;&gt;"",$DB$252&lt;&gt;""),"E","")</f>
        <v/>
      </c>
      <c r="DC181" s="29" t="str">
        <f>IF(OR($A$8&lt;&gt;"",$A$2&lt;&gt;"",$DC$252&lt;&gt;""),"E","")</f>
        <v/>
      </c>
      <c r="DD181" s="29" t="str">
        <f>IF(OR($A$8&lt;&gt;"",$A$2&lt;&gt;"",$DD$252&lt;&gt;""),"E","")</f>
        <v/>
      </c>
      <c r="DE181" s="29" t="str">
        <f>IF(OR($A$8&lt;&gt;"",$A$2&lt;&gt;"",$DE$252&lt;&gt;""),"E","")</f>
        <v/>
      </c>
      <c r="DF181" s="29" t="str">
        <f>IF(OR($A$8&lt;&gt;"",$A$2&lt;&gt;"",$DF$252&lt;&gt;""),"E","")</f>
        <v/>
      </c>
      <c r="DG181" s="29" t="str">
        <f>IF(OR($A$8&lt;&gt;"",$A$2&lt;&gt;"",$DG$252&lt;&gt;""),"E","")</f>
        <v/>
      </c>
      <c r="DH181" s="29" t="str">
        <f>IF(OR($A$8&lt;&gt;"",$A$2&lt;&gt;"",$DH$252&lt;&gt;""),"E","")</f>
        <v/>
      </c>
      <c r="DI181" s="29" t="str">
        <f>IF(OR($A$8&lt;&gt;"",$A$2&lt;&gt;"",$DI$252&lt;&gt;""),"E","")</f>
        <v/>
      </c>
      <c r="DJ181" s="29" t="str">
        <f>IF(OR($A$8&lt;&gt;"",$A$2&lt;&gt;"",$DJ$252&lt;&gt;""),"E","")</f>
        <v/>
      </c>
      <c r="DK181" s="29" t="str">
        <f>IF(OR($A$8&lt;&gt;"",$A$2&lt;&gt;"",$DK$252&lt;&gt;""),"E","")</f>
        <v/>
      </c>
      <c r="DL181" s="29" t="str">
        <f>IF(OR($A$8&lt;&gt;"",$A$2&lt;&gt;"",$DL$252&lt;&gt;""),"E","")</f>
        <v/>
      </c>
      <c r="DM181" s="29" t="str">
        <f>IF(OR($A$8&lt;&gt;"",$A$2&lt;&gt;"",$DM$252&lt;&gt;""),"E","")</f>
        <v/>
      </c>
      <c r="DN181" s="29" t="str">
        <f>IF(OR($A$8&lt;&gt;"",$A$2&lt;&gt;"",$DN$252&lt;&gt;""),"E","")</f>
        <v/>
      </c>
      <c r="DO181" s="29" t="str">
        <f>IF(OR($A$8&lt;&gt;"",$A$2&lt;&gt;"",$DO$252&lt;&gt;""),"E","")</f>
        <v/>
      </c>
      <c r="DP181" s="29" t="str">
        <f>IF(OR($A$8&lt;&gt;"",$A$2&lt;&gt;"",$DP$252&lt;&gt;""),"E","")</f>
        <v/>
      </c>
      <c r="DQ181" s="29" t="str">
        <f>IF(OR($A$8&lt;&gt;"",$A$2&lt;&gt;"",$DQ$252&lt;&gt;""),"E","")</f>
        <v/>
      </c>
      <c r="DR181" s="29" t="str">
        <f>IF(OR($A$8&lt;&gt;"",$A$2&lt;&gt;"",$DR$252&lt;&gt;""),"E","")</f>
        <v/>
      </c>
      <c r="DS181" s="29" t="str">
        <f>IF(OR($A$8&lt;&gt;"",$A$2&lt;&gt;"",$DS$252&lt;&gt;""),"E","")</f>
        <v/>
      </c>
      <c r="DT181" s="29" t="str">
        <f>IF(OR($A$8&lt;&gt;"",$A$2&lt;&gt;"",$DT$252&lt;&gt;""),"E","")</f>
        <v/>
      </c>
      <c r="DU181" s="29" t="str">
        <f>IF(OR($A$8&lt;&gt;"",$A$2&lt;&gt;"",$DU$252&lt;&gt;""),"E","")</f>
        <v/>
      </c>
      <c r="DV181" s="29" t="str">
        <f>IF(OR($A$8&lt;&gt;"",$A$2&lt;&gt;"",$DV$252&lt;&gt;""),"E","")</f>
        <v/>
      </c>
      <c r="DW181" s="29" t="str">
        <f>IF(OR($A$8&lt;&gt;"",$A$2&lt;&gt;"",$DW$252&lt;&gt;""),"E","")</f>
        <v/>
      </c>
      <c r="DX181" s="29" t="str">
        <f>IF(OR($A$8&lt;&gt;"",$A$2&lt;&gt;"",$DX$252&lt;&gt;""),"E","")</f>
        <v/>
      </c>
      <c r="DY181" s="29" t="str">
        <f>IF(OR($A$8&lt;&gt;"",$A$2&lt;&gt;"",$DY$252&lt;&gt;""),"E","")</f>
        <v/>
      </c>
      <c r="DZ181" s="29" t="str">
        <f>IF(OR($A$8&lt;&gt;"",$A$2&lt;&gt;"",$DZ$252&lt;&gt;""),"E","")</f>
        <v/>
      </c>
      <c r="EA181" s="31"/>
      <c r="EB181" s="2"/>
      <c r="EC181" s="29" t="str">
        <f>IF(OR($A$8&lt;&gt;"",$A$2&lt;&gt;"",$EC$252&lt;&gt;""),"E","")</f>
        <v/>
      </c>
      <c r="ED181" s="58"/>
      <c r="EE181" s="57"/>
      <c r="EF181" s="29" t="str">
        <f>IF(OR($A$8&lt;&gt;"",$A$2&lt;&gt;"",$EF$252&lt;&gt;""),"E","")</f>
        <v/>
      </c>
      <c r="EG181" s="29" t="str">
        <f>IF(OR($A$8&lt;&gt;"",$A$2&lt;&gt;"",$EG$252&lt;&gt;""),"E","")</f>
        <v/>
      </c>
      <c r="EH181" s="29" t="str">
        <f>IF(OR($A$8&lt;&gt;"",$A$2&lt;&gt;"",$EH$252&lt;&gt;""),"E","")</f>
        <v/>
      </c>
      <c r="EI181" s="29" t="str">
        <f>IF(OR($A$8&lt;&gt;"",$A$2&lt;&gt;"",$EI$252&lt;&gt;""),"E","")</f>
        <v/>
      </c>
      <c r="EJ181" s="29" t="str">
        <f>IF(OR($A$8&lt;&gt;"",$A$2&lt;&gt;"",$EJ$252&lt;&gt;""),"E","")</f>
        <v/>
      </c>
      <c r="EK181" s="29" t="str">
        <f>IF(OR($A$8&lt;&gt;"",$A$2&lt;&gt;"",$EK$252&lt;&gt;""),"E","")</f>
        <v/>
      </c>
      <c r="EL181" s="29" t="str">
        <f>IF(OR($A$8&lt;&gt;"",$A$2&lt;&gt;"",$EL$252&lt;&gt;""),"E","")</f>
        <v/>
      </c>
      <c r="EM181" s="29" t="str">
        <f>IF(OR($A$8&lt;&gt;"",$A$2&lt;&gt;"",$EM$252&lt;&gt;""),"E","")</f>
        <v/>
      </c>
      <c r="EN181" s="29" t="str">
        <f>IF(OR($A$8&lt;&gt;"",$A$2&lt;&gt;"",$EN$252&lt;&gt;""),"E","")</f>
        <v/>
      </c>
      <c r="EO181" s="29" t="str">
        <f>IF(OR($A$8&lt;&gt;"",$A$2&lt;&gt;"",$EO$252&lt;&gt;""),"E","")</f>
        <v/>
      </c>
      <c r="EP181" s="29" t="str">
        <f>IF(OR($A$8&lt;&gt;"",$A$2&lt;&gt;"",$EP$252&lt;&gt;""),"E","")</f>
        <v/>
      </c>
      <c r="EQ181" s="29" t="str">
        <f>IF(OR($A$8&lt;&gt;"",$A$2&lt;&gt;"",$EQ$252&lt;&gt;""),"E","")</f>
        <v/>
      </c>
      <c r="ER181" s="29" t="str">
        <f>IF(OR($A$8&lt;&gt;"",$A$2&lt;&gt;"",$ER$252&lt;&gt;""),"E","")</f>
        <v/>
      </c>
      <c r="ES181" s="29" t="str">
        <f>IF(OR($A$8&lt;&gt;"",$A$2&lt;&gt;"",$ES$252&lt;&gt;""),"E","")</f>
        <v/>
      </c>
      <c r="ET181" s="29" t="str">
        <f>IF(OR($A$8&lt;&gt;"",$A$2&lt;&gt;"",$ET$252&lt;&gt;""),"E","")</f>
        <v/>
      </c>
      <c r="EU181" s="29" t="str">
        <f>IF(OR($A$8&lt;&gt;"",$A$2&lt;&gt;"",$EU$252&lt;&gt;""),"E","")</f>
        <v/>
      </c>
      <c r="EV181" s="29" t="str">
        <f>IF(OR($A$8&lt;&gt;"",$A$2&lt;&gt;"",$EV$252&lt;&gt;""),"E","")</f>
        <v/>
      </c>
      <c r="EW181" s="29" t="str">
        <f>IF(OR($A$8&lt;&gt;"",$A$2&lt;&gt;"",$EW$252&lt;&gt;""),"E","")</f>
        <v/>
      </c>
      <c r="EX181" s="29" t="str">
        <f>IF(OR($A$8&lt;&gt;"",$A$2&lt;&gt;"",$EX$252&lt;&gt;""),"E","")</f>
        <v/>
      </c>
      <c r="EY181" s="29" t="str">
        <f>IF(OR($A$8&lt;&gt;"",$A$2&lt;&gt;"",$EY$252&lt;&gt;""),"E","")</f>
        <v/>
      </c>
      <c r="EZ181" s="29" t="str">
        <f>IF(OR($A$8&lt;&gt;"",$A$2&lt;&gt;"",$EZ$252&lt;&gt;""),"E","")</f>
        <v/>
      </c>
      <c r="FA181" s="29" t="str">
        <f>IF(OR($A$8&lt;&gt;"",$A$2&lt;&gt;"",$FA$252&lt;&gt;""),"E","")</f>
        <v/>
      </c>
      <c r="FB181" s="29" t="str">
        <f>IF(OR($A$8&lt;&gt;"",$A$2&lt;&gt;"",$FB$252&lt;&gt;""),"E","")</f>
        <v/>
      </c>
      <c r="FC181" s="29" t="str">
        <f>IF(OR($A$8&lt;&gt;"",$A$2&lt;&gt;"",$FC$252&lt;&gt;""),"E","")</f>
        <v/>
      </c>
      <c r="FD181" s="29" t="str">
        <f>IF(OR($A$8&lt;&gt;"",$A$2&lt;&gt;"",$FD$252&lt;&gt;""),"E","")</f>
        <v/>
      </c>
      <c r="FE181" s="29" t="str">
        <f>IF(OR($A$8&lt;&gt;"",$A$2&lt;&gt;"",$FE$252&lt;&gt;""),"E","")</f>
        <v/>
      </c>
      <c r="FF181" s="29" t="str">
        <f>IF(OR($A$8&lt;&gt;"",$A$2&lt;&gt;"",$FF$252&lt;&gt;""),"E","")</f>
        <v/>
      </c>
      <c r="FG181" s="29" t="str">
        <f>IF(OR($A$8&lt;&gt;"",$A$2&lt;&gt;"",$FG$252&lt;&gt;""),"E","")</f>
        <v/>
      </c>
      <c r="FH181" s="29" t="str">
        <f>IF(OR($A$8&lt;&gt;"",$A$2&lt;&gt;"",$FH$252&lt;&gt;""),"E","")</f>
        <v/>
      </c>
      <c r="FI181" s="29" t="str">
        <f>IF(OR($A$8&lt;&gt;"",$A$2&lt;&gt;"",$FI$252&lt;&gt;""),"E","")</f>
        <v/>
      </c>
      <c r="FJ181" s="29" t="str">
        <f>IF(OR($A$8&lt;&gt;"",$A$2&lt;&gt;"",$FJ$252&lt;&gt;""),"E","")</f>
        <v/>
      </c>
      <c r="FK181" s="29" t="str">
        <f>IF(OR($A$8&lt;&gt;"",$A$2&lt;&gt;"",$FK$252&lt;&gt;""),"E","")</f>
        <v/>
      </c>
      <c r="FL181" s="29" t="str">
        <f>IF(OR($A$8&lt;&gt;"",$A$2&lt;&gt;"",$FL$252&lt;&gt;""),"E","")</f>
        <v/>
      </c>
      <c r="FM181" s="29" t="str">
        <f>IF(OR($A$8&lt;&gt;"",$A$2&lt;&gt;"",$FM$252&lt;&gt;""),"E","")</f>
        <v/>
      </c>
      <c r="FN181" s="29" t="str">
        <f>IF(OR($A$8&lt;&gt;"",$A$2&lt;&gt;"",$FN$252&lt;&gt;""),"E","")</f>
        <v/>
      </c>
      <c r="FO181" s="29" t="str">
        <f>IF(OR($A$8&lt;&gt;"",$A$2&lt;&gt;"",$FO$252&lt;&gt;""),"E","")</f>
        <v/>
      </c>
      <c r="FP181" s="29" t="str">
        <f>IF(OR($A$8&lt;&gt;"",$A$2&lt;&gt;"",$FP$252&lt;&gt;""),"E","")</f>
        <v/>
      </c>
      <c r="FQ181" s="29" t="str">
        <f>IF(OR($A$8&lt;&gt;"",$A$2&lt;&gt;"",$FQ$252&lt;&gt;""),"E","")</f>
        <v/>
      </c>
      <c r="FR181" s="29" t="str">
        <f>IF(OR($A$8&lt;&gt;"",$A$2&lt;&gt;"",$FR$252&lt;&gt;""),"E","")</f>
        <v/>
      </c>
      <c r="FS181" s="29" t="str">
        <f>IF(OR($A$8&lt;&gt;"",$A$2&lt;&gt;"",$FS$252&lt;&gt;""),"E","")</f>
        <v/>
      </c>
      <c r="FT181" s="29" t="str">
        <f>IF(OR($A$8&lt;&gt;"",$A$2&lt;&gt;"",$FT$252&lt;&gt;""),"E","")</f>
        <v/>
      </c>
      <c r="FU181" s="29" t="str">
        <f>IF(OR($A$8&lt;&gt;"",$A$2&lt;&gt;"",$FU$252&lt;&gt;""),"E","")</f>
        <v/>
      </c>
      <c r="FV181" s="29" t="str">
        <f>IF(OR($A$8&lt;&gt;"",$A$2&lt;&gt;"",$FV$252&lt;&gt;""),"E","")</f>
        <v/>
      </c>
      <c r="FW181" s="29" t="str">
        <f>IF(OR($A$8&lt;&gt;"",$A$2&lt;&gt;"",$FW$252&lt;&gt;""),"E","")</f>
        <v/>
      </c>
      <c r="FX181" s="29" t="str">
        <f>IF(OR($A$8&lt;&gt;"",$A$2&lt;&gt;"",$FX$252&lt;&gt;""),"E","")</f>
        <v/>
      </c>
      <c r="FY181" s="29" t="str">
        <f>IF(OR($A$8&lt;&gt;"",$A$2&lt;&gt;"",$FY$252&lt;&gt;""),"E","")</f>
        <v/>
      </c>
      <c r="FZ181" s="29" t="str">
        <f>IF(OR($A$8&lt;&gt;"",$A$2&lt;&gt;"",$FZ$252&lt;&gt;""),"E","")</f>
        <v/>
      </c>
      <c r="GA181" s="29" t="str">
        <f>IF(OR($A$8&lt;&gt;"",$A$2&lt;&gt;"",$GA$252&lt;&gt;""),"E","")</f>
        <v/>
      </c>
      <c r="GB181" s="58"/>
      <c r="GC181" s="57"/>
      <c r="GD181" s="33" t="str">
        <f>IF(OR($A$8&lt;&gt;"",$A$2&lt;&gt;"",$GD$252&lt;&gt;""),"E","")</f>
        <v/>
      </c>
      <c r="GE181" s="77"/>
      <c r="GF181" s="72"/>
      <c r="GG181" s="29" t="str">
        <f>IF(OR($A$8&lt;&gt;"",$A$2&lt;&gt;"",$GG$252&lt;&gt;""),"E","")</f>
        <v/>
      </c>
      <c r="GH181" s="29" t="str">
        <f>IF(OR($A$8&lt;&gt;"",$A$2&lt;&gt;"",$GH$252&lt;&gt;""),"E","")</f>
        <v/>
      </c>
      <c r="GI181" s="29" t="str">
        <f>IF(OR($A$8&lt;&gt;"",$A$2&lt;&gt;"",$GI$252&lt;&gt;""),"E","")</f>
        <v/>
      </c>
      <c r="GJ181" s="29" t="str">
        <f>IF(OR($A$8&lt;&gt;"",$A$2&lt;&gt;"",$GJ$252&lt;&gt;""),"E","")</f>
        <v/>
      </c>
      <c r="GK181" s="29" t="str">
        <f>IF(OR($A$8&lt;&gt;"",$A$2&lt;&gt;"",$GK$252&lt;&gt;""),"E","")</f>
        <v/>
      </c>
      <c r="GL181" s="29" t="str">
        <f>IF(OR($A$8&lt;&gt;"",$A$2&lt;&gt;"",$GL$252&lt;&gt;""),"E","")</f>
        <v/>
      </c>
      <c r="GM181" s="29" t="str">
        <f>IF(OR($A$8&lt;&gt;"",$A$2&lt;&gt;"",$GM$252&lt;&gt;""),"E","")</f>
        <v/>
      </c>
      <c r="GN181" s="29" t="str">
        <f>IF(OR($A$8&lt;&gt;"",$A$2&lt;&gt;"",$GN$252&lt;&gt;""),"E","")</f>
        <v/>
      </c>
      <c r="GO181" s="29" t="str">
        <f>IF(OR($A$8&lt;&gt;"",$A$2&lt;&gt;"",$GO$252&lt;&gt;""),"E","")</f>
        <v/>
      </c>
      <c r="GP181" s="29" t="str">
        <f>IF(OR($A$8&lt;&gt;"",$A$2&lt;&gt;"",$GP$252&lt;&gt;""),"E","")</f>
        <v/>
      </c>
      <c r="GQ181" s="29" t="str">
        <f>IF(OR($A$8&lt;&gt;"",$A$2&lt;&gt;"",$GQ$252&lt;&gt;""),"E","")</f>
        <v/>
      </c>
      <c r="GR181" s="29" t="str">
        <f>IF(OR($A$8&lt;&gt;"",$A$2&lt;&gt;"",$GR$252&lt;&gt;""),"E","")</f>
        <v/>
      </c>
      <c r="GS181" s="29" t="str">
        <f>IF(OR($A$8&lt;&gt;"",$A$2&lt;&gt;"",$GS$252&lt;&gt;""),"E","")</f>
        <v/>
      </c>
      <c r="GT181" s="30" t="str">
        <f>IF(OR($A$8&lt;&gt;"",$A$2&lt;&gt;"",$GT$252&lt;&gt;""),"E",(IF(OR(AND($B$5="X",$D$5=""),(AND((OR(($J$6="X"),(AND($J$6="X",$L$6="X")))),$N$6=""))),"","X")))</f>
        <v>X</v>
      </c>
      <c r="GU181" s="29" t="str">
        <f>IF(OR($A$8&lt;&gt;"",$A$2&lt;&gt;"",$GU$252&lt;&gt;""),"E","")</f>
        <v/>
      </c>
      <c r="GV181" s="30" t="str">
        <f>IF(OR($A$8&lt;&gt;"",$A$2&lt;&gt;"",$GV$252&lt;&gt;""),"E",(IF(OR(AND($B$5="X",$D$5=""),(AND((OR(($J$6="X"),(AND($J$6="X",$L$6="X")))),$N$6=""))),"","X")))</f>
        <v>X</v>
      </c>
      <c r="GW181" s="29" t="str">
        <f>IF(OR($A$8&lt;&gt;"",$A$2&lt;&gt;"",$GW$252&lt;&gt;""),"E","")</f>
        <v/>
      </c>
      <c r="GX181" s="30" t="str">
        <f>IF(OR($A$8&lt;&gt;"",$A$2&lt;&gt;"",$GX$252&lt;&gt;""),"E",(IF(OR((AND($P$6="X",$R$6="")),AND($B$5="X",$D$5=""),(AND((OR(($J$6="X"),(AND($J$6="X",$L$6="X")))),$N$6=""))),"","X")))</f>
        <v>X</v>
      </c>
      <c r="GY181" s="26" t="str">
        <f>IF(OR($A$8&lt;&gt;"",$A$2&lt;&gt;"",$GY$252&lt;&gt;""),"E","")</f>
        <v/>
      </c>
      <c r="GZ181" s="30" t="str">
        <f>IF(OR($A$8&lt;&gt;"",$A$2&lt;&gt;"",$GZ$252&lt;&gt;""),"E",(IF(OR((AND($P$6="X",$R$6="")),AND($B$5="X",$D$5=""),(AND((OR(($J$6="X"),(AND($J$6="X",$L$6="X")))),$N$6=""))),"","X")))</f>
        <v>X</v>
      </c>
      <c r="HA181" s="29" t="str">
        <f>IF(OR($A$8&lt;&gt;"",$A$2&lt;&gt;"",$HA$252&lt;&gt;""),"E","")</f>
        <v/>
      </c>
      <c r="HB181" s="34" t="str">
        <f>IF(OR($A$8&lt;&gt;"",$A$2&lt;&gt;"",$HB$252&lt;&gt;""),"E",IF((OR((AND($B$5="X",$D$5="")),(AND($F$7="X",$H$7="",$N$7="")),(AND((OR(($J$6="X"),(AND($J$6="X",$L$6="X")))),$N$6="")),(AND($B$7="X",$D$7="")))),"","X"))</f>
        <v>X</v>
      </c>
      <c r="HC181" s="29" t="str">
        <f>IF(OR($A$8&lt;&gt;"",$A$2&lt;&gt;"",$HC$252&lt;&gt;""),"E","")</f>
        <v/>
      </c>
      <c r="HD181" s="34" t="str">
        <f>IF(OR($A$8&lt;&gt;"",$A$2&lt;&gt;"",$HD$252&lt;&gt;""),"E",IF((OR((AND($B$5="X",$D$5="")),(AND($F$7="X",$H$7="",$N$7="")),(AND((OR(($J$6="X"),(AND($J$6="X",$L$6="X")))),$N$6="")),(AND($B$7="X",$D$7="")))),"","X"))</f>
        <v>X</v>
      </c>
      <c r="HE181" s="29" t="str">
        <f>IF(OR($A$8&lt;&gt;"",$A$2&lt;&gt;"",$HE$252&lt;&gt;""),"E","")</f>
        <v/>
      </c>
      <c r="HF181" s="34" t="str">
        <f>IF(OR($A$8&lt;&gt;"",$A$2&lt;&gt;"",$HF$252&lt;&gt;""),"E",IF((OR((AND($B$5="X",$D$5="")),(AND($F$7="X",$H$7="",$N$7="")),(AND((OR(($J$6="X"),(AND($J$6="X",$L$6="X")))),$N$6="")),(AND($B$7="X",$D$7="")))),"","X"))</f>
        <v>X</v>
      </c>
      <c r="HG181" s="29" t="str">
        <f>IF(OR($A$8&lt;&gt;"",$A$2&lt;&gt;"",$HG$252&lt;&gt;""),"E","")</f>
        <v/>
      </c>
      <c r="HH181" s="81"/>
      <c r="HI181" s="72"/>
      <c r="HJ181" s="34" t="str">
        <f>IF(OR($A$8&lt;&gt;"",$A$2&lt;&gt;"",$HJ$252&lt;&gt;""),"E",IF((OR((AND($B$5="X",$D$5="")),(AND($F$7="X",$H$7="",$N$7="")),(AND((OR(($J$6="X"),(AND($J$6="X",$L$6="X")))),$N$6="")),(AND($B$7="X",$D$7="")))),"","X"))</f>
        <v>X</v>
      </c>
      <c r="HK181" s="29" t="str">
        <f>IF(OR($A$8&lt;&gt;"",$A$2&lt;&gt;"",$HK$252&lt;&gt;""),"E","")</f>
        <v/>
      </c>
      <c r="HL181" s="34" t="str">
        <f>IF(OR($A$8&lt;&gt;"",$A$2&lt;&gt;"",$HL$252&lt;&gt;""),"E",IF((OR((AND($B$5="X",$D$5="")),(AND($F$7="X",$H$7="",$N$7="")),(AND((OR(($J$6="X"),(AND($J$6="X",$L$6="X")))),$N$6="")),(AND($B$7="X",$D$7="")))),"","X"))</f>
        <v>X</v>
      </c>
      <c r="HM181" s="34" t="str">
        <f>IF(OR($A$8&lt;&gt;"",$A$2&lt;&gt;"",$HM$252&lt;&gt;""),"E",IF((OR((AND($B$5="X",$D$5="")),(AND($F$7="X",$H$7="",$N$7="")),(AND((OR(($J$6="X"),(AND($J$6="X",$L$6="X")))),$N$6="")),(AND($B$7="X",$D$7="")))),"","X"))</f>
        <v>X</v>
      </c>
      <c r="HN181" s="34" t="str">
        <f>IF(OR($A$8&lt;&gt;"",$A$2&lt;&gt;"",$HN$252&lt;&gt;""),"E",IF((OR((AND($B$5="X",$D$5="")),(AND($F$7="X",$H$7="",$N$7="")),(AND((OR(($J$6="X"),(AND($J$6="X",$L$6="X")))),$N$6="")),(AND($B$7="X",$D$7="")))),"","X"))</f>
        <v>X</v>
      </c>
      <c r="HO181" s="34" t="str">
        <f>IF(OR($A$8&lt;&gt;"",$A$2&lt;&gt;"",$HO$252&lt;&gt;""),"E",IF((OR((AND($B$5="X",$D$5="")),(AND($F$7="X",$H$7="",$N$7="")),(AND((OR(($J$6="X"),(AND($J$6="X",$L$6="X")))),$N$6="")),(AND($B$7="X",$D$7="")))),"","X"))</f>
        <v>X</v>
      </c>
      <c r="HP181" s="34" t="str">
        <f>IF(OR($A$8&lt;&gt;"",$A$2&lt;&gt;"",$HP$252&lt;&gt;""),"E",IF((OR((AND($B$5="X",$D$5="")),(AND($F$7="X",$H$7="",$N$7="")),(AND((OR(($J$6="X"),(AND($J$6="X",$L$6="X")))),$N$6="")),(AND($B$7="X",$D$7="")))),"","X"))</f>
        <v>X</v>
      </c>
      <c r="HQ181" s="219"/>
      <c r="HR181" s="6"/>
      <c r="HS181" s="131">
        <f t="shared" si="2"/>
        <v>0</v>
      </c>
      <c r="HT181" s="132"/>
    </row>
    <row r="182" spans="1:228" ht="39" customHeight="1" x14ac:dyDescent="0.2">
      <c r="A182" s="220" t="s">
        <v>161</v>
      </c>
      <c r="B182" s="221"/>
      <c r="C182" s="221"/>
      <c r="D182" s="221"/>
      <c r="E182" s="221"/>
      <c r="F182" s="221"/>
      <c r="G182" s="221"/>
      <c r="H182" s="221"/>
      <c r="I182" s="221"/>
      <c r="J182" s="221"/>
      <c r="K182" s="221"/>
      <c r="L182" s="222"/>
      <c r="M182" s="223" t="s">
        <v>2</v>
      </c>
      <c r="N182" s="224"/>
      <c r="O182" s="224"/>
      <c r="P182" s="224"/>
      <c r="Q182" s="224"/>
      <c r="R182" s="224"/>
      <c r="S182" s="224"/>
      <c r="T182" s="224"/>
      <c r="U182" s="225"/>
      <c r="V182" s="174"/>
      <c r="W182" s="43">
        <v>17</v>
      </c>
      <c r="X182" s="204">
        <v>3</v>
      </c>
      <c r="Y182" s="84" t="s">
        <v>1140</v>
      </c>
      <c r="Z182" s="178"/>
      <c r="AA182" s="212"/>
      <c r="AB182" s="155">
        <v>60</v>
      </c>
      <c r="AC182" s="399"/>
      <c r="AD182" s="155">
        <v>60</v>
      </c>
      <c r="AE182" s="299"/>
      <c r="AF182" s="155">
        <v>60</v>
      </c>
      <c r="AG182" s="299"/>
      <c r="AH182" s="155">
        <v>60</v>
      </c>
      <c r="AI182" s="299"/>
      <c r="AJ182" s="155">
        <v>12</v>
      </c>
      <c r="AK182" s="299"/>
      <c r="AL182" s="155">
        <v>2</v>
      </c>
      <c r="AM182" s="299"/>
      <c r="AN182" s="155">
        <v>1</v>
      </c>
      <c r="AO182" s="299"/>
      <c r="AP182" s="155">
        <v>1</v>
      </c>
      <c r="AQ182" s="299"/>
      <c r="AR182" s="152"/>
      <c r="AS182" s="153"/>
      <c r="AT182" s="152"/>
      <c r="AU182" s="153"/>
      <c r="AV182" s="152"/>
      <c r="AW182" s="153"/>
      <c r="AX182" s="152"/>
      <c r="AY182" s="153"/>
      <c r="AZ182" s="152"/>
      <c r="BA182" s="153"/>
      <c r="BB182" s="152"/>
      <c r="BC182" s="153"/>
      <c r="BD182" s="152"/>
      <c r="BE182" s="153"/>
      <c r="BF182" s="152"/>
      <c r="BG182" s="422"/>
      <c r="BH182" s="179"/>
      <c r="BI182" s="179"/>
      <c r="BJ182" s="67" t="str">
        <f>IF($BJ$8="Saisie de numéro erronée !","Saisie de numéro erronée !",IF($BJ$9="","",VALUE(SUBSTITUTE(IF(COUNTIF(HS182,"* *"),TRIM(MID(Y182&amp;" ",(FIND(("NO"&amp;$BJ$9&amp;" "),Y182&amp;" "))-3,3)),HS182),"c",""))))</f>
        <v/>
      </c>
      <c r="BK182" s="180"/>
      <c r="BL182" s="213"/>
      <c r="BM182" s="29">
        <v>17</v>
      </c>
      <c r="BN182" s="29">
        <v>17</v>
      </c>
      <c r="BO182" s="29">
        <v>17</v>
      </c>
      <c r="BP182" s="29">
        <v>18</v>
      </c>
      <c r="BQ182" s="29">
        <v>18</v>
      </c>
      <c r="BR182" s="29">
        <v>18</v>
      </c>
      <c r="BS182" s="29">
        <v>19</v>
      </c>
      <c r="BT182" s="29">
        <v>19</v>
      </c>
      <c r="BU182" s="29">
        <v>19</v>
      </c>
      <c r="BV182" s="29">
        <v>20</v>
      </c>
      <c r="BW182" s="29">
        <v>20</v>
      </c>
      <c r="BX182" s="29">
        <v>20</v>
      </c>
      <c r="BY182" s="29">
        <v>24</v>
      </c>
      <c r="BZ182" s="29">
        <v>32</v>
      </c>
      <c r="CA182" s="29">
        <v>37</v>
      </c>
      <c r="CB182" s="226">
        <v>47</v>
      </c>
      <c r="CC182" s="181"/>
      <c r="CD182" s="181"/>
      <c r="CE182" s="395"/>
      <c r="CF182" s="182"/>
      <c r="CG182" s="182"/>
      <c r="CH182" s="395" t="s">
        <v>353</v>
      </c>
      <c r="CI182" s="183"/>
      <c r="CJ182" s="183"/>
      <c r="CK182" s="214">
        <v>171</v>
      </c>
      <c r="CL182" s="29" t="s">
        <v>613</v>
      </c>
      <c r="CM182" s="184"/>
      <c r="CN182" s="216"/>
      <c r="CO182" s="227" t="s">
        <v>37</v>
      </c>
      <c r="CP182" s="185"/>
      <c r="CQ182" s="185"/>
      <c r="CR182" s="44">
        <v>89</v>
      </c>
      <c r="CS182" s="44">
        <v>109</v>
      </c>
      <c r="CT182" s="186"/>
      <c r="CU182" s="186"/>
      <c r="CV182" s="395"/>
      <c r="CW182" s="218"/>
      <c r="CX182" s="218"/>
      <c r="CY182" s="227" t="s">
        <v>106</v>
      </c>
      <c r="CZ182" s="187"/>
      <c r="DA182" s="187"/>
      <c r="DB182" s="28" t="str">
        <f>IF(OR($A$8&lt;&gt;"",$A$2&lt;&gt;"",$DB$252&lt;&gt;""),"E","")</f>
        <v/>
      </c>
      <c r="DC182" s="29" t="str">
        <f>IF(OR($A$8&lt;&gt;"",$A$2&lt;&gt;"",$DC$252&lt;&gt;""),"E","")</f>
        <v/>
      </c>
      <c r="DD182" s="29" t="str">
        <f>IF(OR($A$8&lt;&gt;"",$A$2&lt;&gt;"",$DD$252&lt;&gt;""),"E","")</f>
        <v/>
      </c>
      <c r="DE182" s="29" t="str">
        <f>IF(OR($A$8&lt;&gt;"",$A$2&lt;&gt;"",$DE$252&lt;&gt;""),"E","")</f>
        <v/>
      </c>
      <c r="DF182" s="29" t="str">
        <f>IF(OR($A$8&lt;&gt;"",$A$2&lt;&gt;"",$DF$252&lt;&gt;""),"E","")</f>
        <v/>
      </c>
      <c r="DG182" s="29" t="str">
        <f>IF(OR($A$8&lt;&gt;"",$A$2&lt;&gt;"",$DG$252&lt;&gt;""),"E","")</f>
        <v/>
      </c>
      <c r="DH182" s="29" t="str">
        <f>IF(OR($A$8&lt;&gt;"",$A$2&lt;&gt;"",$DH$252&lt;&gt;""),"E","")</f>
        <v/>
      </c>
      <c r="DI182" s="29" t="str">
        <f>IF(OR($A$8&lt;&gt;"",$A$2&lt;&gt;"",$DI$252&lt;&gt;""),"E","")</f>
        <v/>
      </c>
      <c r="DJ182" s="29" t="str">
        <f>IF(OR($A$8&lt;&gt;"",$A$2&lt;&gt;"",$DJ$252&lt;&gt;""),"E","")</f>
        <v/>
      </c>
      <c r="DK182" s="29" t="str">
        <f>IF(OR($A$8&lt;&gt;"",$A$2&lt;&gt;"",$DK$252&lt;&gt;""),"E","")</f>
        <v/>
      </c>
      <c r="DL182" s="29" t="str">
        <f>IF(OR($A$8&lt;&gt;"",$A$2&lt;&gt;"",$DL$252&lt;&gt;""),"E","")</f>
        <v/>
      </c>
      <c r="DM182" s="29" t="str">
        <f>IF(OR($A$8&lt;&gt;"",$A$2&lt;&gt;"",$DM$252&lt;&gt;""),"E","")</f>
        <v/>
      </c>
      <c r="DN182" s="29" t="str">
        <f>IF(OR($A$8&lt;&gt;"",$A$2&lt;&gt;"",$DN$252&lt;&gt;""),"E","")</f>
        <v/>
      </c>
      <c r="DO182" s="29" t="str">
        <f>IF(OR($A$8&lt;&gt;"",$A$2&lt;&gt;"",$DO$252&lt;&gt;""),"E","")</f>
        <v/>
      </c>
      <c r="DP182" s="29" t="str">
        <f>IF(OR($A$8&lt;&gt;"",$A$2&lt;&gt;"",$DP$252&lt;&gt;""),"E","")</f>
        <v/>
      </c>
      <c r="DQ182" s="29" t="str">
        <f>IF(OR($A$8&lt;&gt;"",$A$2&lt;&gt;"",$DQ$252&lt;&gt;""),"E","")</f>
        <v/>
      </c>
      <c r="DR182" s="29" t="str">
        <f>IF(OR($A$8&lt;&gt;"",$A$2&lt;&gt;"",$DR$252&lt;&gt;""),"E","")</f>
        <v/>
      </c>
      <c r="DS182" s="29" t="str">
        <f>IF(OR($A$8&lt;&gt;"",$A$2&lt;&gt;"",$DS$252&lt;&gt;""),"E","")</f>
        <v/>
      </c>
      <c r="DT182" s="29" t="str">
        <f>IF(OR($A$8&lt;&gt;"",$A$2&lt;&gt;"",$DT$252&lt;&gt;""),"E","")</f>
        <v/>
      </c>
      <c r="DU182" s="29" t="str">
        <f>IF(OR($A$8&lt;&gt;"",$A$2&lt;&gt;"",$DU$252&lt;&gt;""),"E","")</f>
        <v/>
      </c>
      <c r="DV182" s="29" t="str">
        <f>IF(OR($A$8&lt;&gt;"",$A$2&lt;&gt;"",$DV$252&lt;&gt;""),"E","")</f>
        <v/>
      </c>
      <c r="DW182" s="29" t="str">
        <f>IF(OR($A$8&lt;&gt;"",$A$2&lt;&gt;"",$DW$252&lt;&gt;""),"E","")</f>
        <v/>
      </c>
      <c r="DX182" s="29" t="str">
        <f>IF(OR($A$8&lt;&gt;"",$A$2&lt;&gt;"",$DX$252&lt;&gt;""),"E","")</f>
        <v/>
      </c>
      <c r="DY182" s="29" t="str">
        <f>IF(OR($A$8&lt;&gt;"",$A$2&lt;&gt;"",$DY$252&lt;&gt;""),"E","")</f>
        <v/>
      </c>
      <c r="DZ182" s="29" t="str">
        <f>IF(OR($A$8&lt;&gt;"",$A$2&lt;&gt;"",$DZ$252&lt;&gt;""),"E","")</f>
        <v/>
      </c>
      <c r="EA182" s="31"/>
      <c r="EB182" s="2"/>
      <c r="EC182" s="29" t="str">
        <f>IF(OR($A$8&lt;&gt;"",$A$2&lt;&gt;"",$EC$252&lt;&gt;""),"E","")</f>
        <v/>
      </c>
      <c r="ED182" s="58"/>
      <c r="EE182" s="57"/>
      <c r="EF182" s="29" t="str">
        <f>IF(OR($A$8&lt;&gt;"",$A$2&lt;&gt;"",$EF$252&lt;&gt;""),"E","")</f>
        <v/>
      </c>
      <c r="EG182" s="29" t="str">
        <f>IF(OR($A$8&lt;&gt;"",$A$2&lt;&gt;"",$EG$252&lt;&gt;""),"E","")</f>
        <v/>
      </c>
      <c r="EH182" s="29" t="str">
        <f>IF(OR($A$8&lt;&gt;"",$A$2&lt;&gt;"",$EH$252&lt;&gt;""),"E","")</f>
        <v/>
      </c>
      <c r="EI182" s="29" t="str">
        <f>IF(OR($A$8&lt;&gt;"",$A$2&lt;&gt;"",$EI$252&lt;&gt;""),"E","")</f>
        <v/>
      </c>
      <c r="EJ182" s="29" t="str">
        <f>IF(OR($A$8&lt;&gt;"",$A$2&lt;&gt;"",$EJ$252&lt;&gt;""),"E","")</f>
        <v/>
      </c>
      <c r="EK182" s="29" t="str">
        <f>IF(OR($A$8&lt;&gt;"",$A$2&lt;&gt;"",$EK$252&lt;&gt;""),"E","")</f>
        <v/>
      </c>
      <c r="EL182" s="29" t="str">
        <f>IF(OR($A$8&lt;&gt;"",$A$2&lt;&gt;"",$EL$252&lt;&gt;""),"E","")</f>
        <v/>
      </c>
      <c r="EM182" s="29" t="str">
        <f>IF(OR($A$8&lt;&gt;"",$A$2&lt;&gt;"",$EM$252&lt;&gt;""),"E","")</f>
        <v/>
      </c>
      <c r="EN182" s="29" t="str">
        <f>IF(OR($A$8&lt;&gt;"",$A$2&lt;&gt;"",$EN$252&lt;&gt;""),"E","")</f>
        <v/>
      </c>
      <c r="EO182" s="29" t="str">
        <f>IF(OR($A$8&lt;&gt;"",$A$2&lt;&gt;"",$EO$252&lt;&gt;""),"E","")</f>
        <v/>
      </c>
      <c r="EP182" s="29" t="str">
        <f>IF(OR($A$8&lt;&gt;"",$A$2&lt;&gt;"",$EP$252&lt;&gt;""),"E","")</f>
        <v/>
      </c>
      <c r="EQ182" s="29" t="str">
        <f>IF(OR($A$8&lt;&gt;"",$A$2&lt;&gt;"",$EQ$252&lt;&gt;""),"E","")</f>
        <v/>
      </c>
      <c r="ER182" s="29" t="str">
        <f>IF(OR($A$8&lt;&gt;"",$A$2&lt;&gt;"",$ER$252&lt;&gt;""),"E","")</f>
        <v/>
      </c>
      <c r="ES182" s="29" t="str">
        <f>IF(OR($A$8&lt;&gt;"",$A$2&lt;&gt;"",$ES$252&lt;&gt;""),"E","")</f>
        <v/>
      </c>
      <c r="ET182" s="29" t="str">
        <f>IF(OR($A$8&lt;&gt;"",$A$2&lt;&gt;"",$ET$252&lt;&gt;""),"E","")</f>
        <v/>
      </c>
      <c r="EU182" s="29" t="str">
        <f>IF(OR($A$8&lt;&gt;"",$A$2&lt;&gt;"",$EU$252&lt;&gt;""),"E","")</f>
        <v/>
      </c>
      <c r="EV182" s="29" t="str">
        <f>IF(OR($A$8&lt;&gt;"",$A$2&lt;&gt;"",$EV$252&lt;&gt;""),"E","")</f>
        <v/>
      </c>
      <c r="EW182" s="29" t="str">
        <f>IF(OR($A$8&lt;&gt;"",$A$2&lt;&gt;"",$EW$252&lt;&gt;""),"E","")</f>
        <v/>
      </c>
      <c r="EX182" s="29" t="str">
        <f>IF(OR($A$8&lt;&gt;"",$A$2&lt;&gt;"",$EX$252&lt;&gt;""),"E","")</f>
        <v/>
      </c>
      <c r="EY182" s="29" t="str">
        <f>IF(OR($A$8&lt;&gt;"",$A$2&lt;&gt;"",$EY$252&lt;&gt;""),"E","")</f>
        <v/>
      </c>
      <c r="EZ182" s="29" t="str">
        <f>IF(OR($A$8&lt;&gt;"",$A$2&lt;&gt;"",$EZ$252&lt;&gt;""),"E","")</f>
        <v/>
      </c>
      <c r="FA182" s="29" t="str">
        <f>IF(OR($A$8&lt;&gt;"",$A$2&lt;&gt;"",$FA$252&lt;&gt;""),"E","")</f>
        <v/>
      </c>
      <c r="FB182" s="29" t="str">
        <f>IF(OR($A$8&lt;&gt;"",$A$2&lt;&gt;"",$FB$252&lt;&gt;""),"E","")</f>
        <v/>
      </c>
      <c r="FC182" s="29" t="str">
        <f>IF(OR($A$8&lt;&gt;"",$A$2&lt;&gt;"",$FC$252&lt;&gt;""),"E","")</f>
        <v/>
      </c>
      <c r="FD182" s="29" t="str">
        <f>IF(OR($A$8&lt;&gt;"",$A$2&lt;&gt;"",$FD$252&lt;&gt;""),"E","")</f>
        <v/>
      </c>
      <c r="FE182" s="29" t="str">
        <f>IF(OR($A$8&lt;&gt;"",$A$2&lt;&gt;"",$FE$252&lt;&gt;""),"E","")</f>
        <v/>
      </c>
      <c r="FF182" s="29" t="str">
        <f>IF(OR($A$8&lt;&gt;"",$A$2&lt;&gt;"",$FF$252&lt;&gt;""),"E","")</f>
        <v/>
      </c>
      <c r="FG182" s="29" t="str">
        <f>IF(OR($A$8&lt;&gt;"",$A$2&lt;&gt;"",$FG$252&lt;&gt;""),"E","")</f>
        <v/>
      </c>
      <c r="FH182" s="29" t="str">
        <f>IF(OR($A$8&lt;&gt;"",$A$2&lt;&gt;"",$FH$252&lt;&gt;""),"E","")</f>
        <v/>
      </c>
      <c r="FI182" s="29" t="str">
        <f>IF(OR($A$8&lt;&gt;"",$A$2&lt;&gt;"",$FI$252&lt;&gt;""),"E","")</f>
        <v/>
      </c>
      <c r="FJ182" s="29" t="str">
        <f>IF(OR($A$8&lt;&gt;"",$A$2&lt;&gt;"",$FJ$252&lt;&gt;""),"E","")</f>
        <v/>
      </c>
      <c r="FK182" s="29" t="str">
        <f>IF(OR($A$8&lt;&gt;"",$A$2&lt;&gt;"",$FK$252&lt;&gt;""),"E","")</f>
        <v/>
      </c>
      <c r="FL182" s="29" t="str">
        <f>IF(OR($A$8&lt;&gt;"",$A$2&lt;&gt;"",$FL$252&lt;&gt;""),"E","")</f>
        <v/>
      </c>
      <c r="FM182" s="29" t="str">
        <f>IF(OR($A$8&lt;&gt;"",$A$2&lt;&gt;"",$FM$252&lt;&gt;""),"E","")</f>
        <v/>
      </c>
      <c r="FN182" s="29" t="str">
        <f>IF(OR($A$8&lt;&gt;"",$A$2&lt;&gt;"",$FN$252&lt;&gt;""),"E","")</f>
        <v/>
      </c>
      <c r="FO182" s="29" t="str">
        <f>IF(OR($A$8&lt;&gt;"",$A$2&lt;&gt;"",$FO$252&lt;&gt;""),"E","")</f>
        <v/>
      </c>
      <c r="FP182" s="29" t="str">
        <f>IF(OR($A$8&lt;&gt;"",$A$2&lt;&gt;"",$FP$252&lt;&gt;""),"E","")</f>
        <v/>
      </c>
      <c r="FQ182" s="29" t="str">
        <f>IF(OR($A$8&lt;&gt;"",$A$2&lt;&gt;"",$FQ$252&lt;&gt;""),"E","")</f>
        <v/>
      </c>
      <c r="FR182" s="29" t="str">
        <f>IF(OR($A$8&lt;&gt;"",$A$2&lt;&gt;"",$FR$252&lt;&gt;""),"E","")</f>
        <v/>
      </c>
      <c r="FS182" s="29" t="str">
        <f>IF(OR($A$8&lt;&gt;"",$A$2&lt;&gt;"",$FS$252&lt;&gt;""),"E","")</f>
        <v/>
      </c>
      <c r="FT182" s="29" t="str">
        <f>IF(OR($A$8&lt;&gt;"",$A$2&lt;&gt;"",$FT$252&lt;&gt;""),"E","")</f>
        <v/>
      </c>
      <c r="FU182" s="29" t="str">
        <f>IF(OR($A$8&lt;&gt;"",$A$2&lt;&gt;"",$FU$252&lt;&gt;""),"E","")</f>
        <v/>
      </c>
      <c r="FV182" s="29" t="str">
        <f>IF(OR($A$8&lt;&gt;"",$A$2&lt;&gt;"",$FV$252&lt;&gt;""),"E","")</f>
        <v/>
      </c>
      <c r="FW182" s="29" t="str">
        <f>IF(OR($A$8&lt;&gt;"",$A$2&lt;&gt;"",$FW$252&lt;&gt;""),"E","")</f>
        <v/>
      </c>
      <c r="FX182" s="29" t="str">
        <f>IF(OR($A$8&lt;&gt;"",$A$2&lt;&gt;"",$FX$252&lt;&gt;""),"E","")</f>
        <v/>
      </c>
      <c r="FY182" s="29" t="str">
        <f>IF(OR($A$8&lt;&gt;"",$A$2&lt;&gt;"",$FY$252&lt;&gt;""),"E","")</f>
        <v/>
      </c>
      <c r="FZ182" s="29" t="str">
        <f>IF(OR($A$8&lt;&gt;"",$A$2&lt;&gt;"",$FZ$252&lt;&gt;""),"E","")</f>
        <v/>
      </c>
      <c r="GA182" s="29" t="str">
        <f>IF(OR($A$8&lt;&gt;"",$A$2&lt;&gt;"",$GA$252&lt;&gt;""),"E","")</f>
        <v/>
      </c>
      <c r="GB182" s="58"/>
      <c r="GC182" s="57"/>
      <c r="GD182" s="33" t="str">
        <f>IF(OR($A$8&lt;&gt;"",$A$2&lt;&gt;"",$GD$252&lt;&gt;""),"E","")</f>
        <v/>
      </c>
      <c r="GE182" s="77"/>
      <c r="GF182" s="72"/>
      <c r="GG182" s="29" t="str">
        <f>IF(OR($A$8&lt;&gt;"",$A$2&lt;&gt;"",$GG$252&lt;&gt;""),"E","")</f>
        <v/>
      </c>
      <c r="GH182" s="29" t="str">
        <f>IF(OR($A$8&lt;&gt;"",$A$2&lt;&gt;"",$GH$252&lt;&gt;""),"E","")</f>
        <v/>
      </c>
      <c r="GI182" s="29" t="str">
        <f>IF(OR($A$8&lt;&gt;"",$A$2&lt;&gt;"",$GI$252&lt;&gt;""),"E","")</f>
        <v/>
      </c>
      <c r="GJ182" s="29" t="str">
        <f>IF(OR($A$8&lt;&gt;"",$A$2&lt;&gt;"",$GJ$252&lt;&gt;""),"E","")</f>
        <v/>
      </c>
      <c r="GK182" s="29" t="str">
        <f>IF(OR($A$8&lt;&gt;"",$A$2&lt;&gt;"",$GK$252&lt;&gt;""),"E","")</f>
        <v/>
      </c>
      <c r="GL182" s="29" t="str">
        <f>IF(OR($A$8&lt;&gt;"",$A$2&lt;&gt;"",$GL$252&lt;&gt;""),"E","")</f>
        <v/>
      </c>
      <c r="GM182" s="29" t="str">
        <f>IF(OR($A$8&lt;&gt;"",$A$2&lt;&gt;"",$GM$252&lt;&gt;""),"E","")</f>
        <v/>
      </c>
      <c r="GN182" s="29" t="str">
        <f>IF(OR($A$8&lt;&gt;"",$A$2&lt;&gt;"",$GN$252&lt;&gt;""),"E","")</f>
        <v/>
      </c>
      <c r="GO182" s="29" t="str">
        <f>IF(OR($A$8&lt;&gt;"",$A$2&lt;&gt;"",$GO$252&lt;&gt;""),"E","")</f>
        <v/>
      </c>
      <c r="GP182" s="29" t="str">
        <f>IF(OR($A$8&lt;&gt;"",$A$2&lt;&gt;"",$GP$252&lt;&gt;""),"E","")</f>
        <v/>
      </c>
      <c r="GQ182" s="29" t="str">
        <f>IF(OR($A$8&lt;&gt;"",$A$2&lt;&gt;"",$GQ$252&lt;&gt;""),"E","")</f>
        <v/>
      </c>
      <c r="GR182" s="29" t="str">
        <f>IF(OR($A$8&lt;&gt;"",$A$2&lt;&gt;"",$GR$252&lt;&gt;""),"E","")</f>
        <v/>
      </c>
      <c r="GS182" s="29" t="str">
        <f>IF(OR($A$8&lt;&gt;"",$A$2&lt;&gt;"",$GS$252&lt;&gt;""),"E","")</f>
        <v/>
      </c>
      <c r="GT182" s="30" t="str">
        <f>IF(OR($A$8&lt;&gt;"",$A$2&lt;&gt;"",$GT$252&lt;&gt;""),"E",(IF(OR(AND($B$5="X",$D$5=""),(AND((OR(($J$6="X"),(AND($J$6="X",$L$6="X")))),$N$6=""))),"","X")))</f>
        <v>X</v>
      </c>
      <c r="GU182" s="29" t="str">
        <f>IF(OR($A$8&lt;&gt;"",$A$2&lt;&gt;"",$GU$252&lt;&gt;""),"E","")</f>
        <v/>
      </c>
      <c r="GV182" s="30" t="str">
        <f>IF(OR($A$8&lt;&gt;"",$A$2&lt;&gt;"",$GV$252&lt;&gt;""),"E",(IF(OR(AND($B$5="X",$D$5=""),(AND((OR(($J$6="X"),(AND($J$6="X",$L$6="X")))),$N$6=""))),"","X")))</f>
        <v>X</v>
      </c>
      <c r="GW182" s="29" t="str">
        <f>IF(OR($A$8&lt;&gt;"",$A$2&lt;&gt;"",$GW$252&lt;&gt;""),"E","")</f>
        <v/>
      </c>
      <c r="GX182" s="30" t="str">
        <f>IF(OR($A$8&lt;&gt;"",$A$2&lt;&gt;"",$GX$252&lt;&gt;""),"E",(IF(OR((AND($P$6="X",$R$6="")),AND($B$5="X",$D$5=""),(AND((OR(($J$6="X"),(AND($J$6="X",$L$6="X")))),$N$6=""))),"","X")))</f>
        <v>X</v>
      </c>
      <c r="GY182" s="26" t="str">
        <f>IF(OR($A$8&lt;&gt;"",$A$2&lt;&gt;"",$GY$252&lt;&gt;""),"E","")</f>
        <v/>
      </c>
      <c r="GZ182" s="30" t="str">
        <f>IF(OR($A$8&lt;&gt;"",$A$2&lt;&gt;"",$GZ$252&lt;&gt;""),"E",(IF(OR((AND($P$6="X",$R$6="")),AND($B$5="X",$D$5=""),(AND((OR(($J$6="X"),(AND($J$6="X",$L$6="X")))),$N$6=""))),"","X")))</f>
        <v>X</v>
      </c>
      <c r="HA182" s="29" t="str">
        <f>IF(OR($A$8&lt;&gt;"",$A$2&lt;&gt;"",$HA$252&lt;&gt;""),"E","")</f>
        <v/>
      </c>
      <c r="HB182" s="34" t="str">
        <f>IF(OR($A$8&lt;&gt;"",$A$2&lt;&gt;"",$HB$252&lt;&gt;""),"E",IF((OR((AND($B$5="X",$D$5="")),(AND($F$7="X",$H$7="",$N$7="")),(AND((OR(($J$6="X"),(AND($J$6="X",$L$6="X")))),$N$6="")),(AND($B$7="X",$D$7="")))),"","X"))</f>
        <v>X</v>
      </c>
      <c r="HC182" s="29" t="str">
        <f>IF(OR($A$8&lt;&gt;"",$A$2&lt;&gt;"",$HC$252&lt;&gt;""),"E","")</f>
        <v/>
      </c>
      <c r="HD182" s="34" t="str">
        <f>IF(OR($A$8&lt;&gt;"",$A$2&lt;&gt;"",$HD$252&lt;&gt;""),"E",IF((OR((AND($B$5="X",$D$5="")),(AND($F$7="X",$H$7="",$N$7="")),(AND((OR(($J$6="X"),(AND($J$6="X",$L$6="X")))),$N$6="")),(AND($B$7="X",$D$7="")))),"","X"))</f>
        <v>X</v>
      </c>
      <c r="HE182" s="29" t="str">
        <f>IF(OR($A$8&lt;&gt;"",$A$2&lt;&gt;"",$HE$252&lt;&gt;""),"E","")</f>
        <v/>
      </c>
      <c r="HF182" s="34" t="str">
        <f>IF(OR($A$8&lt;&gt;"",$A$2&lt;&gt;"",$HF$252&lt;&gt;""),"E",IF((OR((AND($B$5="X",$D$5="")),(AND($F$7="X",$H$7="",$N$7="")),(AND((OR(($J$6="X"),(AND($J$6="X",$L$6="X")))),$N$6="")),(AND($B$7="X",$D$7="")))),"","X"))</f>
        <v>X</v>
      </c>
      <c r="HG182" s="29" t="str">
        <f>IF(OR($A$8&lt;&gt;"",$A$2&lt;&gt;"",$HG$252&lt;&gt;""),"E","")</f>
        <v/>
      </c>
      <c r="HH182" s="81"/>
      <c r="HI182" s="72"/>
      <c r="HJ182" s="34" t="str">
        <f>IF(OR($A$8&lt;&gt;"",$A$2&lt;&gt;"",$HJ$252&lt;&gt;""),"E",IF((OR((AND($B$5="X",$D$5="")),(AND($F$7="X",$H$7="",$N$7="")),(AND((OR(($J$6="X"),(AND($J$6="X",$L$6="X")))),$N$6="")),(AND($B$7="X",$D$7="")))),"","X"))</f>
        <v>X</v>
      </c>
      <c r="HK182" s="29" t="str">
        <f>IF(OR($A$8&lt;&gt;"",$A$2&lt;&gt;"",$HK$252&lt;&gt;""),"E","")</f>
        <v/>
      </c>
      <c r="HL182" s="34" t="str">
        <f>IF(OR($A$8&lt;&gt;"",$A$2&lt;&gt;"",$HL$252&lt;&gt;""),"E",IF((OR((AND($B$5="X",$D$5="")),(AND($F$7="X",$H$7="",$N$7="")),(AND((OR(($J$6="X"),(AND($J$6="X",$L$6="X")))),$N$6="")),(AND($B$7="X",$D$7="")))),"","X"))</f>
        <v>X</v>
      </c>
      <c r="HM182" s="34" t="str">
        <f>IF(OR($A$8&lt;&gt;"",$A$2&lt;&gt;"",$HM$252&lt;&gt;""),"E",IF((OR((AND($B$5="X",$D$5="")),(AND($F$7="X",$H$7="",$N$7="")),(AND((OR(($J$6="X"),(AND($J$6="X",$L$6="X")))),$N$6="")),(AND($B$7="X",$D$7="")))),"","X"))</f>
        <v>X</v>
      </c>
      <c r="HN182" s="34" t="str">
        <f>IF(OR($A$8&lt;&gt;"",$A$2&lt;&gt;"",$HN$252&lt;&gt;""),"E",IF((OR((AND($B$5="X",$D$5="")),(AND($F$7="X",$H$7="",$N$7="")),(AND((OR(($J$6="X"),(AND($J$6="X",$L$6="X")))),$N$6="")),(AND($B$7="X",$D$7="")))),"","X"))</f>
        <v>X</v>
      </c>
      <c r="HO182" s="34" t="str">
        <f>IF(OR($A$8&lt;&gt;"",$A$2&lt;&gt;"",$HO$252&lt;&gt;""),"E",IF((OR((AND($B$5="X",$D$5="")),(AND($F$7="X",$H$7="",$N$7="")),(AND((OR(($J$6="X"),(AND($J$6="X",$L$6="X")))),$N$6="")),(AND($B$7="X",$D$7="")))),"","X"))</f>
        <v>X</v>
      </c>
      <c r="HP182" s="34" t="str">
        <f>IF(OR($A$8&lt;&gt;"",$A$2&lt;&gt;"",$HP$252&lt;&gt;""),"E",IF((OR((AND($B$5="X",$D$5="")),(AND($F$7="X",$H$7="",$N$7="")),(AND((OR(($J$6="X"),(AND($J$6="X",$L$6="X")))),$N$6="")),(AND($B$7="X",$D$7="")))),"","X"))</f>
        <v>X</v>
      </c>
      <c r="HQ182" s="219"/>
      <c r="HR182" s="6"/>
      <c r="HS182" s="131">
        <f t="shared" si="2"/>
        <v>0</v>
      </c>
      <c r="HT182" s="132"/>
    </row>
    <row r="183" spans="1:228" ht="39" customHeight="1" x14ac:dyDescent="0.2">
      <c r="A183" s="436" t="s">
        <v>31</v>
      </c>
      <c r="B183" s="437"/>
      <c r="C183" s="437"/>
      <c r="D183" s="437"/>
      <c r="E183" s="437"/>
      <c r="F183" s="437"/>
      <c r="G183" s="437"/>
      <c r="H183" s="437"/>
      <c r="I183" s="437"/>
      <c r="J183" s="437"/>
      <c r="K183" s="437"/>
      <c r="L183" s="438"/>
      <c r="M183" s="223" t="s">
        <v>2</v>
      </c>
      <c r="N183" s="224"/>
      <c r="O183" s="224"/>
      <c r="P183" s="224"/>
      <c r="Q183" s="224"/>
      <c r="R183" s="224"/>
      <c r="S183" s="224"/>
      <c r="T183" s="224"/>
      <c r="U183" s="225"/>
      <c r="V183" s="174"/>
      <c r="W183" s="43">
        <v>17</v>
      </c>
      <c r="X183" s="205">
        <v>4</v>
      </c>
      <c r="Y183" s="84" t="s">
        <v>1140</v>
      </c>
      <c r="Z183" s="178"/>
      <c r="AA183" s="212"/>
      <c r="AB183" s="155">
        <v>60</v>
      </c>
      <c r="AC183" s="399"/>
      <c r="AD183" s="155">
        <v>60</v>
      </c>
      <c r="AE183" s="299"/>
      <c r="AF183" s="155">
        <v>60</v>
      </c>
      <c r="AG183" s="299"/>
      <c r="AH183" s="155">
        <v>60</v>
      </c>
      <c r="AI183" s="299"/>
      <c r="AJ183" s="155">
        <v>12</v>
      </c>
      <c r="AK183" s="299"/>
      <c r="AL183" s="155">
        <v>2</v>
      </c>
      <c r="AM183" s="299"/>
      <c r="AN183" s="155">
        <v>1</v>
      </c>
      <c r="AO183" s="299"/>
      <c r="AP183" s="155">
        <v>1</v>
      </c>
      <c r="AQ183" s="299"/>
      <c r="AR183" s="152"/>
      <c r="AS183" s="153"/>
      <c r="AT183" s="152"/>
      <c r="AU183" s="153"/>
      <c r="AV183" s="152"/>
      <c r="AW183" s="153"/>
      <c r="AX183" s="152"/>
      <c r="AY183" s="153"/>
      <c r="AZ183" s="152"/>
      <c r="BA183" s="153"/>
      <c r="BB183" s="152"/>
      <c r="BC183" s="153"/>
      <c r="BD183" s="152"/>
      <c r="BE183" s="153"/>
      <c r="BF183" s="152"/>
      <c r="BG183" s="422"/>
      <c r="BH183" s="179"/>
      <c r="BI183" s="179"/>
      <c r="BJ183" s="67" t="str">
        <f>IF($BJ$8="Saisie de numéro erronée !","Saisie de numéro erronée !",IF($BJ$9="","",VALUE(SUBSTITUTE(IF(COUNTIF(HS183,"* *"),TRIM(MID(Y183&amp;" ",(FIND(("NO"&amp;$BJ$9&amp;" "),Y183&amp;" "))-3,3)),HS183),"c",""))))</f>
        <v/>
      </c>
      <c r="BK183" s="180"/>
      <c r="BL183" s="213"/>
      <c r="BM183" s="29">
        <v>17</v>
      </c>
      <c r="BN183" s="29">
        <v>17</v>
      </c>
      <c r="BO183" s="29">
        <v>17</v>
      </c>
      <c r="BP183" s="29">
        <v>18</v>
      </c>
      <c r="BQ183" s="29">
        <v>18</v>
      </c>
      <c r="BR183" s="29">
        <v>18</v>
      </c>
      <c r="BS183" s="29">
        <v>19</v>
      </c>
      <c r="BT183" s="29">
        <v>19</v>
      </c>
      <c r="BU183" s="29">
        <v>19</v>
      </c>
      <c r="BV183" s="29">
        <v>20</v>
      </c>
      <c r="BW183" s="29">
        <v>20</v>
      </c>
      <c r="BX183" s="29">
        <v>20</v>
      </c>
      <c r="BY183" s="29">
        <v>24</v>
      </c>
      <c r="BZ183" s="29">
        <v>32</v>
      </c>
      <c r="CA183" s="29">
        <v>37</v>
      </c>
      <c r="CB183" s="226">
        <v>47</v>
      </c>
      <c r="CC183" s="181"/>
      <c r="CD183" s="181"/>
      <c r="CE183" s="395"/>
      <c r="CF183" s="182"/>
      <c r="CG183" s="182"/>
      <c r="CH183" s="395" t="s">
        <v>353</v>
      </c>
      <c r="CI183" s="183"/>
      <c r="CJ183" s="183"/>
      <c r="CK183" s="214">
        <v>172</v>
      </c>
      <c r="CL183" s="29" t="s">
        <v>614</v>
      </c>
      <c r="CM183" s="184"/>
      <c r="CN183" s="216"/>
      <c r="CO183" s="227" t="s">
        <v>37</v>
      </c>
      <c r="CP183" s="185"/>
      <c r="CQ183" s="185"/>
      <c r="CR183" s="44">
        <v>89</v>
      </c>
      <c r="CS183" s="44">
        <v>109</v>
      </c>
      <c r="CT183" s="186"/>
      <c r="CU183" s="186"/>
      <c r="CV183" s="395" t="s">
        <v>1280</v>
      </c>
      <c r="CW183" s="218"/>
      <c r="CX183" s="218"/>
      <c r="CY183" s="227" t="s">
        <v>1250</v>
      </c>
      <c r="CZ183" s="187"/>
      <c r="DA183" s="187"/>
      <c r="DB183" s="28" t="str">
        <f>IF(OR($A$8&lt;&gt;"",$A$2&lt;&gt;"",$DB$252&lt;&gt;""),"E","")</f>
        <v/>
      </c>
      <c r="DC183" s="29" t="str">
        <f>IF(OR($A$8&lt;&gt;"",$A$2&lt;&gt;"",$DC$252&lt;&gt;""),"E","")</f>
        <v/>
      </c>
      <c r="DD183" s="29" t="str">
        <f>IF(OR($A$8&lt;&gt;"",$A$2&lt;&gt;"",$DD$252&lt;&gt;""),"E","")</f>
        <v/>
      </c>
      <c r="DE183" s="29" t="str">
        <f>IF(OR($A$8&lt;&gt;"",$A$2&lt;&gt;"",$DE$252&lt;&gt;""),"E","")</f>
        <v/>
      </c>
      <c r="DF183" s="29" t="str">
        <f>IF(OR($A$8&lt;&gt;"",$A$2&lt;&gt;"",$DF$252&lt;&gt;""),"E","")</f>
        <v/>
      </c>
      <c r="DG183" s="29" t="str">
        <f>IF(OR($A$8&lt;&gt;"",$A$2&lt;&gt;"",$DG$252&lt;&gt;""),"E","")</f>
        <v/>
      </c>
      <c r="DH183" s="29" t="str">
        <f>IF(OR($A$8&lt;&gt;"",$A$2&lt;&gt;"",$DH$252&lt;&gt;""),"E","")</f>
        <v/>
      </c>
      <c r="DI183" s="29" t="str">
        <f>IF(OR($A$8&lt;&gt;"",$A$2&lt;&gt;"",$DI$252&lt;&gt;""),"E","")</f>
        <v/>
      </c>
      <c r="DJ183" s="29" t="str">
        <f>IF(OR($A$8&lt;&gt;"",$A$2&lt;&gt;"",$DJ$252&lt;&gt;""),"E","")</f>
        <v/>
      </c>
      <c r="DK183" s="29" t="str">
        <f>IF(OR($A$8&lt;&gt;"",$A$2&lt;&gt;"",$DK$252&lt;&gt;""),"E","")</f>
        <v/>
      </c>
      <c r="DL183" s="29" t="str">
        <f>IF(OR($A$8&lt;&gt;"",$A$2&lt;&gt;"",$DL$252&lt;&gt;""),"E","")</f>
        <v/>
      </c>
      <c r="DM183" s="29" t="str">
        <f>IF(OR($A$8&lt;&gt;"",$A$2&lt;&gt;"",$DM$252&lt;&gt;""),"E","")</f>
        <v/>
      </c>
      <c r="DN183" s="29" t="str">
        <f>IF(OR($A$8&lt;&gt;"",$A$2&lt;&gt;"",$DN$252&lt;&gt;""),"E","")</f>
        <v/>
      </c>
      <c r="DO183" s="29" t="str">
        <f>IF(OR($A$8&lt;&gt;"",$A$2&lt;&gt;"",$DO$252&lt;&gt;""),"E","")</f>
        <v/>
      </c>
      <c r="DP183" s="29" t="str">
        <f>IF(OR($A$8&lt;&gt;"",$A$2&lt;&gt;"",$DP$252&lt;&gt;""),"E","")</f>
        <v/>
      </c>
      <c r="DQ183" s="29" t="str">
        <f>IF(OR($A$8&lt;&gt;"",$A$2&lt;&gt;"",$DQ$252&lt;&gt;""),"E","")</f>
        <v/>
      </c>
      <c r="DR183" s="29" t="str">
        <f>IF(OR($A$8&lt;&gt;"",$A$2&lt;&gt;"",$DR$252&lt;&gt;""),"E","")</f>
        <v/>
      </c>
      <c r="DS183" s="29" t="str">
        <f>IF(OR($A$8&lt;&gt;"",$A$2&lt;&gt;"",$DS$252&lt;&gt;""),"E","")</f>
        <v/>
      </c>
      <c r="DT183" s="29" t="str">
        <f>IF(OR($A$8&lt;&gt;"",$A$2&lt;&gt;"",$DT$252&lt;&gt;""),"E","")</f>
        <v/>
      </c>
      <c r="DU183" s="29" t="str">
        <f>IF(OR($A$8&lt;&gt;"",$A$2&lt;&gt;"",$DU$252&lt;&gt;""),"E","")</f>
        <v/>
      </c>
      <c r="DV183" s="29" t="str">
        <f>IF(OR($A$8&lt;&gt;"",$A$2&lt;&gt;"",$DV$252&lt;&gt;""),"E","")</f>
        <v/>
      </c>
      <c r="DW183" s="29" t="str">
        <f>IF(OR($A$8&lt;&gt;"",$A$2&lt;&gt;"",$DW$252&lt;&gt;""),"E","")</f>
        <v/>
      </c>
      <c r="DX183" s="29" t="str">
        <f>IF(OR($A$8&lt;&gt;"",$A$2&lt;&gt;"",$DX$252&lt;&gt;""),"E","")</f>
        <v/>
      </c>
      <c r="DY183" s="29" t="str">
        <f>IF(OR($A$8&lt;&gt;"",$A$2&lt;&gt;"",$DY$252&lt;&gt;""),"E","")</f>
        <v/>
      </c>
      <c r="DZ183" s="29" t="str">
        <f>IF(OR($A$8&lt;&gt;"",$A$2&lt;&gt;"",$DZ$252&lt;&gt;""),"E","")</f>
        <v/>
      </c>
      <c r="EA183" s="31"/>
      <c r="EB183" s="2"/>
      <c r="EC183" s="29" t="str">
        <f>IF(OR($A$8&lt;&gt;"",$A$2&lt;&gt;"",$EC$252&lt;&gt;""),"E","")</f>
        <v/>
      </c>
      <c r="ED183" s="58"/>
      <c r="EE183" s="57"/>
      <c r="EF183" s="29" t="str">
        <f>IF(OR($A$8&lt;&gt;"",$A$2&lt;&gt;"",$EF$252&lt;&gt;""),"E","")</f>
        <v/>
      </c>
      <c r="EG183" s="29" t="str">
        <f>IF(OR($A$8&lt;&gt;"",$A$2&lt;&gt;"",$EG$252&lt;&gt;""),"E","")</f>
        <v/>
      </c>
      <c r="EH183" s="29" t="str">
        <f>IF(OR($A$8&lt;&gt;"",$A$2&lt;&gt;"",$EH$252&lt;&gt;""),"E","")</f>
        <v/>
      </c>
      <c r="EI183" s="29" t="str">
        <f>IF(OR($A$8&lt;&gt;"",$A$2&lt;&gt;"",$EI$252&lt;&gt;""),"E","")</f>
        <v/>
      </c>
      <c r="EJ183" s="29" t="str">
        <f>IF(OR($A$8&lt;&gt;"",$A$2&lt;&gt;"",$EJ$252&lt;&gt;""),"E","")</f>
        <v/>
      </c>
      <c r="EK183" s="29" t="str">
        <f>IF(OR($A$8&lt;&gt;"",$A$2&lt;&gt;"",$EK$252&lt;&gt;""),"E","")</f>
        <v/>
      </c>
      <c r="EL183" s="29" t="str">
        <f>IF(OR($A$8&lt;&gt;"",$A$2&lt;&gt;"",$EL$252&lt;&gt;""),"E","")</f>
        <v/>
      </c>
      <c r="EM183" s="29" t="str">
        <f>IF(OR($A$8&lt;&gt;"",$A$2&lt;&gt;"",$EM$252&lt;&gt;""),"E","")</f>
        <v/>
      </c>
      <c r="EN183" s="29" t="str">
        <f>IF(OR($A$8&lt;&gt;"",$A$2&lt;&gt;"",$EN$252&lt;&gt;""),"E","")</f>
        <v/>
      </c>
      <c r="EO183" s="29" t="str">
        <f>IF(OR($A$8&lt;&gt;"",$A$2&lt;&gt;"",$EO$252&lt;&gt;""),"E","")</f>
        <v/>
      </c>
      <c r="EP183" s="29" t="str">
        <f>IF(OR($A$8&lt;&gt;"",$A$2&lt;&gt;"",$EP$252&lt;&gt;""),"E","")</f>
        <v/>
      </c>
      <c r="EQ183" s="29" t="str">
        <f>IF(OR($A$8&lt;&gt;"",$A$2&lt;&gt;"",$EQ$252&lt;&gt;""),"E","")</f>
        <v/>
      </c>
      <c r="ER183" s="29" t="str">
        <f>IF(OR($A$8&lt;&gt;"",$A$2&lt;&gt;"",$ER$252&lt;&gt;""),"E","")</f>
        <v/>
      </c>
      <c r="ES183" s="29" t="str">
        <f>IF(OR($A$8&lt;&gt;"",$A$2&lt;&gt;"",$ES$252&lt;&gt;""),"E","")</f>
        <v/>
      </c>
      <c r="ET183" s="29" t="str">
        <f>IF(OR($A$8&lt;&gt;"",$A$2&lt;&gt;"",$ET$252&lt;&gt;""),"E","")</f>
        <v/>
      </c>
      <c r="EU183" s="29" t="str">
        <f>IF(OR($A$8&lt;&gt;"",$A$2&lt;&gt;"",$EU$252&lt;&gt;""),"E","")</f>
        <v/>
      </c>
      <c r="EV183" s="29" t="str">
        <f>IF(OR($A$8&lt;&gt;"",$A$2&lt;&gt;"",$EV$252&lt;&gt;""),"E","")</f>
        <v/>
      </c>
      <c r="EW183" s="29" t="str">
        <f>IF(OR($A$8&lt;&gt;"",$A$2&lt;&gt;"",$EW$252&lt;&gt;""),"E","")</f>
        <v/>
      </c>
      <c r="EX183" s="29" t="str">
        <f>IF(OR($A$8&lt;&gt;"",$A$2&lt;&gt;"",$EX$252&lt;&gt;""),"E","")</f>
        <v/>
      </c>
      <c r="EY183" s="29" t="str">
        <f>IF(OR($A$8&lt;&gt;"",$A$2&lt;&gt;"",$EY$252&lt;&gt;""),"E","")</f>
        <v/>
      </c>
      <c r="EZ183" s="29" t="str">
        <f>IF(OR($A$8&lt;&gt;"",$A$2&lt;&gt;"",$EZ$252&lt;&gt;""),"E","")</f>
        <v/>
      </c>
      <c r="FA183" s="29" t="str">
        <f>IF(OR($A$8&lt;&gt;"",$A$2&lt;&gt;"",$FA$252&lt;&gt;""),"E","")</f>
        <v/>
      </c>
      <c r="FB183" s="29" t="str">
        <f>IF(OR($A$8&lt;&gt;"",$A$2&lt;&gt;"",$FB$252&lt;&gt;""),"E","")</f>
        <v/>
      </c>
      <c r="FC183" s="29" t="str">
        <f>IF(OR($A$8&lt;&gt;"",$A$2&lt;&gt;"",$FC$252&lt;&gt;""),"E","")</f>
        <v/>
      </c>
      <c r="FD183" s="29" t="str">
        <f>IF(OR($A$8&lt;&gt;"",$A$2&lt;&gt;"",$FD$252&lt;&gt;""),"E","")</f>
        <v/>
      </c>
      <c r="FE183" s="29" t="str">
        <f>IF(OR($A$8&lt;&gt;"",$A$2&lt;&gt;"",$FE$252&lt;&gt;""),"E","")</f>
        <v/>
      </c>
      <c r="FF183" s="29" t="str">
        <f>IF(OR($A$8&lt;&gt;"",$A$2&lt;&gt;"",$FF$252&lt;&gt;""),"E","")</f>
        <v/>
      </c>
      <c r="FG183" s="29" t="str">
        <f>IF(OR($A$8&lt;&gt;"",$A$2&lt;&gt;"",$FG$252&lt;&gt;""),"E","")</f>
        <v/>
      </c>
      <c r="FH183" s="29" t="str">
        <f>IF(OR($A$8&lt;&gt;"",$A$2&lt;&gt;"",$FH$252&lt;&gt;""),"E","")</f>
        <v/>
      </c>
      <c r="FI183" s="29" t="str">
        <f>IF(OR($A$8&lt;&gt;"",$A$2&lt;&gt;"",$FI$252&lt;&gt;""),"E","")</f>
        <v/>
      </c>
      <c r="FJ183" s="29" t="str">
        <f>IF(OR($A$8&lt;&gt;"",$A$2&lt;&gt;"",$FJ$252&lt;&gt;""),"E","")</f>
        <v/>
      </c>
      <c r="FK183" s="29" t="str">
        <f>IF(OR($A$8&lt;&gt;"",$A$2&lt;&gt;"",$FK$252&lt;&gt;""),"E","")</f>
        <v/>
      </c>
      <c r="FL183" s="29" t="str">
        <f>IF(OR($A$8&lt;&gt;"",$A$2&lt;&gt;"",$FL$252&lt;&gt;""),"E","")</f>
        <v/>
      </c>
      <c r="FM183" s="29" t="str">
        <f>IF(OR($A$8&lt;&gt;"",$A$2&lt;&gt;"",$FM$252&lt;&gt;""),"E","")</f>
        <v/>
      </c>
      <c r="FN183" s="29" t="str">
        <f>IF(OR($A$8&lt;&gt;"",$A$2&lt;&gt;"",$FN$252&lt;&gt;""),"E","")</f>
        <v/>
      </c>
      <c r="FO183" s="29" t="str">
        <f>IF(OR($A$8&lt;&gt;"",$A$2&lt;&gt;"",$FO$252&lt;&gt;""),"E","")</f>
        <v/>
      </c>
      <c r="FP183" s="29" t="str">
        <f>IF(OR($A$8&lt;&gt;"",$A$2&lt;&gt;"",$FP$252&lt;&gt;""),"E","")</f>
        <v/>
      </c>
      <c r="FQ183" s="29" t="str">
        <f>IF(OR($A$8&lt;&gt;"",$A$2&lt;&gt;"",$FQ$252&lt;&gt;""),"E","")</f>
        <v/>
      </c>
      <c r="FR183" s="29" t="str">
        <f>IF(OR($A$8&lt;&gt;"",$A$2&lt;&gt;"",$FR$252&lt;&gt;""),"E","")</f>
        <v/>
      </c>
      <c r="FS183" s="29" t="str">
        <f>IF(OR($A$8&lt;&gt;"",$A$2&lt;&gt;"",$FS$252&lt;&gt;""),"E","")</f>
        <v/>
      </c>
      <c r="FT183" s="29" t="str">
        <f>IF(OR($A$8&lt;&gt;"",$A$2&lt;&gt;"",$FT$252&lt;&gt;""),"E","")</f>
        <v/>
      </c>
      <c r="FU183" s="29" t="str">
        <f>IF(OR($A$8&lt;&gt;"",$A$2&lt;&gt;"",$FU$252&lt;&gt;""),"E","")</f>
        <v/>
      </c>
      <c r="FV183" s="29" t="str">
        <f>IF(OR($A$8&lt;&gt;"",$A$2&lt;&gt;"",$FV$252&lt;&gt;""),"E","")</f>
        <v/>
      </c>
      <c r="FW183" s="29" t="str">
        <f>IF(OR($A$8&lt;&gt;"",$A$2&lt;&gt;"",$FW$252&lt;&gt;""),"E","")</f>
        <v/>
      </c>
      <c r="FX183" s="29" t="str">
        <f>IF(OR($A$8&lt;&gt;"",$A$2&lt;&gt;"",$FX$252&lt;&gt;""),"E","")</f>
        <v/>
      </c>
      <c r="FY183" s="29" t="str">
        <f>IF(OR($A$8&lt;&gt;"",$A$2&lt;&gt;"",$FY$252&lt;&gt;""),"E","")</f>
        <v/>
      </c>
      <c r="FZ183" s="29" t="str">
        <f>IF(OR($A$8&lt;&gt;"",$A$2&lt;&gt;"",$FZ$252&lt;&gt;""),"E","")</f>
        <v/>
      </c>
      <c r="GA183" s="29" t="str">
        <f>IF(OR($A$8&lt;&gt;"",$A$2&lt;&gt;"",$GA$252&lt;&gt;""),"E","")</f>
        <v/>
      </c>
      <c r="GB183" s="58"/>
      <c r="GC183" s="57"/>
      <c r="GD183" s="33" t="str">
        <f>IF(OR($A$8&lt;&gt;"",$A$2&lt;&gt;"",$GD$252&lt;&gt;""),"E","")</f>
        <v/>
      </c>
      <c r="GE183" s="77"/>
      <c r="GF183" s="72"/>
      <c r="GG183" s="29" t="str">
        <f>IF(OR($A$8&lt;&gt;"",$A$2&lt;&gt;"",$GG$252&lt;&gt;""),"E","")</f>
        <v/>
      </c>
      <c r="GH183" s="29" t="str">
        <f>IF(OR($A$8&lt;&gt;"",$A$2&lt;&gt;"",$GH$252&lt;&gt;""),"E","")</f>
        <v/>
      </c>
      <c r="GI183" s="29" t="str">
        <f>IF(OR($A$8&lt;&gt;"",$A$2&lt;&gt;"",$GI$252&lt;&gt;""),"E","")</f>
        <v/>
      </c>
      <c r="GJ183" s="29" t="str">
        <f>IF(OR($A$8&lt;&gt;"",$A$2&lt;&gt;"",$GJ$252&lt;&gt;""),"E","")</f>
        <v/>
      </c>
      <c r="GK183" s="29" t="str">
        <f>IF(OR($A$8&lt;&gt;"",$A$2&lt;&gt;"",$GK$252&lt;&gt;""),"E","")</f>
        <v/>
      </c>
      <c r="GL183" s="29" t="str">
        <f>IF(OR($A$8&lt;&gt;"",$A$2&lt;&gt;"",$GL$252&lt;&gt;""),"E","")</f>
        <v/>
      </c>
      <c r="GM183" s="29" t="str">
        <f>IF(OR($A$8&lt;&gt;"",$A$2&lt;&gt;"",$GM$252&lt;&gt;""),"E","")</f>
        <v/>
      </c>
      <c r="GN183" s="29" t="str">
        <f>IF(OR($A$8&lt;&gt;"",$A$2&lt;&gt;"",$GN$252&lt;&gt;""),"E","")</f>
        <v/>
      </c>
      <c r="GO183" s="29" t="str">
        <f>IF(OR($A$8&lt;&gt;"",$A$2&lt;&gt;"",$GO$252&lt;&gt;""),"E","")</f>
        <v/>
      </c>
      <c r="GP183" s="29" t="str">
        <f>IF(OR($A$8&lt;&gt;"",$A$2&lt;&gt;"",$GP$252&lt;&gt;""),"E","")</f>
        <v/>
      </c>
      <c r="GQ183" s="29" t="str">
        <f>IF(OR($A$8&lt;&gt;"",$A$2&lt;&gt;"",$GQ$252&lt;&gt;""),"E","")</f>
        <v/>
      </c>
      <c r="GR183" s="29" t="str">
        <f>IF(OR($A$8&lt;&gt;"",$A$2&lt;&gt;"",$GR$252&lt;&gt;""),"E","")</f>
        <v/>
      </c>
      <c r="GS183" s="29" t="str">
        <f>IF(OR($A$8&lt;&gt;"",$A$2&lt;&gt;"",$GS$252&lt;&gt;""),"E","")</f>
        <v/>
      </c>
      <c r="GT183" s="30" t="str">
        <f>IF(OR($A$8&lt;&gt;"",$A$2&lt;&gt;"",$GT$252&lt;&gt;""),"E",(IF(OR(AND($B$5="X",$D$5=""),(AND((OR(($J$6="X"),(AND($J$6="X",$L$6="X")))),$N$6=""))),"","X")))</f>
        <v>X</v>
      </c>
      <c r="GU183" s="29" t="str">
        <f>IF(OR($A$8&lt;&gt;"",$A$2&lt;&gt;"",$GU$252&lt;&gt;""),"E","")</f>
        <v/>
      </c>
      <c r="GV183" s="30" t="str">
        <f>IF(OR($A$8&lt;&gt;"",$A$2&lt;&gt;"",$GV$252&lt;&gt;""),"E",(IF(OR(AND($B$5="X",$D$5=""),(AND((OR(($J$6="X"),(AND($J$6="X",$L$6="X")))),$N$6=""))),"","X")))</f>
        <v>X</v>
      </c>
      <c r="GW183" s="29" t="str">
        <f>IF(OR($A$8&lt;&gt;"",$A$2&lt;&gt;"",$GW$252&lt;&gt;""),"E","")</f>
        <v/>
      </c>
      <c r="GX183" s="30" t="str">
        <f>IF(OR($A$8&lt;&gt;"",$A$2&lt;&gt;"",$GX$252&lt;&gt;""),"E",(IF(OR((AND($P$6="X",$R$6="")),AND($B$5="X",$D$5=""),(AND((OR(($J$6="X"),(AND($J$6="X",$L$6="X")))),$N$6=""))),"","X")))</f>
        <v>X</v>
      </c>
      <c r="GY183" s="26" t="str">
        <f>IF(OR($A$8&lt;&gt;"",$A$2&lt;&gt;"",$GY$252&lt;&gt;""),"E","")</f>
        <v/>
      </c>
      <c r="GZ183" s="30" t="str">
        <f>IF(OR($A$8&lt;&gt;"",$A$2&lt;&gt;"",$GZ$252&lt;&gt;""),"E",(IF(OR((AND($P$6="X",$R$6="")),AND($B$5="X",$D$5=""),(AND((OR(($J$6="X"),(AND($J$6="X",$L$6="X")))),$N$6=""))),"","X")))</f>
        <v>X</v>
      </c>
      <c r="HA183" s="29" t="str">
        <f>IF(OR($A$8&lt;&gt;"",$A$2&lt;&gt;"",$HA$252&lt;&gt;""),"E","")</f>
        <v/>
      </c>
      <c r="HB183" s="34" t="str">
        <f>IF(OR($A$8&lt;&gt;"",$A$2&lt;&gt;"",$HB$252&lt;&gt;""),"E",IF((OR((AND($B$5="X",$D$5="")),(AND($F$7="X",$H$7="",$N$7="")),(AND((OR(($J$6="X"),(AND($J$6="X",$L$6="X")))),$N$6="")),(AND($B$7="X",$D$7="")))),"","X"))</f>
        <v>X</v>
      </c>
      <c r="HC183" s="29" t="str">
        <f>IF(OR($A$8&lt;&gt;"",$A$2&lt;&gt;"",$HC$252&lt;&gt;""),"E","")</f>
        <v/>
      </c>
      <c r="HD183" s="34" t="str">
        <f>IF(OR($A$8&lt;&gt;"",$A$2&lt;&gt;"",$HD$252&lt;&gt;""),"E",IF((OR((AND($B$5="X",$D$5="")),(AND($F$7="X",$H$7="",$N$7="")),(AND((OR(($J$6="X"),(AND($J$6="X",$L$6="X")))),$N$6="")),(AND($B$7="X",$D$7="")))),"","X"))</f>
        <v>X</v>
      </c>
      <c r="HE183" s="29" t="str">
        <f>IF(OR($A$8&lt;&gt;"",$A$2&lt;&gt;"",$HE$252&lt;&gt;""),"E","")</f>
        <v/>
      </c>
      <c r="HF183" s="34" t="str">
        <f>IF(OR($A$8&lt;&gt;"",$A$2&lt;&gt;"",$HF$252&lt;&gt;""),"E",IF((OR((AND($B$5="X",$D$5="")),(AND($F$7="X",$H$7="",$N$7="")),(AND((OR(($J$6="X"),(AND($J$6="X",$L$6="X")))),$N$6="")),(AND($B$7="X",$D$7="")))),"","X"))</f>
        <v>X</v>
      </c>
      <c r="HG183" s="29" t="str">
        <f>IF(OR($A$8&lt;&gt;"",$A$2&lt;&gt;"",$HG$252&lt;&gt;""),"E","")</f>
        <v/>
      </c>
      <c r="HH183" s="81"/>
      <c r="HI183" s="72"/>
      <c r="HJ183" s="34" t="str">
        <f>IF(OR($A$8&lt;&gt;"",$A$2&lt;&gt;"",$HJ$252&lt;&gt;""),"E",IF((OR((AND($B$5="X",$D$5="")),(AND($F$7="X",$H$7="",$N$7="")),(AND((OR(($J$6="X"),(AND($J$6="X",$L$6="X")))),$N$6="")),(AND($B$7="X",$D$7="")))),"","X"))</f>
        <v>X</v>
      </c>
      <c r="HK183" s="29" t="str">
        <f>IF(OR($A$8&lt;&gt;"",$A$2&lt;&gt;"",$HK$252&lt;&gt;""),"E","")</f>
        <v/>
      </c>
      <c r="HL183" s="34" t="str">
        <f>IF(OR($A$8&lt;&gt;"",$A$2&lt;&gt;"",$HL$252&lt;&gt;""),"E",IF((OR((AND($B$5="X",$D$5="")),(AND($F$7="X",$H$7="",$N$7="")),(AND((OR(($J$6="X"),(AND($J$6="X",$L$6="X")))),$N$6="")),(AND($B$7="X",$D$7="")))),"","X"))</f>
        <v>X</v>
      </c>
      <c r="HM183" s="34" t="str">
        <f>IF(OR($A$8&lt;&gt;"",$A$2&lt;&gt;"",$HM$252&lt;&gt;""),"E",IF((OR((AND($B$5="X",$D$5="")),(AND($F$7="X",$H$7="",$N$7="")),(AND((OR(($J$6="X"),(AND($J$6="X",$L$6="X")))),$N$6="")),(AND($B$7="X",$D$7="")))),"","X"))</f>
        <v>X</v>
      </c>
      <c r="HN183" s="34" t="str">
        <f>IF(OR($A$8&lt;&gt;"",$A$2&lt;&gt;"",$HN$252&lt;&gt;""),"E",IF((OR((AND($B$5="X",$D$5="")),(AND($F$7="X",$H$7="",$N$7="")),(AND((OR(($J$6="X"),(AND($J$6="X",$L$6="X")))),$N$6="")),(AND($B$7="X",$D$7="")))),"","X"))</f>
        <v>X</v>
      </c>
      <c r="HO183" s="34" t="str">
        <f>IF(OR($A$8&lt;&gt;"",$A$2&lt;&gt;"",$HO$252&lt;&gt;""),"E",IF((OR((AND($B$5="X",$D$5="")),(AND($F$7="X",$H$7="",$N$7="")),(AND((OR(($J$6="X"),(AND($J$6="X",$L$6="X")))),$N$6="")),(AND($B$7="X",$D$7="")))),"","X"))</f>
        <v>X</v>
      </c>
      <c r="HP183" s="34" t="str">
        <f>IF(OR($A$8&lt;&gt;"",$A$2&lt;&gt;"",$HP$252&lt;&gt;""),"E",IF((OR((AND($B$5="X",$D$5="")),(AND($F$7="X",$H$7="",$N$7="")),(AND((OR(($J$6="X"),(AND($J$6="X",$L$6="X")))),$N$6="")),(AND($B$7="X",$D$7="")))),"","X"))</f>
        <v>X</v>
      </c>
      <c r="HQ183" s="219"/>
      <c r="HR183" s="6"/>
      <c r="HS183" s="131">
        <f t="shared" si="2"/>
        <v>0</v>
      </c>
      <c r="HT183" s="132"/>
    </row>
    <row r="184" spans="1:228" ht="39" customHeight="1" x14ac:dyDescent="0.2">
      <c r="A184" s="220" t="s">
        <v>0</v>
      </c>
      <c r="B184" s="221"/>
      <c r="C184" s="221"/>
      <c r="D184" s="221"/>
      <c r="E184" s="221"/>
      <c r="F184" s="221"/>
      <c r="G184" s="221"/>
      <c r="H184" s="221"/>
      <c r="I184" s="221"/>
      <c r="J184" s="221"/>
      <c r="K184" s="221"/>
      <c r="L184" s="222"/>
      <c r="M184" s="223" t="s">
        <v>13</v>
      </c>
      <c r="N184" s="224"/>
      <c r="O184" s="224"/>
      <c r="P184" s="224"/>
      <c r="Q184" s="224"/>
      <c r="R184" s="224"/>
      <c r="S184" s="224"/>
      <c r="T184" s="224"/>
      <c r="U184" s="225"/>
      <c r="V184" s="174"/>
      <c r="W184" s="43">
        <v>18</v>
      </c>
      <c r="X184" s="204">
        <v>3</v>
      </c>
      <c r="Y184" s="84" t="s">
        <v>1141</v>
      </c>
      <c r="Z184" s="178"/>
      <c r="AA184" s="212"/>
      <c r="AB184" s="155">
        <v>60</v>
      </c>
      <c r="AC184" s="299"/>
      <c r="AD184" s="155">
        <v>60</v>
      </c>
      <c r="AE184" s="299"/>
      <c r="AF184" s="155">
        <v>60</v>
      </c>
      <c r="AG184" s="299"/>
      <c r="AH184" s="155">
        <v>60</v>
      </c>
      <c r="AI184" s="399"/>
      <c r="AJ184" s="155">
        <v>12</v>
      </c>
      <c r="AK184" s="299"/>
      <c r="AL184" s="155">
        <v>2</v>
      </c>
      <c r="AM184" s="299"/>
      <c r="AN184" s="155">
        <v>1</v>
      </c>
      <c r="AO184" s="299"/>
      <c r="AP184" s="155">
        <v>1</v>
      </c>
      <c r="AQ184" s="299"/>
      <c r="AR184" s="152"/>
      <c r="AS184" s="153"/>
      <c r="AT184" s="152"/>
      <c r="AU184" s="153"/>
      <c r="AV184" s="152"/>
      <c r="AW184" s="153"/>
      <c r="AX184" s="152"/>
      <c r="AY184" s="153"/>
      <c r="AZ184" s="152"/>
      <c r="BA184" s="153"/>
      <c r="BB184" s="152"/>
      <c r="BC184" s="153"/>
      <c r="BD184" s="152"/>
      <c r="BE184" s="153"/>
      <c r="BF184" s="152"/>
      <c r="BG184" s="422"/>
      <c r="BH184" s="179"/>
      <c r="BI184" s="179"/>
      <c r="BJ184" s="67" t="str">
        <f>IF($BJ$8="Saisie de numéro erronée !","Saisie de numéro erronée !",IF($BJ$9="","",VALUE(SUBSTITUTE(IF(COUNTIF(HS184,"* *"),TRIM(MID(Y184&amp;" ",(FIND(("NO"&amp;$BJ$9&amp;" "),Y184&amp;" "))-3,3)),HS184),"c",""))))</f>
        <v/>
      </c>
      <c r="BK184" s="180"/>
      <c r="BL184" s="213"/>
      <c r="BM184" s="29">
        <v>18</v>
      </c>
      <c r="BN184" s="29">
        <v>18</v>
      </c>
      <c r="BO184" s="29">
        <v>18</v>
      </c>
      <c r="BP184" s="29">
        <v>19</v>
      </c>
      <c r="BQ184" s="29">
        <v>19</v>
      </c>
      <c r="BR184" s="29">
        <v>19</v>
      </c>
      <c r="BS184" s="29">
        <v>20</v>
      </c>
      <c r="BT184" s="29">
        <v>20</v>
      </c>
      <c r="BU184" s="29">
        <v>20</v>
      </c>
      <c r="BV184" s="29">
        <v>21</v>
      </c>
      <c r="BW184" s="29">
        <v>21</v>
      </c>
      <c r="BX184" s="29">
        <v>21</v>
      </c>
      <c r="BY184" s="29">
        <v>25</v>
      </c>
      <c r="BZ184" s="29">
        <v>33</v>
      </c>
      <c r="CA184" s="29">
        <v>38</v>
      </c>
      <c r="CB184" s="226">
        <v>48</v>
      </c>
      <c r="CC184" s="181"/>
      <c r="CD184" s="181"/>
      <c r="CE184" s="395"/>
      <c r="CF184" s="182"/>
      <c r="CG184" s="182"/>
      <c r="CH184" s="395" t="s">
        <v>353</v>
      </c>
      <c r="CI184" s="183"/>
      <c r="CJ184" s="183"/>
      <c r="CK184" s="214">
        <v>173</v>
      </c>
      <c r="CL184" s="229" t="s">
        <v>722</v>
      </c>
      <c r="CM184" s="184"/>
      <c r="CN184" s="216"/>
      <c r="CO184" s="227" t="s">
        <v>37</v>
      </c>
      <c r="CP184" s="185"/>
      <c r="CQ184" s="185"/>
      <c r="CR184" s="44">
        <v>89</v>
      </c>
      <c r="CS184" s="44">
        <v>109</v>
      </c>
      <c r="CT184" s="186"/>
      <c r="CU184" s="186"/>
      <c r="CV184" s="395"/>
      <c r="CW184" s="218"/>
      <c r="CX184" s="218"/>
      <c r="CY184" s="227" t="s">
        <v>693</v>
      </c>
      <c r="CZ184" s="187"/>
      <c r="DA184" s="187"/>
      <c r="DB184" s="28" t="str">
        <f>IF(OR($A$8&lt;&gt;"",$A$2&lt;&gt;"",$DB$252&lt;&gt;""),"E","")</f>
        <v/>
      </c>
      <c r="DC184" s="29" t="str">
        <f>IF(OR($A$8&lt;&gt;"",$A$2&lt;&gt;"",$DC$252&lt;&gt;""),"E","")</f>
        <v/>
      </c>
      <c r="DD184" s="29" t="str">
        <f>IF(OR($A$8&lt;&gt;"",$A$2&lt;&gt;"",$DD$252&lt;&gt;""),"E","")</f>
        <v/>
      </c>
      <c r="DE184" s="29" t="str">
        <f>IF(OR($A$8&lt;&gt;"",$A$2&lt;&gt;"",$DE$252&lt;&gt;""),"E","")</f>
        <v/>
      </c>
      <c r="DF184" s="29" t="str">
        <f>IF(OR($A$8&lt;&gt;"",$A$2&lt;&gt;"",$DF$252&lt;&gt;""),"E","")</f>
        <v/>
      </c>
      <c r="DG184" s="29" t="str">
        <f>IF(OR($A$8&lt;&gt;"",$A$2&lt;&gt;"",$DG$252&lt;&gt;""),"E","")</f>
        <v/>
      </c>
      <c r="DH184" s="29" t="str">
        <f>IF(OR($A$8&lt;&gt;"",$A$2&lt;&gt;"",$DH$252&lt;&gt;""),"E","")</f>
        <v/>
      </c>
      <c r="DI184" s="29" t="str">
        <f>IF(OR($A$8&lt;&gt;"",$A$2&lt;&gt;"",$DI$252&lt;&gt;""),"E","")</f>
        <v/>
      </c>
      <c r="DJ184" s="29" t="str">
        <f>IF(OR($A$8&lt;&gt;"",$A$2&lt;&gt;"",$DJ$252&lt;&gt;""),"E","")</f>
        <v/>
      </c>
      <c r="DK184" s="29" t="str">
        <f>IF(OR($A$8&lt;&gt;"",$A$2&lt;&gt;"",$DK$252&lt;&gt;""),"E","")</f>
        <v/>
      </c>
      <c r="DL184" s="29" t="str">
        <f>IF(OR($A$8&lt;&gt;"",$A$2&lt;&gt;"",$DL$252&lt;&gt;""),"E","")</f>
        <v/>
      </c>
      <c r="DM184" s="29" t="str">
        <f>IF(OR($A$8&lt;&gt;"",$A$2&lt;&gt;"",$DM$252&lt;&gt;""),"E","")</f>
        <v/>
      </c>
      <c r="DN184" s="29" t="str">
        <f>IF(OR($A$8&lt;&gt;"",$A$2&lt;&gt;"",$DN$252&lt;&gt;""),"E","")</f>
        <v/>
      </c>
      <c r="DO184" s="29" t="str">
        <f>IF(OR($A$8&lt;&gt;"",$A$2&lt;&gt;"",$DO$252&lt;&gt;""),"E","")</f>
        <v/>
      </c>
      <c r="DP184" s="29" t="str">
        <f>IF(OR($A$8&lt;&gt;"",$A$2&lt;&gt;"",$DP$252&lt;&gt;""),"E","")</f>
        <v/>
      </c>
      <c r="DQ184" s="29" t="str">
        <f>IF(OR($A$8&lt;&gt;"",$A$2&lt;&gt;"",$DQ$252&lt;&gt;""),"E","")</f>
        <v/>
      </c>
      <c r="DR184" s="29" t="str">
        <f>IF(OR($A$8&lt;&gt;"",$A$2&lt;&gt;"",$DR$252&lt;&gt;""),"E","")</f>
        <v/>
      </c>
      <c r="DS184" s="29" t="str">
        <f>IF(OR($A$8&lt;&gt;"",$A$2&lt;&gt;"",$DS$252&lt;&gt;""),"E","")</f>
        <v/>
      </c>
      <c r="DT184" s="29" t="str">
        <f>IF(OR($A$8&lt;&gt;"",$A$2&lt;&gt;"",$DT$252&lt;&gt;""),"E","")</f>
        <v/>
      </c>
      <c r="DU184" s="29" t="str">
        <f>IF(OR($A$8&lt;&gt;"",$A$2&lt;&gt;"",$DU$252&lt;&gt;""),"E","")</f>
        <v/>
      </c>
      <c r="DV184" s="29" t="str">
        <f>IF(OR($A$8&lt;&gt;"",$A$2&lt;&gt;"",$DV$252&lt;&gt;""),"E","")</f>
        <v/>
      </c>
      <c r="DW184" s="29" t="str">
        <f>IF(OR($A$8&lt;&gt;"",$A$2&lt;&gt;"",$DW$252&lt;&gt;""),"E","")</f>
        <v/>
      </c>
      <c r="DX184" s="29" t="str">
        <f>IF(OR($A$8&lt;&gt;"",$A$2&lt;&gt;"",$DX$252&lt;&gt;""),"E","")</f>
        <v/>
      </c>
      <c r="DY184" s="29" t="str">
        <f>IF(OR($A$8&lt;&gt;"",$A$2&lt;&gt;"",$DY$252&lt;&gt;""),"E","")</f>
        <v/>
      </c>
      <c r="DZ184" s="29" t="str">
        <f>IF(OR($A$8&lt;&gt;"",$A$2&lt;&gt;"",$DZ$252&lt;&gt;""),"E","")</f>
        <v/>
      </c>
      <c r="EA184" s="31"/>
      <c r="EB184" s="2"/>
      <c r="EC184" s="29" t="str">
        <f>IF(OR($A$8&lt;&gt;"",$A$2&lt;&gt;"",$EC$252&lt;&gt;""),"E","")</f>
        <v/>
      </c>
      <c r="ED184" s="58"/>
      <c r="EE184" s="57"/>
      <c r="EF184" s="29" t="str">
        <f>IF(OR($A$8&lt;&gt;"",$A$2&lt;&gt;"",$EF$252&lt;&gt;""),"E","")</f>
        <v/>
      </c>
      <c r="EG184" s="29" t="str">
        <f>IF(OR($A$8&lt;&gt;"",$A$2&lt;&gt;"",$EG$252&lt;&gt;""),"E","")</f>
        <v/>
      </c>
      <c r="EH184" s="29" t="str">
        <f>IF(OR($A$8&lt;&gt;"",$A$2&lt;&gt;"",$EH$252&lt;&gt;""),"E","")</f>
        <v/>
      </c>
      <c r="EI184" s="29" t="str">
        <f>IF(OR($A$8&lt;&gt;"",$A$2&lt;&gt;"",$EI$252&lt;&gt;""),"E","")</f>
        <v/>
      </c>
      <c r="EJ184" s="29" t="str">
        <f>IF(OR($A$8&lt;&gt;"",$A$2&lt;&gt;"",$EJ$252&lt;&gt;""),"E","")</f>
        <v/>
      </c>
      <c r="EK184" s="29" t="str">
        <f>IF(OR($A$8&lt;&gt;"",$A$2&lt;&gt;"",$EK$252&lt;&gt;""),"E","")</f>
        <v/>
      </c>
      <c r="EL184" s="29" t="str">
        <f>IF(OR($A$8&lt;&gt;"",$A$2&lt;&gt;"",$EL$252&lt;&gt;""),"E","")</f>
        <v/>
      </c>
      <c r="EM184" s="29" t="str">
        <f>IF(OR($A$8&lt;&gt;"",$A$2&lt;&gt;"",$EM$252&lt;&gt;""),"E","")</f>
        <v/>
      </c>
      <c r="EN184" s="29" t="str">
        <f>IF(OR($A$8&lt;&gt;"",$A$2&lt;&gt;"",$EN$252&lt;&gt;""),"E","")</f>
        <v/>
      </c>
      <c r="EO184" s="29" t="str">
        <f>IF(OR($A$8&lt;&gt;"",$A$2&lt;&gt;"",$EO$252&lt;&gt;""),"E","")</f>
        <v/>
      </c>
      <c r="EP184" s="29" t="str">
        <f>IF(OR($A$8&lt;&gt;"",$A$2&lt;&gt;"",$EP$252&lt;&gt;""),"E","")</f>
        <v/>
      </c>
      <c r="EQ184" s="29" t="str">
        <f>IF(OR($A$8&lt;&gt;"",$A$2&lt;&gt;"",$EQ$252&lt;&gt;""),"E","")</f>
        <v/>
      </c>
      <c r="ER184" s="29" t="str">
        <f>IF(OR($A$8&lt;&gt;"",$A$2&lt;&gt;"",$ER$252&lt;&gt;""),"E","")</f>
        <v/>
      </c>
      <c r="ES184" s="29" t="str">
        <f>IF(OR($A$8&lt;&gt;"",$A$2&lt;&gt;"",$ES$252&lt;&gt;""),"E","")</f>
        <v/>
      </c>
      <c r="ET184" s="29" t="str">
        <f>IF(OR($A$8&lt;&gt;"",$A$2&lt;&gt;"",$ET$252&lt;&gt;""),"E","")</f>
        <v/>
      </c>
      <c r="EU184" s="29" t="str">
        <f>IF(OR($A$8&lt;&gt;"",$A$2&lt;&gt;"",$EU$252&lt;&gt;""),"E","")</f>
        <v/>
      </c>
      <c r="EV184" s="29" t="str">
        <f>IF(OR($A$8&lt;&gt;"",$A$2&lt;&gt;"",$EV$252&lt;&gt;""),"E","")</f>
        <v/>
      </c>
      <c r="EW184" s="29" t="str">
        <f>IF(OR($A$8&lt;&gt;"",$A$2&lt;&gt;"",$EW$252&lt;&gt;""),"E","")</f>
        <v/>
      </c>
      <c r="EX184" s="29" t="str">
        <f>IF(OR($A$8&lt;&gt;"",$A$2&lt;&gt;"",$EX$252&lt;&gt;""),"E","")</f>
        <v/>
      </c>
      <c r="EY184" s="29" t="str">
        <f>IF(OR($A$8&lt;&gt;"",$A$2&lt;&gt;"",$EY$252&lt;&gt;""),"E","")</f>
        <v/>
      </c>
      <c r="EZ184" s="29" t="str">
        <f>IF(OR($A$8&lt;&gt;"",$A$2&lt;&gt;"",$EZ$252&lt;&gt;""),"E","")</f>
        <v/>
      </c>
      <c r="FA184" s="29" t="str">
        <f>IF(OR($A$8&lt;&gt;"",$A$2&lt;&gt;"",$FA$252&lt;&gt;""),"E","")</f>
        <v/>
      </c>
      <c r="FB184" s="29" t="str">
        <f>IF(OR($A$8&lt;&gt;"",$A$2&lt;&gt;"",$FB$252&lt;&gt;""),"E","")</f>
        <v/>
      </c>
      <c r="FC184" s="29" t="str">
        <f>IF(OR($A$8&lt;&gt;"",$A$2&lt;&gt;"",$FC$252&lt;&gt;""),"E","")</f>
        <v/>
      </c>
      <c r="FD184" s="29" t="str">
        <f>IF(OR($A$8&lt;&gt;"",$A$2&lt;&gt;"",$FD$252&lt;&gt;""),"E","")</f>
        <v/>
      </c>
      <c r="FE184" s="29" t="str">
        <f>IF(OR($A$8&lt;&gt;"",$A$2&lt;&gt;"",$FE$252&lt;&gt;""),"E","")</f>
        <v/>
      </c>
      <c r="FF184" s="29" t="str">
        <f>IF(OR($A$8&lt;&gt;"",$A$2&lt;&gt;"",$FF$252&lt;&gt;""),"E","")</f>
        <v/>
      </c>
      <c r="FG184" s="29" t="str">
        <f>IF(OR($A$8&lt;&gt;"",$A$2&lt;&gt;"",$FG$252&lt;&gt;""),"E","")</f>
        <v/>
      </c>
      <c r="FH184" s="29" t="str">
        <f>IF(OR($A$8&lt;&gt;"",$A$2&lt;&gt;"",$FH$252&lt;&gt;""),"E","")</f>
        <v/>
      </c>
      <c r="FI184" s="29" t="str">
        <f>IF(OR($A$8&lt;&gt;"",$A$2&lt;&gt;"",$FI$252&lt;&gt;""),"E","")</f>
        <v/>
      </c>
      <c r="FJ184" s="29" t="str">
        <f>IF(OR($A$8&lt;&gt;"",$A$2&lt;&gt;"",$FJ$252&lt;&gt;""),"E","")</f>
        <v/>
      </c>
      <c r="FK184" s="29" t="str">
        <f>IF(OR($A$8&lt;&gt;"",$A$2&lt;&gt;"",$FK$252&lt;&gt;""),"E","")</f>
        <v/>
      </c>
      <c r="FL184" s="29" t="str">
        <f>IF(OR($A$8&lt;&gt;"",$A$2&lt;&gt;"",$FL$252&lt;&gt;""),"E","")</f>
        <v/>
      </c>
      <c r="FM184" s="29" t="str">
        <f>IF(OR($A$8&lt;&gt;"",$A$2&lt;&gt;"",$FM$252&lt;&gt;""),"E","")</f>
        <v/>
      </c>
      <c r="FN184" s="29" t="str">
        <f>IF(OR($A$8&lt;&gt;"",$A$2&lt;&gt;"",$FN$252&lt;&gt;""),"E","")</f>
        <v/>
      </c>
      <c r="FO184" s="29" t="str">
        <f>IF(OR($A$8&lt;&gt;"",$A$2&lt;&gt;"",$FO$252&lt;&gt;""),"E","")</f>
        <v/>
      </c>
      <c r="FP184" s="29" t="str">
        <f>IF(OR($A$8&lt;&gt;"",$A$2&lt;&gt;"",$FP$252&lt;&gt;""),"E","")</f>
        <v/>
      </c>
      <c r="FQ184" s="29" t="str">
        <f>IF(OR($A$8&lt;&gt;"",$A$2&lt;&gt;"",$FQ$252&lt;&gt;""),"E","")</f>
        <v/>
      </c>
      <c r="FR184" s="29" t="str">
        <f>IF(OR($A$8&lt;&gt;"",$A$2&lt;&gt;"",$FR$252&lt;&gt;""),"E","")</f>
        <v/>
      </c>
      <c r="FS184" s="29" t="str">
        <f>IF(OR($A$8&lt;&gt;"",$A$2&lt;&gt;"",$FS$252&lt;&gt;""),"E","")</f>
        <v/>
      </c>
      <c r="FT184" s="29" t="str">
        <f>IF(OR($A$8&lt;&gt;"",$A$2&lt;&gt;"",$FT$252&lt;&gt;""),"E","")</f>
        <v/>
      </c>
      <c r="FU184" s="29" t="str">
        <f>IF(OR($A$8&lt;&gt;"",$A$2&lt;&gt;"",$FU$252&lt;&gt;""),"E","")</f>
        <v/>
      </c>
      <c r="FV184" s="29" t="str">
        <f>IF(OR($A$8&lt;&gt;"",$A$2&lt;&gt;"",$FV$252&lt;&gt;""),"E","")</f>
        <v/>
      </c>
      <c r="FW184" s="29" t="str">
        <f>IF(OR($A$8&lt;&gt;"",$A$2&lt;&gt;"",$FW$252&lt;&gt;""),"E","")</f>
        <v/>
      </c>
      <c r="FX184" s="29" t="str">
        <f>IF(OR($A$8&lt;&gt;"",$A$2&lt;&gt;"",$FX$252&lt;&gt;""),"E","")</f>
        <v/>
      </c>
      <c r="FY184" s="29" t="str">
        <f>IF(OR($A$8&lt;&gt;"",$A$2&lt;&gt;"",$FY$252&lt;&gt;""),"E","")</f>
        <v/>
      </c>
      <c r="FZ184" s="29" t="str">
        <f>IF(OR($A$8&lt;&gt;"",$A$2&lt;&gt;"",$FZ$252&lt;&gt;""),"E","")</f>
        <v/>
      </c>
      <c r="GA184" s="29" t="str">
        <f>IF(OR($A$8&lt;&gt;"",$A$2&lt;&gt;"",$GA$252&lt;&gt;""),"E","")</f>
        <v/>
      </c>
      <c r="GB184" s="58"/>
      <c r="GC184" s="57"/>
      <c r="GD184" s="33" t="str">
        <f>IF(OR($A$8&lt;&gt;"",$A$2&lt;&gt;"",$GD$252&lt;&gt;""),"E","")</f>
        <v/>
      </c>
      <c r="GE184" s="77"/>
      <c r="GF184" s="72"/>
      <c r="GG184" s="29" t="str">
        <f>IF(OR($A$8&lt;&gt;"",$A$2&lt;&gt;"",$GG$252&lt;&gt;""),"E","")</f>
        <v/>
      </c>
      <c r="GH184" s="29" t="str">
        <f>IF(OR($A$8&lt;&gt;"",$A$2&lt;&gt;"",$GH$252&lt;&gt;""),"E","")</f>
        <v/>
      </c>
      <c r="GI184" s="29" t="str">
        <f>IF(OR($A$8&lt;&gt;"",$A$2&lt;&gt;"",$GI$252&lt;&gt;""),"E","")</f>
        <v/>
      </c>
      <c r="GJ184" s="29" t="str">
        <f>IF(OR($A$8&lt;&gt;"",$A$2&lt;&gt;"",$GJ$252&lt;&gt;""),"E","")</f>
        <v/>
      </c>
      <c r="GK184" s="29" t="str">
        <f>IF(OR($A$8&lt;&gt;"",$A$2&lt;&gt;"",$GK$252&lt;&gt;""),"E","")</f>
        <v/>
      </c>
      <c r="GL184" s="29" t="str">
        <f>IF(OR($A$8&lt;&gt;"",$A$2&lt;&gt;"",$GL$252&lt;&gt;""),"E","")</f>
        <v/>
      </c>
      <c r="GM184" s="29" t="str">
        <f>IF(OR($A$8&lt;&gt;"",$A$2&lt;&gt;"",$GM$252&lt;&gt;""),"E","")</f>
        <v/>
      </c>
      <c r="GN184" s="29" t="str">
        <f>IF(OR($A$8&lt;&gt;"",$A$2&lt;&gt;"",$GN$252&lt;&gt;""),"E","")</f>
        <v/>
      </c>
      <c r="GO184" s="29" t="str">
        <f>IF(OR($A$8&lt;&gt;"",$A$2&lt;&gt;"",$GO$252&lt;&gt;""),"E","")</f>
        <v/>
      </c>
      <c r="GP184" s="29" t="str">
        <f>IF(OR($A$8&lt;&gt;"",$A$2&lt;&gt;"",$GP$252&lt;&gt;""),"E","")</f>
        <v/>
      </c>
      <c r="GQ184" s="29" t="str">
        <f>IF(OR($A$8&lt;&gt;"",$A$2&lt;&gt;"",$GQ$252&lt;&gt;""),"E","")</f>
        <v/>
      </c>
      <c r="GR184" s="29" t="str">
        <f>IF(OR($A$8&lt;&gt;"",$A$2&lt;&gt;"",$GR$252&lt;&gt;""),"E","")</f>
        <v/>
      </c>
      <c r="GS184" s="29" t="str">
        <f>IF(OR($A$8&lt;&gt;"",$A$2&lt;&gt;"",$GS$252&lt;&gt;""),"E","")</f>
        <v/>
      </c>
      <c r="GT184" s="30" t="str">
        <f>IF(OR($A$8&lt;&gt;"",$A$2&lt;&gt;"",$GT$252&lt;&gt;""),"E",IF(OR($U$5="X",$U$7="X",$U$9="X"),"X",""))</f>
        <v/>
      </c>
      <c r="GU184" s="29" t="str">
        <f>IF(OR($A$8&lt;&gt;"",$A$2&lt;&gt;"",$GU$252&lt;&gt;""),"E","")</f>
        <v/>
      </c>
      <c r="GV184" s="30" t="str">
        <f>IF(OR($A$8&lt;&gt;"",$A$2&lt;&gt;"",$GV$252&lt;&gt;""),"E",IF(OR($U$5="X",$U$7="X",$U$9="X"),"X",""))</f>
        <v/>
      </c>
      <c r="GW184" s="29" t="str">
        <f>IF(OR($A$8&lt;&gt;"",$A$2&lt;&gt;"",$GW$252&lt;&gt;""),"E","")</f>
        <v/>
      </c>
      <c r="GX184" s="30" t="str">
        <f>IF(OR($A$8&lt;&gt;"",$A$2&lt;&gt;"",$GX$252&lt;&gt;""),"E",IF(OR($U$5="X",$U$7="X",$U$9="X"),"X",""))</f>
        <v/>
      </c>
      <c r="GY184" s="26" t="str">
        <f>IF(OR($A$8&lt;&gt;"",$A$2&lt;&gt;"",$GY$252&lt;&gt;""),"E","")</f>
        <v/>
      </c>
      <c r="GZ184" s="30" t="str">
        <f>IF(OR($A$8&lt;&gt;"",$A$2&lt;&gt;"",$GZ$252&lt;&gt;""),"E",IF(OR($U$5="X",$U$7="X",$U$9="X"),"X",""))</f>
        <v/>
      </c>
      <c r="HA184" s="29" t="str">
        <f>IF(OR($A$8&lt;&gt;"",$A$2&lt;&gt;"",$HA$252&lt;&gt;""),"E","")</f>
        <v/>
      </c>
      <c r="HB184" s="30" t="str">
        <f>IF(OR($A$8&lt;&gt;"",$A$2&lt;&gt;"",$HB$252&lt;&gt;""),"E",IF(AND($J$6="X",$L$6="",$N$6=""),"X",""))</f>
        <v/>
      </c>
      <c r="HC184" s="29" t="str">
        <f>IF(OR($A$8&lt;&gt;"",$A$2&lt;&gt;"",$HC$252&lt;&gt;""),"E","")</f>
        <v/>
      </c>
      <c r="HD184" s="30" t="str">
        <f>IF(OR($A$8&lt;&gt;"",$A$2&lt;&gt;"",$HD$252&lt;&gt;""),"E",IF(AND($J$6="X",$L$6="",$N$6=""),"X",""))</f>
        <v/>
      </c>
      <c r="HE184" s="29" t="str">
        <f>IF(OR($A$8&lt;&gt;"",$A$2&lt;&gt;"",$HE$252&lt;&gt;""),"E","")</f>
        <v/>
      </c>
      <c r="HF184" s="30" t="str">
        <f>IF(OR($A$8&lt;&gt;"",$A$2&lt;&gt;"",$HF$252&lt;&gt;""),"E",IF(AND($J$6="X",$L$6="",$N$6=""),"X",""))</f>
        <v/>
      </c>
      <c r="HG184" s="29" t="str">
        <f>IF(OR($A$8&lt;&gt;"",$A$2&lt;&gt;"",$HG$252&lt;&gt;""),"E","")</f>
        <v/>
      </c>
      <c r="HH184" s="81"/>
      <c r="HI184" s="72"/>
      <c r="HJ184" s="30" t="str">
        <f>IF(OR($A$8&lt;&gt;"",$A$2&lt;&gt;"",$HJ$252&lt;&gt;""),"E",IF(AND($J$6="X",$L$6="",$N$6=""),"X",""))</f>
        <v/>
      </c>
      <c r="HK184" s="29" t="str">
        <f>IF(OR($A$8&lt;&gt;"",$A$2&lt;&gt;"",$HK$252&lt;&gt;""),"E","")</f>
        <v/>
      </c>
      <c r="HL184" s="30" t="str">
        <f>IF(OR($A$8&lt;&gt;"",$A$2&lt;&gt;"",$HL$252&lt;&gt;""),"E",IF(AND($J$6="X",$L$6="",$N$6=""),"X",""))</f>
        <v/>
      </c>
      <c r="HM184" s="30" t="str">
        <f>IF(OR($A$8&lt;&gt;"",$A$2&lt;&gt;"",$HM$252&lt;&gt;""),"E",IF(AND($J$6="X",$L$6="",$N$6=""),"X",""))</f>
        <v/>
      </c>
      <c r="HN184" s="30" t="str">
        <f>IF(OR($A$8&lt;&gt;"",$A$2&lt;&gt;"",$HN$252&lt;&gt;""),"E",IF(AND($J$6="X",$L$6="",$N$6=""),"X",""))</f>
        <v/>
      </c>
      <c r="HO184" s="30" t="str">
        <f>IF(OR($A$8&lt;&gt;"",$A$2&lt;&gt;"",$HO$252&lt;&gt;""),"E",IF(AND($J$6="X",$L$6="",$N$6=""),"X",""))</f>
        <v/>
      </c>
      <c r="HP184" s="30" t="str">
        <f>IF(OR($A$8&lt;&gt;"",$A$2&lt;&gt;"",$HP$252&lt;&gt;""),"E",IF(AND($J$6="X",$L$6="",$N$6=""),"X",""))</f>
        <v/>
      </c>
      <c r="HQ184" s="219"/>
      <c r="HR184" s="6"/>
      <c r="HS184" s="131">
        <f t="shared" si="2"/>
        <v>0</v>
      </c>
      <c r="HT184" s="132"/>
    </row>
    <row r="185" spans="1:228" ht="39" customHeight="1" x14ac:dyDescent="0.2">
      <c r="A185" s="220" t="s">
        <v>11</v>
      </c>
      <c r="B185" s="221"/>
      <c r="C185" s="221"/>
      <c r="D185" s="221"/>
      <c r="E185" s="221"/>
      <c r="F185" s="221"/>
      <c r="G185" s="221"/>
      <c r="H185" s="221"/>
      <c r="I185" s="221"/>
      <c r="J185" s="221"/>
      <c r="K185" s="221"/>
      <c r="L185" s="222"/>
      <c r="M185" s="223" t="s">
        <v>13</v>
      </c>
      <c r="N185" s="224"/>
      <c r="O185" s="224"/>
      <c r="P185" s="224"/>
      <c r="Q185" s="224"/>
      <c r="R185" s="224"/>
      <c r="S185" s="224"/>
      <c r="T185" s="224"/>
      <c r="U185" s="225"/>
      <c r="V185" s="174"/>
      <c r="W185" s="43">
        <v>18</v>
      </c>
      <c r="X185" s="205">
        <v>4</v>
      </c>
      <c r="Y185" s="84" t="s">
        <v>1141</v>
      </c>
      <c r="Z185" s="178"/>
      <c r="AA185" s="212"/>
      <c r="AB185" s="155">
        <v>60</v>
      </c>
      <c r="AC185" s="299"/>
      <c r="AD185" s="155">
        <v>60</v>
      </c>
      <c r="AE185" s="299"/>
      <c r="AF185" s="155">
        <v>60</v>
      </c>
      <c r="AG185" s="299"/>
      <c r="AH185" s="155">
        <v>60</v>
      </c>
      <c r="AI185" s="399"/>
      <c r="AJ185" s="155">
        <v>12</v>
      </c>
      <c r="AK185" s="299"/>
      <c r="AL185" s="155">
        <v>2</v>
      </c>
      <c r="AM185" s="299"/>
      <c r="AN185" s="155">
        <v>1</v>
      </c>
      <c r="AO185" s="299"/>
      <c r="AP185" s="155">
        <v>1</v>
      </c>
      <c r="AQ185" s="299"/>
      <c r="AR185" s="152"/>
      <c r="AS185" s="153"/>
      <c r="AT185" s="152"/>
      <c r="AU185" s="153"/>
      <c r="AV185" s="152"/>
      <c r="AW185" s="153"/>
      <c r="AX185" s="152"/>
      <c r="AY185" s="153"/>
      <c r="AZ185" s="152"/>
      <c r="BA185" s="153"/>
      <c r="BB185" s="152"/>
      <c r="BC185" s="153"/>
      <c r="BD185" s="152"/>
      <c r="BE185" s="153"/>
      <c r="BF185" s="152"/>
      <c r="BG185" s="422"/>
      <c r="BH185" s="179"/>
      <c r="BI185" s="179"/>
      <c r="BJ185" s="67" t="str">
        <f>IF($BJ$8="Saisie de numéro erronée !","Saisie de numéro erronée !",IF($BJ$9="","",VALUE(SUBSTITUTE(IF(COUNTIF(HS185,"* *"),TRIM(MID(Y185&amp;" ",(FIND(("NO"&amp;$BJ$9&amp;" "),Y185&amp;" "))-3,3)),HS185),"c",""))))</f>
        <v/>
      </c>
      <c r="BK185" s="180"/>
      <c r="BL185" s="213"/>
      <c r="BM185" s="29">
        <v>18</v>
      </c>
      <c r="BN185" s="29">
        <v>18</v>
      </c>
      <c r="BO185" s="29">
        <v>18</v>
      </c>
      <c r="BP185" s="29">
        <v>19</v>
      </c>
      <c r="BQ185" s="29">
        <v>19</v>
      </c>
      <c r="BR185" s="29">
        <v>19</v>
      </c>
      <c r="BS185" s="29">
        <v>20</v>
      </c>
      <c r="BT185" s="29">
        <v>20</v>
      </c>
      <c r="BU185" s="29">
        <v>20</v>
      </c>
      <c r="BV185" s="29">
        <v>21</v>
      </c>
      <c r="BW185" s="29">
        <v>21</v>
      </c>
      <c r="BX185" s="29">
        <v>21</v>
      </c>
      <c r="BY185" s="29">
        <v>25</v>
      </c>
      <c r="BZ185" s="29">
        <v>33</v>
      </c>
      <c r="CA185" s="29">
        <v>38</v>
      </c>
      <c r="CB185" s="226">
        <v>48</v>
      </c>
      <c r="CC185" s="181"/>
      <c r="CD185" s="181"/>
      <c r="CE185" s="395"/>
      <c r="CF185" s="182"/>
      <c r="CG185" s="182"/>
      <c r="CH185" s="395" t="s">
        <v>353</v>
      </c>
      <c r="CI185" s="183"/>
      <c r="CJ185" s="183"/>
      <c r="CK185" s="214">
        <v>174</v>
      </c>
      <c r="CL185" s="44" t="s">
        <v>615</v>
      </c>
      <c r="CM185" s="184"/>
      <c r="CN185" s="216"/>
      <c r="CO185" s="227" t="s">
        <v>37</v>
      </c>
      <c r="CP185" s="185"/>
      <c r="CQ185" s="185"/>
      <c r="CR185" s="44">
        <v>89</v>
      </c>
      <c r="CS185" s="44">
        <v>109</v>
      </c>
      <c r="CT185" s="186"/>
      <c r="CU185" s="186"/>
      <c r="CV185" s="395"/>
      <c r="CW185" s="218"/>
      <c r="CX185" s="218"/>
      <c r="CY185" s="227" t="s">
        <v>106</v>
      </c>
      <c r="CZ185" s="187"/>
      <c r="DA185" s="187"/>
      <c r="DB185" s="28" t="str">
        <f>IF(OR($A$8&lt;&gt;"",$A$2&lt;&gt;"",$DB$252&lt;&gt;""),"E","")</f>
        <v/>
      </c>
      <c r="DC185" s="29" t="str">
        <f>IF(OR($A$8&lt;&gt;"",$A$2&lt;&gt;"",$DC$252&lt;&gt;""),"E","")</f>
        <v/>
      </c>
      <c r="DD185" s="29" t="str">
        <f>IF(OR($A$8&lt;&gt;"",$A$2&lt;&gt;"",$DD$252&lt;&gt;""),"E","")</f>
        <v/>
      </c>
      <c r="DE185" s="29" t="str">
        <f>IF(OR($A$8&lt;&gt;"",$A$2&lt;&gt;"",$DE$252&lt;&gt;""),"E","")</f>
        <v/>
      </c>
      <c r="DF185" s="29" t="str">
        <f>IF(OR($A$8&lt;&gt;"",$A$2&lt;&gt;"",$DF$252&lt;&gt;""),"E","")</f>
        <v/>
      </c>
      <c r="DG185" s="29" t="str">
        <f>IF(OR($A$8&lt;&gt;"",$A$2&lt;&gt;"",$DG$252&lt;&gt;""),"E","")</f>
        <v/>
      </c>
      <c r="DH185" s="29" t="str">
        <f>IF(OR($A$8&lt;&gt;"",$A$2&lt;&gt;"",$DH$252&lt;&gt;""),"E","")</f>
        <v/>
      </c>
      <c r="DI185" s="29" t="str">
        <f>IF(OR($A$8&lt;&gt;"",$A$2&lt;&gt;"",$DI$252&lt;&gt;""),"E","")</f>
        <v/>
      </c>
      <c r="DJ185" s="29" t="str">
        <f>IF(OR($A$8&lt;&gt;"",$A$2&lt;&gt;"",$DJ$252&lt;&gt;""),"E","")</f>
        <v/>
      </c>
      <c r="DK185" s="29" t="str">
        <f>IF(OR($A$8&lt;&gt;"",$A$2&lt;&gt;"",$DK$252&lt;&gt;""),"E","")</f>
        <v/>
      </c>
      <c r="DL185" s="29" t="str">
        <f>IF(OR($A$8&lt;&gt;"",$A$2&lt;&gt;"",$DL$252&lt;&gt;""),"E","")</f>
        <v/>
      </c>
      <c r="DM185" s="29" t="str">
        <f>IF(OR($A$8&lt;&gt;"",$A$2&lt;&gt;"",$DM$252&lt;&gt;""),"E","")</f>
        <v/>
      </c>
      <c r="DN185" s="29" t="str">
        <f>IF(OR($A$8&lt;&gt;"",$A$2&lt;&gt;"",$DN$252&lt;&gt;""),"E","")</f>
        <v/>
      </c>
      <c r="DO185" s="29" t="str">
        <f>IF(OR($A$8&lt;&gt;"",$A$2&lt;&gt;"",$DO$252&lt;&gt;""),"E","")</f>
        <v/>
      </c>
      <c r="DP185" s="29" t="str">
        <f>IF(OR($A$8&lt;&gt;"",$A$2&lt;&gt;"",$DP$252&lt;&gt;""),"E","")</f>
        <v/>
      </c>
      <c r="DQ185" s="29" t="str">
        <f>IF(OR($A$8&lt;&gt;"",$A$2&lt;&gt;"",$DQ$252&lt;&gt;""),"E","")</f>
        <v/>
      </c>
      <c r="DR185" s="29" t="str">
        <f>IF(OR($A$8&lt;&gt;"",$A$2&lt;&gt;"",$DR$252&lt;&gt;""),"E","")</f>
        <v/>
      </c>
      <c r="DS185" s="29" t="str">
        <f>IF(OR($A$8&lt;&gt;"",$A$2&lt;&gt;"",$DS$252&lt;&gt;""),"E","")</f>
        <v/>
      </c>
      <c r="DT185" s="29" t="str">
        <f>IF(OR($A$8&lt;&gt;"",$A$2&lt;&gt;"",$DT$252&lt;&gt;""),"E","")</f>
        <v/>
      </c>
      <c r="DU185" s="29" t="str">
        <f>IF(OR($A$8&lt;&gt;"",$A$2&lt;&gt;"",$DU$252&lt;&gt;""),"E","")</f>
        <v/>
      </c>
      <c r="DV185" s="29" t="str">
        <f>IF(OR($A$8&lt;&gt;"",$A$2&lt;&gt;"",$DV$252&lt;&gt;""),"E","")</f>
        <v/>
      </c>
      <c r="DW185" s="29" t="str">
        <f>IF(OR($A$8&lt;&gt;"",$A$2&lt;&gt;"",$DW$252&lt;&gt;""),"E","")</f>
        <v/>
      </c>
      <c r="DX185" s="29" t="str">
        <f>IF(OR($A$8&lt;&gt;"",$A$2&lt;&gt;"",$DX$252&lt;&gt;""),"E","")</f>
        <v/>
      </c>
      <c r="DY185" s="29" t="str">
        <f>IF(OR($A$8&lt;&gt;"",$A$2&lt;&gt;"",$DY$252&lt;&gt;""),"E","")</f>
        <v/>
      </c>
      <c r="DZ185" s="29" t="str">
        <f>IF(OR($A$8&lt;&gt;"",$A$2&lt;&gt;"",$DZ$252&lt;&gt;""),"E","")</f>
        <v/>
      </c>
      <c r="EA185" s="31"/>
      <c r="EB185" s="2"/>
      <c r="EC185" s="29" t="str">
        <f>IF(OR($A$8&lt;&gt;"",$A$2&lt;&gt;"",$EC$252&lt;&gt;""),"E","")</f>
        <v/>
      </c>
      <c r="ED185" s="58"/>
      <c r="EE185" s="57"/>
      <c r="EF185" s="29" t="str">
        <f>IF(OR($A$8&lt;&gt;"",$A$2&lt;&gt;"",$EF$252&lt;&gt;""),"E","")</f>
        <v/>
      </c>
      <c r="EG185" s="29" t="str">
        <f>IF(OR($A$8&lt;&gt;"",$A$2&lt;&gt;"",$EG$252&lt;&gt;""),"E","")</f>
        <v/>
      </c>
      <c r="EH185" s="29" t="str">
        <f>IF(OR($A$8&lt;&gt;"",$A$2&lt;&gt;"",$EH$252&lt;&gt;""),"E","")</f>
        <v/>
      </c>
      <c r="EI185" s="29" t="str">
        <f>IF(OR($A$8&lt;&gt;"",$A$2&lt;&gt;"",$EI$252&lt;&gt;""),"E","")</f>
        <v/>
      </c>
      <c r="EJ185" s="29" t="str">
        <f>IF(OR($A$8&lt;&gt;"",$A$2&lt;&gt;"",$EJ$252&lt;&gt;""),"E","")</f>
        <v/>
      </c>
      <c r="EK185" s="29" t="str">
        <f>IF(OR($A$8&lt;&gt;"",$A$2&lt;&gt;"",$EK$252&lt;&gt;""),"E","")</f>
        <v/>
      </c>
      <c r="EL185" s="29" t="str">
        <f>IF(OR($A$8&lt;&gt;"",$A$2&lt;&gt;"",$EL$252&lt;&gt;""),"E","")</f>
        <v/>
      </c>
      <c r="EM185" s="29" t="str">
        <f>IF(OR($A$8&lt;&gt;"",$A$2&lt;&gt;"",$EM$252&lt;&gt;""),"E","")</f>
        <v/>
      </c>
      <c r="EN185" s="29" t="str">
        <f>IF(OR($A$8&lt;&gt;"",$A$2&lt;&gt;"",$EN$252&lt;&gt;""),"E","")</f>
        <v/>
      </c>
      <c r="EO185" s="29" t="str">
        <f>IF(OR($A$8&lt;&gt;"",$A$2&lt;&gt;"",$EO$252&lt;&gt;""),"E","")</f>
        <v/>
      </c>
      <c r="EP185" s="29" t="str">
        <f>IF(OR($A$8&lt;&gt;"",$A$2&lt;&gt;"",$EP$252&lt;&gt;""),"E","")</f>
        <v/>
      </c>
      <c r="EQ185" s="29" t="str">
        <f>IF(OR($A$8&lt;&gt;"",$A$2&lt;&gt;"",$EQ$252&lt;&gt;""),"E","")</f>
        <v/>
      </c>
      <c r="ER185" s="29" t="str">
        <f>IF(OR($A$8&lt;&gt;"",$A$2&lt;&gt;"",$ER$252&lt;&gt;""),"E","")</f>
        <v/>
      </c>
      <c r="ES185" s="29" t="str">
        <f>IF(OR($A$8&lt;&gt;"",$A$2&lt;&gt;"",$ES$252&lt;&gt;""),"E","")</f>
        <v/>
      </c>
      <c r="ET185" s="29" t="str">
        <f>IF(OR($A$8&lt;&gt;"",$A$2&lt;&gt;"",$ET$252&lt;&gt;""),"E","")</f>
        <v/>
      </c>
      <c r="EU185" s="29" t="str">
        <f>IF(OR($A$8&lt;&gt;"",$A$2&lt;&gt;"",$EU$252&lt;&gt;""),"E","")</f>
        <v/>
      </c>
      <c r="EV185" s="29" t="str">
        <f>IF(OR($A$8&lt;&gt;"",$A$2&lt;&gt;"",$EV$252&lt;&gt;""),"E","")</f>
        <v/>
      </c>
      <c r="EW185" s="29" t="str">
        <f>IF(OR($A$8&lt;&gt;"",$A$2&lt;&gt;"",$EW$252&lt;&gt;""),"E","")</f>
        <v/>
      </c>
      <c r="EX185" s="29" t="str">
        <f>IF(OR($A$8&lt;&gt;"",$A$2&lt;&gt;"",$EX$252&lt;&gt;""),"E","")</f>
        <v/>
      </c>
      <c r="EY185" s="29" t="str">
        <f>IF(OR($A$8&lt;&gt;"",$A$2&lt;&gt;"",$EY$252&lt;&gt;""),"E","")</f>
        <v/>
      </c>
      <c r="EZ185" s="29" t="str">
        <f>IF(OR($A$8&lt;&gt;"",$A$2&lt;&gt;"",$EZ$252&lt;&gt;""),"E","")</f>
        <v/>
      </c>
      <c r="FA185" s="29" t="str">
        <f>IF(OR($A$8&lt;&gt;"",$A$2&lt;&gt;"",$FA$252&lt;&gt;""),"E","")</f>
        <v/>
      </c>
      <c r="FB185" s="29" t="str">
        <f>IF(OR($A$8&lt;&gt;"",$A$2&lt;&gt;"",$FB$252&lt;&gt;""),"E","")</f>
        <v/>
      </c>
      <c r="FC185" s="29" t="str">
        <f>IF(OR($A$8&lt;&gt;"",$A$2&lt;&gt;"",$FC$252&lt;&gt;""),"E","")</f>
        <v/>
      </c>
      <c r="FD185" s="29" t="str">
        <f>IF(OR($A$8&lt;&gt;"",$A$2&lt;&gt;"",$FD$252&lt;&gt;""),"E","")</f>
        <v/>
      </c>
      <c r="FE185" s="29" t="str">
        <f>IF(OR($A$8&lt;&gt;"",$A$2&lt;&gt;"",$FE$252&lt;&gt;""),"E","")</f>
        <v/>
      </c>
      <c r="FF185" s="29" t="str">
        <f>IF(OR($A$8&lt;&gt;"",$A$2&lt;&gt;"",$FF$252&lt;&gt;""),"E","")</f>
        <v/>
      </c>
      <c r="FG185" s="29" t="str">
        <f>IF(OR($A$8&lt;&gt;"",$A$2&lt;&gt;"",$FG$252&lt;&gt;""),"E","")</f>
        <v/>
      </c>
      <c r="FH185" s="29" t="str">
        <f>IF(OR($A$8&lt;&gt;"",$A$2&lt;&gt;"",$FH$252&lt;&gt;""),"E","")</f>
        <v/>
      </c>
      <c r="FI185" s="29" t="str">
        <f>IF(OR($A$8&lt;&gt;"",$A$2&lt;&gt;"",$FI$252&lt;&gt;""),"E","")</f>
        <v/>
      </c>
      <c r="FJ185" s="29" t="str">
        <f>IF(OR($A$8&lt;&gt;"",$A$2&lt;&gt;"",$FJ$252&lt;&gt;""),"E","")</f>
        <v/>
      </c>
      <c r="FK185" s="29" t="str">
        <f>IF(OR($A$8&lt;&gt;"",$A$2&lt;&gt;"",$FK$252&lt;&gt;""),"E","")</f>
        <v/>
      </c>
      <c r="FL185" s="29" t="str">
        <f>IF(OR($A$8&lt;&gt;"",$A$2&lt;&gt;"",$FL$252&lt;&gt;""),"E","")</f>
        <v/>
      </c>
      <c r="FM185" s="29" t="str">
        <f>IF(OR($A$8&lt;&gt;"",$A$2&lt;&gt;"",$FM$252&lt;&gt;""),"E","")</f>
        <v/>
      </c>
      <c r="FN185" s="29" t="str">
        <f>IF(OR($A$8&lt;&gt;"",$A$2&lt;&gt;"",$FN$252&lt;&gt;""),"E","")</f>
        <v/>
      </c>
      <c r="FO185" s="29" t="str">
        <f>IF(OR($A$8&lt;&gt;"",$A$2&lt;&gt;"",$FO$252&lt;&gt;""),"E","")</f>
        <v/>
      </c>
      <c r="FP185" s="29" t="str">
        <f>IF(OR($A$8&lt;&gt;"",$A$2&lt;&gt;"",$FP$252&lt;&gt;""),"E","")</f>
        <v/>
      </c>
      <c r="FQ185" s="29" t="str">
        <f>IF(OR($A$8&lt;&gt;"",$A$2&lt;&gt;"",$FQ$252&lt;&gt;""),"E","")</f>
        <v/>
      </c>
      <c r="FR185" s="29" t="str">
        <f>IF(OR($A$8&lt;&gt;"",$A$2&lt;&gt;"",$FR$252&lt;&gt;""),"E","")</f>
        <v/>
      </c>
      <c r="FS185" s="29" t="str">
        <f>IF(OR($A$8&lt;&gt;"",$A$2&lt;&gt;"",$FS$252&lt;&gt;""),"E","")</f>
        <v/>
      </c>
      <c r="FT185" s="29" t="str">
        <f>IF(OR($A$8&lt;&gt;"",$A$2&lt;&gt;"",$FT$252&lt;&gt;""),"E","")</f>
        <v/>
      </c>
      <c r="FU185" s="29" t="str">
        <f>IF(OR($A$8&lt;&gt;"",$A$2&lt;&gt;"",$FU$252&lt;&gt;""),"E","")</f>
        <v/>
      </c>
      <c r="FV185" s="29" t="str">
        <f>IF(OR($A$8&lt;&gt;"",$A$2&lt;&gt;"",$FV$252&lt;&gt;""),"E","")</f>
        <v/>
      </c>
      <c r="FW185" s="29" t="str">
        <f>IF(OR($A$8&lt;&gt;"",$A$2&lt;&gt;"",$FW$252&lt;&gt;""),"E","")</f>
        <v/>
      </c>
      <c r="FX185" s="29" t="str">
        <f>IF(OR($A$8&lt;&gt;"",$A$2&lt;&gt;"",$FX$252&lt;&gt;""),"E","")</f>
        <v/>
      </c>
      <c r="FY185" s="29" t="str">
        <f>IF(OR($A$8&lt;&gt;"",$A$2&lt;&gt;"",$FY$252&lt;&gt;""),"E","")</f>
        <v/>
      </c>
      <c r="FZ185" s="29" t="str">
        <f>IF(OR($A$8&lt;&gt;"",$A$2&lt;&gt;"",$FZ$252&lt;&gt;""),"E","")</f>
        <v/>
      </c>
      <c r="GA185" s="29" t="str">
        <f>IF(OR($A$8&lt;&gt;"",$A$2&lt;&gt;"",$GA$252&lt;&gt;""),"E","")</f>
        <v/>
      </c>
      <c r="GB185" s="58"/>
      <c r="GC185" s="57"/>
      <c r="GD185" s="33" t="str">
        <f>IF(OR($A$8&lt;&gt;"",$A$2&lt;&gt;"",$GD$252&lt;&gt;""),"E","")</f>
        <v/>
      </c>
      <c r="GE185" s="77"/>
      <c r="GF185" s="72"/>
      <c r="GG185" s="29" t="str">
        <f>IF(OR($A$8&lt;&gt;"",$A$2&lt;&gt;"",$GG$252&lt;&gt;""),"E","")</f>
        <v/>
      </c>
      <c r="GH185" s="29" t="str">
        <f>IF(OR($A$8&lt;&gt;"",$A$2&lt;&gt;"",$GH$252&lt;&gt;""),"E","")</f>
        <v/>
      </c>
      <c r="GI185" s="29" t="str">
        <f>IF(OR($A$8&lt;&gt;"",$A$2&lt;&gt;"",$GI$252&lt;&gt;""),"E","")</f>
        <v/>
      </c>
      <c r="GJ185" s="29" t="str">
        <f>IF(OR($A$8&lt;&gt;"",$A$2&lt;&gt;"",$GJ$252&lt;&gt;""),"E","")</f>
        <v/>
      </c>
      <c r="GK185" s="29" t="str">
        <f>IF(OR($A$8&lt;&gt;"",$A$2&lt;&gt;"",$GK$252&lt;&gt;""),"E","")</f>
        <v/>
      </c>
      <c r="GL185" s="29" t="str">
        <f>IF(OR($A$8&lt;&gt;"",$A$2&lt;&gt;"",$GL$252&lt;&gt;""),"E","")</f>
        <v/>
      </c>
      <c r="GM185" s="29" t="str">
        <f>IF(OR($A$8&lt;&gt;"",$A$2&lt;&gt;"",$GM$252&lt;&gt;""),"E","")</f>
        <v/>
      </c>
      <c r="GN185" s="29" t="str">
        <f>IF(OR($A$8&lt;&gt;"",$A$2&lt;&gt;"",$GN$252&lt;&gt;""),"E","")</f>
        <v/>
      </c>
      <c r="GO185" s="29" t="str">
        <f>IF(OR($A$8&lt;&gt;"",$A$2&lt;&gt;"",$GO$252&lt;&gt;""),"E","")</f>
        <v/>
      </c>
      <c r="GP185" s="29" t="str">
        <f>IF(OR($A$8&lt;&gt;"",$A$2&lt;&gt;"",$GP$252&lt;&gt;""),"E","")</f>
        <v/>
      </c>
      <c r="GQ185" s="29" t="str">
        <f>IF(OR($A$8&lt;&gt;"",$A$2&lt;&gt;"",$GQ$252&lt;&gt;""),"E","")</f>
        <v/>
      </c>
      <c r="GR185" s="29" t="str">
        <f>IF(OR($A$8&lt;&gt;"",$A$2&lt;&gt;"",$GR$252&lt;&gt;""),"E","")</f>
        <v/>
      </c>
      <c r="GS185" s="29" t="str">
        <f>IF(OR($A$8&lt;&gt;"",$A$2&lt;&gt;"",$GS$252&lt;&gt;""),"E","")</f>
        <v/>
      </c>
      <c r="GT185" s="30" t="str">
        <f>IF(OR($A$8&lt;&gt;"",$A$2&lt;&gt;"",$GT$252&lt;&gt;""),"E",IF(AND(OR(AND($J$6="X",$L$6="",$N$6="",$U$5="X"),(AND($J$6="X",$L$6="X",$N$6="")),$N$6="X"),(OR(AND($B$5="",$D$5=""),AND($B$5="X",$D$5="X")))),"X",""))</f>
        <v/>
      </c>
      <c r="GU185" s="29" t="str">
        <f>IF(OR($A$8&lt;&gt;"",$A$2&lt;&gt;"",$GU$252&lt;&gt;""),"E","")</f>
        <v/>
      </c>
      <c r="GV185" s="30" t="str">
        <f>IF(OR($A$8&lt;&gt;"",$A$2&lt;&gt;"",$GV$252&lt;&gt;""),"E",IF(AND(OR(AND($J$6="X",$L$6="",$N$6="",$U$5="X"),(AND($J$6="X",$L$6="X",$N$6="")),$N$6="X"),(OR(AND($B$5="",$D$5=""),AND($B$5="X",$D$5="X")))),"X",""))</f>
        <v/>
      </c>
      <c r="GW185" s="29" t="str">
        <f>IF(OR($A$8&lt;&gt;"",$A$2&lt;&gt;"",$GW$252&lt;&gt;""),"E","")</f>
        <v/>
      </c>
      <c r="GX185" s="30" t="str">
        <f>IF(OR($A$8&lt;&gt;"",$A$2&lt;&gt;"",$GX$252&lt;&gt;""),"E",IF(AND(OR(AND($J$6="X",$L$6="",$N$6="",$U$5="X"),(AND($J$6="X",$L$6="X",$N$6="")),$N$6="X"),(OR(AND($B$5="",$D$5=""),AND($B$5="X",$D$5="X"))),(OR(AND($P$6="X",$R$6="X"),AND($P$6="",$R$6="")))),"X",""))</f>
        <v/>
      </c>
      <c r="GY185" s="26" t="str">
        <f>IF(OR($A$8&lt;&gt;"",$A$2&lt;&gt;"",$GY$252&lt;&gt;""),"E","")</f>
        <v/>
      </c>
      <c r="GZ185" s="30" t="str">
        <f>IF(OR($A$8&lt;&gt;"",$A$2&lt;&gt;"",$GZ$252&lt;&gt;""),"E",IF(AND(OR(AND($J$6="X",$L$6="",$N$6="",$U$5="X"),(AND($J$6="X",$L$6="X",$N$6="")),$N$6="X"),(OR(AND($B$5="",$D$5=""),AND($B$5="X",$D$5="X"))),(OR(AND($P$6="X",$R$6="X"),AND($P$6="",$R$6="")))),"X",""))</f>
        <v/>
      </c>
      <c r="HA185" s="29" t="str">
        <f>IF(OR($A$8&lt;&gt;"",$A$2&lt;&gt;"",$HA$252&lt;&gt;""),"E","")</f>
        <v/>
      </c>
      <c r="HB185" s="30" t="str">
        <f>IF(OR($A$8&lt;&gt;"",$A$2&lt;&gt;"",$HB$252&lt;&gt;""),"E",IF((OR((AND($J$6="X",$L$6="",$N$6="",$U$5="")),(AND($B$5="X",$D$5="")),(AND($F$7="X",$H$7="",$N$7="")),(AND($B$7="X",$D$7="")))),"","X"))</f>
        <v>X</v>
      </c>
      <c r="HC185" s="29" t="str">
        <f>IF(OR($A$8&lt;&gt;"",$A$2&lt;&gt;"",$HC$252&lt;&gt;""),"E","")</f>
        <v/>
      </c>
      <c r="HD185" s="30" t="str">
        <f>IF(OR($A$8&lt;&gt;"",$A$2&lt;&gt;"",$HD$252&lt;&gt;""),"E",IF((OR((AND($J$6="X",$L$6="",$N$6="",$U$5="")),(AND($B$5="X",$D$5="")),(AND($F$7="X",$H$7="",$N$7="")),(AND($B$7="X",$D$7="")))),"","X"))</f>
        <v>X</v>
      </c>
      <c r="HE185" s="29" t="str">
        <f>IF(OR($A$8&lt;&gt;"",$A$2&lt;&gt;"",$HE$252&lt;&gt;""),"E","")</f>
        <v/>
      </c>
      <c r="HF185" s="30" t="str">
        <f>IF(OR($A$8&lt;&gt;"",$A$2&lt;&gt;"",$HF$252&lt;&gt;""),"E",IF((OR((AND($J$6="X",$L$6="",$N$6="",$U$5="")),(AND($B$5="X",$D$5="")),(AND($F$7="X",$H$7="",$N$7="")),(AND($B$7="X",$D$7="")))),"","X"))</f>
        <v>X</v>
      </c>
      <c r="HG185" s="29" t="str">
        <f>IF(OR($A$8&lt;&gt;"",$A$2&lt;&gt;"",$HG$252&lt;&gt;""),"E","")</f>
        <v/>
      </c>
      <c r="HH185" s="81"/>
      <c r="HI185" s="72"/>
      <c r="HJ185" s="30" t="str">
        <f>IF(OR($A$8&lt;&gt;"",$A$2&lt;&gt;"",$HJ$252&lt;&gt;""),"E",IF((OR((AND($J$6="X",$L$6="",$N$6="",$U$5="")),(AND($B$5="X",$D$5="")),(AND($F$7="X",$H$7="",$N$7="")),(AND($B$7="X",$D$7="")))),"","X"))</f>
        <v>X</v>
      </c>
      <c r="HK185" s="29" t="str">
        <f>IF(OR($A$8&lt;&gt;"",$A$2&lt;&gt;"",$HK$252&lt;&gt;""),"E","")</f>
        <v/>
      </c>
      <c r="HL185" s="30" t="str">
        <f>IF(OR($A$8&lt;&gt;"",$A$2&lt;&gt;"",$HL$252&lt;&gt;""),"E",IF((OR((AND($J$6="X",$L$6="",$N$6="",$U$5="")),(AND($B$5="X",$D$5="")),(AND($F$7="X",$H$7="",$N$7="")),(AND($B$7="X",$D$7="")))),"","X"))</f>
        <v>X</v>
      </c>
      <c r="HM185" s="30" t="str">
        <f>IF(OR($A$8&lt;&gt;"",$A$2&lt;&gt;"",$HM$252&lt;&gt;""),"E",IF((OR((AND($J$6="X",$L$6="",$N$6="",$U$5="")),(AND($B$5="X",$D$5="")),(AND($F$7="X",$H$7="",$N$7="")),(AND($B$7="X",$D$7="")))),"","X"))</f>
        <v>X</v>
      </c>
      <c r="HN185" s="30" t="str">
        <f>IF(OR($A$8&lt;&gt;"",$A$2&lt;&gt;"",$HN$252&lt;&gt;""),"E",IF((OR((AND($J$6="X",$L$6="",$N$6="",$U$5="")),(AND($B$5="X",$D$5="")),(AND($F$7="X",$H$7="",$N$7="")),(AND($B$7="X",$D$7="")))),"","X"))</f>
        <v>X</v>
      </c>
      <c r="HO185" s="30" t="str">
        <f>IF(OR($A$8&lt;&gt;"",$A$2&lt;&gt;"",$HO$252&lt;&gt;""),"E",IF((OR((AND($J$6="X",$L$6="",$N$6="",$U$5="")),(AND($B$5="X",$D$5="")),(AND($F$7="X",$H$7="",$N$7="")),(AND($B$7="X",$D$7="")))),"","X"))</f>
        <v>X</v>
      </c>
      <c r="HP185" s="30" t="str">
        <f>IF(OR($A$8&lt;&gt;"",$A$2&lt;&gt;"",$HP$252&lt;&gt;""),"E",IF((OR((AND($J$6="X",$L$6="",$N$6="",$U$5="")),(AND($B$5="X",$D$5="")),(AND($F$7="X",$H$7="",$N$7="")),(AND($B$7="X",$D$7="")))),"","X"))</f>
        <v>X</v>
      </c>
      <c r="HQ185" s="219"/>
      <c r="HR185" s="6"/>
      <c r="HS185" s="131">
        <f t="shared" si="2"/>
        <v>0</v>
      </c>
      <c r="HT185" s="132"/>
    </row>
    <row r="186" spans="1:228" ht="39" customHeight="1" x14ac:dyDescent="0.2">
      <c r="A186" s="220" t="s">
        <v>23</v>
      </c>
      <c r="B186" s="221"/>
      <c r="C186" s="221"/>
      <c r="D186" s="221"/>
      <c r="E186" s="221"/>
      <c r="F186" s="221"/>
      <c r="G186" s="221"/>
      <c r="H186" s="221"/>
      <c r="I186" s="221"/>
      <c r="J186" s="221"/>
      <c r="K186" s="221"/>
      <c r="L186" s="222"/>
      <c r="M186" s="223" t="s">
        <v>13</v>
      </c>
      <c r="N186" s="224"/>
      <c r="O186" s="224"/>
      <c r="P186" s="224"/>
      <c r="Q186" s="224"/>
      <c r="R186" s="224"/>
      <c r="S186" s="224"/>
      <c r="T186" s="224"/>
      <c r="U186" s="225"/>
      <c r="V186" s="175"/>
      <c r="W186" s="43">
        <v>19</v>
      </c>
      <c r="X186" s="202">
        <v>2</v>
      </c>
      <c r="Y186" s="84" t="s">
        <v>1148</v>
      </c>
      <c r="Z186" s="178"/>
      <c r="AA186" s="212"/>
      <c r="AB186" s="155">
        <v>60</v>
      </c>
      <c r="AC186" s="299"/>
      <c r="AD186" s="155">
        <v>60</v>
      </c>
      <c r="AE186" s="299"/>
      <c r="AF186" s="155">
        <v>60</v>
      </c>
      <c r="AG186" s="299"/>
      <c r="AH186" s="155">
        <v>60</v>
      </c>
      <c r="AI186" s="399"/>
      <c r="AJ186" s="155">
        <v>12</v>
      </c>
      <c r="AK186" s="299"/>
      <c r="AL186" s="155">
        <v>2</v>
      </c>
      <c r="AM186" s="299"/>
      <c r="AN186" s="155">
        <v>1</v>
      </c>
      <c r="AO186" s="299"/>
      <c r="AP186" s="155">
        <v>1</v>
      </c>
      <c r="AQ186" s="299"/>
      <c r="AR186" s="152"/>
      <c r="AS186" s="153"/>
      <c r="AT186" s="152"/>
      <c r="AU186" s="153"/>
      <c r="AV186" s="152"/>
      <c r="AW186" s="153"/>
      <c r="AX186" s="152"/>
      <c r="AY186" s="153"/>
      <c r="AZ186" s="152"/>
      <c r="BA186" s="153"/>
      <c r="BB186" s="152"/>
      <c r="BC186" s="153"/>
      <c r="BD186" s="152"/>
      <c r="BE186" s="153"/>
      <c r="BF186" s="152"/>
      <c r="BG186" s="422"/>
      <c r="BH186" s="179"/>
      <c r="BI186" s="179"/>
      <c r="BJ186" s="67" t="str">
        <f>IF($BJ$8="Saisie de numéro erronée !","Saisie de numéro erronée !",IF($BJ$9="","",VALUE(SUBSTITUTE(IF(COUNTIF(HS186,"* *"),TRIM(MID(Y186&amp;" ",(FIND(("NO"&amp;$BJ$9&amp;" "),Y186&amp;" "))-3,3)),HS186),"c",""))))</f>
        <v/>
      </c>
      <c r="BK186" s="180"/>
      <c r="BL186" s="213"/>
      <c r="BM186" s="29">
        <v>19</v>
      </c>
      <c r="BN186" s="29">
        <v>19</v>
      </c>
      <c r="BO186" s="29">
        <v>19</v>
      </c>
      <c r="BP186" s="29">
        <v>20</v>
      </c>
      <c r="BQ186" s="29">
        <v>20</v>
      </c>
      <c r="BR186" s="29">
        <v>20</v>
      </c>
      <c r="BS186" s="29">
        <v>21</v>
      </c>
      <c r="BT186" s="29">
        <v>21</v>
      </c>
      <c r="BU186" s="29">
        <v>21</v>
      </c>
      <c r="BV186" s="29">
        <v>22</v>
      </c>
      <c r="BW186" s="29">
        <v>22</v>
      </c>
      <c r="BX186" s="29">
        <v>22</v>
      </c>
      <c r="BY186" s="29">
        <v>26</v>
      </c>
      <c r="BZ186" s="29">
        <v>34</v>
      </c>
      <c r="CA186" s="29">
        <v>39</v>
      </c>
      <c r="CB186" s="226">
        <v>49</v>
      </c>
      <c r="CC186" s="181"/>
      <c r="CD186" s="181"/>
      <c r="CE186" s="395"/>
      <c r="CF186" s="182"/>
      <c r="CG186" s="182"/>
      <c r="CH186" s="395" t="s">
        <v>353</v>
      </c>
      <c r="CI186" s="183"/>
      <c r="CJ186" s="183"/>
      <c r="CK186" s="214">
        <v>175</v>
      </c>
      <c r="CL186" s="44" t="s">
        <v>616</v>
      </c>
      <c r="CM186" s="184"/>
      <c r="CN186" s="216"/>
      <c r="CO186" s="227" t="s">
        <v>37</v>
      </c>
      <c r="CP186" s="185"/>
      <c r="CQ186" s="185"/>
      <c r="CR186" s="44">
        <v>89</v>
      </c>
      <c r="CS186" s="44">
        <v>109</v>
      </c>
      <c r="CT186" s="186"/>
      <c r="CU186" s="186"/>
      <c r="CV186" s="395"/>
      <c r="CW186" s="218"/>
      <c r="CX186" s="218"/>
      <c r="CY186" s="227" t="s">
        <v>106</v>
      </c>
      <c r="CZ186" s="187"/>
      <c r="DA186" s="187"/>
      <c r="DB186" s="28" t="str">
        <f>IF(OR($A$8&lt;&gt;"",$A$2&lt;&gt;"",$DB$252&lt;&gt;""),"E","")</f>
        <v/>
      </c>
      <c r="DC186" s="29" t="str">
        <f>IF(OR($A$8&lt;&gt;"",$A$2&lt;&gt;"",$DC$252&lt;&gt;""),"E","")</f>
        <v/>
      </c>
      <c r="DD186" s="29" t="str">
        <f>IF(OR($A$8&lt;&gt;"",$A$2&lt;&gt;"",$DD$252&lt;&gt;""),"E","")</f>
        <v/>
      </c>
      <c r="DE186" s="29" t="str">
        <f>IF(OR($A$8&lt;&gt;"",$A$2&lt;&gt;"",$DE$252&lt;&gt;""),"E","")</f>
        <v/>
      </c>
      <c r="DF186" s="29" t="str">
        <f>IF(OR($A$8&lt;&gt;"",$A$2&lt;&gt;"",$DF$252&lt;&gt;""),"E","")</f>
        <v/>
      </c>
      <c r="DG186" s="29" t="str">
        <f>IF(OR($A$8&lt;&gt;"",$A$2&lt;&gt;"",$DG$252&lt;&gt;""),"E","")</f>
        <v/>
      </c>
      <c r="DH186" s="29" t="str">
        <f>IF(OR($A$8&lt;&gt;"",$A$2&lt;&gt;"",$DH$252&lt;&gt;""),"E","")</f>
        <v/>
      </c>
      <c r="DI186" s="29" t="str">
        <f>IF(OR($A$8&lt;&gt;"",$A$2&lt;&gt;"",$DI$252&lt;&gt;""),"E","")</f>
        <v/>
      </c>
      <c r="DJ186" s="29" t="str">
        <f>IF(OR($A$8&lt;&gt;"",$A$2&lt;&gt;"",$DJ$252&lt;&gt;""),"E","")</f>
        <v/>
      </c>
      <c r="DK186" s="29" t="str">
        <f>IF(OR($A$8&lt;&gt;"",$A$2&lt;&gt;"",$DK$252&lt;&gt;""),"E","")</f>
        <v/>
      </c>
      <c r="DL186" s="29" t="str">
        <f>IF(OR($A$8&lt;&gt;"",$A$2&lt;&gt;"",$DL$252&lt;&gt;""),"E","")</f>
        <v/>
      </c>
      <c r="DM186" s="29" t="str">
        <f>IF(OR($A$8&lt;&gt;"",$A$2&lt;&gt;"",$DM$252&lt;&gt;""),"E","")</f>
        <v/>
      </c>
      <c r="DN186" s="29" t="str">
        <f>IF(OR($A$8&lt;&gt;"",$A$2&lt;&gt;"",$DN$252&lt;&gt;""),"E","")</f>
        <v/>
      </c>
      <c r="DO186" s="29" t="str">
        <f>IF(OR($A$8&lt;&gt;"",$A$2&lt;&gt;"",$DO$252&lt;&gt;""),"E","")</f>
        <v/>
      </c>
      <c r="DP186" s="29" t="str">
        <f>IF(OR($A$8&lt;&gt;"",$A$2&lt;&gt;"",$DP$252&lt;&gt;""),"E","")</f>
        <v/>
      </c>
      <c r="DQ186" s="29" t="str">
        <f>IF(OR($A$8&lt;&gt;"",$A$2&lt;&gt;"",$DQ$252&lt;&gt;""),"E","")</f>
        <v/>
      </c>
      <c r="DR186" s="29" t="str">
        <f>IF(OR($A$8&lt;&gt;"",$A$2&lt;&gt;"",$DR$252&lt;&gt;""),"E","")</f>
        <v/>
      </c>
      <c r="DS186" s="29" t="str">
        <f>IF(OR($A$8&lt;&gt;"",$A$2&lt;&gt;"",$DS$252&lt;&gt;""),"E","")</f>
        <v/>
      </c>
      <c r="DT186" s="29" t="str">
        <f>IF(OR($A$8&lt;&gt;"",$A$2&lt;&gt;"",$DT$252&lt;&gt;""),"E","")</f>
        <v/>
      </c>
      <c r="DU186" s="29" t="str">
        <f>IF(OR($A$8&lt;&gt;"",$A$2&lt;&gt;"",$DU$252&lt;&gt;""),"E","")</f>
        <v/>
      </c>
      <c r="DV186" s="29" t="str">
        <f>IF(OR($A$8&lt;&gt;"",$A$2&lt;&gt;"",$DV$252&lt;&gt;""),"E","")</f>
        <v/>
      </c>
      <c r="DW186" s="29" t="str">
        <f>IF(OR($A$8&lt;&gt;"",$A$2&lt;&gt;"",$DW$252&lt;&gt;""),"E","")</f>
        <v/>
      </c>
      <c r="DX186" s="29" t="str">
        <f>IF(OR($A$8&lt;&gt;"",$A$2&lt;&gt;"",$DX$252&lt;&gt;""),"E","")</f>
        <v/>
      </c>
      <c r="DY186" s="29" t="str">
        <f>IF(OR($A$8&lt;&gt;"",$A$2&lt;&gt;"",$DY$252&lt;&gt;""),"E","")</f>
        <v/>
      </c>
      <c r="DZ186" s="29" t="str">
        <f>IF(OR($A$8&lt;&gt;"",$A$2&lt;&gt;"",$DZ$252&lt;&gt;""),"E","")</f>
        <v/>
      </c>
      <c r="EA186" s="31"/>
      <c r="EB186" s="2"/>
      <c r="EC186" s="29" t="str">
        <f>IF(OR($A$8&lt;&gt;"",$A$2&lt;&gt;"",$EC$252&lt;&gt;""),"E","")</f>
        <v/>
      </c>
      <c r="ED186" s="58"/>
      <c r="EE186" s="57"/>
      <c r="EF186" s="29" t="str">
        <f>IF(OR($A$8&lt;&gt;"",$A$2&lt;&gt;"",$EF$252&lt;&gt;""),"E","")</f>
        <v/>
      </c>
      <c r="EG186" s="29" t="str">
        <f>IF(OR($A$8&lt;&gt;"",$A$2&lt;&gt;"",$EG$252&lt;&gt;""),"E","")</f>
        <v/>
      </c>
      <c r="EH186" s="29" t="str">
        <f>IF(OR($A$8&lt;&gt;"",$A$2&lt;&gt;"",$EH$252&lt;&gt;""),"E","")</f>
        <v/>
      </c>
      <c r="EI186" s="29" t="str">
        <f>IF(OR($A$8&lt;&gt;"",$A$2&lt;&gt;"",$EI$252&lt;&gt;""),"E","")</f>
        <v/>
      </c>
      <c r="EJ186" s="29" t="str">
        <f>IF(OR($A$8&lt;&gt;"",$A$2&lt;&gt;"",$EJ$252&lt;&gt;""),"E","")</f>
        <v/>
      </c>
      <c r="EK186" s="29" t="str">
        <f>IF(OR($A$8&lt;&gt;"",$A$2&lt;&gt;"",$EK$252&lt;&gt;""),"E","")</f>
        <v/>
      </c>
      <c r="EL186" s="29" t="str">
        <f>IF(OR($A$8&lt;&gt;"",$A$2&lt;&gt;"",$EL$252&lt;&gt;""),"E","")</f>
        <v/>
      </c>
      <c r="EM186" s="29" t="str">
        <f>IF(OR($A$8&lt;&gt;"",$A$2&lt;&gt;"",$EM$252&lt;&gt;""),"E","")</f>
        <v/>
      </c>
      <c r="EN186" s="29" t="str">
        <f>IF(OR($A$8&lt;&gt;"",$A$2&lt;&gt;"",$EN$252&lt;&gt;""),"E","")</f>
        <v/>
      </c>
      <c r="EO186" s="29" t="str">
        <f>IF(OR($A$8&lt;&gt;"",$A$2&lt;&gt;"",$EO$252&lt;&gt;""),"E","")</f>
        <v/>
      </c>
      <c r="EP186" s="29" t="str">
        <f>IF(OR($A$8&lt;&gt;"",$A$2&lt;&gt;"",$EP$252&lt;&gt;""),"E","")</f>
        <v/>
      </c>
      <c r="EQ186" s="29" t="str">
        <f>IF(OR($A$8&lt;&gt;"",$A$2&lt;&gt;"",$EQ$252&lt;&gt;""),"E","")</f>
        <v/>
      </c>
      <c r="ER186" s="29" t="str">
        <f>IF(OR($A$8&lt;&gt;"",$A$2&lt;&gt;"",$ER$252&lt;&gt;""),"E","")</f>
        <v/>
      </c>
      <c r="ES186" s="29" t="str">
        <f>IF(OR($A$8&lt;&gt;"",$A$2&lt;&gt;"",$ES$252&lt;&gt;""),"E","")</f>
        <v/>
      </c>
      <c r="ET186" s="29" t="str">
        <f>IF(OR($A$8&lt;&gt;"",$A$2&lt;&gt;"",$ET$252&lt;&gt;""),"E","")</f>
        <v/>
      </c>
      <c r="EU186" s="29" t="str">
        <f>IF(OR($A$8&lt;&gt;"",$A$2&lt;&gt;"",$EU$252&lt;&gt;""),"E","")</f>
        <v/>
      </c>
      <c r="EV186" s="29" t="str">
        <f>IF(OR($A$8&lt;&gt;"",$A$2&lt;&gt;"",$EV$252&lt;&gt;""),"E","")</f>
        <v/>
      </c>
      <c r="EW186" s="29" t="str">
        <f>IF(OR($A$8&lt;&gt;"",$A$2&lt;&gt;"",$EW$252&lt;&gt;""),"E","")</f>
        <v/>
      </c>
      <c r="EX186" s="29" t="str">
        <f>IF(OR($A$8&lt;&gt;"",$A$2&lt;&gt;"",$EX$252&lt;&gt;""),"E","")</f>
        <v/>
      </c>
      <c r="EY186" s="29" t="str">
        <f>IF(OR($A$8&lt;&gt;"",$A$2&lt;&gt;"",$EY$252&lt;&gt;""),"E","")</f>
        <v/>
      </c>
      <c r="EZ186" s="29" t="str">
        <f>IF(OR($A$8&lt;&gt;"",$A$2&lt;&gt;"",$EZ$252&lt;&gt;""),"E","")</f>
        <v/>
      </c>
      <c r="FA186" s="29" t="str">
        <f>IF(OR($A$8&lt;&gt;"",$A$2&lt;&gt;"",$FA$252&lt;&gt;""),"E","")</f>
        <v/>
      </c>
      <c r="FB186" s="29" t="str">
        <f>IF(OR($A$8&lt;&gt;"",$A$2&lt;&gt;"",$FB$252&lt;&gt;""),"E","")</f>
        <v/>
      </c>
      <c r="FC186" s="29" t="str">
        <f>IF(OR($A$8&lt;&gt;"",$A$2&lt;&gt;"",$FC$252&lt;&gt;""),"E","")</f>
        <v/>
      </c>
      <c r="FD186" s="29" t="str">
        <f>IF(OR($A$8&lt;&gt;"",$A$2&lt;&gt;"",$FD$252&lt;&gt;""),"E","")</f>
        <v/>
      </c>
      <c r="FE186" s="29" t="str">
        <f>IF(OR($A$8&lt;&gt;"",$A$2&lt;&gt;"",$FE$252&lt;&gt;""),"E","")</f>
        <v/>
      </c>
      <c r="FF186" s="29" t="str">
        <f>IF(OR($A$8&lt;&gt;"",$A$2&lt;&gt;"",$FF$252&lt;&gt;""),"E","")</f>
        <v/>
      </c>
      <c r="FG186" s="29" t="str">
        <f>IF(OR($A$8&lt;&gt;"",$A$2&lt;&gt;"",$FG$252&lt;&gt;""),"E","")</f>
        <v/>
      </c>
      <c r="FH186" s="29" t="str">
        <f>IF(OR($A$8&lt;&gt;"",$A$2&lt;&gt;"",$FH$252&lt;&gt;""),"E","")</f>
        <v/>
      </c>
      <c r="FI186" s="29" t="str">
        <f>IF(OR($A$8&lt;&gt;"",$A$2&lt;&gt;"",$FI$252&lt;&gt;""),"E","")</f>
        <v/>
      </c>
      <c r="FJ186" s="29" t="str">
        <f>IF(OR($A$8&lt;&gt;"",$A$2&lt;&gt;"",$FJ$252&lt;&gt;""),"E","")</f>
        <v/>
      </c>
      <c r="FK186" s="29" t="str">
        <f>IF(OR($A$8&lt;&gt;"",$A$2&lt;&gt;"",$FK$252&lt;&gt;""),"E","")</f>
        <v/>
      </c>
      <c r="FL186" s="29" t="str">
        <f>IF(OR($A$8&lt;&gt;"",$A$2&lt;&gt;"",$FL$252&lt;&gt;""),"E","")</f>
        <v/>
      </c>
      <c r="FM186" s="29" t="str">
        <f>IF(OR($A$8&lt;&gt;"",$A$2&lt;&gt;"",$FM$252&lt;&gt;""),"E","")</f>
        <v/>
      </c>
      <c r="FN186" s="29" t="str">
        <f>IF(OR($A$8&lt;&gt;"",$A$2&lt;&gt;"",$FN$252&lt;&gt;""),"E","")</f>
        <v/>
      </c>
      <c r="FO186" s="29" t="str">
        <f>IF(OR($A$8&lt;&gt;"",$A$2&lt;&gt;"",$FO$252&lt;&gt;""),"E","")</f>
        <v/>
      </c>
      <c r="FP186" s="29" t="str">
        <f>IF(OR($A$8&lt;&gt;"",$A$2&lt;&gt;"",$FP$252&lt;&gt;""),"E","")</f>
        <v/>
      </c>
      <c r="FQ186" s="29" t="str">
        <f>IF(OR($A$8&lt;&gt;"",$A$2&lt;&gt;"",$FQ$252&lt;&gt;""),"E","")</f>
        <v/>
      </c>
      <c r="FR186" s="29" t="str">
        <f>IF(OR($A$8&lt;&gt;"",$A$2&lt;&gt;"",$FR$252&lt;&gt;""),"E","")</f>
        <v/>
      </c>
      <c r="FS186" s="29" t="str">
        <f>IF(OR($A$8&lt;&gt;"",$A$2&lt;&gt;"",$FS$252&lt;&gt;""),"E","")</f>
        <v/>
      </c>
      <c r="FT186" s="29" t="str">
        <f>IF(OR($A$8&lt;&gt;"",$A$2&lt;&gt;"",$FT$252&lt;&gt;""),"E","")</f>
        <v/>
      </c>
      <c r="FU186" s="29" t="str">
        <f>IF(OR($A$8&lt;&gt;"",$A$2&lt;&gt;"",$FU$252&lt;&gt;""),"E","")</f>
        <v/>
      </c>
      <c r="FV186" s="29" t="str">
        <f>IF(OR($A$8&lt;&gt;"",$A$2&lt;&gt;"",$FV$252&lt;&gt;""),"E","")</f>
        <v/>
      </c>
      <c r="FW186" s="29" t="str">
        <f>IF(OR($A$8&lt;&gt;"",$A$2&lt;&gt;"",$FW$252&lt;&gt;""),"E","")</f>
        <v/>
      </c>
      <c r="FX186" s="29" t="str">
        <f>IF(OR($A$8&lt;&gt;"",$A$2&lt;&gt;"",$FX$252&lt;&gt;""),"E","")</f>
        <v/>
      </c>
      <c r="FY186" s="29" t="str">
        <f>IF(OR($A$8&lt;&gt;"",$A$2&lt;&gt;"",$FY$252&lt;&gt;""),"E","")</f>
        <v/>
      </c>
      <c r="FZ186" s="29" t="str">
        <f>IF(OR($A$8&lt;&gt;"",$A$2&lt;&gt;"",$FZ$252&lt;&gt;""),"E","")</f>
        <v/>
      </c>
      <c r="GA186" s="29" t="str">
        <f>IF(OR($A$8&lt;&gt;"",$A$2&lt;&gt;"",$GA$252&lt;&gt;""),"E","")</f>
        <v/>
      </c>
      <c r="GB186" s="58"/>
      <c r="GC186" s="57"/>
      <c r="GD186" s="33" t="str">
        <f>IF(OR($A$8&lt;&gt;"",$A$2&lt;&gt;"",$GD$252&lt;&gt;""),"E","")</f>
        <v/>
      </c>
      <c r="GE186" s="77"/>
      <c r="GF186" s="72"/>
      <c r="GG186" s="29" t="str">
        <f>IF(OR($A$8&lt;&gt;"",$A$2&lt;&gt;"",$GG$252&lt;&gt;""),"E","")</f>
        <v/>
      </c>
      <c r="GH186" s="29" t="str">
        <f>IF(OR($A$8&lt;&gt;"",$A$2&lt;&gt;"",$GH$252&lt;&gt;""),"E","")</f>
        <v/>
      </c>
      <c r="GI186" s="29" t="str">
        <f>IF(OR($A$8&lt;&gt;"",$A$2&lt;&gt;"",$GI$252&lt;&gt;""),"E","")</f>
        <v/>
      </c>
      <c r="GJ186" s="29" t="str">
        <f>IF(OR($A$8&lt;&gt;"",$A$2&lt;&gt;"",$GJ$252&lt;&gt;""),"E","")</f>
        <v/>
      </c>
      <c r="GK186" s="29" t="str">
        <f>IF(OR($A$8&lt;&gt;"",$A$2&lt;&gt;"",$GK$252&lt;&gt;""),"E","")</f>
        <v/>
      </c>
      <c r="GL186" s="29" t="str">
        <f>IF(OR($A$8&lt;&gt;"",$A$2&lt;&gt;"",$GL$252&lt;&gt;""),"E","")</f>
        <v/>
      </c>
      <c r="GM186" s="29" t="str">
        <f>IF(OR($A$8&lt;&gt;"",$A$2&lt;&gt;"",$GM$252&lt;&gt;""),"E","")</f>
        <v/>
      </c>
      <c r="GN186" s="29" t="str">
        <f>IF(OR($A$8&lt;&gt;"",$A$2&lt;&gt;"",$GN$252&lt;&gt;""),"E","")</f>
        <v/>
      </c>
      <c r="GO186" s="29" t="str">
        <f>IF(OR($A$8&lt;&gt;"",$A$2&lt;&gt;"",$GO$252&lt;&gt;""),"E","")</f>
        <v/>
      </c>
      <c r="GP186" s="29" t="str">
        <f>IF(OR($A$8&lt;&gt;"",$A$2&lt;&gt;"",$GP$252&lt;&gt;""),"E","")</f>
        <v/>
      </c>
      <c r="GQ186" s="29" t="str">
        <f>IF(OR($A$8&lt;&gt;"",$A$2&lt;&gt;"",$GQ$252&lt;&gt;""),"E","")</f>
        <v/>
      </c>
      <c r="GR186" s="29" t="str">
        <f>IF(OR($A$8&lt;&gt;"",$A$2&lt;&gt;"",$GR$252&lt;&gt;""),"E","")</f>
        <v/>
      </c>
      <c r="GS186" s="29" t="str">
        <f>IF(OR($A$8&lt;&gt;"",$A$2&lt;&gt;"",$GS$252&lt;&gt;""),"E","")</f>
        <v/>
      </c>
      <c r="GT186" s="30" t="str">
        <f>IF(OR($A$8&lt;&gt;"",$A$2&lt;&gt;"",$GT$252&lt;&gt;""),"E",IF(OR(AND($J$6="X",$L$6="",$N$6="",$U$7="X"),(AND($J$6="X",$L$6="X",$N$6=""))),"X",""))</f>
        <v/>
      </c>
      <c r="GU186" s="29" t="str">
        <f>IF(OR($A$8&lt;&gt;"",$A$2&lt;&gt;"",$GU$252&lt;&gt;""),"E","")</f>
        <v/>
      </c>
      <c r="GV186" s="30" t="str">
        <f>IF(OR($A$8&lt;&gt;"",$A$2&lt;&gt;"",$GV$252&lt;&gt;""),"E",IF(OR(AND($J$6="X",$L$6="",$N$6="",$U$7="X"),(AND($J$6="X",$L$6="X",$N$6=""))),"X",""))</f>
        <v/>
      </c>
      <c r="GW186" s="29" t="str">
        <f>IF(OR($A$8&lt;&gt;"",$A$2&lt;&gt;"",$GW$252&lt;&gt;""),"E","")</f>
        <v/>
      </c>
      <c r="GX186" s="30" t="str">
        <f>IF(OR($A$8&lt;&gt;"",$A$2&lt;&gt;"",$GX$252&lt;&gt;""),"E",IF(OR(AND($J$6="X",$L$6="",$N$6="",$U$7="X"),(AND($J$6="X",$L$6="X",$N$6=""))),"X",""))</f>
        <v/>
      </c>
      <c r="GY186" s="26" t="str">
        <f>IF(OR($A$8&lt;&gt;"",$A$2&lt;&gt;"",$GY$252&lt;&gt;""),"E","")</f>
        <v/>
      </c>
      <c r="GZ186" s="30" t="str">
        <f>IF(OR($A$8&lt;&gt;"",$A$2&lt;&gt;"",$GZ$252&lt;&gt;""),"E",IF(OR(AND($J$6="X",$L$6="",$N$6="",$U$7="X"),(AND($J$6="X",$L$6="X",$N$6=""))),"X",""))</f>
        <v/>
      </c>
      <c r="HA186" s="29" t="str">
        <f>IF(OR($A$8&lt;&gt;"",$A$2&lt;&gt;"",$HA$252&lt;&gt;""),"E","")</f>
        <v/>
      </c>
      <c r="HB186" s="30" t="str">
        <f>IF(OR($A$8&lt;&gt;"",$A$2&lt;&gt;"",$HB$252&lt;&gt;""),"E",IF(OR((AND($J$6="X",$L$6="",$N$6="",$U$7="X")),(AND($J$6="X",$L$6="X",$N$6=""))),"X",""))</f>
        <v/>
      </c>
      <c r="HC186" s="29" t="str">
        <f>IF(OR($A$8&lt;&gt;"",$A$2&lt;&gt;"",$HC$252&lt;&gt;""),"E","")</f>
        <v/>
      </c>
      <c r="HD186" s="30" t="str">
        <f>IF(OR($A$8&lt;&gt;"",$A$2&lt;&gt;"",$HD$252&lt;&gt;""),"E",IF(OR((AND($J$6="X",$L$6="",$N$6="",$U$7="X")),(AND($J$6="X",$L$6="X",$N$6=""))),"X",""))</f>
        <v/>
      </c>
      <c r="HE186" s="29" t="str">
        <f>IF(OR($A$8&lt;&gt;"",$A$2&lt;&gt;"",$HE$252&lt;&gt;""),"E","")</f>
        <v/>
      </c>
      <c r="HF186" s="30" t="str">
        <f>IF(OR($A$8&lt;&gt;"",$A$2&lt;&gt;"",$HF$252&lt;&gt;""),"E",IF(OR((AND($J$6="X",$L$6="",$N$6="",$U$7="X")),(AND($J$6="X",$L$6="X",$N$6=""))),"X",""))</f>
        <v/>
      </c>
      <c r="HG186" s="29" t="str">
        <f>IF(OR($A$8&lt;&gt;"",$A$2&lt;&gt;"",$HG$252&lt;&gt;""),"E","")</f>
        <v/>
      </c>
      <c r="HH186" s="81"/>
      <c r="HI186" s="72"/>
      <c r="HJ186" s="30" t="str">
        <f>IF(OR($A$8&lt;&gt;"",$A$2&lt;&gt;"",$HJ$252&lt;&gt;""),"E",IF(OR((AND($J$6="X",$L$6="",$N$6="",$U$7="X")),(AND($J$6="X",$L$6="X",$N$6=""))),"X",""))</f>
        <v/>
      </c>
      <c r="HK186" s="29" t="str">
        <f>IF(OR($A$8&lt;&gt;"",$A$2&lt;&gt;"",$HK$252&lt;&gt;""),"E","")</f>
        <v/>
      </c>
      <c r="HL186" s="30" t="str">
        <f>IF(OR($A$8&lt;&gt;"",$A$2&lt;&gt;"",$HL$252&lt;&gt;""),"E",IF(OR((AND($J$6="X",$L$6="",$N$6="",$U$7="X")),(AND($J$6="X",$L$6="X",$N$6=""))),"X",""))</f>
        <v/>
      </c>
      <c r="HM186" s="30" t="str">
        <f>IF(OR($A$8&lt;&gt;"",$A$2&lt;&gt;"",$HM$252&lt;&gt;""),"E",IF(OR((AND($J$6="X",$L$6="",$N$6="",$U$7="X")),(AND($J$6="X",$L$6="X",$N$6=""))),"X",""))</f>
        <v/>
      </c>
      <c r="HN186" s="30" t="str">
        <f>IF(OR($A$8&lt;&gt;"",$A$2&lt;&gt;"",$HN$252&lt;&gt;""),"E",IF(OR((AND($J$6="X",$L$6="",$N$6="",$U$7="X")),(AND($J$6="X",$L$6="X",$N$6=""))),"X",""))</f>
        <v/>
      </c>
      <c r="HO186" s="30" t="str">
        <f>IF(OR($A$8&lt;&gt;"",$A$2&lt;&gt;"",$HO$252&lt;&gt;""),"E",IF(OR((AND($J$6="X",$L$6="",$N$6="",$U$7="X")),(AND($J$6="X",$L$6="X",$N$6=""))),"X",""))</f>
        <v/>
      </c>
      <c r="HP186" s="30" t="str">
        <f>IF(OR($A$8&lt;&gt;"",$A$2&lt;&gt;"",$HP$252&lt;&gt;""),"E",IF(OR((AND($J$6="X",$L$6="",$N$6="",$U$7="X")),(AND($J$6="X",$L$6="X",$N$6=""))),"X",""))</f>
        <v/>
      </c>
      <c r="HQ186" s="219"/>
      <c r="HR186" s="6"/>
      <c r="HS186" s="131">
        <f t="shared" si="2"/>
        <v>0</v>
      </c>
      <c r="HT186" s="132"/>
    </row>
    <row r="187" spans="1:228" ht="39" customHeight="1" x14ac:dyDescent="0.2">
      <c r="A187" s="220" t="s">
        <v>23</v>
      </c>
      <c r="B187" s="221"/>
      <c r="C187" s="221"/>
      <c r="D187" s="221"/>
      <c r="E187" s="221"/>
      <c r="F187" s="221"/>
      <c r="G187" s="221"/>
      <c r="H187" s="221"/>
      <c r="I187" s="221"/>
      <c r="J187" s="221"/>
      <c r="K187" s="221"/>
      <c r="L187" s="222"/>
      <c r="M187" s="223" t="s">
        <v>13</v>
      </c>
      <c r="N187" s="224"/>
      <c r="O187" s="224"/>
      <c r="P187" s="224"/>
      <c r="Q187" s="224"/>
      <c r="R187" s="224"/>
      <c r="S187" s="224"/>
      <c r="T187" s="224"/>
      <c r="U187" s="225"/>
      <c r="V187" s="174"/>
      <c r="W187" s="43">
        <v>19</v>
      </c>
      <c r="X187" s="204">
        <v>3</v>
      </c>
      <c r="Y187" s="84" t="s">
        <v>1148</v>
      </c>
      <c r="Z187" s="178"/>
      <c r="AA187" s="212"/>
      <c r="AB187" s="155">
        <v>60</v>
      </c>
      <c r="AC187" s="299"/>
      <c r="AD187" s="155">
        <v>60</v>
      </c>
      <c r="AE187" s="299"/>
      <c r="AF187" s="155">
        <v>60</v>
      </c>
      <c r="AG187" s="399"/>
      <c r="AH187" s="155">
        <v>60</v>
      </c>
      <c r="AI187" s="299"/>
      <c r="AJ187" s="155">
        <v>12</v>
      </c>
      <c r="AK187" s="299"/>
      <c r="AL187" s="155">
        <v>2</v>
      </c>
      <c r="AM187" s="299"/>
      <c r="AN187" s="155">
        <v>1</v>
      </c>
      <c r="AO187" s="299"/>
      <c r="AP187" s="155">
        <v>1</v>
      </c>
      <c r="AQ187" s="299"/>
      <c r="AR187" s="152"/>
      <c r="AS187" s="153"/>
      <c r="AT187" s="152"/>
      <c r="AU187" s="153"/>
      <c r="AV187" s="152"/>
      <c r="AW187" s="153"/>
      <c r="AX187" s="152"/>
      <c r="AY187" s="153"/>
      <c r="AZ187" s="152"/>
      <c r="BA187" s="153"/>
      <c r="BB187" s="152"/>
      <c r="BC187" s="153"/>
      <c r="BD187" s="152"/>
      <c r="BE187" s="153"/>
      <c r="BF187" s="152"/>
      <c r="BG187" s="422"/>
      <c r="BH187" s="179"/>
      <c r="BI187" s="179"/>
      <c r="BJ187" s="67" t="str">
        <f>IF($BJ$8="Saisie de numéro erronée !","Saisie de numéro erronée !",IF($BJ$9="","",VALUE(SUBSTITUTE(IF(COUNTIF(HS187,"* *"),TRIM(MID(Y187&amp;" ",(FIND(("NO"&amp;$BJ$9&amp;" "),Y187&amp;" "))-3,3)),HS187),"c",""))))</f>
        <v/>
      </c>
      <c r="BK187" s="180"/>
      <c r="BL187" s="213"/>
      <c r="BM187" s="29">
        <v>19</v>
      </c>
      <c r="BN187" s="29">
        <v>19</v>
      </c>
      <c r="BO187" s="29">
        <v>19</v>
      </c>
      <c r="BP187" s="29">
        <v>20</v>
      </c>
      <c r="BQ187" s="29">
        <v>20</v>
      </c>
      <c r="BR187" s="29">
        <v>20</v>
      </c>
      <c r="BS187" s="29">
        <v>21</v>
      </c>
      <c r="BT187" s="29">
        <v>21</v>
      </c>
      <c r="BU187" s="29">
        <v>21</v>
      </c>
      <c r="BV187" s="29">
        <v>22</v>
      </c>
      <c r="BW187" s="29">
        <v>22</v>
      </c>
      <c r="BX187" s="29">
        <v>22</v>
      </c>
      <c r="BY187" s="29">
        <v>26</v>
      </c>
      <c r="BZ187" s="29">
        <v>34</v>
      </c>
      <c r="CA187" s="29">
        <v>39</v>
      </c>
      <c r="CB187" s="226">
        <v>49</v>
      </c>
      <c r="CC187" s="181"/>
      <c r="CD187" s="181"/>
      <c r="CE187" s="395"/>
      <c r="CF187" s="182"/>
      <c r="CG187" s="182"/>
      <c r="CH187" s="395" t="s">
        <v>353</v>
      </c>
      <c r="CI187" s="183"/>
      <c r="CJ187" s="183"/>
      <c r="CK187" s="214">
        <v>176</v>
      </c>
      <c r="CL187" s="44" t="s">
        <v>617</v>
      </c>
      <c r="CM187" s="184"/>
      <c r="CN187" s="216"/>
      <c r="CO187" s="227" t="s">
        <v>37</v>
      </c>
      <c r="CP187" s="185"/>
      <c r="CQ187" s="185"/>
      <c r="CR187" s="44">
        <v>89</v>
      </c>
      <c r="CS187" s="44">
        <v>109</v>
      </c>
      <c r="CT187" s="186"/>
      <c r="CU187" s="186"/>
      <c r="CV187" s="395"/>
      <c r="CW187" s="218"/>
      <c r="CX187" s="218"/>
      <c r="CY187" s="227" t="s">
        <v>106</v>
      </c>
      <c r="CZ187" s="187"/>
      <c r="DA187" s="187"/>
      <c r="DB187" s="28" t="str">
        <f>IF(OR($A$8&lt;&gt;"",$A$2&lt;&gt;"",$DB$252&lt;&gt;""),"E","")</f>
        <v/>
      </c>
      <c r="DC187" s="29" t="str">
        <f>IF(OR($A$8&lt;&gt;"",$A$2&lt;&gt;"",$DC$252&lt;&gt;""),"E","")</f>
        <v/>
      </c>
      <c r="DD187" s="29" t="str">
        <f>IF(OR($A$8&lt;&gt;"",$A$2&lt;&gt;"",$DD$252&lt;&gt;""),"E","")</f>
        <v/>
      </c>
      <c r="DE187" s="29" t="str">
        <f>IF(OR($A$8&lt;&gt;"",$A$2&lt;&gt;"",$DE$252&lt;&gt;""),"E","")</f>
        <v/>
      </c>
      <c r="DF187" s="29" t="str">
        <f>IF(OR($A$8&lt;&gt;"",$A$2&lt;&gt;"",$DF$252&lt;&gt;""),"E","")</f>
        <v/>
      </c>
      <c r="DG187" s="29" t="str">
        <f>IF(OR($A$8&lt;&gt;"",$A$2&lt;&gt;"",$DG$252&lt;&gt;""),"E","")</f>
        <v/>
      </c>
      <c r="DH187" s="29" t="str">
        <f>IF(OR($A$8&lt;&gt;"",$A$2&lt;&gt;"",$DH$252&lt;&gt;""),"E","")</f>
        <v/>
      </c>
      <c r="DI187" s="29" t="str">
        <f>IF(OR($A$8&lt;&gt;"",$A$2&lt;&gt;"",$DI$252&lt;&gt;""),"E","")</f>
        <v/>
      </c>
      <c r="DJ187" s="29" t="str">
        <f>IF(OR($A$8&lt;&gt;"",$A$2&lt;&gt;"",$DJ$252&lt;&gt;""),"E","")</f>
        <v/>
      </c>
      <c r="DK187" s="29" t="str">
        <f>IF(OR($A$8&lt;&gt;"",$A$2&lt;&gt;"",$DK$252&lt;&gt;""),"E","")</f>
        <v/>
      </c>
      <c r="DL187" s="29" t="str">
        <f>IF(OR($A$8&lt;&gt;"",$A$2&lt;&gt;"",$DL$252&lt;&gt;""),"E","")</f>
        <v/>
      </c>
      <c r="DM187" s="29" t="str">
        <f>IF(OR($A$8&lt;&gt;"",$A$2&lt;&gt;"",$DM$252&lt;&gt;""),"E","")</f>
        <v/>
      </c>
      <c r="DN187" s="29" t="str">
        <f>IF(OR($A$8&lt;&gt;"",$A$2&lt;&gt;"",$DN$252&lt;&gt;""),"E","")</f>
        <v/>
      </c>
      <c r="DO187" s="29" t="str">
        <f>IF(OR($A$8&lt;&gt;"",$A$2&lt;&gt;"",$DO$252&lt;&gt;""),"E","")</f>
        <v/>
      </c>
      <c r="DP187" s="29" t="str">
        <f>IF(OR($A$8&lt;&gt;"",$A$2&lt;&gt;"",$DP$252&lt;&gt;""),"E","")</f>
        <v/>
      </c>
      <c r="DQ187" s="29" t="str">
        <f>IF(OR($A$8&lt;&gt;"",$A$2&lt;&gt;"",$DQ$252&lt;&gt;""),"E","")</f>
        <v/>
      </c>
      <c r="DR187" s="29" t="str">
        <f>IF(OR($A$8&lt;&gt;"",$A$2&lt;&gt;"",$DR$252&lt;&gt;""),"E","")</f>
        <v/>
      </c>
      <c r="DS187" s="29" t="str">
        <f>IF(OR($A$8&lt;&gt;"",$A$2&lt;&gt;"",$DS$252&lt;&gt;""),"E","")</f>
        <v/>
      </c>
      <c r="DT187" s="29" t="str">
        <f>IF(OR($A$8&lt;&gt;"",$A$2&lt;&gt;"",$DT$252&lt;&gt;""),"E","")</f>
        <v/>
      </c>
      <c r="DU187" s="29" t="str">
        <f>IF(OR($A$8&lt;&gt;"",$A$2&lt;&gt;"",$DU$252&lt;&gt;""),"E","")</f>
        <v/>
      </c>
      <c r="DV187" s="29" t="str">
        <f>IF(OR($A$8&lt;&gt;"",$A$2&lt;&gt;"",$DV$252&lt;&gt;""),"E","")</f>
        <v/>
      </c>
      <c r="DW187" s="29" t="str">
        <f>IF(OR($A$8&lt;&gt;"",$A$2&lt;&gt;"",$DW$252&lt;&gt;""),"E","")</f>
        <v/>
      </c>
      <c r="DX187" s="29" t="str">
        <f>IF(OR($A$8&lt;&gt;"",$A$2&lt;&gt;"",$DX$252&lt;&gt;""),"E","")</f>
        <v/>
      </c>
      <c r="DY187" s="29" t="str">
        <f>IF(OR($A$8&lt;&gt;"",$A$2&lt;&gt;"",$DY$252&lt;&gt;""),"E","")</f>
        <v/>
      </c>
      <c r="DZ187" s="29" t="str">
        <f>IF(OR($A$8&lt;&gt;"",$A$2&lt;&gt;"",$DZ$252&lt;&gt;""),"E","")</f>
        <v/>
      </c>
      <c r="EA187" s="31"/>
      <c r="EB187" s="2"/>
      <c r="EC187" s="29" t="str">
        <f>IF(OR($A$8&lt;&gt;"",$A$2&lt;&gt;"",$EC$252&lt;&gt;""),"E","")</f>
        <v/>
      </c>
      <c r="ED187" s="58"/>
      <c r="EE187" s="57"/>
      <c r="EF187" s="29" t="str">
        <f>IF(OR($A$8&lt;&gt;"",$A$2&lt;&gt;"",$EF$252&lt;&gt;""),"E","")</f>
        <v/>
      </c>
      <c r="EG187" s="29" t="str">
        <f>IF(OR($A$8&lt;&gt;"",$A$2&lt;&gt;"",$EG$252&lt;&gt;""),"E","")</f>
        <v/>
      </c>
      <c r="EH187" s="29" t="str">
        <f>IF(OR($A$8&lt;&gt;"",$A$2&lt;&gt;"",$EH$252&lt;&gt;""),"E","")</f>
        <v/>
      </c>
      <c r="EI187" s="29" t="str">
        <f>IF(OR($A$8&lt;&gt;"",$A$2&lt;&gt;"",$EI$252&lt;&gt;""),"E","")</f>
        <v/>
      </c>
      <c r="EJ187" s="29" t="str">
        <f>IF(OR($A$8&lt;&gt;"",$A$2&lt;&gt;"",$EJ$252&lt;&gt;""),"E","")</f>
        <v/>
      </c>
      <c r="EK187" s="29" t="str">
        <f>IF(OR($A$8&lt;&gt;"",$A$2&lt;&gt;"",$EK$252&lt;&gt;""),"E","")</f>
        <v/>
      </c>
      <c r="EL187" s="29" t="str">
        <f>IF(OR($A$8&lt;&gt;"",$A$2&lt;&gt;"",$EL$252&lt;&gt;""),"E","")</f>
        <v/>
      </c>
      <c r="EM187" s="29" t="str">
        <f>IF(OR($A$8&lt;&gt;"",$A$2&lt;&gt;"",$EM$252&lt;&gt;""),"E","")</f>
        <v/>
      </c>
      <c r="EN187" s="29" t="str">
        <f>IF(OR($A$8&lt;&gt;"",$A$2&lt;&gt;"",$EN$252&lt;&gt;""),"E","")</f>
        <v/>
      </c>
      <c r="EO187" s="29" t="str">
        <f>IF(OR($A$8&lt;&gt;"",$A$2&lt;&gt;"",$EO$252&lt;&gt;""),"E","")</f>
        <v/>
      </c>
      <c r="EP187" s="29" t="str">
        <f>IF(OR($A$8&lt;&gt;"",$A$2&lt;&gt;"",$EP$252&lt;&gt;""),"E","")</f>
        <v/>
      </c>
      <c r="EQ187" s="29" t="str">
        <f>IF(OR($A$8&lt;&gt;"",$A$2&lt;&gt;"",$EQ$252&lt;&gt;""),"E","")</f>
        <v/>
      </c>
      <c r="ER187" s="29" t="str">
        <f>IF(OR($A$8&lt;&gt;"",$A$2&lt;&gt;"",$ER$252&lt;&gt;""),"E","")</f>
        <v/>
      </c>
      <c r="ES187" s="29" t="str">
        <f>IF(OR($A$8&lt;&gt;"",$A$2&lt;&gt;"",$ES$252&lt;&gt;""),"E","")</f>
        <v/>
      </c>
      <c r="ET187" s="29" t="str">
        <f>IF(OR($A$8&lt;&gt;"",$A$2&lt;&gt;"",$ET$252&lt;&gt;""),"E","")</f>
        <v/>
      </c>
      <c r="EU187" s="29" t="str">
        <f>IF(OR($A$8&lt;&gt;"",$A$2&lt;&gt;"",$EU$252&lt;&gt;""),"E","")</f>
        <v/>
      </c>
      <c r="EV187" s="29" t="str">
        <f>IF(OR($A$8&lt;&gt;"",$A$2&lt;&gt;"",$EV$252&lt;&gt;""),"E","")</f>
        <v/>
      </c>
      <c r="EW187" s="29" t="str">
        <f>IF(OR($A$8&lt;&gt;"",$A$2&lt;&gt;"",$EW$252&lt;&gt;""),"E","")</f>
        <v/>
      </c>
      <c r="EX187" s="29" t="str">
        <f>IF(OR($A$8&lt;&gt;"",$A$2&lt;&gt;"",$EX$252&lt;&gt;""),"E","")</f>
        <v/>
      </c>
      <c r="EY187" s="29" t="str">
        <f>IF(OR($A$8&lt;&gt;"",$A$2&lt;&gt;"",$EY$252&lt;&gt;""),"E","")</f>
        <v/>
      </c>
      <c r="EZ187" s="29" t="str">
        <f>IF(OR($A$8&lt;&gt;"",$A$2&lt;&gt;"",$EZ$252&lt;&gt;""),"E","")</f>
        <v/>
      </c>
      <c r="FA187" s="29" t="str">
        <f>IF(OR($A$8&lt;&gt;"",$A$2&lt;&gt;"",$FA$252&lt;&gt;""),"E","")</f>
        <v/>
      </c>
      <c r="FB187" s="29" t="str">
        <f>IF(OR($A$8&lt;&gt;"",$A$2&lt;&gt;"",$FB$252&lt;&gt;""),"E","")</f>
        <v/>
      </c>
      <c r="FC187" s="29" t="str">
        <f>IF(OR($A$8&lt;&gt;"",$A$2&lt;&gt;"",$FC$252&lt;&gt;""),"E","")</f>
        <v/>
      </c>
      <c r="FD187" s="29" t="str">
        <f>IF(OR($A$8&lt;&gt;"",$A$2&lt;&gt;"",$FD$252&lt;&gt;""),"E","")</f>
        <v/>
      </c>
      <c r="FE187" s="29" t="str">
        <f>IF(OR($A$8&lt;&gt;"",$A$2&lt;&gt;"",$FE$252&lt;&gt;""),"E","")</f>
        <v/>
      </c>
      <c r="FF187" s="29" t="str">
        <f>IF(OR($A$8&lt;&gt;"",$A$2&lt;&gt;"",$FF$252&lt;&gt;""),"E","")</f>
        <v/>
      </c>
      <c r="FG187" s="29" t="str">
        <f>IF(OR($A$8&lt;&gt;"",$A$2&lt;&gt;"",$FG$252&lt;&gt;""),"E","")</f>
        <v/>
      </c>
      <c r="FH187" s="29" t="str">
        <f>IF(OR($A$8&lt;&gt;"",$A$2&lt;&gt;"",$FH$252&lt;&gt;""),"E","")</f>
        <v/>
      </c>
      <c r="FI187" s="29" t="str">
        <f>IF(OR($A$8&lt;&gt;"",$A$2&lt;&gt;"",$FI$252&lt;&gt;""),"E","")</f>
        <v/>
      </c>
      <c r="FJ187" s="29" t="str">
        <f>IF(OR($A$8&lt;&gt;"",$A$2&lt;&gt;"",$FJ$252&lt;&gt;""),"E","")</f>
        <v/>
      </c>
      <c r="FK187" s="29" t="str">
        <f>IF(OR($A$8&lt;&gt;"",$A$2&lt;&gt;"",$FK$252&lt;&gt;""),"E","")</f>
        <v/>
      </c>
      <c r="FL187" s="29" t="str">
        <f>IF(OR($A$8&lt;&gt;"",$A$2&lt;&gt;"",$FL$252&lt;&gt;""),"E","")</f>
        <v/>
      </c>
      <c r="FM187" s="29" t="str">
        <f>IF(OR($A$8&lt;&gt;"",$A$2&lt;&gt;"",$FM$252&lt;&gt;""),"E","")</f>
        <v/>
      </c>
      <c r="FN187" s="29" t="str">
        <f>IF(OR($A$8&lt;&gt;"",$A$2&lt;&gt;"",$FN$252&lt;&gt;""),"E","")</f>
        <v/>
      </c>
      <c r="FO187" s="29" t="str">
        <f>IF(OR($A$8&lt;&gt;"",$A$2&lt;&gt;"",$FO$252&lt;&gt;""),"E","")</f>
        <v/>
      </c>
      <c r="FP187" s="29" t="str">
        <f>IF(OR($A$8&lt;&gt;"",$A$2&lt;&gt;"",$FP$252&lt;&gt;""),"E","")</f>
        <v/>
      </c>
      <c r="FQ187" s="29" t="str">
        <f>IF(OR($A$8&lt;&gt;"",$A$2&lt;&gt;"",$FQ$252&lt;&gt;""),"E","")</f>
        <v/>
      </c>
      <c r="FR187" s="29" t="str">
        <f>IF(OR($A$8&lt;&gt;"",$A$2&lt;&gt;"",$FR$252&lt;&gt;""),"E","")</f>
        <v/>
      </c>
      <c r="FS187" s="29" t="str">
        <f>IF(OR($A$8&lt;&gt;"",$A$2&lt;&gt;"",$FS$252&lt;&gt;""),"E","")</f>
        <v/>
      </c>
      <c r="FT187" s="29" t="str">
        <f>IF(OR($A$8&lt;&gt;"",$A$2&lt;&gt;"",$FT$252&lt;&gt;""),"E","")</f>
        <v/>
      </c>
      <c r="FU187" s="29" t="str">
        <f>IF(OR($A$8&lt;&gt;"",$A$2&lt;&gt;"",$FU$252&lt;&gt;""),"E","")</f>
        <v/>
      </c>
      <c r="FV187" s="29" t="str">
        <f>IF(OR($A$8&lt;&gt;"",$A$2&lt;&gt;"",$FV$252&lt;&gt;""),"E","")</f>
        <v/>
      </c>
      <c r="FW187" s="29" t="str">
        <f>IF(OR($A$8&lt;&gt;"",$A$2&lt;&gt;"",$FW$252&lt;&gt;""),"E","")</f>
        <v/>
      </c>
      <c r="FX187" s="29" t="str">
        <f>IF(OR($A$8&lt;&gt;"",$A$2&lt;&gt;"",$FX$252&lt;&gt;""),"E","")</f>
        <v/>
      </c>
      <c r="FY187" s="29" t="str">
        <f>IF(OR($A$8&lt;&gt;"",$A$2&lt;&gt;"",$FY$252&lt;&gt;""),"E","")</f>
        <v/>
      </c>
      <c r="FZ187" s="29" t="str">
        <f>IF(OR($A$8&lt;&gt;"",$A$2&lt;&gt;"",$FZ$252&lt;&gt;""),"E","")</f>
        <v/>
      </c>
      <c r="GA187" s="29" t="str">
        <f>IF(OR($A$8&lt;&gt;"",$A$2&lt;&gt;"",$GA$252&lt;&gt;""),"E","")</f>
        <v/>
      </c>
      <c r="GB187" s="58"/>
      <c r="GC187" s="57"/>
      <c r="GD187" s="33" t="str">
        <f>IF(OR($A$8&lt;&gt;"",$A$2&lt;&gt;"",$GD$252&lt;&gt;""),"E","")</f>
        <v/>
      </c>
      <c r="GE187" s="77"/>
      <c r="GF187" s="72"/>
      <c r="GG187" s="29" t="str">
        <f>IF(OR($A$8&lt;&gt;"",$A$2&lt;&gt;"",$GG$252&lt;&gt;""),"E","")</f>
        <v/>
      </c>
      <c r="GH187" s="29" t="str">
        <f>IF(OR($A$8&lt;&gt;"",$A$2&lt;&gt;"",$GH$252&lt;&gt;""),"E","")</f>
        <v/>
      </c>
      <c r="GI187" s="29" t="str">
        <f>IF(OR($A$8&lt;&gt;"",$A$2&lt;&gt;"",$GI$252&lt;&gt;""),"E","")</f>
        <v/>
      </c>
      <c r="GJ187" s="29" t="str">
        <f>IF(OR($A$8&lt;&gt;"",$A$2&lt;&gt;"",$GJ$252&lt;&gt;""),"E","")</f>
        <v/>
      </c>
      <c r="GK187" s="29" t="str">
        <f>IF(OR($A$8&lt;&gt;"",$A$2&lt;&gt;"",$GK$252&lt;&gt;""),"E","")</f>
        <v/>
      </c>
      <c r="GL187" s="29" t="str">
        <f>IF(OR($A$8&lt;&gt;"",$A$2&lt;&gt;"",$GL$252&lt;&gt;""),"E","")</f>
        <v/>
      </c>
      <c r="GM187" s="29" t="str">
        <f>IF(OR($A$8&lt;&gt;"",$A$2&lt;&gt;"",$GM$252&lt;&gt;""),"E","")</f>
        <v/>
      </c>
      <c r="GN187" s="29" t="str">
        <f>IF(OR($A$8&lt;&gt;"",$A$2&lt;&gt;"",$GN$252&lt;&gt;""),"E","")</f>
        <v/>
      </c>
      <c r="GO187" s="29" t="str">
        <f>IF(OR($A$8&lt;&gt;"",$A$2&lt;&gt;"",$GO$252&lt;&gt;""),"E","")</f>
        <v/>
      </c>
      <c r="GP187" s="29" t="str">
        <f>IF(OR($A$8&lt;&gt;"",$A$2&lt;&gt;"",$GP$252&lt;&gt;""),"E","")</f>
        <v/>
      </c>
      <c r="GQ187" s="29" t="str">
        <f>IF(OR($A$8&lt;&gt;"",$A$2&lt;&gt;"",$GQ$252&lt;&gt;""),"E","")</f>
        <v/>
      </c>
      <c r="GR187" s="29" t="str">
        <f>IF(OR($A$8&lt;&gt;"",$A$2&lt;&gt;"",$GR$252&lt;&gt;""),"E","")</f>
        <v/>
      </c>
      <c r="GS187" s="29" t="str">
        <f>IF(OR($A$8&lt;&gt;"",$A$2&lt;&gt;"",$GS$252&lt;&gt;""),"E","")</f>
        <v/>
      </c>
      <c r="GT187" s="30" t="str">
        <f>IF(OR($A$8&lt;&gt;"",$A$2&lt;&gt;"",$GT$252&lt;&gt;""),"E",IF(OR(AND($J$6="X",$L$6="",$N$6="",$U$9="X"),(AND($J$6="X",$L$6="X",$N$6=""))),"X",""))</f>
        <v/>
      </c>
      <c r="GU187" s="29" t="str">
        <f>IF(OR($A$8&lt;&gt;"",$A$2&lt;&gt;"",$GU$252&lt;&gt;""),"E","")</f>
        <v/>
      </c>
      <c r="GV187" s="30" t="str">
        <f>IF(OR($A$8&lt;&gt;"",$A$2&lt;&gt;"",$GV$252&lt;&gt;""),"E",IF(OR(AND($J$6="X",$L$6="",$N$6="",$U$9="X"),(AND($J$6="X",$L$6="X",$N$6=""))),"X",""))</f>
        <v/>
      </c>
      <c r="GW187" s="29" t="str">
        <f>IF(OR($A$8&lt;&gt;"",$A$2&lt;&gt;"",$GW$252&lt;&gt;""),"E","")</f>
        <v/>
      </c>
      <c r="GX187" s="30" t="str">
        <f>IF(OR($A$8&lt;&gt;"",$A$2&lt;&gt;"",$GX$252&lt;&gt;""),"E",IF(OR(AND($J$6="X",$L$6="",$N$6="",$U$9="X"),(AND($J$6="X",$L$6="X",$N$6=""))),"X",""))</f>
        <v/>
      </c>
      <c r="GY187" s="26" t="str">
        <f>IF(OR($A$8&lt;&gt;"",$A$2&lt;&gt;"",$GY$252&lt;&gt;""),"E","")</f>
        <v/>
      </c>
      <c r="GZ187" s="30" t="str">
        <f>IF(OR($A$8&lt;&gt;"",$A$2&lt;&gt;"",$GZ$252&lt;&gt;""),"E",IF(OR(AND($J$6="X",$L$6="",$N$6="",$U$9="X"),(AND($J$6="X",$L$6="X",$N$6=""))),"X",""))</f>
        <v/>
      </c>
      <c r="HA187" s="29" t="str">
        <f>IF(OR($A$8&lt;&gt;"",$A$2&lt;&gt;"",$HA$252&lt;&gt;""),"E","")</f>
        <v/>
      </c>
      <c r="HB187" s="30" t="str">
        <f>IF(OR($A$8&lt;&gt;"",$A$2&lt;&gt;"",$HB$252&lt;&gt;""),"E",IF(OR((AND($J$6="X",$L$6="",$N$6="",$U$9="X")),(AND($J$6="X",$L$6="X",$N$6=""))),"X",""))</f>
        <v/>
      </c>
      <c r="HC187" s="29" t="str">
        <f>IF(OR($A$8&lt;&gt;"",$A$2&lt;&gt;"",$HC$252&lt;&gt;""),"E","")</f>
        <v/>
      </c>
      <c r="HD187" s="30" t="str">
        <f>IF(OR($A$8&lt;&gt;"",$A$2&lt;&gt;"",$HD$252&lt;&gt;""),"E",IF(OR((AND($J$6="X",$L$6="",$N$6="",$U$9="X")),(AND($J$6="X",$L$6="X",$N$6=""))),"X",""))</f>
        <v/>
      </c>
      <c r="HE187" s="29" t="str">
        <f>IF(OR($A$8&lt;&gt;"",$A$2&lt;&gt;"",$HE$252&lt;&gt;""),"E","")</f>
        <v/>
      </c>
      <c r="HF187" s="30" t="str">
        <f>IF(OR($A$8&lt;&gt;"",$A$2&lt;&gt;"",$HF$252&lt;&gt;""),"E",IF(OR((AND($J$6="X",$L$6="",$N$6="",$U$9="X")),(AND($J$6="X",$L$6="X",$N$6=""))),"X",""))</f>
        <v/>
      </c>
      <c r="HG187" s="29" t="str">
        <f>IF(OR($A$8&lt;&gt;"",$A$2&lt;&gt;"",$HG$252&lt;&gt;""),"E","")</f>
        <v/>
      </c>
      <c r="HH187" s="81"/>
      <c r="HI187" s="72"/>
      <c r="HJ187" s="30" t="str">
        <f>IF(OR($A$8&lt;&gt;"",$A$2&lt;&gt;"",$HJ$252&lt;&gt;""),"E",IF(OR((AND($J$6="X",$L$6="",$N$6="",$U$9="X")),(AND($J$6="X",$L$6="X",$N$6=""))),"X",""))</f>
        <v/>
      </c>
      <c r="HK187" s="29" t="str">
        <f>IF(OR($A$8&lt;&gt;"",$A$2&lt;&gt;"",$HK$252&lt;&gt;""),"E","")</f>
        <v/>
      </c>
      <c r="HL187" s="30" t="str">
        <f>IF(OR($A$8&lt;&gt;"",$A$2&lt;&gt;"",$HL$252&lt;&gt;""),"E",IF(OR((AND($J$6="X",$L$6="",$N$6="",$U$9="X")),(AND($J$6="X",$L$6="X",$N$6=""))),"X",""))</f>
        <v/>
      </c>
      <c r="HM187" s="30" t="str">
        <f>IF(OR($A$8&lt;&gt;"",$A$2&lt;&gt;"",$HM$252&lt;&gt;""),"E",IF(OR((AND($J$6="X",$L$6="",$N$6="",$U$9="X")),(AND($J$6="X",$L$6="X",$N$6=""))),"X",""))</f>
        <v/>
      </c>
      <c r="HN187" s="30" t="str">
        <f>IF(OR($A$8&lt;&gt;"",$A$2&lt;&gt;"",$HN$252&lt;&gt;""),"E",IF(OR((AND($J$6="X",$L$6="",$N$6="",$U$9="X")),(AND($J$6="X",$L$6="X",$N$6=""))),"X",""))</f>
        <v/>
      </c>
      <c r="HO187" s="30" t="str">
        <f>IF(OR($A$8&lt;&gt;"",$A$2&lt;&gt;"",$HO$252&lt;&gt;""),"E",IF(OR((AND($J$6="X",$L$6="",$N$6="",$U$9="X")),(AND($J$6="X",$L$6="X",$N$6=""))),"X",""))</f>
        <v/>
      </c>
      <c r="HP187" s="30" t="str">
        <f>IF(OR($A$8&lt;&gt;"",$A$2&lt;&gt;"",$HP$252&lt;&gt;""),"E",IF(OR((AND($J$6="X",$L$6="",$N$6="",$U$9="X")),(AND($J$6="X",$L$6="X",$N$6=""))),"X",""))</f>
        <v/>
      </c>
      <c r="HQ187" s="219"/>
      <c r="HR187" s="6"/>
      <c r="HS187" s="131">
        <f t="shared" si="2"/>
        <v>0</v>
      </c>
      <c r="HT187" s="132"/>
    </row>
    <row r="188" spans="1:228" ht="39" customHeight="1" x14ac:dyDescent="0.2">
      <c r="A188" s="220" t="s">
        <v>14</v>
      </c>
      <c r="B188" s="221"/>
      <c r="C188" s="221"/>
      <c r="D188" s="221"/>
      <c r="E188" s="221"/>
      <c r="F188" s="221"/>
      <c r="G188" s="221"/>
      <c r="H188" s="221"/>
      <c r="I188" s="221"/>
      <c r="J188" s="221"/>
      <c r="K188" s="221"/>
      <c r="L188" s="222"/>
      <c r="M188" s="223" t="s">
        <v>13</v>
      </c>
      <c r="N188" s="224"/>
      <c r="O188" s="224"/>
      <c r="P188" s="224"/>
      <c r="Q188" s="224"/>
      <c r="R188" s="224"/>
      <c r="S188" s="224"/>
      <c r="T188" s="224"/>
      <c r="U188" s="225"/>
      <c r="V188" s="174"/>
      <c r="W188" s="43">
        <v>18</v>
      </c>
      <c r="X188" s="202">
        <v>2</v>
      </c>
      <c r="Y188" s="84" t="s">
        <v>1141</v>
      </c>
      <c r="Z188" s="178"/>
      <c r="AA188" s="212"/>
      <c r="AB188" s="155">
        <v>60</v>
      </c>
      <c r="AC188" s="299"/>
      <c r="AD188" s="155">
        <v>60</v>
      </c>
      <c r="AE188" s="299"/>
      <c r="AF188" s="155">
        <v>60</v>
      </c>
      <c r="AG188" s="399"/>
      <c r="AH188" s="155">
        <v>60</v>
      </c>
      <c r="AI188" s="299"/>
      <c r="AJ188" s="155">
        <v>12</v>
      </c>
      <c r="AK188" s="299"/>
      <c r="AL188" s="155">
        <v>2</v>
      </c>
      <c r="AM188" s="299"/>
      <c r="AN188" s="155">
        <v>1</v>
      </c>
      <c r="AO188" s="299"/>
      <c r="AP188" s="155">
        <v>1</v>
      </c>
      <c r="AQ188" s="299"/>
      <c r="AR188" s="152"/>
      <c r="AS188" s="153"/>
      <c r="AT188" s="152"/>
      <c r="AU188" s="153"/>
      <c r="AV188" s="152"/>
      <c r="AW188" s="153"/>
      <c r="AX188" s="152"/>
      <c r="AY188" s="153"/>
      <c r="AZ188" s="152"/>
      <c r="BA188" s="153"/>
      <c r="BB188" s="152"/>
      <c r="BC188" s="153"/>
      <c r="BD188" s="152"/>
      <c r="BE188" s="153"/>
      <c r="BF188" s="152"/>
      <c r="BG188" s="422"/>
      <c r="BH188" s="179"/>
      <c r="BI188" s="179"/>
      <c r="BJ188" s="67" t="str">
        <f>IF($BJ$8="Saisie de numéro erronée !","Saisie de numéro erronée !",IF($BJ$9="","",VALUE(SUBSTITUTE(IF(COUNTIF(HS188,"* *"),TRIM(MID(Y188&amp;" ",(FIND(("NO"&amp;$BJ$9&amp;" "),Y188&amp;" "))-3,3)),HS188),"c",""))))</f>
        <v/>
      </c>
      <c r="BK188" s="180"/>
      <c r="BL188" s="213"/>
      <c r="BM188" s="29">
        <v>18</v>
      </c>
      <c r="BN188" s="29">
        <v>18</v>
      </c>
      <c r="BO188" s="29">
        <v>18</v>
      </c>
      <c r="BP188" s="29">
        <v>19</v>
      </c>
      <c r="BQ188" s="29">
        <v>19</v>
      </c>
      <c r="BR188" s="29">
        <v>19</v>
      </c>
      <c r="BS188" s="29">
        <v>20</v>
      </c>
      <c r="BT188" s="29">
        <v>20</v>
      </c>
      <c r="BU188" s="29">
        <v>20</v>
      </c>
      <c r="BV188" s="29">
        <v>21</v>
      </c>
      <c r="BW188" s="29">
        <v>21</v>
      </c>
      <c r="BX188" s="29">
        <v>21</v>
      </c>
      <c r="BY188" s="29">
        <v>25</v>
      </c>
      <c r="BZ188" s="29">
        <v>33</v>
      </c>
      <c r="CA188" s="29">
        <v>38</v>
      </c>
      <c r="CB188" s="226">
        <v>48</v>
      </c>
      <c r="CC188" s="181"/>
      <c r="CD188" s="181"/>
      <c r="CE188" s="395"/>
      <c r="CF188" s="182"/>
      <c r="CG188" s="182"/>
      <c r="CH188" s="395" t="s">
        <v>353</v>
      </c>
      <c r="CI188" s="183"/>
      <c r="CJ188" s="183"/>
      <c r="CK188" s="214">
        <v>177</v>
      </c>
      <c r="CL188" s="29" t="s">
        <v>618</v>
      </c>
      <c r="CM188" s="184"/>
      <c r="CN188" s="216"/>
      <c r="CO188" s="227" t="s">
        <v>37</v>
      </c>
      <c r="CP188" s="185"/>
      <c r="CQ188" s="185"/>
      <c r="CR188" s="44">
        <v>89</v>
      </c>
      <c r="CS188" s="44">
        <v>109</v>
      </c>
      <c r="CT188" s="186"/>
      <c r="CU188" s="186"/>
      <c r="CV188" s="395"/>
      <c r="CW188" s="218"/>
      <c r="CX188" s="218"/>
      <c r="CY188" s="227" t="s">
        <v>106</v>
      </c>
      <c r="CZ188" s="187"/>
      <c r="DA188" s="187"/>
      <c r="DB188" s="28" t="str">
        <f>IF(OR($A$8&lt;&gt;"",$A$2&lt;&gt;"",$DB$252&lt;&gt;""),"E","")</f>
        <v/>
      </c>
      <c r="DC188" s="29" t="str">
        <f>IF(OR($A$8&lt;&gt;"",$A$2&lt;&gt;"",$DC$252&lt;&gt;""),"E","")</f>
        <v/>
      </c>
      <c r="DD188" s="29" t="str">
        <f>IF(OR($A$8&lt;&gt;"",$A$2&lt;&gt;"",$DD$252&lt;&gt;""),"E","")</f>
        <v/>
      </c>
      <c r="DE188" s="29" t="str">
        <f>IF(OR($A$8&lt;&gt;"",$A$2&lt;&gt;"",$DE$252&lt;&gt;""),"E","")</f>
        <v/>
      </c>
      <c r="DF188" s="29" t="str">
        <f>IF(OR($A$8&lt;&gt;"",$A$2&lt;&gt;"",$DF$252&lt;&gt;""),"E","")</f>
        <v/>
      </c>
      <c r="DG188" s="29" t="str">
        <f>IF(OR($A$8&lt;&gt;"",$A$2&lt;&gt;"",$DG$252&lt;&gt;""),"E","")</f>
        <v/>
      </c>
      <c r="DH188" s="29" t="str">
        <f>IF(OR($A$8&lt;&gt;"",$A$2&lt;&gt;"",$DH$252&lt;&gt;""),"E","")</f>
        <v/>
      </c>
      <c r="DI188" s="29" t="str">
        <f>IF(OR($A$8&lt;&gt;"",$A$2&lt;&gt;"",$DI$252&lt;&gt;""),"E","")</f>
        <v/>
      </c>
      <c r="DJ188" s="29" t="str">
        <f>IF(OR($A$8&lt;&gt;"",$A$2&lt;&gt;"",$DJ$252&lt;&gt;""),"E","")</f>
        <v/>
      </c>
      <c r="DK188" s="29" t="str">
        <f>IF(OR($A$8&lt;&gt;"",$A$2&lt;&gt;"",$DK$252&lt;&gt;""),"E","")</f>
        <v/>
      </c>
      <c r="DL188" s="29" t="str">
        <f>IF(OR($A$8&lt;&gt;"",$A$2&lt;&gt;"",$DL$252&lt;&gt;""),"E","")</f>
        <v/>
      </c>
      <c r="DM188" s="29" t="str">
        <f>IF(OR($A$8&lt;&gt;"",$A$2&lt;&gt;"",$DM$252&lt;&gt;""),"E","")</f>
        <v/>
      </c>
      <c r="DN188" s="29" t="str">
        <f>IF(OR($A$8&lt;&gt;"",$A$2&lt;&gt;"",$DN$252&lt;&gt;""),"E","")</f>
        <v/>
      </c>
      <c r="DO188" s="29" t="str">
        <f>IF(OR($A$8&lt;&gt;"",$A$2&lt;&gt;"",$DO$252&lt;&gt;""),"E","")</f>
        <v/>
      </c>
      <c r="DP188" s="29" t="str">
        <f>IF(OR($A$8&lt;&gt;"",$A$2&lt;&gt;"",$DP$252&lt;&gt;""),"E","")</f>
        <v/>
      </c>
      <c r="DQ188" s="29" t="str">
        <f>IF(OR($A$8&lt;&gt;"",$A$2&lt;&gt;"",$DQ$252&lt;&gt;""),"E","")</f>
        <v/>
      </c>
      <c r="DR188" s="29" t="str">
        <f>IF(OR($A$8&lt;&gt;"",$A$2&lt;&gt;"",$DR$252&lt;&gt;""),"E","")</f>
        <v/>
      </c>
      <c r="DS188" s="29" t="str">
        <f>IF(OR($A$8&lt;&gt;"",$A$2&lt;&gt;"",$DS$252&lt;&gt;""),"E","")</f>
        <v/>
      </c>
      <c r="DT188" s="29" t="str">
        <f>IF(OR($A$8&lt;&gt;"",$A$2&lt;&gt;"",$DT$252&lt;&gt;""),"E","")</f>
        <v/>
      </c>
      <c r="DU188" s="29" t="str">
        <f>IF(OR($A$8&lt;&gt;"",$A$2&lt;&gt;"",$DU$252&lt;&gt;""),"E","")</f>
        <v/>
      </c>
      <c r="DV188" s="29" t="str">
        <f>IF(OR($A$8&lt;&gt;"",$A$2&lt;&gt;"",$DV$252&lt;&gt;""),"E","")</f>
        <v/>
      </c>
      <c r="DW188" s="29" t="str">
        <f>IF(OR($A$8&lt;&gt;"",$A$2&lt;&gt;"",$DW$252&lt;&gt;""),"E","")</f>
        <v/>
      </c>
      <c r="DX188" s="29" t="str">
        <f>IF(OR($A$8&lt;&gt;"",$A$2&lt;&gt;"",$DX$252&lt;&gt;""),"E","")</f>
        <v/>
      </c>
      <c r="DY188" s="29" t="str">
        <f>IF(OR($A$8&lt;&gt;"",$A$2&lt;&gt;"",$DY$252&lt;&gt;""),"E","")</f>
        <v/>
      </c>
      <c r="DZ188" s="29" t="str">
        <f>IF(OR($A$8&lt;&gt;"",$A$2&lt;&gt;"",$DZ$252&lt;&gt;""),"E","")</f>
        <v/>
      </c>
      <c r="EA188" s="31"/>
      <c r="EB188" s="2"/>
      <c r="EC188" s="29" t="str">
        <f>IF(OR($A$8&lt;&gt;"",$A$2&lt;&gt;"",$EC$252&lt;&gt;""),"E","")</f>
        <v/>
      </c>
      <c r="ED188" s="58"/>
      <c r="EE188" s="57"/>
      <c r="EF188" s="29" t="str">
        <f>IF(OR($A$8&lt;&gt;"",$A$2&lt;&gt;"",$EF$252&lt;&gt;""),"E","")</f>
        <v/>
      </c>
      <c r="EG188" s="29" t="str">
        <f>IF(OR($A$8&lt;&gt;"",$A$2&lt;&gt;"",$EG$252&lt;&gt;""),"E","")</f>
        <v/>
      </c>
      <c r="EH188" s="29" t="str">
        <f>IF(OR($A$8&lt;&gt;"",$A$2&lt;&gt;"",$EH$252&lt;&gt;""),"E","")</f>
        <v/>
      </c>
      <c r="EI188" s="29" t="str">
        <f>IF(OR($A$8&lt;&gt;"",$A$2&lt;&gt;"",$EI$252&lt;&gt;""),"E","")</f>
        <v/>
      </c>
      <c r="EJ188" s="29" t="str">
        <f>IF(OR($A$8&lt;&gt;"",$A$2&lt;&gt;"",$EJ$252&lt;&gt;""),"E","")</f>
        <v/>
      </c>
      <c r="EK188" s="29" t="str">
        <f>IF(OR($A$8&lt;&gt;"",$A$2&lt;&gt;"",$EK$252&lt;&gt;""),"E","")</f>
        <v/>
      </c>
      <c r="EL188" s="29" t="str">
        <f>IF(OR($A$8&lt;&gt;"",$A$2&lt;&gt;"",$EL$252&lt;&gt;""),"E","")</f>
        <v/>
      </c>
      <c r="EM188" s="29" t="str">
        <f>IF(OR($A$8&lt;&gt;"",$A$2&lt;&gt;"",$EM$252&lt;&gt;""),"E","")</f>
        <v/>
      </c>
      <c r="EN188" s="29" t="str">
        <f>IF(OR($A$8&lt;&gt;"",$A$2&lt;&gt;"",$EN$252&lt;&gt;""),"E","")</f>
        <v/>
      </c>
      <c r="EO188" s="29" t="str">
        <f>IF(OR($A$8&lt;&gt;"",$A$2&lt;&gt;"",$EO$252&lt;&gt;""),"E","")</f>
        <v/>
      </c>
      <c r="EP188" s="29" t="str">
        <f>IF(OR($A$8&lt;&gt;"",$A$2&lt;&gt;"",$EP$252&lt;&gt;""),"E","")</f>
        <v/>
      </c>
      <c r="EQ188" s="29" t="str">
        <f>IF(OR($A$8&lt;&gt;"",$A$2&lt;&gt;"",$EQ$252&lt;&gt;""),"E","")</f>
        <v/>
      </c>
      <c r="ER188" s="29" t="str">
        <f>IF(OR($A$8&lt;&gt;"",$A$2&lt;&gt;"",$ER$252&lt;&gt;""),"E","")</f>
        <v/>
      </c>
      <c r="ES188" s="29" t="str">
        <f>IF(OR($A$8&lt;&gt;"",$A$2&lt;&gt;"",$ES$252&lt;&gt;""),"E","")</f>
        <v/>
      </c>
      <c r="ET188" s="29" t="str">
        <f>IF(OR($A$8&lt;&gt;"",$A$2&lt;&gt;"",$ET$252&lt;&gt;""),"E","")</f>
        <v/>
      </c>
      <c r="EU188" s="29" t="str">
        <f>IF(OR($A$8&lt;&gt;"",$A$2&lt;&gt;"",$EU$252&lt;&gt;""),"E","")</f>
        <v/>
      </c>
      <c r="EV188" s="29" t="str">
        <f>IF(OR($A$8&lt;&gt;"",$A$2&lt;&gt;"",$EV$252&lt;&gt;""),"E","")</f>
        <v/>
      </c>
      <c r="EW188" s="29" t="str">
        <f>IF(OR($A$8&lt;&gt;"",$A$2&lt;&gt;"",$EW$252&lt;&gt;""),"E","")</f>
        <v/>
      </c>
      <c r="EX188" s="29" t="str">
        <f>IF(OR($A$8&lt;&gt;"",$A$2&lt;&gt;"",$EX$252&lt;&gt;""),"E","")</f>
        <v/>
      </c>
      <c r="EY188" s="29" t="str">
        <f>IF(OR($A$8&lt;&gt;"",$A$2&lt;&gt;"",$EY$252&lt;&gt;""),"E","")</f>
        <v/>
      </c>
      <c r="EZ188" s="29" t="str">
        <f>IF(OR($A$8&lt;&gt;"",$A$2&lt;&gt;"",$EZ$252&lt;&gt;""),"E","")</f>
        <v/>
      </c>
      <c r="FA188" s="29" t="str">
        <f>IF(OR($A$8&lt;&gt;"",$A$2&lt;&gt;"",$FA$252&lt;&gt;""),"E","")</f>
        <v/>
      </c>
      <c r="FB188" s="29" t="str">
        <f>IF(OR($A$8&lt;&gt;"",$A$2&lt;&gt;"",$FB$252&lt;&gt;""),"E","")</f>
        <v/>
      </c>
      <c r="FC188" s="29" t="str">
        <f>IF(OR($A$8&lt;&gt;"",$A$2&lt;&gt;"",$FC$252&lt;&gt;""),"E","")</f>
        <v/>
      </c>
      <c r="FD188" s="29" t="str">
        <f>IF(OR($A$8&lt;&gt;"",$A$2&lt;&gt;"",$FD$252&lt;&gt;""),"E","")</f>
        <v/>
      </c>
      <c r="FE188" s="29" t="str">
        <f>IF(OR($A$8&lt;&gt;"",$A$2&lt;&gt;"",$FE$252&lt;&gt;""),"E","")</f>
        <v/>
      </c>
      <c r="FF188" s="29" t="str">
        <f>IF(OR($A$8&lt;&gt;"",$A$2&lt;&gt;"",$FF$252&lt;&gt;""),"E","")</f>
        <v/>
      </c>
      <c r="FG188" s="29" t="str">
        <f>IF(OR($A$8&lt;&gt;"",$A$2&lt;&gt;"",$FG$252&lt;&gt;""),"E","")</f>
        <v/>
      </c>
      <c r="FH188" s="29" t="str">
        <f>IF(OR($A$8&lt;&gt;"",$A$2&lt;&gt;"",$FH$252&lt;&gt;""),"E","")</f>
        <v/>
      </c>
      <c r="FI188" s="29" t="str">
        <f>IF(OR($A$8&lt;&gt;"",$A$2&lt;&gt;"",$FI$252&lt;&gt;""),"E","")</f>
        <v/>
      </c>
      <c r="FJ188" s="29" t="str">
        <f>IF(OR($A$8&lt;&gt;"",$A$2&lt;&gt;"",$FJ$252&lt;&gt;""),"E","")</f>
        <v/>
      </c>
      <c r="FK188" s="29" t="str">
        <f>IF(OR($A$8&lt;&gt;"",$A$2&lt;&gt;"",$FK$252&lt;&gt;""),"E","")</f>
        <v/>
      </c>
      <c r="FL188" s="29" t="str">
        <f>IF(OR($A$8&lt;&gt;"",$A$2&lt;&gt;"",$FL$252&lt;&gt;""),"E","")</f>
        <v/>
      </c>
      <c r="FM188" s="29" t="str">
        <f>IF(OR($A$8&lt;&gt;"",$A$2&lt;&gt;"",$FM$252&lt;&gt;""),"E","")</f>
        <v/>
      </c>
      <c r="FN188" s="29" t="str">
        <f>IF(OR($A$8&lt;&gt;"",$A$2&lt;&gt;"",$FN$252&lt;&gt;""),"E","")</f>
        <v/>
      </c>
      <c r="FO188" s="29" t="str">
        <f>IF(OR($A$8&lt;&gt;"",$A$2&lt;&gt;"",$FO$252&lt;&gt;""),"E","")</f>
        <v/>
      </c>
      <c r="FP188" s="29" t="str">
        <f>IF(OR($A$8&lt;&gt;"",$A$2&lt;&gt;"",$FP$252&lt;&gt;""),"E","")</f>
        <v/>
      </c>
      <c r="FQ188" s="29" t="str">
        <f>IF(OR($A$8&lt;&gt;"",$A$2&lt;&gt;"",$FQ$252&lt;&gt;""),"E","")</f>
        <v/>
      </c>
      <c r="FR188" s="29" t="str">
        <f>IF(OR($A$8&lt;&gt;"",$A$2&lt;&gt;"",$FR$252&lt;&gt;""),"E","")</f>
        <v/>
      </c>
      <c r="FS188" s="29" t="str">
        <f>IF(OR($A$8&lt;&gt;"",$A$2&lt;&gt;"",$FS$252&lt;&gt;""),"E","")</f>
        <v/>
      </c>
      <c r="FT188" s="29" t="str">
        <f>IF(OR($A$8&lt;&gt;"",$A$2&lt;&gt;"",$FT$252&lt;&gt;""),"E","")</f>
        <v/>
      </c>
      <c r="FU188" s="29" t="str">
        <f>IF(OR($A$8&lt;&gt;"",$A$2&lt;&gt;"",$FU$252&lt;&gt;""),"E","")</f>
        <v/>
      </c>
      <c r="FV188" s="29" t="str">
        <f>IF(OR($A$8&lt;&gt;"",$A$2&lt;&gt;"",$FV$252&lt;&gt;""),"E","")</f>
        <v/>
      </c>
      <c r="FW188" s="29" t="str">
        <f>IF(OR($A$8&lt;&gt;"",$A$2&lt;&gt;"",$FW$252&lt;&gt;""),"E","")</f>
        <v/>
      </c>
      <c r="FX188" s="29" t="str">
        <f>IF(OR($A$8&lt;&gt;"",$A$2&lt;&gt;"",$FX$252&lt;&gt;""),"E","")</f>
        <v/>
      </c>
      <c r="FY188" s="29" t="str">
        <f>IF(OR($A$8&lt;&gt;"",$A$2&lt;&gt;"",$FY$252&lt;&gt;""),"E","")</f>
        <v/>
      </c>
      <c r="FZ188" s="29" t="str">
        <f>IF(OR($A$8&lt;&gt;"",$A$2&lt;&gt;"",$FZ$252&lt;&gt;""),"E","")</f>
        <v/>
      </c>
      <c r="GA188" s="29" t="str">
        <f>IF(OR($A$8&lt;&gt;"",$A$2&lt;&gt;"",$GA$252&lt;&gt;""),"E","")</f>
        <v/>
      </c>
      <c r="GB188" s="58"/>
      <c r="GC188" s="57"/>
      <c r="GD188" s="33" t="str">
        <f>IF(OR($A$8&lt;&gt;"",$A$2&lt;&gt;"",$GD$252&lt;&gt;""),"E","")</f>
        <v/>
      </c>
      <c r="GE188" s="77"/>
      <c r="GF188" s="72"/>
      <c r="GG188" s="29" t="str">
        <f>IF(OR($A$8&lt;&gt;"",$A$2&lt;&gt;"",$GG$252&lt;&gt;""),"E","")</f>
        <v/>
      </c>
      <c r="GH188" s="29" t="str">
        <f>IF(OR($A$8&lt;&gt;"",$A$2&lt;&gt;"",$GH$252&lt;&gt;""),"E","")</f>
        <v/>
      </c>
      <c r="GI188" s="29" t="str">
        <f>IF(OR($A$8&lt;&gt;"",$A$2&lt;&gt;"",$GI$252&lt;&gt;""),"E","")</f>
        <v/>
      </c>
      <c r="GJ188" s="29" t="str">
        <f>IF(OR($A$8&lt;&gt;"",$A$2&lt;&gt;"",$GJ$252&lt;&gt;""),"E","")</f>
        <v/>
      </c>
      <c r="GK188" s="29" t="str">
        <f>IF(OR($A$8&lt;&gt;"",$A$2&lt;&gt;"",$GK$252&lt;&gt;""),"E","")</f>
        <v/>
      </c>
      <c r="GL188" s="29" t="str">
        <f>IF(OR($A$8&lt;&gt;"",$A$2&lt;&gt;"",$GL$252&lt;&gt;""),"E","")</f>
        <v/>
      </c>
      <c r="GM188" s="29" t="str">
        <f>IF(OR($A$8&lt;&gt;"",$A$2&lt;&gt;"",$GM$252&lt;&gt;""),"E","")</f>
        <v/>
      </c>
      <c r="GN188" s="29" t="str">
        <f>IF(OR($A$8&lt;&gt;"",$A$2&lt;&gt;"",$GN$252&lt;&gt;""),"E","")</f>
        <v/>
      </c>
      <c r="GO188" s="29" t="str">
        <f>IF(OR($A$8&lt;&gt;"",$A$2&lt;&gt;"",$GO$252&lt;&gt;""),"E","")</f>
        <v/>
      </c>
      <c r="GP188" s="29" t="str">
        <f>IF(OR($A$8&lt;&gt;"",$A$2&lt;&gt;"",$GP$252&lt;&gt;""),"E","")</f>
        <v/>
      </c>
      <c r="GQ188" s="29" t="str">
        <f>IF(OR($A$8&lt;&gt;"",$A$2&lt;&gt;"",$GQ$252&lt;&gt;""),"E","")</f>
        <v/>
      </c>
      <c r="GR188" s="29" t="str">
        <f>IF(OR($A$8&lt;&gt;"",$A$2&lt;&gt;"",$GR$252&lt;&gt;""),"E","")</f>
        <v/>
      </c>
      <c r="GS188" s="29" t="str">
        <f>IF(OR($A$8&lt;&gt;"",$A$2&lt;&gt;"",$GS$252&lt;&gt;""),"E","")</f>
        <v/>
      </c>
      <c r="GT188" s="30" t="str">
        <f>IF(OR($A$8&lt;&gt;"",$A$2&lt;&gt;"",$GT$252&lt;&gt;""),"E",IF(OR(AND($B$5="X",$D$5=""),($N$6="")),"","X"))</f>
        <v/>
      </c>
      <c r="GU188" s="29" t="str">
        <f>IF(OR($A$8&lt;&gt;"",$A$2&lt;&gt;"",$GU$252&lt;&gt;""),"E","")</f>
        <v/>
      </c>
      <c r="GV188" s="30" t="str">
        <f>IF(OR($A$8&lt;&gt;"",$A$2&lt;&gt;"",$GV$252&lt;&gt;""),"E",IF(OR(AND($B$5="X",$D$5=""),($N$6="")),"","X"))</f>
        <v/>
      </c>
      <c r="GW188" s="29" t="str">
        <f>IF(OR($A$8&lt;&gt;"",$A$2&lt;&gt;"",$GW$252&lt;&gt;""),"E","")</f>
        <v/>
      </c>
      <c r="GX188" s="30" t="str">
        <f>IF(OR($A$8&lt;&gt;"",$A$2&lt;&gt;"",$GX$252&lt;&gt;""),"E",IF(OR((AND($P$6="X",$R$6="")),AND($B$5="X",$D$5=""),($N$6="")),"","X"))</f>
        <v/>
      </c>
      <c r="GY188" s="26" t="str">
        <f>IF(OR($A$8&lt;&gt;"",$A$2&lt;&gt;"",$GY$252&lt;&gt;""),"E","")</f>
        <v/>
      </c>
      <c r="GZ188" s="30" t="str">
        <f>IF(OR($A$8&lt;&gt;"",$A$2&lt;&gt;"",$GZ$252&lt;&gt;""),"E",IF(OR((AND($P$6="X",$R$6="")),AND($B$5="X",$D$5=""),($N$6="")),"","X"))</f>
        <v/>
      </c>
      <c r="HA188" s="29" t="str">
        <f>IF(OR($A$8&lt;&gt;"",$A$2&lt;&gt;"",$HA$252&lt;&gt;""),"E","")</f>
        <v/>
      </c>
      <c r="HB188" s="34" t="str">
        <f>IF(OR($A$8&lt;&gt;"",$A$2&lt;&gt;"",$HB$252&lt;&gt;""),"E",IF((OR((AND($B$5="X",$D$5="")),(AND($F$7="X",$H$7="",$N$7="")),(AND((OR(($J$6="X"),(AND($J$6="X",$L$6="X")))),$N$6="")),(AND($B$7="X",$D$7="")),($N$6=""))),"","X"))</f>
        <v/>
      </c>
      <c r="HC188" s="29" t="str">
        <f>IF(OR($A$8&lt;&gt;"",$A$2&lt;&gt;"",$HC$252&lt;&gt;""),"E","")</f>
        <v/>
      </c>
      <c r="HD188" s="34" t="str">
        <f>IF(OR($A$8&lt;&gt;"",$A$2&lt;&gt;"",$HD$252&lt;&gt;""),"E",IF((OR((AND($B$5="X",$D$5="")),(AND($F$7="X",$H$7="",$N$7="")),(AND((OR(($J$6="X"),(AND($J$6="X",$L$6="X")))),$N$6="")),(AND($B$7="X",$D$7="")),($N$6=""))),"","X"))</f>
        <v/>
      </c>
      <c r="HE188" s="29" t="str">
        <f>IF(OR($A$8&lt;&gt;"",$A$2&lt;&gt;"",$HE$252&lt;&gt;""),"E","")</f>
        <v/>
      </c>
      <c r="HF188" s="34" t="str">
        <f>IF(OR($A$8&lt;&gt;"",$A$2&lt;&gt;"",$HF$252&lt;&gt;""),"E",IF((OR((AND($B$5="X",$D$5="")),(AND($F$7="X",$H$7="",$N$7="")),(AND((OR(($J$6="X"),(AND($J$6="X",$L$6="X")))),$N$6="")),(AND($B$7="X",$D$7="")),($N$6=""))),"","X"))</f>
        <v/>
      </c>
      <c r="HG188" s="29" t="str">
        <f>IF(OR($A$8&lt;&gt;"",$A$2&lt;&gt;"",$HG$252&lt;&gt;""),"E","")</f>
        <v/>
      </c>
      <c r="HH188" s="81"/>
      <c r="HI188" s="72"/>
      <c r="HJ188" s="34" t="str">
        <f>IF(OR($A$8&lt;&gt;"",$A$2&lt;&gt;"",$HJ$252&lt;&gt;""),"E",IF((OR((AND($B$5="X",$D$5="")),(AND($F$7="X",$H$7="",$N$7="")),(AND((OR(($J$6="X"),(AND($J$6="X",$L$6="X")))),$N$6="")),(AND($B$7="X",$D$7="")),($N$6=""))),"","X"))</f>
        <v/>
      </c>
      <c r="HK188" s="29" t="str">
        <f>IF(OR($A$8&lt;&gt;"",$A$2&lt;&gt;"",$HK$252&lt;&gt;""),"E","")</f>
        <v/>
      </c>
      <c r="HL188" s="34" t="str">
        <f>IF(OR($A$8&lt;&gt;"",$A$2&lt;&gt;"",$HL$252&lt;&gt;""),"E",IF((OR((AND($B$5="X",$D$5="")),(AND($F$7="X",$H$7="",$N$7="")),(AND((OR(($J$6="X"),(AND($J$6="X",$L$6="X")))),$N$6="")),(AND($B$7="X",$D$7="")),($N$6=""))),"","X"))</f>
        <v/>
      </c>
      <c r="HM188" s="34" t="str">
        <f>IF(OR($A$8&lt;&gt;"",$A$2&lt;&gt;"",$HM$252&lt;&gt;""),"E",IF((OR((AND($B$5="X",$D$5="")),(AND($F$7="X",$H$7="",$N$7="")),(AND((OR(($J$6="X"),(AND($J$6="X",$L$6="X")))),$N$6="")),(AND($B$7="X",$D$7="")),($N$6=""))),"","X"))</f>
        <v/>
      </c>
      <c r="HN188" s="34" t="str">
        <f>IF(OR($A$8&lt;&gt;"",$A$2&lt;&gt;"",$HN$252&lt;&gt;""),"E",IF((OR((AND($B$5="X",$D$5="")),(AND($F$7="X",$H$7="",$N$7="")),(AND((OR(($J$6="X"),(AND($J$6="X",$L$6="X")))),$N$6="")),(AND($B$7="X",$D$7="")),($N$6=""))),"","X"))</f>
        <v/>
      </c>
      <c r="HO188" s="34" t="str">
        <f>IF(OR($A$8&lt;&gt;"",$A$2&lt;&gt;"",$HO$252&lt;&gt;""),"E",IF((OR((AND($B$5="X",$D$5="")),(AND($F$7="X",$H$7="",$N$7="")),(AND((OR(($J$6="X"),(AND($J$6="X",$L$6="X")))),$N$6="")),(AND($B$7="X",$D$7="")),($N$6=""))),"","X"))</f>
        <v/>
      </c>
      <c r="HP188" s="34" t="str">
        <f>IF(OR($A$8&lt;&gt;"",$A$2&lt;&gt;"",$HP$252&lt;&gt;""),"E",IF((OR((AND($B$5="X",$D$5="")),(AND($F$7="X",$H$7="",$N$7="")),(AND((OR(($J$6="X"),(AND($J$6="X",$L$6="X")))),$N$6="")),(AND($B$7="X",$D$7="")),($N$6=""))),"","X"))</f>
        <v/>
      </c>
      <c r="HQ188" s="219"/>
      <c r="HR188" s="6"/>
      <c r="HS188" s="131">
        <f t="shared" si="2"/>
        <v>0</v>
      </c>
      <c r="HT188" s="132"/>
    </row>
    <row r="189" spans="1:228" ht="39" customHeight="1" x14ac:dyDescent="0.2">
      <c r="A189" s="220" t="s">
        <v>187</v>
      </c>
      <c r="B189" s="221"/>
      <c r="C189" s="221"/>
      <c r="D189" s="221"/>
      <c r="E189" s="221"/>
      <c r="F189" s="221"/>
      <c r="G189" s="221"/>
      <c r="H189" s="221"/>
      <c r="I189" s="221"/>
      <c r="J189" s="221"/>
      <c r="K189" s="221"/>
      <c r="L189" s="222"/>
      <c r="M189" s="223" t="s">
        <v>1</v>
      </c>
      <c r="N189" s="224"/>
      <c r="O189" s="224"/>
      <c r="P189" s="224"/>
      <c r="Q189" s="224"/>
      <c r="R189" s="224"/>
      <c r="S189" s="224"/>
      <c r="T189" s="224"/>
      <c r="U189" s="225"/>
      <c r="V189" s="174"/>
      <c r="W189" s="43">
        <v>19</v>
      </c>
      <c r="X189" s="205">
        <v>4</v>
      </c>
      <c r="Y189" s="84" t="s">
        <v>1148</v>
      </c>
      <c r="Z189" s="178"/>
      <c r="AA189" s="212"/>
      <c r="AB189" s="155">
        <v>60</v>
      </c>
      <c r="AC189" s="299"/>
      <c r="AD189" s="155">
        <v>60</v>
      </c>
      <c r="AE189" s="299"/>
      <c r="AF189" s="155">
        <v>60</v>
      </c>
      <c r="AG189" s="399"/>
      <c r="AH189" s="155">
        <v>60</v>
      </c>
      <c r="AI189" s="299"/>
      <c r="AJ189" s="155">
        <v>12</v>
      </c>
      <c r="AK189" s="299"/>
      <c r="AL189" s="155">
        <v>2</v>
      </c>
      <c r="AM189" s="299"/>
      <c r="AN189" s="155">
        <v>1</v>
      </c>
      <c r="AO189" s="299"/>
      <c r="AP189" s="155">
        <v>1</v>
      </c>
      <c r="AQ189" s="299"/>
      <c r="AR189" s="152"/>
      <c r="AS189" s="153"/>
      <c r="AT189" s="152"/>
      <c r="AU189" s="153"/>
      <c r="AV189" s="152"/>
      <c r="AW189" s="153"/>
      <c r="AX189" s="152"/>
      <c r="AY189" s="153"/>
      <c r="AZ189" s="152"/>
      <c r="BA189" s="153"/>
      <c r="BB189" s="152"/>
      <c r="BC189" s="153"/>
      <c r="BD189" s="152"/>
      <c r="BE189" s="153"/>
      <c r="BF189" s="152"/>
      <c r="BG189" s="422"/>
      <c r="BH189" s="179"/>
      <c r="BI189" s="179"/>
      <c r="BJ189" s="67" t="str">
        <f>IF($BJ$8="Saisie de numéro erronée !","Saisie de numéro erronée !",IF($BJ$9="","",VALUE(SUBSTITUTE(IF(COUNTIF(HS189,"* *"),TRIM(MID(Y189&amp;" ",(FIND(("NO"&amp;$BJ$9&amp;" "),Y189&amp;" "))-3,3)),HS189),"c",""))))</f>
        <v/>
      </c>
      <c r="BK189" s="180"/>
      <c r="BL189" s="213"/>
      <c r="BM189" s="29">
        <v>19</v>
      </c>
      <c r="BN189" s="29">
        <v>19</v>
      </c>
      <c r="BO189" s="29">
        <v>19</v>
      </c>
      <c r="BP189" s="29">
        <v>20</v>
      </c>
      <c r="BQ189" s="29">
        <v>20</v>
      </c>
      <c r="BR189" s="29">
        <v>20</v>
      </c>
      <c r="BS189" s="29">
        <v>21</v>
      </c>
      <c r="BT189" s="29">
        <v>21</v>
      </c>
      <c r="BU189" s="29">
        <v>21</v>
      </c>
      <c r="BV189" s="29">
        <v>22</v>
      </c>
      <c r="BW189" s="29">
        <v>22</v>
      </c>
      <c r="BX189" s="29">
        <v>22</v>
      </c>
      <c r="BY189" s="29">
        <v>26</v>
      </c>
      <c r="BZ189" s="29">
        <v>34</v>
      </c>
      <c r="CA189" s="29">
        <v>39</v>
      </c>
      <c r="CB189" s="226">
        <v>49</v>
      </c>
      <c r="CC189" s="181"/>
      <c r="CD189" s="181"/>
      <c r="CE189" s="395"/>
      <c r="CF189" s="182"/>
      <c r="CG189" s="182"/>
      <c r="CH189" s="395" t="s">
        <v>361</v>
      </c>
      <c r="CI189" s="183"/>
      <c r="CJ189" s="183"/>
      <c r="CK189" s="214">
        <v>178</v>
      </c>
      <c r="CL189" s="44" t="s">
        <v>619</v>
      </c>
      <c r="CM189" s="184"/>
      <c r="CN189" s="216"/>
      <c r="CO189" s="227" t="s">
        <v>37</v>
      </c>
      <c r="CP189" s="185"/>
      <c r="CQ189" s="185"/>
      <c r="CR189" s="44">
        <v>89</v>
      </c>
      <c r="CS189" s="44">
        <v>109</v>
      </c>
      <c r="CT189" s="186"/>
      <c r="CU189" s="186"/>
      <c r="CV189" s="395"/>
      <c r="CW189" s="218"/>
      <c r="CX189" s="218"/>
      <c r="CY189" s="227" t="s">
        <v>106</v>
      </c>
      <c r="CZ189" s="187"/>
      <c r="DA189" s="187"/>
      <c r="DB189" s="28" t="str">
        <f>IF(OR($A$8&lt;&gt;"",$A$2&lt;&gt;"",$DB$252&lt;&gt;""),"E","")</f>
        <v/>
      </c>
      <c r="DC189" s="29" t="str">
        <f>IF(OR($A$8&lt;&gt;"",$A$2&lt;&gt;"",$DC$252&lt;&gt;""),"E","")</f>
        <v/>
      </c>
      <c r="DD189" s="29" t="str">
        <f>IF(OR($A$8&lt;&gt;"",$A$2&lt;&gt;"",$DD$252&lt;&gt;""),"E","")</f>
        <v/>
      </c>
      <c r="DE189" s="29" t="str">
        <f>IF(OR($A$8&lt;&gt;"",$A$2&lt;&gt;"",$DE$252&lt;&gt;""),"E","")</f>
        <v/>
      </c>
      <c r="DF189" s="29" t="str">
        <f>IF(OR($A$8&lt;&gt;"",$A$2&lt;&gt;"",$DF$252&lt;&gt;""),"E","")</f>
        <v/>
      </c>
      <c r="DG189" s="29" t="str">
        <f>IF(OR($A$8&lt;&gt;"",$A$2&lt;&gt;"",$DG$252&lt;&gt;""),"E","")</f>
        <v/>
      </c>
      <c r="DH189" s="29" t="str">
        <f>IF(OR($A$8&lt;&gt;"",$A$2&lt;&gt;"",$DH$252&lt;&gt;""),"E","")</f>
        <v/>
      </c>
      <c r="DI189" s="29" t="str">
        <f>IF(OR($A$8&lt;&gt;"",$A$2&lt;&gt;"",$DI$252&lt;&gt;""),"E","")</f>
        <v/>
      </c>
      <c r="DJ189" s="29" t="str">
        <f>IF(OR($A$8&lt;&gt;"",$A$2&lt;&gt;"",$DJ$252&lt;&gt;""),"E","")</f>
        <v/>
      </c>
      <c r="DK189" s="29" t="str">
        <f>IF(OR($A$8&lt;&gt;"",$A$2&lt;&gt;"",$DK$252&lt;&gt;""),"E","")</f>
        <v/>
      </c>
      <c r="DL189" s="29" t="str">
        <f>IF(OR($A$8&lt;&gt;"",$A$2&lt;&gt;"",$DL$252&lt;&gt;""),"E","")</f>
        <v/>
      </c>
      <c r="DM189" s="29" t="str">
        <f>IF(OR($A$8&lt;&gt;"",$A$2&lt;&gt;"",$DM$252&lt;&gt;""),"E","")</f>
        <v/>
      </c>
      <c r="DN189" s="29" t="str">
        <f>IF(OR($A$8&lt;&gt;"",$A$2&lt;&gt;"",$DN$252&lt;&gt;""),"E","")</f>
        <v/>
      </c>
      <c r="DO189" s="29" t="str">
        <f>IF(OR($A$8&lt;&gt;"",$A$2&lt;&gt;"",$DO$252&lt;&gt;""),"E","")</f>
        <v/>
      </c>
      <c r="DP189" s="29" t="str">
        <f>IF(OR($A$8&lt;&gt;"",$A$2&lt;&gt;"",$DP$252&lt;&gt;""),"E","")</f>
        <v/>
      </c>
      <c r="DQ189" s="29" t="str">
        <f>IF(OR($A$8&lt;&gt;"",$A$2&lt;&gt;"",$DQ$252&lt;&gt;""),"E","")</f>
        <v/>
      </c>
      <c r="DR189" s="29" t="str">
        <f>IF(OR($A$8&lt;&gt;"",$A$2&lt;&gt;"",$DR$252&lt;&gt;""),"E","")</f>
        <v/>
      </c>
      <c r="DS189" s="29" t="str">
        <f>IF(OR($A$8&lt;&gt;"",$A$2&lt;&gt;"",$DS$252&lt;&gt;""),"E","")</f>
        <v/>
      </c>
      <c r="DT189" s="29" t="str">
        <f>IF(OR($A$8&lt;&gt;"",$A$2&lt;&gt;"",$DT$252&lt;&gt;""),"E","")</f>
        <v/>
      </c>
      <c r="DU189" s="29" t="str">
        <f>IF(OR($A$8&lt;&gt;"",$A$2&lt;&gt;"",$DU$252&lt;&gt;""),"E","")</f>
        <v/>
      </c>
      <c r="DV189" s="29" t="str">
        <f>IF(OR($A$8&lt;&gt;"",$A$2&lt;&gt;"",$DV$252&lt;&gt;""),"E","")</f>
        <v/>
      </c>
      <c r="DW189" s="29" t="str">
        <f>IF(OR($A$8&lt;&gt;"",$A$2&lt;&gt;"",$DW$252&lt;&gt;""),"E","")</f>
        <v/>
      </c>
      <c r="DX189" s="29" t="str">
        <f>IF(OR($A$8&lt;&gt;"",$A$2&lt;&gt;"",$DX$252&lt;&gt;""),"E","")</f>
        <v/>
      </c>
      <c r="DY189" s="29" t="str">
        <f>IF(OR($A$8&lt;&gt;"",$A$2&lt;&gt;"",$DY$252&lt;&gt;""),"E","")</f>
        <v/>
      </c>
      <c r="DZ189" s="29" t="str">
        <f>IF(OR($A$8&lt;&gt;"",$A$2&lt;&gt;"",$DZ$252&lt;&gt;""),"E","")</f>
        <v/>
      </c>
      <c r="EA189" s="31"/>
      <c r="EB189" s="2"/>
      <c r="EC189" s="29" t="str">
        <f>IF(OR($A$8&lt;&gt;"",$A$2&lt;&gt;"",$EC$252&lt;&gt;""),"E","")</f>
        <v/>
      </c>
      <c r="ED189" s="58"/>
      <c r="EE189" s="57"/>
      <c r="EF189" s="29" t="str">
        <f>IF(OR($A$8&lt;&gt;"",$A$2&lt;&gt;"",$EF$252&lt;&gt;""),"E","")</f>
        <v/>
      </c>
      <c r="EG189" s="29" t="str">
        <f>IF(OR($A$8&lt;&gt;"",$A$2&lt;&gt;"",$EG$252&lt;&gt;""),"E","")</f>
        <v/>
      </c>
      <c r="EH189" s="29" t="str">
        <f>IF(OR($A$8&lt;&gt;"",$A$2&lt;&gt;"",$EH$252&lt;&gt;""),"E","")</f>
        <v/>
      </c>
      <c r="EI189" s="29" t="str">
        <f>IF(OR($A$8&lt;&gt;"",$A$2&lt;&gt;"",$EI$252&lt;&gt;""),"E","")</f>
        <v/>
      </c>
      <c r="EJ189" s="29" t="str">
        <f>IF(OR($A$8&lt;&gt;"",$A$2&lt;&gt;"",$EJ$252&lt;&gt;""),"E","")</f>
        <v/>
      </c>
      <c r="EK189" s="29" t="str">
        <f>IF(OR($A$8&lt;&gt;"",$A$2&lt;&gt;"",$EK$252&lt;&gt;""),"E","")</f>
        <v/>
      </c>
      <c r="EL189" s="29" t="str">
        <f>IF(OR($A$8&lt;&gt;"",$A$2&lt;&gt;"",$EL$252&lt;&gt;""),"E","")</f>
        <v/>
      </c>
      <c r="EM189" s="29" t="str">
        <f>IF(OR($A$8&lt;&gt;"",$A$2&lt;&gt;"",$EM$252&lt;&gt;""),"E","")</f>
        <v/>
      </c>
      <c r="EN189" s="29" t="str">
        <f>IF(OR($A$8&lt;&gt;"",$A$2&lt;&gt;"",$EN$252&lt;&gt;""),"E","")</f>
        <v/>
      </c>
      <c r="EO189" s="29" t="str">
        <f>IF(OR($A$8&lt;&gt;"",$A$2&lt;&gt;"",$EO$252&lt;&gt;""),"E","")</f>
        <v/>
      </c>
      <c r="EP189" s="29" t="str">
        <f>IF(OR($A$8&lt;&gt;"",$A$2&lt;&gt;"",$EP$252&lt;&gt;""),"E","")</f>
        <v/>
      </c>
      <c r="EQ189" s="29" t="str">
        <f>IF(OR($A$8&lt;&gt;"",$A$2&lt;&gt;"",$EQ$252&lt;&gt;""),"E","")</f>
        <v/>
      </c>
      <c r="ER189" s="29" t="str">
        <f>IF(OR($A$8&lt;&gt;"",$A$2&lt;&gt;"",$ER$252&lt;&gt;""),"E","")</f>
        <v/>
      </c>
      <c r="ES189" s="29" t="str">
        <f>IF(OR($A$8&lt;&gt;"",$A$2&lt;&gt;"",$ES$252&lt;&gt;""),"E","")</f>
        <v/>
      </c>
      <c r="ET189" s="29" t="str">
        <f>IF(OR($A$8&lt;&gt;"",$A$2&lt;&gt;"",$ET$252&lt;&gt;""),"E","")</f>
        <v/>
      </c>
      <c r="EU189" s="29" t="str">
        <f>IF(OR($A$8&lt;&gt;"",$A$2&lt;&gt;"",$EU$252&lt;&gt;""),"E","")</f>
        <v/>
      </c>
      <c r="EV189" s="29" t="str">
        <f>IF(OR($A$8&lt;&gt;"",$A$2&lt;&gt;"",$EV$252&lt;&gt;""),"E","")</f>
        <v/>
      </c>
      <c r="EW189" s="29" t="str">
        <f>IF(OR($A$8&lt;&gt;"",$A$2&lt;&gt;"",$EW$252&lt;&gt;""),"E","")</f>
        <v/>
      </c>
      <c r="EX189" s="29" t="str">
        <f>IF(OR($A$8&lt;&gt;"",$A$2&lt;&gt;"",$EX$252&lt;&gt;""),"E","")</f>
        <v/>
      </c>
      <c r="EY189" s="29" t="str">
        <f>IF(OR($A$8&lt;&gt;"",$A$2&lt;&gt;"",$EY$252&lt;&gt;""),"E","")</f>
        <v/>
      </c>
      <c r="EZ189" s="29" t="str">
        <f>IF(OR($A$8&lt;&gt;"",$A$2&lt;&gt;"",$EZ$252&lt;&gt;""),"E","")</f>
        <v/>
      </c>
      <c r="FA189" s="29" t="str">
        <f>IF(OR($A$8&lt;&gt;"",$A$2&lt;&gt;"",$FA$252&lt;&gt;""),"E","")</f>
        <v/>
      </c>
      <c r="FB189" s="29" t="str">
        <f>IF(OR($A$8&lt;&gt;"",$A$2&lt;&gt;"",$FB$252&lt;&gt;""),"E","")</f>
        <v/>
      </c>
      <c r="FC189" s="29" t="str">
        <f>IF(OR($A$8&lt;&gt;"",$A$2&lt;&gt;"",$FC$252&lt;&gt;""),"E","")</f>
        <v/>
      </c>
      <c r="FD189" s="29" t="str">
        <f>IF(OR($A$8&lt;&gt;"",$A$2&lt;&gt;"",$FD$252&lt;&gt;""),"E","")</f>
        <v/>
      </c>
      <c r="FE189" s="29" t="str">
        <f>IF(OR($A$8&lt;&gt;"",$A$2&lt;&gt;"",$FE$252&lt;&gt;""),"E","")</f>
        <v/>
      </c>
      <c r="FF189" s="29" t="str">
        <f>IF(OR($A$8&lt;&gt;"",$A$2&lt;&gt;"",$FF$252&lt;&gt;""),"E","")</f>
        <v/>
      </c>
      <c r="FG189" s="29" t="str">
        <f>IF(OR($A$8&lt;&gt;"",$A$2&lt;&gt;"",$FG$252&lt;&gt;""),"E","")</f>
        <v/>
      </c>
      <c r="FH189" s="29" t="str">
        <f>IF(OR($A$8&lt;&gt;"",$A$2&lt;&gt;"",$FH$252&lt;&gt;""),"E","")</f>
        <v/>
      </c>
      <c r="FI189" s="29" t="str">
        <f>IF(OR($A$8&lt;&gt;"",$A$2&lt;&gt;"",$FI$252&lt;&gt;""),"E","")</f>
        <v/>
      </c>
      <c r="FJ189" s="29" t="str">
        <f>IF(OR($A$8&lt;&gt;"",$A$2&lt;&gt;"",$FJ$252&lt;&gt;""),"E","")</f>
        <v/>
      </c>
      <c r="FK189" s="29" t="str">
        <f>IF(OR($A$8&lt;&gt;"",$A$2&lt;&gt;"",$FK$252&lt;&gt;""),"E","")</f>
        <v/>
      </c>
      <c r="FL189" s="29" t="str">
        <f>IF(OR($A$8&lt;&gt;"",$A$2&lt;&gt;"",$FL$252&lt;&gt;""),"E","")</f>
        <v/>
      </c>
      <c r="FM189" s="29" t="str">
        <f>IF(OR($A$8&lt;&gt;"",$A$2&lt;&gt;"",$FM$252&lt;&gt;""),"E","")</f>
        <v/>
      </c>
      <c r="FN189" s="29" t="str">
        <f>IF(OR($A$8&lt;&gt;"",$A$2&lt;&gt;"",$FN$252&lt;&gt;""),"E","")</f>
        <v/>
      </c>
      <c r="FO189" s="29" t="str">
        <f>IF(OR($A$8&lt;&gt;"",$A$2&lt;&gt;"",$FO$252&lt;&gt;""),"E","")</f>
        <v/>
      </c>
      <c r="FP189" s="29" t="str">
        <f>IF(OR($A$8&lt;&gt;"",$A$2&lt;&gt;"",$FP$252&lt;&gt;""),"E","")</f>
        <v/>
      </c>
      <c r="FQ189" s="29" t="str">
        <f>IF(OR($A$8&lt;&gt;"",$A$2&lt;&gt;"",$FQ$252&lt;&gt;""),"E","")</f>
        <v/>
      </c>
      <c r="FR189" s="29" t="str">
        <f>IF(OR($A$8&lt;&gt;"",$A$2&lt;&gt;"",$FR$252&lt;&gt;""),"E","")</f>
        <v/>
      </c>
      <c r="FS189" s="29" t="str">
        <f>IF(OR($A$8&lt;&gt;"",$A$2&lt;&gt;"",$FS$252&lt;&gt;""),"E","")</f>
        <v/>
      </c>
      <c r="FT189" s="29" t="str">
        <f>IF(OR($A$8&lt;&gt;"",$A$2&lt;&gt;"",$FT$252&lt;&gt;""),"E","")</f>
        <v/>
      </c>
      <c r="FU189" s="29" t="str">
        <f>IF(OR($A$8&lt;&gt;"",$A$2&lt;&gt;"",$FU$252&lt;&gt;""),"E","")</f>
        <v/>
      </c>
      <c r="FV189" s="29" t="str">
        <f>IF(OR($A$8&lt;&gt;"",$A$2&lt;&gt;"",$FV$252&lt;&gt;""),"E","")</f>
        <v/>
      </c>
      <c r="FW189" s="29" t="str">
        <f>IF(OR($A$8&lt;&gt;"",$A$2&lt;&gt;"",$FW$252&lt;&gt;""),"E","")</f>
        <v/>
      </c>
      <c r="FX189" s="29" t="str">
        <f>IF(OR($A$8&lt;&gt;"",$A$2&lt;&gt;"",$FX$252&lt;&gt;""),"E","")</f>
        <v/>
      </c>
      <c r="FY189" s="29" t="str">
        <f>IF(OR($A$8&lt;&gt;"",$A$2&lt;&gt;"",$FY$252&lt;&gt;""),"E","")</f>
        <v/>
      </c>
      <c r="FZ189" s="29" t="str">
        <f>IF(OR($A$8&lt;&gt;"",$A$2&lt;&gt;"",$FZ$252&lt;&gt;""),"E","")</f>
        <v/>
      </c>
      <c r="GA189" s="29" t="str">
        <f>IF(OR($A$8&lt;&gt;"",$A$2&lt;&gt;"",$GA$252&lt;&gt;""),"E","")</f>
        <v/>
      </c>
      <c r="GB189" s="58"/>
      <c r="GC189" s="57"/>
      <c r="GD189" s="33" t="str">
        <f>IF(OR($A$8&lt;&gt;"",$A$2&lt;&gt;"",$GD$252&lt;&gt;""),"E","")</f>
        <v/>
      </c>
      <c r="GE189" s="77"/>
      <c r="GF189" s="72"/>
      <c r="GG189" s="29" t="str">
        <f>IF(OR($A$8&lt;&gt;"",$A$2&lt;&gt;"",$GG$252&lt;&gt;""),"E","")</f>
        <v/>
      </c>
      <c r="GH189" s="29" t="str">
        <f>IF(OR($A$8&lt;&gt;"",$A$2&lt;&gt;"",$GH$252&lt;&gt;""),"E","")</f>
        <v/>
      </c>
      <c r="GI189" s="29" t="str">
        <f>IF(OR($A$8&lt;&gt;"",$A$2&lt;&gt;"",$GI$252&lt;&gt;""),"E","")</f>
        <v/>
      </c>
      <c r="GJ189" s="29" t="str">
        <f>IF(OR($A$8&lt;&gt;"",$A$2&lt;&gt;"",$GJ$252&lt;&gt;""),"E","")</f>
        <v/>
      </c>
      <c r="GK189" s="29" t="str">
        <f>IF(OR($A$8&lt;&gt;"",$A$2&lt;&gt;"",$GK$252&lt;&gt;""),"E","")</f>
        <v/>
      </c>
      <c r="GL189" s="29" t="str">
        <f>IF(OR($A$8&lt;&gt;"",$A$2&lt;&gt;"",$GL$252&lt;&gt;""),"E","")</f>
        <v/>
      </c>
      <c r="GM189" s="29" t="str">
        <f>IF(OR($A$8&lt;&gt;"",$A$2&lt;&gt;"",$GM$252&lt;&gt;""),"E","")</f>
        <v/>
      </c>
      <c r="GN189" s="29" t="str">
        <f>IF(OR($A$8&lt;&gt;"",$A$2&lt;&gt;"",$GN$252&lt;&gt;""),"E","")</f>
        <v/>
      </c>
      <c r="GO189" s="29" t="str">
        <f>IF(OR($A$8&lt;&gt;"",$A$2&lt;&gt;"",$GO$252&lt;&gt;""),"E","")</f>
        <v/>
      </c>
      <c r="GP189" s="29" t="str">
        <f>IF(OR($A$8&lt;&gt;"",$A$2&lt;&gt;"",$GP$252&lt;&gt;""),"E","")</f>
        <v/>
      </c>
      <c r="GQ189" s="29" t="str">
        <f>IF(OR($A$8&lt;&gt;"",$A$2&lt;&gt;"",$GQ$252&lt;&gt;""),"E","")</f>
        <v/>
      </c>
      <c r="GR189" s="29" t="str">
        <f>IF(OR($A$8&lt;&gt;"",$A$2&lt;&gt;"",$GR$252&lt;&gt;""),"E","")</f>
        <v/>
      </c>
      <c r="GS189" s="29" t="str">
        <f>IF(OR($A$8&lt;&gt;"",$A$2&lt;&gt;"",$GS$252&lt;&gt;""),"E","")</f>
        <v/>
      </c>
      <c r="GT189" s="30" t="str">
        <f>IF(OR($A$8&lt;&gt;"",$A$2&lt;&gt;"",$GT$252&lt;&gt;""),"E",(IF(OR(AND($B$5="X",$D$5=""),(AND((OR(($J$6="X"),(AND($J$6="X",$L$6="X")))),$N$6=""))),"","X")))</f>
        <v>X</v>
      </c>
      <c r="GU189" s="29" t="str">
        <f>IF(OR($A$8&lt;&gt;"",$A$2&lt;&gt;"",$GU$252&lt;&gt;""),"E","")</f>
        <v/>
      </c>
      <c r="GV189" s="30" t="str">
        <f>IF(OR($A$8&lt;&gt;"",$A$2&lt;&gt;"",$GV$252&lt;&gt;""),"E",(IF(OR(AND($B$5="X",$D$5=""),(AND((OR(($J$6="X"),(AND($J$6="X",$L$6="X")))),$N$6=""))),"","X")))</f>
        <v>X</v>
      </c>
      <c r="GW189" s="29" t="str">
        <f>IF(OR($A$8&lt;&gt;"",$A$2&lt;&gt;"",$GW$252&lt;&gt;""),"E","")</f>
        <v/>
      </c>
      <c r="GX189" s="30" t="str">
        <f>IF(OR($A$8&lt;&gt;"",$A$2&lt;&gt;"",$GX$252&lt;&gt;""),"E",(IF(OR((AND($P$6="X",$R$6="")),AND($B$5="X",$D$5=""),(AND((OR(($J$6="X"),(AND($J$6="X",$L$6="X")))),$N$6=""))),"","X")))</f>
        <v>X</v>
      </c>
      <c r="GY189" s="26" t="str">
        <f>IF(OR($A$8&lt;&gt;"",$A$2&lt;&gt;"",$GY$252&lt;&gt;""),"E","")</f>
        <v/>
      </c>
      <c r="GZ189" s="30" t="str">
        <f>IF(OR($A$8&lt;&gt;"",$A$2&lt;&gt;"",$GZ$252&lt;&gt;""),"E",(IF(OR((AND($P$6="X",$R$6="")),AND($B$5="X",$D$5=""),(AND((OR(($J$6="X"),(AND($J$6="X",$L$6="X")))),$N$6=""))),"","X")))</f>
        <v>X</v>
      </c>
      <c r="HA189" s="29" t="str">
        <f>IF(OR($A$8&lt;&gt;"",$A$2&lt;&gt;"",$HA$252&lt;&gt;""),"E","")</f>
        <v/>
      </c>
      <c r="HB189" s="34" t="str">
        <f>IF(OR($A$8&lt;&gt;"",$A$2&lt;&gt;"",$HB$252&lt;&gt;""),"E",IF((OR((AND($B$5="X",$D$5="")),(AND($F$7="X",$H$7="",$N$7="")),(AND((OR(($J$6="X"),(AND($J$6="X",$L$6="X")))),$N$6="")),(AND($B$7="X",$D$7="")))),"","X"))</f>
        <v>X</v>
      </c>
      <c r="HC189" s="29" t="str">
        <f>IF(OR($A$8&lt;&gt;"",$A$2&lt;&gt;"",$HC$252&lt;&gt;""),"E","")</f>
        <v/>
      </c>
      <c r="HD189" s="34" t="str">
        <f>IF(OR($A$8&lt;&gt;"",$A$2&lt;&gt;"",$HD$252&lt;&gt;""),"E",IF((OR((AND($B$5="X",$D$5="")),(AND($F$7="X",$H$7="",$N$7="")),(AND((OR(($J$6="X"),(AND($J$6="X",$L$6="X")))),$N$6="")),(AND($B$7="X",$D$7="")))),"","X"))</f>
        <v>X</v>
      </c>
      <c r="HE189" s="29" t="str">
        <f>IF(OR($A$8&lt;&gt;"",$A$2&lt;&gt;"",$HE$252&lt;&gt;""),"E","")</f>
        <v/>
      </c>
      <c r="HF189" s="34" t="str">
        <f>IF(OR($A$8&lt;&gt;"",$A$2&lt;&gt;"",$HF$252&lt;&gt;""),"E",IF((OR((AND($B$5="X",$D$5="")),(AND($F$7="X",$H$7="",$N$7="")),(AND((OR(($J$6="X"),(AND($J$6="X",$L$6="X")))),$N$6="")),(AND($B$7="X",$D$7="")))),"","X"))</f>
        <v>X</v>
      </c>
      <c r="HG189" s="29" t="str">
        <f>IF(OR($A$8&lt;&gt;"",$A$2&lt;&gt;"",$HG$252&lt;&gt;""),"E","")</f>
        <v/>
      </c>
      <c r="HH189" s="81"/>
      <c r="HI189" s="72"/>
      <c r="HJ189" s="34" t="str">
        <f>IF(OR($A$8&lt;&gt;"",$A$2&lt;&gt;"",$HJ$252&lt;&gt;""),"E",IF((OR((AND($B$5="X",$D$5="")),(AND($F$7="X",$H$7="",$N$7="")),(AND((OR(($J$6="X"),(AND($J$6="X",$L$6="X")))),$N$6="")),(AND($B$7="X",$D$7="")))),"","X"))</f>
        <v>X</v>
      </c>
      <c r="HK189" s="29" t="str">
        <f>IF(OR($A$8&lt;&gt;"",$A$2&lt;&gt;"",$HK$252&lt;&gt;""),"E","")</f>
        <v/>
      </c>
      <c r="HL189" s="34" t="str">
        <f>IF(OR($A$8&lt;&gt;"",$A$2&lt;&gt;"",$HL$252&lt;&gt;""),"E",IF((OR((AND($B$5="X",$D$5="")),(AND($F$7="X",$H$7="",$N$7="")),(AND((OR(($J$6="X"),(AND($J$6="X",$L$6="X")))),$N$6="")),(AND($B$7="X",$D$7="")))),"","X"))</f>
        <v>X</v>
      </c>
      <c r="HM189" s="34" t="str">
        <f>IF(OR($A$8&lt;&gt;"",$A$2&lt;&gt;"",$HM$252&lt;&gt;""),"E",IF((OR((AND($B$5="X",$D$5="")),(AND($F$7="X",$H$7="",$N$7="")),(AND((OR(($J$6="X"),(AND($J$6="X",$L$6="X")))),$N$6="")),(AND($B$7="X",$D$7="")))),"","X"))</f>
        <v>X</v>
      </c>
      <c r="HN189" s="34" t="str">
        <f>IF(OR($A$8&lt;&gt;"",$A$2&lt;&gt;"",$HN$252&lt;&gt;""),"E",IF((OR((AND($B$5="X",$D$5="")),(AND($F$7="X",$H$7="",$N$7="")),(AND((OR(($J$6="X"),(AND($J$6="X",$L$6="X")))),$N$6="")),(AND($B$7="X",$D$7="")))),"","X"))</f>
        <v>X</v>
      </c>
      <c r="HO189" s="34" t="str">
        <f>IF(OR($A$8&lt;&gt;"",$A$2&lt;&gt;"",$HO$252&lt;&gt;""),"E",IF((OR((AND($B$5="X",$D$5="")),(AND($F$7="X",$H$7="",$N$7="")),(AND((OR(($J$6="X"),(AND($J$6="X",$L$6="X")))),$N$6="")),(AND($B$7="X",$D$7="")))),"","X"))</f>
        <v>X</v>
      </c>
      <c r="HP189" s="34" t="str">
        <f>IF(OR($A$8&lt;&gt;"",$A$2&lt;&gt;"",$HP$252&lt;&gt;""),"E",IF((OR((AND($B$5="X",$D$5="")),(AND($F$7="X",$H$7="",$N$7="")),(AND((OR(($J$6="X"),(AND($J$6="X",$L$6="X")))),$N$6="")),(AND($B$7="X",$D$7="")))),"","X"))</f>
        <v>X</v>
      </c>
      <c r="HQ189" s="219"/>
      <c r="HR189" s="6"/>
      <c r="HS189" s="131">
        <f t="shared" si="2"/>
        <v>0</v>
      </c>
      <c r="HT189" s="132"/>
    </row>
    <row r="190" spans="1:228" ht="39" customHeight="1" x14ac:dyDescent="0.2">
      <c r="A190" s="220" t="s">
        <v>26</v>
      </c>
      <c r="B190" s="221"/>
      <c r="C190" s="221"/>
      <c r="D190" s="221"/>
      <c r="E190" s="221"/>
      <c r="F190" s="221"/>
      <c r="G190" s="221"/>
      <c r="H190" s="221"/>
      <c r="I190" s="221"/>
      <c r="J190" s="221"/>
      <c r="K190" s="221"/>
      <c r="L190" s="222"/>
      <c r="M190" s="223" t="s">
        <v>1</v>
      </c>
      <c r="N190" s="224"/>
      <c r="O190" s="224"/>
      <c r="P190" s="224"/>
      <c r="Q190" s="224"/>
      <c r="R190" s="224"/>
      <c r="S190" s="224"/>
      <c r="T190" s="224"/>
      <c r="U190" s="225"/>
      <c r="V190" s="175"/>
      <c r="W190" s="43">
        <v>20</v>
      </c>
      <c r="X190" s="202">
        <v>2</v>
      </c>
      <c r="Y190" s="84" t="s">
        <v>1149</v>
      </c>
      <c r="Z190" s="178"/>
      <c r="AA190" s="212"/>
      <c r="AB190" s="155">
        <v>60</v>
      </c>
      <c r="AC190" s="299"/>
      <c r="AD190" s="155">
        <v>60</v>
      </c>
      <c r="AE190" s="299"/>
      <c r="AF190" s="155">
        <v>60</v>
      </c>
      <c r="AG190" s="399"/>
      <c r="AH190" s="155">
        <v>60</v>
      </c>
      <c r="AI190" s="299"/>
      <c r="AJ190" s="155">
        <v>12</v>
      </c>
      <c r="AK190" s="299"/>
      <c r="AL190" s="155">
        <v>2</v>
      </c>
      <c r="AM190" s="299"/>
      <c r="AN190" s="155">
        <v>1</v>
      </c>
      <c r="AO190" s="299"/>
      <c r="AP190" s="155">
        <v>1</v>
      </c>
      <c r="AQ190" s="299"/>
      <c r="AR190" s="152"/>
      <c r="AS190" s="153"/>
      <c r="AT190" s="152"/>
      <c r="AU190" s="153"/>
      <c r="AV190" s="152"/>
      <c r="AW190" s="153"/>
      <c r="AX190" s="152"/>
      <c r="AY190" s="153"/>
      <c r="AZ190" s="152"/>
      <c r="BA190" s="153"/>
      <c r="BB190" s="152"/>
      <c r="BC190" s="153"/>
      <c r="BD190" s="152"/>
      <c r="BE190" s="153"/>
      <c r="BF190" s="152"/>
      <c r="BG190" s="422"/>
      <c r="BH190" s="179"/>
      <c r="BI190" s="179"/>
      <c r="BJ190" s="67" t="str">
        <f>IF($BJ$8="Saisie de numéro erronée !","Saisie de numéro erronée !",IF($BJ$9="","",VALUE(SUBSTITUTE(IF(COUNTIF(HS190,"* *"),TRIM(MID(Y190&amp;" ",(FIND(("NO"&amp;$BJ$9&amp;" "),Y190&amp;" "))-3,3)),HS190),"c",""))))</f>
        <v/>
      </c>
      <c r="BK190" s="180"/>
      <c r="BL190" s="213"/>
      <c r="BM190" s="29">
        <v>20</v>
      </c>
      <c r="BN190" s="29">
        <v>20</v>
      </c>
      <c r="BO190" s="29">
        <v>20</v>
      </c>
      <c r="BP190" s="29">
        <v>21</v>
      </c>
      <c r="BQ190" s="29">
        <v>21</v>
      </c>
      <c r="BR190" s="29">
        <v>21</v>
      </c>
      <c r="BS190" s="29">
        <v>22</v>
      </c>
      <c r="BT190" s="29">
        <v>22</v>
      </c>
      <c r="BU190" s="29">
        <v>22</v>
      </c>
      <c r="BV190" s="29">
        <v>23</v>
      </c>
      <c r="BW190" s="29">
        <v>23</v>
      </c>
      <c r="BX190" s="29">
        <v>23</v>
      </c>
      <c r="BY190" s="29">
        <v>27</v>
      </c>
      <c r="BZ190" s="29">
        <v>35</v>
      </c>
      <c r="CA190" s="29">
        <v>40</v>
      </c>
      <c r="CB190" s="226">
        <v>98</v>
      </c>
      <c r="CC190" s="181"/>
      <c r="CD190" s="181"/>
      <c r="CE190" s="395"/>
      <c r="CF190" s="182"/>
      <c r="CG190" s="182"/>
      <c r="CH190" s="395" t="s">
        <v>361</v>
      </c>
      <c r="CI190" s="183"/>
      <c r="CJ190" s="183"/>
      <c r="CK190" s="214">
        <v>179</v>
      </c>
      <c r="CL190" s="44" t="s">
        <v>620</v>
      </c>
      <c r="CM190" s="184"/>
      <c r="CN190" s="216"/>
      <c r="CO190" s="227" t="s">
        <v>37</v>
      </c>
      <c r="CP190" s="185"/>
      <c r="CQ190" s="185"/>
      <c r="CR190" s="44">
        <v>89</v>
      </c>
      <c r="CS190" s="44">
        <v>109</v>
      </c>
      <c r="CT190" s="186"/>
      <c r="CU190" s="186"/>
      <c r="CV190" s="395"/>
      <c r="CW190" s="218"/>
      <c r="CX190" s="218"/>
      <c r="CY190" s="227" t="s">
        <v>106</v>
      </c>
      <c r="CZ190" s="187"/>
      <c r="DA190" s="187"/>
      <c r="DB190" s="28" t="str">
        <f>IF(OR($A$8&lt;&gt;"",$A$2&lt;&gt;"",$DB$252&lt;&gt;""),"E","")</f>
        <v/>
      </c>
      <c r="DC190" s="29" t="str">
        <f>IF(OR($A$8&lt;&gt;"",$A$2&lt;&gt;"",$DC$252&lt;&gt;""),"E","")</f>
        <v/>
      </c>
      <c r="DD190" s="29" t="str">
        <f>IF(OR($A$8&lt;&gt;"",$A$2&lt;&gt;"",$DD$252&lt;&gt;""),"E","")</f>
        <v/>
      </c>
      <c r="DE190" s="29" t="str">
        <f>IF(OR($A$8&lt;&gt;"",$A$2&lt;&gt;"",$DE$252&lt;&gt;""),"E","")</f>
        <v/>
      </c>
      <c r="DF190" s="29" t="str">
        <f>IF(OR($A$8&lt;&gt;"",$A$2&lt;&gt;"",$DF$252&lt;&gt;""),"E","")</f>
        <v/>
      </c>
      <c r="DG190" s="29" t="str">
        <f>IF(OR($A$8&lt;&gt;"",$A$2&lt;&gt;"",$DG$252&lt;&gt;""),"E","")</f>
        <v/>
      </c>
      <c r="DH190" s="29" t="str">
        <f>IF(OR($A$8&lt;&gt;"",$A$2&lt;&gt;"",$DH$252&lt;&gt;""),"E","")</f>
        <v/>
      </c>
      <c r="DI190" s="29" t="str">
        <f>IF(OR($A$8&lt;&gt;"",$A$2&lt;&gt;"",$DI$252&lt;&gt;""),"E","")</f>
        <v/>
      </c>
      <c r="DJ190" s="29" t="str">
        <f>IF(OR($A$8&lt;&gt;"",$A$2&lt;&gt;"",$DJ$252&lt;&gt;""),"E","")</f>
        <v/>
      </c>
      <c r="DK190" s="29" t="str">
        <f>IF(OR($A$8&lt;&gt;"",$A$2&lt;&gt;"",$DK$252&lt;&gt;""),"E","")</f>
        <v/>
      </c>
      <c r="DL190" s="29" t="str">
        <f>IF(OR($A$8&lt;&gt;"",$A$2&lt;&gt;"",$DL$252&lt;&gt;""),"E","")</f>
        <v/>
      </c>
      <c r="DM190" s="29" t="str">
        <f>IF(OR($A$8&lt;&gt;"",$A$2&lt;&gt;"",$DM$252&lt;&gt;""),"E","")</f>
        <v/>
      </c>
      <c r="DN190" s="29" t="str">
        <f>IF(OR($A$8&lt;&gt;"",$A$2&lt;&gt;"",$DN$252&lt;&gt;""),"E","")</f>
        <v/>
      </c>
      <c r="DO190" s="29" t="str">
        <f>IF(OR($A$8&lt;&gt;"",$A$2&lt;&gt;"",$DO$252&lt;&gt;""),"E","")</f>
        <v/>
      </c>
      <c r="DP190" s="29" t="str">
        <f>IF(OR($A$8&lt;&gt;"",$A$2&lt;&gt;"",$DP$252&lt;&gt;""),"E","")</f>
        <v/>
      </c>
      <c r="DQ190" s="29" t="str">
        <f>IF(OR($A$8&lt;&gt;"",$A$2&lt;&gt;"",$DQ$252&lt;&gt;""),"E","")</f>
        <v/>
      </c>
      <c r="DR190" s="29" t="str">
        <f>IF(OR($A$8&lt;&gt;"",$A$2&lt;&gt;"",$DR$252&lt;&gt;""),"E","")</f>
        <v/>
      </c>
      <c r="DS190" s="29" t="str">
        <f>IF(OR($A$8&lt;&gt;"",$A$2&lt;&gt;"",$DS$252&lt;&gt;""),"E","")</f>
        <v/>
      </c>
      <c r="DT190" s="29" t="str">
        <f>IF(OR($A$8&lt;&gt;"",$A$2&lt;&gt;"",$DT$252&lt;&gt;""),"E","")</f>
        <v/>
      </c>
      <c r="DU190" s="29" t="str">
        <f>IF(OR($A$8&lt;&gt;"",$A$2&lt;&gt;"",$DU$252&lt;&gt;""),"E","")</f>
        <v/>
      </c>
      <c r="DV190" s="29" t="str">
        <f>IF(OR($A$8&lt;&gt;"",$A$2&lt;&gt;"",$DV$252&lt;&gt;""),"E","")</f>
        <v/>
      </c>
      <c r="DW190" s="29" t="str">
        <f>IF(OR($A$8&lt;&gt;"",$A$2&lt;&gt;"",$DW$252&lt;&gt;""),"E","")</f>
        <v/>
      </c>
      <c r="DX190" s="29" t="str">
        <f>IF(OR($A$8&lt;&gt;"",$A$2&lt;&gt;"",$DX$252&lt;&gt;""),"E","")</f>
        <v/>
      </c>
      <c r="DY190" s="29" t="str">
        <f>IF(OR($A$8&lt;&gt;"",$A$2&lt;&gt;"",$DY$252&lt;&gt;""),"E","")</f>
        <v/>
      </c>
      <c r="DZ190" s="29" t="str">
        <f>IF(OR($A$8&lt;&gt;"",$A$2&lt;&gt;"",$DZ$252&lt;&gt;""),"E","")</f>
        <v/>
      </c>
      <c r="EA190" s="31"/>
      <c r="EB190" s="2"/>
      <c r="EC190" s="29" t="str">
        <f>IF(OR($A$8&lt;&gt;"",$A$2&lt;&gt;"",$EC$252&lt;&gt;""),"E","")</f>
        <v/>
      </c>
      <c r="ED190" s="58"/>
      <c r="EE190" s="57"/>
      <c r="EF190" s="29" t="str">
        <f>IF(OR($A$8&lt;&gt;"",$A$2&lt;&gt;"",$EF$252&lt;&gt;""),"E","")</f>
        <v/>
      </c>
      <c r="EG190" s="29" t="str">
        <f>IF(OR($A$8&lt;&gt;"",$A$2&lt;&gt;"",$EG$252&lt;&gt;""),"E","")</f>
        <v/>
      </c>
      <c r="EH190" s="29" t="str">
        <f>IF(OR($A$8&lt;&gt;"",$A$2&lt;&gt;"",$EH$252&lt;&gt;""),"E","")</f>
        <v/>
      </c>
      <c r="EI190" s="29" t="str">
        <f>IF(OR($A$8&lt;&gt;"",$A$2&lt;&gt;"",$EI$252&lt;&gt;""),"E","")</f>
        <v/>
      </c>
      <c r="EJ190" s="29" t="str">
        <f>IF(OR($A$8&lt;&gt;"",$A$2&lt;&gt;"",$EJ$252&lt;&gt;""),"E","")</f>
        <v/>
      </c>
      <c r="EK190" s="29" t="str">
        <f>IF(OR($A$8&lt;&gt;"",$A$2&lt;&gt;"",$EK$252&lt;&gt;""),"E","")</f>
        <v/>
      </c>
      <c r="EL190" s="29" t="str">
        <f>IF(OR($A$8&lt;&gt;"",$A$2&lt;&gt;"",$EL$252&lt;&gt;""),"E","")</f>
        <v/>
      </c>
      <c r="EM190" s="29" t="str">
        <f>IF(OR($A$8&lt;&gt;"",$A$2&lt;&gt;"",$EM$252&lt;&gt;""),"E","")</f>
        <v/>
      </c>
      <c r="EN190" s="29" t="str">
        <f>IF(OR($A$8&lt;&gt;"",$A$2&lt;&gt;"",$EN$252&lt;&gt;""),"E","")</f>
        <v/>
      </c>
      <c r="EO190" s="29" t="str">
        <f>IF(OR($A$8&lt;&gt;"",$A$2&lt;&gt;"",$EO$252&lt;&gt;""),"E","")</f>
        <v/>
      </c>
      <c r="EP190" s="29" t="str">
        <f>IF(OR($A$8&lt;&gt;"",$A$2&lt;&gt;"",$EP$252&lt;&gt;""),"E","")</f>
        <v/>
      </c>
      <c r="EQ190" s="29" t="str">
        <f>IF(OR($A$8&lt;&gt;"",$A$2&lt;&gt;"",$EQ$252&lt;&gt;""),"E","")</f>
        <v/>
      </c>
      <c r="ER190" s="29" t="str">
        <f>IF(OR($A$8&lt;&gt;"",$A$2&lt;&gt;"",$ER$252&lt;&gt;""),"E","")</f>
        <v/>
      </c>
      <c r="ES190" s="29" t="str">
        <f>IF(OR($A$8&lt;&gt;"",$A$2&lt;&gt;"",$ES$252&lt;&gt;""),"E","")</f>
        <v/>
      </c>
      <c r="ET190" s="29" t="str">
        <f>IF(OR($A$8&lt;&gt;"",$A$2&lt;&gt;"",$ET$252&lt;&gt;""),"E","")</f>
        <v/>
      </c>
      <c r="EU190" s="29" t="str">
        <f>IF(OR($A$8&lt;&gt;"",$A$2&lt;&gt;"",$EU$252&lt;&gt;""),"E","")</f>
        <v/>
      </c>
      <c r="EV190" s="29" t="str">
        <f>IF(OR($A$8&lt;&gt;"",$A$2&lt;&gt;"",$EV$252&lt;&gt;""),"E","")</f>
        <v/>
      </c>
      <c r="EW190" s="29" t="str">
        <f>IF(OR($A$8&lt;&gt;"",$A$2&lt;&gt;"",$EW$252&lt;&gt;""),"E","")</f>
        <v/>
      </c>
      <c r="EX190" s="29" t="str">
        <f>IF(OR($A$8&lt;&gt;"",$A$2&lt;&gt;"",$EX$252&lt;&gt;""),"E","")</f>
        <v/>
      </c>
      <c r="EY190" s="29" t="str">
        <f>IF(OR($A$8&lt;&gt;"",$A$2&lt;&gt;"",$EY$252&lt;&gt;""),"E","")</f>
        <v/>
      </c>
      <c r="EZ190" s="29" t="str">
        <f>IF(OR($A$8&lt;&gt;"",$A$2&lt;&gt;"",$EZ$252&lt;&gt;""),"E","")</f>
        <v/>
      </c>
      <c r="FA190" s="29" t="str">
        <f>IF(OR($A$8&lt;&gt;"",$A$2&lt;&gt;"",$FA$252&lt;&gt;""),"E","")</f>
        <v/>
      </c>
      <c r="FB190" s="29" t="str">
        <f>IF(OR($A$8&lt;&gt;"",$A$2&lt;&gt;"",$FB$252&lt;&gt;""),"E","")</f>
        <v/>
      </c>
      <c r="FC190" s="29" t="str">
        <f>IF(OR($A$8&lt;&gt;"",$A$2&lt;&gt;"",$FC$252&lt;&gt;""),"E","")</f>
        <v/>
      </c>
      <c r="FD190" s="29" t="str">
        <f>IF(OR($A$8&lt;&gt;"",$A$2&lt;&gt;"",$FD$252&lt;&gt;""),"E","")</f>
        <v/>
      </c>
      <c r="FE190" s="29" t="str">
        <f>IF(OR($A$8&lt;&gt;"",$A$2&lt;&gt;"",$FE$252&lt;&gt;""),"E","")</f>
        <v/>
      </c>
      <c r="FF190" s="29" t="str">
        <f>IF(OR($A$8&lt;&gt;"",$A$2&lt;&gt;"",$FF$252&lt;&gt;""),"E","")</f>
        <v/>
      </c>
      <c r="FG190" s="29" t="str">
        <f>IF(OR($A$8&lt;&gt;"",$A$2&lt;&gt;"",$FG$252&lt;&gt;""),"E","")</f>
        <v/>
      </c>
      <c r="FH190" s="29" t="str">
        <f>IF(OR($A$8&lt;&gt;"",$A$2&lt;&gt;"",$FH$252&lt;&gt;""),"E","")</f>
        <v/>
      </c>
      <c r="FI190" s="29" t="str">
        <f>IF(OR($A$8&lt;&gt;"",$A$2&lt;&gt;"",$FI$252&lt;&gt;""),"E","")</f>
        <v/>
      </c>
      <c r="FJ190" s="29" t="str">
        <f>IF(OR($A$8&lt;&gt;"",$A$2&lt;&gt;"",$FJ$252&lt;&gt;""),"E","")</f>
        <v/>
      </c>
      <c r="FK190" s="29" t="str">
        <f>IF(OR($A$8&lt;&gt;"",$A$2&lt;&gt;"",$FK$252&lt;&gt;""),"E","")</f>
        <v/>
      </c>
      <c r="FL190" s="29" t="str">
        <f>IF(OR($A$8&lt;&gt;"",$A$2&lt;&gt;"",$FL$252&lt;&gt;""),"E","")</f>
        <v/>
      </c>
      <c r="FM190" s="29" t="str">
        <f>IF(OR($A$8&lt;&gt;"",$A$2&lt;&gt;"",$FM$252&lt;&gt;""),"E","")</f>
        <v/>
      </c>
      <c r="FN190" s="29" t="str">
        <f>IF(OR($A$8&lt;&gt;"",$A$2&lt;&gt;"",$FN$252&lt;&gt;""),"E","")</f>
        <v/>
      </c>
      <c r="FO190" s="29" t="str">
        <f>IF(OR($A$8&lt;&gt;"",$A$2&lt;&gt;"",$FO$252&lt;&gt;""),"E","")</f>
        <v/>
      </c>
      <c r="FP190" s="29" t="str">
        <f>IF(OR($A$8&lt;&gt;"",$A$2&lt;&gt;"",$FP$252&lt;&gt;""),"E","")</f>
        <v/>
      </c>
      <c r="FQ190" s="29" t="str">
        <f>IF(OR($A$8&lt;&gt;"",$A$2&lt;&gt;"",$FQ$252&lt;&gt;""),"E","")</f>
        <v/>
      </c>
      <c r="FR190" s="29" t="str">
        <f>IF(OR($A$8&lt;&gt;"",$A$2&lt;&gt;"",$FR$252&lt;&gt;""),"E","")</f>
        <v/>
      </c>
      <c r="FS190" s="29" t="str">
        <f>IF(OR($A$8&lt;&gt;"",$A$2&lt;&gt;"",$FS$252&lt;&gt;""),"E","")</f>
        <v/>
      </c>
      <c r="FT190" s="29" t="str">
        <f>IF(OR($A$8&lt;&gt;"",$A$2&lt;&gt;"",$FT$252&lt;&gt;""),"E","")</f>
        <v/>
      </c>
      <c r="FU190" s="29" t="str">
        <f>IF(OR($A$8&lt;&gt;"",$A$2&lt;&gt;"",$FU$252&lt;&gt;""),"E","")</f>
        <v/>
      </c>
      <c r="FV190" s="29" t="str">
        <f>IF(OR($A$8&lt;&gt;"",$A$2&lt;&gt;"",$FV$252&lt;&gt;""),"E","")</f>
        <v/>
      </c>
      <c r="FW190" s="29" t="str">
        <f>IF(OR($A$8&lt;&gt;"",$A$2&lt;&gt;"",$FW$252&lt;&gt;""),"E","")</f>
        <v/>
      </c>
      <c r="FX190" s="29" t="str">
        <f>IF(OR($A$8&lt;&gt;"",$A$2&lt;&gt;"",$FX$252&lt;&gt;""),"E","")</f>
        <v/>
      </c>
      <c r="FY190" s="29" t="str">
        <f>IF(OR($A$8&lt;&gt;"",$A$2&lt;&gt;"",$FY$252&lt;&gt;""),"E","")</f>
        <v/>
      </c>
      <c r="FZ190" s="29" t="str">
        <f>IF(OR($A$8&lt;&gt;"",$A$2&lt;&gt;"",$FZ$252&lt;&gt;""),"E","")</f>
        <v/>
      </c>
      <c r="GA190" s="29" t="str">
        <f>IF(OR($A$8&lt;&gt;"",$A$2&lt;&gt;"",$GA$252&lt;&gt;""),"E","")</f>
        <v/>
      </c>
      <c r="GB190" s="58"/>
      <c r="GC190" s="57"/>
      <c r="GD190" s="33" t="str">
        <f>IF(OR($A$8&lt;&gt;"",$A$2&lt;&gt;"",$GD$252&lt;&gt;""),"E","")</f>
        <v/>
      </c>
      <c r="GE190" s="77"/>
      <c r="GF190" s="72"/>
      <c r="GG190" s="29" t="str">
        <f>IF(OR($A$8&lt;&gt;"",$A$2&lt;&gt;"",$GG$252&lt;&gt;""),"E","")</f>
        <v/>
      </c>
      <c r="GH190" s="29" t="str">
        <f>IF(OR($A$8&lt;&gt;"",$A$2&lt;&gt;"",$GH$252&lt;&gt;""),"E","")</f>
        <v/>
      </c>
      <c r="GI190" s="29" t="str">
        <f>IF(OR($A$8&lt;&gt;"",$A$2&lt;&gt;"",$GI$252&lt;&gt;""),"E","")</f>
        <v/>
      </c>
      <c r="GJ190" s="29" t="str">
        <f>IF(OR($A$8&lt;&gt;"",$A$2&lt;&gt;"",$GJ$252&lt;&gt;""),"E","")</f>
        <v/>
      </c>
      <c r="GK190" s="29" t="str">
        <f>IF(OR($A$8&lt;&gt;"",$A$2&lt;&gt;"",$GK$252&lt;&gt;""),"E","")</f>
        <v/>
      </c>
      <c r="GL190" s="29" t="str">
        <f>IF(OR($A$8&lt;&gt;"",$A$2&lt;&gt;"",$GL$252&lt;&gt;""),"E","")</f>
        <v/>
      </c>
      <c r="GM190" s="29" t="str">
        <f>IF(OR($A$8&lt;&gt;"",$A$2&lt;&gt;"",$GM$252&lt;&gt;""),"E","")</f>
        <v/>
      </c>
      <c r="GN190" s="29" t="str">
        <f>IF(OR($A$8&lt;&gt;"",$A$2&lt;&gt;"",$GN$252&lt;&gt;""),"E","")</f>
        <v/>
      </c>
      <c r="GO190" s="29" t="str">
        <f>IF(OR($A$8&lt;&gt;"",$A$2&lt;&gt;"",$GO$252&lt;&gt;""),"E","")</f>
        <v/>
      </c>
      <c r="GP190" s="29" t="str">
        <f>IF(OR($A$8&lt;&gt;"",$A$2&lt;&gt;"",$GP$252&lt;&gt;""),"E","")</f>
        <v/>
      </c>
      <c r="GQ190" s="29" t="str">
        <f>IF(OR($A$8&lt;&gt;"",$A$2&lt;&gt;"",$GQ$252&lt;&gt;""),"E","")</f>
        <v/>
      </c>
      <c r="GR190" s="29" t="str">
        <f>IF(OR($A$8&lt;&gt;"",$A$2&lt;&gt;"",$GR$252&lt;&gt;""),"E","")</f>
        <v/>
      </c>
      <c r="GS190" s="29" t="str">
        <f>IF(OR($A$8&lt;&gt;"",$A$2&lt;&gt;"",$GS$252&lt;&gt;""),"E","")</f>
        <v/>
      </c>
      <c r="GT190" s="30" t="str">
        <f>IF(OR($A$8&lt;&gt;"",$A$2&lt;&gt;"",$GT$252&lt;&gt;""),"E",(IF(OR(AND($B$5="X",$D$5=""),(AND((OR(($J$6="X"),(AND($J$6="X",$L$6="X")))),$N$6=""))),"","X")))</f>
        <v>X</v>
      </c>
      <c r="GU190" s="29" t="str">
        <f>IF(OR($A$8&lt;&gt;"",$A$2&lt;&gt;"",$GU$252&lt;&gt;""),"E","")</f>
        <v/>
      </c>
      <c r="GV190" s="30" t="str">
        <f>IF(OR($A$8&lt;&gt;"",$A$2&lt;&gt;"",$GV$252&lt;&gt;""),"E",(IF(OR(AND($B$5="X",$D$5=""),(AND((OR(($J$6="X"),(AND($J$6="X",$L$6="X")))),$N$6=""))),"","X")))</f>
        <v>X</v>
      </c>
      <c r="GW190" s="29" t="str">
        <f>IF(OR($A$8&lt;&gt;"",$A$2&lt;&gt;"",$GW$252&lt;&gt;""),"E","")</f>
        <v/>
      </c>
      <c r="GX190" s="30" t="str">
        <f>IF(OR($A$8&lt;&gt;"",$A$2&lt;&gt;"",$GX$252&lt;&gt;""),"E",(IF(OR((AND($P$6="X",$R$6="")),AND($B$5="X",$D$5=""),(AND((OR(($J$6="X"),(AND($J$6="X",$L$6="X")))),$N$6=""))),"","X")))</f>
        <v>X</v>
      </c>
      <c r="GY190" s="26" t="str">
        <f>IF(OR($A$8&lt;&gt;"",$A$2&lt;&gt;"",$GY$252&lt;&gt;""),"E","")</f>
        <v/>
      </c>
      <c r="GZ190" s="30" t="str">
        <f>IF(OR($A$8&lt;&gt;"",$A$2&lt;&gt;"",$GZ$252&lt;&gt;""),"E",(IF(OR((AND($P$6="X",$R$6="")),AND($B$5="X",$D$5=""),(AND((OR(($J$6="X"),(AND($J$6="X",$L$6="X")))),$N$6=""))),"","X")))</f>
        <v>X</v>
      </c>
      <c r="HA190" s="29" t="str">
        <f>IF(OR($A$8&lt;&gt;"",$A$2&lt;&gt;"",$HA$252&lt;&gt;""),"E","")</f>
        <v/>
      </c>
      <c r="HB190" s="34" t="str">
        <f>IF(OR($A$8&lt;&gt;"",$A$2&lt;&gt;"",$HB$252&lt;&gt;""),"E",IF((OR((AND($B$5="X",$D$5="")),(AND($F$7="X",$H$7="",$N$7="")),(AND((OR(($J$6="X"),(AND($J$6="X",$L$6="X")))),$N$6="")),(AND($B$7="X",$D$7="")))),"","X"))</f>
        <v>X</v>
      </c>
      <c r="HC190" s="29" t="str">
        <f>IF(OR($A$8&lt;&gt;"",$A$2&lt;&gt;"",$HC$252&lt;&gt;""),"E","")</f>
        <v/>
      </c>
      <c r="HD190" s="34" t="str">
        <f>IF(OR($A$8&lt;&gt;"",$A$2&lt;&gt;"",$HD$252&lt;&gt;""),"E",IF((OR((AND($B$5="X",$D$5="")),(AND($F$7="X",$H$7="",$N$7="")),(AND((OR(($J$6="X"),(AND($J$6="X",$L$6="X")))),$N$6="")),(AND($B$7="X",$D$7="")))),"","X"))</f>
        <v>X</v>
      </c>
      <c r="HE190" s="29" t="str">
        <f>IF(OR($A$8&lt;&gt;"",$A$2&lt;&gt;"",$HE$252&lt;&gt;""),"E","")</f>
        <v/>
      </c>
      <c r="HF190" s="34" t="str">
        <f>IF(OR($A$8&lt;&gt;"",$A$2&lt;&gt;"",$HF$252&lt;&gt;""),"E",IF((OR((AND($B$5="X",$D$5="")),(AND($F$7="X",$H$7="",$N$7="")),(AND((OR(($J$6="X"),(AND($J$6="X",$L$6="X")))),$N$6="")),(AND($B$7="X",$D$7="")))),"","X"))</f>
        <v>X</v>
      </c>
      <c r="HG190" s="29" t="str">
        <f>IF(OR($A$8&lt;&gt;"",$A$2&lt;&gt;"",$HG$252&lt;&gt;""),"E","")</f>
        <v/>
      </c>
      <c r="HH190" s="81"/>
      <c r="HI190" s="72"/>
      <c r="HJ190" s="34" t="str">
        <f>IF(OR($A$8&lt;&gt;"",$A$2&lt;&gt;"",$HJ$252&lt;&gt;""),"E",IF((OR((AND($B$5="X",$D$5="")),(AND($F$7="X",$H$7="",$N$7="")),(AND((OR(($J$6="X"),(AND($J$6="X",$L$6="X")))),$N$6="")),(AND($B$7="X",$D$7="")))),"","X"))</f>
        <v>X</v>
      </c>
      <c r="HK190" s="29" t="str">
        <f>IF(OR($A$8&lt;&gt;"",$A$2&lt;&gt;"",$HK$252&lt;&gt;""),"E","")</f>
        <v/>
      </c>
      <c r="HL190" s="34" t="str">
        <f>IF(OR($A$8&lt;&gt;"",$A$2&lt;&gt;"",$HL$252&lt;&gt;""),"E",IF((OR((AND($B$5="X",$D$5="")),(AND($F$7="X",$H$7="",$N$7="")),(AND((OR(($J$6="X"),(AND($J$6="X",$L$6="X")))),$N$6="")),(AND($B$7="X",$D$7="")))),"","X"))</f>
        <v>X</v>
      </c>
      <c r="HM190" s="34" t="str">
        <f>IF(OR($A$8&lt;&gt;"",$A$2&lt;&gt;"",$HM$252&lt;&gt;""),"E",IF((OR((AND($B$5="X",$D$5="")),(AND($F$7="X",$H$7="",$N$7="")),(AND((OR(($J$6="X"),(AND($J$6="X",$L$6="X")))),$N$6="")),(AND($B$7="X",$D$7="")))),"","X"))</f>
        <v>X</v>
      </c>
      <c r="HN190" s="34" t="str">
        <f>IF(OR($A$8&lt;&gt;"",$A$2&lt;&gt;"",$HN$252&lt;&gt;""),"E",IF((OR((AND($B$5="X",$D$5="")),(AND($F$7="X",$H$7="",$N$7="")),(AND((OR(($J$6="X"),(AND($J$6="X",$L$6="X")))),$N$6="")),(AND($B$7="X",$D$7="")))),"","X"))</f>
        <v>X</v>
      </c>
      <c r="HO190" s="34" t="str">
        <f>IF(OR($A$8&lt;&gt;"",$A$2&lt;&gt;"",$HO$252&lt;&gt;""),"E",IF((OR((AND($B$5="X",$D$5="")),(AND($F$7="X",$H$7="",$N$7="")),(AND((OR(($J$6="X"),(AND($J$6="X",$L$6="X")))),$N$6="")),(AND($B$7="X",$D$7="")))),"","X"))</f>
        <v>X</v>
      </c>
      <c r="HP190" s="34" t="str">
        <f>IF(OR($A$8&lt;&gt;"",$A$2&lt;&gt;"",$HP$252&lt;&gt;""),"E",IF((OR((AND($B$5="X",$D$5="")),(AND($F$7="X",$H$7="",$N$7="")),(AND((OR(($J$6="X"),(AND($J$6="X",$L$6="X")))),$N$6="")),(AND($B$7="X",$D$7="")))),"","X"))</f>
        <v>X</v>
      </c>
      <c r="HQ190" s="219"/>
      <c r="HR190" s="6"/>
      <c r="HS190" s="131">
        <f t="shared" si="2"/>
        <v>0</v>
      </c>
      <c r="HT190" s="132"/>
    </row>
    <row r="191" spans="1:228" ht="39" customHeight="1" x14ac:dyDescent="0.2">
      <c r="A191" s="220" t="s">
        <v>149</v>
      </c>
      <c r="B191" s="221"/>
      <c r="C191" s="221"/>
      <c r="D191" s="221"/>
      <c r="E191" s="221"/>
      <c r="F191" s="221"/>
      <c r="G191" s="221"/>
      <c r="H191" s="221"/>
      <c r="I191" s="221"/>
      <c r="J191" s="221"/>
      <c r="K191" s="221"/>
      <c r="L191" s="222"/>
      <c r="M191" s="223" t="s">
        <v>1</v>
      </c>
      <c r="N191" s="224"/>
      <c r="O191" s="224"/>
      <c r="P191" s="224"/>
      <c r="Q191" s="224"/>
      <c r="R191" s="224"/>
      <c r="S191" s="224"/>
      <c r="T191" s="224"/>
      <c r="U191" s="225"/>
      <c r="V191" s="174"/>
      <c r="W191" s="43">
        <v>20</v>
      </c>
      <c r="X191" s="204">
        <v>3</v>
      </c>
      <c r="Y191" s="84" t="s">
        <v>1149</v>
      </c>
      <c r="Z191" s="178"/>
      <c r="AA191" s="212"/>
      <c r="AB191" s="155">
        <v>60</v>
      </c>
      <c r="AC191" s="299"/>
      <c r="AD191" s="155">
        <v>60</v>
      </c>
      <c r="AE191" s="399"/>
      <c r="AF191" s="155">
        <v>60</v>
      </c>
      <c r="AG191" s="299"/>
      <c r="AH191" s="155">
        <v>60</v>
      </c>
      <c r="AI191" s="299"/>
      <c r="AJ191" s="155">
        <v>12</v>
      </c>
      <c r="AK191" s="299"/>
      <c r="AL191" s="155">
        <v>2</v>
      </c>
      <c r="AM191" s="299"/>
      <c r="AN191" s="155">
        <v>1</v>
      </c>
      <c r="AO191" s="299"/>
      <c r="AP191" s="155">
        <v>1</v>
      </c>
      <c r="AQ191" s="299"/>
      <c r="AR191" s="152"/>
      <c r="AS191" s="153"/>
      <c r="AT191" s="152"/>
      <c r="AU191" s="153"/>
      <c r="AV191" s="152"/>
      <c r="AW191" s="153"/>
      <c r="AX191" s="152"/>
      <c r="AY191" s="153"/>
      <c r="AZ191" s="152"/>
      <c r="BA191" s="153"/>
      <c r="BB191" s="152"/>
      <c r="BC191" s="153"/>
      <c r="BD191" s="152"/>
      <c r="BE191" s="153"/>
      <c r="BF191" s="152"/>
      <c r="BG191" s="422"/>
      <c r="BH191" s="179"/>
      <c r="BI191" s="179"/>
      <c r="BJ191" s="67" t="str">
        <f>IF($BJ$8="Saisie de numéro erronée !","Saisie de numéro erronée !",IF($BJ$9="","",VALUE(SUBSTITUTE(IF(COUNTIF(HS191,"* *"),TRIM(MID(Y191&amp;" ",(FIND(("NO"&amp;$BJ$9&amp;" "),Y191&amp;" "))-3,3)),HS191),"c",""))))</f>
        <v/>
      </c>
      <c r="BK191" s="180"/>
      <c r="BL191" s="213"/>
      <c r="BM191" s="29">
        <v>20</v>
      </c>
      <c r="BN191" s="29">
        <v>20</v>
      </c>
      <c r="BO191" s="29">
        <v>20</v>
      </c>
      <c r="BP191" s="29">
        <v>21</v>
      </c>
      <c r="BQ191" s="29">
        <v>21</v>
      </c>
      <c r="BR191" s="29">
        <v>21</v>
      </c>
      <c r="BS191" s="29">
        <v>22</v>
      </c>
      <c r="BT191" s="29">
        <v>22</v>
      </c>
      <c r="BU191" s="29">
        <v>22</v>
      </c>
      <c r="BV191" s="29">
        <v>23</v>
      </c>
      <c r="BW191" s="29">
        <v>23</v>
      </c>
      <c r="BX191" s="29">
        <v>23</v>
      </c>
      <c r="BY191" s="29">
        <v>27</v>
      </c>
      <c r="BZ191" s="29">
        <v>35</v>
      </c>
      <c r="CA191" s="29">
        <v>40</v>
      </c>
      <c r="CB191" s="226">
        <v>98</v>
      </c>
      <c r="CC191" s="181"/>
      <c r="CD191" s="181"/>
      <c r="CE191" s="395"/>
      <c r="CF191" s="182"/>
      <c r="CG191" s="182"/>
      <c r="CH191" s="395" t="s">
        <v>361</v>
      </c>
      <c r="CI191" s="183"/>
      <c r="CJ191" s="183"/>
      <c r="CK191" s="214">
        <v>180</v>
      </c>
      <c r="CL191" s="44" t="s">
        <v>621</v>
      </c>
      <c r="CM191" s="184"/>
      <c r="CN191" s="216"/>
      <c r="CO191" s="227" t="s">
        <v>37</v>
      </c>
      <c r="CP191" s="185"/>
      <c r="CQ191" s="185"/>
      <c r="CR191" s="44">
        <v>89</v>
      </c>
      <c r="CS191" s="44">
        <v>109</v>
      </c>
      <c r="CT191" s="186"/>
      <c r="CU191" s="186"/>
      <c r="CV191" s="395"/>
      <c r="CW191" s="218"/>
      <c r="CX191" s="218"/>
      <c r="CY191" s="227" t="s">
        <v>106</v>
      </c>
      <c r="CZ191" s="187"/>
      <c r="DA191" s="187"/>
      <c r="DB191" s="28" t="str">
        <f>IF(OR($A$8&lt;&gt;"",$A$2&lt;&gt;"",$DB$252&lt;&gt;""),"E","")</f>
        <v/>
      </c>
      <c r="DC191" s="29" t="str">
        <f>IF(OR($A$8&lt;&gt;"",$A$2&lt;&gt;"",$DC$252&lt;&gt;""),"E","")</f>
        <v/>
      </c>
      <c r="DD191" s="29" t="str">
        <f>IF(OR($A$8&lt;&gt;"",$A$2&lt;&gt;"",$DD$252&lt;&gt;""),"E","")</f>
        <v/>
      </c>
      <c r="DE191" s="29" t="str">
        <f>IF(OR($A$8&lt;&gt;"",$A$2&lt;&gt;"",$DE$252&lt;&gt;""),"E","")</f>
        <v/>
      </c>
      <c r="DF191" s="29" t="str">
        <f>IF(OR($A$8&lt;&gt;"",$A$2&lt;&gt;"",$DF$252&lt;&gt;""),"E","")</f>
        <v/>
      </c>
      <c r="DG191" s="29" t="str">
        <f>IF(OR($A$8&lt;&gt;"",$A$2&lt;&gt;"",$DG$252&lt;&gt;""),"E","")</f>
        <v/>
      </c>
      <c r="DH191" s="29" t="str">
        <f>IF(OR($A$8&lt;&gt;"",$A$2&lt;&gt;"",$DH$252&lt;&gt;""),"E","")</f>
        <v/>
      </c>
      <c r="DI191" s="29" t="str">
        <f>IF(OR($A$8&lt;&gt;"",$A$2&lt;&gt;"",$DI$252&lt;&gt;""),"E","")</f>
        <v/>
      </c>
      <c r="DJ191" s="29" t="str">
        <f>IF(OR($A$8&lt;&gt;"",$A$2&lt;&gt;"",$DJ$252&lt;&gt;""),"E","")</f>
        <v/>
      </c>
      <c r="DK191" s="29" t="str">
        <f>IF(OR($A$8&lt;&gt;"",$A$2&lt;&gt;"",$DK$252&lt;&gt;""),"E","")</f>
        <v/>
      </c>
      <c r="DL191" s="29" t="str">
        <f>IF(OR($A$8&lt;&gt;"",$A$2&lt;&gt;"",$DL$252&lt;&gt;""),"E","")</f>
        <v/>
      </c>
      <c r="DM191" s="29" t="str">
        <f>IF(OR($A$8&lt;&gt;"",$A$2&lt;&gt;"",$DM$252&lt;&gt;""),"E","")</f>
        <v/>
      </c>
      <c r="DN191" s="29" t="str">
        <f>IF(OR($A$8&lt;&gt;"",$A$2&lt;&gt;"",$DN$252&lt;&gt;""),"E","")</f>
        <v/>
      </c>
      <c r="DO191" s="29" t="str">
        <f>IF(OR($A$8&lt;&gt;"",$A$2&lt;&gt;"",$DO$252&lt;&gt;""),"E","")</f>
        <v/>
      </c>
      <c r="DP191" s="29" t="str">
        <f>IF(OR($A$8&lt;&gt;"",$A$2&lt;&gt;"",$DP$252&lt;&gt;""),"E","")</f>
        <v/>
      </c>
      <c r="DQ191" s="29" t="str">
        <f>IF(OR($A$8&lt;&gt;"",$A$2&lt;&gt;"",$DQ$252&lt;&gt;""),"E","")</f>
        <v/>
      </c>
      <c r="DR191" s="29" t="str">
        <f>IF(OR($A$8&lt;&gt;"",$A$2&lt;&gt;"",$DR$252&lt;&gt;""),"E","")</f>
        <v/>
      </c>
      <c r="DS191" s="29" t="str">
        <f>IF(OR($A$8&lt;&gt;"",$A$2&lt;&gt;"",$DS$252&lt;&gt;""),"E","")</f>
        <v/>
      </c>
      <c r="DT191" s="29" t="str">
        <f>IF(OR($A$8&lt;&gt;"",$A$2&lt;&gt;"",$DT$252&lt;&gt;""),"E","")</f>
        <v/>
      </c>
      <c r="DU191" s="29" t="str">
        <f>IF(OR($A$8&lt;&gt;"",$A$2&lt;&gt;"",$DU$252&lt;&gt;""),"E","")</f>
        <v/>
      </c>
      <c r="DV191" s="29" t="str">
        <f>IF(OR($A$8&lt;&gt;"",$A$2&lt;&gt;"",$DV$252&lt;&gt;""),"E","")</f>
        <v/>
      </c>
      <c r="DW191" s="29" t="str">
        <f>IF(OR($A$8&lt;&gt;"",$A$2&lt;&gt;"",$DW$252&lt;&gt;""),"E","")</f>
        <v/>
      </c>
      <c r="DX191" s="29" t="str">
        <f>IF(OR($A$8&lt;&gt;"",$A$2&lt;&gt;"",$DX$252&lt;&gt;""),"E","")</f>
        <v/>
      </c>
      <c r="DY191" s="29" t="str">
        <f>IF(OR($A$8&lt;&gt;"",$A$2&lt;&gt;"",$DY$252&lt;&gt;""),"E","")</f>
        <v/>
      </c>
      <c r="DZ191" s="29" t="str">
        <f>IF(OR($A$8&lt;&gt;"",$A$2&lt;&gt;"",$DZ$252&lt;&gt;""),"E","")</f>
        <v/>
      </c>
      <c r="EA191" s="31"/>
      <c r="EB191" s="2"/>
      <c r="EC191" s="29" t="str">
        <f>IF(OR($A$8&lt;&gt;"",$A$2&lt;&gt;"",$EC$252&lt;&gt;""),"E","")</f>
        <v/>
      </c>
      <c r="ED191" s="58"/>
      <c r="EE191" s="57"/>
      <c r="EF191" s="29" t="str">
        <f>IF(OR($A$8&lt;&gt;"",$A$2&lt;&gt;"",$EF$252&lt;&gt;""),"E","")</f>
        <v/>
      </c>
      <c r="EG191" s="29" t="str">
        <f>IF(OR($A$8&lt;&gt;"",$A$2&lt;&gt;"",$EG$252&lt;&gt;""),"E","")</f>
        <v/>
      </c>
      <c r="EH191" s="29" t="str">
        <f>IF(OR($A$8&lt;&gt;"",$A$2&lt;&gt;"",$EH$252&lt;&gt;""),"E","")</f>
        <v/>
      </c>
      <c r="EI191" s="29" t="str">
        <f>IF(OR($A$8&lt;&gt;"",$A$2&lt;&gt;"",$EI$252&lt;&gt;""),"E","")</f>
        <v/>
      </c>
      <c r="EJ191" s="29" t="str">
        <f>IF(OR($A$8&lt;&gt;"",$A$2&lt;&gt;"",$EJ$252&lt;&gt;""),"E","")</f>
        <v/>
      </c>
      <c r="EK191" s="29" t="str">
        <f>IF(OR($A$8&lt;&gt;"",$A$2&lt;&gt;"",$EK$252&lt;&gt;""),"E","")</f>
        <v/>
      </c>
      <c r="EL191" s="29" t="str">
        <f>IF(OR($A$8&lt;&gt;"",$A$2&lt;&gt;"",$EL$252&lt;&gt;""),"E","")</f>
        <v/>
      </c>
      <c r="EM191" s="29" t="str">
        <f>IF(OR($A$8&lt;&gt;"",$A$2&lt;&gt;"",$EM$252&lt;&gt;""),"E","")</f>
        <v/>
      </c>
      <c r="EN191" s="29" t="str">
        <f>IF(OR($A$8&lt;&gt;"",$A$2&lt;&gt;"",$EN$252&lt;&gt;""),"E","")</f>
        <v/>
      </c>
      <c r="EO191" s="29" t="str">
        <f>IF(OR($A$8&lt;&gt;"",$A$2&lt;&gt;"",$EO$252&lt;&gt;""),"E","")</f>
        <v/>
      </c>
      <c r="EP191" s="29" t="str">
        <f>IF(OR($A$8&lt;&gt;"",$A$2&lt;&gt;"",$EP$252&lt;&gt;""),"E","")</f>
        <v/>
      </c>
      <c r="EQ191" s="29" t="str">
        <f>IF(OR($A$8&lt;&gt;"",$A$2&lt;&gt;"",$EQ$252&lt;&gt;""),"E","")</f>
        <v/>
      </c>
      <c r="ER191" s="29" t="str">
        <f>IF(OR($A$8&lt;&gt;"",$A$2&lt;&gt;"",$ER$252&lt;&gt;""),"E","")</f>
        <v/>
      </c>
      <c r="ES191" s="29" t="str">
        <f>IF(OR($A$8&lt;&gt;"",$A$2&lt;&gt;"",$ES$252&lt;&gt;""),"E","")</f>
        <v/>
      </c>
      <c r="ET191" s="29" t="str">
        <f>IF(OR($A$8&lt;&gt;"",$A$2&lt;&gt;"",$ET$252&lt;&gt;""),"E","")</f>
        <v/>
      </c>
      <c r="EU191" s="29" t="str">
        <f>IF(OR($A$8&lt;&gt;"",$A$2&lt;&gt;"",$EU$252&lt;&gt;""),"E","")</f>
        <v/>
      </c>
      <c r="EV191" s="29" t="str">
        <f>IF(OR($A$8&lt;&gt;"",$A$2&lt;&gt;"",$EV$252&lt;&gt;""),"E","")</f>
        <v/>
      </c>
      <c r="EW191" s="29" t="str">
        <f>IF(OR($A$8&lt;&gt;"",$A$2&lt;&gt;"",$EW$252&lt;&gt;""),"E","")</f>
        <v/>
      </c>
      <c r="EX191" s="29" t="str">
        <f>IF(OR($A$8&lt;&gt;"",$A$2&lt;&gt;"",$EX$252&lt;&gt;""),"E","")</f>
        <v/>
      </c>
      <c r="EY191" s="29" t="str">
        <f>IF(OR($A$8&lt;&gt;"",$A$2&lt;&gt;"",$EY$252&lt;&gt;""),"E","")</f>
        <v/>
      </c>
      <c r="EZ191" s="29" t="str">
        <f>IF(OR($A$8&lt;&gt;"",$A$2&lt;&gt;"",$EZ$252&lt;&gt;""),"E","")</f>
        <v/>
      </c>
      <c r="FA191" s="29" t="str">
        <f>IF(OR($A$8&lt;&gt;"",$A$2&lt;&gt;"",$FA$252&lt;&gt;""),"E","")</f>
        <v/>
      </c>
      <c r="FB191" s="29" t="str">
        <f>IF(OR($A$8&lt;&gt;"",$A$2&lt;&gt;"",$FB$252&lt;&gt;""),"E","")</f>
        <v/>
      </c>
      <c r="FC191" s="29" t="str">
        <f>IF(OR($A$8&lt;&gt;"",$A$2&lt;&gt;"",$FC$252&lt;&gt;""),"E","")</f>
        <v/>
      </c>
      <c r="FD191" s="29" t="str">
        <f>IF(OR($A$8&lt;&gt;"",$A$2&lt;&gt;"",$FD$252&lt;&gt;""),"E","")</f>
        <v/>
      </c>
      <c r="FE191" s="29" t="str">
        <f>IF(OR($A$8&lt;&gt;"",$A$2&lt;&gt;"",$FE$252&lt;&gt;""),"E","")</f>
        <v/>
      </c>
      <c r="FF191" s="29" t="str">
        <f>IF(OR($A$8&lt;&gt;"",$A$2&lt;&gt;"",$FF$252&lt;&gt;""),"E","")</f>
        <v/>
      </c>
      <c r="FG191" s="29" t="str">
        <f>IF(OR($A$8&lt;&gt;"",$A$2&lt;&gt;"",$FG$252&lt;&gt;""),"E","")</f>
        <v/>
      </c>
      <c r="FH191" s="29" t="str">
        <f>IF(OR($A$8&lt;&gt;"",$A$2&lt;&gt;"",$FH$252&lt;&gt;""),"E","")</f>
        <v/>
      </c>
      <c r="FI191" s="29" t="str">
        <f>IF(OR($A$8&lt;&gt;"",$A$2&lt;&gt;"",$FI$252&lt;&gt;""),"E","")</f>
        <v/>
      </c>
      <c r="FJ191" s="29" t="str">
        <f>IF(OR($A$8&lt;&gt;"",$A$2&lt;&gt;"",$FJ$252&lt;&gt;""),"E","")</f>
        <v/>
      </c>
      <c r="FK191" s="29" t="str">
        <f>IF(OR($A$8&lt;&gt;"",$A$2&lt;&gt;"",$FK$252&lt;&gt;""),"E","")</f>
        <v/>
      </c>
      <c r="FL191" s="29" t="str">
        <f>IF(OR($A$8&lt;&gt;"",$A$2&lt;&gt;"",$FL$252&lt;&gt;""),"E","")</f>
        <v/>
      </c>
      <c r="FM191" s="29" t="str">
        <f>IF(OR($A$8&lt;&gt;"",$A$2&lt;&gt;"",$FM$252&lt;&gt;""),"E","")</f>
        <v/>
      </c>
      <c r="FN191" s="29" t="str">
        <f>IF(OR($A$8&lt;&gt;"",$A$2&lt;&gt;"",$FN$252&lt;&gt;""),"E","")</f>
        <v/>
      </c>
      <c r="FO191" s="29" t="str">
        <f>IF(OR($A$8&lt;&gt;"",$A$2&lt;&gt;"",$FO$252&lt;&gt;""),"E","")</f>
        <v/>
      </c>
      <c r="FP191" s="29" t="str">
        <f>IF(OR($A$8&lt;&gt;"",$A$2&lt;&gt;"",$FP$252&lt;&gt;""),"E","")</f>
        <v/>
      </c>
      <c r="FQ191" s="29" t="str">
        <f>IF(OR($A$8&lt;&gt;"",$A$2&lt;&gt;"",$FQ$252&lt;&gt;""),"E","")</f>
        <v/>
      </c>
      <c r="FR191" s="29" t="str">
        <f>IF(OR($A$8&lt;&gt;"",$A$2&lt;&gt;"",$FR$252&lt;&gt;""),"E","")</f>
        <v/>
      </c>
      <c r="FS191" s="29" t="str">
        <f>IF(OR($A$8&lt;&gt;"",$A$2&lt;&gt;"",$FS$252&lt;&gt;""),"E","")</f>
        <v/>
      </c>
      <c r="FT191" s="29" t="str">
        <f>IF(OR($A$8&lt;&gt;"",$A$2&lt;&gt;"",$FT$252&lt;&gt;""),"E","")</f>
        <v/>
      </c>
      <c r="FU191" s="29" t="str">
        <f>IF(OR($A$8&lt;&gt;"",$A$2&lt;&gt;"",$FU$252&lt;&gt;""),"E","")</f>
        <v/>
      </c>
      <c r="FV191" s="29" t="str">
        <f>IF(OR($A$8&lt;&gt;"",$A$2&lt;&gt;"",$FV$252&lt;&gt;""),"E","")</f>
        <v/>
      </c>
      <c r="FW191" s="29" t="str">
        <f>IF(OR($A$8&lt;&gt;"",$A$2&lt;&gt;"",$FW$252&lt;&gt;""),"E","")</f>
        <v/>
      </c>
      <c r="FX191" s="29" t="str">
        <f>IF(OR($A$8&lt;&gt;"",$A$2&lt;&gt;"",$FX$252&lt;&gt;""),"E","")</f>
        <v/>
      </c>
      <c r="FY191" s="29" t="str">
        <f>IF(OR($A$8&lt;&gt;"",$A$2&lt;&gt;"",$FY$252&lt;&gt;""),"E","")</f>
        <v/>
      </c>
      <c r="FZ191" s="29" t="str">
        <f>IF(OR($A$8&lt;&gt;"",$A$2&lt;&gt;"",$FZ$252&lt;&gt;""),"E","")</f>
        <v/>
      </c>
      <c r="GA191" s="29" t="str">
        <f>IF(OR($A$8&lt;&gt;"",$A$2&lt;&gt;"",$GA$252&lt;&gt;""),"E","")</f>
        <v/>
      </c>
      <c r="GB191" s="58"/>
      <c r="GC191" s="57"/>
      <c r="GD191" s="33" t="str">
        <f>IF(OR($A$8&lt;&gt;"",$A$2&lt;&gt;"",$GD$252&lt;&gt;""),"E","")</f>
        <v/>
      </c>
      <c r="GE191" s="77"/>
      <c r="GF191" s="72"/>
      <c r="GG191" s="29" t="str">
        <f>IF(OR($A$8&lt;&gt;"",$A$2&lt;&gt;"",$GG$252&lt;&gt;""),"E","")</f>
        <v/>
      </c>
      <c r="GH191" s="29" t="str">
        <f>IF(OR($A$8&lt;&gt;"",$A$2&lt;&gt;"",$GH$252&lt;&gt;""),"E","")</f>
        <v/>
      </c>
      <c r="GI191" s="29" t="str">
        <f>IF(OR($A$8&lt;&gt;"",$A$2&lt;&gt;"",$GI$252&lt;&gt;""),"E","")</f>
        <v/>
      </c>
      <c r="GJ191" s="29" t="str">
        <f>IF(OR($A$8&lt;&gt;"",$A$2&lt;&gt;"",$GJ$252&lt;&gt;""),"E","")</f>
        <v/>
      </c>
      <c r="GK191" s="29" t="str">
        <f>IF(OR($A$8&lt;&gt;"",$A$2&lt;&gt;"",$GK$252&lt;&gt;""),"E","")</f>
        <v/>
      </c>
      <c r="GL191" s="29" t="str">
        <f>IF(OR($A$8&lt;&gt;"",$A$2&lt;&gt;"",$GL$252&lt;&gt;""),"E","")</f>
        <v/>
      </c>
      <c r="GM191" s="29" t="str">
        <f>IF(OR($A$8&lt;&gt;"",$A$2&lt;&gt;"",$GM$252&lt;&gt;""),"E","")</f>
        <v/>
      </c>
      <c r="GN191" s="29" t="str">
        <f>IF(OR($A$8&lt;&gt;"",$A$2&lt;&gt;"",$GN$252&lt;&gt;""),"E","")</f>
        <v/>
      </c>
      <c r="GO191" s="29" t="str">
        <f>IF(OR($A$8&lt;&gt;"",$A$2&lt;&gt;"",$GO$252&lt;&gt;""),"E","")</f>
        <v/>
      </c>
      <c r="GP191" s="29" t="str">
        <f>IF(OR($A$8&lt;&gt;"",$A$2&lt;&gt;"",$GP$252&lt;&gt;""),"E","")</f>
        <v/>
      </c>
      <c r="GQ191" s="29" t="str">
        <f>IF(OR($A$8&lt;&gt;"",$A$2&lt;&gt;"",$GQ$252&lt;&gt;""),"E","")</f>
        <v/>
      </c>
      <c r="GR191" s="29" t="str">
        <f>IF(OR($A$8&lt;&gt;"",$A$2&lt;&gt;"",$GR$252&lt;&gt;""),"E","")</f>
        <v/>
      </c>
      <c r="GS191" s="29" t="str">
        <f>IF(OR($A$8&lt;&gt;"",$A$2&lt;&gt;"",$GS$252&lt;&gt;""),"E","")</f>
        <v/>
      </c>
      <c r="GT191" s="30" t="str">
        <f>IF(OR($A$8&lt;&gt;"",$A$2&lt;&gt;"",$GT$252&lt;&gt;""),"E",(IF(OR(AND($B$5="X",$D$5=""),(AND((OR(($J$6="X"),(AND($J$6="X",$L$6="X")))),$N$6=""))),"","X")))</f>
        <v>X</v>
      </c>
      <c r="GU191" s="29" t="str">
        <f>IF(OR($A$8&lt;&gt;"",$A$2&lt;&gt;"",$GU$252&lt;&gt;""),"E","")</f>
        <v/>
      </c>
      <c r="GV191" s="30" t="str">
        <f>IF(OR($A$8&lt;&gt;"",$A$2&lt;&gt;"",$GV$252&lt;&gt;""),"E",(IF(OR(AND($B$5="X",$D$5=""),(AND((OR(($J$6="X"),(AND($J$6="X",$L$6="X")))),$N$6=""))),"","X")))</f>
        <v>X</v>
      </c>
      <c r="GW191" s="29" t="str">
        <f>IF(OR($A$8&lt;&gt;"",$A$2&lt;&gt;"",$GW$252&lt;&gt;""),"E","")</f>
        <v/>
      </c>
      <c r="GX191" s="30" t="str">
        <f>IF(OR($A$8&lt;&gt;"",$A$2&lt;&gt;"",$GX$252&lt;&gt;""),"E",(IF(OR((AND($P$6="X",$R$6="")),AND($B$5="X",$D$5=""),(AND((OR(($J$6="X"),(AND($J$6="X",$L$6="X")))),$N$6=""))),"","X")))</f>
        <v>X</v>
      </c>
      <c r="GY191" s="26" t="str">
        <f>IF(OR($A$8&lt;&gt;"",$A$2&lt;&gt;"",$GY$252&lt;&gt;""),"E","")</f>
        <v/>
      </c>
      <c r="GZ191" s="30" t="str">
        <f>IF(OR($A$8&lt;&gt;"",$A$2&lt;&gt;"",$GZ$252&lt;&gt;""),"E",(IF(OR((AND($P$6="X",$R$6="")),AND($B$5="X",$D$5=""),(AND((OR(($J$6="X"),(AND($J$6="X",$L$6="X")))),$N$6=""))),"","X")))</f>
        <v>X</v>
      </c>
      <c r="HA191" s="29" t="str">
        <f>IF(OR($A$8&lt;&gt;"",$A$2&lt;&gt;"",$HA$252&lt;&gt;""),"E","")</f>
        <v/>
      </c>
      <c r="HB191" s="34" t="str">
        <f>IF(OR($A$8&lt;&gt;"",$A$2&lt;&gt;"",$HB$252&lt;&gt;""),"E",IF((OR((AND($B$5="X",$D$5="")),(AND($F$7="X",$H$7="",$N$7="")),(AND((OR(($J$6="X"),(AND($J$6="X",$L$6="X")))),$N$6="")),(AND($B$7="X",$D$7="")))),"","X"))</f>
        <v>X</v>
      </c>
      <c r="HC191" s="29" t="str">
        <f>IF(OR($A$8&lt;&gt;"",$A$2&lt;&gt;"",$HC$252&lt;&gt;""),"E","")</f>
        <v/>
      </c>
      <c r="HD191" s="34" t="str">
        <f>IF(OR($A$8&lt;&gt;"",$A$2&lt;&gt;"",$HD$252&lt;&gt;""),"E",IF((OR((AND($B$5="X",$D$5="")),(AND($F$7="X",$H$7="",$N$7="")),(AND((OR(($J$6="X"),(AND($J$6="X",$L$6="X")))),$N$6="")),(AND($B$7="X",$D$7="")))),"","X"))</f>
        <v>X</v>
      </c>
      <c r="HE191" s="29" t="str">
        <f>IF(OR($A$8&lt;&gt;"",$A$2&lt;&gt;"",$HE$252&lt;&gt;""),"E","")</f>
        <v/>
      </c>
      <c r="HF191" s="34" t="str">
        <f>IF(OR($A$8&lt;&gt;"",$A$2&lt;&gt;"",$HF$252&lt;&gt;""),"E",IF((OR((AND($B$5="X",$D$5="")),(AND($F$7="X",$H$7="",$N$7="")),(AND((OR(($J$6="X"),(AND($J$6="X",$L$6="X")))),$N$6="")),(AND($B$7="X",$D$7="")))),"","X"))</f>
        <v>X</v>
      </c>
      <c r="HG191" s="29" t="str">
        <f>IF(OR($A$8&lt;&gt;"",$A$2&lt;&gt;"",$HG$252&lt;&gt;""),"E","")</f>
        <v/>
      </c>
      <c r="HH191" s="81"/>
      <c r="HI191" s="72"/>
      <c r="HJ191" s="34" t="str">
        <f>IF(OR($A$8&lt;&gt;"",$A$2&lt;&gt;"",$HJ$252&lt;&gt;""),"E",IF((OR((AND($B$5="X",$D$5="")),(AND($F$7="X",$H$7="",$N$7="")),(AND((OR(($J$6="X"),(AND($J$6="X",$L$6="X")))),$N$6="")),(AND($B$7="X",$D$7="")))),"","X"))</f>
        <v>X</v>
      </c>
      <c r="HK191" s="29" t="str">
        <f>IF(OR($A$8&lt;&gt;"",$A$2&lt;&gt;"",$HK$252&lt;&gt;""),"E","")</f>
        <v/>
      </c>
      <c r="HL191" s="34" t="str">
        <f>IF(OR($A$8&lt;&gt;"",$A$2&lt;&gt;"",$HL$252&lt;&gt;""),"E",IF((OR((AND($B$5="X",$D$5="")),(AND($F$7="X",$H$7="",$N$7="")),(AND((OR(($J$6="X"),(AND($J$6="X",$L$6="X")))),$N$6="")),(AND($B$7="X",$D$7="")))),"","X"))</f>
        <v>X</v>
      </c>
      <c r="HM191" s="34" t="str">
        <f>IF(OR($A$8&lt;&gt;"",$A$2&lt;&gt;"",$HM$252&lt;&gt;""),"E",IF((OR((AND($B$5="X",$D$5="")),(AND($F$7="X",$H$7="",$N$7="")),(AND((OR(($J$6="X"),(AND($J$6="X",$L$6="X")))),$N$6="")),(AND($B$7="X",$D$7="")))),"","X"))</f>
        <v>X</v>
      </c>
      <c r="HN191" s="34" t="str">
        <f>IF(OR($A$8&lt;&gt;"",$A$2&lt;&gt;"",$HN$252&lt;&gt;""),"E",IF((OR((AND($B$5="X",$D$5="")),(AND($F$7="X",$H$7="",$N$7="")),(AND((OR(($J$6="X"),(AND($J$6="X",$L$6="X")))),$N$6="")),(AND($B$7="X",$D$7="")))),"","X"))</f>
        <v>X</v>
      </c>
      <c r="HO191" s="34" t="str">
        <f>IF(OR($A$8&lt;&gt;"",$A$2&lt;&gt;"",$HO$252&lt;&gt;""),"E",IF((OR((AND($B$5="X",$D$5="")),(AND($F$7="X",$H$7="",$N$7="")),(AND((OR(($J$6="X"),(AND($J$6="X",$L$6="X")))),$N$6="")),(AND($B$7="X",$D$7="")))),"","X"))</f>
        <v>X</v>
      </c>
      <c r="HP191" s="34" t="str">
        <f>IF(OR($A$8&lt;&gt;"",$A$2&lt;&gt;"",$HP$252&lt;&gt;""),"E",IF((OR((AND($B$5="X",$D$5="")),(AND($F$7="X",$H$7="",$N$7="")),(AND((OR(($J$6="X"),(AND($J$6="X",$L$6="X")))),$N$6="")),(AND($B$7="X",$D$7="")))),"","X"))</f>
        <v>X</v>
      </c>
      <c r="HQ191" s="219"/>
      <c r="HR191" s="6"/>
      <c r="HS191" s="131">
        <f t="shared" si="2"/>
        <v>0</v>
      </c>
      <c r="HT191" s="132"/>
    </row>
    <row r="192" spans="1:228" ht="39" customHeight="1" x14ac:dyDescent="0.2">
      <c r="A192" s="220" t="s">
        <v>188</v>
      </c>
      <c r="B192" s="221"/>
      <c r="C192" s="221"/>
      <c r="D192" s="221"/>
      <c r="E192" s="221"/>
      <c r="F192" s="221"/>
      <c r="G192" s="221"/>
      <c r="H192" s="221"/>
      <c r="I192" s="221"/>
      <c r="J192" s="221"/>
      <c r="K192" s="221"/>
      <c r="L192" s="222"/>
      <c r="M192" s="223" t="s">
        <v>1</v>
      </c>
      <c r="N192" s="224"/>
      <c r="O192" s="224"/>
      <c r="P192" s="224"/>
      <c r="Q192" s="224"/>
      <c r="R192" s="224"/>
      <c r="S192" s="224"/>
      <c r="T192" s="224"/>
      <c r="U192" s="225"/>
      <c r="V192" s="174"/>
      <c r="W192" s="43">
        <v>20</v>
      </c>
      <c r="X192" s="205">
        <v>4</v>
      </c>
      <c r="Y192" s="84" t="s">
        <v>1149</v>
      </c>
      <c r="Z192" s="178"/>
      <c r="AA192" s="212"/>
      <c r="AB192" s="155">
        <v>60</v>
      </c>
      <c r="AC192" s="299"/>
      <c r="AD192" s="155">
        <v>60</v>
      </c>
      <c r="AE192" s="399"/>
      <c r="AF192" s="155">
        <v>60</v>
      </c>
      <c r="AG192" s="299"/>
      <c r="AH192" s="155">
        <v>60</v>
      </c>
      <c r="AI192" s="299"/>
      <c r="AJ192" s="155">
        <v>12</v>
      </c>
      <c r="AK192" s="299"/>
      <c r="AL192" s="155">
        <v>2</v>
      </c>
      <c r="AM192" s="299"/>
      <c r="AN192" s="155">
        <v>1</v>
      </c>
      <c r="AO192" s="299"/>
      <c r="AP192" s="155">
        <v>1</v>
      </c>
      <c r="AQ192" s="299"/>
      <c r="AR192" s="152"/>
      <c r="AS192" s="153"/>
      <c r="AT192" s="152"/>
      <c r="AU192" s="153"/>
      <c r="AV192" s="152"/>
      <c r="AW192" s="153"/>
      <c r="AX192" s="152"/>
      <c r="AY192" s="153"/>
      <c r="AZ192" s="152"/>
      <c r="BA192" s="153"/>
      <c r="BB192" s="152"/>
      <c r="BC192" s="153"/>
      <c r="BD192" s="152"/>
      <c r="BE192" s="153"/>
      <c r="BF192" s="152"/>
      <c r="BG192" s="422"/>
      <c r="BH192" s="179"/>
      <c r="BI192" s="179"/>
      <c r="BJ192" s="67" t="str">
        <f>IF($BJ$8="Saisie de numéro erronée !","Saisie de numéro erronée !",IF($BJ$9="","",VALUE(SUBSTITUTE(IF(COUNTIF(HS192,"* *"),TRIM(MID(Y192&amp;" ",(FIND(("NO"&amp;$BJ$9&amp;" "),Y192&amp;" "))-3,3)),HS192),"c",""))))</f>
        <v/>
      </c>
      <c r="BK192" s="180"/>
      <c r="BL192" s="213"/>
      <c r="BM192" s="29">
        <v>20</v>
      </c>
      <c r="BN192" s="29">
        <v>20</v>
      </c>
      <c r="BO192" s="29">
        <v>20</v>
      </c>
      <c r="BP192" s="29">
        <v>21</v>
      </c>
      <c r="BQ192" s="29">
        <v>21</v>
      </c>
      <c r="BR192" s="29">
        <v>21</v>
      </c>
      <c r="BS192" s="29">
        <v>22</v>
      </c>
      <c r="BT192" s="29">
        <v>22</v>
      </c>
      <c r="BU192" s="29">
        <v>22</v>
      </c>
      <c r="BV192" s="29">
        <v>23</v>
      </c>
      <c r="BW192" s="29">
        <v>23</v>
      </c>
      <c r="BX192" s="29">
        <v>23</v>
      </c>
      <c r="BY192" s="29">
        <v>27</v>
      </c>
      <c r="BZ192" s="29">
        <v>35</v>
      </c>
      <c r="CA192" s="29">
        <v>40</v>
      </c>
      <c r="CB192" s="226">
        <v>98</v>
      </c>
      <c r="CC192" s="181"/>
      <c r="CD192" s="181"/>
      <c r="CE192" s="395"/>
      <c r="CF192" s="182"/>
      <c r="CG192" s="182"/>
      <c r="CH192" s="395" t="s">
        <v>362</v>
      </c>
      <c r="CI192" s="183"/>
      <c r="CJ192" s="183"/>
      <c r="CK192" s="214">
        <v>181</v>
      </c>
      <c r="CL192" s="44" t="s">
        <v>622</v>
      </c>
      <c r="CM192" s="184"/>
      <c r="CN192" s="216"/>
      <c r="CO192" s="227" t="s">
        <v>37</v>
      </c>
      <c r="CP192" s="185"/>
      <c r="CQ192" s="185"/>
      <c r="CR192" s="44">
        <v>89</v>
      </c>
      <c r="CS192" s="44">
        <v>109</v>
      </c>
      <c r="CT192" s="186"/>
      <c r="CU192" s="186"/>
      <c r="CV192" s="395"/>
      <c r="CW192" s="218"/>
      <c r="CX192" s="218"/>
      <c r="CY192" s="227" t="s">
        <v>106</v>
      </c>
      <c r="CZ192" s="187"/>
      <c r="DA192" s="187"/>
      <c r="DB192" s="28" t="str">
        <f>IF(OR($A$8&lt;&gt;"",$A$2&lt;&gt;"",$DB$252&lt;&gt;""),"E","")</f>
        <v/>
      </c>
      <c r="DC192" s="29" t="str">
        <f>IF(OR($A$8&lt;&gt;"",$A$2&lt;&gt;"",$DC$252&lt;&gt;""),"E","")</f>
        <v/>
      </c>
      <c r="DD192" s="29" t="str">
        <f>IF(OR($A$8&lt;&gt;"",$A$2&lt;&gt;"",$DD$252&lt;&gt;""),"E","")</f>
        <v/>
      </c>
      <c r="DE192" s="29" t="str">
        <f>IF(OR($A$8&lt;&gt;"",$A$2&lt;&gt;"",$DE$252&lt;&gt;""),"E","")</f>
        <v/>
      </c>
      <c r="DF192" s="29" t="str">
        <f>IF(OR($A$8&lt;&gt;"",$A$2&lt;&gt;"",$DF$252&lt;&gt;""),"E","")</f>
        <v/>
      </c>
      <c r="DG192" s="29" t="str">
        <f>IF(OR($A$8&lt;&gt;"",$A$2&lt;&gt;"",$DG$252&lt;&gt;""),"E","")</f>
        <v/>
      </c>
      <c r="DH192" s="29" t="str">
        <f>IF(OR($A$8&lt;&gt;"",$A$2&lt;&gt;"",$DH$252&lt;&gt;""),"E","")</f>
        <v/>
      </c>
      <c r="DI192" s="29" t="str">
        <f>IF(OR($A$8&lt;&gt;"",$A$2&lt;&gt;"",$DI$252&lt;&gt;""),"E","")</f>
        <v/>
      </c>
      <c r="DJ192" s="29" t="str">
        <f>IF(OR($A$8&lt;&gt;"",$A$2&lt;&gt;"",$DJ$252&lt;&gt;""),"E","")</f>
        <v/>
      </c>
      <c r="DK192" s="29" t="str">
        <f>IF(OR($A$8&lt;&gt;"",$A$2&lt;&gt;"",$DK$252&lt;&gt;""),"E","")</f>
        <v/>
      </c>
      <c r="DL192" s="29" t="str">
        <f>IF(OR($A$8&lt;&gt;"",$A$2&lt;&gt;"",$DL$252&lt;&gt;""),"E","")</f>
        <v/>
      </c>
      <c r="DM192" s="29" t="str">
        <f>IF(OR($A$8&lt;&gt;"",$A$2&lt;&gt;"",$DM$252&lt;&gt;""),"E","")</f>
        <v/>
      </c>
      <c r="DN192" s="29" t="str">
        <f>IF(OR($A$8&lt;&gt;"",$A$2&lt;&gt;"",$DN$252&lt;&gt;""),"E","")</f>
        <v/>
      </c>
      <c r="DO192" s="29" t="str">
        <f>IF(OR($A$8&lt;&gt;"",$A$2&lt;&gt;"",$DO$252&lt;&gt;""),"E","")</f>
        <v/>
      </c>
      <c r="DP192" s="29" t="str">
        <f>IF(OR($A$8&lt;&gt;"",$A$2&lt;&gt;"",$DP$252&lt;&gt;""),"E","")</f>
        <v/>
      </c>
      <c r="DQ192" s="29" t="str">
        <f>IF(OR($A$8&lt;&gt;"",$A$2&lt;&gt;"",$DQ$252&lt;&gt;""),"E","")</f>
        <v/>
      </c>
      <c r="DR192" s="29" t="str">
        <f>IF(OR($A$8&lt;&gt;"",$A$2&lt;&gt;"",$DR$252&lt;&gt;""),"E","")</f>
        <v/>
      </c>
      <c r="DS192" s="29" t="str">
        <f>IF(OR($A$8&lt;&gt;"",$A$2&lt;&gt;"",$DS$252&lt;&gt;""),"E","")</f>
        <v/>
      </c>
      <c r="DT192" s="29" t="str">
        <f>IF(OR($A$8&lt;&gt;"",$A$2&lt;&gt;"",$DT$252&lt;&gt;""),"E","")</f>
        <v/>
      </c>
      <c r="DU192" s="29" t="str">
        <f>IF(OR($A$8&lt;&gt;"",$A$2&lt;&gt;"",$DU$252&lt;&gt;""),"E","")</f>
        <v/>
      </c>
      <c r="DV192" s="29" t="str">
        <f>IF(OR($A$8&lt;&gt;"",$A$2&lt;&gt;"",$DV$252&lt;&gt;""),"E","")</f>
        <v/>
      </c>
      <c r="DW192" s="29" t="str">
        <f>IF(OR($A$8&lt;&gt;"",$A$2&lt;&gt;"",$DW$252&lt;&gt;""),"E","")</f>
        <v/>
      </c>
      <c r="DX192" s="29" t="str">
        <f>IF(OR($A$8&lt;&gt;"",$A$2&lt;&gt;"",$DX$252&lt;&gt;""),"E","")</f>
        <v/>
      </c>
      <c r="DY192" s="29" t="str">
        <f>IF(OR($A$8&lt;&gt;"",$A$2&lt;&gt;"",$DY$252&lt;&gt;""),"E","")</f>
        <v/>
      </c>
      <c r="DZ192" s="29" t="str">
        <f>IF(OR($A$8&lt;&gt;"",$A$2&lt;&gt;"",$DZ$252&lt;&gt;""),"E","")</f>
        <v/>
      </c>
      <c r="EA192" s="31"/>
      <c r="EB192" s="2"/>
      <c r="EC192" s="29" t="str">
        <f>IF(OR($A$8&lt;&gt;"",$A$2&lt;&gt;"",$EC$252&lt;&gt;""),"E","")</f>
        <v/>
      </c>
      <c r="ED192" s="58"/>
      <c r="EE192" s="57"/>
      <c r="EF192" s="29" t="str">
        <f>IF(OR($A$8&lt;&gt;"",$A$2&lt;&gt;"",$EF$252&lt;&gt;""),"E","")</f>
        <v/>
      </c>
      <c r="EG192" s="29" t="str">
        <f>IF(OR($A$8&lt;&gt;"",$A$2&lt;&gt;"",$EG$252&lt;&gt;""),"E","")</f>
        <v/>
      </c>
      <c r="EH192" s="29" t="str">
        <f>IF(OR($A$8&lt;&gt;"",$A$2&lt;&gt;"",$EH$252&lt;&gt;""),"E","")</f>
        <v/>
      </c>
      <c r="EI192" s="29" t="str">
        <f>IF(OR($A$8&lt;&gt;"",$A$2&lt;&gt;"",$EI$252&lt;&gt;""),"E","")</f>
        <v/>
      </c>
      <c r="EJ192" s="29" t="str">
        <f>IF(OR($A$8&lt;&gt;"",$A$2&lt;&gt;"",$EJ$252&lt;&gt;""),"E","")</f>
        <v/>
      </c>
      <c r="EK192" s="29" t="str">
        <f>IF(OR($A$8&lt;&gt;"",$A$2&lt;&gt;"",$EK$252&lt;&gt;""),"E","")</f>
        <v/>
      </c>
      <c r="EL192" s="29" t="str">
        <f>IF(OR($A$8&lt;&gt;"",$A$2&lt;&gt;"",$EL$252&lt;&gt;""),"E","")</f>
        <v/>
      </c>
      <c r="EM192" s="29" t="str">
        <f>IF(OR($A$8&lt;&gt;"",$A$2&lt;&gt;"",$EM$252&lt;&gt;""),"E","")</f>
        <v/>
      </c>
      <c r="EN192" s="29" t="str">
        <f>IF(OR($A$8&lt;&gt;"",$A$2&lt;&gt;"",$EN$252&lt;&gt;""),"E","")</f>
        <v/>
      </c>
      <c r="EO192" s="29" t="str">
        <f>IF(OR($A$8&lt;&gt;"",$A$2&lt;&gt;"",$EO$252&lt;&gt;""),"E","")</f>
        <v/>
      </c>
      <c r="EP192" s="29" t="str">
        <f>IF(OR($A$8&lt;&gt;"",$A$2&lt;&gt;"",$EP$252&lt;&gt;""),"E","")</f>
        <v/>
      </c>
      <c r="EQ192" s="29" t="str">
        <f>IF(OR($A$8&lt;&gt;"",$A$2&lt;&gt;"",$EQ$252&lt;&gt;""),"E","")</f>
        <v/>
      </c>
      <c r="ER192" s="29" t="str">
        <f>IF(OR($A$8&lt;&gt;"",$A$2&lt;&gt;"",$ER$252&lt;&gt;""),"E","")</f>
        <v/>
      </c>
      <c r="ES192" s="29" t="str">
        <f>IF(OR($A$8&lt;&gt;"",$A$2&lt;&gt;"",$ES$252&lt;&gt;""),"E","")</f>
        <v/>
      </c>
      <c r="ET192" s="29" t="str">
        <f>IF(OR($A$8&lt;&gt;"",$A$2&lt;&gt;"",$ET$252&lt;&gt;""),"E","")</f>
        <v/>
      </c>
      <c r="EU192" s="29" t="str">
        <f>IF(OR($A$8&lt;&gt;"",$A$2&lt;&gt;"",$EU$252&lt;&gt;""),"E","")</f>
        <v/>
      </c>
      <c r="EV192" s="29" t="str">
        <f>IF(OR($A$8&lt;&gt;"",$A$2&lt;&gt;"",$EV$252&lt;&gt;""),"E","")</f>
        <v/>
      </c>
      <c r="EW192" s="29" t="str">
        <f>IF(OR($A$8&lt;&gt;"",$A$2&lt;&gt;"",$EW$252&lt;&gt;""),"E","")</f>
        <v/>
      </c>
      <c r="EX192" s="29" t="str">
        <f>IF(OR($A$8&lt;&gt;"",$A$2&lt;&gt;"",$EX$252&lt;&gt;""),"E","")</f>
        <v/>
      </c>
      <c r="EY192" s="29" t="str">
        <f>IF(OR($A$8&lt;&gt;"",$A$2&lt;&gt;"",$EY$252&lt;&gt;""),"E","")</f>
        <v/>
      </c>
      <c r="EZ192" s="29" t="str">
        <f>IF(OR($A$8&lt;&gt;"",$A$2&lt;&gt;"",$EZ$252&lt;&gt;""),"E","")</f>
        <v/>
      </c>
      <c r="FA192" s="29" t="str">
        <f>IF(OR($A$8&lt;&gt;"",$A$2&lt;&gt;"",$FA$252&lt;&gt;""),"E","")</f>
        <v/>
      </c>
      <c r="FB192" s="29" t="str">
        <f>IF(OR($A$8&lt;&gt;"",$A$2&lt;&gt;"",$FB$252&lt;&gt;""),"E","")</f>
        <v/>
      </c>
      <c r="FC192" s="29" t="str">
        <f>IF(OR($A$8&lt;&gt;"",$A$2&lt;&gt;"",$FC$252&lt;&gt;""),"E","")</f>
        <v/>
      </c>
      <c r="FD192" s="29" t="str">
        <f>IF(OR($A$8&lt;&gt;"",$A$2&lt;&gt;"",$FD$252&lt;&gt;""),"E","")</f>
        <v/>
      </c>
      <c r="FE192" s="29" t="str">
        <f>IF(OR($A$8&lt;&gt;"",$A$2&lt;&gt;"",$FE$252&lt;&gt;""),"E","")</f>
        <v/>
      </c>
      <c r="FF192" s="29" t="str">
        <f>IF(OR($A$8&lt;&gt;"",$A$2&lt;&gt;"",$FF$252&lt;&gt;""),"E","")</f>
        <v/>
      </c>
      <c r="FG192" s="29" t="str">
        <f>IF(OR($A$8&lt;&gt;"",$A$2&lt;&gt;"",$FG$252&lt;&gt;""),"E","")</f>
        <v/>
      </c>
      <c r="FH192" s="29" t="str">
        <f>IF(OR($A$8&lt;&gt;"",$A$2&lt;&gt;"",$FH$252&lt;&gt;""),"E","")</f>
        <v/>
      </c>
      <c r="FI192" s="29" t="str">
        <f>IF(OR($A$8&lt;&gt;"",$A$2&lt;&gt;"",$FI$252&lt;&gt;""),"E","")</f>
        <v/>
      </c>
      <c r="FJ192" s="29" t="str">
        <f>IF(OR($A$8&lt;&gt;"",$A$2&lt;&gt;"",$FJ$252&lt;&gt;""),"E","")</f>
        <v/>
      </c>
      <c r="FK192" s="29" t="str">
        <f>IF(OR($A$8&lt;&gt;"",$A$2&lt;&gt;"",$FK$252&lt;&gt;""),"E","")</f>
        <v/>
      </c>
      <c r="FL192" s="29" t="str">
        <f>IF(OR($A$8&lt;&gt;"",$A$2&lt;&gt;"",$FL$252&lt;&gt;""),"E","")</f>
        <v/>
      </c>
      <c r="FM192" s="29" t="str">
        <f>IF(OR($A$8&lt;&gt;"",$A$2&lt;&gt;"",$FM$252&lt;&gt;""),"E","")</f>
        <v/>
      </c>
      <c r="FN192" s="29" t="str">
        <f>IF(OR($A$8&lt;&gt;"",$A$2&lt;&gt;"",$FN$252&lt;&gt;""),"E","")</f>
        <v/>
      </c>
      <c r="FO192" s="29" t="str">
        <f>IF(OR($A$8&lt;&gt;"",$A$2&lt;&gt;"",$FO$252&lt;&gt;""),"E","")</f>
        <v/>
      </c>
      <c r="FP192" s="29" t="str">
        <f>IF(OR($A$8&lt;&gt;"",$A$2&lt;&gt;"",$FP$252&lt;&gt;""),"E","")</f>
        <v/>
      </c>
      <c r="FQ192" s="29" t="str">
        <f>IF(OR($A$8&lt;&gt;"",$A$2&lt;&gt;"",$FQ$252&lt;&gt;""),"E","")</f>
        <v/>
      </c>
      <c r="FR192" s="29" t="str">
        <f>IF(OR($A$8&lt;&gt;"",$A$2&lt;&gt;"",$FR$252&lt;&gt;""),"E","")</f>
        <v/>
      </c>
      <c r="FS192" s="29" t="str">
        <f>IF(OR($A$8&lt;&gt;"",$A$2&lt;&gt;"",$FS$252&lt;&gt;""),"E","")</f>
        <v/>
      </c>
      <c r="FT192" s="29" t="str">
        <f>IF(OR($A$8&lt;&gt;"",$A$2&lt;&gt;"",$FT$252&lt;&gt;""),"E","")</f>
        <v/>
      </c>
      <c r="FU192" s="29" t="str">
        <f>IF(OR($A$8&lt;&gt;"",$A$2&lt;&gt;"",$FU$252&lt;&gt;""),"E","")</f>
        <v/>
      </c>
      <c r="FV192" s="29" t="str">
        <f>IF(OR($A$8&lt;&gt;"",$A$2&lt;&gt;"",$FV$252&lt;&gt;""),"E","")</f>
        <v/>
      </c>
      <c r="FW192" s="29" t="str">
        <f>IF(OR($A$8&lt;&gt;"",$A$2&lt;&gt;"",$FW$252&lt;&gt;""),"E","")</f>
        <v/>
      </c>
      <c r="FX192" s="29" t="str">
        <f>IF(OR($A$8&lt;&gt;"",$A$2&lt;&gt;"",$FX$252&lt;&gt;""),"E","")</f>
        <v/>
      </c>
      <c r="FY192" s="29" t="str">
        <f>IF(OR($A$8&lt;&gt;"",$A$2&lt;&gt;"",$FY$252&lt;&gt;""),"E","")</f>
        <v/>
      </c>
      <c r="FZ192" s="29" t="str">
        <f>IF(OR($A$8&lt;&gt;"",$A$2&lt;&gt;"",$FZ$252&lt;&gt;""),"E","")</f>
        <v/>
      </c>
      <c r="GA192" s="29" t="str">
        <f>IF(OR($A$8&lt;&gt;"",$A$2&lt;&gt;"",$GA$252&lt;&gt;""),"E","")</f>
        <v/>
      </c>
      <c r="GB192" s="58"/>
      <c r="GC192" s="57"/>
      <c r="GD192" s="33" t="str">
        <f>IF(OR($A$8&lt;&gt;"",$A$2&lt;&gt;"",$GD$252&lt;&gt;""),"E","")</f>
        <v/>
      </c>
      <c r="GE192" s="77"/>
      <c r="GF192" s="72"/>
      <c r="GG192" s="29" t="str">
        <f>IF(OR($A$8&lt;&gt;"",$A$2&lt;&gt;"",$GG$252&lt;&gt;""),"E","")</f>
        <v/>
      </c>
      <c r="GH192" s="29" t="str">
        <f>IF(OR($A$8&lt;&gt;"",$A$2&lt;&gt;"",$GH$252&lt;&gt;""),"E","")</f>
        <v/>
      </c>
      <c r="GI192" s="29" t="str">
        <f>IF(OR($A$8&lt;&gt;"",$A$2&lt;&gt;"",$GI$252&lt;&gt;""),"E","")</f>
        <v/>
      </c>
      <c r="GJ192" s="29" t="str">
        <f>IF(OR($A$8&lt;&gt;"",$A$2&lt;&gt;"",$GJ$252&lt;&gt;""),"E","")</f>
        <v/>
      </c>
      <c r="GK192" s="29" t="str">
        <f>IF(OR($A$8&lt;&gt;"",$A$2&lt;&gt;"",$GK$252&lt;&gt;""),"E","")</f>
        <v/>
      </c>
      <c r="GL192" s="29" t="str">
        <f>IF(OR($A$8&lt;&gt;"",$A$2&lt;&gt;"",$GL$252&lt;&gt;""),"E","")</f>
        <v/>
      </c>
      <c r="GM192" s="29" t="str">
        <f>IF(OR($A$8&lt;&gt;"",$A$2&lt;&gt;"",$GM$252&lt;&gt;""),"E","")</f>
        <v/>
      </c>
      <c r="GN192" s="29" t="str">
        <f>IF(OR($A$8&lt;&gt;"",$A$2&lt;&gt;"",$GN$252&lt;&gt;""),"E","")</f>
        <v/>
      </c>
      <c r="GO192" s="29" t="str">
        <f>IF(OR($A$8&lt;&gt;"",$A$2&lt;&gt;"",$GO$252&lt;&gt;""),"E","")</f>
        <v/>
      </c>
      <c r="GP192" s="29" t="str">
        <f>IF(OR($A$8&lt;&gt;"",$A$2&lt;&gt;"",$GP$252&lt;&gt;""),"E","")</f>
        <v/>
      </c>
      <c r="GQ192" s="29" t="str">
        <f>IF(OR($A$8&lt;&gt;"",$A$2&lt;&gt;"",$GQ$252&lt;&gt;""),"E","")</f>
        <v/>
      </c>
      <c r="GR192" s="29" t="str">
        <f>IF(OR($A$8&lt;&gt;"",$A$2&lt;&gt;"",$GR$252&lt;&gt;""),"E","")</f>
        <v/>
      </c>
      <c r="GS192" s="29" t="str">
        <f>IF(OR($A$8&lt;&gt;"",$A$2&lt;&gt;"",$GS$252&lt;&gt;""),"E","")</f>
        <v/>
      </c>
      <c r="GT192" s="30" t="str">
        <f>IF(OR($A$8&lt;&gt;"",$A$2&lt;&gt;"",$GT$252&lt;&gt;""),"E",(IF(OR(AND($B$5="X",$D$5=""),(AND((OR(($J$6="X"),(AND($J$6="X",$L$6="X")))),$N$6=""))),"","X")))</f>
        <v>X</v>
      </c>
      <c r="GU192" s="29" t="str">
        <f>IF(OR($A$8&lt;&gt;"",$A$2&lt;&gt;"",$GU$252&lt;&gt;""),"E","")</f>
        <v/>
      </c>
      <c r="GV192" s="30" t="str">
        <f>IF(OR($A$8&lt;&gt;"",$A$2&lt;&gt;"",$GV$252&lt;&gt;""),"E",(IF(OR(AND($B$5="X",$D$5=""),(AND((OR(($J$6="X"),(AND($J$6="X",$L$6="X")))),$N$6=""))),"","X")))</f>
        <v>X</v>
      </c>
      <c r="GW192" s="29" t="str">
        <f>IF(OR($A$8&lt;&gt;"",$A$2&lt;&gt;"",$GW$252&lt;&gt;""),"E","")</f>
        <v/>
      </c>
      <c r="GX192" s="30" t="str">
        <f>IF(OR($A$8&lt;&gt;"",$A$2&lt;&gt;"",$GX$252&lt;&gt;""),"E",(IF(OR((AND($P$6="X",$R$6="")),AND($B$5="X",$D$5=""),(AND((OR(($J$6="X"),(AND($J$6="X",$L$6="X")))),$N$6=""))),"","X")))</f>
        <v>X</v>
      </c>
      <c r="GY192" s="26" t="str">
        <f>IF(OR($A$8&lt;&gt;"",$A$2&lt;&gt;"",$GY$252&lt;&gt;""),"E","")</f>
        <v/>
      </c>
      <c r="GZ192" s="30" t="str">
        <f>IF(OR($A$8&lt;&gt;"",$A$2&lt;&gt;"",$GZ$252&lt;&gt;""),"E",(IF(OR((AND($P$6="X",$R$6="")),AND($B$5="X",$D$5=""),(AND((OR(($J$6="X"),(AND($J$6="X",$L$6="X")))),$N$6=""))),"","X")))</f>
        <v>X</v>
      </c>
      <c r="HA192" s="29" t="str">
        <f>IF(OR($A$8&lt;&gt;"",$A$2&lt;&gt;"",$HA$252&lt;&gt;""),"E","")</f>
        <v/>
      </c>
      <c r="HB192" s="34" t="str">
        <f>IF(OR($A$8&lt;&gt;"",$A$2&lt;&gt;"",$HB$252&lt;&gt;""),"E",IF((OR((AND($B$5="X",$D$5="")),(AND($F$7="X",$H$7="",$N$7="")),(AND((OR(($J$6="X"),(AND($J$6="X",$L$6="X")))),$N$6="")),(AND($B$7="X",$D$7="")))),"","X"))</f>
        <v>X</v>
      </c>
      <c r="HC192" s="29" t="str">
        <f>IF(OR($A$8&lt;&gt;"",$A$2&lt;&gt;"",$HC$252&lt;&gt;""),"E","")</f>
        <v/>
      </c>
      <c r="HD192" s="34" t="str">
        <f>IF(OR($A$8&lt;&gt;"",$A$2&lt;&gt;"",$HD$252&lt;&gt;""),"E",IF((OR((AND($B$5="X",$D$5="")),(AND($F$7="X",$H$7="",$N$7="")),(AND((OR(($J$6="X"),(AND($J$6="X",$L$6="X")))),$N$6="")),(AND($B$7="X",$D$7="")))),"","X"))</f>
        <v>X</v>
      </c>
      <c r="HE192" s="29" t="str">
        <f>IF(OR($A$8&lt;&gt;"",$A$2&lt;&gt;"",$HE$252&lt;&gt;""),"E","")</f>
        <v/>
      </c>
      <c r="HF192" s="34" t="str">
        <f>IF(OR($A$8&lt;&gt;"",$A$2&lt;&gt;"",$HF$252&lt;&gt;""),"E",IF((OR((AND($B$5="X",$D$5="")),(AND($F$7="X",$H$7="",$N$7="")),(AND((OR(($J$6="X"),(AND($J$6="X",$L$6="X")))),$N$6="")),(AND($B$7="X",$D$7="")))),"","X"))</f>
        <v>X</v>
      </c>
      <c r="HG192" s="29" t="str">
        <f>IF(OR($A$8&lt;&gt;"",$A$2&lt;&gt;"",$HG$252&lt;&gt;""),"E","")</f>
        <v/>
      </c>
      <c r="HH192" s="81"/>
      <c r="HI192" s="72"/>
      <c r="HJ192" s="34" t="str">
        <f>IF(OR($A$8&lt;&gt;"",$A$2&lt;&gt;"",$HJ$252&lt;&gt;""),"E",IF((OR((AND($B$5="X",$D$5="")),(AND($F$7="X",$H$7="",$N$7="")),(AND((OR(($J$6="X"),(AND($J$6="X",$L$6="X")))),$N$6="")),(AND($B$7="X",$D$7="")))),"","X"))</f>
        <v>X</v>
      </c>
      <c r="HK192" s="29" t="str">
        <f>IF(OR($A$8&lt;&gt;"",$A$2&lt;&gt;"",$HK$252&lt;&gt;""),"E","")</f>
        <v/>
      </c>
      <c r="HL192" s="34" t="str">
        <f>IF(OR($A$8&lt;&gt;"",$A$2&lt;&gt;"",$HL$252&lt;&gt;""),"E",IF((OR((AND($B$5="X",$D$5="")),(AND($F$7="X",$H$7="",$N$7="")),(AND((OR(($J$6="X"),(AND($J$6="X",$L$6="X")))),$N$6="")),(AND($B$7="X",$D$7="")))),"","X"))</f>
        <v>X</v>
      </c>
      <c r="HM192" s="34" t="str">
        <f>IF(OR($A$8&lt;&gt;"",$A$2&lt;&gt;"",$HM$252&lt;&gt;""),"E",IF((OR((AND($B$5="X",$D$5="")),(AND($F$7="X",$H$7="",$N$7="")),(AND((OR(($J$6="X"),(AND($J$6="X",$L$6="X")))),$N$6="")),(AND($B$7="X",$D$7="")))),"","X"))</f>
        <v>X</v>
      </c>
      <c r="HN192" s="34" t="str">
        <f>IF(OR($A$8&lt;&gt;"",$A$2&lt;&gt;"",$HN$252&lt;&gt;""),"E",IF((OR((AND($B$5="X",$D$5="")),(AND($F$7="X",$H$7="",$N$7="")),(AND((OR(($J$6="X"),(AND($J$6="X",$L$6="X")))),$N$6="")),(AND($B$7="X",$D$7="")))),"","X"))</f>
        <v>X</v>
      </c>
      <c r="HO192" s="34" t="str">
        <f>IF(OR($A$8&lt;&gt;"",$A$2&lt;&gt;"",$HO$252&lt;&gt;""),"E",IF((OR((AND($B$5="X",$D$5="")),(AND($F$7="X",$H$7="",$N$7="")),(AND((OR(($J$6="X"),(AND($J$6="X",$L$6="X")))),$N$6="")),(AND($B$7="X",$D$7="")))),"","X"))</f>
        <v>X</v>
      </c>
      <c r="HP192" s="34" t="str">
        <f>IF(OR($A$8&lt;&gt;"",$A$2&lt;&gt;"",$HP$252&lt;&gt;""),"E",IF((OR((AND($B$5="X",$D$5="")),(AND($F$7="X",$H$7="",$N$7="")),(AND((OR(($J$6="X"),(AND($J$6="X",$L$6="X")))),$N$6="")),(AND($B$7="X",$D$7="")))),"","X"))</f>
        <v>X</v>
      </c>
      <c r="HQ192" s="219"/>
      <c r="HR192" s="6"/>
      <c r="HS192" s="131">
        <f t="shared" si="2"/>
        <v>0</v>
      </c>
      <c r="HT192" s="132"/>
    </row>
    <row r="193" spans="1:228" ht="39" customHeight="1" x14ac:dyDescent="0.2">
      <c r="A193" s="220" t="s">
        <v>152</v>
      </c>
      <c r="B193" s="221"/>
      <c r="C193" s="221"/>
      <c r="D193" s="221"/>
      <c r="E193" s="221"/>
      <c r="F193" s="221"/>
      <c r="G193" s="221"/>
      <c r="H193" s="221"/>
      <c r="I193" s="221"/>
      <c r="J193" s="221"/>
      <c r="K193" s="221"/>
      <c r="L193" s="222"/>
      <c r="M193" s="223" t="s">
        <v>1</v>
      </c>
      <c r="N193" s="224"/>
      <c r="O193" s="224"/>
      <c r="P193" s="224"/>
      <c r="Q193" s="224"/>
      <c r="R193" s="224"/>
      <c r="S193" s="224"/>
      <c r="T193" s="224"/>
      <c r="U193" s="225"/>
      <c r="V193" s="174"/>
      <c r="W193" s="43">
        <v>21</v>
      </c>
      <c r="X193" s="202">
        <v>2</v>
      </c>
      <c r="Y193" s="84" t="s">
        <v>1150</v>
      </c>
      <c r="Z193" s="178"/>
      <c r="AA193" s="212"/>
      <c r="AB193" s="155">
        <v>60</v>
      </c>
      <c r="AC193" s="399"/>
      <c r="AD193" s="155">
        <v>60</v>
      </c>
      <c r="AE193" s="299"/>
      <c r="AF193" s="155">
        <v>60</v>
      </c>
      <c r="AG193" s="299"/>
      <c r="AH193" s="155">
        <v>60</v>
      </c>
      <c r="AI193" s="299"/>
      <c r="AJ193" s="155">
        <v>12</v>
      </c>
      <c r="AK193" s="299"/>
      <c r="AL193" s="155">
        <v>2</v>
      </c>
      <c r="AM193" s="299"/>
      <c r="AN193" s="155">
        <v>1</v>
      </c>
      <c r="AO193" s="299"/>
      <c r="AP193" s="155">
        <v>1</v>
      </c>
      <c r="AQ193" s="299"/>
      <c r="AR193" s="152"/>
      <c r="AS193" s="153"/>
      <c r="AT193" s="152"/>
      <c r="AU193" s="153"/>
      <c r="AV193" s="152"/>
      <c r="AW193" s="153"/>
      <c r="AX193" s="152"/>
      <c r="AY193" s="153"/>
      <c r="AZ193" s="152"/>
      <c r="BA193" s="153"/>
      <c r="BB193" s="152"/>
      <c r="BC193" s="153"/>
      <c r="BD193" s="152"/>
      <c r="BE193" s="153"/>
      <c r="BF193" s="152"/>
      <c r="BG193" s="422"/>
      <c r="BH193" s="179"/>
      <c r="BI193" s="179"/>
      <c r="BJ193" s="67" t="str">
        <f>IF($BJ$8="Saisie de numéro erronée !","Saisie de numéro erronée !",IF($BJ$9="","",VALUE(SUBSTITUTE(IF(COUNTIF(HS193,"* *"),TRIM(MID(Y193&amp;" ",(FIND(("NO"&amp;$BJ$9&amp;" "),Y193&amp;" "))-3,3)),HS193),"c",""))))</f>
        <v/>
      </c>
      <c r="BK193" s="180"/>
      <c r="BL193" s="213"/>
      <c r="BM193" s="29">
        <v>21</v>
      </c>
      <c r="BN193" s="29">
        <v>21</v>
      </c>
      <c r="BO193" s="29">
        <v>21</v>
      </c>
      <c r="BP193" s="29">
        <v>22</v>
      </c>
      <c r="BQ193" s="29">
        <v>22</v>
      </c>
      <c r="BR193" s="29">
        <v>22</v>
      </c>
      <c r="BS193" s="29">
        <v>23</v>
      </c>
      <c r="BT193" s="29">
        <v>23</v>
      </c>
      <c r="BU193" s="29">
        <v>23</v>
      </c>
      <c r="BV193" s="29">
        <v>24</v>
      </c>
      <c r="BW193" s="29">
        <v>24</v>
      </c>
      <c r="BX193" s="29">
        <v>24</v>
      </c>
      <c r="BY193" s="29">
        <v>28</v>
      </c>
      <c r="BZ193" s="29">
        <v>36</v>
      </c>
      <c r="CA193" s="29">
        <v>41</v>
      </c>
      <c r="CB193" s="226">
        <v>78</v>
      </c>
      <c r="CC193" s="181"/>
      <c r="CD193" s="181"/>
      <c r="CE193" s="395"/>
      <c r="CF193" s="182"/>
      <c r="CG193" s="182"/>
      <c r="CH193" s="395" t="s">
        <v>362</v>
      </c>
      <c r="CI193" s="183"/>
      <c r="CJ193" s="183"/>
      <c r="CK193" s="214">
        <v>182</v>
      </c>
      <c r="CL193" s="44" t="s">
        <v>623</v>
      </c>
      <c r="CM193" s="184"/>
      <c r="CN193" s="216"/>
      <c r="CO193" s="227" t="s">
        <v>37</v>
      </c>
      <c r="CP193" s="185"/>
      <c r="CQ193" s="185"/>
      <c r="CR193" s="44">
        <v>89</v>
      </c>
      <c r="CS193" s="44">
        <v>109</v>
      </c>
      <c r="CT193" s="186"/>
      <c r="CU193" s="186"/>
      <c r="CV193" s="395"/>
      <c r="CW193" s="218"/>
      <c r="CX193" s="218"/>
      <c r="CY193" s="227" t="s">
        <v>106</v>
      </c>
      <c r="CZ193" s="187"/>
      <c r="DA193" s="187"/>
      <c r="DB193" s="28" t="str">
        <f>IF(OR($A$8&lt;&gt;"",$A$2&lt;&gt;"",$DB$252&lt;&gt;""),"E","")</f>
        <v/>
      </c>
      <c r="DC193" s="29" t="str">
        <f>IF(OR($A$8&lt;&gt;"",$A$2&lt;&gt;"",$DC$252&lt;&gt;""),"E","")</f>
        <v/>
      </c>
      <c r="DD193" s="29" t="str">
        <f>IF(OR($A$8&lt;&gt;"",$A$2&lt;&gt;"",$DD$252&lt;&gt;""),"E","")</f>
        <v/>
      </c>
      <c r="DE193" s="29" t="str">
        <f>IF(OR($A$8&lt;&gt;"",$A$2&lt;&gt;"",$DE$252&lt;&gt;""),"E","")</f>
        <v/>
      </c>
      <c r="DF193" s="29" t="str">
        <f>IF(OR($A$8&lt;&gt;"",$A$2&lt;&gt;"",$DF$252&lt;&gt;""),"E","")</f>
        <v/>
      </c>
      <c r="DG193" s="29" t="str">
        <f>IF(OR($A$8&lt;&gt;"",$A$2&lt;&gt;"",$DG$252&lt;&gt;""),"E","")</f>
        <v/>
      </c>
      <c r="DH193" s="29" t="str">
        <f>IF(OR($A$8&lt;&gt;"",$A$2&lt;&gt;"",$DH$252&lt;&gt;""),"E","")</f>
        <v/>
      </c>
      <c r="DI193" s="29" t="str">
        <f>IF(OR($A$8&lt;&gt;"",$A$2&lt;&gt;"",$DI$252&lt;&gt;""),"E","")</f>
        <v/>
      </c>
      <c r="DJ193" s="29" t="str">
        <f>IF(OR($A$8&lt;&gt;"",$A$2&lt;&gt;"",$DJ$252&lt;&gt;""),"E","")</f>
        <v/>
      </c>
      <c r="DK193" s="29" t="str">
        <f>IF(OR($A$8&lt;&gt;"",$A$2&lt;&gt;"",$DK$252&lt;&gt;""),"E","")</f>
        <v/>
      </c>
      <c r="DL193" s="29" t="str">
        <f>IF(OR($A$8&lt;&gt;"",$A$2&lt;&gt;"",$DL$252&lt;&gt;""),"E","")</f>
        <v/>
      </c>
      <c r="DM193" s="29" t="str">
        <f>IF(OR($A$8&lt;&gt;"",$A$2&lt;&gt;"",$DM$252&lt;&gt;""),"E","")</f>
        <v/>
      </c>
      <c r="DN193" s="29" t="str">
        <f>IF(OR($A$8&lt;&gt;"",$A$2&lt;&gt;"",$DN$252&lt;&gt;""),"E","")</f>
        <v/>
      </c>
      <c r="DO193" s="29" t="str">
        <f>IF(OR($A$8&lt;&gt;"",$A$2&lt;&gt;"",$DO$252&lt;&gt;""),"E","")</f>
        <v/>
      </c>
      <c r="DP193" s="29" t="str">
        <f>IF(OR($A$8&lt;&gt;"",$A$2&lt;&gt;"",$DP$252&lt;&gt;""),"E","")</f>
        <v/>
      </c>
      <c r="DQ193" s="29" t="str">
        <f>IF(OR($A$8&lt;&gt;"",$A$2&lt;&gt;"",$DQ$252&lt;&gt;""),"E","")</f>
        <v/>
      </c>
      <c r="DR193" s="29" t="str">
        <f>IF(OR($A$8&lt;&gt;"",$A$2&lt;&gt;"",$DR$252&lt;&gt;""),"E","")</f>
        <v/>
      </c>
      <c r="DS193" s="29" t="str">
        <f>IF(OR($A$8&lt;&gt;"",$A$2&lt;&gt;"",$DS$252&lt;&gt;""),"E","")</f>
        <v/>
      </c>
      <c r="DT193" s="29" t="str">
        <f>IF(OR($A$8&lt;&gt;"",$A$2&lt;&gt;"",$DT$252&lt;&gt;""),"E","")</f>
        <v/>
      </c>
      <c r="DU193" s="29" t="str">
        <f>IF(OR($A$8&lt;&gt;"",$A$2&lt;&gt;"",$DU$252&lt;&gt;""),"E","")</f>
        <v/>
      </c>
      <c r="DV193" s="29" t="str">
        <f>IF(OR($A$8&lt;&gt;"",$A$2&lt;&gt;"",$DV$252&lt;&gt;""),"E","")</f>
        <v/>
      </c>
      <c r="DW193" s="29" t="str">
        <f>IF(OR($A$8&lt;&gt;"",$A$2&lt;&gt;"",$DW$252&lt;&gt;""),"E","")</f>
        <v/>
      </c>
      <c r="DX193" s="29" t="str">
        <f>IF(OR($A$8&lt;&gt;"",$A$2&lt;&gt;"",$DX$252&lt;&gt;""),"E","")</f>
        <v/>
      </c>
      <c r="DY193" s="29" t="str">
        <f>IF(OR($A$8&lt;&gt;"",$A$2&lt;&gt;"",$DY$252&lt;&gt;""),"E","")</f>
        <v/>
      </c>
      <c r="DZ193" s="29" t="str">
        <f>IF(OR($A$8&lt;&gt;"",$A$2&lt;&gt;"",$DZ$252&lt;&gt;""),"E","")</f>
        <v/>
      </c>
      <c r="EA193" s="31"/>
      <c r="EB193" s="2"/>
      <c r="EC193" s="29" t="str">
        <f>IF(OR($A$8&lt;&gt;"",$A$2&lt;&gt;"",$EC$252&lt;&gt;""),"E","")</f>
        <v/>
      </c>
      <c r="ED193" s="58"/>
      <c r="EE193" s="57"/>
      <c r="EF193" s="29" t="str">
        <f>IF(OR($A$8&lt;&gt;"",$A$2&lt;&gt;"",$EF$252&lt;&gt;""),"E","")</f>
        <v/>
      </c>
      <c r="EG193" s="29" t="str">
        <f>IF(OR($A$8&lt;&gt;"",$A$2&lt;&gt;"",$EG$252&lt;&gt;""),"E","")</f>
        <v/>
      </c>
      <c r="EH193" s="29" t="str">
        <f>IF(OR($A$8&lt;&gt;"",$A$2&lt;&gt;"",$EH$252&lt;&gt;""),"E","")</f>
        <v/>
      </c>
      <c r="EI193" s="29" t="str">
        <f>IF(OR($A$8&lt;&gt;"",$A$2&lt;&gt;"",$EI$252&lt;&gt;""),"E","")</f>
        <v/>
      </c>
      <c r="EJ193" s="29" t="str">
        <f>IF(OR($A$8&lt;&gt;"",$A$2&lt;&gt;"",$EJ$252&lt;&gt;""),"E","")</f>
        <v/>
      </c>
      <c r="EK193" s="29" t="str">
        <f>IF(OR($A$8&lt;&gt;"",$A$2&lt;&gt;"",$EK$252&lt;&gt;""),"E","")</f>
        <v/>
      </c>
      <c r="EL193" s="29" t="str">
        <f>IF(OR($A$8&lt;&gt;"",$A$2&lt;&gt;"",$EL$252&lt;&gt;""),"E","")</f>
        <v/>
      </c>
      <c r="EM193" s="29" t="str">
        <f>IF(OR($A$8&lt;&gt;"",$A$2&lt;&gt;"",$EM$252&lt;&gt;""),"E","")</f>
        <v/>
      </c>
      <c r="EN193" s="29" t="str">
        <f>IF(OR($A$8&lt;&gt;"",$A$2&lt;&gt;"",$EN$252&lt;&gt;""),"E","")</f>
        <v/>
      </c>
      <c r="EO193" s="29" t="str">
        <f>IF(OR($A$8&lt;&gt;"",$A$2&lt;&gt;"",$EO$252&lt;&gt;""),"E","")</f>
        <v/>
      </c>
      <c r="EP193" s="29" t="str">
        <f>IF(OR($A$8&lt;&gt;"",$A$2&lt;&gt;"",$EP$252&lt;&gt;""),"E","")</f>
        <v/>
      </c>
      <c r="EQ193" s="29" t="str">
        <f>IF(OR($A$8&lt;&gt;"",$A$2&lt;&gt;"",$EQ$252&lt;&gt;""),"E","")</f>
        <v/>
      </c>
      <c r="ER193" s="29" t="str">
        <f>IF(OR($A$8&lt;&gt;"",$A$2&lt;&gt;"",$ER$252&lt;&gt;""),"E","")</f>
        <v/>
      </c>
      <c r="ES193" s="29" t="str">
        <f>IF(OR($A$8&lt;&gt;"",$A$2&lt;&gt;"",$ES$252&lt;&gt;""),"E","")</f>
        <v/>
      </c>
      <c r="ET193" s="29" t="str">
        <f>IF(OR($A$8&lt;&gt;"",$A$2&lt;&gt;"",$ET$252&lt;&gt;""),"E","")</f>
        <v/>
      </c>
      <c r="EU193" s="29" t="str">
        <f>IF(OR($A$8&lt;&gt;"",$A$2&lt;&gt;"",$EU$252&lt;&gt;""),"E","")</f>
        <v/>
      </c>
      <c r="EV193" s="29" t="str">
        <f>IF(OR($A$8&lt;&gt;"",$A$2&lt;&gt;"",$EV$252&lt;&gt;""),"E","")</f>
        <v/>
      </c>
      <c r="EW193" s="29" t="str">
        <f>IF(OR($A$8&lt;&gt;"",$A$2&lt;&gt;"",$EW$252&lt;&gt;""),"E","")</f>
        <v/>
      </c>
      <c r="EX193" s="29" t="str">
        <f>IF(OR($A$8&lt;&gt;"",$A$2&lt;&gt;"",$EX$252&lt;&gt;""),"E","")</f>
        <v/>
      </c>
      <c r="EY193" s="29" t="str">
        <f>IF(OR($A$8&lt;&gt;"",$A$2&lt;&gt;"",$EY$252&lt;&gt;""),"E","")</f>
        <v/>
      </c>
      <c r="EZ193" s="29" t="str">
        <f>IF(OR($A$8&lt;&gt;"",$A$2&lt;&gt;"",$EZ$252&lt;&gt;""),"E","")</f>
        <v/>
      </c>
      <c r="FA193" s="29" t="str">
        <f>IF(OR($A$8&lt;&gt;"",$A$2&lt;&gt;"",$FA$252&lt;&gt;""),"E","")</f>
        <v/>
      </c>
      <c r="FB193" s="29" t="str">
        <f>IF(OR($A$8&lt;&gt;"",$A$2&lt;&gt;"",$FB$252&lt;&gt;""),"E","")</f>
        <v/>
      </c>
      <c r="FC193" s="29" t="str">
        <f>IF(OR($A$8&lt;&gt;"",$A$2&lt;&gt;"",$FC$252&lt;&gt;""),"E","")</f>
        <v/>
      </c>
      <c r="FD193" s="29" t="str">
        <f>IF(OR($A$8&lt;&gt;"",$A$2&lt;&gt;"",$FD$252&lt;&gt;""),"E","")</f>
        <v/>
      </c>
      <c r="FE193" s="29" t="str">
        <f>IF(OR($A$8&lt;&gt;"",$A$2&lt;&gt;"",$FE$252&lt;&gt;""),"E","")</f>
        <v/>
      </c>
      <c r="FF193" s="29" t="str">
        <f>IF(OR($A$8&lt;&gt;"",$A$2&lt;&gt;"",$FF$252&lt;&gt;""),"E","")</f>
        <v/>
      </c>
      <c r="FG193" s="29" t="str">
        <f>IF(OR($A$8&lt;&gt;"",$A$2&lt;&gt;"",$FG$252&lt;&gt;""),"E","")</f>
        <v/>
      </c>
      <c r="FH193" s="29" t="str">
        <f>IF(OR($A$8&lt;&gt;"",$A$2&lt;&gt;"",$FH$252&lt;&gt;""),"E","")</f>
        <v/>
      </c>
      <c r="FI193" s="29" t="str">
        <f>IF(OR($A$8&lt;&gt;"",$A$2&lt;&gt;"",$FI$252&lt;&gt;""),"E","")</f>
        <v/>
      </c>
      <c r="FJ193" s="29" t="str">
        <f>IF(OR($A$8&lt;&gt;"",$A$2&lt;&gt;"",$FJ$252&lt;&gt;""),"E","")</f>
        <v/>
      </c>
      <c r="FK193" s="29" t="str">
        <f>IF(OR($A$8&lt;&gt;"",$A$2&lt;&gt;"",$FK$252&lt;&gt;""),"E","")</f>
        <v/>
      </c>
      <c r="FL193" s="29" t="str">
        <f>IF(OR($A$8&lt;&gt;"",$A$2&lt;&gt;"",$FL$252&lt;&gt;""),"E","")</f>
        <v/>
      </c>
      <c r="FM193" s="29" t="str">
        <f>IF(OR($A$8&lt;&gt;"",$A$2&lt;&gt;"",$FM$252&lt;&gt;""),"E","")</f>
        <v/>
      </c>
      <c r="FN193" s="29" t="str">
        <f>IF(OR($A$8&lt;&gt;"",$A$2&lt;&gt;"",$FN$252&lt;&gt;""),"E","")</f>
        <v/>
      </c>
      <c r="FO193" s="29" t="str">
        <f>IF(OR($A$8&lt;&gt;"",$A$2&lt;&gt;"",$FO$252&lt;&gt;""),"E","")</f>
        <v/>
      </c>
      <c r="FP193" s="29" t="str">
        <f>IF(OR($A$8&lt;&gt;"",$A$2&lt;&gt;"",$FP$252&lt;&gt;""),"E","")</f>
        <v/>
      </c>
      <c r="FQ193" s="29" t="str">
        <f>IF(OR($A$8&lt;&gt;"",$A$2&lt;&gt;"",$FQ$252&lt;&gt;""),"E","")</f>
        <v/>
      </c>
      <c r="FR193" s="29" t="str">
        <f>IF(OR($A$8&lt;&gt;"",$A$2&lt;&gt;"",$FR$252&lt;&gt;""),"E","")</f>
        <v/>
      </c>
      <c r="FS193" s="29" t="str">
        <f>IF(OR($A$8&lt;&gt;"",$A$2&lt;&gt;"",$FS$252&lt;&gt;""),"E","")</f>
        <v/>
      </c>
      <c r="FT193" s="29" t="str">
        <f>IF(OR($A$8&lt;&gt;"",$A$2&lt;&gt;"",$FT$252&lt;&gt;""),"E","")</f>
        <v/>
      </c>
      <c r="FU193" s="29" t="str">
        <f>IF(OR($A$8&lt;&gt;"",$A$2&lt;&gt;"",$FU$252&lt;&gt;""),"E","")</f>
        <v/>
      </c>
      <c r="FV193" s="29" t="str">
        <f>IF(OR($A$8&lt;&gt;"",$A$2&lt;&gt;"",$FV$252&lt;&gt;""),"E","")</f>
        <v/>
      </c>
      <c r="FW193" s="29" t="str">
        <f>IF(OR($A$8&lt;&gt;"",$A$2&lt;&gt;"",$FW$252&lt;&gt;""),"E","")</f>
        <v/>
      </c>
      <c r="FX193" s="29" t="str">
        <f>IF(OR($A$8&lt;&gt;"",$A$2&lt;&gt;"",$FX$252&lt;&gt;""),"E","")</f>
        <v/>
      </c>
      <c r="FY193" s="29" t="str">
        <f>IF(OR($A$8&lt;&gt;"",$A$2&lt;&gt;"",$FY$252&lt;&gt;""),"E","")</f>
        <v/>
      </c>
      <c r="FZ193" s="29" t="str">
        <f>IF(OR($A$8&lt;&gt;"",$A$2&lt;&gt;"",$FZ$252&lt;&gt;""),"E","")</f>
        <v/>
      </c>
      <c r="GA193" s="29" t="str">
        <f>IF(OR($A$8&lt;&gt;"",$A$2&lt;&gt;"",$GA$252&lt;&gt;""),"E","")</f>
        <v/>
      </c>
      <c r="GB193" s="58"/>
      <c r="GC193" s="57"/>
      <c r="GD193" s="33" t="str">
        <f>IF(OR($A$8&lt;&gt;"",$A$2&lt;&gt;"",$GD$252&lt;&gt;""),"E","")</f>
        <v/>
      </c>
      <c r="GE193" s="77"/>
      <c r="GF193" s="72"/>
      <c r="GG193" s="29" t="str">
        <f>IF(OR($A$8&lt;&gt;"",$A$2&lt;&gt;"",$GG$252&lt;&gt;""),"E","")</f>
        <v/>
      </c>
      <c r="GH193" s="29" t="str">
        <f>IF(OR($A$8&lt;&gt;"",$A$2&lt;&gt;"",$GH$252&lt;&gt;""),"E","")</f>
        <v/>
      </c>
      <c r="GI193" s="29" t="str">
        <f>IF(OR($A$8&lt;&gt;"",$A$2&lt;&gt;"",$GI$252&lt;&gt;""),"E","")</f>
        <v/>
      </c>
      <c r="GJ193" s="29" t="str">
        <f>IF(OR($A$8&lt;&gt;"",$A$2&lt;&gt;"",$GJ$252&lt;&gt;""),"E","")</f>
        <v/>
      </c>
      <c r="GK193" s="29" t="str">
        <f>IF(OR($A$8&lt;&gt;"",$A$2&lt;&gt;"",$GK$252&lt;&gt;""),"E","")</f>
        <v/>
      </c>
      <c r="GL193" s="29" t="str">
        <f>IF(OR($A$8&lt;&gt;"",$A$2&lt;&gt;"",$GL$252&lt;&gt;""),"E","")</f>
        <v/>
      </c>
      <c r="GM193" s="29" t="str">
        <f>IF(OR($A$8&lt;&gt;"",$A$2&lt;&gt;"",$GM$252&lt;&gt;""),"E","")</f>
        <v/>
      </c>
      <c r="GN193" s="29" t="str">
        <f>IF(OR($A$8&lt;&gt;"",$A$2&lt;&gt;"",$GN$252&lt;&gt;""),"E","")</f>
        <v/>
      </c>
      <c r="GO193" s="29" t="str">
        <f>IF(OR($A$8&lt;&gt;"",$A$2&lt;&gt;"",$GO$252&lt;&gt;""),"E","")</f>
        <v/>
      </c>
      <c r="GP193" s="29" t="str">
        <f>IF(OR($A$8&lt;&gt;"",$A$2&lt;&gt;"",$GP$252&lt;&gt;""),"E","")</f>
        <v/>
      </c>
      <c r="GQ193" s="29" t="str">
        <f>IF(OR($A$8&lt;&gt;"",$A$2&lt;&gt;"",$GQ$252&lt;&gt;""),"E","")</f>
        <v/>
      </c>
      <c r="GR193" s="29" t="str">
        <f>IF(OR($A$8&lt;&gt;"",$A$2&lt;&gt;"",$GR$252&lt;&gt;""),"E","")</f>
        <v/>
      </c>
      <c r="GS193" s="29" t="str">
        <f>IF(OR($A$8&lt;&gt;"",$A$2&lt;&gt;"",$GS$252&lt;&gt;""),"E","")</f>
        <v/>
      </c>
      <c r="GT193" s="30" t="str">
        <f>IF(OR($A$8&lt;&gt;"",$A$2&lt;&gt;"",$GT$252&lt;&gt;""),"E",(IF(OR(AND($B$5="X",$D$5=""),(AND((OR(($J$6="X"),(AND($J$6="X",$L$6="X")))),$N$6=""))),"","X")))</f>
        <v>X</v>
      </c>
      <c r="GU193" s="29" t="str">
        <f>IF(OR($A$8&lt;&gt;"",$A$2&lt;&gt;"",$GU$252&lt;&gt;""),"E","")</f>
        <v/>
      </c>
      <c r="GV193" s="30" t="str">
        <f>IF(OR($A$8&lt;&gt;"",$A$2&lt;&gt;"",$GV$252&lt;&gt;""),"E",(IF(OR(AND($B$5="X",$D$5=""),(AND((OR(($J$6="X"),(AND($J$6="X",$L$6="X")))),$N$6=""))),"","X")))</f>
        <v>X</v>
      </c>
      <c r="GW193" s="29" t="str">
        <f>IF(OR($A$8&lt;&gt;"",$A$2&lt;&gt;"",$GW$252&lt;&gt;""),"E","")</f>
        <v/>
      </c>
      <c r="GX193" s="30" t="str">
        <f>IF(OR($A$8&lt;&gt;"",$A$2&lt;&gt;"",$GX$252&lt;&gt;""),"E",(IF(OR((AND($P$6="X",$R$6="")),AND($B$5="X",$D$5=""),(AND((OR(($J$6="X"),(AND($J$6="X",$L$6="X")))),$N$6=""))),"","X")))</f>
        <v>X</v>
      </c>
      <c r="GY193" s="26" t="str">
        <f>IF(OR($A$8&lt;&gt;"",$A$2&lt;&gt;"",$GY$252&lt;&gt;""),"E","")</f>
        <v/>
      </c>
      <c r="GZ193" s="30" t="str">
        <f>IF(OR($A$8&lt;&gt;"",$A$2&lt;&gt;"",$GZ$252&lt;&gt;""),"E",(IF(OR((AND($P$6="X",$R$6="")),AND($B$5="X",$D$5=""),(AND((OR(($J$6="X"),(AND($J$6="X",$L$6="X")))),$N$6=""))),"","X")))</f>
        <v>X</v>
      </c>
      <c r="HA193" s="29" t="str">
        <f>IF(OR($A$8&lt;&gt;"",$A$2&lt;&gt;"",$HA$252&lt;&gt;""),"E","")</f>
        <v/>
      </c>
      <c r="HB193" s="34" t="str">
        <f>IF(OR($A$8&lt;&gt;"",$A$2&lt;&gt;"",$HB$252&lt;&gt;""),"E",IF((OR((AND($B$5="X",$D$5="")),(AND($F$7="X",$H$7="",$N$7="")),(AND((OR(($J$6="X"),(AND($J$6="X",$L$6="X")))),$N$6="")),(AND($B$7="X",$D$7="")))),"","X"))</f>
        <v>X</v>
      </c>
      <c r="HC193" s="29" t="str">
        <f>IF(OR($A$8&lt;&gt;"",$A$2&lt;&gt;"",$HC$252&lt;&gt;""),"E","")</f>
        <v/>
      </c>
      <c r="HD193" s="34" t="str">
        <f>IF(OR($A$8&lt;&gt;"",$A$2&lt;&gt;"",$HD$252&lt;&gt;""),"E",IF((OR((AND($B$5="X",$D$5="")),(AND($F$7="X",$H$7="",$N$7="")),(AND((OR(($J$6="X"),(AND($J$6="X",$L$6="X")))),$N$6="")),(AND($B$7="X",$D$7="")))),"","X"))</f>
        <v>X</v>
      </c>
      <c r="HE193" s="29" t="str">
        <f>IF(OR($A$8&lt;&gt;"",$A$2&lt;&gt;"",$HE$252&lt;&gt;""),"E","")</f>
        <v/>
      </c>
      <c r="HF193" s="34" t="str">
        <f>IF(OR($A$8&lt;&gt;"",$A$2&lt;&gt;"",$HF$252&lt;&gt;""),"E",IF((OR((AND($B$5="X",$D$5="")),(AND($F$7="X",$H$7="",$N$7="")),(AND((OR(($J$6="X"),(AND($J$6="X",$L$6="X")))),$N$6="")),(AND($B$7="X",$D$7="")))),"","X"))</f>
        <v>X</v>
      </c>
      <c r="HG193" s="29" t="str">
        <f>IF(OR($A$8&lt;&gt;"",$A$2&lt;&gt;"",$HG$252&lt;&gt;""),"E","")</f>
        <v/>
      </c>
      <c r="HH193" s="81"/>
      <c r="HI193" s="72"/>
      <c r="HJ193" s="34" t="str">
        <f>IF(OR($A$8&lt;&gt;"",$A$2&lt;&gt;"",$HJ$252&lt;&gt;""),"E",IF((OR((AND($B$5="X",$D$5="")),(AND($F$7="X",$H$7="",$N$7="")),(AND((OR(($J$6="X"),(AND($J$6="X",$L$6="X")))),$N$6="")),(AND($B$7="X",$D$7="")))),"","X"))</f>
        <v>X</v>
      </c>
      <c r="HK193" s="29" t="str">
        <f>IF(OR($A$8&lt;&gt;"",$A$2&lt;&gt;"",$HK$252&lt;&gt;""),"E","")</f>
        <v/>
      </c>
      <c r="HL193" s="34" t="str">
        <f>IF(OR($A$8&lt;&gt;"",$A$2&lt;&gt;"",$HL$252&lt;&gt;""),"E",IF((OR((AND($B$5="X",$D$5="")),(AND($F$7="X",$H$7="",$N$7="")),(AND((OR(($J$6="X"),(AND($J$6="X",$L$6="X")))),$N$6="")),(AND($B$7="X",$D$7="")))),"","X"))</f>
        <v>X</v>
      </c>
      <c r="HM193" s="34" t="str">
        <f>IF(OR($A$8&lt;&gt;"",$A$2&lt;&gt;"",$HM$252&lt;&gt;""),"E",IF((OR((AND($B$5="X",$D$5="")),(AND($F$7="X",$H$7="",$N$7="")),(AND((OR(($J$6="X"),(AND($J$6="X",$L$6="X")))),$N$6="")),(AND($B$7="X",$D$7="")))),"","X"))</f>
        <v>X</v>
      </c>
      <c r="HN193" s="34" t="str">
        <f>IF(OR($A$8&lt;&gt;"",$A$2&lt;&gt;"",$HN$252&lt;&gt;""),"E",IF((OR((AND($B$5="X",$D$5="")),(AND($F$7="X",$H$7="",$N$7="")),(AND((OR(($J$6="X"),(AND($J$6="X",$L$6="X")))),$N$6="")),(AND($B$7="X",$D$7="")))),"","X"))</f>
        <v>X</v>
      </c>
      <c r="HO193" s="34" t="str">
        <f>IF(OR($A$8&lt;&gt;"",$A$2&lt;&gt;"",$HO$252&lt;&gt;""),"E",IF((OR((AND($B$5="X",$D$5="")),(AND($F$7="X",$H$7="",$N$7="")),(AND((OR(($J$6="X"),(AND($J$6="X",$L$6="X")))),$N$6="")),(AND($B$7="X",$D$7="")))),"","X"))</f>
        <v>X</v>
      </c>
      <c r="HP193" s="34" t="str">
        <f>IF(OR($A$8&lt;&gt;"",$A$2&lt;&gt;"",$HP$252&lt;&gt;""),"E",IF((OR((AND($B$5="X",$D$5="")),(AND($F$7="X",$H$7="",$N$7="")),(AND((OR(($J$6="X"),(AND($J$6="X",$L$6="X")))),$N$6="")),(AND($B$7="X",$D$7="")))),"","X"))</f>
        <v>X</v>
      </c>
      <c r="HQ193" s="219"/>
      <c r="HR193" s="6"/>
      <c r="HS193" s="131">
        <f t="shared" si="2"/>
        <v>0</v>
      </c>
      <c r="HT193" s="132"/>
    </row>
    <row r="194" spans="1:228" ht="39" customHeight="1" x14ac:dyDescent="0.2">
      <c r="A194" s="220" t="s">
        <v>156</v>
      </c>
      <c r="B194" s="221"/>
      <c r="C194" s="221"/>
      <c r="D194" s="221"/>
      <c r="E194" s="221"/>
      <c r="F194" s="221"/>
      <c r="G194" s="221"/>
      <c r="H194" s="221"/>
      <c r="I194" s="221"/>
      <c r="J194" s="221"/>
      <c r="K194" s="221"/>
      <c r="L194" s="222"/>
      <c r="M194" s="223" t="s">
        <v>1</v>
      </c>
      <c r="N194" s="224"/>
      <c r="O194" s="224"/>
      <c r="P194" s="224"/>
      <c r="Q194" s="224"/>
      <c r="R194" s="224"/>
      <c r="S194" s="224"/>
      <c r="T194" s="224"/>
      <c r="U194" s="225"/>
      <c r="V194" s="174"/>
      <c r="W194" s="43">
        <v>21</v>
      </c>
      <c r="X194" s="204">
        <v>3</v>
      </c>
      <c r="Y194" s="84" t="s">
        <v>1150</v>
      </c>
      <c r="Z194" s="178"/>
      <c r="AA194" s="212"/>
      <c r="AB194" s="155">
        <v>60</v>
      </c>
      <c r="AC194" s="399"/>
      <c r="AD194" s="155">
        <v>60</v>
      </c>
      <c r="AE194" s="299"/>
      <c r="AF194" s="155">
        <v>60</v>
      </c>
      <c r="AG194" s="299"/>
      <c r="AH194" s="155">
        <v>60</v>
      </c>
      <c r="AI194" s="299"/>
      <c r="AJ194" s="155">
        <v>12</v>
      </c>
      <c r="AK194" s="299"/>
      <c r="AL194" s="155">
        <v>2</v>
      </c>
      <c r="AM194" s="299"/>
      <c r="AN194" s="155">
        <v>1</v>
      </c>
      <c r="AO194" s="299"/>
      <c r="AP194" s="155">
        <v>1</v>
      </c>
      <c r="AQ194" s="299"/>
      <c r="AR194" s="152"/>
      <c r="AS194" s="153"/>
      <c r="AT194" s="152"/>
      <c r="AU194" s="153"/>
      <c r="AV194" s="152"/>
      <c r="AW194" s="153"/>
      <c r="AX194" s="152"/>
      <c r="AY194" s="153"/>
      <c r="AZ194" s="152"/>
      <c r="BA194" s="153"/>
      <c r="BB194" s="152"/>
      <c r="BC194" s="153"/>
      <c r="BD194" s="152"/>
      <c r="BE194" s="153"/>
      <c r="BF194" s="152"/>
      <c r="BG194" s="422"/>
      <c r="BH194" s="179"/>
      <c r="BI194" s="179"/>
      <c r="BJ194" s="67" t="str">
        <f>IF($BJ$8="Saisie de numéro erronée !","Saisie de numéro erronée !",IF($BJ$9="","",VALUE(SUBSTITUTE(IF(COUNTIF(HS194,"* *"),TRIM(MID(Y194&amp;" ",(FIND(("NO"&amp;$BJ$9&amp;" "),Y194&amp;" "))-3,3)),HS194),"c",""))))</f>
        <v/>
      </c>
      <c r="BK194" s="180"/>
      <c r="BL194" s="213"/>
      <c r="BM194" s="29">
        <v>21</v>
      </c>
      <c r="BN194" s="29">
        <v>21</v>
      </c>
      <c r="BO194" s="29">
        <v>21</v>
      </c>
      <c r="BP194" s="29">
        <v>22</v>
      </c>
      <c r="BQ194" s="29">
        <v>22</v>
      </c>
      <c r="BR194" s="29">
        <v>22</v>
      </c>
      <c r="BS194" s="29">
        <v>23</v>
      </c>
      <c r="BT194" s="29">
        <v>23</v>
      </c>
      <c r="BU194" s="29">
        <v>23</v>
      </c>
      <c r="BV194" s="29">
        <v>24</v>
      </c>
      <c r="BW194" s="29">
        <v>24</v>
      </c>
      <c r="BX194" s="29">
        <v>24</v>
      </c>
      <c r="BY194" s="29">
        <v>28</v>
      </c>
      <c r="BZ194" s="29">
        <v>36</v>
      </c>
      <c r="CA194" s="29">
        <v>41</v>
      </c>
      <c r="CB194" s="226">
        <v>78</v>
      </c>
      <c r="CC194" s="181"/>
      <c r="CD194" s="181"/>
      <c r="CE194" s="395"/>
      <c r="CF194" s="182"/>
      <c r="CG194" s="182"/>
      <c r="CH194" s="395" t="s">
        <v>362</v>
      </c>
      <c r="CI194" s="183"/>
      <c r="CJ194" s="183"/>
      <c r="CK194" s="214">
        <v>183</v>
      </c>
      <c r="CL194" s="44" t="s">
        <v>624</v>
      </c>
      <c r="CM194" s="184"/>
      <c r="CN194" s="216"/>
      <c r="CO194" s="227" t="s">
        <v>37</v>
      </c>
      <c r="CP194" s="185"/>
      <c r="CQ194" s="185"/>
      <c r="CR194" s="44">
        <v>89</v>
      </c>
      <c r="CS194" s="44">
        <v>109</v>
      </c>
      <c r="CT194" s="186"/>
      <c r="CU194" s="186"/>
      <c r="CV194" s="395"/>
      <c r="CW194" s="218"/>
      <c r="CX194" s="218"/>
      <c r="CY194" s="227" t="s">
        <v>106</v>
      </c>
      <c r="CZ194" s="187"/>
      <c r="DA194" s="187"/>
      <c r="DB194" s="28" t="str">
        <f>IF(OR($A$8&lt;&gt;"",$A$2&lt;&gt;"",$DB$252&lt;&gt;""),"E","")</f>
        <v/>
      </c>
      <c r="DC194" s="29" t="str">
        <f>IF(OR($A$8&lt;&gt;"",$A$2&lt;&gt;"",$DC$252&lt;&gt;""),"E","")</f>
        <v/>
      </c>
      <c r="DD194" s="29" t="str">
        <f>IF(OR($A$8&lt;&gt;"",$A$2&lt;&gt;"",$DD$252&lt;&gt;""),"E","")</f>
        <v/>
      </c>
      <c r="DE194" s="29" t="str">
        <f>IF(OR($A$8&lt;&gt;"",$A$2&lt;&gt;"",$DE$252&lt;&gt;""),"E","")</f>
        <v/>
      </c>
      <c r="DF194" s="29" t="str">
        <f>IF(OR($A$8&lt;&gt;"",$A$2&lt;&gt;"",$DF$252&lt;&gt;""),"E","")</f>
        <v/>
      </c>
      <c r="DG194" s="29" t="str">
        <f>IF(OR($A$8&lt;&gt;"",$A$2&lt;&gt;"",$DG$252&lt;&gt;""),"E","")</f>
        <v/>
      </c>
      <c r="DH194" s="29" t="str">
        <f>IF(OR($A$8&lt;&gt;"",$A$2&lt;&gt;"",$DH$252&lt;&gt;""),"E","")</f>
        <v/>
      </c>
      <c r="DI194" s="29" t="str">
        <f>IF(OR($A$8&lt;&gt;"",$A$2&lt;&gt;"",$DI$252&lt;&gt;""),"E","")</f>
        <v/>
      </c>
      <c r="DJ194" s="29" t="str">
        <f>IF(OR($A$8&lt;&gt;"",$A$2&lt;&gt;"",$DJ$252&lt;&gt;""),"E","")</f>
        <v/>
      </c>
      <c r="DK194" s="29" t="str">
        <f>IF(OR($A$8&lt;&gt;"",$A$2&lt;&gt;"",$DK$252&lt;&gt;""),"E","")</f>
        <v/>
      </c>
      <c r="DL194" s="29" t="str">
        <f>IF(OR($A$8&lt;&gt;"",$A$2&lt;&gt;"",$DL$252&lt;&gt;""),"E","")</f>
        <v/>
      </c>
      <c r="DM194" s="29" t="str">
        <f>IF(OR($A$8&lt;&gt;"",$A$2&lt;&gt;"",$DM$252&lt;&gt;""),"E","")</f>
        <v/>
      </c>
      <c r="DN194" s="29" t="str">
        <f>IF(OR($A$8&lt;&gt;"",$A$2&lt;&gt;"",$DN$252&lt;&gt;""),"E","")</f>
        <v/>
      </c>
      <c r="DO194" s="29" t="str">
        <f>IF(OR($A$8&lt;&gt;"",$A$2&lt;&gt;"",$DO$252&lt;&gt;""),"E","")</f>
        <v/>
      </c>
      <c r="DP194" s="29" t="str">
        <f>IF(OR($A$8&lt;&gt;"",$A$2&lt;&gt;"",$DP$252&lt;&gt;""),"E","")</f>
        <v/>
      </c>
      <c r="DQ194" s="29" t="str">
        <f>IF(OR($A$8&lt;&gt;"",$A$2&lt;&gt;"",$DQ$252&lt;&gt;""),"E","")</f>
        <v/>
      </c>
      <c r="DR194" s="29" t="str">
        <f>IF(OR($A$8&lt;&gt;"",$A$2&lt;&gt;"",$DR$252&lt;&gt;""),"E","")</f>
        <v/>
      </c>
      <c r="DS194" s="29" t="str">
        <f>IF(OR($A$8&lt;&gt;"",$A$2&lt;&gt;"",$DS$252&lt;&gt;""),"E","")</f>
        <v/>
      </c>
      <c r="DT194" s="29" t="str">
        <f>IF(OR($A$8&lt;&gt;"",$A$2&lt;&gt;"",$DT$252&lt;&gt;""),"E","")</f>
        <v/>
      </c>
      <c r="DU194" s="29" t="str">
        <f>IF(OR($A$8&lt;&gt;"",$A$2&lt;&gt;"",$DU$252&lt;&gt;""),"E","")</f>
        <v/>
      </c>
      <c r="DV194" s="29" t="str">
        <f>IF(OR($A$8&lt;&gt;"",$A$2&lt;&gt;"",$DV$252&lt;&gt;""),"E","")</f>
        <v/>
      </c>
      <c r="DW194" s="29" t="str">
        <f>IF(OR($A$8&lt;&gt;"",$A$2&lt;&gt;"",$DW$252&lt;&gt;""),"E","")</f>
        <v/>
      </c>
      <c r="DX194" s="29" t="str">
        <f>IF(OR($A$8&lt;&gt;"",$A$2&lt;&gt;"",$DX$252&lt;&gt;""),"E","")</f>
        <v/>
      </c>
      <c r="DY194" s="29" t="str">
        <f>IF(OR($A$8&lt;&gt;"",$A$2&lt;&gt;"",$DY$252&lt;&gt;""),"E","")</f>
        <v/>
      </c>
      <c r="DZ194" s="29" t="str">
        <f>IF(OR($A$8&lt;&gt;"",$A$2&lt;&gt;"",$DZ$252&lt;&gt;""),"E","")</f>
        <v/>
      </c>
      <c r="EA194" s="31"/>
      <c r="EB194" s="2"/>
      <c r="EC194" s="29" t="str">
        <f>IF(OR($A$8&lt;&gt;"",$A$2&lt;&gt;"",$EC$252&lt;&gt;""),"E","")</f>
        <v/>
      </c>
      <c r="ED194" s="58"/>
      <c r="EE194" s="57"/>
      <c r="EF194" s="29" t="str">
        <f>IF(OR($A$8&lt;&gt;"",$A$2&lt;&gt;"",$EF$252&lt;&gt;""),"E","")</f>
        <v/>
      </c>
      <c r="EG194" s="29" t="str">
        <f>IF(OR($A$8&lt;&gt;"",$A$2&lt;&gt;"",$EG$252&lt;&gt;""),"E","")</f>
        <v/>
      </c>
      <c r="EH194" s="29" t="str">
        <f>IF(OR($A$8&lt;&gt;"",$A$2&lt;&gt;"",$EH$252&lt;&gt;""),"E","")</f>
        <v/>
      </c>
      <c r="EI194" s="29" t="str">
        <f>IF(OR($A$8&lt;&gt;"",$A$2&lt;&gt;"",$EI$252&lt;&gt;""),"E","")</f>
        <v/>
      </c>
      <c r="EJ194" s="29" t="str">
        <f>IF(OR($A$8&lt;&gt;"",$A$2&lt;&gt;"",$EJ$252&lt;&gt;""),"E","")</f>
        <v/>
      </c>
      <c r="EK194" s="29" t="str">
        <f>IF(OR($A$8&lt;&gt;"",$A$2&lt;&gt;"",$EK$252&lt;&gt;""),"E","")</f>
        <v/>
      </c>
      <c r="EL194" s="29" t="str">
        <f>IF(OR($A$8&lt;&gt;"",$A$2&lt;&gt;"",$EL$252&lt;&gt;""),"E","")</f>
        <v/>
      </c>
      <c r="EM194" s="29" t="str">
        <f>IF(OR($A$8&lt;&gt;"",$A$2&lt;&gt;"",$EM$252&lt;&gt;""),"E","")</f>
        <v/>
      </c>
      <c r="EN194" s="29" t="str">
        <f>IF(OR($A$8&lt;&gt;"",$A$2&lt;&gt;"",$EN$252&lt;&gt;""),"E","")</f>
        <v/>
      </c>
      <c r="EO194" s="29" t="str">
        <f>IF(OR($A$8&lt;&gt;"",$A$2&lt;&gt;"",$EO$252&lt;&gt;""),"E","")</f>
        <v/>
      </c>
      <c r="EP194" s="29" t="str">
        <f>IF(OR($A$8&lt;&gt;"",$A$2&lt;&gt;"",$EP$252&lt;&gt;""),"E","")</f>
        <v/>
      </c>
      <c r="EQ194" s="29" t="str">
        <f>IF(OR($A$8&lt;&gt;"",$A$2&lt;&gt;"",$EQ$252&lt;&gt;""),"E","")</f>
        <v/>
      </c>
      <c r="ER194" s="29" t="str">
        <f>IF(OR($A$8&lt;&gt;"",$A$2&lt;&gt;"",$ER$252&lt;&gt;""),"E","")</f>
        <v/>
      </c>
      <c r="ES194" s="29" t="str">
        <f>IF(OR($A$8&lt;&gt;"",$A$2&lt;&gt;"",$ES$252&lt;&gt;""),"E","")</f>
        <v/>
      </c>
      <c r="ET194" s="29" t="str">
        <f>IF(OR($A$8&lt;&gt;"",$A$2&lt;&gt;"",$ET$252&lt;&gt;""),"E","")</f>
        <v/>
      </c>
      <c r="EU194" s="29" t="str">
        <f>IF(OR($A$8&lt;&gt;"",$A$2&lt;&gt;"",$EU$252&lt;&gt;""),"E","")</f>
        <v/>
      </c>
      <c r="EV194" s="29" t="str">
        <f>IF(OR($A$8&lt;&gt;"",$A$2&lt;&gt;"",$EV$252&lt;&gt;""),"E","")</f>
        <v/>
      </c>
      <c r="EW194" s="29" t="str">
        <f>IF(OR($A$8&lt;&gt;"",$A$2&lt;&gt;"",$EW$252&lt;&gt;""),"E","")</f>
        <v/>
      </c>
      <c r="EX194" s="29" t="str">
        <f>IF(OR($A$8&lt;&gt;"",$A$2&lt;&gt;"",$EX$252&lt;&gt;""),"E","")</f>
        <v/>
      </c>
      <c r="EY194" s="29" t="str">
        <f>IF(OR($A$8&lt;&gt;"",$A$2&lt;&gt;"",$EY$252&lt;&gt;""),"E","")</f>
        <v/>
      </c>
      <c r="EZ194" s="29" t="str">
        <f>IF(OR($A$8&lt;&gt;"",$A$2&lt;&gt;"",$EZ$252&lt;&gt;""),"E","")</f>
        <v/>
      </c>
      <c r="FA194" s="29" t="str">
        <f>IF(OR($A$8&lt;&gt;"",$A$2&lt;&gt;"",$FA$252&lt;&gt;""),"E","")</f>
        <v/>
      </c>
      <c r="FB194" s="29" t="str">
        <f>IF(OR($A$8&lt;&gt;"",$A$2&lt;&gt;"",$FB$252&lt;&gt;""),"E","")</f>
        <v/>
      </c>
      <c r="FC194" s="29" t="str">
        <f>IF(OR($A$8&lt;&gt;"",$A$2&lt;&gt;"",$FC$252&lt;&gt;""),"E","")</f>
        <v/>
      </c>
      <c r="FD194" s="29" t="str">
        <f>IF(OR($A$8&lt;&gt;"",$A$2&lt;&gt;"",$FD$252&lt;&gt;""),"E","")</f>
        <v/>
      </c>
      <c r="FE194" s="29" t="str">
        <f>IF(OR($A$8&lt;&gt;"",$A$2&lt;&gt;"",$FE$252&lt;&gt;""),"E","")</f>
        <v/>
      </c>
      <c r="FF194" s="29" t="str">
        <f>IF(OR($A$8&lt;&gt;"",$A$2&lt;&gt;"",$FF$252&lt;&gt;""),"E","")</f>
        <v/>
      </c>
      <c r="FG194" s="29" t="str">
        <f>IF(OR($A$8&lt;&gt;"",$A$2&lt;&gt;"",$FG$252&lt;&gt;""),"E","")</f>
        <v/>
      </c>
      <c r="FH194" s="29" t="str">
        <f>IF(OR($A$8&lt;&gt;"",$A$2&lt;&gt;"",$FH$252&lt;&gt;""),"E","")</f>
        <v/>
      </c>
      <c r="FI194" s="29" t="str">
        <f>IF(OR($A$8&lt;&gt;"",$A$2&lt;&gt;"",$FI$252&lt;&gt;""),"E","")</f>
        <v/>
      </c>
      <c r="FJ194" s="29" t="str">
        <f>IF(OR($A$8&lt;&gt;"",$A$2&lt;&gt;"",$FJ$252&lt;&gt;""),"E","")</f>
        <v/>
      </c>
      <c r="FK194" s="29" t="str">
        <f>IF(OR($A$8&lt;&gt;"",$A$2&lt;&gt;"",$FK$252&lt;&gt;""),"E","")</f>
        <v/>
      </c>
      <c r="FL194" s="29" t="str">
        <f>IF(OR($A$8&lt;&gt;"",$A$2&lt;&gt;"",$FL$252&lt;&gt;""),"E","")</f>
        <v/>
      </c>
      <c r="FM194" s="29" t="str">
        <f>IF(OR($A$8&lt;&gt;"",$A$2&lt;&gt;"",$FM$252&lt;&gt;""),"E","")</f>
        <v/>
      </c>
      <c r="FN194" s="29" t="str">
        <f>IF(OR($A$8&lt;&gt;"",$A$2&lt;&gt;"",$FN$252&lt;&gt;""),"E","")</f>
        <v/>
      </c>
      <c r="FO194" s="29" t="str">
        <f>IF(OR($A$8&lt;&gt;"",$A$2&lt;&gt;"",$FO$252&lt;&gt;""),"E","")</f>
        <v/>
      </c>
      <c r="FP194" s="29" t="str">
        <f>IF(OR($A$8&lt;&gt;"",$A$2&lt;&gt;"",$FP$252&lt;&gt;""),"E","")</f>
        <v/>
      </c>
      <c r="FQ194" s="29" t="str">
        <f>IF(OR($A$8&lt;&gt;"",$A$2&lt;&gt;"",$FQ$252&lt;&gt;""),"E","")</f>
        <v/>
      </c>
      <c r="FR194" s="29" t="str">
        <f>IF(OR($A$8&lt;&gt;"",$A$2&lt;&gt;"",$FR$252&lt;&gt;""),"E","")</f>
        <v/>
      </c>
      <c r="FS194" s="29" t="str">
        <f>IF(OR($A$8&lt;&gt;"",$A$2&lt;&gt;"",$FS$252&lt;&gt;""),"E","")</f>
        <v/>
      </c>
      <c r="FT194" s="29" t="str">
        <f>IF(OR($A$8&lt;&gt;"",$A$2&lt;&gt;"",$FT$252&lt;&gt;""),"E","")</f>
        <v/>
      </c>
      <c r="FU194" s="29" t="str">
        <f>IF(OR($A$8&lt;&gt;"",$A$2&lt;&gt;"",$FU$252&lt;&gt;""),"E","")</f>
        <v/>
      </c>
      <c r="FV194" s="29" t="str">
        <f>IF(OR($A$8&lt;&gt;"",$A$2&lt;&gt;"",$FV$252&lt;&gt;""),"E","")</f>
        <v/>
      </c>
      <c r="FW194" s="29" t="str">
        <f>IF(OR($A$8&lt;&gt;"",$A$2&lt;&gt;"",$FW$252&lt;&gt;""),"E","")</f>
        <v/>
      </c>
      <c r="FX194" s="29" t="str">
        <f>IF(OR($A$8&lt;&gt;"",$A$2&lt;&gt;"",$FX$252&lt;&gt;""),"E","")</f>
        <v/>
      </c>
      <c r="FY194" s="29" t="str">
        <f>IF(OR($A$8&lt;&gt;"",$A$2&lt;&gt;"",$FY$252&lt;&gt;""),"E","")</f>
        <v/>
      </c>
      <c r="FZ194" s="29" t="str">
        <f>IF(OR($A$8&lt;&gt;"",$A$2&lt;&gt;"",$FZ$252&lt;&gt;""),"E","")</f>
        <v/>
      </c>
      <c r="GA194" s="29" t="str">
        <f>IF(OR($A$8&lt;&gt;"",$A$2&lt;&gt;"",$GA$252&lt;&gt;""),"E","")</f>
        <v/>
      </c>
      <c r="GB194" s="58"/>
      <c r="GC194" s="57"/>
      <c r="GD194" s="33" t="str">
        <f>IF(OR($A$8&lt;&gt;"",$A$2&lt;&gt;"",$GD$252&lt;&gt;""),"E","")</f>
        <v/>
      </c>
      <c r="GE194" s="77"/>
      <c r="GF194" s="72"/>
      <c r="GG194" s="29" t="str">
        <f>IF(OR($A$8&lt;&gt;"",$A$2&lt;&gt;"",$GG$252&lt;&gt;""),"E","")</f>
        <v/>
      </c>
      <c r="GH194" s="29" t="str">
        <f>IF(OR($A$8&lt;&gt;"",$A$2&lt;&gt;"",$GH$252&lt;&gt;""),"E","")</f>
        <v/>
      </c>
      <c r="GI194" s="29" t="str">
        <f>IF(OR($A$8&lt;&gt;"",$A$2&lt;&gt;"",$GI$252&lt;&gt;""),"E","")</f>
        <v/>
      </c>
      <c r="GJ194" s="29" t="str">
        <f>IF(OR($A$8&lt;&gt;"",$A$2&lt;&gt;"",$GJ$252&lt;&gt;""),"E","")</f>
        <v/>
      </c>
      <c r="GK194" s="29" t="str">
        <f>IF(OR($A$8&lt;&gt;"",$A$2&lt;&gt;"",$GK$252&lt;&gt;""),"E","")</f>
        <v/>
      </c>
      <c r="GL194" s="29" t="str">
        <f>IF(OR($A$8&lt;&gt;"",$A$2&lt;&gt;"",$GL$252&lt;&gt;""),"E","")</f>
        <v/>
      </c>
      <c r="GM194" s="29" t="str">
        <f>IF(OR($A$8&lt;&gt;"",$A$2&lt;&gt;"",$GM$252&lt;&gt;""),"E","")</f>
        <v/>
      </c>
      <c r="GN194" s="29" t="str">
        <f>IF(OR($A$8&lt;&gt;"",$A$2&lt;&gt;"",$GN$252&lt;&gt;""),"E","")</f>
        <v/>
      </c>
      <c r="GO194" s="29" t="str">
        <f>IF(OR($A$8&lt;&gt;"",$A$2&lt;&gt;"",$GO$252&lt;&gt;""),"E","")</f>
        <v/>
      </c>
      <c r="GP194" s="29" t="str">
        <f>IF(OR($A$8&lt;&gt;"",$A$2&lt;&gt;"",$GP$252&lt;&gt;""),"E","")</f>
        <v/>
      </c>
      <c r="GQ194" s="29" t="str">
        <f>IF(OR($A$8&lt;&gt;"",$A$2&lt;&gt;"",$GQ$252&lt;&gt;""),"E","")</f>
        <v/>
      </c>
      <c r="GR194" s="29" t="str">
        <f>IF(OR($A$8&lt;&gt;"",$A$2&lt;&gt;"",$GR$252&lt;&gt;""),"E","")</f>
        <v/>
      </c>
      <c r="GS194" s="29" t="str">
        <f>IF(OR($A$8&lt;&gt;"",$A$2&lt;&gt;"",$GS$252&lt;&gt;""),"E","")</f>
        <v/>
      </c>
      <c r="GT194" s="30" t="str">
        <f>IF(OR($A$8&lt;&gt;"",$A$2&lt;&gt;"",$GT$252&lt;&gt;""),"E",(IF(OR(AND($B$5="X",$D$5=""),(AND((OR(($J$6="X"),(AND($J$6="X",$L$6="X")))),$N$6=""))),"","X")))</f>
        <v>X</v>
      </c>
      <c r="GU194" s="29" t="str">
        <f>IF(OR($A$8&lt;&gt;"",$A$2&lt;&gt;"",$GU$252&lt;&gt;""),"E","")</f>
        <v/>
      </c>
      <c r="GV194" s="30" t="str">
        <f>IF(OR($A$8&lt;&gt;"",$A$2&lt;&gt;"",$GV$252&lt;&gt;""),"E",(IF(OR(AND($B$5="X",$D$5=""),(AND((OR(($J$6="X"),(AND($J$6="X",$L$6="X")))),$N$6=""))),"","X")))</f>
        <v>X</v>
      </c>
      <c r="GW194" s="29" t="str">
        <f>IF(OR($A$8&lt;&gt;"",$A$2&lt;&gt;"",$GW$252&lt;&gt;""),"E","")</f>
        <v/>
      </c>
      <c r="GX194" s="30" t="str">
        <f>IF(OR($A$8&lt;&gt;"",$A$2&lt;&gt;"",$GX$252&lt;&gt;""),"E",(IF(OR((AND($P$6="X",$R$6="")),AND($B$5="X",$D$5=""),(AND((OR(($J$6="X"),(AND($J$6="X",$L$6="X")))),$N$6=""))),"","X")))</f>
        <v>X</v>
      </c>
      <c r="GY194" s="26" t="str">
        <f>IF(OR($A$8&lt;&gt;"",$A$2&lt;&gt;"",$GY$252&lt;&gt;""),"E","")</f>
        <v/>
      </c>
      <c r="GZ194" s="30" t="str">
        <f>IF(OR($A$8&lt;&gt;"",$A$2&lt;&gt;"",$GZ$252&lt;&gt;""),"E",(IF(OR((AND($P$6="X",$R$6="")),AND($B$5="X",$D$5=""),(AND((OR(($J$6="X"),(AND($J$6="X",$L$6="X")))),$N$6=""))),"","X")))</f>
        <v>X</v>
      </c>
      <c r="HA194" s="29" t="str">
        <f>IF(OR($A$8&lt;&gt;"",$A$2&lt;&gt;"",$HA$252&lt;&gt;""),"E","")</f>
        <v/>
      </c>
      <c r="HB194" s="34" t="str">
        <f>IF(OR($A$8&lt;&gt;"",$A$2&lt;&gt;"",$HB$252&lt;&gt;""),"E",IF((OR((AND($B$5="X",$D$5="")),(AND($F$7="X",$H$7="",$N$7="")),(AND((OR(($J$6="X"),(AND($J$6="X",$L$6="X")))),$N$6="")),(AND($B$7="X",$D$7="")))),"","X"))</f>
        <v>X</v>
      </c>
      <c r="HC194" s="29" t="str">
        <f>IF(OR($A$8&lt;&gt;"",$A$2&lt;&gt;"",$HC$252&lt;&gt;""),"E","")</f>
        <v/>
      </c>
      <c r="HD194" s="34" t="str">
        <f>IF(OR($A$8&lt;&gt;"",$A$2&lt;&gt;"",$HD$252&lt;&gt;""),"E",IF((OR((AND($B$5="X",$D$5="")),(AND($F$7="X",$H$7="",$N$7="")),(AND((OR(($J$6="X"),(AND($J$6="X",$L$6="X")))),$N$6="")),(AND($B$7="X",$D$7="")))),"","X"))</f>
        <v>X</v>
      </c>
      <c r="HE194" s="29" t="str">
        <f>IF(OR($A$8&lt;&gt;"",$A$2&lt;&gt;"",$HE$252&lt;&gt;""),"E","")</f>
        <v/>
      </c>
      <c r="HF194" s="34" t="str">
        <f>IF(OR($A$8&lt;&gt;"",$A$2&lt;&gt;"",$HF$252&lt;&gt;""),"E",IF((OR((AND($B$5="X",$D$5="")),(AND($F$7="X",$H$7="",$N$7="")),(AND((OR(($J$6="X"),(AND($J$6="X",$L$6="X")))),$N$6="")),(AND($B$7="X",$D$7="")))),"","X"))</f>
        <v>X</v>
      </c>
      <c r="HG194" s="29" t="str">
        <f>IF(OR($A$8&lt;&gt;"",$A$2&lt;&gt;"",$HG$252&lt;&gt;""),"E","")</f>
        <v/>
      </c>
      <c r="HH194" s="81"/>
      <c r="HI194" s="72"/>
      <c r="HJ194" s="34" t="str">
        <f>IF(OR($A$8&lt;&gt;"",$A$2&lt;&gt;"",$HJ$252&lt;&gt;""),"E",IF((OR((AND($B$5="X",$D$5="")),(AND($F$7="X",$H$7="",$N$7="")),(AND((OR(($J$6="X"),(AND($J$6="X",$L$6="X")))),$N$6="")),(AND($B$7="X",$D$7="")))),"","X"))</f>
        <v>X</v>
      </c>
      <c r="HK194" s="29" t="str">
        <f>IF(OR($A$8&lt;&gt;"",$A$2&lt;&gt;"",$HK$252&lt;&gt;""),"E","")</f>
        <v/>
      </c>
      <c r="HL194" s="34" t="str">
        <f>IF(OR($A$8&lt;&gt;"",$A$2&lt;&gt;"",$HL$252&lt;&gt;""),"E",IF((OR((AND($B$5="X",$D$5="")),(AND($F$7="X",$H$7="",$N$7="")),(AND((OR(($J$6="X"),(AND($J$6="X",$L$6="X")))),$N$6="")),(AND($B$7="X",$D$7="")))),"","X"))</f>
        <v>X</v>
      </c>
      <c r="HM194" s="34" t="str">
        <f>IF(OR($A$8&lt;&gt;"",$A$2&lt;&gt;"",$HM$252&lt;&gt;""),"E",IF((OR((AND($B$5="X",$D$5="")),(AND($F$7="X",$H$7="",$N$7="")),(AND((OR(($J$6="X"),(AND($J$6="X",$L$6="X")))),$N$6="")),(AND($B$7="X",$D$7="")))),"","X"))</f>
        <v>X</v>
      </c>
      <c r="HN194" s="34" t="str">
        <f>IF(OR($A$8&lt;&gt;"",$A$2&lt;&gt;"",$HN$252&lt;&gt;""),"E",IF((OR((AND($B$5="X",$D$5="")),(AND($F$7="X",$H$7="",$N$7="")),(AND((OR(($J$6="X"),(AND($J$6="X",$L$6="X")))),$N$6="")),(AND($B$7="X",$D$7="")))),"","X"))</f>
        <v>X</v>
      </c>
      <c r="HO194" s="34" t="str">
        <f>IF(OR($A$8&lt;&gt;"",$A$2&lt;&gt;"",$HO$252&lt;&gt;""),"E",IF((OR((AND($B$5="X",$D$5="")),(AND($F$7="X",$H$7="",$N$7="")),(AND((OR(($J$6="X"),(AND($J$6="X",$L$6="X")))),$N$6="")),(AND($B$7="X",$D$7="")))),"","X"))</f>
        <v>X</v>
      </c>
      <c r="HP194" s="34" t="str">
        <f>IF(OR($A$8&lt;&gt;"",$A$2&lt;&gt;"",$HP$252&lt;&gt;""),"E",IF((OR((AND($B$5="X",$D$5="")),(AND($F$7="X",$H$7="",$N$7="")),(AND((OR(($J$6="X"),(AND($J$6="X",$L$6="X")))),$N$6="")),(AND($B$7="X",$D$7="")))),"","X"))</f>
        <v>X</v>
      </c>
      <c r="HQ194" s="219"/>
      <c r="HR194" s="6"/>
      <c r="HS194" s="131">
        <f t="shared" si="2"/>
        <v>0</v>
      </c>
      <c r="HT194" s="132"/>
    </row>
    <row r="195" spans="1:228" ht="39" customHeight="1" x14ac:dyDescent="0.2">
      <c r="A195" s="220" t="s">
        <v>25</v>
      </c>
      <c r="B195" s="221"/>
      <c r="C195" s="221"/>
      <c r="D195" s="221"/>
      <c r="E195" s="221"/>
      <c r="F195" s="221"/>
      <c r="G195" s="221"/>
      <c r="H195" s="221"/>
      <c r="I195" s="221"/>
      <c r="J195" s="221"/>
      <c r="K195" s="221"/>
      <c r="L195" s="222"/>
      <c r="M195" s="223" t="s">
        <v>1</v>
      </c>
      <c r="N195" s="224"/>
      <c r="O195" s="224"/>
      <c r="P195" s="224"/>
      <c r="Q195" s="224"/>
      <c r="R195" s="224"/>
      <c r="S195" s="224"/>
      <c r="T195" s="224"/>
      <c r="U195" s="225"/>
      <c r="V195" s="174"/>
      <c r="W195" s="43">
        <v>21</v>
      </c>
      <c r="X195" s="205">
        <v>4</v>
      </c>
      <c r="Y195" s="84" t="s">
        <v>1150</v>
      </c>
      <c r="Z195" s="178"/>
      <c r="AA195" s="212"/>
      <c r="AB195" s="155">
        <v>60</v>
      </c>
      <c r="AC195" s="299"/>
      <c r="AD195" s="155">
        <v>60</v>
      </c>
      <c r="AE195" s="299"/>
      <c r="AF195" s="155">
        <v>60</v>
      </c>
      <c r="AG195" s="299"/>
      <c r="AH195" s="155">
        <v>60</v>
      </c>
      <c r="AI195" s="299"/>
      <c r="AJ195" s="155">
        <v>12</v>
      </c>
      <c r="AK195" s="399"/>
      <c r="AL195" s="155">
        <v>2</v>
      </c>
      <c r="AM195" s="299"/>
      <c r="AN195" s="155">
        <v>1</v>
      </c>
      <c r="AO195" s="299"/>
      <c r="AP195" s="155">
        <v>1</v>
      </c>
      <c r="AQ195" s="299"/>
      <c r="AR195" s="152"/>
      <c r="AS195" s="153"/>
      <c r="AT195" s="152"/>
      <c r="AU195" s="153"/>
      <c r="AV195" s="152"/>
      <c r="AW195" s="153"/>
      <c r="AX195" s="152"/>
      <c r="AY195" s="153"/>
      <c r="AZ195" s="152"/>
      <c r="BA195" s="153"/>
      <c r="BB195" s="152"/>
      <c r="BC195" s="153"/>
      <c r="BD195" s="152"/>
      <c r="BE195" s="153"/>
      <c r="BF195" s="152"/>
      <c r="BG195" s="422"/>
      <c r="BH195" s="179"/>
      <c r="BI195" s="179"/>
      <c r="BJ195" s="67" t="str">
        <f>IF($BJ$8="Saisie de numéro erronée !","Saisie de numéro erronée !",IF($BJ$9="","",VALUE(SUBSTITUTE(IF(COUNTIF(HS195,"* *"),TRIM(MID(Y195&amp;" ",(FIND(("NO"&amp;$BJ$9&amp;" "),Y195&amp;" "))-3,3)),HS195),"c",""))))</f>
        <v/>
      </c>
      <c r="BK195" s="180"/>
      <c r="BL195" s="213"/>
      <c r="BM195" s="29">
        <v>21</v>
      </c>
      <c r="BN195" s="29">
        <v>21</v>
      </c>
      <c r="BO195" s="29">
        <v>21</v>
      </c>
      <c r="BP195" s="29">
        <v>22</v>
      </c>
      <c r="BQ195" s="29">
        <v>22</v>
      </c>
      <c r="BR195" s="29">
        <v>22</v>
      </c>
      <c r="BS195" s="29">
        <v>23</v>
      </c>
      <c r="BT195" s="29">
        <v>23</v>
      </c>
      <c r="BU195" s="29">
        <v>23</v>
      </c>
      <c r="BV195" s="29">
        <v>24</v>
      </c>
      <c r="BW195" s="29">
        <v>24</v>
      </c>
      <c r="BX195" s="29">
        <v>24</v>
      </c>
      <c r="BY195" s="29">
        <v>28</v>
      </c>
      <c r="BZ195" s="29">
        <v>36</v>
      </c>
      <c r="CA195" s="29">
        <v>41</v>
      </c>
      <c r="CB195" s="226">
        <v>78</v>
      </c>
      <c r="CC195" s="181"/>
      <c r="CD195" s="181"/>
      <c r="CE195" s="395"/>
      <c r="CF195" s="182"/>
      <c r="CG195" s="182"/>
      <c r="CH195" s="395" t="s">
        <v>362</v>
      </c>
      <c r="CI195" s="183"/>
      <c r="CJ195" s="183"/>
      <c r="CK195" s="214">
        <v>184</v>
      </c>
      <c r="CL195" s="44" t="s">
        <v>625</v>
      </c>
      <c r="CM195" s="184"/>
      <c r="CN195" s="216"/>
      <c r="CO195" s="227" t="s">
        <v>37</v>
      </c>
      <c r="CP195" s="185"/>
      <c r="CQ195" s="185"/>
      <c r="CR195" s="44">
        <v>89</v>
      </c>
      <c r="CS195" s="44">
        <v>109</v>
      </c>
      <c r="CT195" s="186"/>
      <c r="CU195" s="186"/>
      <c r="CV195" s="395"/>
      <c r="CW195" s="218"/>
      <c r="CX195" s="218"/>
      <c r="CY195" s="227" t="s">
        <v>106</v>
      </c>
      <c r="CZ195" s="187"/>
      <c r="DA195" s="187"/>
      <c r="DB195" s="28" t="str">
        <f>IF(OR($A$8&lt;&gt;"",$A$2&lt;&gt;"",$DB$252&lt;&gt;""),"E","")</f>
        <v/>
      </c>
      <c r="DC195" s="29" t="str">
        <f>IF(OR($A$8&lt;&gt;"",$A$2&lt;&gt;"",$DC$252&lt;&gt;""),"E","")</f>
        <v/>
      </c>
      <c r="DD195" s="29" t="str">
        <f>IF(OR($A$8&lt;&gt;"",$A$2&lt;&gt;"",$DD$252&lt;&gt;""),"E","")</f>
        <v/>
      </c>
      <c r="DE195" s="29" t="str">
        <f>IF(OR($A$8&lt;&gt;"",$A$2&lt;&gt;"",$DE$252&lt;&gt;""),"E","")</f>
        <v/>
      </c>
      <c r="DF195" s="29" t="str">
        <f>IF(OR($A$8&lt;&gt;"",$A$2&lt;&gt;"",$DF$252&lt;&gt;""),"E","")</f>
        <v/>
      </c>
      <c r="DG195" s="29" t="str">
        <f>IF(OR($A$8&lt;&gt;"",$A$2&lt;&gt;"",$DG$252&lt;&gt;""),"E","")</f>
        <v/>
      </c>
      <c r="DH195" s="29" t="str">
        <f>IF(OR($A$8&lt;&gt;"",$A$2&lt;&gt;"",$DH$252&lt;&gt;""),"E","")</f>
        <v/>
      </c>
      <c r="DI195" s="29" t="str">
        <f>IF(OR($A$8&lt;&gt;"",$A$2&lt;&gt;"",$DI$252&lt;&gt;""),"E","")</f>
        <v/>
      </c>
      <c r="DJ195" s="29" t="str">
        <f>IF(OR($A$8&lt;&gt;"",$A$2&lt;&gt;"",$DJ$252&lt;&gt;""),"E","")</f>
        <v/>
      </c>
      <c r="DK195" s="29" t="str">
        <f>IF(OR($A$8&lt;&gt;"",$A$2&lt;&gt;"",$DK$252&lt;&gt;""),"E","")</f>
        <v/>
      </c>
      <c r="DL195" s="29" t="str">
        <f>IF(OR($A$8&lt;&gt;"",$A$2&lt;&gt;"",$DL$252&lt;&gt;""),"E","")</f>
        <v/>
      </c>
      <c r="DM195" s="29" t="str">
        <f>IF(OR($A$8&lt;&gt;"",$A$2&lt;&gt;"",$DM$252&lt;&gt;""),"E","")</f>
        <v/>
      </c>
      <c r="DN195" s="29" t="str">
        <f>IF(OR($A$8&lt;&gt;"",$A$2&lt;&gt;"",$DN$252&lt;&gt;""),"E","")</f>
        <v/>
      </c>
      <c r="DO195" s="29" t="str">
        <f>IF(OR($A$8&lt;&gt;"",$A$2&lt;&gt;"",$DO$252&lt;&gt;""),"E","")</f>
        <v/>
      </c>
      <c r="DP195" s="29" t="str">
        <f>IF(OR($A$8&lt;&gt;"",$A$2&lt;&gt;"",$DP$252&lt;&gt;""),"E","")</f>
        <v/>
      </c>
      <c r="DQ195" s="29" t="str">
        <f>IF(OR($A$8&lt;&gt;"",$A$2&lt;&gt;"",$DQ$252&lt;&gt;""),"E","")</f>
        <v/>
      </c>
      <c r="DR195" s="29" t="str">
        <f>IF(OR($A$8&lt;&gt;"",$A$2&lt;&gt;"",$DR$252&lt;&gt;""),"E","")</f>
        <v/>
      </c>
      <c r="DS195" s="29" t="str">
        <f>IF(OR($A$8&lt;&gt;"",$A$2&lt;&gt;"",$DS$252&lt;&gt;""),"E","")</f>
        <v/>
      </c>
      <c r="DT195" s="29" t="str">
        <f>IF(OR($A$8&lt;&gt;"",$A$2&lt;&gt;"",$DT$252&lt;&gt;""),"E","")</f>
        <v/>
      </c>
      <c r="DU195" s="29" t="str">
        <f>IF(OR($A$8&lt;&gt;"",$A$2&lt;&gt;"",$DU$252&lt;&gt;""),"E","")</f>
        <v/>
      </c>
      <c r="DV195" s="29" t="str">
        <f>IF(OR($A$8&lt;&gt;"",$A$2&lt;&gt;"",$DV$252&lt;&gt;""),"E","")</f>
        <v/>
      </c>
      <c r="DW195" s="29" t="str">
        <f>IF(OR($A$8&lt;&gt;"",$A$2&lt;&gt;"",$DW$252&lt;&gt;""),"E","")</f>
        <v/>
      </c>
      <c r="DX195" s="29" t="str">
        <f>IF(OR($A$8&lt;&gt;"",$A$2&lt;&gt;"",$DX$252&lt;&gt;""),"E","")</f>
        <v/>
      </c>
      <c r="DY195" s="29" t="str">
        <f>IF(OR($A$8&lt;&gt;"",$A$2&lt;&gt;"",$DY$252&lt;&gt;""),"E","")</f>
        <v/>
      </c>
      <c r="DZ195" s="29" t="str">
        <f>IF(OR($A$8&lt;&gt;"",$A$2&lt;&gt;"",$DZ$252&lt;&gt;""),"E","")</f>
        <v/>
      </c>
      <c r="EA195" s="31"/>
      <c r="EB195" s="2"/>
      <c r="EC195" s="29" t="str">
        <f>IF(OR($A$8&lt;&gt;"",$A$2&lt;&gt;"",$EC$252&lt;&gt;""),"E","")</f>
        <v/>
      </c>
      <c r="ED195" s="58"/>
      <c r="EE195" s="57"/>
      <c r="EF195" s="29" t="str">
        <f>IF(OR($A$8&lt;&gt;"",$A$2&lt;&gt;"",$EF$252&lt;&gt;""),"E","")</f>
        <v/>
      </c>
      <c r="EG195" s="29" t="str">
        <f>IF(OR($A$8&lt;&gt;"",$A$2&lt;&gt;"",$EG$252&lt;&gt;""),"E","")</f>
        <v/>
      </c>
      <c r="EH195" s="29" t="str">
        <f>IF(OR($A$8&lt;&gt;"",$A$2&lt;&gt;"",$EH$252&lt;&gt;""),"E","")</f>
        <v/>
      </c>
      <c r="EI195" s="29" t="str">
        <f>IF(OR($A$8&lt;&gt;"",$A$2&lt;&gt;"",$EI$252&lt;&gt;""),"E","")</f>
        <v/>
      </c>
      <c r="EJ195" s="29" t="str">
        <f>IF(OR($A$8&lt;&gt;"",$A$2&lt;&gt;"",$EJ$252&lt;&gt;""),"E","")</f>
        <v/>
      </c>
      <c r="EK195" s="29" t="str">
        <f>IF(OR($A$8&lt;&gt;"",$A$2&lt;&gt;"",$EK$252&lt;&gt;""),"E","")</f>
        <v/>
      </c>
      <c r="EL195" s="29" t="str">
        <f>IF(OR($A$8&lt;&gt;"",$A$2&lt;&gt;"",$EL$252&lt;&gt;""),"E","")</f>
        <v/>
      </c>
      <c r="EM195" s="29" t="str">
        <f>IF(OR($A$8&lt;&gt;"",$A$2&lt;&gt;"",$EM$252&lt;&gt;""),"E","")</f>
        <v/>
      </c>
      <c r="EN195" s="29" t="str">
        <f>IF(OR($A$8&lt;&gt;"",$A$2&lt;&gt;"",$EN$252&lt;&gt;""),"E","")</f>
        <v/>
      </c>
      <c r="EO195" s="29" t="str">
        <f>IF(OR($A$8&lt;&gt;"",$A$2&lt;&gt;"",$EO$252&lt;&gt;""),"E","")</f>
        <v/>
      </c>
      <c r="EP195" s="29" t="str">
        <f>IF(OR($A$8&lt;&gt;"",$A$2&lt;&gt;"",$EP$252&lt;&gt;""),"E","")</f>
        <v/>
      </c>
      <c r="EQ195" s="29" t="str">
        <f>IF(OR($A$8&lt;&gt;"",$A$2&lt;&gt;"",$EQ$252&lt;&gt;""),"E","")</f>
        <v/>
      </c>
      <c r="ER195" s="29" t="str">
        <f>IF(OR($A$8&lt;&gt;"",$A$2&lt;&gt;"",$ER$252&lt;&gt;""),"E","")</f>
        <v/>
      </c>
      <c r="ES195" s="29" t="str">
        <f>IF(OR($A$8&lt;&gt;"",$A$2&lt;&gt;"",$ES$252&lt;&gt;""),"E","")</f>
        <v/>
      </c>
      <c r="ET195" s="29" t="str">
        <f>IF(OR($A$8&lt;&gt;"",$A$2&lt;&gt;"",$ET$252&lt;&gt;""),"E","")</f>
        <v/>
      </c>
      <c r="EU195" s="29" t="str">
        <f>IF(OR($A$8&lt;&gt;"",$A$2&lt;&gt;"",$EU$252&lt;&gt;""),"E","")</f>
        <v/>
      </c>
      <c r="EV195" s="29" t="str">
        <f>IF(OR($A$8&lt;&gt;"",$A$2&lt;&gt;"",$EV$252&lt;&gt;""),"E","")</f>
        <v/>
      </c>
      <c r="EW195" s="29" t="str">
        <f>IF(OR($A$8&lt;&gt;"",$A$2&lt;&gt;"",$EW$252&lt;&gt;""),"E","")</f>
        <v/>
      </c>
      <c r="EX195" s="29" t="str">
        <f>IF(OR($A$8&lt;&gt;"",$A$2&lt;&gt;"",$EX$252&lt;&gt;""),"E","")</f>
        <v/>
      </c>
      <c r="EY195" s="29" t="str">
        <f>IF(OR($A$8&lt;&gt;"",$A$2&lt;&gt;"",$EY$252&lt;&gt;""),"E","")</f>
        <v/>
      </c>
      <c r="EZ195" s="29" t="str">
        <f>IF(OR($A$8&lt;&gt;"",$A$2&lt;&gt;"",$EZ$252&lt;&gt;""),"E","")</f>
        <v/>
      </c>
      <c r="FA195" s="29" t="str">
        <f>IF(OR($A$8&lt;&gt;"",$A$2&lt;&gt;"",$FA$252&lt;&gt;""),"E","")</f>
        <v/>
      </c>
      <c r="FB195" s="29" t="str">
        <f>IF(OR($A$8&lt;&gt;"",$A$2&lt;&gt;"",$FB$252&lt;&gt;""),"E","")</f>
        <v/>
      </c>
      <c r="FC195" s="29" t="str">
        <f>IF(OR($A$8&lt;&gt;"",$A$2&lt;&gt;"",$FC$252&lt;&gt;""),"E","")</f>
        <v/>
      </c>
      <c r="FD195" s="29" t="str">
        <f>IF(OR($A$8&lt;&gt;"",$A$2&lt;&gt;"",$FD$252&lt;&gt;""),"E","")</f>
        <v/>
      </c>
      <c r="FE195" s="29" t="str">
        <f>IF(OR($A$8&lt;&gt;"",$A$2&lt;&gt;"",$FE$252&lt;&gt;""),"E","")</f>
        <v/>
      </c>
      <c r="FF195" s="29" t="str">
        <f>IF(OR($A$8&lt;&gt;"",$A$2&lt;&gt;"",$FF$252&lt;&gt;""),"E","")</f>
        <v/>
      </c>
      <c r="FG195" s="29" t="str">
        <f>IF(OR($A$8&lt;&gt;"",$A$2&lt;&gt;"",$FG$252&lt;&gt;""),"E","")</f>
        <v/>
      </c>
      <c r="FH195" s="29" t="str">
        <f>IF(OR($A$8&lt;&gt;"",$A$2&lt;&gt;"",$FH$252&lt;&gt;""),"E","")</f>
        <v/>
      </c>
      <c r="FI195" s="29" t="str">
        <f>IF(OR($A$8&lt;&gt;"",$A$2&lt;&gt;"",$FI$252&lt;&gt;""),"E","")</f>
        <v/>
      </c>
      <c r="FJ195" s="29" t="str">
        <f>IF(OR($A$8&lt;&gt;"",$A$2&lt;&gt;"",$FJ$252&lt;&gt;""),"E","")</f>
        <v/>
      </c>
      <c r="FK195" s="29" t="str">
        <f>IF(OR($A$8&lt;&gt;"",$A$2&lt;&gt;"",$FK$252&lt;&gt;""),"E","")</f>
        <v/>
      </c>
      <c r="FL195" s="29" t="str">
        <f>IF(OR($A$8&lt;&gt;"",$A$2&lt;&gt;"",$FL$252&lt;&gt;""),"E","")</f>
        <v/>
      </c>
      <c r="FM195" s="29" t="str">
        <f>IF(OR($A$8&lt;&gt;"",$A$2&lt;&gt;"",$FM$252&lt;&gt;""),"E","")</f>
        <v/>
      </c>
      <c r="FN195" s="29" t="str">
        <f>IF(OR($A$8&lt;&gt;"",$A$2&lt;&gt;"",$FN$252&lt;&gt;""),"E","")</f>
        <v/>
      </c>
      <c r="FO195" s="29" t="str">
        <f>IF(OR($A$8&lt;&gt;"",$A$2&lt;&gt;"",$FO$252&lt;&gt;""),"E","")</f>
        <v/>
      </c>
      <c r="FP195" s="29" t="str">
        <f>IF(OR($A$8&lt;&gt;"",$A$2&lt;&gt;"",$FP$252&lt;&gt;""),"E","")</f>
        <v/>
      </c>
      <c r="FQ195" s="29" t="str">
        <f>IF(OR($A$8&lt;&gt;"",$A$2&lt;&gt;"",$FQ$252&lt;&gt;""),"E","")</f>
        <v/>
      </c>
      <c r="FR195" s="29" t="str">
        <f>IF(OR($A$8&lt;&gt;"",$A$2&lt;&gt;"",$FR$252&lt;&gt;""),"E","")</f>
        <v/>
      </c>
      <c r="FS195" s="29" t="str">
        <f>IF(OR($A$8&lt;&gt;"",$A$2&lt;&gt;"",$FS$252&lt;&gt;""),"E","")</f>
        <v/>
      </c>
      <c r="FT195" s="29" t="str">
        <f>IF(OR($A$8&lt;&gt;"",$A$2&lt;&gt;"",$FT$252&lt;&gt;""),"E","")</f>
        <v/>
      </c>
      <c r="FU195" s="29" t="str">
        <f>IF(OR($A$8&lt;&gt;"",$A$2&lt;&gt;"",$FU$252&lt;&gt;""),"E","")</f>
        <v/>
      </c>
      <c r="FV195" s="29" t="str">
        <f>IF(OR($A$8&lt;&gt;"",$A$2&lt;&gt;"",$FV$252&lt;&gt;""),"E","")</f>
        <v/>
      </c>
      <c r="FW195" s="29" t="str">
        <f>IF(OR($A$8&lt;&gt;"",$A$2&lt;&gt;"",$FW$252&lt;&gt;""),"E","")</f>
        <v/>
      </c>
      <c r="FX195" s="29" t="str">
        <f>IF(OR($A$8&lt;&gt;"",$A$2&lt;&gt;"",$FX$252&lt;&gt;""),"E","")</f>
        <v/>
      </c>
      <c r="FY195" s="29" t="str">
        <f>IF(OR($A$8&lt;&gt;"",$A$2&lt;&gt;"",$FY$252&lt;&gt;""),"E","")</f>
        <v/>
      </c>
      <c r="FZ195" s="29" t="str">
        <f>IF(OR($A$8&lt;&gt;"",$A$2&lt;&gt;"",$FZ$252&lt;&gt;""),"E","")</f>
        <v/>
      </c>
      <c r="GA195" s="29" t="str">
        <f>IF(OR($A$8&lt;&gt;"",$A$2&lt;&gt;"",$GA$252&lt;&gt;""),"E","")</f>
        <v/>
      </c>
      <c r="GB195" s="58"/>
      <c r="GC195" s="57"/>
      <c r="GD195" s="33" t="str">
        <f>IF(OR($A$8&lt;&gt;"",$A$2&lt;&gt;"",$GD$252&lt;&gt;""),"E","")</f>
        <v/>
      </c>
      <c r="GE195" s="77"/>
      <c r="GF195" s="72"/>
      <c r="GG195" s="29" t="str">
        <f>IF(OR($A$8&lt;&gt;"",$A$2&lt;&gt;"",$GG$252&lt;&gt;""),"E","")</f>
        <v/>
      </c>
      <c r="GH195" s="29" t="str">
        <f>IF(OR($A$8&lt;&gt;"",$A$2&lt;&gt;"",$GH$252&lt;&gt;""),"E","")</f>
        <v/>
      </c>
      <c r="GI195" s="29" t="str">
        <f>IF(OR($A$8&lt;&gt;"",$A$2&lt;&gt;"",$GI$252&lt;&gt;""),"E","")</f>
        <v/>
      </c>
      <c r="GJ195" s="29" t="str">
        <f>IF(OR($A$8&lt;&gt;"",$A$2&lt;&gt;"",$GJ$252&lt;&gt;""),"E","")</f>
        <v/>
      </c>
      <c r="GK195" s="29" t="str">
        <f>IF(OR($A$8&lt;&gt;"",$A$2&lt;&gt;"",$GK$252&lt;&gt;""),"E","")</f>
        <v/>
      </c>
      <c r="GL195" s="29" t="str">
        <f>IF(OR($A$8&lt;&gt;"",$A$2&lt;&gt;"",$GL$252&lt;&gt;""),"E","")</f>
        <v/>
      </c>
      <c r="GM195" s="29" t="str">
        <f>IF(OR($A$8&lt;&gt;"",$A$2&lt;&gt;"",$GM$252&lt;&gt;""),"E","")</f>
        <v/>
      </c>
      <c r="GN195" s="29" t="str">
        <f>IF(OR($A$8&lt;&gt;"",$A$2&lt;&gt;"",$GN$252&lt;&gt;""),"E","")</f>
        <v/>
      </c>
      <c r="GO195" s="29" t="str">
        <f>IF(OR($A$8&lt;&gt;"",$A$2&lt;&gt;"",$GO$252&lt;&gt;""),"E","")</f>
        <v/>
      </c>
      <c r="GP195" s="29" t="str">
        <f>IF(OR($A$8&lt;&gt;"",$A$2&lt;&gt;"",$GP$252&lt;&gt;""),"E","")</f>
        <v/>
      </c>
      <c r="GQ195" s="29" t="str">
        <f>IF(OR($A$8&lt;&gt;"",$A$2&lt;&gt;"",$GQ$252&lt;&gt;""),"E","")</f>
        <v/>
      </c>
      <c r="GR195" s="29" t="str">
        <f>IF(OR($A$8&lt;&gt;"",$A$2&lt;&gt;"",$GR$252&lt;&gt;""),"E","")</f>
        <v/>
      </c>
      <c r="GS195" s="29" t="str">
        <f>IF(OR($A$8&lt;&gt;"",$A$2&lt;&gt;"",$GS$252&lt;&gt;""),"E","")</f>
        <v/>
      </c>
      <c r="GT195" s="30" t="str">
        <f>IF(OR($A$8&lt;&gt;"",$A$2&lt;&gt;"",$GT$252&lt;&gt;""),"E",(IF(OR(AND($B$5="X",$D$5=""),(AND((OR(($J$6="X"),(AND($J$6="X",$L$6="X")))),$N$6=""))),"","X")))</f>
        <v>X</v>
      </c>
      <c r="GU195" s="29" t="str">
        <f>IF(OR($A$8&lt;&gt;"",$A$2&lt;&gt;"",$GU$252&lt;&gt;""),"E","")</f>
        <v/>
      </c>
      <c r="GV195" s="30" t="str">
        <f>IF(OR($A$8&lt;&gt;"",$A$2&lt;&gt;"",$GV$252&lt;&gt;""),"E",(IF(OR(AND($B$5="X",$D$5=""),(AND((OR(($J$6="X"),(AND($J$6="X",$L$6="X")))),$N$6=""))),"","X")))</f>
        <v>X</v>
      </c>
      <c r="GW195" s="29" t="str">
        <f>IF(OR($A$8&lt;&gt;"",$A$2&lt;&gt;"",$GW$252&lt;&gt;""),"E","")</f>
        <v/>
      </c>
      <c r="GX195" s="30" t="str">
        <f>IF(OR($A$8&lt;&gt;"",$A$2&lt;&gt;"",$GX$252&lt;&gt;""),"E",(IF(OR((AND($P$6="X",$R$6="")),AND($B$5="X",$D$5=""),(AND((OR(($J$6="X"),(AND($J$6="X",$L$6="X")))),$N$6=""))),"","X")))</f>
        <v>X</v>
      </c>
      <c r="GY195" s="26" t="str">
        <f>IF(OR($A$8&lt;&gt;"",$A$2&lt;&gt;"",$GY$252&lt;&gt;""),"E","")</f>
        <v/>
      </c>
      <c r="GZ195" s="30" t="str">
        <f>IF(OR($A$8&lt;&gt;"",$A$2&lt;&gt;"",$GZ$252&lt;&gt;""),"E",(IF(OR((AND($P$6="X",$R$6="")),AND($B$5="X",$D$5=""),(AND((OR(($J$6="X"),(AND($J$6="X",$L$6="X")))),$N$6=""))),"","X")))</f>
        <v>X</v>
      </c>
      <c r="HA195" s="29" t="str">
        <f>IF(OR($A$8&lt;&gt;"",$A$2&lt;&gt;"",$HA$252&lt;&gt;""),"E","")</f>
        <v/>
      </c>
      <c r="HB195" s="34" t="str">
        <f>IF(OR($A$8&lt;&gt;"",$A$2&lt;&gt;"",$HB$252&lt;&gt;""),"E",IF((OR((AND($B$5="X",$D$5="")),(AND($F$7="X",$H$7="",$N$7="")),(AND((OR(($J$6="X"),(AND($J$6="X",$L$6="X")))),$N$6="")),(AND($B$7="X",$D$7="")))),"","X"))</f>
        <v>X</v>
      </c>
      <c r="HC195" s="29" t="str">
        <f>IF(OR($A$8&lt;&gt;"",$A$2&lt;&gt;"",$HC$252&lt;&gt;""),"E","")</f>
        <v/>
      </c>
      <c r="HD195" s="34" t="str">
        <f>IF(OR($A$8&lt;&gt;"",$A$2&lt;&gt;"",$HD$252&lt;&gt;""),"E",IF((OR((AND($B$5="X",$D$5="")),(AND($F$7="X",$H$7="",$N$7="")),(AND((OR(($J$6="X"),(AND($J$6="X",$L$6="X")))),$N$6="")),(AND($B$7="X",$D$7="")))),"","X"))</f>
        <v>X</v>
      </c>
      <c r="HE195" s="29" t="str">
        <f>IF(OR($A$8&lt;&gt;"",$A$2&lt;&gt;"",$HE$252&lt;&gt;""),"E","")</f>
        <v/>
      </c>
      <c r="HF195" s="34" t="str">
        <f>IF(OR($A$8&lt;&gt;"",$A$2&lt;&gt;"",$HF$252&lt;&gt;""),"E",IF((OR((AND($B$5="X",$D$5="")),(AND($F$7="X",$H$7="",$N$7="")),(AND((OR(($J$6="X"),(AND($J$6="X",$L$6="X")))),$N$6="")),(AND($B$7="X",$D$7="")))),"","X"))</f>
        <v>X</v>
      </c>
      <c r="HG195" s="29" t="str">
        <f>IF(OR($A$8&lt;&gt;"",$A$2&lt;&gt;"",$HG$252&lt;&gt;""),"E","")</f>
        <v/>
      </c>
      <c r="HH195" s="81"/>
      <c r="HI195" s="72"/>
      <c r="HJ195" s="34" t="str">
        <f>IF(OR($A$8&lt;&gt;"",$A$2&lt;&gt;"",$HJ$252&lt;&gt;""),"E",IF((OR((AND($B$5="X",$D$5="")),(AND($F$7="X",$H$7="",$N$7="")),(AND((OR(($J$6="X"),(AND($J$6="X",$L$6="X")))),$N$6="")),(AND($B$7="X",$D$7="")))),"","X"))</f>
        <v>X</v>
      </c>
      <c r="HK195" s="29" t="str">
        <f>IF(OR($A$8&lt;&gt;"",$A$2&lt;&gt;"",$HK$252&lt;&gt;""),"E","")</f>
        <v/>
      </c>
      <c r="HL195" s="34" t="str">
        <f>IF(OR($A$8&lt;&gt;"",$A$2&lt;&gt;"",$HL$252&lt;&gt;""),"E",IF((OR((AND($B$5="X",$D$5="")),(AND($F$7="X",$H$7="",$N$7="")),(AND((OR(($J$6="X"),(AND($J$6="X",$L$6="X")))),$N$6="")),(AND($B$7="X",$D$7="")))),"","X"))</f>
        <v>X</v>
      </c>
      <c r="HM195" s="34" t="str">
        <f>IF(OR($A$8&lt;&gt;"",$A$2&lt;&gt;"",$HM$252&lt;&gt;""),"E",IF((OR((AND($B$5="X",$D$5="")),(AND($F$7="X",$H$7="",$N$7="")),(AND((OR(($J$6="X"),(AND($J$6="X",$L$6="X")))),$N$6="")),(AND($B$7="X",$D$7="")))),"","X"))</f>
        <v>X</v>
      </c>
      <c r="HN195" s="34" t="str">
        <f>IF(OR($A$8&lt;&gt;"",$A$2&lt;&gt;"",$HN$252&lt;&gt;""),"E",IF((OR((AND($B$5="X",$D$5="")),(AND($F$7="X",$H$7="",$N$7="")),(AND((OR(($J$6="X"),(AND($J$6="X",$L$6="X")))),$N$6="")),(AND($B$7="X",$D$7="")))),"","X"))</f>
        <v>X</v>
      </c>
      <c r="HO195" s="34" t="str">
        <f>IF(OR($A$8&lt;&gt;"",$A$2&lt;&gt;"",$HO$252&lt;&gt;""),"E",IF((OR((AND($B$5="X",$D$5="")),(AND($F$7="X",$H$7="",$N$7="")),(AND((OR(($J$6="X"),(AND($J$6="X",$L$6="X")))),$N$6="")),(AND($B$7="X",$D$7="")))),"","X"))</f>
        <v>X</v>
      </c>
      <c r="HP195" s="34" t="str">
        <f>IF(OR($A$8&lt;&gt;"",$A$2&lt;&gt;"",$HP$252&lt;&gt;""),"E",IF((OR((AND($B$5="X",$D$5="")),(AND($F$7="X",$H$7="",$N$7="")),(AND((OR(($J$6="X"),(AND($J$6="X",$L$6="X")))),$N$6="")),(AND($B$7="X",$D$7="")))),"","X"))</f>
        <v>X</v>
      </c>
      <c r="HQ195" s="219"/>
      <c r="HR195" s="6"/>
      <c r="HS195" s="131">
        <f t="shared" si="2"/>
        <v>0</v>
      </c>
      <c r="HT195" s="132"/>
    </row>
    <row r="196" spans="1:228" ht="39" customHeight="1" x14ac:dyDescent="0.2">
      <c r="A196" s="220" t="s">
        <v>99</v>
      </c>
      <c r="B196" s="221"/>
      <c r="C196" s="221"/>
      <c r="D196" s="221"/>
      <c r="E196" s="221"/>
      <c r="F196" s="221"/>
      <c r="G196" s="221"/>
      <c r="H196" s="221"/>
      <c r="I196" s="221"/>
      <c r="J196" s="221"/>
      <c r="K196" s="221"/>
      <c r="L196" s="222"/>
      <c r="M196" s="220" t="s">
        <v>91</v>
      </c>
      <c r="N196" s="221"/>
      <c r="O196" s="221"/>
      <c r="P196" s="221"/>
      <c r="Q196" s="221"/>
      <c r="R196" s="221"/>
      <c r="S196" s="221"/>
      <c r="T196" s="221"/>
      <c r="U196" s="222"/>
      <c r="V196" s="174"/>
      <c r="W196" s="43">
        <v>21</v>
      </c>
      <c r="X196" s="205">
        <v>4</v>
      </c>
      <c r="Y196" s="84" t="s">
        <v>1150</v>
      </c>
      <c r="Z196" s="178"/>
      <c r="AA196" s="212"/>
      <c r="AB196" s="155">
        <v>60</v>
      </c>
      <c r="AC196" s="299"/>
      <c r="AD196" s="155">
        <v>60</v>
      </c>
      <c r="AE196" s="299"/>
      <c r="AF196" s="155">
        <v>60</v>
      </c>
      <c r="AG196" s="299"/>
      <c r="AH196" s="155">
        <v>60</v>
      </c>
      <c r="AI196" s="299"/>
      <c r="AJ196" s="155">
        <v>12</v>
      </c>
      <c r="AK196" s="399"/>
      <c r="AL196" s="155">
        <v>2</v>
      </c>
      <c r="AM196" s="299"/>
      <c r="AN196" s="155">
        <v>1</v>
      </c>
      <c r="AO196" s="299"/>
      <c r="AP196" s="155">
        <v>1</v>
      </c>
      <c r="AQ196" s="299"/>
      <c r="AR196" s="152"/>
      <c r="AS196" s="153"/>
      <c r="AT196" s="152"/>
      <c r="AU196" s="153"/>
      <c r="AV196" s="152"/>
      <c r="AW196" s="153"/>
      <c r="AX196" s="152"/>
      <c r="AY196" s="153"/>
      <c r="AZ196" s="152"/>
      <c r="BA196" s="153"/>
      <c r="BB196" s="152"/>
      <c r="BC196" s="153"/>
      <c r="BD196" s="152"/>
      <c r="BE196" s="153"/>
      <c r="BF196" s="152"/>
      <c r="BG196" s="422"/>
      <c r="BH196" s="179"/>
      <c r="BI196" s="179"/>
      <c r="BJ196" s="67" t="str">
        <f>IF($BJ$8="Saisie de numéro erronée !","Saisie de numéro erronée !",IF($BJ$9="","",VALUE(SUBSTITUTE(IF(COUNTIF(HS196,"* *"),TRIM(MID(Y196&amp;" ",(FIND(("NO"&amp;$BJ$9&amp;" "),Y196&amp;" "))-3,3)),HS196),"c",""))))</f>
        <v/>
      </c>
      <c r="BK196" s="180"/>
      <c r="BL196" s="213"/>
      <c r="BM196" s="29">
        <v>21</v>
      </c>
      <c r="BN196" s="29">
        <v>21</v>
      </c>
      <c r="BO196" s="29">
        <v>21</v>
      </c>
      <c r="BP196" s="29">
        <v>22</v>
      </c>
      <c r="BQ196" s="29">
        <v>22</v>
      </c>
      <c r="BR196" s="29">
        <v>22</v>
      </c>
      <c r="BS196" s="29">
        <v>23</v>
      </c>
      <c r="BT196" s="29">
        <v>23</v>
      </c>
      <c r="BU196" s="29">
        <v>23</v>
      </c>
      <c r="BV196" s="29">
        <v>24</v>
      </c>
      <c r="BW196" s="29">
        <v>24</v>
      </c>
      <c r="BX196" s="29">
        <v>24</v>
      </c>
      <c r="BY196" s="29">
        <v>28</v>
      </c>
      <c r="BZ196" s="29">
        <v>36</v>
      </c>
      <c r="CA196" s="29">
        <v>41</v>
      </c>
      <c r="CB196" s="226">
        <v>78</v>
      </c>
      <c r="CC196" s="181"/>
      <c r="CD196" s="181"/>
      <c r="CE196" s="395"/>
      <c r="CF196" s="182"/>
      <c r="CG196" s="182"/>
      <c r="CH196" s="395"/>
      <c r="CI196" s="183"/>
      <c r="CJ196" s="183"/>
      <c r="CK196" s="214">
        <v>185</v>
      </c>
      <c r="CL196" s="44" t="s">
        <v>626</v>
      </c>
      <c r="CM196" s="184"/>
      <c r="CN196" s="216"/>
      <c r="CO196" s="227" t="s">
        <v>107</v>
      </c>
      <c r="CP196" s="185"/>
      <c r="CQ196" s="185"/>
      <c r="CR196" s="44">
        <v>89</v>
      </c>
      <c r="CS196" s="44">
        <v>109</v>
      </c>
      <c r="CT196" s="186"/>
      <c r="CU196" s="186"/>
      <c r="CV196" s="395"/>
      <c r="CW196" s="218"/>
      <c r="CX196" s="218"/>
      <c r="CY196" s="227" t="s">
        <v>106</v>
      </c>
      <c r="CZ196" s="187"/>
      <c r="DA196" s="187"/>
      <c r="DB196" s="28" t="str">
        <f>IF(OR($A$8&lt;&gt;"",$A$2&lt;&gt;"",$DB$252&lt;&gt;""),"E","")</f>
        <v/>
      </c>
      <c r="DC196" s="29" t="str">
        <f>IF(OR($A$8&lt;&gt;"",$A$2&lt;&gt;"",$DC$252&lt;&gt;""),"E","")</f>
        <v/>
      </c>
      <c r="DD196" s="29" t="str">
        <f>IF(OR($A$8&lt;&gt;"",$A$2&lt;&gt;"",$DD$252&lt;&gt;""),"E","")</f>
        <v/>
      </c>
      <c r="DE196" s="29" t="str">
        <f>IF(OR($A$8&lt;&gt;"",$A$2&lt;&gt;"",$DE$252&lt;&gt;""),"E","")</f>
        <v/>
      </c>
      <c r="DF196" s="29" t="str">
        <f>IF(OR($A$8&lt;&gt;"",$A$2&lt;&gt;"",$DF$252&lt;&gt;""),"E","")</f>
        <v/>
      </c>
      <c r="DG196" s="29" t="str">
        <f>IF(OR($A$8&lt;&gt;"",$A$2&lt;&gt;"",$DG$252&lt;&gt;""),"E","")</f>
        <v/>
      </c>
      <c r="DH196" s="29" t="str">
        <f>IF(OR($A$8&lt;&gt;"",$A$2&lt;&gt;"",$DH$252&lt;&gt;""),"E","")</f>
        <v/>
      </c>
      <c r="DI196" s="29" t="str">
        <f>IF(OR($A$8&lt;&gt;"",$A$2&lt;&gt;"",$DI$252&lt;&gt;""),"E","")</f>
        <v/>
      </c>
      <c r="DJ196" s="29" t="str">
        <f>IF(OR($A$8&lt;&gt;"",$A$2&lt;&gt;"",$DJ$252&lt;&gt;""),"E","")</f>
        <v/>
      </c>
      <c r="DK196" s="29" t="str">
        <f>IF(OR($A$8&lt;&gt;"",$A$2&lt;&gt;"",$DK$252&lt;&gt;""),"E","")</f>
        <v/>
      </c>
      <c r="DL196" s="29" t="str">
        <f>IF(OR($A$8&lt;&gt;"",$A$2&lt;&gt;"",$DL$252&lt;&gt;""),"E","")</f>
        <v/>
      </c>
      <c r="DM196" s="29" t="str">
        <f>IF(OR($A$8&lt;&gt;"",$A$2&lt;&gt;"",$DM$252&lt;&gt;""),"E","")</f>
        <v/>
      </c>
      <c r="DN196" s="29" t="str">
        <f>IF(OR($A$8&lt;&gt;"",$A$2&lt;&gt;"",$DN$252&lt;&gt;""),"E","")</f>
        <v/>
      </c>
      <c r="DO196" s="29" t="str">
        <f>IF(OR($A$8&lt;&gt;"",$A$2&lt;&gt;"",$DO$252&lt;&gt;""),"E","")</f>
        <v/>
      </c>
      <c r="DP196" s="29" t="str">
        <f>IF(OR($A$8&lt;&gt;"",$A$2&lt;&gt;"",$DP$252&lt;&gt;""),"E","")</f>
        <v/>
      </c>
      <c r="DQ196" s="29" t="str">
        <f>IF(OR($A$8&lt;&gt;"",$A$2&lt;&gt;"",$DQ$252&lt;&gt;""),"E","")</f>
        <v/>
      </c>
      <c r="DR196" s="29" t="str">
        <f>IF(OR($A$8&lt;&gt;"",$A$2&lt;&gt;"",$DR$252&lt;&gt;""),"E","")</f>
        <v/>
      </c>
      <c r="DS196" s="29" t="str">
        <f>IF(OR($A$8&lt;&gt;"",$A$2&lt;&gt;"",$DS$252&lt;&gt;""),"E","")</f>
        <v/>
      </c>
      <c r="DT196" s="29" t="str">
        <f>IF(OR($A$8&lt;&gt;"",$A$2&lt;&gt;"",$DT$252&lt;&gt;""),"E","")</f>
        <v/>
      </c>
      <c r="DU196" s="29" t="str">
        <f>IF(OR($A$8&lt;&gt;"",$A$2&lt;&gt;"",$DU$252&lt;&gt;""),"E","")</f>
        <v/>
      </c>
      <c r="DV196" s="29" t="str">
        <f>IF(OR($A$8&lt;&gt;"",$A$2&lt;&gt;"",$DV$252&lt;&gt;""),"E","")</f>
        <v/>
      </c>
      <c r="DW196" s="29" t="str">
        <f>IF(OR($A$8&lt;&gt;"",$A$2&lt;&gt;"",$DW$252&lt;&gt;""),"E","")</f>
        <v/>
      </c>
      <c r="DX196" s="29" t="str">
        <f>IF(OR($A$8&lt;&gt;"",$A$2&lt;&gt;"",$DX$252&lt;&gt;""),"E","")</f>
        <v/>
      </c>
      <c r="DY196" s="29" t="str">
        <f>IF(OR($A$8&lt;&gt;"",$A$2&lt;&gt;"",$DY$252&lt;&gt;""),"E","")</f>
        <v/>
      </c>
      <c r="DZ196" s="29" t="str">
        <f>IF(OR($A$8&lt;&gt;"",$A$2&lt;&gt;"",$DZ$252&lt;&gt;""),"E","")</f>
        <v/>
      </c>
      <c r="EA196" s="31"/>
      <c r="EB196" s="2"/>
      <c r="EC196" s="29" t="str">
        <f>IF(OR($A$8&lt;&gt;"",$A$2&lt;&gt;"",$EC$252&lt;&gt;""),"E","")</f>
        <v/>
      </c>
      <c r="ED196" s="58"/>
      <c r="EE196" s="57"/>
      <c r="EF196" s="29" t="str">
        <f>IF(OR($A$8&lt;&gt;"",$A$2&lt;&gt;"",$EF$252&lt;&gt;""),"E","")</f>
        <v/>
      </c>
      <c r="EG196" s="29" t="str">
        <f>IF(OR($A$8&lt;&gt;"",$A$2&lt;&gt;"",$EG$252&lt;&gt;""),"E","")</f>
        <v/>
      </c>
      <c r="EH196" s="29" t="str">
        <f>IF(OR($A$8&lt;&gt;"",$A$2&lt;&gt;"",$EH$252&lt;&gt;""),"E","")</f>
        <v/>
      </c>
      <c r="EI196" s="29" t="str">
        <f>IF(OR($A$8&lt;&gt;"",$A$2&lt;&gt;"",$EI$252&lt;&gt;""),"E","")</f>
        <v/>
      </c>
      <c r="EJ196" s="29" t="str">
        <f>IF(OR($A$8&lt;&gt;"",$A$2&lt;&gt;"",$EJ$252&lt;&gt;""),"E","")</f>
        <v/>
      </c>
      <c r="EK196" s="29" t="str">
        <f>IF(OR($A$8&lt;&gt;"",$A$2&lt;&gt;"",$EK$252&lt;&gt;""),"E","")</f>
        <v/>
      </c>
      <c r="EL196" s="29" t="str">
        <f>IF(OR($A$8&lt;&gt;"",$A$2&lt;&gt;"",$EL$252&lt;&gt;""),"E","")</f>
        <v/>
      </c>
      <c r="EM196" s="29" t="str">
        <f>IF(OR($A$8&lt;&gt;"",$A$2&lt;&gt;"",$EM$252&lt;&gt;""),"E","")</f>
        <v/>
      </c>
      <c r="EN196" s="29" t="str">
        <f>IF(OR($A$8&lt;&gt;"",$A$2&lt;&gt;"",$EN$252&lt;&gt;""),"E","")</f>
        <v/>
      </c>
      <c r="EO196" s="29" t="str">
        <f>IF(OR($A$8&lt;&gt;"",$A$2&lt;&gt;"",$EO$252&lt;&gt;""),"E","")</f>
        <v/>
      </c>
      <c r="EP196" s="29" t="str">
        <f>IF(OR($A$8&lt;&gt;"",$A$2&lt;&gt;"",$EP$252&lt;&gt;""),"E","")</f>
        <v/>
      </c>
      <c r="EQ196" s="29" t="str">
        <f>IF(OR($A$8&lt;&gt;"",$A$2&lt;&gt;"",$EQ$252&lt;&gt;""),"E","")</f>
        <v/>
      </c>
      <c r="ER196" s="29" t="str">
        <f>IF(OR($A$8&lt;&gt;"",$A$2&lt;&gt;"",$ER$252&lt;&gt;""),"E","")</f>
        <v/>
      </c>
      <c r="ES196" s="29" t="str">
        <f>IF(OR($A$8&lt;&gt;"",$A$2&lt;&gt;"",$ES$252&lt;&gt;""),"E","")</f>
        <v/>
      </c>
      <c r="ET196" s="29" t="str">
        <f>IF(OR($A$8&lt;&gt;"",$A$2&lt;&gt;"",$ET$252&lt;&gt;""),"E","")</f>
        <v/>
      </c>
      <c r="EU196" s="29" t="str">
        <f>IF(OR($A$8&lt;&gt;"",$A$2&lt;&gt;"",$EU$252&lt;&gt;""),"E","")</f>
        <v/>
      </c>
      <c r="EV196" s="29" t="str">
        <f>IF(OR($A$8&lt;&gt;"",$A$2&lt;&gt;"",$EV$252&lt;&gt;""),"E","")</f>
        <v/>
      </c>
      <c r="EW196" s="29" t="str">
        <f>IF(OR($A$8&lt;&gt;"",$A$2&lt;&gt;"",$EW$252&lt;&gt;""),"E","")</f>
        <v/>
      </c>
      <c r="EX196" s="29" t="str">
        <f>IF(OR($A$8&lt;&gt;"",$A$2&lt;&gt;"",$EX$252&lt;&gt;""),"E","")</f>
        <v/>
      </c>
      <c r="EY196" s="29" t="str">
        <f>IF(OR($A$8&lt;&gt;"",$A$2&lt;&gt;"",$EY$252&lt;&gt;""),"E","")</f>
        <v/>
      </c>
      <c r="EZ196" s="29" t="str">
        <f>IF(OR($A$8&lt;&gt;"",$A$2&lt;&gt;"",$EZ$252&lt;&gt;""),"E","")</f>
        <v/>
      </c>
      <c r="FA196" s="29" t="str">
        <f>IF(OR($A$8&lt;&gt;"",$A$2&lt;&gt;"",$FA$252&lt;&gt;""),"E","")</f>
        <v/>
      </c>
      <c r="FB196" s="29" t="str">
        <f>IF(OR($A$8&lt;&gt;"",$A$2&lt;&gt;"",$FB$252&lt;&gt;""),"E","")</f>
        <v/>
      </c>
      <c r="FC196" s="29" t="str">
        <f>IF(OR($A$8&lt;&gt;"",$A$2&lt;&gt;"",$FC$252&lt;&gt;""),"E","")</f>
        <v/>
      </c>
      <c r="FD196" s="29" t="str">
        <f>IF(OR($A$8&lt;&gt;"",$A$2&lt;&gt;"",$FD$252&lt;&gt;""),"E","")</f>
        <v/>
      </c>
      <c r="FE196" s="29" t="str">
        <f>IF(OR($A$8&lt;&gt;"",$A$2&lt;&gt;"",$FE$252&lt;&gt;""),"E","")</f>
        <v/>
      </c>
      <c r="FF196" s="29" t="str">
        <f>IF(OR($A$8&lt;&gt;"",$A$2&lt;&gt;"",$FF$252&lt;&gt;""),"E","")</f>
        <v/>
      </c>
      <c r="FG196" s="29" t="str">
        <f>IF(OR($A$8&lt;&gt;"",$A$2&lt;&gt;"",$FG$252&lt;&gt;""),"E","")</f>
        <v/>
      </c>
      <c r="FH196" s="29" t="str">
        <f>IF(OR($A$8&lt;&gt;"",$A$2&lt;&gt;"",$FH$252&lt;&gt;""),"E","")</f>
        <v/>
      </c>
      <c r="FI196" s="29" t="str">
        <f>IF(OR($A$8&lt;&gt;"",$A$2&lt;&gt;"",$FI$252&lt;&gt;""),"E","")</f>
        <v/>
      </c>
      <c r="FJ196" s="29" t="str">
        <f>IF(OR($A$8&lt;&gt;"",$A$2&lt;&gt;"",$FJ$252&lt;&gt;""),"E","")</f>
        <v/>
      </c>
      <c r="FK196" s="29" t="str">
        <f>IF(OR($A$8&lt;&gt;"",$A$2&lt;&gt;"",$FK$252&lt;&gt;""),"E","")</f>
        <v/>
      </c>
      <c r="FL196" s="29" t="str">
        <f>IF(OR($A$8&lt;&gt;"",$A$2&lt;&gt;"",$FL$252&lt;&gt;""),"E","")</f>
        <v/>
      </c>
      <c r="FM196" s="29" t="str">
        <f>IF(OR($A$8&lt;&gt;"",$A$2&lt;&gt;"",$FM$252&lt;&gt;""),"E","")</f>
        <v/>
      </c>
      <c r="FN196" s="29" t="str">
        <f>IF(OR($A$8&lt;&gt;"",$A$2&lt;&gt;"",$FN$252&lt;&gt;""),"E","")</f>
        <v/>
      </c>
      <c r="FO196" s="29" t="str">
        <f>IF(OR($A$8&lt;&gt;"",$A$2&lt;&gt;"",$FO$252&lt;&gt;""),"E","")</f>
        <v/>
      </c>
      <c r="FP196" s="29" t="str">
        <f>IF(OR($A$8&lt;&gt;"",$A$2&lt;&gt;"",$FP$252&lt;&gt;""),"E","")</f>
        <v/>
      </c>
      <c r="FQ196" s="29" t="str">
        <f>IF(OR($A$8&lt;&gt;"",$A$2&lt;&gt;"",$FQ$252&lt;&gt;""),"E","")</f>
        <v/>
      </c>
      <c r="FR196" s="29" t="str">
        <f>IF(OR($A$8&lt;&gt;"",$A$2&lt;&gt;"",$FR$252&lt;&gt;""),"E","")</f>
        <v/>
      </c>
      <c r="FS196" s="29" t="str">
        <f>IF(OR($A$8&lt;&gt;"",$A$2&lt;&gt;"",$FS$252&lt;&gt;""),"E","")</f>
        <v/>
      </c>
      <c r="FT196" s="29" t="str">
        <f>IF(OR($A$8&lt;&gt;"",$A$2&lt;&gt;"",$FT$252&lt;&gt;""),"E","")</f>
        <v/>
      </c>
      <c r="FU196" s="29" t="str">
        <f>IF(OR($A$8&lt;&gt;"",$A$2&lt;&gt;"",$FU$252&lt;&gt;""),"E","")</f>
        <v/>
      </c>
      <c r="FV196" s="29" t="str">
        <f>IF(OR($A$8&lt;&gt;"",$A$2&lt;&gt;"",$FV$252&lt;&gt;""),"E","")</f>
        <v/>
      </c>
      <c r="FW196" s="29" t="str">
        <f>IF(OR($A$8&lt;&gt;"",$A$2&lt;&gt;"",$FW$252&lt;&gt;""),"E","")</f>
        <v/>
      </c>
      <c r="FX196" s="29" t="str">
        <f>IF(OR($A$8&lt;&gt;"",$A$2&lt;&gt;"",$FX$252&lt;&gt;""),"E","")</f>
        <v/>
      </c>
      <c r="FY196" s="29" t="str">
        <f>IF(OR($A$8&lt;&gt;"",$A$2&lt;&gt;"",$FY$252&lt;&gt;""),"E","")</f>
        <v/>
      </c>
      <c r="FZ196" s="29" t="str">
        <f>IF(OR($A$8&lt;&gt;"",$A$2&lt;&gt;"",$FZ$252&lt;&gt;""),"E","")</f>
        <v/>
      </c>
      <c r="GA196" s="29" t="str">
        <f>IF(OR($A$8&lt;&gt;"",$A$2&lt;&gt;"",$GA$252&lt;&gt;""),"E","")</f>
        <v/>
      </c>
      <c r="GB196" s="58"/>
      <c r="GC196" s="57"/>
      <c r="GD196" s="33" t="str">
        <f>IF(OR($A$8&lt;&gt;"",$A$2&lt;&gt;"",$GD$252&lt;&gt;""),"E","")</f>
        <v/>
      </c>
      <c r="GE196" s="77"/>
      <c r="GF196" s="72"/>
      <c r="GG196" s="29" t="str">
        <f>IF(OR($A$8&lt;&gt;"",$A$2&lt;&gt;"",$GG$252&lt;&gt;""),"E","")</f>
        <v/>
      </c>
      <c r="GH196" s="29" t="str">
        <f>IF(OR($A$8&lt;&gt;"",$A$2&lt;&gt;"",$GH$252&lt;&gt;""),"E","")</f>
        <v/>
      </c>
      <c r="GI196" s="29" t="str">
        <f>IF(OR($A$8&lt;&gt;"",$A$2&lt;&gt;"",$GI$252&lt;&gt;""),"E","")</f>
        <v/>
      </c>
      <c r="GJ196" s="29" t="str">
        <f>IF(OR($A$8&lt;&gt;"",$A$2&lt;&gt;"",$GJ$252&lt;&gt;""),"E","")</f>
        <v/>
      </c>
      <c r="GK196" s="29" t="str">
        <f>IF(OR($A$8&lt;&gt;"",$A$2&lt;&gt;"",$GK$252&lt;&gt;""),"E","")</f>
        <v/>
      </c>
      <c r="GL196" s="29" t="str">
        <f>IF(OR($A$8&lt;&gt;"",$A$2&lt;&gt;"",$GL$252&lt;&gt;""),"E","")</f>
        <v/>
      </c>
      <c r="GM196" s="29" t="str">
        <f>IF(OR($A$8&lt;&gt;"",$A$2&lt;&gt;"",$GM$252&lt;&gt;""),"E","")</f>
        <v/>
      </c>
      <c r="GN196" s="29" t="str">
        <f>IF(OR($A$8&lt;&gt;"",$A$2&lt;&gt;"",$GN$252&lt;&gt;""),"E","")</f>
        <v/>
      </c>
      <c r="GO196" s="29" t="str">
        <f>IF(OR($A$8&lt;&gt;"",$A$2&lt;&gt;"",$GO$252&lt;&gt;""),"E","")</f>
        <v/>
      </c>
      <c r="GP196" s="29" t="str">
        <f>IF(OR($A$8&lt;&gt;"",$A$2&lt;&gt;"",$GP$252&lt;&gt;""),"E","")</f>
        <v/>
      </c>
      <c r="GQ196" s="29" t="str">
        <f>IF(OR($A$8&lt;&gt;"",$A$2&lt;&gt;"",$GQ$252&lt;&gt;""),"E","")</f>
        <v/>
      </c>
      <c r="GR196" s="29" t="str">
        <f>IF(OR($A$8&lt;&gt;"",$A$2&lt;&gt;"",$GR$252&lt;&gt;""),"E","")</f>
        <v/>
      </c>
      <c r="GS196" s="29" t="str">
        <f>IF(OR($A$8&lt;&gt;"",$A$2&lt;&gt;"",$GS$252&lt;&gt;""),"E","")</f>
        <v/>
      </c>
      <c r="GT196" s="30" t="str">
        <f>IF(OR($A$8&lt;&gt;"",$A$2&lt;&gt;"",$GT$252&lt;&gt;""),"E",(IF(OR(AND($B$5="X",$D$5="",$H$6="X"),$H$6="",(AND((OR(($J$6="X"),(AND($J$6="X",$L$6="X")))),$N$6=""))),"","X")))</f>
        <v/>
      </c>
      <c r="GU196" s="29" t="str">
        <f>IF(OR($A$8&lt;&gt;"",$A$2&lt;&gt;"",$GU$252&lt;&gt;""),"E","")</f>
        <v/>
      </c>
      <c r="GV196" s="30" t="str">
        <f>IF(OR($A$8&lt;&gt;"",$A$2&lt;&gt;"",$GV$252&lt;&gt;""),"E",(IF(OR(AND($B$5="X",$D$5="",$H$6="X"),$H$6="",(AND((OR(($J$6="X"),(AND($J$6="X",$L$6="X")))),$N$6=""))),"","X")))</f>
        <v/>
      </c>
      <c r="GW196" s="29" t="str">
        <f>IF(OR($A$8&lt;&gt;"",$A$2&lt;&gt;"",$GW$252&lt;&gt;""),"E","")</f>
        <v/>
      </c>
      <c r="GX196" s="30" t="str">
        <f>IF(OR($A$8&lt;&gt;"",$A$2&lt;&gt;"",$GX$252&lt;&gt;""),"E",(IF(OR((AND($P$6="X",$R$6="")),AND($B$5="X",$D$5="",$H$6="X"),$H$6="",(AND((OR(($J$6="X"),(AND($J$6="X",$L$6="X")))),$N$6=""))),"","X")))</f>
        <v/>
      </c>
      <c r="GY196" s="26" t="str">
        <f>IF(OR($A$8&lt;&gt;"",$A$2&lt;&gt;"",$GY$252&lt;&gt;""),"E","")</f>
        <v/>
      </c>
      <c r="GZ196" s="30" t="str">
        <f>IF(OR($A$8&lt;&gt;"",$A$2&lt;&gt;"",$GZ$252&lt;&gt;""),"E",(IF(OR((AND($P$6="X",$R$6="")),AND($B$5="X",$D$5="",$H$6="X"),$H$6="",(AND((OR(($J$6="X"),(AND($J$6="X",$L$6="X")))),$N$6=""))),"","X")))</f>
        <v/>
      </c>
      <c r="HA196" s="29" t="str">
        <f>IF(OR($A$8&lt;&gt;"",$A$2&lt;&gt;"",$HA$252&lt;&gt;""),"E","")</f>
        <v/>
      </c>
      <c r="HB196" s="34" t="str">
        <f>IF(OR($A$8&lt;&gt;"",$A$2&lt;&gt;"",$HB$252&lt;&gt;""),"E",IF((OR((AND($B$5="X",$D$5="")),(AND($F$7="X",$H$7="",$N$7="")),(AND((OR(($J$6="X"),(AND($J$6="X",$L$6="X")))),$N$6="")),(AND($B$7="X",$D$7="")))),"","X"))</f>
        <v>X</v>
      </c>
      <c r="HC196" s="29" t="str">
        <f>IF(OR($A$8&lt;&gt;"",$A$2&lt;&gt;"",$HC$252&lt;&gt;""),"E","")</f>
        <v/>
      </c>
      <c r="HD196" s="34" t="str">
        <f>IF(OR($A$8&lt;&gt;"",$A$2&lt;&gt;"",$HD$252&lt;&gt;""),"E",IF((OR((AND($B$5="X",$D$5="")),(AND($F$7="X",$H$7="",$N$7="")),(AND((OR(($J$6="X"),(AND($J$6="X",$L$6="X")))),$N$6="")),(AND($B$7="X",$D$7="")))),"","X"))</f>
        <v>X</v>
      </c>
      <c r="HE196" s="29" t="str">
        <f>IF(OR($A$8&lt;&gt;"",$A$2&lt;&gt;"",$HE$252&lt;&gt;""),"E","")</f>
        <v/>
      </c>
      <c r="HF196" s="34" t="str">
        <f>IF(OR($A$8&lt;&gt;"",$A$2&lt;&gt;"",$HF$252&lt;&gt;""),"E",IF((OR((AND($B$5="X",$D$5="")),(AND($F$7="X",$H$7="",$N$7="")),(AND((OR(($J$6="X"),(AND($J$6="X",$L$6="X")))),$N$6="")),(AND($B$7="X",$D$7="")))),"","X"))</f>
        <v>X</v>
      </c>
      <c r="HG196" s="29" t="str">
        <f>IF(OR($A$8&lt;&gt;"",$A$2&lt;&gt;"",$HG$252&lt;&gt;""),"E","")</f>
        <v/>
      </c>
      <c r="HH196" s="81"/>
      <c r="HI196" s="72"/>
      <c r="HJ196" s="34" t="str">
        <f>IF(OR($A$8&lt;&gt;"",$A$2&lt;&gt;"",$HJ$252&lt;&gt;""),"E",IF((OR((AND($B$5="X",$D$5="")),(AND($F$7="X",$H$7="",$N$7="")),(AND((OR(($J$6="X"),(AND($J$6="X",$L$6="X")))),$N$6="")),(AND($B$7="X",$D$7="")))),"","X"))</f>
        <v>X</v>
      </c>
      <c r="HK196" s="29" t="str">
        <f>IF(OR($A$8&lt;&gt;"",$A$2&lt;&gt;"",$HK$252&lt;&gt;""),"E","")</f>
        <v/>
      </c>
      <c r="HL196" s="34" t="str">
        <f>IF(OR($A$8&lt;&gt;"",$A$2&lt;&gt;"",$HL$252&lt;&gt;""),"E",IF((OR((AND($B$5="X",$D$5="")),(AND($F$7="X",$H$7="",$N$7="")),(AND((OR(($J$6="X"),(AND($J$6="X",$L$6="X")))),$N$6="")),(AND($B$7="X",$D$7="")))),"","X"))</f>
        <v>X</v>
      </c>
      <c r="HM196" s="34" t="str">
        <f>IF(OR($A$8&lt;&gt;"",$A$2&lt;&gt;"",$HM$252&lt;&gt;""),"E",IF((OR((AND($B$5="X",$D$5="")),(AND($F$7="X",$H$7="",$N$7="")),(AND((OR(($J$6="X"),(AND($J$6="X",$L$6="X")))),$N$6="")),(AND($B$7="X",$D$7="")))),"","X"))</f>
        <v>X</v>
      </c>
      <c r="HN196" s="34" t="str">
        <f>IF(OR($A$8&lt;&gt;"",$A$2&lt;&gt;"",$HN$252&lt;&gt;""),"E",IF((OR((AND($B$5="X",$D$5="")),(AND($F$7="X",$H$7="",$N$7="")),(AND((OR(($J$6="X"),(AND($J$6="X",$L$6="X")))),$N$6="")),(AND($B$7="X",$D$7="")))),"","X"))</f>
        <v>X</v>
      </c>
      <c r="HO196" s="34" t="str">
        <f>IF(OR($A$8&lt;&gt;"",$A$2&lt;&gt;"",$HO$252&lt;&gt;""),"E",IF((OR((AND($B$5="X",$D$5="")),(AND($F$7="X",$H$7="",$N$7="")),(AND((OR(($J$6="X"),(AND($J$6="X",$L$6="X")))),$N$6="")),(AND($B$7="X",$D$7="")))),"","X"))</f>
        <v>X</v>
      </c>
      <c r="HP196" s="34" t="str">
        <f>IF(OR($A$8&lt;&gt;"",$A$2&lt;&gt;"",$HP$252&lt;&gt;""),"E",IF((OR((AND($B$5="X",$D$5="")),(AND($F$7="X",$H$7="",$N$7="")),(AND((OR(($J$6="X"),(AND($J$6="X",$L$6="X")))),$N$6="")),(AND($B$7="X",$D$7="")))),"","X"))</f>
        <v>X</v>
      </c>
      <c r="HQ196" s="219"/>
      <c r="HR196" s="6"/>
      <c r="HS196" s="131">
        <f t="shared" si="2"/>
        <v>0</v>
      </c>
      <c r="HT196" s="132"/>
    </row>
    <row r="197" spans="1:228" ht="39" customHeight="1" x14ac:dyDescent="0.2">
      <c r="A197" s="230" t="s">
        <v>189</v>
      </c>
      <c r="B197" s="231"/>
      <c r="C197" s="231"/>
      <c r="D197" s="231"/>
      <c r="E197" s="231"/>
      <c r="F197" s="231"/>
      <c r="G197" s="231"/>
      <c r="H197" s="231"/>
      <c r="I197" s="231"/>
      <c r="J197" s="231"/>
      <c r="K197" s="231"/>
      <c r="L197" s="232"/>
      <c r="M197" s="220" t="s">
        <v>172</v>
      </c>
      <c r="N197" s="221"/>
      <c r="O197" s="221"/>
      <c r="P197" s="221"/>
      <c r="Q197" s="221"/>
      <c r="R197" s="221"/>
      <c r="S197" s="221"/>
      <c r="T197" s="221"/>
      <c r="U197" s="222"/>
      <c r="V197" s="176" t="s">
        <v>1229</v>
      </c>
      <c r="W197" s="43">
        <v>25</v>
      </c>
      <c r="X197" s="205">
        <v>4</v>
      </c>
      <c r="Y197" s="84" t="s">
        <v>1154</v>
      </c>
      <c r="Z197" s="178"/>
      <c r="AA197" s="212"/>
      <c r="AB197" s="155">
        <v>60</v>
      </c>
      <c r="AC197" s="299"/>
      <c r="AD197" s="155">
        <v>60</v>
      </c>
      <c r="AE197" s="299"/>
      <c r="AF197" s="155">
        <v>60</v>
      </c>
      <c r="AG197" s="299"/>
      <c r="AH197" s="155">
        <v>60</v>
      </c>
      <c r="AI197" s="299"/>
      <c r="AJ197" s="155">
        <v>12</v>
      </c>
      <c r="AK197" s="299"/>
      <c r="AL197" s="155">
        <v>2</v>
      </c>
      <c r="AM197" s="299"/>
      <c r="AN197" s="155">
        <v>1</v>
      </c>
      <c r="AO197" s="299"/>
      <c r="AP197" s="155">
        <v>1</v>
      </c>
      <c r="AQ197" s="299"/>
      <c r="AR197" s="152"/>
      <c r="AS197" s="153"/>
      <c r="AT197" s="152"/>
      <c r="AU197" s="153"/>
      <c r="AV197" s="152"/>
      <c r="AW197" s="153"/>
      <c r="AX197" s="152"/>
      <c r="AY197" s="153"/>
      <c r="AZ197" s="152"/>
      <c r="BA197" s="153"/>
      <c r="BB197" s="152"/>
      <c r="BC197" s="153"/>
      <c r="BD197" s="152"/>
      <c r="BE197" s="153"/>
      <c r="BF197" s="152"/>
      <c r="BG197" s="422"/>
      <c r="BH197" s="179"/>
      <c r="BI197" s="179"/>
      <c r="BJ197" s="67" t="str">
        <f>IF($BJ$8="Saisie de numéro erronée !","Saisie de numéro erronée !",IF($BJ$9="","",VALUE(SUBSTITUTE(IF(COUNTIF(HS197,"* *"),TRIM(MID(Y197&amp;" ",(FIND(("NO"&amp;$BJ$9&amp;" "),Y197&amp;" "))-3,3)),HS197),"c",""))))</f>
        <v/>
      </c>
      <c r="BK197" s="180"/>
      <c r="BL197" s="213"/>
      <c r="BM197" s="29">
        <v>25</v>
      </c>
      <c r="BN197" s="29">
        <v>25</v>
      </c>
      <c r="BO197" s="29">
        <v>25</v>
      </c>
      <c r="BP197" s="29">
        <v>26</v>
      </c>
      <c r="BQ197" s="29">
        <v>26</v>
      </c>
      <c r="BR197" s="29">
        <v>26</v>
      </c>
      <c r="BS197" s="29">
        <v>27</v>
      </c>
      <c r="BT197" s="29">
        <v>27</v>
      </c>
      <c r="BU197" s="29">
        <v>27</v>
      </c>
      <c r="BV197" s="29">
        <v>28</v>
      </c>
      <c r="BW197" s="29">
        <v>28</v>
      </c>
      <c r="BX197" s="29">
        <v>28</v>
      </c>
      <c r="BY197" s="29">
        <v>32</v>
      </c>
      <c r="BZ197" s="29">
        <v>40</v>
      </c>
      <c r="CA197" s="29">
        <v>45</v>
      </c>
      <c r="CB197" s="226">
        <v>57</v>
      </c>
      <c r="CC197" s="181"/>
      <c r="CD197" s="181"/>
      <c r="CE197" s="395" t="s">
        <v>1278</v>
      </c>
      <c r="CF197" s="182"/>
      <c r="CG197" s="182"/>
      <c r="CH197" s="395"/>
      <c r="CI197" s="183"/>
      <c r="CJ197" s="183"/>
      <c r="CK197" s="214">
        <v>186</v>
      </c>
      <c r="CL197" s="44" t="s">
        <v>627</v>
      </c>
      <c r="CM197" s="184"/>
      <c r="CN197" s="216"/>
      <c r="CO197" s="227" t="s">
        <v>107</v>
      </c>
      <c r="CP197" s="185"/>
      <c r="CQ197" s="185"/>
      <c r="CR197" s="44">
        <v>89</v>
      </c>
      <c r="CS197" s="44">
        <v>95</v>
      </c>
      <c r="CT197" s="186"/>
      <c r="CU197" s="186"/>
      <c r="CV197" s="395"/>
      <c r="CW197" s="218"/>
      <c r="CX197" s="218"/>
      <c r="CY197" s="227"/>
      <c r="CZ197" s="187"/>
      <c r="DA197" s="187"/>
      <c r="DB197" s="28" t="str">
        <f>IF(OR($A$8&lt;&gt;"",$A$2&lt;&gt;"",$DB$252&lt;&gt;""),"E","")</f>
        <v/>
      </c>
      <c r="DC197" s="29" t="str">
        <f>IF(OR($A$8&lt;&gt;"",$A$2&lt;&gt;"",$DC$252&lt;&gt;""),"E","")</f>
        <v/>
      </c>
      <c r="DD197" s="29" t="str">
        <f>IF(OR($A$8&lt;&gt;"",$A$2&lt;&gt;"",$DD$252&lt;&gt;""),"E","")</f>
        <v/>
      </c>
      <c r="DE197" s="29" t="str">
        <f>IF(OR($A$8&lt;&gt;"",$A$2&lt;&gt;"",$DE$252&lt;&gt;""),"E","")</f>
        <v/>
      </c>
      <c r="DF197" s="29" t="str">
        <f>IF(OR($A$8&lt;&gt;"",$A$2&lt;&gt;"",$DF$252&lt;&gt;""),"E","")</f>
        <v/>
      </c>
      <c r="DG197" s="29" t="str">
        <f>IF(OR($A$8&lt;&gt;"",$A$2&lt;&gt;"",$DG$252&lt;&gt;""),"E","")</f>
        <v/>
      </c>
      <c r="DH197" s="29" t="str">
        <f>IF(OR($A$8&lt;&gt;"",$A$2&lt;&gt;"",$DH$252&lt;&gt;""),"E","")</f>
        <v/>
      </c>
      <c r="DI197" s="29" t="str">
        <f>IF(OR($A$8&lt;&gt;"",$A$2&lt;&gt;"",$DI$252&lt;&gt;""),"E","")</f>
        <v/>
      </c>
      <c r="DJ197" s="29" t="str">
        <f>IF(OR($A$8&lt;&gt;"",$A$2&lt;&gt;"",$DJ$252&lt;&gt;""),"E","")</f>
        <v/>
      </c>
      <c r="DK197" s="29" t="str">
        <f>IF(OR($A$8&lt;&gt;"",$A$2&lt;&gt;"",$DK$252&lt;&gt;""),"E","")</f>
        <v/>
      </c>
      <c r="DL197" s="29" t="str">
        <f>IF(OR($A$8&lt;&gt;"",$A$2&lt;&gt;"",$DL$252&lt;&gt;""),"E","")</f>
        <v/>
      </c>
      <c r="DM197" s="29" t="str">
        <f>IF(OR($A$8&lt;&gt;"",$A$2&lt;&gt;"",$DM$252&lt;&gt;""),"E","")</f>
        <v/>
      </c>
      <c r="DN197" s="29" t="str">
        <f>IF(OR($A$8&lt;&gt;"",$A$2&lt;&gt;"",$DN$252&lt;&gt;""),"E","")</f>
        <v/>
      </c>
      <c r="DO197" s="29" t="str">
        <f>IF(OR($A$8&lt;&gt;"",$A$2&lt;&gt;"",$DO$252&lt;&gt;""),"E","")</f>
        <v/>
      </c>
      <c r="DP197" s="29" t="str">
        <f>IF(OR($A$8&lt;&gt;"",$A$2&lt;&gt;"",$DP$252&lt;&gt;""),"E","")</f>
        <v/>
      </c>
      <c r="DQ197" s="29" t="str">
        <f>IF(OR($A$8&lt;&gt;"",$A$2&lt;&gt;"",$DQ$252&lt;&gt;""),"E","")</f>
        <v/>
      </c>
      <c r="DR197" s="29" t="str">
        <f>IF(OR($A$8&lt;&gt;"",$A$2&lt;&gt;"",$DR$252&lt;&gt;""),"E","")</f>
        <v/>
      </c>
      <c r="DS197" s="29" t="str">
        <f>IF(OR($A$8&lt;&gt;"",$A$2&lt;&gt;"",$DS$252&lt;&gt;""),"E","")</f>
        <v/>
      </c>
      <c r="DT197" s="29" t="str">
        <f>IF(OR($A$8&lt;&gt;"",$A$2&lt;&gt;"",$DT$252&lt;&gt;""),"E","")</f>
        <v/>
      </c>
      <c r="DU197" s="29" t="str">
        <f>IF(OR($A$8&lt;&gt;"",$A$2&lt;&gt;"",$DU$252&lt;&gt;""),"E","")</f>
        <v/>
      </c>
      <c r="DV197" s="29" t="str">
        <f>IF(OR($A$8&lt;&gt;"",$A$2&lt;&gt;"",$DV$252&lt;&gt;""),"E","")</f>
        <v/>
      </c>
      <c r="DW197" s="29" t="str">
        <f>IF(OR($A$8&lt;&gt;"",$A$2&lt;&gt;"",$DW$252&lt;&gt;""),"E","")</f>
        <v/>
      </c>
      <c r="DX197" s="29" t="str">
        <f>IF(OR($A$8&lt;&gt;"",$A$2&lt;&gt;"",$DX$252&lt;&gt;""),"E","")</f>
        <v/>
      </c>
      <c r="DY197" s="29" t="str">
        <f>IF(OR($A$8&lt;&gt;"",$A$2&lt;&gt;"",$DY$252&lt;&gt;""),"E","")</f>
        <v/>
      </c>
      <c r="DZ197" s="29" t="str">
        <f>IF(OR($A$8&lt;&gt;"",$A$2&lt;&gt;"",$DZ$252&lt;&gt;""),"E","")</f>
        <v/>
      </c>
      <c r="EA197" s="31"/>
      <c r="EB197" s="2"/>
      <c r="EC197" s="29" t="str">
        <f>IF(OR($A$8&lt;&gt;"",$A$2&lt;&gt;"",$EC$252&lt;&gt;""),"E","")</f>
        <v/>
      </c>
      <c r="ED197" s="58"/>
      <c r="EE197" s="57"/>
      <c r="EF197" s="29" t="str">
        <f>IF(OR($A$8&lt;&gt;"",$A$2&lt;&gt;"",$EF$252&lt;&gt;""),"E","")</f>
        <v/>
      </c>
      <c r="EG197" s="29" t="str">
        <f>IF(OR($A$8&lt;&gt;"",$A$2&lt;&gt;"",$EG$252&lt;&gt;""),"E","")</f>
        <v/>
      </c>
      <c r="EH197" s="29" t="str">
        <f>IF(OR($A$8&lt;&gt;"",$A$2&lt;&gt;"",$EH$252&lt;&gt;""),"E","")</f>
        <v/>
      </c>
      <c r="EI197" s="29" t="str">
        <f>IF(OR($A$8&lt;&gt;"",$A$2&lt;&gt;"",$EI$252&lt;&gt;""),"E","")</f>
        <v/>
      </c>
      <c r="EJ197" s="29" t="str">
        <f>IF(OR($A$8&lt;&gt;"",$A$2&lt;&gt;"",$EJ$252&lt;&gt;""),"E","")</f>
        <v/>
      </c>
      <c r="EK197" s="29" t="str">
        <f>IF(OR($A$8&lt;&gt;"",$A$2&lt;&gt;"",$EK$252&lt;&gt;""),"E","")</f>
        <v/>
      </c>
      <c r="EL197" s="29" t="str">
        <f>IF(OR($A$8&lt;&gt;"",$A$2&lt;&gt;"",$EL$252&lt;&gt;""),"E","")</f>
        <v/>
      </c>
      <c r="EM197" s="29" t="str">
        <f>IF(OR($A$8&lt;&gt;"",$A$2&lt;&gt;"",$EM$252&lt;&gt;""),"E","")</f>
        <v/>
      </c>
      <c r="EN197" s="29" t="str">
        <f>IF(OR($A$8&lt;&gt;"",$A$2&lt;&gt;"",$EN$252&lt;&gt;""),"E","")</f>
        <v/>
      </c>
      <c r="EO197" s="29" t="str">
        <f>IF(OR($A$8&lt;&gt;"",$A$2&lt;&gt;"",$EO$252&lt;&gt;""),"E","")</f>
        <v/>
      </c>
      <c r="EP197" s="29" t="str">
        <f>IF(OR($A$8&lt;&gt;"",$A$2&lt;&gt;"",$EP$252&lt;&gt;""),"E","")</f>
        <v/>
      </c>
      <c r="EQ197" s="29" t="str">
        <f>IF(OR($A$8&lt;&gt;"",$A$2&lt;&gt;"",$EQ$252&lt;&gt;""),"E","")</f>
        <v/>
      </c>
      <c r="ER197" s="29" t="str">
        <f>IF(OR($A$8&lt;&gt;"",$A$2&lt;&gt;"",$ER$252&lt;&gt;""),"E","")</f>
        <v/>
      </c>
      <c r="ES197" s="29" t="str">
        <f>IF(OR($A$8&lt;&gt;"",$A$2&lt;&gt;"",$ES$252&lt;&gt;""),"E","")</f>
        <v/>
      </c>
      <c r="ET197" s="29" t="str">
        <f>IF(OR($A$8&lt;&gt;"",$A$2&lt;&gt;"",$ET$252&lt;&gt;""),"E","")</f>
        <v/>
      </c>
      <c r="EU197" s="29" t="str">
        <f>IF(OR($A$8&lt;&gt;"",$A$2&lt;&gt;"",$EU$252&lt;&gt;""),"E","")</f>
        <v/>
      </c>
      <c r="EV197" s="29" t="str">
        <f>IF(OR($A$8&lt;&gt;"",$A$2&lt;&gt;"",$EV$252&lt;&gt;""),"E","")</f>
        <v/>
      </c>
      <c r="EW197" s="29" t="str">
        <f>IF(OR($A$8&lt;&gt;"",$A$2&lt;&gt;"",$EW$252&lt;&gt;""),"E","")</f>
        <v/>
      </c>
      <c r="EX197" s="29" t="str">
        <f>IF(OR($A$8&lt;&gt;"",$A$2&lt;&gt;"",$EX$252&lt;&gt;""),"E","")</f>
        <v/>
      </c>
      <c r="EY197" s="29" t="str">
        <f>IF(OR($A$8&lt;&gt;"",$A$2&lt;&gt;"",$EY$252&lt;&gt;""),"E","")</f>
        <v/>
      </c>
      <c r="EZ197" s="29" t="str">
        <f>IF(OR($A$8&lt;&gt;"",$A$2&lt;&gt;"",$EZ$252&lt;&gt;""),"E","")</f>
        <v/>
      </c>
      <c r="FA197" s="29" t="str">
        <f>IF(OR($A$8&lt;&gt;"",$A$2&lt;&gt;"",$FA$252&lt;&gt;""),"E","")</f>
        <v/>
      </c>
      <c r="FB197" s="29" t="str">
        <f>IF(OR($A$8&lt;&gt;"",$A$2&lt;&gt;"",$FB$252&lt;&gt;""),"E","")</f>
        <v/>
      </c>
      <c r="FC197" s="29" t="str">
        <f>IF(OR($A$8&lt;&gt;"",$A$2&lt;&gt;"",$FC$252&lt;&gt;""),"E","")</f>
        <v/>
      </c>
      <c r="FD197" s="29" t="str">
        <f>IF(OR($A$8&lt;&gt;"",$A$2&lt;&gt;"",$FD$252&lt;&gt;""),"E","")</f>
        <v/>
      </c>
      <c r="FE197" s="29" t="str">
        <f>IF(OR($A$8&lt;&gt;"",$A$2&lt;&gt;"",$FE$252&lt;&gt;""),"E","")</f>
        <v/>
      </c>
      <c r="FF197" s="29" t="str">
        <f>IF(OR($A$8&lt;&gt;"",$A$2&lt;&gt;"",$FF$252&lt;&gt;""),"E","")</f>
        <v/>
      </c>
      <c r="FG197" s="29" t="str">
        <f>IF(OR($A$8&lt;&gt;"",$A$2&lt;&gt;"",$FG$252&lt;&gt;""),"E","")</f>
        <v/>
      </c>
      <c r="FH197" s="29" t="str">
        <f>IF(OR($A$8&lt;&gt;"",$A$2&lt;&gt;"",$FH$252&lt;&gt;""),"E","")</f>
        <v/>
      </c>
      <c r="FI197" s="29" t="str">
        <f>IF(OR($A$8&lt;&gt;"",$A$2&lt;&gt;"",$FI$252&lt;&gt;""),"E","")</f>
        <v/>
      </c>
      <c r="FJ197" s="29" t="str">
        <f>IF(OR($A$8&lt;&gt;"",$A$2&lt;&gt;"",$FJ$252&lt;&gt;""),"E","")</f>
        <v/>
      </c>
      <c r="FK197" s="29" t="str">
        <f>IF(OR($A$8&lt;&gt;"",$A$2&lt;&gt;"",$FK$252&lt;&gt;""),"E","")</f>
        <v/>
      </c>
      <c r="FL197" s="29" t="str">
        <f>IF(OR($A$8&lt;&gt;"",$A$2&lt;&gt;"",$FL$252&lt;&gt;""),"E","")</f>
        <v/>
      </c>
      <c r="FM197" s="29" t="str">
        <f>IF(OR($A$8&lt;&gt;"",$A$2&lt;&gt;"",$FM$252&lt;&gt;""),"E","")</f>
        <v/>
      </c>
      <c r="FN197" s="29" t="str">
        <f>IF(OR($A$8&lt;&gt;"",$A$2&lt;&gt;"",$FN$252&lt;&gt;""),"E","")</f>
        <v/>
      </c>
      <c r="FO197" s="29" t="str">
        <f>IF(OR($A$8&lt;&gt;"",$A$2&lt;&gt;"",$FO$252&lt;&gt;""),"E","")</f>
        <v/>
      </c>
      <c r="FP197" s="29" t="str">
        <f>IF(OR($A$8&lt;&gt;"",$A$2&lt;&gt;"",$FP$252&lt;&gt;""),"E","")</f>
        <v/>
      </c>
      <c r="FQ197" s="29" t="str">
        <f>IF(OR($A$8&lt;&gt;"",$A$2&lt;&gt;"",$FQ$252&lt;&gt;""),"E","")</f>
        <v/>
      </c>
      <c r="FR197" s="29" t="str">
        <f>IF(OR($A$8&lt;&gt;"",$A$2&lt;&gt;"",$FR$252&lt;&gt;""),"E","")</f>
        <v/>
      </c>
      <c r="FS197" s="29" t="str">
        <f>IF(OR($A$8&lt;&gt;"",$A$2&lt;&gt;"",$FS$252&lt;&gt;""),"E","")</f>
        <v/>
      </c>
      <c r="FT197" s="29" t="str">
        <f>IF(OR($A$8&lt;&gt;"",$A$2&lt;&gt;"",$FT$252&lt;&gt;""),"E","")</f>
        <v/>
      </c>
      <c r="FU197" s="29" t="str">
        <f>IF(OR($A$8&lt;&gt;"",$A$2&lt;&gt;"",$FU$252&lt;&gt;""),"E","")</f>
        <v/>
      </c>
      <c r="FV197" s="29" t="str">
        <f>IF(OR($A$8&lt;&gt;"",$A$2&lt;&gt;"",$FV$252&lt;&gt;""),"E","")</f>
        <v/>
      </c>
      <c r="FW197" s="29" t="str">
        <f>IF(OR($A$8&lt;&gt;"",$A$2&lt;&gt;"",$FW$252&lt;&gt;""),"E","")</f>
        <v/>
      </c>
      <c r="FX197" s="29" t="str">
        <f>IF(OR($A$8&lt;&gt;"",$A$2&lt;&gt;"",$FX$252&lt;&gt;""),"E","")</f>
        <v/>
      </c>
      <c r="FY197" s="29" t="str">
        <f>IF(OR($A$8&lt;&gt;"",$A$2&lt;&gt;"",$FY$252&lt;&gt;""),"E","")</f>
        <v/>
      </c>
      <c r="FZ197" s="29" t="str">
        <f>IF(OR($A$8&lt;&gt;"",$A$2&lt;&gt;"",$FZ$252&lt;&gt;""),"E","")</f>
        <v/>
      </c>
      <c r="GA197" s="29" t="str">
        <f>IF(OR($A$8&lt;&gt;"",$A$2&lt;&gt;"",$GA$252&lt;&gt;""),"E","")</f>
        <v/>
      </c>
      <c r="GB197" s="58"/>
      <c r="GC197" s="57"/>
      <c r="GD197" s="33" t="str">
        <f>IF(OR($A$8&lt;&gt;"",$A$2&lt;&gt;"",$GD$252&lt;&gt;""),"E","")</f>
        <v/>
      </c>
      <c r="GE197" s="77"/>
      <c r="GF197" s="72"/>
      <c r="GG197" s="29" t="str">
        <f>IF(OR($A$8&lt;&gt;"",$A$2&lt;&gt;"",$GG$252&lt;&gt;""),"E","")</f>
        <v/>
      </c>
      <c r="GH197" s="29" t="str">
        <f>IF(OR($A$8&lt;&gt;"",$A$2&lt;&gt;"",$GH$252&lt;&gt;""),"E","")</f>
        <v/>
      </c>
      <c r="GI197" s="29" t="str">
        <f>IF(OR($A$8&lt;&gt;"",$A$2&lt;&gt;"",$GI$252&lt;&gt;""),"E","")</f>
        <v/>
      </c>
      <c r="GJ197" s="29" t="str">
        <f>IF(OR($A$8&lt;&gt;"",$A$2&lt;&gt;"",$GJ$252&lt;&gt;""),"E","")</f>
        <v/>
      </c>
      <c r="GK197" s="29" t="str">
        <f>IF(OR($A$8&lt;&gt;"",$A$2&lt;&gt;"",$GK$252&lt;&gt;""),"E","")</f>
        <v/>
      </c>
      <c r="GL197" s="29" t="str">
        <f>IF(OR($A$8&lt;&gt;"",$A$2&lt;&gt;"",$GL$252&lt;&gt;""),"E","")</f>
        <v/>
      </c>
      <c r="GM197" s="29" t="str">
        <f>IF(OR($A$8&lt;&gt;"",$A$2&lt;&gt;"",$GM$252&lt;&gt;""),"E","")</f>
        <v/>
      </c>
      <c r="GN197" s="29" t="str">
        <f>IF(OR($A$8&lt;&gt;"",$A$2&lt;&gt;"",$GN$252&lt;&gt;""),"E","")</f>
        <v/>
      </c>
      <c r="GO197" s="29" t="str">
        <f>IF(OR($A$8&lt;&gt;"",$A$2&lt;&gt;"",$GO$252&lt;&gt;""),"E","")</f>
        <v/>
      </c>
      <c r="GP197" s="29" t="str">
        <f>IF(OR($A$8&lt;&gt;"",$A$2&lt;&gt;"",$GP$252&lt;&gt;""),"E","")</f>
        <v/>
      </c>
      <c r="GQ197" s="29" t="str">
        <f>IF(OR($A$8&lt;&gt;"",$A$2&lt;&gt;"",$GQ$252&lt;&gt;""),"E","")</f>
        <v/>
      </c>
      <c r="GR197" s="29" t="str">
        <f>IF(OR($A$8&lt;&gt;"",$A$2&lt;&gt;"",$GR$252&lt;&gt;""),"E","")</f>
        <v/>
      </c>
      <c r="GS197" s="29" t="str">
        <f>IF(OR($A$8&lt;&gt;"",$A$2&lt;&gt;"",$GS$252&lt;&gt;""),"E","")</f>
        <v/>
      </c>
      <c r="GT197" s="30" t="str">
        <f>IF(OR($A$8&lt;&gt;"",$A$2&lt;&gt;"",$GT$252&lt;&gt;""),"E",(IF(OR(AND($B$5="X",$D$5="",$H$6="X"),$H$6="",(AND((OR(($J$6="X"),(AND($J$6="X",$L$6="X")))),$N$6=""))),"","X")))</f>
        <v/>
      </c>
      <c r="GU197" s="29" t="str">
        <f>IF(OR($A$8&lt;&gt;"",$A$2&lt;&gt;"",$GU$252&lt;&gt;""),"E","")</f>
        <v/>
      </c>
      <c r="GV197" s="30" t="str">
        <f>IF(OR($A$8&lt;&gt;"",$A$2&lt;&gt;"",$GV$252&lt;&gt;""),"E",(IF(OR(AND($B$5="X",$D$5="",$H$6="X"),$H$6="",(AND((OR(($J$6="X"),(AND($J$6="X",$L$6="X")))),$N$6=""))),"","X")))</f>
        <v/>
      </c>
      <c r="GW197" s="29" t="str">
        <f>IF(OR($A$8&lt;&gt;"",$A$2&lt;&gt;"",$GW$252&lt;&gt;""),"E","")</f>
        <v/>
      </c>
      <c r="GX197" s="30" t="str">
        <f>IF(OR($A$8&lt;&gt;"",$A$2&lt;&gt;"",$GX$252&lt;&gt;""),"E",(IF(OR((AND($P$6="X",$R$6="")),AND($B$5="X",$D$5="",$H$6="X"),$H$6="",(AND((OR(($J$6="X"),(AND($J$6="X",$L$6="X")))),$N$6=""))),"","X")))</f>
        <v/>
      </c>
      <c r="GY197" s="26" t="str">
        <f>IF(OR($A$8&lt;&gt;"",$A$2&lt;&gt;"",$GY$252&lt;&gt;""),"E","")</f>
        <v/>
      </c>
      <c r="GZ197" s="30" t="str">
        <f>IF(OR($A$8&lt;&gt;"",$A$2&lt;&gt;"",$GZ$252&lt;&gt;""),"E",(IF(OR((AND($P$6="X",$R$6="")),AND($B$5="X",$D$5="",$H$6="X"),$H$6="",(AND((OR(($J$6="X"),(AND($J$6="X",$L$6="X")))),$N$6=""))),"","X")))</f>
        <v/>
      </c>
      <c r="HA197" s="29" t="str">
        <f>IF(OR($A$8&lt;&gt;"",$A$2&lt;&gt;"",$HA$252&lt;&gt;""),"E","")</f>
        <v/>
      </c>
      <c r="HB197" s="29" t="str">
        <f>IF(OR($A$8&lt;&gt;"",$A$2&lt;&gt;"",$HB$252&lt;&gt;""),"E","")</f>
        <v/>
      </c>
      <c r="HC197" s="29" t="str">
        <f>IF(OR($A$8&lt;&gt;"",$A$2&lt;&gt;"",$HC$252&lt;&gt;""),"E","")</f>
        <v/>
      </c>
      <c r="HD197" s="29" t="str">
        <f>IF(OR($A$8&lt;&gt;"",$A$2&lt;&gt;"",$HD$252&lt;&gt;""),"E","")</f>
        <v/>
      </c>
      <c r="HE197" s="29" t="str">
        <f>IF(OR($A$8&lt;&gt;"",$A$2&lt;&gt;"",$HE$252&lt;&gt;""),"E","")</f>
        <v/>
      </c>
      <c r="HF197" s="29" t="str">
        <f>IF(OR($A$8&lt;&gt;"",$A$2&lt;&gt;"",$HF$252&lt;&gt;""),"E","")</f>
        <v/>
      </c>
      <c r="HG197" s="29" t="str">
        <f>IF(OR($A$8&lt;&gt;"",$A$2&lt;&gt;"",$HG$252&lt;&gt;""),"E","")</f>
        <v/>
      </c>
      <c r="HH197" s="81"/>
      <c r="HI197" s="72"/>
      <c r="HJ197" s="29" t="str">
        <f>IF(OR($A$8&lt;&gt;"",$A$2&lt;&gt;"",$HJ$252&lt;&gt;""),"E","")</f>
        <v/>
      </c>
      <c r="HK197" s="29" t="str">
        <f>IF(OR($A$8&lt;&gt;"",$A$2&lt;&gt;"",$HK$252&lt;&gt;""),"E","")</f>
        <v/>
      </c>
      <c r="HL197" s="29" t="str">
        <f>IF(OR($A$8&lt;&gt;"",$A$2&lt;&gt;"",$HL$252&lt;&gt;""),"E","")</f>
        <v/>
      </c>
      <c r="HM197" s="29" t="str">
        <f>IF(OR($A$8&lt;&gt;"",$A$2&lt;&gt;"",$HM$252&lt;&gt;""),"E","")</f>
        <v/>
      </c>
      <c r="HN197" s="29" t="str">
        <f>IF(OR($A$8&lt;&gt;"",$A$2&lt;&gt;"",$HN$252&lt;&gt;""),"E","")</f>
        <v/>
      </c>
      <c r="HO197" s="29" t="str">
        <f>IF(OR($A$8&lt;&gt;"",$A$2&lt;&gt;"",$HO$252&lt;&gt;""),"E","")</f>
        <v/>
      </c>
      <c r="HP197" s="29" t="str">
        <f>IF(OR($A$8&lt;&gt;"",$A$2&lt;&gt;"",$HP$252&lt;&gt;""),"E","")</f>
        <v/>
      </c>
      <c r="HQ197" s="219"/>
      <c r="HR197" s="6"/>
      <c r="HS197" s="131">
        <f t="shared" si="2"/>
        <v>0</v>
      </c>
      <c r="HT197" s="132"/>
    </row>
    <row r="198" spans="1:228" ht="39" customHeight="1" x14ac:dyDescent="0.2">
      <c r="A198" s="230" t="s">
        <v>190</v>
      </c>
      <c r="B198" s="231"/>
      <c r="C198" s="231"/>
      <c r="D198" s="231"/>
      <c r="E198" s="231"/>
      <c r="F198" s="231"/>
      <c r="G198" s="231"/>
      <c r="H198" s="231"/>
      <c r="I198" s="231"/>
      <c r="J198" s="231"/>
      <c r="K198" s="231"/>
      <c r="L198" s="232"/>
      <c r="M198" s="220" t="s">
        <v>172</v>
      </c>
      <c r="N198" s="221"/>
      <c r="O198" s="221"/>
      <c r="P198" s="221"/>
      <c r="Q198" s="221"/>
      <c r="R198" s="221"/>
      <c r="S198" s="221"/>
      <c r="T198" s="221"/>
      <c r="U198" s="222"/>
      <c r="V198" s="176" t="s">
        <v>1229</v>
      </c>
      <c r="W198" s="43">
        <v>26</v>
      </c>
      <c r="X198" s="205">
        <v>4</v>
      </c>
      <c r="Y198" s="84" t="s">
        <v>1155</v>
      </c>
      <c r="Z198" s="178"/>
      <c r="AA198" s="212"/>
      <c r="AB198" s="155">
        <v>60</v>
      </c>
      <c r="AC198" s="299"/>
      <c r="AD198" s="155">
        <v>60</v>
      </c>
      <c r="AE198" s="299"/>
      <c r="AF198" s="155">
        <v>60</v>
      </c>
      <c r="AG198" s="299"/>
      <c r="AH198" s="155">
        <v>60</v>
      </c>
      <c r="AI198" s="299"/>
      <c r="AJ198" s="155">
        <v>12</v>
      </c>
      <c r="AK198" s="299"/>
      <c r="AL198" s="155">
        <v>2</v>
      </c>
      <c r="AM198" s="299"/>
      <c r="AN198" s="155">
        <v>1</v>
      </c>
      <c r="AO198" s="299"/>
      <c r="AP198" s="155">
        <v>1</v>
      </c>
      <c r="AQ198" s="299"/>
      <c r="AR198" s="152"/>
      <c r="AS198" s="153"/>
      <c r="AT198" s="152"/>
      <c r="AU198" s="153"/>
      <c r="AV198" s="152"/>
      <c r="AW198" s="153"/>
      <c r="AX198" s="152"/>
      <c r="AY198" s="153"/>
      <c r="AZ198" s="152"/>
      <c r="BA198" s="153"/>
      <c r="BB198" s="152"/>
      <c r="BC198" s="153"/>
      <c r="BD198" s="152"/>
      <c r="BE198" s="153"/>
      <c r="BF198" s="152"/>
      <c r="BG198" s="422"/>
      <c r="BH198" s="179"/>
      <c r="BI198" s="179"/>
      <c r="BJ198" s="67" t="str">
        <f>IF($BJ$8="Saisie de numéro erronée !","Saisie de numéro erronée !",IF($BJ$9="","",VALUE(SUBSTITUTE(IF(COUNTIF(HS198,"* *"),TRIM(MID(Y198&amp;" ",(FIND(("NO"&amp;$BJ$9&amp;" "),Y198&amp;" "))-3,3)),HS198),"c",""))))</f>
        <v/>
      </c>
      <c r="BK198" s="180"/>
      <c r="BL198" s="213"/>
      <c r="BM198" s="29">
        <v>26</v>
      </c>
      <c r="BN198" s="29">
        <v>26</v>
      </c>
      <c r="BO198" s="29">
        <v>26</v>
      </c>
      <c r="BP198" s="29">
        <v>27</v>
      </c>
      <c r="BQ198" s="29">
        <v>27</v>
      </c>
      <c r="BR198" s="29">
        <v>27</v>
      </c>
      <c r="BS198" s="29">
        <v>28</v>
      </c>
      <c r="BT198" s="29">
        <v>28</v>
      </c>
      <c r="BU198" s="29">
        <v>28</v>
      </c>
      <c r="BV198" s="29">
        <v>29</v>
      </c>
      <c r="BW198" s="29">
        <v>29</v>
      </c>
      <c r="BX198" s="29">
        <v>29</v>
      </c>
      <c r="BY198" s="29">
        <v>33</v>
      </c>
      <c r="BZ198" s="29">
        <v>41</v>
      </c>
      <c r="CA198" s="29">
        <v>46</v>
      </c>
      <c r="CB198" s="226">
        <v>59</v>
      </c>
      <c r="CC198" s="181"/>
      <c r="CD198" s="181"/>
      <c r="CE198" s="395" t="s">
        <v>1278</v>
      </c>
      <c r="CF198" s="182"/>
      <c r="CG198" s="182"/>
      <c r="CH198" s="395"/>
      <c r="CI198" s="183"/>
      <c r="CJ198" s="183"/>
      <c r="CK198" s="214">
        <v>187</v>
      </c>
      <c r="CL198" s="44" t="s">
        <v>628</v>
      </c>
      <c r="CM198" s="184"/>
      <c r="CN198" s="216"/>
      <c r="CO198" s="227" t="s">
        <v>107</v>
      </c>
      <c r="CP198" s="185"/>
      <c r="CQ198" s="185"/>
      <c r="CR198" s="44">
        <v>89</v>
      </c>
      <c r="CS198" s="44">
        <v>101</v>
      </c>
      <c r="CT198" s="186"/>
      <c r="CU198" s="186"/>
      <c r="CV198" s="395"/>
      <c r="CW198" s="218"/>
      <c r="CX198" s="218"/>
      <c r="CY198" s="227"/>
      <c r="CZ198" s="187"/>
      <c r="DA198" s="187"/>
      <c r="DB198" s="28" t="str">
        <f>IF(OR($A$8&lt;&gt;"",$A$2&lt;&gt;"",$DB$252&lt;&gt;""),"E","")</f>
        <v/>
      </c>
      <c r="DC198" s="29" t="str">
        <f>IF(OR($A$8&lt;&gt;"",$A$2&lt;&gt;"",$DC$252&lt;&gt;""),"E","")</f>
        <v/>
      </c>
      <c r="DD198" s="29" t="str">
        <f>IF(OR($A$8&lt;&gt;"",$A$2&lt;&gt;"",$DD$252&lt;&gt;""),"E","")</f>
        <v/>
      </c>
      <c r="DE198" s="29" t="str">
        <f>IF(OR($A$8&lt;&gt;"",$A$2&lt;&gt;"",$DE$252&lt;&gt;""),"E","")</f>
        <v/>
      </c>
      <c r="DF198" s="29" t="str">
        <f>IF(OR($A$8&lt;&gt;"",$A$2&lt;&gt;"",$DF$252&lt;&gt;""),"E","")</f>
        <v/>
      </c>
      <c r="DG198" s="29" t="str">
        <f>IF(OR($A$8&lt;&gt;"",$A$2&lt;&gt;"",$DG$252&lt;&gt;""),"E","")</f>
        <v/>
      </c>
      <c r="DH198" s="29" t="str">
        <f>IF(OR($A$8&lt;&gt;"",$A$2&lt;&gt;"",$DH$252&lt;&gt;""),"E","")</f>
        <v/>
      </c>
      <c r="DI198" s="29" t="str">
        <f>IF(OR($A$8&lt;&gt;"",$A$2&lt;&gt;"",$DI$252&lt;&gt;""),"E","")</f>
        <v/>
      </c>
      <c r="DJ198" s="29" t="str">
        <f>IF(OR($A$8&lt;&gt;"",$A$2&lt;&gt;"",$DJ$252&lt;&gt;""),"E","")</f>
        <v/>
      </c>
      <c r="DK198" s="29" t="str">
        <f>IF(OR($A$8&lt;&gt;"",$A$2&lt;&gt;"",$DK$252&lt;&gt;""),"E","")</f>
        <v/>
      </c>
      <c r="DL198" s="29" t="str">
        <f>IF(OR($A$8&lt;&gt;"",$A$2&lt;&gt;"",$DL$252&lt;&gt;""),"E","")</f>
        <v/>
      </c>
      <c r="DM198" s="29" t="str">
        <f>IF(OR($A$8&lt;&gt;"",$A$2&lt;&gt;"",$DM$252&lt;&gt;""),"E","")</f>
        <v/>
      </c>
      <c r="DN198" s="29" t="str">
        <f>IF(OR($A$8&lt;&gt;"",$A$2&lt;&gt;"",$DN$252&lt;&gt;""),"E","")</f>
        <v/>
      </c>
      <c r="DO198" s="29" t="str">
        <f>IF(OR($A$8&lt;&gt;"",$A$2&lt;&gt;"",$DO$252&lt;&gt;""),"E","")</f>
        <v/>
      </c>
      <c r="DP198" s="29" t="str">
        <f>IF(OR($A$8&lt;&gt;"",$A$2&lt;&gt;"",$DP$252&lt;&gt;""),"E","")</f>
        <v/>
      </c>
      <c r="DQ198" s="29" t="str">
        <f>IF(OR($A$8&lt;&gt;"",$A$2&lt;&gt;"",$DQ$252&lt;&gt;""),"E","")</f>
        <v/>
      </c>
      <c r="DR198" s="29" t="str">
        <f>IF(OR($A$8&lt;&gt;"",$A$2&lt;&gt;"",$DR$252&lt;&gt;""),"E","")</f>
        <v/>
      </c>
      <c r="DS198" s="29" t="str">
        <f>IF(OR($A$8&lt;&gt;"",$A$2&lt;&gt;"",$DS$252&lt;&gt;""),"E","")</f>
        <v/>
      </c>
      <c r="DT198" s="29" t="str">
        <f>IF(OR($A$8&lt;&gt;"",$A$2&lt;&gt;"",$DT$252&lt;&gt;""),"E","")</f>
        <v/>
      </c>
      <c r="DU198" s="29" t="str">
        <f>IF(OR($A$8&lt;&gt;"",$A$2&lt;&gt;"",$DU$252&lt;&gt;""),"E","")</f>
        <v/>
      </c>
      <c r="DV198" s="29" t="str">
        <f>IF(OR($A$8&lt;&gt;"",$A$2&lt;&gt;"",$DV$252&lt;&gt;""),"E","")</f>
        <v/>
      </c>
      <c r="DW198" s="29" t="str">
        <f>IF(OR($A$8&lt;&gt;"",$A$2&lt;&gt;"",$DW$252&lt;&gt;""),"E","")</f>
        <v/>
      </c>
      <c r="DX198" s="29" t="str">
        <f>IF(OR($A$8&lt;&gt;"",$A$2&lt;&gt;"",$DX$252&lt;&gt;""),"E","")</f>
        <v/>
      </c>
      <c r="DY198" s="29" t="str">
        <f>IF(OR($A$8&lt;&gt;"",$A$2&lt;&gt;"",$DY$252&lt;&gt;""),"E","")</f>
        <v/>
      </c>
      <c r="DZ198" s="29" t="str">
        <f>IF(OR($A$8&lt;&gt;"",$A$2&lt;&gt;"",$DZ$252&lt;&gt;""),"E","")</f>
        <v/>
      </c>
      <c r="EA198" s="31"/>
      <c r="EB198" s="2"/>
      <c r="EC198" s="29" t="str">
        <f>IF(OR($A$8&lt;&gt;"",$A$2&lt;&gt;"",$EC$252&lt;&gt;""),"E","")</f>
        <v/>
      </c>
      <c r="ED198" s="58"/>
      <c r="EE198" s="57"/>
      <c r="EF198" s="29" t="str">
        <f>IF(OR($A$8&lt;&gt;"",$A$2&lt;&gt;"",$EF$252&lt;&gt;""),"E","")</f>
        <v/>
      </c>
      <c r="EG198" s="29" t="str">
        <f>IF(OR($A$8&lt;&gt;"",$A$2&lt;&gt;"",$EG$252&lt;&gt;""),"E","")</f>
        <v/>
      </c>
      <c r="EH198" s="29" t="str">
        <f>IF(OR($A$8&lt;&gt;"",$A$2&lt;&gt;"",$EH$252&lt;&gt;""),"E","")</f>
        <v/>
      </c>
      <c r="EI198" s="29" t="str">
        <f>IF(OR($A$8&lt;&gt;"",$A$2&lt;&gt;"",$EI$252&lt;&gt;""),"E","")</f>
        <v/>
      </c>
      <c r="EJ198" s="29" t="str">
        <f>IF(OR($A$8&lt;&gt;"",$A$2&lt;&gt;"",$EJ$252&lt;&gt;""),"E","")</f>
        <v/>
      </c>
      <c r="EK198" s="29" t="str">
        <f>IF(OR($A$8&lt;&gt;"",$A$2&lt;&gt;"",$EK$252&lt;&gt;""),"E","")</f>
        <v/>
      </c>
      <c r="EL198" s="29" t="str">
        <f>IF(OR($A$8&lt;&gt;"",$A$2&lt;&gt;"",$EL$252&lt;&gt;""),"E","")</f>
        <v/>
      </c>
      <c r="EM198" s="29" t="str">
        <f>IF(OR($A$8&lt;&gt;"",$A$2&lt;&gt;"",$EM$252&lt;&gt;""),"E","")</f>
        <v/>
      </c>
      <c r="EN198" s="29" t="str">
        <f>IF(OR($A$8&lt;&gt;"",$A$2&lt;&gt;"",$EN$252&lt;&gt;""),"E","")</f>
        <v/>
      </c>
      <c r="EO198" s="29" t="str">
        <f>IF(OR($A$8&lt;&gt;"",$A$2&lt;&gt;"",$EO$252&lt;&gt;""),"E","")</f>
        <v/>
      </c>
      <c r="EP198" s="29" t="str">
        <f>IF(OR($A$8&lt;&gt;"",$A$2&lt;&gt;"",$EP$252&lt;&gt;""),"E","")</f>
        <v/>
      </c>
      <c r="EQ198" s="29" t="str">
        <f>IF(OR($A$8&lt;&gt;"",$A$2&lt;&gt;"",$EQ$252&lt;&gt;""),"E","")</f>
        <v/>
      </c>
      <c r="ER198" s="29" t="str">
        <f>IF(OR($A$8&lt;&gt;"",$A$2&lt;&gt;"",$ER$252&lt;&gt;""),"E","")</f>
        <v/>
      </c>
      <c r="ES198" s="29" t="str">
        <f>IF(OR($A$8&lt;&gt;"",$A$2&lt;&gt;"",$ES$252&lt;&gt;""),"E","")</f>
        <v/>
      </c>
      <c r="ET198" s="29" t="str">
        <f>IF(OR($A$8&lt;&gt;"",$A$2&lt;&gt;"",$ET$252&lt;&gt;""),"E","")</f>
        <v/>
      </c>
      <c r="EU198" s="29" t="str">
        <f>IF(OR($A$8&lt;&gt;"",$A$2&lt;&gt;"",$EU$252&lt;&gt;""),"E","")</f>
        <v/>
      </c>
      <c r="EV198" s="29" t="str">
        <f>IF(OR($A$8&lt;&gt;"",$A$2&lt;&gt;"",$EV$252&lt;&gt;""),"E","")</f>
        <v/>
      </c>
      <c r="EW198" s="29" t="str">
        <f>IF(OR($A$8&lt;&gt;"",$A$2&lt;&gt;"",$EW$252&lt;&gt;""),"E","")</f>
        <v/>
      </c>
      <c r="EX198" s="29" t="str">
        <f>IF(OR($A$8&lt;&gt;"",$A$2&lt;&gt;"",$EX$252&lt;&gt;""),"E","")</f>
        <v/>
      </c>
      <c r="EY198" s="29" t="str">
        <f>IF(OR($A$8&lt;&gt;"",$A$2&lt;&gt;"",$EY$252&lt;&gt;""),"E","")</f>
        <v/>
      </c>
      <c r="EZ198" s="29" t="str">
        <f>IF(OR($A$8&lt;&gt;"",$A$2&lt;&gt;"",$EZ$252&lt;&gt;""),"E","")</f>
        <v/>
      </c>
      <c r="FA198" s="29" t="str">
        <f>IF(OR($A$8&lt;&gt;"",$A$2&lt;&gt;"",$FA$252&lt;&gt;""),"E","")</f>
        <v/>
      </c>
      <c r="FB198" s="29" t="str">
        <f>IF(OR($A$8&lt;&gt;"",$A$2&lt;&gt;"",$FB$252&lt;&gt;""),"E","")</f>
        <v/>
      </c>
      <c r="FC198" s="29" t="str">
        <f>IF(OR($A$8&lt;&gt;"",$A$2&lt;&gt;"",$FC$252&lt;&gt;""),"E","")</f>
        <v/>
      </c>
      <c r="FD198" s="29" t="str">
        <f>IF(OR($A$8&lt;&gt;"",$A$2&lt;&gt;"",$FD$252&lt;&gt;""),"E","")</f>
        <v/>
      </c>
      <c r="FE198" s="29" t="str">
        <f>IF(OR($A$8&lt;&gt;"",$A$2&lt;&gt;"",$FE$252&lt;&gt;""),"E","")</f>
        <v/>
      </c>
      <c r="FF198" s="29" t="str">
        <f>IF(OR($A$8&lt;&gt;"",$A$2&lt;&gt;"",$FF$252&lt;&gt;""),"E","")</f>
        <v/>
      </c>
      <c r="FG198" s="29" t="str">
        <f>IF(OR($A$8&lt;&gt;"",$A$2&lt;&gt;"",$FG$252&lt;&gt;""),"E","")</f>
        <v/>
      </c>
      <c r="FH198" s="29" t="str">
        <f>IF(OR($A$8&lt;&gt;"",$A$2&lt;&gt;"",$FH$252&lt;&gt;""),"E","")</f>
        <v/>
      </c>
      <c r="FI198" s="29" t="str">
        <f>IF(OR($A$8&lt;&gt;"",$A$2&lt;&gt;"",$FI$252&lt;&gt;""),"E","")</f>
        <v/>
      </c>
      <c r="FJ198" s="29" t="str">
        <f>IF(OR($A$8&lt;&gt;"",$A$2&lt;&gt;"",$FJ$252&lt;&gt;""),"E","")</f>
        <v/>
      </c>
      <c r="FK198" s="29" t="str">
        <f>IF(OR($A$8&lt;&gt;"",$A$2&lt;&gt;"",$FK$252&lt;&gt;""),"E","")</f>
        <v/>
      </c>
      <c r="FL198" s="29" t="str">
        <f>IF(OR($A$8&lt;&gt;"",$A$2&lt;&gt;"",$FL$252&lt;&gt;""),"E","")</f>
        <v/>
      </c>
      <c r="FM198" s="29" t="str">
        <f>IF(OR($A$8&lt;&gt;"",$A$2&lt;&gt;"",$FM$252&lt;&gt;""),"E","")</f>
        <v/>
      </c>
      <c r="FN198" s="29" t="str">
        <f>IF(OR($A$8&lt;&gt;"",$A$2&lt;&gt;"",$FN$252&lt;&gt;""),"E","")</f>
        <v/>
      </c>
      <c r="FO198" s="29" t="str">
        <f>IF(OR($A$8&lt;&gt;"",$A$2&lt;&gt;"",$FO$252&lt;&gt;""),"E","")</f>
        <v/>
      </c>
      <c r="FP198" s="29" t="str">
        <f>IF(OR($A$8&lt;&gt;"",$A$2&lt;&gt;"",$FP$252&lt;&gt;""),"E","")</f>
        <v/>
      </c>
      <c r="FQ198" s="29" t="str">
        <f>IF(OR($A$8&lt;&gt;"",$A$2&lt;&gt;"",$FQ$252&lt;&gt;""),"E","")</f>
        <v/>
      </c>
      <c r="FR198" s="29" t="str">
        <f>IF(OR($A$8&lt;&gt;"",$A$2&lt;&gt;"",$FR$252&lt;&gt;""),"E","")</f>
        <v/>
      </c>
      <c r="FS198" s="29" t="str">
        <f>IF(OR($A$8&lt;&gt;"",$A$2&lt;&gt;"",$FS$252&lt;&gt;""),"E","")</f>
        <v/>
      </c>
      <c r="FT198" s="29" t="str">
        <f>IF(OR($A$8&lt;&gt;"",$A$2&lt;&gt;"",$FT$252&lt;&gt;""),"E","")</f>
        <v/>
      </c>
      <c r="FU198" s="29" t="str">
        <f>IF(OR($A$8&lt;&gt;"",$A$2&lt;&gt;"",$FU$252&lt;&gt;""),"E","")</f>
        <v/>
      </c>
      <c r="FV198" s="29" t="str">
        <f>IF(OR($A$8&lt;&gt;"",$A$2&lt;&gt;"",$FV$252&lt;&gt;""),"E","")</f>
        <v/>
      </c>
      <c r="FW198" s="29" t="str">
        <f>IF(OR($A$8&lt;&gt;"",$A$2&lt;&gt;"",$FW$252&lt;&gt;""),"E","")</f>
        <v/>
      </c>
      <c r="FX198" s="29" t="str">
        <f>IF(OR($A$8&lt;&gt;"",$A$2&lt;&gt;"",$FX$252&lt;&gt;""),"E","")</f>
        <v/>
      </c>
      <c r="FY198" s="29" t="str">
        <f>IF(OR($A$8&lt;&gt;"",$A$2&lt;&gt;"",$FY$252&lt;&gt;""),"E","")</f>
        <v/>
      </c>
      <c r="FZ198" s="29" t="str">
        <f>IF(OR($A$8&lt;&gt;"",$A$2&lt;&gt;"",$FZ$252&lt;&gt;""),"E","")</f>
        <v/>
      </c>
      <c r="GA198" s="29" t="str">
        <f>IF(OR($A$8&lt;&gt;"",$A$2&lt;&gt;"",$GA$252&lt;&gt;""),"E","")</f>
        <v/>
      </c>
      <c r="GB198" s="58"/>
      <c r="GC198" s="57"/>
      <c r="GD198" s="33" t="str">
        <f>IF(OR($A$8&lt;&gt;"",$A$2&lt;&gt;"",$GD$252&lt;&gt;""),"E","")</f>
        <v/>
      </c>
      <c r="GE198" s="77"/>
      <c r="GF198" s="72"/>
      <c r="GG198" s="29" t="str">
        <f>IF(OR($A$8&lt;&gt;"",$A$2&lt;&gt;"",$GG$252&lt;&gt;""),"E","")</f>
        <v/>
      </c>
      <c r="GH198" s="29" t="str">
        <f>IF(OR($A$8&lt;&gt;"",$A$2&lt;&gt;"",$GH$252&lt;&gt;""),"E","")</f>
        <v/>
      </c>
      <c r="GI198" s="29" t="str">
        <f>IF(OR($A$8&lt;&gt;"",$A$2&lt;&gt;"",$GI$252&lt;&gt;""),"E","")</f>
        <v/>
      </c>
      <c r="GJ198" s="29" t="str">
        <f>IF(OR($A$8&lt;&gt;"",$A$2&lt;&gt;"",$GJ$252&lt;&gt;""),"E","")</f>
        <v/>
      </c>
      <c r="GK198" s="29" t="str">
        <f>IF(OR($A$8&lt;&gt;"",$A$2&lt;&gt;"",$GK$252&lt;&gt;""),"E","")</f>
        <v/>
      </c>
      <c r="GL198" s="29" t="str">
        <f>IF(OR($A$8&lt;&gt;"",$A$2&lt;&gt;"",$GL$252&lt;&gt;""),"E","")</f>
        <v/>
      </c>
      <c r="GM198" s="29" t="str">
        <f>IF(OR($A$8&lt;&gt;"",$A$2&lt;&gt;"",$GM$252&lt;&gt;""),"E","")</f>
        <v/>
      </c>
      <c r="GN198" s="29" t="str">
        <f>IF(OR($A$8&lt;&gt;"",$A$2&lt;&gt;"",$GN$252&lt;&gt;""),"E","")</f>
        <v/>
      </c>
      <c r="GO198" s="29" t="str">
        <f>IF(OR($A$8&lt;&gt;"",$A$2&lt;&gt;"",$GO$252&lt;&gt;""),"E","")</f>
        <v/>
      </c>
      <c r="GP198" s="29" t="str">
        <f>IF(OR($A$8&lt;&gt;"",$A$2&lt;&gt;"",$GP$252&lt;&gt;""),"E","")</f>
        <v/>
      </c>
      <c r="GQ198" s="29" t="str">
        <f>IF(OR($A$8&lt;&gt;"",$A$2&lt;&gt;"",$GQ$252&lt;&gt;""),"E","")</f>
        <v/>
      </c>
      <c r="GR198" s="29" t="str">
        <f>IF(OR($A$8&lt;&gt;"",$A$2&lt;&gt;"",$GR$252&lt;&gt;""),"E","")</f>
        <v/>
      </c>
      <c r="GS198" s="29" t="str">
        <f>IF(OR($A$8&lt;&gt;"",$A$2&lt;&gt;"",$GS$252&lt;&gt;""),"E","")</f>
        <v/>
      </c>
      <c r="GT198" s="30" t="str">
        <f>IF(OR($A$8&lt;&gt;"",$A$2&lt;&gt;"",$GT$252&lt;&gt;""),"E",(IF(OR(AND($B$5="X",$D$5="",$H$6="X"),$H$6="",(AND((OR(($J$6="X"),(AND($J$6="X",$L$6="X")))),$N$6=""))),"","X")))</f>
        <v/>
      </c>
      <c r="GU198" s="29" t="str">
        <f>IF(OR($A$8&lt;&gt;"",$A$2&lt;&gt;"",$GU$252&lt;&gt;""),"E","")</f>
        <v/>
      </c>
      <c r="GV198" s="30" t="str">
        <f>IF(OR($A$8&lt;&gt;"",$A$2&lt;&gt;"",$GV$252&lt;&gt;""),"E",(IF(OR(AND($B$5="X",$D$5="",$H$6="X"),$H$6="",(AND((OR(($J$6="X"),(AND($J$6="X",$L$6="X")))),$N$6=""))),"","X")))</f>
        <v/>
      </c>
      <c r="GW198" s="29" t="str">
        <f>IF(OR($A$8&lt;&gt;"",$A$2&lt;&gt;"",$GW$252&lt;&gt;""),"E","")</f>
        <v/>
      </c>
      <c r="GX198" s="30" t="str">
        <f>IF(OR($A$8&lt;&gt;"",$A$2&lt;&gt;"",$GX$252&lt;&gt;""),"E",(IF(OR((AND($P$6="X",$R$6="")),AND($B$5="X",$D$5="",$H$6="X"),$H$6="",(AND((OR(($J$6="X"),(AND($J$6="X",$L$6="X")))),$N$6=""))),"","X")))</f>
        <v/>
      </c>
      <c r="GY198" s="26" t="str">
        <f>IF(OR($A$8&lt;&gt;"",$A$2&lt;&gt;"",$GY$252&lt;&gt;""),"E","")</f>
        <v/>
      </c>
      <c r="GZ198" s="30" t="str">
        <f>IF(OR($A$8&lt;&gt;"",$A$2&lt;&gt;"",$GZ$252&lt;&gt;""),"E",(IF(OR((AND($P$6="X",$R$6="")),AND($B$5="X",$D$5="",$H$6="X"),$H$6="",(AND((OR(($J$6="X"),(AND($J$6="X",$L$6="X")))),$N$6=""))),"","X")))</f>
        <v/>
      </c>
      <c r="HA198" s="29" t="str">
        <f>IF(OR($A$8&lt;&gt;"",$A$2&lt;&gt;"",$HA$252&lt;&gt;""),"E","")</f>
        <v/>
      </c>
      <c r="HB198" s="34" t="str">
        <f>IF(OR($A$8&lt;&gt;"",$A$2&lt;&gt;"",$HB$252&lt;&gt;""),"E",IF((OR((AND($B$5="X",$D$5="")),(AND($F$7="X",$H$7="",$N$7="")),(AND((OR(($J$6="X"),(AND($J$6="X",$L$6="X")))),$N$6="")),(AND($B$7="X",$D$7="")))),"","X"))</f>
        <v>X</v>
      </c>
      <c r="HC198" s="29" t="str">
        <f>IF(OR($A$8&lt;&gt;"",$A$2&lt;&gt;"",$HC$252&lt;&gt;""),"E","")</f>
        <v/>
      </c>
      <c r="HD198" s="34" t="str">
        <f>IF(OR($A$8&lt;&gt;"",$A$2&lt;&gt;"",$HD$252&lt;&gt;""),"E",IF((OR((AND($B$5="X",$D$5="")),(AND($F$7="X",$H$7="",$N$7="")),(AND((OR(($J$6="X"),(AND($J$6="X",$L$6="X")))),$N$6="")),(AND($B$7="X",$D$7="")))),"","X"))</f>
        <v>X</v>
      </c>
      <c r="HE198" s="29" t="str">
        <f>IF(OR($A$8&lt;&gt;"",$A$2&lt;&gt;"",$HE$252&lt;&gt;""),"E","")</f>
        <v/>
      </c>
      <c r="HF198" s="34" t="str">
        <f>IF(OR($A$8&lt;&gt;"",$A$2&lt;&gt;"",$HF$252&lt;&gt;""),"E",IF((OR((AND($B$5="X",$D$5="")),(AND($F$7="X",$H$7="",$N$7="")),(AND((OR(($J$6="X"),(AND($J$6="X",$L$6="X")))),$N$6="")),(AND($B$7="X",$D$7="")))),"","X"))</f>
        <v>X</v>
      </c>
      <c r="HG198" s="29" t="str">
        <f>IF(OR($A$8&lt;&gt;"",$A$2&lt;&gt;"",$HG$252&lt;&gt;""),"E","")</f>
        <v/>
      </c>
      <c r="HH198" s="81"/>
      <c r="HI198" s="72"/>
      <c r="HJ198" s="29" t="str">
        <f>IF(OR($A$8&lt;&gt;"",$A$2&lt;&gt;"",$HJ$252&lt;&gt;""),"E","")</f>
        <v/>
      </c>
      <c r="HK198" s="29" t="str">
        <f>IF(OR($A$8&lt;&gt;"",$A$2&lt;&gt;"",$HK$252&lt;&gt;""),"E","")</f>
        <v/>
      </c>
      <c r="HL198" s="29" t="str">
        <f>IF(OR($A$8&lt;&gt;"",$A$2&lt;&gt;"",$HL$252&lt;&gt;""),"E","")</f>
        <v/>
      </c>
      <c r="HM198" s="29" t="str">
        <f>IF(OR($A$8&lt;&gt;"",$A$2&lt;&gt;"",$HM$252&lt;&gt;""),"E","")</f>
        <v/>
      </c>
      <c r="HN198" s="29" t="str">
        <f>IF(OR($A$8&lt;&gt;"",$A$2&lt;&gt;"",$HN$252&lt;&gt;""),"E","")</f>
        <v/>
      </c>
      <c r="HO198" s="29" t="str">
        <f>IF(OR($A$8&lt;&gt;"",$A$2&lt;&gt;"",$HO$252&lt;&gt;""),"E","")</f>
        <v/>
      </c>
      <c r="HP198" s="29" t="str">
        <f>IF(OR($A$8&lt;&gt;"",$A$2&lt;&gt;"",$HP$252&lt;&gt;""),"E","")</f>
        <v/>
      </c>
      <c r="HQ198" s="219"/>
      <c r="HR198" s="6"/>
      <c r="HS198" s="131">
        <f t="shared" si="2"/>
        <v>0</v>
      </c>
      <c r="HT198" s="132"/>
    </row>
    <row r="199" spans="1:228" ht="39" customHeight="1" x14ac:dyDescent="0.2">
      <c r="A199" s="230" t="s">
        <v>1237</v>
      </c>
      <c r="B199" s="231"/>
      <c r="C199" s="231"/>
      <c r="D199" s="231"/>
      <c r="E199" s="231"/>
      <c r="F199" s="231"/>
      <c r="G199" s="231"/>
      <c r="H199" s="231"/>
      <c r="I199" s="231"/>
      <c r="J199" s="231"/>
      <c r="K199" s="231"/>
      <c r="L199" s="232"/>
      <c r="M199" s="220" t="s">
        <v>172</v>
      </c>
      <c r="N199" s="221"/>
      <c r="O199" s="221"/>
      <c r="P199" s="221"/>
      <c r="Q199" s="221"/>
      <c r="R199" s="221"/>
      <c r="S199" s="221"/>
      <c r="T199" s="221"/>
      <c r="U199" s="222"/>
      <c r="V199" s="176" t="s">
        <v>1229</v>
      </c>
      <c r="W199" s="43">
        <v>42</v>
      </c>
      <c r="X199" s="205">
        <v>4</v>
      </c>
      <c r="Y199" s="84" t="s">
        <v>1171</v>
      </c>
      <c r="Z199" s="178"/>
      <c r="AA199" s="212"/>
      <c r="AB199" s="155">
        <v>60</v>
      </c>
      <c r="AC199" s="299"/>
      <c r="AD199" s="155">
        <v>60</v>
      </c>
      <c r="AE199" s="299"/>
      <c r="AF199" s="155">
        <v>60</v>
      </c>
      <c r="AG199" s="299"/>
      <c r="AH199" s="155">
        <v>60</v>
      </c>
      <c r="AI199" s="299"/>
      <c r="AJ199" s="155">
        <v>12</v>
      </c>
      <c r="AK199" s="299"/>
      <c r="AL199" s="155">
        <v>2</v>
      </c>
      <c r="AM199" s="299"/>
      <c r="AN199" s="155">
        <v>1</v>
      </c>
      <c r="AO199" s="299"/>
      <c r="AP199" s="155">
        <v>1</v>
      </c>
      <c r="AQ199" s="299"/>
      <c r="AR199" s="152"/>
      <c r="AS199" s="153"/>
      <c r="AT199" s="152"/>
      <c r="AU199" s="153"/>
      <c r="AV199" s="152"/>
      <c r="AW199" s="153"/>
      <c r="AX199" s="152"/>
      <c r="AY199" s="153"/>
      <c r="AZ199" s="152"/>
      <c r="BA199" s="153"/>
      <c r="BB199" s="152"/>
      <c r="BC199" s="153"/>
      <c r="BD199" s="152"/>
      <c r="BE199" s="153"/>
      <c r="BF199" s="152"/>
      <c r="BG199" s="422"/>
      <c r="BH199" s="179"/>
      <c r="BI199" s="179"/>
      <c r="BJ199" s="67" t="str">
        <f>IF($BJ$8="Saisie de numéro erronée !","Saisie de numéro erronée !",IF($BJ$9="","",VALUE(SUBSTITUTE(IF(COUNTIF(HS199,"* *"),TRIM(MID(Y199&amp;" ",(FIND(("NO"&amp;$BJ$9&amp;" "),Y199&amp;" "))-3,3)),HS199),"c",""))))</f>
        <v/>
      </c>
      <c r="BK199" s="180"/>
      <c r="BL199" s="213"/>
      <c r="BM199" s="29">
        <v>42</v>
      </c>
      <c r="BN199" s="29">
        <v>42</v>
      </c>
      <c r="BO199" s="29">
        <v>42</v>
      </c>
      <c r="BP199" s="29">
        <v>43</v>
      </c>
      <c r="BQ199" s="29">
        <v>43</v>
      </c>
      <c r="BR199" s="29">
        <v>43</v>
      </c>
      <c r="BS199" s="29">
        <v>44</v>
      </c>
      <c r="BT199" s="29">
        <v>44</v>
      </c>
      <c r="BU199" s="29">
        <v>44</v>
      </c>
      <c r="BV199" s="29">
        <v>45</v>
      </c>
      <c r="BW199" s="29">
        <v>45</v>
      </c>
      <c r="BX199" s="29">
        <v>45</v>
      </c>
      <c r="BY199" s="29">
        <v>49</v>
      </c>
      <c r="BZ199" s="29">
        <v>63</v>
      </c>
      <c r="CA199" s="29">
        <v>96</v>
      </c>
      <c r="CB199" s="226">
        <v>51</v>
      </c>
      <c r="CC199" s="181"/>
      <c r="CD199" s="181"/>
      <c r="CE199" s="395" t="s">
        <v>1278</v>
      </c>
      <c r="CF199" s="182"/>
      <c r="CG199" s="182"/>
      <c r="CH199" s="395"/>
      <c r="CI199" s="183"/>
      <c r="CJ199" s="183"/>
      <c r="CK199" s="214">
        <v>188</v>
      </c>
      <c r="CL199" s="44" t="s">
        <v>629</v>
      </c>
      <c r="CM199" s="184"/>
      <c r="CN199" s="216"/>
      <c r="CO199" s="227" t="s">
        <v>107</v>
      </c>
      <c r="CP199" s="185"/>
      <c r="CQ199" s="185"/>
      <c r="CR199" s="44">
        <v>89</v>
      </c>
      <c r="CS199" s="44">
        <v>101</v>
      </c>
      <c r="CT199" s="186"/>
      <c r="CU199" s="186"/>
      <c r="CV199" s="395"/>
      <c r="CW199" s="218"/>
      <c r="CX199" s="218"/>
      <c r="CY199" s="227"/>
      <c r="CZ199" s="187"/>
      <c r="DA199" s="187"/>
      <c r="DB199" s="28" t="str">
        <f>IF(OR($A$8&lt;&gt;"",$A$2&lt;&gt;"",$DB$252&lt;&gt;""),"E","")</f>
        <v/>
      </c>
      <c r="DC199" s="29" t="str">
        <f>IF(OR($A$8&lt;&gt;"",$A$2&lt;&gt;"",$DC$252&lt;&gt;""),"E","")</f>
        <v/>
      </c>
      <c r="DD199" s="29" t="str">
        <f>IF(OR($A$8&lt;&gt;"",$A$2&lt;&gt;"",$DD$252&lt;&gt;""),"E","")</f>
        <v/>
      </c>
      <c r="DE199" s="29" t="str">
        <f>IF(OR($A$8&lt;&gt;"",$A$2&lt;&gt;"",$DE$252&lt;&gt;""),"E","")</f>
        <v/>
      </c>
      <c r="DF199" s="29" t="str">
        <f>IF(OR($A$8&lt;&gt;"",$A$2&lt;&gt;"",$DF$252&lt;&gt;""),"E","")</f>
        <v/>
      </c>
      <c r="DG199" s="29" t="str">
        <f>IF(OR($A$8&lt;&gt;"",$A$2&lt;&gt;"",$DG$252&lt;&gt;""),"E","")</f>
        <v/>
      </c>
      <c r="DH199" s="29" t="str">
        <f>IF(OR($A$8&lt;&gt;"",$A$2&lt;&gt;"",$DH$252&lt;&gt;""),"E","")</f>
        <v/>
      </c>
      <c r="DI199" s="29" t="str">
        <f>IF(OR($A$8&lt;&gt;"",$A$2&lt;&gt;"",$DI$252&lt;&gt;""),"E","")</f>
        <v/>
      </c>
      <c r="DJ199" s="29" t="str">
        <f>IF(OR($A$8&lt;&gt;"",$A$2&lt;&gt;"",$DJ$252&lt;&gt;""),"E","")</f>
        <v/>
      </c>
      <c r="DK199" s="29" t="str">
        <f>IF(OR($A$8&lt;&gt;"",$A$2&lt;&gt;"",$DK$252&lt;&gt;""),"E","")</f>
        <v/>
      </c>
      <c r="DL199" s="29" t="str">
        <f>IF(OR($A$8&lt;&gt;"",$A$2&lt;&gt;"",$DL$252&lt;&gt;""),"E","")</f>
        <v/>
      </c>
      <c r="DM199" s="29" t="str">
        <f>IF(OR($A$8&lt;&gt;"",$A$2&lt;&gt;"",$DM$252&lt;&gt;""),"E","")</f>
        <v/>
      </c>
      <c r="DN199" s="29" t="str">
        <f>IF(OR($A$8&lt;&gt;"",$A$2&lt;&gt;"",$DN$252&lt;&gt;""),"E","")</f>
        <v/>
      </c>
      <c r="DO199" s="29" t="str">
        <f>IF(OR($A$8&lt;&gt;"",$A$2&lt;&gt;"",$DO$252&lt;&gt;""),"E","")</f>
        <v/>
      </c>
      <c r="DP199" s="29" t="str">
        <f>IF(OR($A$8&lt;&gt;"",$A$2&lt;&gt;"",$DP$252&lt;&gt;""),"E","")</f>
        <v/>
      </c>
      <c r="DQ199" s="29" t="str">
        <f>IF(OR($A$8&lt;&gt;"",$A$2&lt;&gt;"",$DQ$252&lt;&gt;""),"E","")</f>
        <v/>
      </c>
      <c r="DR199" s="29" t="str">
        <f>IF(OR($A$8&lt;&gt;"",$A$2&lt;&gt;"",$DR$252&lt;&gt;""),"E","")</f>
        <v/>
      </c>
      <c r="DS199" s="29" t="str">
        <f>IF(OR($A$8&lt;&gt;"",$A$2&lt;&gt;"",$DS$252&lt;&gt;""),"E","")</f>
        <v/>
      </c>
      <c r="DT199" s="29" t="str">
        <f>IF(OR($A$8&lt;&gt;"",$A$2&lt;&gt;"",$DT$252&lt;&gt;""),"E","")</f>
        <v/>
      </c>
      <c r="DU199" s="29" t="str">
        <f>IF(OR($A$8&lt;&gt;"",$A$2&lt;&gt;"",$DU$252&lt;&gt;""),"E","")</f>
        <v/>
      </c>
      <c r="DV199" s="29" t="str">
        <f>IF(OR($A$8&lt;&gt;"",$A$2&lt;&gt;"",$DV$252&lt;&gt;""),"E","")</f>
        <v/>
      </c>
      <c r="DW199" s="29" t="str">
        <f>IF(OR($A$8&lt;&gt;"",$A$2&lt;&gt;"",$DW$252&lt;&gt;""),"E","")</f>
        <v/>
      </c>
      <c r="DX199" s="29" t="str">
        <f>IF(OR($A$8&lt;&gt;"",$A$2&lt;&gt;"",$DX$252&lt;&gt;""),"E","")</f>
        <v/>
      </c>
      <c r="DY199" s="29" t="str">
        <f>IF(OR($A$8&lt;&gt;"",$A$2&lt;&gt;"",$DY$252&lt;&gt;""),"E","")</f>
        <v/>
      </c>
      <c r="DZ199" s="29" t="str">
        <f>IF(OR($A$8&lt;&gt;"",$A$2&lt;&gt;"",$DZ$252&lt;&gt;""),"E","")</f>
        <v/>
      </c>
      <c r="EA199" s="31"/>
      <c r="EB199" s="2"/>
      <c r="EC199" s="29" t="str">
        <f>IF(OR($A$8&lt;&gt;"",$A$2&lt;&gt;"",$EC$252&lt;&gt;""),"E","")</f>
        <v/>
      </c>
      <c r="ED199" s="58"/>
      <c r="EE199" s="57"/>
      <c r="EF199" s="29" t="str">
        <f>IF(OR($A$8&lt;&gt;"",$A$2&lt;&gt;"",$EF$252&lt;&gt;""),"E","")</f>
        <v/>
      </c>
      <c r="EG199" s="29" t="str">
        <f>IF(OR($A$8&lt;&gt;"",$A$2&lt;&gt;"",$EG$252&lt;&gt;""),"E","")</f>
        <v/>
      </c>
      <c r="EH199" s="29" t="str">
        <f>IF(OR($A$8&lt;&gt;"",$A$2&lt;&gt;"",$EH$252&lt;&gt;""),"E","")</f>
        <v/>
      </c>
      <c r="EI199" s="29" t="str">
        <f>IF(OR($A$8&lt;&gt;"",$A$2&lt;&gt;"",$EI$252&lt;&gt;""),"E","")</f>
        <v/>
      </c>
      <c r="EJ199" s="29" t="str">
        <f>IF(OR($A$8&lt;&gt;"",$A$2&lt;&gt;"",$EJ$252&lt;&gt;""),"E","")</f>
        <v/>
      </c>
      <c r="EK199" s="29" t="str">
        <f>IF(OR($A$8&lt;&gt;"",$A$2&lt;&gt;"",$EK$252&lt;&gt;""),"E","")</f>
        <v/>
      </c>
      <c r="EL199" s="29" t="str">
        <f>IF(OR($A$8&lt;&gt;"",$A$2&lt;&gt;"",$EL$252&lt;&gt;""),"E","")</f>
        <v/>
      </c>
      <c r="EM199" s="29" t="str">
        <f>IF(OR($A$8&lt;&gt;"",$A$2&lt;&gt;"",$EM$252&lt;&gt;""),"E","")</f>
        <v/>
      </c>
      <c r="EN199" s="29" t="str">
        <f>IF(OR($A$8&lt;&gt;"",$A$2&lt;&gt;"",$EN$252&lt;&gt;""),"E","")</f>
        <v/>
      </c>
      <c r="EO199" s="29" t="str">
        <f>IF(OR($A$8&lt;&gt;"",$A$2&lt;&gt;"",$EO$252&lt;&gt;""),"E","")</f>
        <v/>
      </c>
      <c r="EP199" s="29" t="str">
        <f>IF(OR($A$8&lt;&gt;"",$A$2&lt;&gt;"",$EP$252&lt;&gt;""),"E","")</f>
        <v/>
      </c>
      <c r="EQ199" s="29" t="str">
        <f>IF(OR($A$8&lt;&gt;"",$A$2&lt;&gt;"",$EQ$252&lt;&gt;""),"E","")</f>
        <v/>
      </c>
      <c r="ER199" s="29" t="str">
        <f>IF(OR($A$8&lt;&gt;"",$A$2&lt;&gt;"",$ER$252&lt;&gt;""),"E","")</f>
        <v/>
      </c>
      <c r="ES199" s="29" t="str">
        <f>IF(OR($A$8&lt;&gt;"",$A$2&lt;&gt;"",$ES$252&lt;&gt;""),"E","")</f>
        <v/>
      </c>
      <c r="ET199" s="29" t="str">
        <f>IF(OR($A$8&lt;&gt;"",$A$2&lt;&gt;"",$ET$252&lt;&gt;""),"E","")</f>
        <v/>
      </c>
      <c r="EU199" s="29" t="str">
        <f>IF(OR($A$8&lt;&gt;"",$A$2&lt;&gt;"",$EU$252&lt;&gt;""),"E","")</f>
        <v/>
      </c>
      <c r="EV199" s="29" t="str">
        <f>IF(OR($A$8&lt;&gt;"",$A$2&lt;&gt;"",$EV$252&lt;&gt;""),"E","")</f>
        <v/>
      </c>
      <c r="EW199" s="29" t="str">
        <f>IF(OR($A$8&lt;&gt;"",$A$2&lt;&gt;"",$EW$252&lt;&gt;""),"E","")</f>
        <v/>
      </c>
      <c r="EX199" s="29" t="str">
        <f>IF(OR($A$8&lt;&gt;"",$A$2&lt;&gt;"",$EX$252&lt;&gt;""),"E","")</f>
        <v/>
      </c>
      <c r="EY199" s="29" t="str">
        <f>IF(OR($A$8&lt;&gt;"",$A$2&lt;&gt;"",$EY$252&lt;&gt;""),"E","")</f>
        <v/>
      </c>
      <c r="EZ199" s="29" t="str">
        <f>IF(OR($A$8&lt;&gt;"",$A$2&lt;&gt;"",$EZ$252&lt;&gt;""),"E","")</f>
        <v/>
      </c>
      <c r="FA199" s="29" t="str">
        <f>IF(OR($A$8&lt;&gt;"",$A$2&lt;&gt;"",$FA$252&lt;&gt;""),"E","")</f>
        <v/>
      </c>
      <c r="FB199" s="29" t="str">
        <f>IF(OR($A$8&lt;&gt;"",$A$2&lt;&gt;"",$FB$252&lt;&gt;""),"E","")</f>
        <v/>
      </c>
      <c r="FC199" s="29" t="str">
        <f>IF(OR($A$8&lt;&gt;"",$A$2&lt;&gt;"",$FC$252&lt;&gt;""),"E","")</f>
        <v/>
      </c>
      <c r="FD199" s="29" t="str">
        <f>IF(OR($A$8&lt;&gt;"",$A$2&lt;&gt;"",$FD$252&lt;&gt;""),"E","")</f>
        <v/>
      </c>
      <c r="FE199" s="29" t="str">
        <f>IF(OR($A$8&lt;&gt;"",$A$2&lt;&gt;"",$FE$252&lt;&gt;""),"E","")</f>
        <v/>
      </c>
      <c r="FF199" s="29" t="str">
        <f>IF(OR($A$8&lt;&gt;"",$A$2&lt;&gt;"",$FF$252&lt;&gt;""),"E","")</f>
        <v/>
      </c>
      <c r="FG199" s="29" t="str">
        <f>IF(OR($A$8&lt;&gt;"",$A$2&lt;&gt;"",$FG$252&lt;&gt;""),"E","")</f>
        <v/>
      </c>
      <c r="FH199" s="29" t="str">
        <f>IF(OR($A$8&lt;&gt;"",$A$2&lt;&gt;"",$FH$252&lt;&gt;""),"E","")</f>
        <v/>
      </c>
      <c r="FI199" s="29" t="str">
        <f>IF(OR($A$8&lt;&gt;"",$A$2&lt;&gt;"",$FI$252&lt;&gt;""),"E","")</f>
        <v/>
      </c>
      <c r="FJ199" s="29" t="str">
        <f>IF(OR($A$8&lt;&gt;"",$A$2&lt;&gt;"",$FJ$252&lt;&gt;""),"E","")</f>
        <v/>
      </c>
      <c r="FK199" s="29" t="str">
        <f>IF(OR($A$8&lt;&gt;"",$A$2&lt;&gt;"",$FK$252&lt;&gt;""),"E","")</f>
        <v/>
      </c>
      <c r="FL199" s="29" t="str">
        <f>IF(OR($A$8&lt;&gt;"",$A$2&lt;&gt;"",$FL$252&lt;&gt;""),"E","")</f>
        <v/>
      </c>
      <c r="FM199" s="29" t="str">
        <f>IF(OR($A$8&lt;&gt;"",$A$2&lt;&gt;"",$FM$252&lt;&gt;""),"E","")</f>
        <v/>
      </c>
      <c r="FN199" s="29" t="str">
        <f>IF(OR($A$8&lt;&gt;"",$A$2&lt;&gt;"",$FN$252&lt;&gt;""),"E","")</f>
        <v/>
      </c>
      <c r="FO199" s="29" t="str">
        <f>IF(OR($A$8&lt;&gt;"",$A$2&lt;&gt;"",$FO$252&lt;&gt;""),"E","")</f>
        <v/>
      </c>
      <c r="FP199" s="29" t="str">
        <f>IF(OR($A$8&lt;&gt;"",$A$2&lt;&gt;"",$FP$252&lt;&gt;""),"E","")</f>
        <v/>
      </c>
      <c r="FQ199" s="29" t="str">
        <f>IF(OR($A$8&lt;&gt;"",$A$2&lt;&gt;"",$FQ$252&lt;&gt;""),"E","")</f>
        <v/>
      </c>
      <c r="FR199" s="29" t="str">
        <f>IF(OR($A$8&lt;&gt;"",$A$2&lt;&gt;"",$FR$252&lt;&gt;""),"E","")</f>
        <v/>
      </c>
      <c r="FS199" s="29" t="str">
        <f>IF(OR($A$8&lt;&gt;"",$A$2&lt;&gt;"",$FS$252&lt;&gt;""),"E","")</f>
        <v/>
      </c>
      <c r="FT199" s="29" t="str">
        <f>IF(OR($A$8&lt;&gt;"",$A$2&lt;&gt;"",$FT$252&lt;&gt;""),"E","")</f>
        <v/>
      </c>
      <c r="FU199" s="29" t="str">
        <f>IF(OR($A$8&lt;&gt;"",$A$2&lt;&gt;"",$FU$252&lt;&gt;""),"E","")</f>
        <v/>
      </c>
      <c r="FV199" s="29" t="str">
        <f>IF(OR($A$8&lt;&gt;"",$A$2&lt;&gt;"",$FV$252&lt;&gt;""),"E","")</f>
        <v/>
      </c>
      <c r="FW199" s="29" t="str">
        <f>IF(OR($A$8&lt;&gt;"",$A$2&lt;&gt;"",$FW$252&lt;&gt;""),"E","")</f>
        <v/>
      </c>
      <c r="FX199" s="29" t="str">
        <f>IF(OR($A$8&lt;&gt;"",$A$2&lt;&gt;"",$FX$252&lt;&gt;""),"E","")</f>
        <v/>
      </c>
      <c r="FY199" s="29" t="str">
        <f>IF(OR($A$8&lt;&gt;"",$A$2&lt;&gt;"",$FY$252&lt;&gt;""),"E","")</f>
        <v/>
      </c>
      <c r="FZ199" s="29" t="str">
        <f>IF(OR($A$8&lt;&gt;"",$A$2&lt;&gt;"",$FZ$252&lt;&gt;""),"E","")</f>
        <v/>
      </c>
      <c r="GA199" s="29" t="str">
        <f>IF(OR($A$8&lt;&gt;"",$A$2&lt;&gt;"",$GA$252&lt;&gt;""),"E","")</f>
        <v/>
      </c>
      <c r="GB199" s="58"/>
      <c r="GC199" s="57"/>
      <c r="GD199" s="33" t="str">
        <f>IF(OR($A$8&lt;&gt;"",$A$2&lt;&gt;"",$GD$252&lt;&gt;""),"E","")</f>
        <v/>
      </c>
      <c r="GE199" s="77"/>
      <c r="GF199" s="72"/>
      <c r="GG199" s="29" t="str">
        <f>IF(OR($A$8&lt;&gt;"",$A$2&lt;&gt;"",$GG$252&lt;&gt;""),"E","")</f>
        <v/>
      </c>
      <c r="GH199" s="29" t="str">
        <f>IF(OR($A$8&lt;&gt;"",$A$2&lt;&gt;"",$GH$252&lt;&gt;""),"E","")</f>
        <v/>
      </c>
      <c r="GI199" s="29" t="str">
        <f>IF(OR($A$8&lt;&gt;"",$A$2&lt;&gt;"",$GI$252&lt;&gt;""),"E","")</f>
        <v/>
      </c>
      <c r="GJ199" s="29" t="str">
        <f>IF(OR($A$8&lt;&gt;"",$A$2&lt;&gt;"",$GJ$252&lt;&gt;""),"E","")</f>
        <v/>
      </c>
      <c r="GK199" s="29" t="str">
        <f>IF(OR($A$8&lt;&gt;"",$A$2&lt;&gt;"",$GK$252&lt;&gt;""),"E","")</f>
        <v/>
      </c>
      <c r="GL199" s="29" t="str">
        <f>IF(OR($A$8&lt;&gt;"",$A$2&lt;&gt;"",$GL$252&lt;&gt;""),"E","")</f>
        <v/>
      </c>
      <c r="GM199" s="29" t="str">
        <f>IF(OR($A$8&lt;&gt;"",$A$2&lt;&gt;"",$GM$252&lt;&gt;""),"E","")</f>
        <v/>
      </c>
      <c r="GN199" s="29" t="str">
        <f>IF(OR($A$8&lt;&gt;"",$A$2&lt;&gt;"",$GN$252&lt;&gt;""),"E","")</f>
        <v/>
      </c>
      <c r="GO199" s="29" t="str">
        <f>IF(OR($A$8&lt;&gt;"",$A$2&lt;&gt;"",$GO$252&lt;&gt;""),"E","")</f>
        <v/>
      </c>
      <c r="GP199" s="29" t="str">
        <f>IF(OR($A$8&lt;&gt;"",$A$2&lt;&gt;"",$GP$252&lt;&gt;""),"E","")</f>
        <v/>
      </c>
      <c r="GQ199" s="29" t="str">
        <f>IF(OR($A$8&lt;&gt;"",$A$2&lt;&gt;"",$GQ$252&lt;&gt;""),"E","")</f>
        <v/>
      </c>
      <c r="GR199" s="29" t="str">
        <f>IF(OR($A$8&lt;&gt;"",$A$2&lt;&gt;"",$GR$252&lt;&gt;""),"E","")</f>
        <v/>
      </c>
      <c r="GS199" s="29" t="str">
        <f>IF(OR($A$8&lt;&gt;"",$A$2&lt;&gt;"",$GS$252&lt;&gt;""),"E","")</f>
        <v/>
      </c>
      <c r="GT199" s="30" t="str">
        <f>IF(OR($A$8&lt;&gt;"",$A$2&lt;&gt;"",$GT$252&lt;&gt;""),"E",(IF(OR(AND($B$5="X",$D$5="",$H$6="X"),$H$6="",(AND((OR(($J$6="X"),(AND($J$6="X",$L$6="X")))),$N$6=""))),"","X")))</f>
        <v/>
      </c>
      <c r="GU199" s="29" t="str">
        <f>IF(OR($A$8&lt;&gt;"",$A$2&lt;&gt;"",$GU$252&lt;&gt;""),"E","")</f>
        <v/>
      </c>
      <c r="GV199" s="30" t="str">
        <f>IF(OR($A$8&lt;&gt;"",$A$2&lt;&gt;"",$GV$252&lt;&gt;""),"E",(IF(OR(AND($B$5="X",$D$5="",$H$6="X"),$H$6="",(AND((OR(($J$6="X"),(AND($J$6="X",$L$6="X")))),$N$6=""))),"","X")))</f>
        <v/>
      </c>
      <c r="GW199" s="29" t="str">
        <f>IF(OR($A$8&lt;&gt;"",$A$2&lt;&gt;"",$GW$252&lt;&gt;""),"E","")</f>
        <v/>
      </c>
      <c r="GX199" s="30" t="str">
        <f>IF(OR($A$8&lt;&gt;"",$A$2&lt;&gt;"",$GX$252&lt;&gt;""),"E",(IF(OR((AND($P$6="X",$R$6="")),AND($B$5="X",$D$5="",$H$6="X"),$H$6="",(AND((OR(($J$6="X"),(AND($J$6="X",$L$6="X")))),$N$6=""))),"","X")))</f>
        <v/>
      </c>
      <c r="GY199" s="26" t="str">
        <f>IF(OR($A$8&lt;&gt;"",$A$2&lt;&gt;"",$GY$252&lt;&gt;""),"E","")</f>
        <v/>
      </c>
      <c r="GZ199" s="30" t="str">
        <f>IF(OR($A$8&lt;&gt;"",$A$2&lt;&gt;"",$GZ$252&lt;&gt;""),"E",(IF(OR((AND($P$6="X",$R$6="")),AND($B$5="X",$D$5="",$H$6="X"),$H$6="",(AND((OR(($J$6="X"),(AND($J$6="X",$L$6="X")))),$N$6=""))),"","X")))</f>
        <v/>
      </c>
      <c r="HA199" s="29" t="str">
        <f>IF(OR($A$8&lt;&gt;"",$A$2&lt;&gt;"",$HA$252&lt;&gt;""),"E","")</f>
        <v/>
      </c>
      <c r="HB199" s="34" t="str">
        <f>IF(OR($A$8&lt;&gt;"",$A$2&lt;&gt;"",$HB$252&lt;&gt;""),"E",IF((OR((AND($B$5="X",$D$5="")),(AND($F$7="X",$H$7="",$N$7="")),(AND((OR(($J$6="X"),(AND($J$6="X",$L$6="X")))),$N$6="")),(AND($B$7="X",$D$7="")))),"","X"))</f>
        <v>X</v>
      </c>
      <c r="HC199" s="29" t="str">
        <f>IF(OR($A$8&lt;&gt;"",$A$2&lt;&gt;"",$HC$252&lt;&gt;""),"E","")</f>
        <v/>
      </c>
      <c r="HD199" s="34" t="str">
        <f>IF(OR($A$8&lt;&gt;"",$A$2&lt;&gt;"",$HD$252&lt;&gt;""),"E",IF((OR((AND($B$5="X",$D$5="")),(AND($F$7="X",$H$7="",$N$7="")),(AND((OR(($J$6="X"),(AND($J$6="X",$L$6="X")))),$N$6="")),(AND($B$7="X",$D$7="")))),"","X"))</f>
        <v>X</v>
      </c>
      <c r="HE199" s="29" t="str">
        <f>IF(OR($A$8&lt;&gt;"",$A$2&lt;&gt;"",$HE$252&lt;&gt;""),"E","")</f>
        <v/>
      </c>
      <c r="HF199" s="34" t="str">
        <f>IF(OR($A$8&lt;&gt;"",$A$2&lt;&gt;"",$HF$252&lt;&gt;""),"E",IF((OR((AND($B$5="X",$D$5="")),(AND($F$7="X",$H$7="",$N$7="")),(AND((OR(($J$6="X"),(AND($J$6="X",$L$6="X")))),$N$6="")),(AND($B$7="X",$D$7="")))),"","X"))</f>
        <v>X</v>
      </c>
      <c r="HG199" s="29" t="str">
        <f>IF(OR($A$8&lt;&gt;"",$A$2&lt;&gt;"",$HG$252&lt;&gt;""),"E","")</f>
        <v/>
      </c>
      <c r="HH199" s="81"/>
      <c r="HI199" s="72"/>
      <c r="HJ199" s="29" t="str">
        <f>IF(OR($A$8&lt;&gt;"",$A$2&lt;&gt;"",$HJ$252&lt;&gt;""),"E","")</f>
        <v/>
      </c>
      <c r="HK199" s="29" t="str">
        <f>IF(OR($A$8&lt;&gt;"",$A$2&lt;&gt;"",$HK$252&lt;&gt;""),"E","")</f>
        <v/>
      </c>
      <c r="HL199" s="29" t="str">
        <f>IF(OR($A$8&lt;&gt;"",$A$2&lt;&gt;"",$HL$252&lt;&gt;""),"E","")</f>
        <v/>
      </c>
      <c r="HM199" s="29" t="str">
        <f>IF(OR($A$8&lt;&gt;"",$A$2&lt;&gt;"",$HM$252&lt;&gt;""),"E","")</f>
        <v/>
      </c>
      <c r="HN199" s="29" t="str">
        <f>IF(OR($A$8&lt;&gt;"",$A$2&lt;&gt;"",$HN$252&lt;&gt;""),"E","")</f>
        <v/>
      </c>
      <c r="HO199" s="29" t="str">
        <f>IF(OR($A$8&lt;&gt;"",$A$2&lt;&gt;"",$HO$252&lt;&gt;""),"E","")</f>
        <v/>
      </c>
      <c r="HP199" s="29" t="str">
        <f>IF(OR($A$8&lt;&gt;"",$A$2&lt;&gt;"",$HP$252&lt;&gt;""),"E","")</f>
        <v/>
      </c>
      <c r="HQ199" s="219"/>
      <c r="HR199" s="6"/>
      <c r="HS199" s="131">
        <f t="shared" si="2"/>
        <v>0</v>
      </c>
      <c r="HT199" s="132"/>
    </row>
    <row r="200" spans="1:228" ht="39" customHeight="1" x14ac:dyDescent="0.2">
      <c r="A200" s="230" t="s">
        <v>191</v>
      </c>
      <c r="B200" s="231"/>
      <c r="C200" s="231"/>
      <c r="D200" s="231"/>
      <c r="E200" s="231"/>
      <c r="F200" s="231"/>
      <c r="G200" s="231"/>
      <c r="H200" s="231"/>
      <c r="I200" s="231"/>
      <c r="J200" s="231"/>
      <c r="K200" s="231"/>
      <c r="L200" s="232"/>
      <c r="M200" s="220" t="s">
        <v>172</v>
      </c>
      <c r="N200" s="221"/>
      <c r="O200" s="221"/>
      <c r="P200" s="221"/>
      <c r="Q200" s="221"/>
      <c r="R200" s="221"/>
      <c r="S200" s="221"/>
      <c r="T200" s="221"/>
      <c r="U200" s="222"/>
      <c r="V200" s="176" t="s">
        <v>1229</v>
      </c>
      <c r="W200" s="43">
        <v>43</v>
      </c>
      <c r="X200" s="205">
        <v>4</v>
      </c>
      <c r="Y200" s="84" t="s">
        <v>1172</v>
      </c>
      <c r="Z200" s="178"/>
      <c r="AA200" s="212"/>
      <c r="AB200" s="155">
        <v>60</v>
      </c>
      <c r="AC200" s="299"/>
      <c r="AD200" s="155">
        <v>60</v>
      </c>
      <c r="AE200" s="299"/>
      <c r="AF200" s="155">
        <v>60</v>
      </c>
      <c r="AG200" s="299"/>
      <c r="AH200" s="155">
        <v>60</v>
      </c>
      <c r="AI200" s="299"/>
      <c r="AJ200" s="155">
        <v>12</v>
      </c>
      <c r="AK200" s="299"/>
      <c r="AL200" s="155">
        <v>2</v>
      </c>
      <c r="AM200" s="299"/>
      <c r="AN200" s="155">
        <v>1</v>
      </c>
      <c r="AO200" s="399"/>
      <c r="AP200" s="155">
        <v>1</v>
      </c>
      <c r="AQ200" s="299"/>
      <c r="AR200" s="152"/>
      <c r="AS200" s="153"/>
      <c r="AT200" s="152"/>
      <c r="AU200" s="153"/>
      <c r="AV200" s="152"/>
      <c r="AW200" s="153"/>
      <c r="AX200" s="152"/>
      <c r="AY200" s="153"/>
      <c r="AZ200" s="152"/>
      <c r="BA200" s="153"/>
      <c r="BB200" s="152"/>
      <c r="BC200" s="153"/>
      <c r="BD200" s="152"/>
      <c r="BE200" s="153"/>
      <c r="BF200" s="152"/>
      <c r="BG200" s="422"/>
      <c r="BH200" s="179"/>
      <c r="BI200" s="179"/>
      <c r="BJ200" s="67" t="str">
        <f>IF($BJ$8="Saisie de numéro erronée !","Saisie de numéro erronée !",IF($BJ$9="","",VALUE(SUBSTITUTE(IF(COUNTIF(HS200,"* *"),TRIM(MID(Y200&amp;" ",(FIND(("NO"&amp;$BJ$9&amp;" "),Y200&amp;" "))-3,3)),HS200),"c",""))))</f>
        <v/>
      </c>
      <c r="BK200" s="180"/>
      <c r="BL200" s="213"/>
      <c r="BM200" s="29">
        <v>43</v>
      </c>
      <c r="BN200" s="29">
        <v>43</v>
      </c>
      <c r="BO200" s="29">
        <v>43</v>
      </c>
      <c r="BP200" s="29">
        <v>44</v>
      </c>
      <c r="BQ200" s="29">
        <v>44</v>
      </c>
      <c r="BR200" s="29">
        <v>44</v>
      </c>
      <c r="BS200" s="29">
        <v>45</v>
      </c>
      <c r="BT200" s="29">
        <v>45</v>
      </c>
      <c r="BU200" s="29">
        <v>45</v>
      </c>
      <c r="BV200" s="29">
        <v>46</v>
      </c>
      <c r="BW200" s="29">
        <v>46</v>
      </c>
      <c r="BX200" s="29">
        <v>46</v>
      </c>
      <c r="BY200" s="29">
        <v>98</v>
      </c>
      <c r="BZ200" s="29">
        <v>61</v>
      </c>
      <c r="CA200" s="29">
        <v>79</v>
      </c>
      <c r="CB200" s="226">
        <v>52</v>
      </c>
      <c r="CC200" s="181"/>
      <c r="CD200" s="181"/>
      <c r="CE200" s="395" t="s">
        <v>1278</v>
      </c>
      <c r="CF200" s="182"/>
      <c r="CG200" s="182"/>
      <c r="CH200" s="395"/>
      <c r="CI200" s="183"/>
      <c r="CJ200" s="183"/>
      <c r="CK200" s="214">
        <v>189</v>
      </c>
      <c r="CL200" s="44" t="s">
        <v>630</v>
      </c>
      <c r="CM200" s="184"/>
      <c r="CN200" s="216"/>
      <c r="CO200" s="227" t="s">
        <v>107</v>
      </c>
      <c r="CP200" s="185"/>
      <c r="CQ200" s="185"/>
      <c r="CR200" s="44">
        <v>89</v>
      </c>
      <c r="CS200" s="44">
        <v>101</v>
      </c>
      <c r="CT200" s="186"/>
      <c r="CU200" s="186"/>
      <c r="CV200" s="395"/>
      <c r="CW200" s="218"/>
      <c r="CX200" s="218"/>
      <c r="CY200" s="227"/>
      <c r="CZ200" s="187"/>
      <c r="DA200" s="187"/>
      <c r="DB200" s="28" t="str">
        <f>IF(OR($A$8&lt;&gt;"",$A$2&lt;&gt;"",$DB$252&lt;&gt;""),"E","")</f>
        <v/>
      </c>
      <c r="DC200" s="29" t="str">
        <f>IF(OR($A$8&lt;&gt;"",$A$2&lt;&gt;"",$DC$252&lt;&gt;""),"E","")</f>
        <v/>
      </c>
      <c r="DD200" s="29" t="str">
        <f>IF(OR($A$8&lt;&gt;"",$A$2&lt;&gt;"",$DD$252&lt;&gt;""),"E","")</f>
        <v/>
      </c>
      <c r="DE200" s="29" t="str">
        <f>IF(OR($A$8&lt;&gt;"",$A$2&lt;&gt;"",$DE$252&lt;&gt;""),"E","")</f>
        <v/>
      </c>
      <c r="DF200" s="29" t="str">
        <f>IF(OR($A$8&lt;&gt;"",$A$2&lt;&gt;"",$DF$252&lt;&gt;""),"E","")</f>
        <v/>
      </c>
      <c r="DG200" s="29" t="str">
        <f>IF(OR($A$8&lt;&gt;"",$A$2&lt;&gt;"",$DG$252&lt;&gt;""),"E","")</f>
        <v/>
      </c>
      <c r="DH200" s="29" t="str">
        <f>IF(OR($A$8&lt;&gt;"",$A$2&lt;&gt;"",$DH$252&lt;&gt;""),"E","")</f>
        <v/>
      </c>
      <c r="DI200" s="29" t="str">
        <f>IF(OR($A$8&lt;&gt;"",$A$2&lt;&gt;"",$DI$252&lt;&gt;""),"E","")</f>
        <v/>
      </c>
      <c r="DJ200" s="29" t="str">
        <f>IF(OR($A$8&lt;&gt;"",$A$2&lt;&gt;"",$DJ$252&lt;&gt;""),"E","")</f>
        <v/>
      </c>
      <c r="DK200" s="29" t="str">
        <f>IF(OR($A$8&lt;&gt;"",$A$2&lt;&gt;"",$DK$252&lt;&gt;""),"E","")</f>
        <v/>
      </c>
      <c r="DL200" s="29" t="str">
        <f>IF(OR($A$8&lt;&gt;"",$A$2&lt;&gt;"",$DL$252&lt;&gt;""),"E","")</f>
        <v/>
      </c>
      <c r="DM200" s="29" t="str">
        <f>IF(OR($A$8&lt;&gt;"",$A$2&lt;&gt;"",$DM$252&lt;&gt;""),"E","")</f>
        <v/>
      </c>
      <c r="DN200" s="29" t="str">
        <f>IF(OR($A$8&lt;&gt;"",$A$2&lt;&gt;"",$DN$252&lt;&gt;""),"E","")</f>
        <v/>
      </c>
      <c r="DO200" s="29" t="str">
        <f>IF(OR($A$8&lt;&gt;"",$A$2&lt;&gt;"",$DO$252&lt;&gt;""),"E","")</f>
        <v/>
      </c>
      <c r="DP200" s="29" t="str">
        <f>IF(OR($A$8&lt;&gt;"",$A$2&lt;&gt;"",$DP$252&lt;&gt;""),"E","")</f>
        <v/>
      </c>
      <c r="DQ200" s="29" t="str">
        <f>IF(OR($A$8&lt;&gt;"",$A$2&lt;&gt;"",$DQ$252&lt;&gt;""),"E","")</f>
        <v/>
      </c>
      <c r="DR200" s="29" t="str">
        <f>IF(OR($A$8&lt;&gt;"",$A$2&lt;&gt;"",$DR$252&lt;&gt;""),"E","")</f>
        <v/>
      </c>
      <c r="DS200" s="29" t="str">
        <f>IF(OR($A$8&lt;&gt;"",$A$2&lt;&gt;"",$DS$252&lt;&gt;""),"E","")</f>
        <v/>
      </c>
      <c r="DT200" s="29" t="str">
        <f>IF(OR($A$8&lt;&gt;"",$A$2&lt;&gt;"",$DT$252&lt;&gt;""),"E","")</f>
        <v/>
      </c>
      <c r="DU200" s="29" t="str">
        <f>IF(OR($A$8&lt;&gt;"",$A$2&lt;&gt;"",$DU$252&lt;&gt;""),"E","")</f>
        <v/>
      </c>
      <c r="DV200" s="29" t="str">
        <f>IF(OR($A$8&lt;&gt;"",$A$2&lt;&gt;"",$DV$252&lt;&gt;""),"E","")</f>
        <v/>
      </c>
      <c r="DW200" s="29" t="str">
        <f>IF(OR($A$8&lt;&gt;"",$A$2&lt;&gt;"",$DW$252&lt;&gt;""),"E","")</f>
        <v/>
      </c>
      <c r="DX200" s="29" t="str">
        <f>IF(OR($A$8&lt;&gt;"",$A$2&lt;&gt;"",$DX$252&lt;&gt;""),"E","")</f>
        <v/>
      </c>
      <c r="DY200" s="29" t="str">
        <f>IF(OR($A$8&lt;&gt;"",$A$2&lt;&gt;"",$DY$252&lt;&gt;""),"E","")</f>
        <v/>
      </c>
      <c r="DZ200" s="29" t="str">
        <f>IF(OR($A$8&lt;&gt;"",$A$2&lt;&gt;"",$DZ$252&lt;&gt;""),"E","")</f>
        <v/>
      </c>
      <c r="EA200" s="31"/>
      <c r="EB200" s="2"/>
      <c r="EC200" s="29" t="str">
        <f>IF(OR($A$8&lt;&gt;"",$A$2&lt;&gt;"",$EC$252&lt;&gt;""),"E","")</f>
        <v/>
      </c>
      <c r="ED200" s="58"/>
      <c r="EE200" s="57"/>
      <c r="EF200" s="29" t="str">
        <f>IF(OR($A$8&lt;&gt;"",$A$2&lt;&gt;"",$EF$252&lt;&gt;""),"E","")</f>
        <v/>
      </c>
      <c r="EG200" s="29" t="str">
        <f>IF(OR($A$8&lt;&gt;"",$A$2&lt;&gt;"",$EG$252&lt;&gt;""),"E","")</f>
        <v/>
      </c>
      <c r="EH200" s="29" t="str">
        <f>IF(OR($A$8&lt;&gt;"",$A$2&lt;&gt;"",$EH$252&lt;&gt;""),"E","")</f>
        <v/>
      </c>
      <c r="EI200" s="29" t="str">
        <f>IF(OR($A$8&lt;&gt;"",$A$2&lt;&gt;"",$EI$252&lt;&gt;""),"E","")</f>
        <v/>
      </c>
      <c r="EJ200" s="29" t="str">
        <f>IF(OR($A$8&lt;&gt;"",$A$2&lt;&gt;"",$EJ$252&lt;&gt;""),"E","")</f>
        <v/>
      </c>
      <c r="EK200" s="29" t="str">
        <f>IF(OR($A$8&lt;&gt;"",$A$2&lt;&gt;"",$EK$252&lt;&gt;""),"E","")</f>
        <v/>
      </c>
      <c r="EL200" s="29" t="str">
        <f>IF(OR($A$8&lt;&gt;"",$A$2&lt;&gt;"",$EL$252&lt;&gt;""),"E","")</f>
        <v/>
      </c>
      <c r="EM200" s="29" t="str">
        <f>IF(OR($A$8&lt;&gt;"",$A$2&lt;&gt;"",$EM$252&lt;&gt;""),"E","")</f>
        <v/>
      </c>
      <c r="EN200" s="29" t="str">
        <f>IF(OR($A$8&lt;&gt;"",$A$2&lt;&gt;"",$EN$252&lt;&gt;""),"E","")</f>
        <v/>
      </c>
      <c r="EO200" s="29" t="str">
        <f>IF(OR($A$8&lt;&gt;"",$A$2&lt;&gt;"",$EO$252&lt;&gt;""),"E","")</f>
        <v/>
      </c>
      <c r="EP200" s="29" t="str">
        <f>IF(OR($A$8&lt;&gt;"",$A$2&lt;&gt;"",$EP$252&lt;&gt;""),"E","")</f>
        <v/>
      </c>
      <c r="EQ200" s="29" t="str">
        <f>IF(OR($A$8&lt;&gt;"",$A$2&lt;&gt;"",$EQ$252&lt;&gt;""),"E","")</f>
        <v/>
      </c>
      <c r="ER200" s="29" t="str">
        <f>IF(OR($A$8&lt;&gt;"",$A$2&lt;&gt;"",$ER$252&lt;&gt;""),"E","")</f>
        <v/>
      </c>
      <c r="ES200" s="29" t="str">
        <f>IF(OR($A$8&lt;&gt;"",$A$2&lt;&gt;"",$ES$252&lt;&gt;""),"E","")</f>
        <v/>
      </c>
      <c r="ET200" s="29" t="str">
        <f>IF(OR($A$8&lt;&gt;"",$A$2&lt;&gt;"",$ET$252&lt;&gt;""),"E","")</f>
        <v/>
      </c>
      <c r="EU200" s="29" t="str">
        <f>IF(OR($A$8&lt;&gt;"",$A$2&lt;&gt;"",$EU$252&lt;&gt;""),"E","")</f>
        <v/>
      </c>
      <c r="EV200" s="29" t="str">
        <f>IF(OR($A$8&lt;&gt;"",$A$2&lt;&gt;"",$EV$252&lt;&gt;""),"E","")</f>
        <v/>
      </c>
      <c r="EW200" s="29" t="str">
        <f>IF(OR($A$8&lt;&gt;"",$A$2&lt;&gt;"",$EW$252&lt;&gt;""),"E","")</f>
        <v/>
      </c>
      <c r="EX200" s="29" t="str">
        <f>IF(OR($A$8&lt;&gt;"",$A$2&lt;&gt;"",$EX$252&lt;&gt;""),"E","")</f>
        <v/>
      </c>
      <c r="EY200" s="29" t="str">
        <f>IF(OR($A$8&lt;&gt;"",$A$2&lt;&gt;"",$EY$252&lt;&gt;""),"E","")</f>
        <v/>
      </c>
      <c r="EZ200" s="29" t="str">
        <f>IF(OR($A$8&lt;&gt;"",$A$2&lt;&gt;"",$EZ$252&lt;&gt;""),"E","")</f>
        <v/>
      </c>
      <c r="FA200" s="29" t="str">
        <f>IF(OR($A$8&lt;&gt;"",$A$2&lt;&gt;"",$FA$252&lt;&gt;""),"E","")</f>
        <v/>
      </c>
      <c r="FB200" s="29" t="str">
        <f>IF(OR($A$8&lt;&gt;"",$A$2&lt;&gt;"",$FB$252&lt;&gt;""),"E","")</f>
        <v/>
      </c>
      <c r="FC200" s="29" t="str">
        <f>IF(OR($A$8&lt;&gt;"",$A$2&lt;&gt;"",$FC$252&lt;&gt;""),"E","")</f>
        <v/>
      </c>
      <c r="FD200" s="29" t="str">
        <f>IF(OR($A$8&lt;&gt;"",$A$2&lt;&gt;"",$FD$252&lt;&gt;""),"E","")</f>
        <v/>
      </c>
      <c r="FE200" s="29" t="str">
        <f>IF(OR($A$8&lt;&gt;"",$A$2&lt;&gt;"",$FE$252&lt;&gt;""),"E","")</f>
        <v/>
      </c>
      <c r="FF200" s="29" t="str">
        <f>IF(OR($A$8&lt;&gt;"",$A$2&lt;&gt;"",$FF$252&lt;&gt;""),"E","")</f>
        <v/>
      </c>
      <c r="FG200" s="29" t="str">
        <f>IF(OR($A$8&lt;&gt;"",$A$2&lt;&gt;"",$FG$252&lt;&gt;""),"E","")</f>
        <v/>
      </c>
      <c r="FH200" s="29" t="str">
        <f>IF(OR($A$8&lt;&gt;"",$A$2&lt;&gt;"",$FH$252&lt;&gt;""),"E","")</f>
        <v/>
      </c>
      <c r="FI200" s="29" t="str">
        <f>IF(OR($A$8&lt;&gt;"",$A$2&lt;&gt;"",$FI$252&lt;&gt;""),"E","")</f>
        <v/>
      </c>
      <c r="FJ200" s="29" t="str">
        <f>IF(OR($A$8&lt;&gt;"",$A$2&lt;&gt;"",$FJ$252&lt;&gt;""),"E","")</f>
        <v/>
      </c>
      <c r="FK200" s="29" t="str">
        <f>IF(OR($A$8&lt;&gt;"",$A$2&lt;&gt;"",$FK$252&lt;&gt;""),"E","")</f>
        <v/>
      </c>
      <c r="FL200" s="29" t="str">
        <f>IF(OR($A$8&lt;&gt;"",$A$2&lt;&gt;"",$FL$252&lt;&gt;""),"E","")</f>
        <v/>
      </c>
      <c r="FM200" s="29" t="str">
        <f>IF(OR($A$8&lt;&gt;"",$A$2&lt;&gt;"",$FM$252&lt;&gt;""),"E","")</f>
        <v/>
      </c>
      <c r="FN200" s="29" t="str">
        <f>IF(OR($A$8&lt;&gt;"",$A$2&lt;&gt;"",$FN$252&lt;&gt;""),"E","")</f>
        <v/>
      </c>
      <c r="FO200" s="29" t="str">
        <f>IF(OR($A$8&lt;&gt;"",$A$2&lt;&gt;"",$FO$252&lt;&gt;""),"E","")</f>
        <v/>
      </c>
      <c r="FP200" s="29" t="str">
        <f>IF(OR($A$8&lt;&gt;"",$A$2&lt;&gt;"",$FP$252&lt;&gt;""),"E","")</f>
        <v/>
      </c>
      <c r="FQ200" s="29" t="str">
        <f>IF(OR($A$8&lt;&gt;"",$A$2&lt;&gt;"",$FQ$252&lt;&gt;""),"E","")</f>
        <v/>
      </c>
      <c r="FR200" s="29" t="str">
        <f>IF(OR($A$8&lt;&gt;"",$A$2&lt;&gt;"",$FR$252&lt;&gt;""),"E","")</f>
        <v/>
      </c>
      <c r="FS200" s="29" t="str">
        <f>IF(OR($A$8&lt;&gt;"",$A$2&lt;&gt;"",$FS$252&lt;&gt;""),"E","")</f>
        <v/>
      </c>
      <c r="FT200" s="29" t="str">
        <f>IF(OR($A$8&lt;&gt;"",$A$2&lt;&gt;"",$FT$252&lt;&gt;""),"E","")</f>
        <v/>
      </c>
      <c r="FU200" s="29" t="str">
        <f>IF(OR($A$8&lt;&gt;"",$A$2&lt;&gt;"",$FU$252&lt;&gt;""),"E","")</f>
        <v/>
      </c>
      <c r="FV200" s="29" t="str">
        <f>IF(OR($A$8&lt;&gt;"",$A$2&lt;&gt;"",$FV$252&lt;&gt;""),"E","")</f>
        <v/>
      </c>
      <c r="FW200" s="29" t="str">
        <f>IF(OR($A$8&lt;&gt;"",$A$2&lt;&gt;"",$FW$252&lt;&gt;""),"E","")</f>
        <v/>
      </c>
      <c r="FX200" s="29" t="str">
        <f>IF(OR($A$8&lt;&gt;"",$A$2&lt;&gt;"",$FX$252&lt;&gt;""),"E","")</f>
        <v/>
      </c>
      <c r="FY200" s="29" t="str">
        <f>IF(OR($A$8&lt;&gt;"",$A$2&lt;&gt;"",$FY$252&lt;&gt;""),"E","")</f>
        <v/>
      </c>
      <c r="FZ200" s="29" t="str">
        <f>IF(OR($A$8&lt;&gt;"",$A$2&lt;&gt;"",$FZ$252&lt;&gt;""),"E","")</f>
        <v/>
      </c>
      <c r="GA200" s="29" t="str">
        <f>IF(OR($A$8&lt;&gt;"",$A$2&lt;&gt;"",$GA$252&lt;&gt;""),"E","")</f>
        <v/>
      </c>
      <c r="GB200" s="58"/>
      <c r="GC200" s="57"/>
      <c r="GD200" s="33" t="str">
        <f>IF(OR($A$8&lt;&gt;"",$A$2&lt;&gt;"",$GD$252&lt;&gt;""),"E","")</f>
        <v/>
      </c>
      <c r="GE200" s="77"/>
      <c r="GF200" s="72"/>
      <c r="GG200" s="29" t="str">
        <f>IF(OR($A$8&lt;&gt;"",$A$2&lt;&gt;"",$GG$252&lt;&gt;""),"E","")</f>
        <v/>
      </c>
      <c r="GH200" s="29" t="str">
        <f>IF(OR($A$8&lt;&gt;"",$A$2&lt;&gt;"",$GH$252&lt;&gt;""),"E","")</f>
        <v/>
      </c>
      <c r="GI200" s="29" t="str">
        <f>IF(OR($A$8&lt;&gt;"",$A$2&lt;&gt;"",$GI$252&lt;&gt;""),"E","")</f>
        <v/>
      </c>
      <c r="GJ200" s="29" t="str">
        <f>IF(OR($A$8&lt;&gt;"",$A$2&lt;&gt;"",$GJ$252&lt;&gt;""),"E","")</f>
        <v/>
      </c>
      <c r="GK200" s="29" t="str">
        <f>IF(OR($A$8&lt;&gt;"",$A$2&lt;&gt;"",$GK$252&lt;&gt;""),"E","")</f>
        <v/>
      </c>
      <c r="GL200" s="29" t="str">
        <f>IF(OR($A$8&lt;&gt;"",$A$2&lt;&gt;"",$GL$252&lt;&gt;""),"E","")</f>
        <v/>
      </c>
      <c r="GM200" s="29" t="str">
        <f>IF(OR($A$8&lt;&gt;"",$A$2&lt;&gt;"",$GM$252&lt;&gt;""),"E","")</f>
        <v/>
      </c>
      <c r="GN200" s="29" t="str">
        <f>IF(OR($A$8&lt;&gt;"",$A$2&lt;&gt;"",$GN$252&lt;&gt;""),"E","")</f>
        <v/>
      </c>
      <c r="GO200" s="29" t="str">
        <f>IF(OR($A$8&lt;&gt;"",$A$2&lt;&gt;"",$GO$252&lt;&gt;""),"E","")</f>
        <v/>
      </c>
      <c r="GP200" s="29" t="str">
        <f>IF(OR($A$8&lt;&gt;"",$A$2&lt;&gt;"",$GP$252&lt;&gt;""),"E","")</f>
        <v/>
      </c>
      <c r="GQ200" s="29" t="str">
        <f>IF(OR($A$8&lt;&gt;"",$A$2&lt;&gt;"",$GQ$252&lt;&gt;""),"E","")</f>
        <v/>
      </c>
      <c r="GR200" s="29" t="str">
        <f>IF(OR($A$8&lt;&gt;"",$A$2&lt;&gt;"",$GR$252&lt;&gt;""),"E","")</f>
        <v/>
      </c>
      <c r="GS200" s="29" t="str">
        <f>IF(OR($A$8&lt;&gt;"",$A$2&lt;&gt;"",$GS$252&lt;&gt;""),"E","")</f>
        <v/>
      </c>
      <c r="GT200" s="30" t="str">
        <f>IF(OR($A$8&lt;&gt;"",$A$2&lt;&gt;"",$GT$252&lt;&gt;""),"E",(IF(OR(AND($B$5="X",$D$5="",$H$6="X"),$H$6="",(AND((OR(($J$6="X"),(AND($J$6="X",$L$6="X")))),$N$6=""))),"","X")))</f>
        <v/>
      </c>
      <c r="GU200" s="29" t="str">
        <f>IF(OR($A$8&lt;&gt;"",$A$2&lt;&gt;"",$GU$252&lt;&gt;""),"E","")</f>
        <v/>
      </c>
      <c r="GV200" s="30" t="str">
        <f>IF(OR($A$8&lt;&gt;"",$A$2&lt;&gt;"",$GV$252&lt;&gt;""),"E",(IF(OR(AND($B$5="X",$D$5="",$H$6="X"),$H$6="",(AND((OR(($J$6="X"),(AND($J$6="X",$L$6="X")))),$N$6=""))),"","X")))</f>
        <v/>
      </c>
      <c r="GW200" s="29" t="str">
        <f>IF(OR($A$8&lt;&gt;"",$A$2&lt;&gt;"",$GW$252&lt;&gt;""),"E","")</f>
        <v/>
      </c>
      <c r="GX200" s="30" t="str">
        <f>IF(OR($A$8&lt;&gt;"",$A$2&lt;&gt;"",$GX$252&lt;&gt;""),"E",(IF(OR((AND($P$6="X",$R$6="")),AND($B$5="X",$D$5="",$H$6="X"),$H$6="",(AND((OR(($J$6="X"),(AND($J$6="X",$L$6="X")))),$N$6=""))),"","X")))</f>
        <v/>
      </c>
      <c r="GY200" s="26" t="str">
        <f>IF(OR($A$8&lt;&gt;"",$A$2&lt;&gt;"",$GY$252&lt;&gt;""),"E","")</f>
        <v/>
      </c>
      <c r="GZ200" s="30" t="str">
        <f>IF(OR($A$8&lt;&gt;"",$A$2&lt;&gt;"",$GZ$252&lt;&gt;""),"E",(IF(OR((AND($P$6="X",$R$6="")),AND($B$5="X",$D$5="",$H$6="X"),$H$6="",(AND((OR(($J$6="X"),(AND($J$6="X",$L$6="X")))),$N$6=""))),"","X")))</f>
        <v/>
      </c>
      <c r="HA200" s="29" t="str">
        <f>IF(OR($A$8&lt;&gt;"",$A$2&lt;&gt;"",$HA$252&lt;&gt;""),"E","")</f>
        <v/>
      </c>
      <c r="HB200" s="34" t="str">
        <f>IF(OR($A$8&lt;&gt;"",$A$2&lt;&gt;"",$HB$252&lt;&gt;""),"E",IF((OR((AND($B$5="X",$D$5="")),(AND($F$7="X",$H$7="",$N$7="")),(AND((OR(($J$6="X"),(AND($J$6="X",$L$6="X")))),$N$6="")),(AND($B$7="X",$D$7="")))),"","X"))</f>
        <v>X</v>
      </c>
      <c r="HC200" s="29" t="str">
        <f>IF(OR($A$8&lt;&gt;"",$A$2&lt;&gt;"",$HC$252&lt;&gt;""),"E","")</f>
        <v/>
      </c>
      <c r="HD200" s="34" t="str">
        <f>IF(OR($A$8&lt;&gt;"",$A$2&lt;&gt;"",$HD$252&lt;&gt;""),"E",IF((OR((AND($B$5="X",$D$5="")),(AND($F$7="X",$H$7="",$N$7="")),(AND((OR(($J$6="X"),(AND($J$6="X",$L$6="X")))),$N$6="")),(AND($B$7="X",$D$7="")))),"","X"))</f>
        <v>X</v>
      </c>
      <c r="HE200" s="29" t="str">
        <f>IF(OR($A$8&lt;&gt;"",$A$2&lt;&gt;"",$HE$252&lt;&gt;""),"E","")</f>
        <v/>
      </c>
      <c r="HF200" s="34" t="str">
        <f>IF(OR($A$8&lt;&gt;"",$A$2&lt;&gt;"",$HF$252&lt;&gt;""),"E",IF((OR((AND($B$5="X",$D$5="")),(AND($F$7="X",$H$7="",$N$7="")),(AND((OR(($J$6="X"),(AND($J$6="X",$L$6="X")))),$N$6="")),(AND($B$7="X",$D$7="")))),"","X"))</f>
        <v>X</v>
      </c>
      <c r="HG200" s="29" t="str">
        <f>IF(OR($A$8&lt;&gt;"",$A$2&lt;&gt;"",$HG$252&lt;&gt;""),"E","")</f>
        <v/>
      </c>
      <c r="HH200" s="81"/>
      <c r="HI200" s="72"/>
      <c r="HJ200" s="29" t="str">
        <f>IF(OR($A$8&lt;&gt;"",$A$2&lt;&gt;"",$HJ$252&lt;&gt;""),"E","")</f>
        <v/>
      </c>
      <c r="HK200" s="29" t="str">
        <f>IF(OR($A$8&lt;&gt;"",$A$2&lt;&gt;"",$HK$252&lt;&gt;""),"E","")</f>
        <v/>
      </c>
      <c r="HL200" s="29" t="str">
        <f>IF(OR($A$8&lt;&gt;"",$A$2&lt;&gt;"",$HL$252&lt;&gt;""),"E","")</f>
        <v/>
      </c>
      <c r="HM200" s="29" t="str">
        <f>IF(OR($A$8&lt;&gt;"",$A$2&lt;&gt;"",$HM$252&lt;&gt;""),"E","")</f>
        <v/>
      </c>
      <c r="HN200" s="29" t="str">
        <f>IF(OR($A$8&lt;&gt;"",$A$2&lt;&gt;"",$HN$252&lt;&gt;""),"E","")</f>
        <v/>
      </c>
      <c r="HO200" s="29" t="str">
        <f>IF(OR($A$8&lt;&gt;"",$A$2&lt;&gt;"",$HO$252&lt;&gt;""),"E","")</f>
        <v/>
      </c>
      <c r="HP200" s="29" t="str">
        <f>IF(OR($A$8&lt;&gt;"",$A$2&lt;&gt;"",$HP$252&lt;&gt;""),"E","")</f>
        <v/>
      </c>
      <c r="HQ200" s="219"/>
      <c r="HR200" s="6"/>
      <c r="HS200" s="131">
        <f t="shared" si="2"/>
        <v>0</v>
      </c>
      <c r="HT200" s="132"/>
    </row>
    <row r="201" spans="1:228" ht="39" customHeight="1" x14ac:dyDescent="0.2">
      <c r="A201" s="220"/>
      <c r="B201" s="221"/>
      <c r="C201" s="221"/>
      <c r="D201" s="221"/>
      <c r="E201" s="221"/>
      <c r="F201" s="221"/>
      <c r="G201" s="221"/>
      <c r="H201" s="221"/>
      <c r="I201" s="221"/>
      <c r="J201" s="221"/>
      <c r="K201" s="221"/>
      <c r="L201" s="222"/>
      <c r="M201" s="220" t="s">
        <v>203</v>
      </c>
      <c r="N201" s="221"/>
      <c r="O201" s="221"/>
      <c r="P201" s="221"/>
      <c r="Q201" s="221"/>
      <c r="R201" s="221"/>
      <c r="S201" s="221"/>
      <c r="T201" s="221"/>
      <c r="U201" s="222"/>
      <c r="V201" s="175"/>
      <c r="W201" s="43">
        <v>7</v>
      </c>
      <c r="X201" s="202">
        <v>2</v>
      </c>
      <c r="Y201" s="84" t="s">
        <v>1130</v>
      </c>
      <c r="Z201" s="178"/>
      <c r="AA201" s="212"/>
      <c r="AB201" s="155">
        <v>60</v>
      </c>
      <c r="AC201" s="299"/>
      <c r="AD201" s="155">
        <v>60</v>
      </c>
      <c r="AE201" s="299"/>
      <c r="AF201" s="155">
        <v>60</v>
      </c>
      <c r="AG201" s="299"/>
      <c r="AH201" s="155">
        <v>60</v>
      </c>
      <c r="AI201" s="299"/>
      <c r="AJ201" s="155">
        <v>12</v>
      </c>
      <c r="AK201" s="299"/>
      <c r="AL201" s="155">
        <v>2</v>
      </c>
      <c r="AM201" s="299"/>
      <c r="AN201" s="155">
        <v>1</v>
      </c>
      <c r="AO201" s="399"/>
      <c r="AP201" s="155">
        <v>1</v>
      </c>
      <c r="AQ201" s="299"/>
      <c r="AR201" s="152"/>
      <c r="AS201" s="153"/>
      <c r="AT201" s="152"/>
      <c r="AU201" s="153"/>
      <c r="AV201" s="152"/>
      <c r="AW201" s="153"/>
      <c r="AX201" s="152"/>
      <c r="AY201" s="153"/>
      <c r="AZ201" s="152"/>
      <c r="BA201" s="153"/>
      <c r="BB201" s="152"/>
      <c r="BC201" s="153"/>
      <c r="BD201" s="152"/>
      <c r="BE201" s="153"/>
      <c r="BF201" s="152"/>
      <c r="BG201" s="422"/>
      <c r="BH201" s="179"/>
      <c r="BI201" s="179"/>
      <c r="BJ201" s="67" t="str">
        <f>IF($BJ$8="Saisie de numéro erronée !","Saisie de numéro erronée !",IF($BJ$9="","",VALUE(SUBSTITUTE(IF(COUNTIF(HS201,"* *"),TRIM(MID(Y201&amp;" ",(FIND(("NO"&amp;$BJ$9&amp;" "),Y201&amp;" "))-3,3)),HS201),"c",""))))</f>
        <v/>
      </c>
      <c r="BK201" s="180"/>
      <c r="BL201" s="213"/>
      <c r="BM201" s="29">
        <v>7</v>
      </c>
      <c r="BN201" s="29">
        <v>7</v>
      </c>
      <c r="BO201" s="29">
        <v>7</v>
      </c>
      <c r="BP201" s="29">
        <v>8</v>
      </c>
      <c r="BQ201" s="29">
        <v>8</v>
      </c>
      <c r="BR201" s="29">
        <v>8</v>
      </c>
      <c r="BS201" s="29">
        <v>9</v>
      </c>
      <c r="BT201" s="29">
        <v>9</v>
      </c>
      <c r="BU201" s="29">
        <v>9</v>
      </c>
      <c r="BV201" s="29">
        <v>10</v>
      </c>
      <c r="BW201" s="29">
        <v>10</v>
      </c>
      <c r="BX201" s="29">
        <v>10</v>
      </c>
      <c r="BY201" s="29">
        <v>14</v>
      </c>
      <c r="BZ201" s="29">
        <v>22</v>
      </c>
      <c r="CA201" s="29">
        <v>27</v>
      </c>
      <c r="CB201" s="226">
        <v>37</v>
      </c>
      <c r="CC201" s="181"/>
      <c r="CD201" s="181"/>
      <c r="CE201" s="395"/>
      <c r="CF201" s="182"/>
      <c r="CG201" s="182"/>
      <c r="CH201" s="395"/>
      <c r="CI201" s="183"/>
      <c r="CJ201" s="183"/>
      <c r="CK201" s="214">
        <v>190</v>
      </c>
      <c r="CL201" s="44" t="s">
        <v>631</v>
      </c>
      <c r="CM201" s="184"/>
      <c r="CN201" s="216"/>
      <c r="CO201" s="227" t="s">
        <v>203</v>
      </c>
      <c r="CP201" s="185"/>
      <c r="CQ201" s="185"/>
      <c r="CR201" s="44">
        <v>97</v>
      </c>
      <c r="CS201" s="44">
        <v>109</v>
      </c>
      <c r="CT201" s="186"/>
      <c r="CU201" s="186"/>
      <c r="CV201" s="395"/>
      <c r="CW201" s="218"/>
      <c r="CX201" s="218"/>
      <c r="CY201" s="227" t="s">
        <v>106</v>
      </c>
      <c r="CZ201" s="187"/>
      <c r="DA201" s="187"/>
      <c r="DB201" s="28" t="str">
        <f>IF(OR($A$8&lt;&gt;"",$A$2&lt;&gt;"",$DB$252&lt;&gt;""),"E","")</f>
        <v/>
      </c>
      <c r="DC201" s="29" t="str">
        <f>IF(OR($A$8&lt;&gt;"",$A$2&lt;&gt;"",$DC$252&lt;&gt;""),"E","")</f>
        <v/>
      </c>
      <c r="DD201" s="29" t="str">
        <f>IF(OR($A$8&lt;&gt;"",$A$2&lt;&gt;"",$DD$252&lt;&gt;""),"E","")</f>
        <v/>
      </c>
      <c r="DE201" s="29" t="str">
        <f>IF(OR($A$8&lt;&gt;"",$A$2&lt;&gt;"",$DE$252&lt;&gt;""),"E","")</f>
        <v/>
      </c>
      <c r="DF201" s="29" t="str">
        <f>IF(OR($A$8&lt;&gt;"",$A$2&lt;&gt;"",$DF$252&lt;&gt;""),"E","")</f>
        <v/>
      </c>
      <c r="DG201" s="29" t="str">
        <f>IF(OR($A$8&lt;&gt;"",$A$2&lt;&gt;"",$DG$252&lt;&gt;""),"E","")</f>
        <v/>
      </c>
      <c r="DH201" s="29" t="str">
        <f>IF(OR($A$8&lt;&gt;"",$A$2&lt;&gt;"",$DH$252&lt;&gt;""),"E","")</f>
        <v/>
      </c>
      <c r="DI201" s="29" t="str">
        <f>IF(OR($A$8&lt;&gt;"",$A$2&lt;&gt;"",$DI$252&lt;&gt;""),"E","")</f>
        <v/>
      </c>
      <c r="DJ201" s="29" t="str">
        <f>IF(OR($A$8&lt;&gt;"",$A$2&lt;&gt;"",$DJ$252&lt;&gt;""),"E","")</f>
        <v/>
      </c>
      <c r="DK201" s="29" t="str">
        <f>IF(OR($A$8&lt;&gt;"",$A$2&lt;&gt;"",$DK$252&lt;&gt;""),"E","")</f>
        <v/>
      </c>
      <c r="DL201" s="29" t="str">
        <f>IF(OR($A$8&lt;&gt;"",$A$2&lt;&gt;"",$DL$252&lt;&gt;""),"E","")</f>
        <v/>
      </c>
      <c r="DM201" s="29" t="str">
        <f>IF(OR($A$8&lt;&gt;"",$A$2&lt;&gt;"",$DM$252&lt;&gt;""),"E","")</f>
        <v/>
      </c>
      <c r="DN201" s="29" t="str">
        <f>IF(OR($A$8&lt;&gt;"",$A$2&lt;&gt;"",$DN$252&lt;&gt;""),"E","")</f>
        <v/>
      </c>
      <c r="DO201" s="29" t="str">
        <f>IF(OR($A$8&lt;&gt;"",$A$2&lt;&gt;"",$DO$252&lt;&gt;""),"E","")</f>
        <v/>
      </c>
      <c r="DP201" s="29" t="str">
        <f>IF(OR($A$8&lt;&gt;"",$A$2&lt;&gt;"",$DP$252&lt;&gt;""),"E","")</f>
        <v/>
      </c>
      <c r="DQ201" s="29" t="str">
        <f>IF(OR($A$8&lt;&gt;"",$A$2&lt;&gt;"",$DQ$252&lt;&gt;""),"E","")</f>
        <v/>
      </c>
      <c r="DR201" s="29" t="str">
        <f>IF(OR($A$8&lt;&gt;"",$A$2&lt;&gt;"",$DR$252&lt;&gt;""),"E","")</f>
        <v/>
      </c>
      <c r="DS201" s="29" t="str">
        <f>IF(OR($A$8&lt;&gt;"",$A$2&lt;&gt;"",$DS$252&lt;&gt;""),"E","")</f>
        <v/>
      </c>
      <c r="DT201" s="29" t="str">
        <f>IF(OR($A$8&lt;&gt;"",$A$2&lt;&gt;"",$DT$252&lt;&gt;""),"E","")</f>
        <v/>
      </c>
      <c r="DU201" s="29" t="str">
        <f>IF(OR($A$8&lt;&gt;"",$A$2&lt;&gt;"",$DU$252&lt;&gt;""),"E","")</f>
        <v/>
      </c>
      <c r="DV201" s="29" t="str">
        <f>IF(OR($A$8&lt;&gt;"",$A$2&lt;&gt;"",$DV$252&lt;&gt;""),"E","")</f>
        <v/>
      </c>
      <c r="DW201" s="29" t="str">
        <f>IF(OR($A$8&lt;&gt;"",$A$2&lt;&gt;"",$DW$252&lt;&gt;""),"E","")</f>
        <v/>
      </c>
      <c r="DX201" s="29" t="str">
        <f>IF(OR($A$8&lt;&gt;"",$A$2&lt;&gt;"",$DX$252&lt;&gt;""),"E","")</f>
        <v/>
      </c>
      <c r="DY201" s="29" t="str">
        <f>IF(OR($A$8&lt;&gt;"",$A$2&lt;&gt;"",$DY$252&lt;&gt;""),"E","")</f>
        <v/>
      </c>
      <c r="DZ201" s="29" t="str">
        <f>IF(OR($A$8&lt;&gt;"",$A$2&lt;&gt;"",$DZ$252&lt;&gt;""),"E","")</f>
        <v/>
      </c>
      <c r="EA201" s="31"/>
      <c r="EB201" s="2"/>
      <c r="EC201" s="29" t="str">
        <f>IF(OR($A$8&lt;&gt;"",$A$2&lt;&gt;"",$EC$252&lt;&gt;""),"E","")</f>
        <v/>
      </c>
      <c r="ED201" s="58"/>
      <c r="EE201" s="57"/>
      <c r="EF201" s="29" t="str">
        <f>IF(OR($A$8&lt;&gt;"",$A$2&lt;&gt;"",$EF$252&lt;&gt;""),"E","")</f>
        <v/>
      </c>
      <c r="EG201" s="29" t="str">
        <f>IF(OR($A$8&lt;&gt;"",$A$2&lt;&gt;"",$EG$252&lt;&gt;""),"E","")</f>
        <v/>
      </c>
      <c r="EH201" s="29" t="str">
        <f>IF(OR($A$8&lt;&gt;"",$A$2&lt;&gt;"",$EH$252&lt;&gt;""),"E","")</f>
        <v/>
      </c>
      <c r="EI201" s="29" t="str">
        <f>IF(OR($A$8&lt;&gt;"",$A$2&lt;&gt;"",$EI$252&lt;&gt;""),"E","")</f>
        <v/>
      </c>
      <c r="EJ201" s="29" t="str">
        <f>IF(OR($A$8&lt;&gt;"",$A$2&lt;&gt;"",$EJ$252&lt;&gt;""),"E","")</f>
        <v/>
      </c>
      <c r="EK201" s="29" t="str">
        <f>IF(OR($A$8&lt;&gt;"",$A$2&lt;&gt;"",$EK$252&lt;&gt;""),"E","")</f>
        <v/>
      </c>
      <c r="EL201" s="29" t="str">
        <f>IF(OR($A$8&lt;&gt;"",$A$2&lt;&gt;"",$EL$252&lt;&gt;""),"E","")</f>
        <v/>
      </c>
      <c r="EM201" s="29" t="str">
        <f>IF(OR($A$8&lt;&gt;"",$A$2&lt;&gt;"",$EM$252&lt;&gt;""),"E","")</f>
        <v/>
      </c>
      <c r="EN201" s="29" t="str">
        <f>IF(OR($A$8&lt;&gt;"",$A$2&lt;&gt;"",$EN$252&lt;&gt;""),"E","")</f>
        <v/>
      </c>
      <c r="EO201" s="29" t="str">
        <f>IF(OR($A$8&lt;&gt;"",$A$2&lt;&gt;"",$EO$252&lt;&gt;""),"E","")</f>
        <v/>
      </c>
      <c r="EP201" s="29" t="str">
        <f>IF(OR($A$8&lt;&gt;"",$A$2&lt;&gt;"",$EP$252&lt;&gt;""),"E","")</f>
        <v/>
      </c>
      <c r="EQ201" s="29" t="str">
        <f>IF(OR($A$8&lt;&gt;"",$A$2&lt;&gt;"",$EQ$252&lt;&gt;""),"E","")</f>
        <v/>
      </c>
      <c r="ER201" s="29" t="str">
        <f>IF(OR($A$8&lt;&gt;"",$A$2&lt;&gt;"",$ER$252&lt;&gt;""),"E","")</f>
        <v/>
      </c>
      <c r="ES201" s="29" t="str">
        <f>IF(OR($A$8&lt;&gt;"",$A$2&lt;&gt;"",$ES$252&lt;&gt;""),"E","")</f>
        <v/>
      </c>
      <c r="ET201" s="29" t="str">
        <f>IF(OR($A$8&lt;&gt;"",$A$2&lt;&gt;"",$ET$252&lt;&gt;""),"E","")</f>
        <v/>
      </c>
      <c r="EU201" s="29" t="str">
        <f>IF(OR($A$8&lt;&gt;"",$A$2&lt;&gt;"",$EU$252&lt;&gt;""),"E","")</f>
        <v/>
      </c>
      <c r="EV201" s="29" t="str">
        <f>IF(OR($A$8&lt;&gt;"",$A$2&lt;&gt;"",$EV$252&lt;&gt;""),"E","")</f>
        <v/>
      </c>
      <c r="EW201" s="29" t="str">
        <f>IF(OR($A$8&lt;&gt;"",$A$2&lt;&gt;"",$EW$252&lt;&gt;""),"E","")</f>
        <v/>
      </c>
      <c r="EX201" s="29" t="str">
        <f>IF(OR($A$8&lt;&gt;"",$A$2&lt;&gt;"",$EX$252&lt;&gt;""),"E","")</f>
        <v/>
      </c>
      <c r="EY201" s="29" t="str">
        <f>IF(OR($A$8&lt;&gt;"",$A$2&lt;&gt;"",$EY$252&lt;&gt;""),"E","")</f>
        <v/>
      </c>
      <c r="EZ201" s="29" t="str">
        <f>IF(OR($A$8&lt;&gt;"",$A$2&lt;&gt;"",$EZ$252&lt;&gt;""),"E","")</f>
        <v/>
      </c>
      <c r="FA201" s="29" t="str">
        <f>IF(OR($A$8&lt;&gt;"",$A$2&lt;&gt;"",$FA$252&lt;&gt;""),"E","")</f>
        <v/>
      </c>
      <c r="FB201" s="29" t="str">
        <f>IF(OR($A$8&lt;&gt;"",$A$2&lt;&gt;"",$FB$252&lt;&gt;""),"E","")</f>
        <v/>
      </c>
      <c r="FC201" s="29" t="str">
        <f>IF(OR($A$8&lt;&gt;"",$A$2&lt;&gt;"",$FC$252&lt;&gt;""),"E","")</f>
        <v/>
      </c>
      <c r="FD201" s="29" t="str">
        <f>IF(OR($A$8&lt;&gt;"",$A$2&lt;&gt;"",$FD$252&lt;&gt;""),"E","")</f>
        <v/>
      </c>
      <c r="FE201" s="29" t="str">
        <f>IF(OR($A$8&lt;&gt;"",$A$2&lt;&gt;"",$FE$252&lt;&gt;""),"E","")</f>
        <v/>
      </c>
      <c r="FF201" s="29" t="str">
        <f>IF(OR($A$8&lt;&gt;"",$A$2&lt;&gt;"",$FF$252&lt;&gt;""),"E","")</f>
        <v/>
      </c>
      <c r="FG201" s="29" t="str">
        <f>IF(OR($A$8&lt;&gt;"",$A$2&lt;&gt;"",$FG$252&lt;&gt;""),"E","")</f>
        <v/>
      </c>
      <c r="FH201" s="29" t="str">
        <f>IF(OR($A$8&lt;&gt;"",$A$2&lt;&gt;"",$FH$252&lt;&gt;""),"E","")</f>
        <v/>
      </c>
      <c r="FI201" s="29" t="str">
        <f>IF(OR($A$8&lt;&gt;"",$A$2&lt;&gt;"",$FI$252&lt;&gt;""),"E","")</f>
        <v/>
      </c>
      <c r="FJ201" s="29" t="str">
        <f>IF(OR($A$8&lt;&gt;"",$A$2&lt;&gt;"",$FJ$252&lt;&gt;""),"E","")</f>
        <v/>
      </c>
      <c r="FK201" s="29" t="str">
        <f>IF(OR($A$8&lt;&gt;"",$A$2&lt;&gt;"",$FK$252&lt;&gt;""),"E","")</f>
        <v/>
      </c>
      <c r="FL201" s="29" t="str">
        <f>IF(OR($A$8&lt;&gt;"",$A$2&lt;&gt;"",$FL$252&lt;&gt;""),"E","")</f>
        <v/>
      </c>
      <c r="FM201" s="29" t="str">
        <f>IF(OR($A$8&lt;&gt;"",$A$2&lt;&gt;"",$FM$252&lt;&gt;""),"E","")</f>
        <v/>
      </c>
      <c r="FN201" s="29" t="str">
        <f>IF(OR($A$8&lt;&gt;"",$A$2&lt;&gt;"",$FN$252&lt;&gt;""),"E","")</f>
        <v/>
      </c>
      <c r="FO201" s="29" t="str">
        <f>IF(OR($A$8&lt;&gt;"",$A$2&lt;&gt;"",$FO$252&lt;&gt;""),"E","")</f>
        <v/>
      </c>
      <c r="FP201" s="29" t="str">
        <f>IF(OR($A$8&lt;&gt;"",$A$2&lt;&gt;"",$FP$252&lt;&gt;""),"E","")</f>
        <v/>
      </c>
      <c r="FQ201" s="29" t="str">
        <f>IF(OR($A$8&lt;&gt;"",$A$2&lt;&gt;"",$FQ$252&lt;&gt;""),"E","")</f>
        <v/>
      </c>
      <c r="FR201" s="29" t="str">
        <f>IF(OR($A$8&lt;&gt;"",$A$2&lt;&gt;"",$FR$252&lt;&gt;""),"E","")</f>
        <v/>
      </c>
      <c r="FS201" s="29" t="str">
        <f>IF(OR($A$8&lt;&gt;"",$A$2&lt;&gt;"",$FS$252&lt;&gt;""),"E","")</f>
        <v/>
      </c>
      <c r="FT201" s="29" t="str">
        <f>IF(OR($A$8&lt;&gt;"",$A$2&lt;&gt;"",$FT$252&lt;&gt;""),"E","")</f>
        <v/>
      </c>
      <c r="FU201" s="29" t="str">
        <f>IF(OR($A$8&lt;&gt;"",$A$2&lt;&gt;"",$FU$252&lt;&gt;""),"E","")</f>
        <v/>
      </c>
      <c r="FV201" s="29" t="str">
        <f>IF(OR($A$8&lt;&gt;"",$A$2&lt;&gt;"",$FV$252&lt;&gt;""),"E","")</f>
        <v/>
      </c>
      <c r="FW201" s="29" t="str">
        <f>IF(OR($A$8&lt;&gt;"",$A$2&lt;&gt;"",$FW$252&lt;&gt;""),"E","")</f>
        <v/>
      </c>
      <c r="FX201" s="29" t="str">
        <f>IF(OR($A$8&lt;&gt;"",$A$2&lt;&gt;"",$FX$252&lt;&gt;""),"E","")</f>
        <v/>
      </c>
      <c r="FY201" s="29" t="str">
        <f>IF(OR($A$8&lt;&gt;"",$A$2&lt;&gt;"",$FY$252&lt;&gt;""),"E","")</f>
        <v/>
      </c>
      <c r="FZ201" s="29" t="str">
        <f>IF(OR($A$8&lt;&gt;"",$A$2&lt;&gt;"",$FZ$252&lt;&gt;""),"E","")</f>
        <v/>
      </c>
      <c r="GA201" s="29" t="str">
        <f>IF(OR($A$8&lt;&gt;"",$A$2&lt;&gt;"",$GA$252&lt;&gt;""),"E","")</f>
        <v/>
      </c>
      <c r="GB201" s="58"/>
      <c r="GC201" s="57"/>
      <c r="GD201" s="33" t="str">
        <f>IF(OR($A$8&lt;&gt;"",$A$2&lt;&gt;"",$GD$252&lt;&gt;""),"E","")</f>
        <v/>
      </c>
      <c r="GE201" s="77"/>
      <c r="GF201" s="72"/>
      <c r="GG201" s="29" t="str">
        <f>IF(OR($A$8&lt;&gt;"",$A$2&lt;&gt;"",$GG$252&lt;&gt;""),"E","")</f>
        <v/>
      </c>
      <c r="GH201" s="29" t="str">
        <f>IF(OR($A$8&lt;&gt;"",$A$2&lt;&gt;"",$GH$252&lt;&gt;""),"E","")</f>
        <v/>
      </c>
      <c r="GI201" s="29" t="str">
        <f>IF(OR($A$8&lt;&gt;"",$A$2&lt;&gt;"",$GI$252&lt;&gt;""),"E","")</f>
        <v/>
      </c>
      <c r="GJ201" s="29" t="str">
        <f>IF(OR($A$8&lt;&gt;"",$A$2&lt;&gt;"",$GJ$252&lt;&gt;""),"E","")</f>
        <v/>
      </c>
      <c r="GK201" s="29" t="str">
        <f>IF(OR($A$8&lt;&gt;"",$A$2&lt;&gt;"",$GK$252&lt;&gt;""),"E","")</f>
        <v/>
      </c>
      <c r="GL201" s="29" t="str">
        <f>IF(OR($A$8&lt;&gt;"",$A$2&lt;&gt;"",$GL$252&lt;&gt;""),"E","")</f>
        <v/>
      </c>
      <c r="GM201" s="29" t="str">
        <f>IF(OR($A$8&lt;&gt;"",$A$2&lt;&gt;"",$GM$252&lt;&gt;""),"E","")</f>
        <v/>
      </c>
      <c r="GN201" s="29" t="str">
        <f>IF(OR($A$8&lt;&gt;"",$A$2&lt;&gt;"",$GN$252&lt;&gt;""),"E","")</f>
        <v/>
      </c>
      <c r="GO201" s="29" t="str">
        <f>IF(OR($A$8&lt;&gt;"",$A$2&lt;&gt;"",$GO$252&lt;&gt;""),"E","")</f>
        <v/>
      </c>
      <c r="GP201" s="29" t="str">
        <f>IF(OR($A$8&lt;&gt;"",$A$2&lt;&gt;"",$GP$252&lt;&gt;""),"E","")</f>
        <v/>
      </c>
      <c r="GQ201" s="29" t="str">
        <f>IF(OR($A$8&lt;&gt;"",$A$2&lt;&gt;"",$GQ$252&lt;&gt;""),"E","")</f>
        <v/>
      </c>
      <c r="GR201" s="29" t="str">
        <f>IF(OR($A$8&lt;&gt;"",$A$2&lt;&gt;"",$GR$252&lt;&gt;""),"E","")</f>
        <v/>
      </c>
      <c r="GS201" s="29" t="str">
        <f>IF(OR($A$8&lt;&gt;"",$A$2&lt;&gt;"",$GS$252&lt;&gt;""),"E","")</f>
        <v/>
      </c>
      <c r="GT201" s="29" t="str">
        <f>IF(OR($A$8&lt;&gt;"",$A$2&lt;&gt;"",$GT$252&lt;&gt;""),"E","")</f>
        <v/>
      </c>
      <c r="GU201" s="29" t="str">
        <f>IF(OR($A$8&lt;&gt;"",$A$2&lt;&gt;"",$GU$252&lt;&gt;""),"E","")</f>
        <v/>
      </c>
      <c r="GV201" s="29" t="str">
        <f>IF(OR($A$8&lt;&gt;"",$A$2&lt;&gt;"",$GV$252&lt;&gt;""),"E","")</f>
        <v/>
      </c>
      <c r="GW201" s="29" t="str">
        <f>IF(OR($A$8&lt;&gt;"",$A$2&lt;&gt;"",$GW$252&lt;&gt;""),"E","")</f>
        <v/>
      </c>
      <c r="GX201" s="29" t="str">
        <f>IF(OR($A$8&lt;&gt;"",$A$2&lt;&gt;"",$GX$252&lt;&gt;""),"E","")</f>
        <v/>
      </c>
      <c r="GY201" s="26" t="str">
        <f>IF(OR($A$8&lt;&gt;"",$A$2&lt;&gt;"",$GY$252&lt;&gt;""),"E","")</f>
        <v/>
      </c>
      <c r="GZ201" s="29" t="str">
        <f>IF(OR($A$8&lt;&gt;"",$A$2&lt;&gt;"",$GZ$252&lt;&gt;""),"E","")</f>
        <v/>
      </c>
      <c r="HA201" s="29" t="str">
        <f>IF(OR($A$8&lt;&gt;"",$A$2&lt;&gt;"",$HA$252&lt;&gt;""),"E","")</f>
        <v/>
      </c>
      <c r="HB201" s="34" t="str">
        <f>IF(OR($A$8&lt;&gt;"",$A$2&lt;&gt;"",$HB$252&lt;&gt;""),"E",IF((OR((AND($B$5="X",$D$5="")),(AND($F$7="X",$H$7="",$N$7="")),(AND((OR(($J$6="X"),(AND($J$6="X",$L$6="X")))),$N$6="")),(AND($B$7="X",$D$7="")),($F$7=""))),"","X"))</f>
        <v/>
      </c>
      <c r="HC201" s="29" t="str">
        <f>IF(OR($A$8&lt;&gt;"",$A$2&lt;&gt;"",$HC$252&lt;&gt;""),"E","")</f>
        <v/>
      </c>
      <c r="HD201" s="34" t="str">
        <f>IF(OR($A$8&lt;&gt;"",$A$2&lt;&gt;"",$HD$252&lt;&gt;""),"E",IF((OR((AND($B$5="X",$D$5="")),(AND($F$7="X",$H$7="",$N$7="")),(AND((OR(($J$6="X"),(AND($J$6="X",$L$6="X")))),$N$6="")),(AND($B$7="X",$D$7="")),($F$7=""))),"","X"))</f>
        <v/>
      </c>
      <c r="HE201" s="29" t="str">
        <f>IF(OR($A$8&lt;&gt;"",$A$2&lt;&gt;"",$HE$252&lt;&gt;""),"E","")</f>
        <v/>
      </c>
      <c r="HF201" s="34" t="str">
        <f>IF(OR($A$8&lt;&gt;"",$A$2&lt;&gt;"",$HF$252&lt;&gt;""),"E",IF((OR((AND($B$5="X",$D$5="")),(AND($F$7="X",$H$7="",$N$7="")),(AND((OR(($J$6="X"),(AND($J$6="X",$L$6="X")))),$N$6="")),(AND($B$7="X",$D$7="")),($F$7=""))),"","X"))</f>
        <v/>
      </c>
      <c r="HG201" s="29" t="str">
        <f>IF(OR($A$8&lt;&gt;"",$A$2&lt;&gt;"",$HG$252&lt;&gt;""),"E","")</f>
        <v/>
      </c>
      <c r="HH201" s="81"/>
      <c r="HI201" s="72"/>
      <c r="HJ201" s="34" t="str">
        <f>IF(OR($A$8&lt;&gt;"",$A$2&lt;&gt;"",$HJ$252&lt;&gt;""),"E",IF((OR((AND($B$5="X",$D$5="")),(AND($F$7="X",$H$7="",$N$7="")),(AND((OR(($J$6="X"),(AND($J$6="X",$L$6="X")))),$N$6="")),(AND($B$7="X",$D$7="")),($F$7=""))),"","X"))</f>
        <v/>
      </c>
      <c r="HK201" s="29" t="str">
        <f>IF(OR($A$8&lt;&gt;"",$A$2&lt;&gt;"",$HK$252&lt;&gt;""),"E","")</f>
        <v/>
      </c>
      <c r="HL201" s="34" t="str">
        <f>IF(OR($A$8&lt;&gt;"",$A$2&lt;&gt;"",$HL$252&lt;&gt;""),"E",IF((OR((AND($B$5="X",$D$5="")),(AND($F$7="X",$H$7="",$N$7="")),(AND((OR(($J$6="X"),(AND($J$6="X",$L$6="X")))),$N$6="")),(AND($B$7="X",$D$7="")),($F$7=""))),"","X"))</f>
        <v/>
      </c>
      <c r="HM201" s="34" t="str">
        <f>IF(OR($A$8&lt;&gt;"",$A$2&lt;&gt;"",$HM$252&lt;&gt;""),"E",IF((OR((AND($B$5="X",$D$5="")),(AND($F$7="X",$H$7="",$N$7="")),(AND((OR(($J$6="X"),(AND($J$6="X",$L$6="X")))),$N$6="")),(AND($B$7="X",$D$7="")),($F$7=""))),"","X"))</f>
        <v/>
      </c>
      <c r="HN201" s="34" t="str">
        <f>IF(OR($A$8&lt;&gt;"",$A$2&lt;&gt;"",$HN$252&lt;&gt;""),"E",IF((OR((AND($B$5="X",$D$5="")),(AND($F$7="X",$H$7="",$N$7="")),(AND((OR(($J$6="X"),(AND($J$6="X",$L$6="X")))),$N$6="")),(AND($B$7="X",$D$7="")),($F$7=""))),"","X"))</f>
        <v/>
      </c>
      <c r="HO201" s="34" t="str">
        <f>IF(OR($A$8&lt;&gt;"",$A$2&lt;&gt;"",$HO$252&lt;&gt;""),"E",IF((OR((AND($B$5="X",$D$5="")),(AND($F$7="X",$H$7="",$N$7="")),(AND((OR(($J$6="X"),(AND($J$6="X",$L$6="X")))),$N$6="")),(AND($B$7="X",$D$7="")),($F$7=""))),"","X"))</f>
        <v/>
      </c>
      <c r="HP201" s="34" t="str">
        <f>IF(OR($A$8&lt;&gt;"",$A$2&lt;&gt;"",$HP$252&lt;&gt;""),"E",IF((OR((AND($B$5="X",$D$5="")),(AND($F$7="X",$H$7="",$N$7="")),(AND((OR(($J$6="X"),(AND($J$6="X",$L$6="X")))),$N$6="")),(AND($B$7="X",$D$7="")),($F$7=""))),"","X"))</f>
        <v/>
      </c>
      <c r="HQ201" s="219"/>
      <c r="HR201" s="6"/>
      <c r="HS201" s="131">
        <f t="shared" si="2"/>
        <v>0</v>
      </c>
      <c r="HT201" s="132"/>
    </row>
    <row r="202" spans="1:228" ht="39" customHeight="1" x14ac:dyDescent="0.2">
      <c r="A202" s="436"/>
      <c r="B202" s="437"/>
      <c r="C202" s="437"/>
      <c r="D202" s="437"/>
      <c r="E202" s="437"/>
      <c r="F202" s="437"/>
      <c r="G202" s="437"/>
      <c r="H202" s="437"/>
      <c r="I202" s="437"/>
      <c r="J202" s="437"/>
      <c r="K202" s="437"/>
      <c r="L202" s="438"/>
      <c r="M202" s="220" t="s">
        <v>204</v>
      </c>
      <c r="N202" s="221"/>
      <c r="O202" s="221"/>
      <c r="P202" s="221"/>
      <c r="Q202" s="221"/>
      <c r="R202" s="221"/>
      <c r="S202" s="221"/>
      <c r="T202" s="221"/>
      <c r="U202" s="222"/>
      <c r="V202" s="175"/>
      <c r="W202" s="43">
        <v>10</v>
      </c>
      <c r="X202" s="202">
        <v>2</v>
      </c>
      <c r="Y202" s="84" t="s">
        <v>1133</v>
      </c>
      <c r="Z202" s="178"/>
      <c r="AA202" s="212"/>
      <c r="AB202" s="155">
        <v>60</v>
      </c>
      <c r="AC202" s="299"/>
      <c r="AD202" s="155">
        <v>60</v>
      </c>
      <c r="AE202" s="299"/>
      <c r="AF202" s="155">
        <v>60</v>
      </c>
      <c r="AG202" s="299"/>
      <c r="AH202" s="155">
        <v>60</v>
      </c>
      <c r="AI202" s="299"/>
      <c r="AJ202" s="155">
        <v>12</v>
      </c>
      <c r="AK202" s="299"/>
      <c r="AL202" s="155">
        <v>2</v>
      </c>
      <c r="AM202" s="299"/>
      <c r="AN202" s="155">
        <v>1</v>
      </c>
      <c r="AO202" s="399"/>
      <c r="AP202" s="155">
        <v>1</v>
      </c>
      <c r="AQ202" s="299"/>
      <c r="AR202" s="152"/>
      <c r="AS202" s="153"/>
      <c r="AT202" s="152"/>
      <c r="AU202" s="153"/>
      <c r="AV202" s="152"/>
      <c r="AW202" s="153"/>
      <c r="AX202" s="152"/>
      <c r="AY202" s="153"/>
      <c r="AZ202" s="152"/>
      <c r="BA202" s="153"/>
      <c r="BB202" s="152"/>
      <c r="BC202" s="153"/>
      <c r="BD202" s="152"/>
      <c r="BE202" s="153"/>
      <c r="BF202" s="152"/>
      <c r="BG202" s="422"/>
      <c r="BH202" s="179"/>
      <c r="BI202" s="179"/>
      <c r="BJ202" s="67" t="str">
        <f>IF($BJ$8="Saisie de numéro erronée !","Saisie de numéro erronée !",IF($BJ$9="","",VALUE(SUBSTITUTE(IF(COUNTIF(HS202,"* *"),TRIM(MID(Y202&amp;" ",(FIND(("NO"&amp;$BJ$9&amp;" "),Y202&amp;" "))-3,3)),HS202),"c",""))))</f>
        <v/>
      </c>
      <c r="BK202" s="180"/>
      <c r="BL202" s="213"/>
      <c r="BM202" s="29">
        <v>10</v>
      </c>
      <c r="BN202" s="29">
        <v>10</v>
      </c>
      <c r="BO202" s="29">
        <v>10</v>
      </c>
      <c r="BP202" s="29">
        <v>11</v>
      </c>
      <c r="BQ202" s="29">
        <v>11</v>
      </c>
      <c r="BR202" s="29">
        <v>11</v>
      </c>
      <c r="BS202" s="29">
        <v>12</v>
      </c>
      <c r="BT202" s="29">
        <v>12</v>
      </c>
      <c r="BU202" s="29">
        <v>12</v>
      </c>
      <c r="BV202" s="29">
        <v>13</v>
      </c>
      <c r="BW202" s="29">
        <v>13</v>
      </c>
      <c r="BX202" s="29">
        <v>13</v>
      </c>
      <c r="BY202" s="29">
        <v>17</v>
      </c>
      <c r="BZ202" s="29">
        <v>25</v>
      </c>
      <c r="CA202" s="29">
        <v>30</v>
      </c>
      <c r="CB202" s="226">
        <v>40</v>
      </c>
      <c r="CC202" s="181"/>
      <c r="CD202" s="181"/>
      <c r="CE202" s="395"/>
      <c r="CF202" s="182"/>
      <c r="CG202" s="182"/>
      <c r="CH202" s="395"/>
      <c r="CI202" s="183"/>
      <c r="CJ202" s="183"/>
      <c r="CK202" s="214">
        <v>191</v>
      </c>
      <c r="CL202" s="44" t="s">
        <v>632</v>
      </c>
      <c r="CM202" s="184"/>
      <c r="CN202" s="216"/>
      <c r="CO202" s="227" t="s">
        <v>203</v>
      </c>
      <c r="CP202" s="185"/>
      <c r="CQ202" s="185"/>
      <c r="CR202" s="44">
        <v>97</v>
      </c>
      <c r="CS202" s="44">
        <v>109</v>
      </c>
      <c r="CT202" s="186"/>
      <c r="CU202" s="186"/>
      <c r="CV202" s="395" t="s">
        <v>684</v>
      </c>
      <c r="CW202" s="218"/>
      <c r="CX202" s="218"/>
      <c r="CY202" s="227" t="s">
        <v>106</v>
      </c>
      <c r="CZ202" s="187"/>
      <c r="DA202" s="187"/>
      <c r="DB202" s="28" t="str">
        <f>IF(OR($A$8&lt;&gt;"",$A$2&lt;&gt;"",$DB$252&lt;&gt;""),"E","")</f>
        <v/>
      </c>
      <c r="DC202" s="29" t="str">
        <f>IF(OR($A$8&lt;&gt;"",$A$2&lt;&gt;"",$DC$252&lt;&gt;""),"E","")</f>
        <v/>
      </c>
      <c r="DD202" s="29" t="str">
        <f>IF(OR($A$8&lt;&gt;"",$A$2&lt;&gt;"",$DD$252&lt;&gt;""),"E","")</f>
        <v/>
      </c>
      <c r="DE202" s="29" t="str">
        <f>IF(OR($A$8&lt;&gt;"",$A$2&lt;&gt;"",$DE$252&lt;&gt;""),"E","")</f>
        <v/>
      </c>
      <c r="DF202" s="29" t="str">
        <f>IF(OR($A$8&lt;&gt;"",$A$2&lt;&gt;"",$DF$252&lt;&gt;""),"E","")</f>
        <v/>
      </c>
      <c r="DG202" s="29" t="str">
        <f>IF(OR($A$8&lt;&gt;"",$A$2&lt;&gt;"",$DG$252&lt;&gt;""),"E","")</f>
        <v/>
      </c>
      <c r="DH202" s="29" t="str">
        <f>IF(OR($A$8&lt;&gt;"",$A$2&lt;&gt;"",$DH$252&lt;&gt;""),"E","")</f>
        <v/>
      </c>
      <c r="DI202" s="29" t="str">
        <f>IF(OR($A$8&lt;&gt;"",$A$2&lt;&gt;"",$DI$252&lt;&gt;""),"E","")</f>
        <v/>
      </c>
      <c r="DJ202" s="29" t="str">
        <f>IF(OR($A$8&lt;&gt;"",$A$2&lt;&gt;"",$DJ$252&lt;&gt;""),"E","")</f>
        <v/>
      </c>
      <c r="DK202" s="29" t="str">
        <f>IF(OR($A$8&lt;&gt;"",$A$2&lt;&gt;"",$DK$252&lt;&gt;""),"E","")</f>
        <v/>
      </c>
      <c r="DL202" s="29" t="str">
        <f>IF(OR($A$8&lt;&gt;"",$A$2&lt;&gt;"",$DL$252&lt;&gt;""),"E","")</f>
        <v/>
      </c>
      <c r="DM202" s="29" t="str">
        <f>IF(OR($A$8&lt;&gt;"",$A$2&lt;&gt;"",$DM$252&lt;&gt;""),"E","")</f>
        <v/>
      </c>
      <c r="DN202" s="29" t="str">
        <f>IF(OR($A$8&lt;&gt;"",$A$2&lt;&gt;"",$DN$252&lt;&gt;""),"E","")</f>
        <v/>
      </c>
      <c r="DO202" s="29" t="str">
        <f>IF(OR($A$8&lt;&gt;"",$A$2&lt;&gt;"",$DO$252&lt;&gt;""),"E","")</f>
        <v/>
      </c>
      <c r="DP202" s="29" t="str">
        <f>IF(OR($A$8&lt;&gt;"",$A$2&lt;&gt;"",$DP$252&lt;&gt;""),"E","")</f>
        <v/>
      </c>
      <c r="DQ202" s="29" t="str">
        <f>IF(OR($A$8&lt;&gt;"",$A$2&lt;&gt;"",$DQ$252&lt;&gt;""),"E","")</f>
        <v/>
      </c>
      <c r="DR202" s="29" t="str">
        <f>IF(OR($A$8&lt;&gt;"",$A$2&lt;&gt;"",$DR$252&lt;&gt;""),"E","")</f>
        <v/>
      </c>
      <c r="DS202" s="29" t="str">
        <f>IF(OR($A$8&lt;&gt;"",$A$2&lt;&gt;"",$DS$252&lt;&gt;""),"E","")</f>
        <v/>
      </c>
      <c r="DT202" s="29" t="str">
        <f>IF(OR($A$8&lt;&gt;"",$A$2&lt;&gt;"",$DT$252&lt;&gt;""),"E","")</f>
        <v/>
      </c>
      <c r="DU202" s="29" t="str">
        <f>IF(OR($A$8&lt;&gt;"",$A$2&lt;&gt;"",$DU$252&lt;&gt;""),"E","")</f>
        <v/>
      </c>
      <c r="DV202" s="29" t="str">
        <f>IF(OR($A$8&lt;&gt;"",$A$2&lt;&gt;"",$DV$252&lt;&gt;""),"E","")</f>
        <v/>
      </c>
      <c r="DW202" s="29" t="str">
        <f>IF(OR($A$8&lt;&gt;"",$A$2&lt;&gt;"",$DW$252&lt;&gt;""),"E","")</f>
        <v/>
      </c>
      <c r="DX202" s="29" t="str">
        <f>IF(OR($A$8&lt;&gt;"",$A$2&lt;&gt;"",$DX$252&lt;&gt;""),"E","")</f>
        <v/>
      </c>
      <c r="DY202" s="29" t="str">
        <f>IF(OR($A$8&lt;&gt;"",$A$2&lt;&gt;"",$DY$252&lt;&gt;""),"E","")</f>
        <v/>
      </c>
      <c r="DZ202" s="29" t="str">
        <f>IF(OR($A$8&lt;&gt;"",$A$2&lt;&gt;"",$DZ$252&lt;&gt;""),"E","")</f>
        <v/>
      </c>
      <c r="EA202" s="31"/>
      <c r="EB202" s="2"/>
      <c r="EC202" s="29" t="str">
        <f>IF(OR($A$8&lt;&gt;"",$A$2&lt;&gt;"",$EC$252&lt;&gt;""),"E","")</f>
        <v/>
      </c>
      <c r="ED202" s="58"/>
      <c r="EE202" s="57"/>
      <c r="EF202" s="29" t="str">
        <f>IF(OR($A$8&lt;&gt;"",$A$2&lt;&gt;"",$EF$252&lt;&gt;""),"E","")</f>
        <v/>
      </c>
      <c r="EG202" s="29" t="str">
        <f>IF(OR($A$8&lt;&gt;"",$A$2&lt;&gt;"",$EG$252&lt;&gt;""),"E","")</f>
        <v/>
      </c>
      <c r="EH202" s="29" t="str">
        <f>IF(OR($A$8&lt;&gt;"",$A$2&lt;&gt;"",$EH$252&lt;&gt;""),"E","")</f>
        <v/>
      </c>
      <c r="EI202" s="29" t="str">
        <f>IF(OR($A$8&lt;&gt;"",$A$2&lt;&gt;"",$EI$252&lt;&gt;""),"E","")</f>
        <v/>
      </c>
      <c r="EJ202" s="29" t="str">
        <f>IF(OR($A$8&lt;&gt;"",$A$2&lt;&gt;"",$EJ$252&lt;&gt;""),"E","")</f>
        <v/>
      </c>
      <c r="EK202" s="29" t="str">
        <f>IF(OR($A$8&lt;&gt;"",$A$2&lt;&gt;"",$EK$252&lt;&gt;""),"E","")</f>
        <v/>
      </c>
      <c r="EL202" s="29" t="str">
        <f>IF(OR($A$8&lt;&gt;"",$A$2&lt;&gt;"",$EL$252&lt;&gt;""),"E","")</f>
        <v/>
      </c>
      <c r="EM202" s="29" t="str">
        <f>IF(OR($A$8&lt;&gt;"",$A$2&lt;&gt;"",$EM$252&lt;&gt;""),"E","")</f>
        <v/>
      </c>
      <c r="EN202" s="29" t="str">
        <f>IF(OR($A$8&lt;&gt;"",$A$2&lt;&gt;"",$EN$252&lt;&gt;""),"E","")</f>
        <v/>
      </c>
      <c r="EO202" s="29" t="str">
        <f>IF(OR($A$8&lt;&gt;"",$A$2&lt;&gt;"",$EO$252&lt;&gt;""),"E","")</f>
        <v/>
      </c>
      <c r="EP202" s="29" t="str">
        <f>IF(OR($A$8&lt;&gt;"",$A$2&lt;&gt;"",$EP$252&lt;&gt;""),"E","")</f>
        <v/>
      </c>
      <c r="EQ202" s="29" t="str">
        <f>IF(OR($A$8&lt;&gt;"",$A$2&lt;&gt;"",$EQ$252&lt;&gt;""),"E","")</f>
        <v/>
      </c>
      <c r="ER202" s="29" t="str">
        <f>IF(OR($A$8&lt;&gt;"",$A$2&lt;&gt;"",$ER$252&lt;&gt;""),"E","")</f>
        <v/>
      </c>
      <c r="ES202" s="29" t="str">
        <f>IF(OR($A$8&lt;&gt;"",$A$2&lt;&gt;"",$ES$252&lt;&gt;""),"E","")</f>
        <v/>
      </c>
      <c r="ET202" s="29" t="str">
        <f>IF(OR($A$8&lt;&gt;"",$A$2&lt;&gt;"",$ET$252&lt;&gt;""),"E","")</f>
        <v/>
      </c>
      <c r="EU202" s="29" t="str">
        <f>IF(OR($A$8&lt;&gt;"",$A$2&lt;&gt;"",$EU$252&lt;&gt;""),"E","")</f>
        <v/>
      </c>
      <c r="EV202" s="29" t="str">
        <f>IF(OR($A$8&lt;&gt;"",$A$2&lt;&gt;"",$EV$252&lt;&gt;""),"E","")</f>
        <v/>
      </c>
      <c r="EW202" s="29" t="str">
        <f>IF(OR($A$8&lt;&gt;"",$A$2&lt;&gt;"",$EW$252&lt;&gt;""),"E","")</f>
        <v/>
      </c>
      <c r="EX202" s="29" t="str">
        <f>IF(OR($A$8&lt;&gt;"",$A$2&lt;&gt;"",$EX$252&lt;&gt;""),"E","")</f>
        <v/>
      </c>
      <c r="EY202" s="29" t="str">
        <f>IF(OR($A$8&lt;&gt;"",$A$2&lt;&gt;"",$EY$252&lt;&gt;""),"E","")</f>
        <v/>
      </c>
      <c r="EZ202" s="29" t="str">
        <f>IF(OR($A$8&lt;&gt;"",$A$2&lt;&gt;"",$EZ$252&lt;&gt;""),"E","")</f>
        <v/>
      </c>
      <c r="FA202" s="29" t="str">
        <f>IF(OR($A$8&lt;&gt;"",$A$2&lt;&gt;"",$FA$252&lt;&gt;""),"E","")</f>
        <v/>
      </c>
      <c r="FB202" s="29" t="str">
        <f>IF(OR($A$8&lt;&gt;"",$A$2&lt;&gt;"",$FB$252&lt;&gt;""),"E","")</f>
        <v/>
      </c>
      <c r="FC202" s="29" t="str">
        <f>IF(OR($A$8&lt;&gt;"",$A$2&lt;&gt;"",$FC$252&lt;&gt;""),"E","")</f>
        <v/>
      </c>
      <c r="FD202" s="29" t="str">
        <f>IF(OR($A$8&lt;&gt;"",$A$2&lt;&gt;"",$FD$252&lt;&gt;""),"E","")</f>
        <v/>
      </c>
      <c r="FE202" s="29" t="str">
        <f>IF(OR($A$8&lt;&gt;"",$A$2&lt;&gt;"",$FE$252&lt;&gt;""),"E","")</f>
        <v/>
      </c>
      <c r="FF202" s="29" t="str">
        <f>IF(OR($A$8&lt;&gt;"",$A$2&lt;&gt;"",$FF$252&lt;&gt;""),"E","")</f>
        <v/>
      </c>
      <c r="FG202" s="29" t="str">
        <f>IF(OR($A$8&lt;&gt;"",$A$2&lt;&gt;"",$FG$252&lt;&gt;""),"E","")</f>
        <v/>
      </c>
      <c r="FH202" s="29" t="str">
        <f>IF(OR($A$8&lt;&gt;"",$A$2&lt;&gt;"",$FH$252&lt;&gt;""),"E","")</f>
        <v/>
      </c>
      <c r="FI202" s="29" t="str">
        <f>IF(OR($A$8&lt;&gt;"",$A$2&lt;&gt;"",$FI$252&lt;&gt;""),"E","")</f>
        <v/>
      </c>
      <c r="FJ202" s="29" t="str">
        <f>IF(OR($A$8&lt;&gt;"",$A$2&lt;&gt;"",$FJ$252&lt;&gt;""),"E","")</f>
        <v/>
      </c>
      <c r="FK202" s="29" t="str">
        <f>IF(OR($A$8&lt;&gt;"",$A$2&lt;&gt;"",$FK$252&lt;&gt;""),"E","")</f>
        <v/>
      </c>
      <c r="FL202" s="29" t="str">
        <f>IF(OR($A$8&lt;&gt;"",$A$2&lt;&gt;"",$FL$252&lt;&gt;""),"E","")</f>
        <v/>
      </c>
      <c r="FM202" s="29" t="str">
        <f>IF(OR($A$8&lt;&gt;"",$A$2&lt;&gt;"",$FM$252&lt;&gt;""),"E","")</f>
        <v/>
      </c>
      <c r="FN202" s="29" t="str">
        <f>IF(OR($A$8&lt;&gt;"",$A$2&lt;&gt;"",$FN$252&lt;&gt;""),"E","")</f>
        <v/>
      </c>
      <c r="FO202" s="29" t="str">
        <f>IF(OR($A$8&lt;&gt;"",$A$2&lt;&gt;"",$FO$252&lt;&gt;""),"E","")</f>
        <v/>
      </c>
      <c r="FP202" s="29" t="str">
        <f>IF(OR($A$8&lt;&gt;"",$A$2&lt;&gt;"",$FP$252&lt;&gt;""),"E","")</f>
        <v/>
      </c>
      <c r="FQ202" s="29" t="str">
        <f>IF(OR($A$8&lt;&gt;"",$A$2&lt;&gt;"",$FQ$252&lt;&gt;""),"E","")</f>
        <v/>
      </c>
      <c r="FR202" s="29" t="str">
        <f>IF(OR($A$8&lt;&gt;"",$A$2&lt;&gt;"",$FR$252&lt;&gt;""),"E","")</f>
        <v/>
      </c>
      <c r="FS202" s="29" t="str">
        <f>IF(OR($A$8&lt;&gt;"",$A$2&lt;&gt;"",$FS$252&lt;&gt;""),"E","")</f>
        <v/>
      </c>
      <c r="FT202" s="29" t="str">
        <f>IF(OR($A$8&lt;&gt;"",$A$2&lt;&gt;"",$FT$252&lt;&gt;""),"E","")</f>
        <v/>
      </c>
      <c r="FU202" s="29" t="str">
        <f>IF(OR($A$8&lt;&gt;"",$A$2&lt;&gt;"",$FU$252&lt;&gt;""),"E","")</f>
        <v/>
      </c>
      <c r="FV202" s="29" t="str">
        <f>IF(OR($A$8&lt;&gt;"",$A$2&lt;&gt;"",$FV$252&lt;&gt;""),"E","")</f>
        <v/>
      </c>
      <c r="FW202" s="29" t="str">
        <f>IF(OR($A$8&lt;&gt;"",$A$2&lt;&gt;"",$FW$252&lt;&gt;""),"E","")</f>
        <v/>
      </c>
      <c r="FX202" s="29" t="str">
        <f>IF(OR($A$8&lt;&gt;"",$A$2&lt;&gt;"",$FX$252&lt;&gt;""),"E","")</f>
        <v/>
      </c>
      <c r="FY202" s="29" t="str">
        <f>IF(OR($A$8&lt;&gt;"",$A$2&lt;&gt;"",$FY$252&lt;&gt;""),"E","")</f>
        <v/>
      </c>
      <c r="FZ202" s="29" t="str">
        <f>IF(OR($A$8&lt;&gt;"",$A$2&lt;&gt;"",$FZ$252&lt;&gt;""),"E","")</f>
        <v/>
      </c>
      <c r="GA202" s="29" t="str">
        <f>IF(OR($A$8&lt;&gt;"",$A$2&lt;&gt;"",$GA$252&lt;&gt;""),"E","")</f>
        <v/>
      </c>
      <c r="GB202" s="58"/>
      <c r="GC202" s="57"/>
      <c r="GD202" s="33" t="str">
        <f>IF(OR($A$8&lt;&gt;"",$A$2&lt;&gt;"",$GD$252&lt;&gt;""),"E","")</f>
        <v/>
      </c>
      <c r="GE202" s="77"/>
      <c r="GF202" s="72"/>
      <c r="GG202" s="29" t="str">
        <f>IF(OR($A$8&lt;&gt;"",$A$2&lt;&gt;"",$GG$252&lt;&gt;""),"E","")</f>
        <v/>
      </c>
      <c r="GH202" s="29" t="str">
        <f>IF(OR($A$8&lt;&gt;"",$A$2&lt;&gt;"",$GH$252&lt;&gt;""),"E","")</f>
        <v/>
      </c>
      <c r="GI202" s="29" t="str">
        <f>IF(OR($A$8&lt;&gt;"",$A$2&lt;&gt;"",$GI$252&lt;&gt;""),"E","")</f>
        <v/>
      </c>
      <c r="GJ202" s="29" t="str">
        <f>IF(OR($A$8&lt;&gt;"",$A$2&lt;&gt;"",$GJ$252&lt;&gt;""),"E","")</f>
        <v/>
      </c>
      <c r="GK202" s="29" t="str">
        <f>IF(OR($A$8&lt;&gt;"",$A$2&lt;&gt;"",$GK$252&lt;&gt;""),"E","")</f>
        <v/>
      </c>
      <c r="GL202" s="29" t="str">
        <f>IF(OR($A$8&lt;&gt;"",$A$2&lt;&gt;"",$GL$252&lt;&gt;""),"E","")</f>
        <v/>
      </c>
      <c r="GM202" s="29" t="str">
        <f>IF(OR($A$8&lt;&gt;"",$A$2&lt;&gt;"",$GM$252&lt;&gt;""),"E","")</f>
        <v/>
      </c>
      <c r="GN202" s="29" t="str">
        <f>IF(OR($A$8&lt;&gt;"",$A$2&lt;&gt;"",$GN$252&lt;&gt;""),"E","")</f>
        <v/>
      </c>
      <c r="GO202" s="29" t="str">
        <f>IF(OR($A$8&lt;&gt;"",$A$2&lt;&gt;"",$GO$252&lt;&gt;""),"E","")</f>
        <v/>
      </c>
      <c r="GP202" s="29" t="str">
        <f>IF(OR($A$8&lt;&gt;"",$A$2&lt;&gt;"",$GP$252&lt;&gt;""),"E","")</f>
        <v/>
      </c>
      <c r="GQ202" s="29" t="str">
        <f>IF(OR($A$8&lt;&gt;"",$A$2&lt;&gt;"",$GQ$252&lt;&gt;""),"E","")</f>
        <v/>
      </c>
      <c r="GR202" s="29" t="str">
        <f>IF(OR($A$8&lt;&gt;"",$A$2&lt;&gt;"",$GR$252&lt;&gt;""),"E","")</f>
        <v/>
      </c>
      <c r="GS202" s="29" t="str">
        <f>IF(OR($A$8&lt;&gt;"",$A$2&lt;&gt;"",$GS$252&lt;&gt;""),"E","")</f>
        <v/>
      </c>
      <c r="GT202" s="29" t="str">
        <f>IF(OR($A$8&lt;&gt;"",$A$2&lt;&gt;"",$GT$252&lt;&gt;""),"E","")</f>
        <v/>
      </c>
      <c r="GU202" s="29" t="str">
        <f>IF(OR($A$8&lt;&gt;"",$A$2&lt;&gt;"",$GU$252&lt;&gt;""),"E","")</f>
        <v/>
      </c>
      <c r="GV202" s="29" t="str">
        <f>IF(OR($A$8&lt;&gt;"",$A$2&lt;&gt;"",$GV$252&lt;&gt;""),"E","")</f>
        <v/>
      </c>
      <c r="GW202" s="29" t="str">
        <f>IF(OR($A$8&lt;&gt;"",$A$2&lt;&gt;"",$GW$252&lt;&gt;""),"E","")</f>
        <v/>
      </c>
      <c r="GX202" s="29" t="str">
        <f>IF(OR($A$8&lt;&gt;"",$A$2&lt;&gt;"",$GX$252&lt;&gt;""),"E","")</f>
        <v/>
      </c>
      <c r="GY202" s="26" t="str">
        <f>IF(OR($A$8&lt;&gt;"",$A$2&lt;&gt;"",$GY$252&lt;&gt;""),"E","")</f>
        <v/>
      </c>
      <c r="GZ202" s="29" t="str">
        <f>IF(OR($A$8&lt;&gt;"",$A$2&lt;&gt;"",$GZ$252&lt;&gt;""),"E","")</f>
        <v/>
      </c>
      <c r="HA202" s="29" t="str">
        <f>IF(OR($A$8&lt;&gt;"",$A$2&lt;&gt;"",$HA$252&lt;&gt;""),"E","")</f>
        <v/>
      </c>
      <c r="HB202" s="34" t="str">
        <f>IF(OR($A$8&lt;&gt;"",$A$2&lt;&gt;"",$HB$252&lt;&gt;""),"E",IF((OR((AND($B$5="X",$D$5="")),(AND($F$7="X",$H$7="",$N$7="")),(AND((OR(($J$6="X"),(AND($J$6="X",$L$6="X")))),$N$6="")),(AND($B$7="X",$D$7="")),($F$7=""))),"","X"))</f>
        <v/>
      </c>
      <c r="HC202" s="29" t="str">
        <f>IF(OR($A$8&lt;&gt;"",$A$2&lt;&gt;"",$HC$252&lt;&gt;""),"E","")</f>
        <v/>
      </c>
      <c r="HD202" s="34" t="str">
        <f>IF(OR($A$8&lt;&gt;"",$A$2&lt;&gt;"",$HD$252&lt;&gt;""),"E",IF((OR((AND($B$5="X",$D$5="")),(AND($F$7="X",$H$7="",$N$7="")),(AND((OR(($J$6="X"),(AND($J$6="X",$L$6="X")))),$N$6="")),(AND($B$7="X",$D$7="")),($F$7=""))),"","X"))</f>
        <v/>
      </c>
      <c r="HE202" s="29" t="str">
        <f>IF(OR($A$8&lt;&gt;"",$A$2&lt;&gt;"",$HE$252&lt;&gt;""),"E","")</f>
        <v/>
      </c>
      <c r="HF202" s="34" t="str">
        <f>IF(OR($A$8&lt;&gt;"",$A$2&lt;&gt;"",$HF$252&lt;&gt;""),"E",IF((OR((AND($B$5="X",$D$5="")),(AND($F$7="X",$H$7="",$N$7="")),(AND((OR(($J$6="X"),(AND($J$6="X",$L$6="X")))),$N$6="")),(AND($B$7="X",$D$7="")),($F$7=""))),"","X"))</f>
        <v/>
      </c>
      <c r="HG202" s="29" t="str">
        <f>IF(OR($A$8&lt;&gt;"",$A$2&lt;&gt;"",$HG$252&lt;&gt;""),"E","")</f>
        <v/>
      </c>
      <c r="HH202" s="81"/>
      <c r="HI202" s="72"/>
      <c r="HJ202" s="34" t="str">
        <f>IF(OR($A$8&lt;&gt;"",$A$2&lt;&gt;"",$HJ$252&lt;&gt;""),"E",IF((OR((AND($B$5="X",$D$5="")),(AND($F$7="X",$H$7="",$N$7="")),(AND((OR(($J$6="X"),(AND($J$6="X",$L$6="X")))),$N$6="")),(AND($B$7="X",$D$7="")),($F$7=""))),"","X"))</f>
        <v/>
      </c>
      <c r="HK202" s="29" t="str">
        <f>IF(OR($A$8&lt;&gt;"",$A$2&lt;&gt;"",$HK$252&lt;&gt;""),"E","")</f>
        <v/>
      </c>
      <c r="HL202" s="34" t="str">
        <f>IF(OR($A$8&lt;&gt;"",$A$2&lt;&gt;"",$HL$252&lt;&gt;""),"E",IF((OR((AND($B$5="X",$D$5="")),(AND($F$7="X",$H$7="",$N$7="")),(AND((OR(($J$6="X"),(AND($J$6="X",$L$6="X")))),$N$6="")),(AND($B$7="X",$D$7="")),($F$7=""))),"","X"))</f>
        <v/>
      </c>
      <c r="HM202" s="34" t="str">
        <f>IF(OR($A$8&lt;&gt;"",$A$2&lt;&gt;"",$HM$252&lt;&gt;""),"E",IF((OR((AND($B$5="X",$D$5="")),(AND($F$7="X",$H$7="",$N$7="")),(AND((OR(($J$6="X"),(AND($J$6="X",$L$6="X")))),$N$6="")),(AND($B$7="X",$D$7="")),($F$7=""))),"","X"))</f>
        <v/>
      </c>
      <c r="HN202" s="34" t="str">
        <f>IF(OR($A$8&lt;&gt;"",$A$2&lt;&gt;"",$HN$252&lt;&gt;""),"E",IF((OR((AND($B$5="X",$D$5="")),(AND($F$7="X",$H$7="",$N$7="")),(AND((OR(($J$6="X"),(AND($J$6="X",$L$6="X")))),$N$6="")),(AND($B$7="X",$D$7="")),($F$7=""))),"","X"))</f>
        <v/>
      </c>
      <c r="HO202" s="34" t="str">
        <f>IF(OR($A$8&lt;&gt;"",$A$2&lt;&gt;"",$HO$252&lt;&gt;""),"E",IF((OR((AND($B$5="X",$D$5="")),(AND($F$7="X",$H$7="",$N$7="")),(AND((OR(($J$6="X"),(AND($J$6="X",$L$6="X")))),$N$6="")),(AND($B$7="X",$D$7="")),($F$7=""))),"","X"))</f>
        <v/>
      </c>
      <c r="HP202" s="34" t="str">
        <f>IF(OR($A$8&lt;&gt;"",$A$2&lt;&gt;"",$HP$252&lt;&gt;""),"E",IF((OR((AND($B$5="X",$D$5="")),(AND($F$7="X",$H$7="",$N$7="")),(AND((OR(($J$6="X"),(AND($J$6="X",$L$6="X")))),$N$6="")),(AND($B$7="X",$D$7="")),($F$7=""))),"","X"))</f>
        <v/>
      </c>
      <c r="HQ202" s="219"/>
      <c r="HR202" s="6"/>
      <c r="HS202" s="131">
        <f t="shared" si="2"/>
        <v>0</v>
      </c>
      <c r="HT202" s="132"/>
    </row>
    <row r="203" spans="1:228" ht="39" customHeight="1" x14ac:dyDescent="0.2">
      <c r="A203" s="220"/>
      <c r="B203" s="221"/>
      <c r="C203" s="221"/>
      <c r="D203" s="221"/>
      <c r="E203" s="221"/>
      <c r="F203" s="221"/>
      <c r="G203" s="221"/>
      <c r="H203" s="221"/>
      <c r="I203" s="221"/>
      <c r="J203" s="221"/>
      <c r="K203" s="221"/>
      <c r="L203" s="222"/>
      <c r="M203" s="220" t="s">
        <v>204</v>
      </c>
      <c r="N203" s="221"/>
      <c r="O203" s="221"/>
      <c r="P203" s="221"/>
      <c r="Q203" s="221"/>
      <c r="R203" s="221"/>
      <c r="S203" s="221"/>
      <c r="T203" s="221"/>
      <c r="U203" s="222"/>
      <c r="V203" s="175"/>
      <c r="W203" s="43">
        <v>11</v>
      </c>
      <c r="X203" s="202">
        <v>2</v>
      </c>
      <c r="Y203" s="84" t="s">
        <v>1134</v>
      </c>
      <c r="Z203" s="178"/>
      <c r="AA203" s="212"/>
      <c r="AB203" s="155">
        <v>60</v>
      </c>
      <c r="AC203" s="299"/>
      <c r="AD203" s="155">
        <v>60</v>
      </c>
      <c r="AE203" s="299"/>
      <c r="AF203" s="155">
        <v>60</v>
      </c>
      <c r="AG203" s="299"/>
      <c r="AH203" s="155">
        <v>60</v>
      </c>
      <c r="AI203" s="299"/>
      <c r="AJ203" s="155">
        <v>12</v>
      </c>
      <c r="AK203" s="299"/>
      <c r="AL203" s="155">
        <v>2</v>
      </c>
      <c r="AM203" s="299"/>
      <c r="AN203" s="155">
        <v>1</v>
      </c>
      <c r="AO203" s="399"/>
      <c r="AP203" s="155">
        <v>1</v>
      </c>
      <c r="AQ203" s="299"/>
      <c r="AR203" s="152"/>
      <c r="AS203" s="153"/>
      <c r="AT203" s="152"/>
      <c r="AU203" s="153"/>
      <c r="AV203" s="152"/>
      <c r="AW203" s="153"/>
      <c r="AX203" s="152"/>
      <c r="AY203" s="153"/>
      <c r="AZ203" s="152"/>
      <c r="BA203" s="153"/>
      <c r="BB203" s="152"/>
      <c r="BC203" s="153"/>
      <c r="BD203" s="152"/>
      <c r="BE203" s="153"/>
      <c r="BF203" s="152"/>
      <c r="BG203" s="422"/>
      <c r="BH203" s="179"/>
      <c r="BI203" s="179"/>
      <c r="BJ203" s="67" t="str">
        <f>IF($BJ$8="Saisie de numéro erronée !","Saisie de numéro erronée !",IF($BJ$9="","",VALUE(SUBSTITUTE(IF(COUNTIF(HS203,"* *"),TRIM(MID(Y203&amp;" ",(FIND(("NO"&amp;$BJ$9&amp;" "),Y203&amp;" "))-3,3)),HS203),"c",""))))</f>
        <v/>
      </c>
      <c r="BK203" s="180"/>
      <c r="BL203" s="213"/>
      <c r="BM203" s="29">
        <v>11</v>
      </c>
      <c r="BN203" s="29">
        <v>11</v>
      </c>
      <c r="BO203" s="29">
        <v>11</v>
      </c>
      <c r="BP203" s="29">
        <v>12</v>
      </c>
      <c r="BQ203" s="29">
        <v>12</v>
      </c>
      <c r="BR203" s="29">
        <v>12</v>
      </c>
      <c r="BS203" s="29">
        <v>13</v>
      </c>
      <c r="BT203" s="29">
        <v>13</v>
      </c>
      <c r="BU203" s="29">
        <v>13</v>
      </c>
      <c r="BV203" s="29">
        <v>14</v>
      </c>
      <c r="BW203" s="29">
        <v>14</v>
      </c>
      <c r="BX203" s="29">
        <v>14</v>
      </c>
      <c r="BY203" s="29">
        <v>18</v>
      </c>
      <c r="BZ203" s="29">
        <v>26</v>
      </c>
      <c r="CA203" s="29">
        <v>31</v>
      </c>
      <c r="CB203" s="226">
        <v>41</v>
      </c>
      <c r="CC203" s="181"/>
      <c r="CD203" s="181"/>
      <c r="CE203" s="395"/>
      <c r="CF203" s="182"/>
      <c r="CG203" s="182"/>
      <c r="CH203" s="395"/>
      <c r="CI203" s="183"/>
      <c r="CJ203" s="183"/>
      <c r="CK203" s="214">
        <v>192</v>
      </c>
      <c r="CL203" s="44" t="s">
        <v>633</v>
      </c>
      <c r="CM203" s="184"/>
      <c r="CN203" s="216"/>
      <c r="CO203" s="227" t="s">
        <v>203</v>
      </c>
      <c r="CP203" s="185"/>
      <c r="CQ203" s="185"/>
      <c r="CR203" s="44">
        <v>97</v>
      </c>
      <c r="CS203" s="44">
        <v>109</v>
      </c>
      <c r="CT203" s="186"/>
      <c r="CU203" s="186"/>
      <c r="CV203" s="395"/>
      <c r="CW203" s="218"/>
      <c r="CX203" s="218"/>
      <c r="CY203" s="227" t="s">
        <v>106</v>
      </c>
      <c r="CZ203" s="187"/>
      <c r="DA203" s="187"/>
      <c r="DB203" s="28" t="str">
        <f>IF(OR($A$8&lt;&gt;"",$A$2&lt;&gt;"",$DB$252&lt;&gt;""),"E","")</f>
        <v/>
      </c>
      <c r="DC203" s="29" t="str">
        <f>IF(OR($A$8&lt;&gt;"",$A$2&lt;&gt;"",$DC$252&lt;&gt;""),"E","")</f>
        <v/>
      </c>
      <c r="DD203" s="29" t="str">
        <f>IF(OR($A$8&lt;&gt;"",$A$2&lt;&gt;"",$DD$252&lt;&gt;""),"E","")</f>
        <v/>
      </c>
      <c r="DE203" s="29" t="str">
        <f>IF(OR($A$8&lt;&gt;"",$A$2&lt;&gt;"",$DE$252&lt;&gt;""),"E","")</f>
        <v/>
      </c>
      <c r="DF203" s="29" t="str">
        <f>IF(OR($A$8&lt;&gt;"",$A$2&lt;&gt;"",$DF$252&lt;&gt;""),"E","")</f>
        <v/>
      </c>
      <c r="DG203" s="29" t="str">
        <f>IF(OR($A$8&lt;&gt;"",$A$2&lt;&gt;"",$DG$252&lt;&gt;""),"E","")</f>
        <v/>
      </c>
      <c r="DH203" s="29" t="str">
        <f>IF(OR($A$8&lt;&gt;"",$A$2&lt;&gt;"",$DH$252&lt;&gt;""),"E","")</f>
        <v/>
      </c>
      <c r="DI203" s="29" t="str">
        <f>IF(OR($A$8&lt;&gt;"",$A$2&lt;&gt;"",$DI$252&lt;&gt;""),"E","")</f>
        <v/>
      </c>
      <c r="DJ203" s="29" t="str">
        <f>IF(OR($A$8&lt;&gt;"",$A$2&lt;&gt;"",$DJ$252&lt;&gt;""),"E","")</f>
        <v/>
      </c>
      <c r="DK203" s="29" t="str">
        <f>IF(OR($A$8&lt;&gt;"",$A$2&lt;&gt;"",$DK$252&lt;&gt;""),"E","")</f>
        <v/>
      </c>
      <c r="DL203" s="29" t="str">
        <f>IF(OR($A$8&lt;&gt;"",$A$2&lt;&gt;"",$DL$252&lt;&gt;""),"E","")</f>
        <v/>
      </c>
      <c r="DM203" s="29" t="str">
        <f>IF(OR($A$8&lt;&gt;"",$A$2&lt;&gt;"",$DM$252&lt;&gt;""),"E","")</f>
        <v/>
      </c>
      <c r="DN203" s="29" t="str">
        <f>IF(OR($A$8&lt;&gt;"",$A$2&lt;&gt;"",$DN$252&lt;&gt;""),"E","")</f>
        <v/>
      </c>
      <c r="DO203" s="29" t="str">
        <f>IF(OR($A$8&lt;&gt;"",$A$2&lt;&gt;"",$DO$252&lt;&gt;""),"E","")</f>
        <v/>
      </c>
      <c r="DP203" s="29" t="str">
        <f>IF(OR($A$8&lt;&gt;"",$A$2&lt;&gt;"",$DP$252&lt;&gt;""),"E","")</f>
        <v/>
      </c>
      <c r="DQ203" s="29" t="str">
        <f>IF(OR($A$8&lt;&gt;"",$A$2&lt;&gt;"",$DQ$252&lt;&gt;""),"E","")</f>
        <v/>
      </c>
      <c r="DR203" s="29" t="str">
        <f>IF(OR($A$8&lt;&gt;"",$A$2&lt;&gt;"",$DR$252&lt;&gt;""),"E","")</f>
        <v/>
      </c>
      <c r="DS203" s="29" t="str">
        <f>IF(OR($A$8&lt;&gt;"",$A$2&lt;&gt;"",$DS$252&lt;&gt;""),"E","")</f>
        <v/>
      </c>
      <c r="DT203" s="29" t="str">
        <f>IF(OR($A$8&lt;&gt;"",$A$2&lt;&gt;"",$DT$252&lt;&gt;""),"E","")</f>
        <v/>
      </c>
      <c r="DU203" s="29" t="str">
        <f>IF(OR($A$8&lt;&gt;"",$A$2&lt;&gt;"",$DU$252&lt;&gt;""),"E","")</f>
        <v/>
      </c>
      <c r="DV203" s="29" t="str">
        <f>IF(OR($A$8&lt;&gt;"",$A$2&lt;&gt;"",$DV$252&lt;&gt;""),"E","")</f>
        <v/>
      </c>
      <c r="DW203" s="29" t="str">
        <f>IF(OR($A$8&lt;&gt;"",$A$2&lt;&gt;"",$DW$252&lt;&gt;""),"E","")</f>
        <v/>
      </c>
      <c r="DX203" s="29" t="str">
        <f>IF(OR($A$8&lt;&gt;"",$A$2&lt;&gt;"",$DX$252&lt;&gt;""),"E","")</f>
        <v/>
      </c>
      <c r="DY203" s="29" t="str">
        <f>IF(OR($A$8&lt;&gt;"",$A$2&lt;&gt;"",$DY$252&lt;&gt;""),"E","")</f>
        <v/>
      </c>
      <c r="DZ203" s="29" t="str">
        <f>IF(OR($A$8&lt;&gt;"",$A$2&lt;&gt;"",$DZ$252&lt;&gt;""),"E","")</f>
        <v/>
      </c>
      <c r="EA203" s="31"/>
      <c r="EB203" s="2"/>
      <c r="EC203" s="29" t="str">
        <f>IF(OR($A$8&lt;&gt;"",$A$2&lt;&gt;"",$EC$252&lt;&gt;""),"E","")</f>
        <v/>
      </c>
      <c r="ED203" s="58"/>
      <c r="EE203" s="57"/>
      <c r="EF203" s="29" t="str">
        <f>IF(OR($A$8&lt;&gt;"",$A$2&lt;&gt;"",$EF$252&lt;&gt;""),"E","")</f>
        <v/>
      </c>
      <c r="EG203" s="29" t="str">
        <f>IF(OR($A$8&lt;&gt;"",$A$2&lt;&gt;"",$EG$252&lt;&gt;""),"E","")</f>
        <v/>
      </c>
      <c r="EH203" s="29" t="str">
        <f>IF(OR($A$8&lt;&gt;"",$A$2&lt;&gt;"",$EH$252&lt;&gt;""),"E","")</f>
        <v/>
      </c>
      <c r="EI203" s="29" t="str">
        <f>IF(OR($A$8&lt;&gt;"",$A$2&lt;&gt;"",$EI$252&lt;&gt;""),"E","")</f>
        <v/>
      </c>
      <c r="EJ203" s="29" t="str">
        <f>IF(OR($A$8&lt;&gt;"",$A$2&lt;&gt;"",$EJ$252&lt;&gt;""),"E","")</f>
        <v/>
      </c>
      <c r="EK203" s="29" t="str">
        <f>IF(OR($A$8&lt;&gt;"",$A$2&lt;&gt;"",$EK$252&lt;&gt;""),"E","")</f>
        <v/>
      </c>
      <c r="EL203" s="29" t="str">
        <f>IF(OR($A$8&lt;&gt;"",$A$2&lt;&gt;"",$EL$252&lt;&gt;""),"E","")</f>
        <v/>
      </c>
      <c r="EM203" s="29" t="str">
        <f>IF(OR($A$8&lt;&gt;"",$A$2&lt;&gt;"",$EM$252&lt;&gt;""),"E","")</f>
        <v/>
      </c>
      <c r="EN203" s="29" t="str">
        <f>IF(OR($A$8&lt;&gt;"",$A$2&lt;&gt;"",$EN$252&lt;&gt;""),"E","")</f>
        <v/>
      </c>
      <c r="EO203" s="29" t="str">
        <f>IF(OR($A$8&lt;&gt;"",$A$2&lt;&gt;"",$EO$252&lt;&gt;""),"E","")</f>
        <v/>
      </c>
      <c r="EP203" s="29" t="str">
        <f>IF(OR($A$8&lt;&gt;"",$A$2&lt;&gt;"",$EP$252&lt;&gt;""),"E","")</f>
        <v/>
      </c>
      <c r="EQ203" s="29" t="str">
        <f>IF(OR($A$8&lt;&gt;"",$A$2&lt;&gt;"",$EQ$252&lt;&gt;""),"E","")</f>
        <v/>
      </c>
      <c r="ER203" s="29" t="str">
        <f>IF(OR($A$8&lt;&gt;"",$A$2&lt;&gt;"",$ER$252&lt;&gt;""),"E","")</f>
        <v/>
      </c>
      <c r="ES203" s="29" t="str">
        <f>IF(OR($A$8&lt;&gt;"",$A$2&lt;&gt;"",$ES$252&lt;&gt;""),"E","")</f>
        <v/>
      </c>
      <c r="ET203" s="29" t="str">
        <f>IF(OR($A$8&lt;&gt;"",$A$2&lt;&gt;"",$ET$252&lt;&gt;""),"E","")</f>
        <v/>
      </c>
      <c r="EU203" s="29" t="str">
        <f>IF(OR($A$8&lt;&gt;"",$A$2&lt;&gt;"",$EU$252&lt;&gt;""),"E","")</f>
        <v/>
      </c>
      <c r="EV203" s="29" t="str">
        <f>IF(OR($A$8&lt;&gt;"",$A$2&lt;&gt;"",$EV$252&lt;&gt;""),"E","")</f>
        <v/>
      </c>
      <c r="EW203" s="29" t="str">
        <f>IF(OR($A$8&lt;&gt;"",$A$2&lt;&gt;"",$EW$252&lt;&gt;""),"E","")</f>
        <v/>
      </c>
      <c r="EX203" s="29" t="str">
        <f>IF(OR($A$8&lt;&gt;"",$A$2&lt;&gt;"",$EX$252&lt;&gt;""),"E","")</f>
        <v/>
      </c>
      <c r="EY203" s="29" t="str">
        <f>IF(OR($A$8&lt;&gt;"",$A$2&lt;&gt;"",$EY$252&lt;&gt;""),"E","")</f>
        <v/>
      </c>
      <c r="EZ203" s="29" t="str">
        <f>IF(OR($A$8&lt;&gt;"",$A$2&lt;&gt;"",$EZ$252&lt;&gt;""),"E","")</f>
        <v/>
      </c>
      <c r="FA203" s="29" t="str">
        <f>IF(OR($A$8&lt;&gt;"",$A$2&lt;&gt;"",$FA$252&lt;&gt;""),"E","")</f>
        <v/>
      </c>
      <c r="FB203" s="29" t="str">
        <f>IF(OR($A$8&lt;&gt;"",$A$2&lt;&gt;"",$FB$252&lt;&gt;""),"E","")</f>
        <v/>
      </c>
      <c r="FC203" s="29" t="str">
        <f>IF(OR($A$8&lt;&gt;"",$A$2&lt;&gt;"",$FC$252&lt;&gt;""),"E","")</f>
        <v/>
      </c>
      <c r="FD203" s="29" t="str">
        <f>IF(OR($A$8&lt;&gt;"",$A$2&lt;&gt;"",$FD$252&lt;&gt;""),"E","")</f>
        <v/>
      </c>
      <c r="FE203" s="29" t="str">
        <f>IF(OR($A$8&lt;&gt;"",$A$2&lt;&gt;"",$FE$252&lt;&gt;""),"E","")</f>
        <v/>
      </c>
      <c r="FF203" s="29" t="str">
        <f>IF(OR($A$8&lt;&gt;"",$A$2&lt;&gt;"",$FF$252&lt;&gt;""),"E","")</f>
        <v/>
      </c>
      <c r="FG203" s="29" t="str">
        <f>IF(OR($A$8&lt;&gt;"",$A$2&lt;&gt;"",$FG$252&lt;&gt;""),"E","")</f>
        <v/>
      </c>
      <c r="FH203" s="29" t="str">
        <f>IF(OR($A$8&lt;&gt;"",$A$2&lt;&gt;"",$FH$252&lt;&gt;""),"E","")</f>
        <v/>
      </c>
      <c r="FI203" s="29" t="str">
        <f>IF(OR($A$8&lt;&gt;"",$A$2&lt;&gt;"",$FI$252&lt;&gt;""),"E","")</f>
        <v/>
      </c>
      <c r="FJ203" s="29" t="str">
        <f>IF(OR($A$8&lt;&gt;"",$A$2&lt;&gt;"",$FJ$252&lt;&gt;""),"E","")</f>
        <v/>
      </c>
      <c r="FK203" s="29" t="str">
        <f>IF(OR($A$8&lt;&gt;"",$A$2&lt;&gt;"",$FK$252&lt;&gt;""),"E","")</f>
        <v/>
      </c>
      <c r="FL203" s="29" t="str">
        <f>IF(OR($A$8&lt;&gt;"",$A$2&lt;&gt;"",$FL$252&lt;&gt;""),"E","")</f>
        <v/>
      </c>
      <c r="FM203" s="29" t="str">
        <f>IF(OR($A$8&lt;&gt;"",$A$2&lt;&gt;"",$FM$252&lt;&gt;""),"E","")</f>
        <v/>
      </c>
      <c r="FN203" s="29" t="str">
        <f>IF(OR($A$8&lt;&gt;"",$A$2&lt;&gt;"",$FN$252&lt;&gt;""),"E","")</f>
        <v/>
      </c>
      <c r="FO203" s="29" t="str">
        <f>IF(OR($A$8&lt;&gt;"",$A$2&lt;&gt;"",$FO$252&lt;&gt;""),"E","")</f>
        <v/>
      </c>
      <c r="FP203" s="29" t="str">
        <f>IF(OR($A$8&lt;&gt;"",$A$2&lt;&gt;"",$FP$252&lt;&gt;""),"E","")</f>
        <v/>
      </c>
      <c r="FQ203" s="29" t="str">
        <f>IF(OR($A$8&lt;&gt;"",$A$2&lt;&gt;"",$FQ$252&lt;&gt;""),"E","")</f>
        <v/>
      </c>
      <c r="FR203" s="29" t="str">
        <f>IF(OR($A$8&lt;&gt;"",$A$2&lt;&gt;"",$FR$252&lt;&gt;""),"E","")</f>
        <v/>
      </c>
      <c r="FS203" s="29" t="str">
        <f>IF(OR($A$8&lt;&gt;"",$A$2&lt;&gt;"",$FS$252&lt;&gt;""),"E","")</f>
        <v/>
      </c>
      <c r="FT203" s="29" t="str">
        <f>IF(OR($A$8&lt;&gt;"",$A$2&lt;&gt;"",$FT$252&lt;&gt;""),"E","")</f>
        <v/>
      </c>
      <c r="FU203" s="29" t="str">
        <f>IF(OR($A$8&lt;&gt;"",$A$2&lt;&gt;"",$FU$252&lt;&gt;""),"E","")</f>
        <v/>
      </c>
      <c r="FV203" s="29" t="str">
        <f>IF(OR($A$8&lt;&gt;"",$A$2&lt;&gt;"",$FV$252&lt;&gt;""),"E","")</f>
        <v/>
      </c>
      <c r="FW203" s="29" t="str">
        <f>IF(OR($A$8&lt;&gt;"",$A$2&lt;&gt;"",$FW$252&lt;&gt;""),"E","")</f>
        <v/>
      </c>
      <c r="FX203" s="29" t="str">
        <f>IF(OR($A$8&lt;&gt;"",$A$2&lt;&gt;"",$FX$252&lt;&gt;""),"E","")</f>
        <v/>
      </c>
      <c r="FY203" s="29" t="str">
        <f>IF(OR($A$8&lt;&gt;"",$A$2&lt;&gt;"",$FY$252&lt;&gt;""),"E","")</f>
        <v/>
      </c>
      <c r="FZ203" s="29" t="str">
        <f>IF(OR($A$8&lt;&gt;"",$A$2&lt;&gt;"",$FZ$252&lt;&gt;""),"E","")</f>
        <v/>
      </c>
      <c r="GA203" s="29" t="str">
        <f>IF(OR($A$8&lt;&gt;"",$A$2&lt;&gt;"",$GA$252&lt;&gt;""),"E","")</f>
        <v/>
      </c>
      <c r="GB203" s="58"/>
      <c r="GC203" s="57"/>
      <c r="GD203" s="33" t="str">
        <f>IF(OR($A$8&lt;&gt;"",$A$2&lt;&gt;"",$GD$252&lt;&gt;""),"E","")</f>
        <v/>
      </c>
      <c r="GE203" s="77"/>
      <c r="GF203" s="72"/>
      <c r="GG203" s="29" t="str">
        <f>IF(OR($A$8&lt;&gt;"",$A$2&lt;&gt;"",$GG$252&lt;&gt;""),"E","")</f>
        <v/>
      </c>
      <c r="GH203" s="29" t="str">
        <f>IF(OR($A$8&lt;&gt;"",$A$2&lt;&gt;"",$GH$252&lt;&gt;""),"E","")</f>
        <v/>
      </c>
      <c r="GI203" s="29" t="str">
        <f>IF(OR($A$8&lt;&gt;"",$A$2&lt;&gt;"",$GI$252&lt;&gt;""),"E","")</f>
        <v/>
      </c>
      <c r="GJ203" s="29" t="str">
        <f>IF(OR($A$8&lt;&gt;"",$A$2&lt;&gt;"",$GJ$252&lt;&gt;""),"E","")</f>
        <v/>
      </c>
      <c r="GK203" s="29" t="str">
        <f>IF(OR($A$8&lt;&gt;"",$A$2&lt;&gt;"",$GK$252&lt;&gt;""),"E","")</f>
        <v/>
      </c>
      <c r="GL203" s="29" t="str">
        <f>IF(OR($A$8&lt;&gt;"",$A$2&lt;&gt;"",$GL$252&lt;&gt;""),"E","")</f>
        <v/>
      </c>
      <c r="GM203" s="29" t="str">
        <f>IF(OR($A$8&lt;&gt;"",$A$2&lt;&gt;"",$GM$252&lt;&gt;""),"E","")</f>
        <v/>
      </c>
      <c r="GN203" s="29" t="str">
        <f>IF(OR($A$8&lt;&gt;"",$A$2&lt;&gt;"",$GN$252&lt;&gt;""),"E","")</f>
        <v/>
      </c>
      <c r="GO203" s="29" t="str">
        <f>IF(OR($A$8&lt;&gt;"",$A$2&lt;&gt;"",$GO$252&lt;&gt;""),"E","")</f>
        <v/>
      </c>
      <c r="GP203" s="29" t="str">
        <f>IF(OR($A$8&lt;&gt;"",$A$2&lt;&gt;"",$GP$252&lt;&gt;""),"E","")</f>
        <v/>
      </c>
      <c r="GQ203" s="29" t="str">
        <f>IF(OR($A$8&lt;&gt;"",$A$2&lt;&gt;"",$GQ$252&lt;&gt;""),"E","")</f>
        <v/>
      </c>
      <c r="GR203" s="29" t="str">
        <f>IF(OR($A$8&lt;&gt;"",$A$2&lt;&gt;"",$GR$252&lt;&gt;""),"E","")</f>
        <v/>
      </c>
      <c r="GS203" s="29" t="str">
        <f>IF(OR($A$8&lt;&gt;"",$A$2&lt;&gt;"",$GS$252&lt;&gt;""),"E","")</f>
        <v/>
      </c>
      <c r="GT203" s="29" t="str">
        <f>IF(OR($A$8&lt;&gt;"",$A$2&lt;&gt;"",$GT$252&lt;&gt;""),"E","")</f>
        <v/>
      </c>
      <c r="GU203" s="29" t="str">
        <f>IF(OR($A$8&lt;&gt;"",$A$2&lt;&gt;"",$GU$252&lt;&gt;""),"E","")</f>
        <v/>
      </c>
      <c r="GV203" s="29" t="str">
        <f>IF(OR($A$8&lt;&gt;"",$A$2&lt;&gt;"",$GV$252&lt;&gt;""),"E","")</f>
        <v/>
      </c>
      <c r="GW203" s="29" t="str">
        <f>IF(OR($A$8&lt;&gt;"",$A$2&lt;&gt;"",$GW$252&lt;&gt;""),"E","")</f>
        <v/>
      </c>
      <c r="GX203" s="29" t="str">
        <f>IF(OR($A$8&lt;&gt;"",$A$2&lt;&gt;"",$GX$252&lt;&gt;""),"E","")</f>
        <v/>
      </c>
      <c r="GY203" s="26" t="str">
        <f>IF(OR($A$8&lt;&gt;"",$A$2&lt;&gt;"",$GY$252&lt;&gt;""),"E","")</f>
        <v/>
      </c>
      <c r="GZ203" s="29" t="str">
        <f>IF(OR($A$8&lt;&gt;"",$A$2&lt;&gt;"",$GZ$252&lt;&gt;""),"E","")</f>
        <v/>
      </c>
      <c r="HA203" s="29" t="str">
        <f>IF(OR($A$8&lt;&gt;"",$A$2&lt;&gt;"",$HA$252&lt;&gt;""),"E","")</f>
        <v/>
      </c>
      <c r="HB203" s="34" t="str">
        <f>IF(OR($A$8&lt;&gt;"",$A$2&lt;&gt;"",$HB$252&lt;&gt;""),"E",IF((OR((AND($B$5="X",$D$5="")),(AND($F$7="X",$H$7="",$N$7="")),(AND((OR(($J$6="X"),(AND($J$6="X",$L$6="X")))),$N$6="")),(AND($B$7="X",$D$7="")),($F$7=""),($J$7=""))),"","X"))</f>
        <v/>
      </c>
      <c r="HC203" s="29" t="str">
        <f>IF(OR($A$8&lt;&gt;"",$A$2&lt;&gt;"",$HC$252&lt;&gt;""),"E","")</f>
        <v/>
      </c>
      <c r="HD203" s="34" t="str">
        <f>IF(OR($A$8&lt;&gt;"",$A$2&lt;&gt;"",$HD$252&lt;&gt;""),"E",IF((OR((AND($B$5="X",$D$5="")),(AND($F$7="X",$H$7="",$N$7="")),(AND((OR(($J$6="X"),(AND($J$6="X",$L$6="X")))),$N$6="")),(AND($B$7="X",$D$7="")),($F$7=""),($J$7=""))),"","X"))</f>
        <v/>
      </c>
      <c r="HE203" s="29" t="str">
        <f>IF(OR($A$8&lt;&gt;"",$A$2&lt;&gt;"",$HE$252&lt;&gt;""),"E","")</f>
        <v/>
      </c>
      <c r="HF203" s="34" t="str">
        <f>IF(OR($A$8&lt;&gt;"",$A$2&lt;&gt;"",$HF$252&lt;&gt;""),"E",IF((OR((AND($B$5="X",$D$5="")),(AND($F$7="X",$H$7="",$N$7="")),(AND((OR(($J$6="X"),(AND($J$6="X",$L$6="X")))),$N$6="")),(AND($B$7="X",$D$7="")),($F$7=""),($J$7=""))),"","X"))</f>
        <v/>
      </c>
      <c r="HG203" s="29" t="str">
        <f>IF(OR($A$8&lt;&gt;"",$A$2&lt;&gt;"",$HG$252&lt;&gt;""),"E","")</f>
        <v/>
      </c>
      <c r="HH203" s="81"/>
      <c r="HI203" s="72"/>
      <c r="HJ203" s="34" t="str">
        <f>IF(OR($A$8&lt;&gt;"",$A$2&lt;&gt;"",$HJ$252&lt;&gt;""),"E",IF((OR((AND($B$5="X",$D$5="")),(AND($F$7="X",$H$7="",$N$7="")),(AND((OR(($J$6="X"),(AND($J$6="X",$L$6="X")))),$N$6="")),(AND($B$7="X",$D$7="")),($F$7=""),($J$7=""))),"","X"))</f>
        <v/>
      </c>
      <c r="HK203" s="29" t="str">
        <f>IF(OR($A$8&lt;&gt;"",$A$2&lt;&gt;"",$HK$252&lt;&gt;""),"E","")</f>
        <v/>
      </c>
      <c r="HL203" s="34" t="str">
        <f>IF(OR($A$8&lt;&gt;"",$A$2&lt;&gt;"",$HL$252&lt;&gt;""),"E",IF((OR((AND($B$5="X",$D$5="")),(AND($F$7="X",$H$7="",$N$7="")),(AND((OR(($J$6="X"),(AND($J$6="X",$L$6="X")))),$N$6="")),(AND($B$7="X",$D$7="")),($F$7=""),($J$7=""))),"","X"))</f>
        <v/>
      </c>
      <c r="HM203" s="34" t="str">
        <f>IF(OR($A$8&lt;&gt;"",$A$2&lt;&gt;"",$HM$252&lt;&gt;""),"E",IF((OR((AND($B$5="X",$D$5="")),(AND($F$7="X",$H$7="",$N$7="")),(AND((OR(($J$6="X"),(AND($J$6="X",$L$6="X")))),$N$6="")),(AND($B$7="X",$D$7="")),($F$7=""),($J$7=""))),"","X"))</f>
        <v/>
      </c>
      <c r="HN203" s="34" t="str">
        <f>IF(OR($A$8&lt;&gt;"",$A$2&lt;&gt;"",$HN$252&lt;&gt;""),"E",IF((OR((AND($B$5="X",$D$5="")),(AND($F$7="X",$H$7="",$N$7="")),(AND((OR(($J$6="X"),(AND($J$6="X",$L$6="X")))),$N$6="")),(AND($B$7="X",$D$7="")),($F$7=""),($J$7=""))),"","X"))</f>
        <v/>
      </c>
      <c r="HO203" s="34" t="str">
        <f>IF(OR($A$8&lt;&gt;"",$A$2&lt;&gt;"",$HO$252&lt;&gt;""),"E",IF((OR((AND($B$5="X",$D$5="")),(AND($F$7="X",$H$7="",$N$7="")),(AND((OR(($J$6="X"),(AND($J$6="X",$L$6="X")))),$N$6="")),(AND($B$7="X",$D$7="")),($F$7=""),($J$7=""))),"","X"))</f>
        <v/>
      </c>
      <c r="HP203" s="34" t="str">
        <f>IF(OR($A$8&lt;&gt;"",$A$2&lt;&gt;"",$HP$252&lt;&gt;""),"E",IF((OR((AND($B$5="X",$D$5="")),(AND($F$7="X",$H$7="",$N$7="")),(AND((OR(($J$6="X"),(AND($J$6="X",$L$6="X")))),$N$6="")),(AND($B$7="X",$D$7="")),($F$7=""),($J$7=""))),"","X"))</f>
        <v/>
      </c>
      <c r="HQ203" s="219"/>
      <c r="HR203" s="6"/>
      <c r="HS203" s="131">
        <f t="shared" si="2"/>
        <v>0</v>
      </c>
      <c r="HT203" s="132"/>
    </row>
    <row r="204" spans="1:228" ht="39" customHeight="1" x14ac:dyDescent="0.2">
      <c r="A204" s="220"/>
      <c r="B204" s="221"/>
      <c r="C204" s="221"/>
      <c r="D204" s="221"/>
      <c r="E204" s="221"/>
      <c r="F204" s="221"/>
      <c r="G204" s="221"/>
      <c r="H204" s="221"/>
      <c r="I204" s="221"/>
      <c r="J204" s="221"/>
      <c r="K204" s="221"/>
      <c r="L204" s="222"/>
      <c r="M204" s="220" t="s">
        <v>204</v>
      </c>
      <c r="N204" s="221"/>
      <c r="O204" s="221"/>
      <c r="P204" s="221"/>
      <c r="Q204" s="221"/>
      <c r="R204" s="221"/>
      <c r="S204" s="221"/>
      <c r="T204" s="221"/>
      <c r="U204" s="222"/>
      <c r="V204" s="175"/>
      <c r="W204" s="43">
        <v>18</v>
      </c>
      <c r="X204" s="204">
        <v>3</v>
      </c>
      <c r="Y204" s="84" t="s">
        <v>1141</v>
      </c>
      <c r="Z204" s="178"/>
      <c r="AA204" s="212"/>
      <c r="AB204" s="155">
        <v>60</v>
      </c>
      <c r="AC204" s="299"/>
      <c r="AD204" s="155">
        <v>60</v>
      </c>
      <c r="AE204" s="299"/>
      <c r="AF204" s="155">
        <v>60</v>
      </c>
      <c r="AG204" s="299"/>
      <c r="AH204" s="155">
        <v>60</v>
      </c>
      <c r="AI204" s="299"/>
      <c r="AJ204" s="155">
        <v>12</v>
      </c>
      <c r="AK204" s="299"/>
      <c r="AL204" s="155">
        <v>2</v>
      </c>
      <c r="AM204" s="299"/>
      <c r="AN204" s="155">
        <v>1</v>
      </c>
      <c r="AO204" s="299"/>
      <c r="AP204" s="155">
        <v>1</v>
      </c>
      <c r="AQ204" s="299"/>
      <c r="AR204" s="155"/>
      <c r="AS204" s="418"/>
      <c r="AT204" s="152"/>
      <c r="AU204" s="153"/>
      <c r="AV204" s="152"/>
      <c r="AW204" s="153"/>
      <c r="AX204" s="152"/>
      <c r="AY204" s="153"/>
      <c r="AZ204" s="152"/>
      <c r="BA204" s="153"/>
      <c r="BB204" s="152"/>
      <c r="BC204" s="153"/>
      <c r="BD204" s="152"/>
      <c r="BE204" s="153"/>
      <c r="BF204" s="152"/>
      <c r="BG204" s="422"/>
      <c r="BH204" s="179"/>
      <c r="BI204" s="179"/>
      <c r="BJ204" s="67" t="str">
        <f>IF($BJ$8="Saisie de numéro erronée !","Saisie de numéro erronée !",IF($BJ$9="","",VALUE(SUBSTITUTE(IF(COUNTIF(HS204,"* *"),TRIM(MID(Y204&amp;" ",(FIND(("NO"&amp;$BJ$9&amp;" "),Y204&amp;" "))-3,3)),HS204),"c",""))))</f>
        <v/>
      </c>
      <c r="BK204" s="180"/>
      <c r="BL204" s="213"/>
      <c r="BM204" s="29">
        <v>18</v>
      </c>
      <c r="BN204" s="29">
        <v>18</v>
      </c>
      <c r="BO204" s="29">
        <v>18</v>
      </c>
      <c r="BP204" s="29">
        <v>19</v>
      </c>
      <c r="BQ204" s="29">
        <v>19</v>
      </c>
      <c r="BR204" s="29">
        <v>19</v>
      </c>
      <c r="BS204" s="29">
        <v>20</v>
      </c>
      <c r="BT204" s="29">
        <v>20</v>
      </c>
      <c r="BU204" s="29">
        <v>20</v>
      </c>
      <c r="BV204" s="29">
        <v>21</v>
      </c>
      <c r="BW204" s="29">
        <v>21</v>
      </c>
      <c r="BX204" s="29">
        <v>21</v>
      </c>
      <c r="BY204" s="29">
        <v>25</v>
      </c>
      <c r="BZ204" s="29">
        <v>33</v>
      </c>
      <c r="CA204" s="29">
        <v>38</v>
      </c>
      <c r="CB204" s="226">
        <v>48</v>
      </c>
      <c r="CC204" s="181"/>
      <c r="CD204" s="181"/>
      <c r="CE204" s="395"/>
      <c r="CF204" s="182"/>
      <c r="CG204" s="182"/>
      <c r="CH204" s="395"/>
      <c r="CI204" s="183"/>
      <c r="CJ204" s="183"/>
      <c r="CK204" s="214">
        <v>193</v>
      </c>
      <c r="CL204" s="44" t="s">
        <v>634</v>
      </c>
      <c r="CM204" s="184"/>
      <c r="CN204" s="216"/>
      <c r="CO204" s="227" t="s">
        <v>203</v>
      </c>
      <c r="CP204" s="185"/>
      <c r="CQ204" s="185"/>
      <c r="CR204" s="44">
        <v>97</v>
      </c>
      <c r="CS204" s="44">
        <v>109</v>
      </c>
      <c r="CT204" s="186"/>
      <c r="CU204" s="186"/>
      <c r="CV204" s="395"/>
      <c r="CW204" s="218"/>
      <c r="CX204" s="218"/>
      <c r="CY204" s="227" t="s">
        <v>106</v>
      </c>
      <c r="CZ204" s="187"/>
      <c r="DA204" s="187"/>
      <c r="DB204" s="28" t="str">
        <f>IF(OR($A$8&lt;&gt;"",$A$2&lt;&gt;"",$DB$252&lt;&gt;""),"E","")</f>
        <v/>
      </c>
      <c r="DC204" s="29" t="str">
        <f>IF(OR($A$8&lt;&gt;"",$A$2&lt;&gt;"",$DC$252&lt;&gt;""),"E","")</f>
        <v/>
      </c>
      <c r="DD204" s="29" t="str">
        <f>IF(OR($A$8&lt;&gt;"",$A$2&lt;&gt;"",$DD$252&lt;&gt;""),"E","")</f>
        <v/>
      </c>
      <c r="DE204" s="29" t="str">
        <f>IF(OR($A$8&lt;&gt;"",$A$2&lt;&gt;"",$DE$252&lt;&gt;""),"E","")</f>
        <v/>
      </c>
      <c r="DF204" s="29" t="str">
        <f>IF(OR($A$8&lt;&gt;"",$A$2&lt;&gt;"",$DF$252&lt;&gt;""),"E","")</f>
        <v/>
      </c>
      <c r="DG204" s="29" t="str">
        <f>IF(OR($A$8&lt;&gt;"",$A$2&lt;&gt;"",$DG$252&lt;&gt;""),"E","")</f>
        <v/>
      </c>
      <c r="DH204" s="29" t="str">
        <f>IF(OR($A$8&lt;&gt;"",$A$2&lt;&gt;"",$DH$252&lt;&gt;""),"E","")</f>
        <v/>
      </c>
      <c r="DI204" s="29" t="str">
        <f>IF(OR($A$8&lt;&gt;"",$A$2&lt;&gt;"",$DI$252&lt;&gt;""),"E","")</f>
        <v/>
      </c>
      <c r="DJ204" s="29" t="str">
        <f>IF(OR($A$8&lt;&gt;"",$A$2&lt;&gt;"",$DJ$252&lt;&gt;""),"E","")</f>
        <v/>
      </c>
      <c r="DK204" s="29" t="str">
        <f>IF(OR($A$8&lt;&gt;"",$A$2&lt;&gt;"",$DK$252&lt;&gt;""),"E","")</f>
        <v/>
      </c>
      <c r="DL204" s="29" t="str">
        <f>IF(OR($A$8&lt;&gt;"",$A$2&lt;&gt;"",$DL$252&lt;&gt;""),"E","")</f>
        <v/>
      </c>
      <c r="DM204" s="29" t="str">
        <f>IF(OR($A$8&lt;&gt;"",$A$2&lt;&gt;"",$DM$252&lt;&gt;""),"E","")</f>
        <v/>
      </c>
      <c r="DN204" s="29" t="str">
        <f>IF(OR($A$8&lt;&gt;"",$A$2&lt;&gt;"",$DN$252&lt;&gt;""),"E","")</f>
        <v/>
      </c>
      <c r="DO204" s="29" t="str">
        <f>IF(OR($A$8&lt;&gt;"",$A$2&lt;&gt;"",$DO$252&lt;&gt;""),"E","")</f>
        <v/>
      </c>
      <c r="DP204" s="29" t="str">
        <f>IF(OR($A$8&lt;&gt;"",$A$2&lt;&gt;"",$DP$252&lt;&gt;""),"E","")</f>
        <v/>
      </c>
      <c r="DQ204" s="29" t="str">
        <f>IF(OR($A$8&lt;&gt;"",$A$2&lt;&gt;"",$DQ$252&lt;&gt;""),"E","")</f>
        <v/>
      </c>
      <c r="DR204" s="29" t="str">
        <f>IF(OR($A$8&lt;&gt;"",$A$2&lt;&gt;"",$DR$252&lt;&gt;""),"E","")</f>
        <v/>
      </c>
      <c r="DS204" s="29" t="str">
        <f>IF(OR($A$8&lt;&gt;"",$A$2&lt;&gt;"",$DS$252&lt;&gt;""),"E","")</f>
        <v/>
      </c>
      <c r="DT204" s="29" t="str">
        <f>IF(OR($A$8&lt;&gt;"",$A$2&lt;&gt;"",$DT$252&lt;&gt;""),"E","")</f>
        <v/>
      </c>
      <c r="DU204" s="29" t="str">
        <f>IF(OR($A$8&lt;&gt;"",$A$2&lt;&gt;"",$DU$252&lt;&gt;""),"E","")</f>
        <v/>
      </c>
      <c r="DV204" s="29" t="str">
        <f>IF(OR($A$8&lt;&gt;"",$A$2&lt;&gt;"",$DV$252&lt;&gt;""),"E","")</f>
        <v/>
      </c>
      <c r="DW204" s="29" t="str">
        <f>IF(OR($A$8&lt;&gt;"",$A$2&lt;&gt;"",$DW$252&lt;&gt;""),"E","")</f>
        <v/>
      </c>
      <c r="DX204" s="29" t="str">
        <f>IF(OR($A$8&lt;&gt;"",$A$2&lt;&gt;"",$DX$252&lt;&gt;""),"E","")</f>
        <v/>
      </c>
      <c r="DY204" s="29" t="str">
        <f>IF(OR($A$8&lt;&gt;"",$A$2&lt;&gt;"",$DY$252&lt;&gt;""),"E","")</f>
        <v/>
      </c>
      <c r="DZ204" s="29" t="str">
        <f>IF(OR($A$8&lt;&gt;"",$A$2&lt;&gt;"",$DZ$252&lt;&gt;""),"E","")</f>
        <v/>
      </c>
      <c r="EA204" s="31"/>
      <c r="EB204" s="2"/>
      <c r="EC204" s="29" t="str">
        <f>IF(OR($A$8&lt;&gt;"",$A$2&lt;&gt;"",$EC$252&lt;&gt;""),"E","")</f>
        <v/>
      </c>
      <c r="ED204" s="58"/>
      <c r="EE204" s="57"/>
      <c r="EF204" s="29" t="str">
        <f>IF(OR($A$8&lt;&gt;"",$A$2&lt;&gt;"",$EF$252&lt;&gt;""),"E","")</f>
        <v/>
      </c>
      <c r="EG204" s="29" t="str">
        <f>IF(OR($A$8&lt;&gt;"",$A$2&lt;&gt;"",$EG$252&lt;&gt;""),"E","")</f>
        <v/>
      </c>
      <c r="EH204" s="29" t="str">
        <f>IF(OR($A$8&lt;&gt;"",$A$2&lt;&gt;"",$EH$252&lt;&gt;""),"E","")</f>
        <v/>
      </c>
      <c r="EI204" s="29" t="str">
        <f>IF(OR($A$8&lt;&gt;"",$A$2&lt;&gt;"",$EI$252&lt;&gt;""),"E","")</f>
        <v/>
      </c>
      <c r="EJ204" s="29" t="str">
        <f>IF(OR($A$8&lt;&gt;"",$A$2&lt;&gt;"",$EJ$252&lt;&gt;""),"E","")</f>
        <v/>
      </c>
      <c r="EK204" s="29" t="str">
        <f>IF(OR($A$8&lt;&gt;"",$A$2&lt;&gt;"",$EK$252&lt;&gt;""),"E","")</f>
        <v/>
      </c>
      <c r="EL204" s="29" t="str">
        <f>IF(OR($A$8&lt;&gt;"",$A$2&lt;&gt;"",$EL$252&lt;&gt;""),"E","")</f>
        <v/>
      </c>
      <c r="EM204" s="29" t="str">
        <f>IF(OR($A$8&lt;&gt;"",$A$2&lt;&gt;"",$EM$252&lt;&gt;""),"E","")</f>
        <v/>
      </c>
      <c r="EN204" s="29" t="str">
        <f>IF(OR($A$8&lt;&gt;"",$A$2&lt;&gt;"",$EN$252&lt;&gt;""),"E","")</f>
        <v/>
      </c>
      <c r="EO204" s="29" t="str">
        <f>IF(OR($A$8&lt;&gt;"",$A$2&lt;&gt;"",$EO$252&lt;&gt;""),"E","")</f>
        <v/>
      </c>
      <c r="EP204" s="29" t="str">
        <f>IF(OR($A$8&lt;&gt;"",$A$2&lt;&gt;"",$EP$252&lt;&gt;""),"E","")</f>
        <v/>
      </c>
      <c r="EQ204" s="29" t="str">
        <f>IF(OR($A$8&lt;&gt;"",$A$2&lt;&gt;"",$EQ$252&lt;&gt;""),"E","")</f>
        <v/>
      </c>
      <c r="ER204" s="29" t="str">
        <f>IF(OR($A$8&lt;&gt;"",$A$2&lt;&gt;"",$ER$252&lt;&gt;""),"E","")</f>
        <v/>
      </c>
      <c r="ES204" s="29" t="str">
        <f>IF(OR($A$8&lt;&gt;"",$A$2&lt;&gt;"",$ES$252&lt;&gt;""),"E","")</f>
        <v/>
      </c>
      <c r="ET204" s="29" t="str">
        <f>IF(OR($A$8&lt;&gt;"",$A$2&lt;&gt;"",$ET$252&lt;&gt;""),"E","")</f>
        <v/>
      </c>
      <c r="EU204" s="29" t="str">
        <f>IF(OR($A$8&lt;&gt;"",$A$2&lt;&gt;"",$EU$252&lt;&gt;""),"E","")</f>
        <v/>
      </c>
      <c r="EV204" s="29" t="str">
        <f>IF(OR($A$8&lt;&gt;"",$A$2&lt;&gt;"",$EV$252&lt;&gt;""),"E","")</f>
        <v/>
      </c>
      <c r="EW204" s="29" t="str">
        <f>IF(OR($A$8&lt;&gt;"",$A$2&lt;&gt;"",$EW$252&lt;&gt;""),"E","")</f>
        <v/>
      </c>
      <c r="EX204" s="29" t="str">
        <f>IF(OR($A$8&lt;&gt;"",$A$2&lt;&gt;"",$EX$252&lt;&gt;""),"E","")</f>
        <v/>
      </c>
      <c r="EY204" s="29" t="str">
        <f>IF(OR($A$8&lt;&gt;"",$A$2&lt;&gt;"",$EY$252&lt;&gt;""),"E","")</f>
        <v/>
      </c>
      <c r="EZ204" s="29" t="str">
        <f>IF(OR($A$8&lt;&gt;"",$A$2&lt;&gt;"",$EZ$252&lt;&gt;""),"E","")</f>
        <v/>
      </c>
      <c r="FA204" s="29" t="str">
        <f>IF(OR($A$8&lt;&gt;"",$A$2&lt;&gt;"",$FA$252&lt;&gt;""),"E","")</f>
        <v/>
      </c>
      <c r="FB204" s="29" t="str">
        <f>IF(OR($A$8&lt;&gt;"",$A$2&lt;&gt;"",$FB$252&lt;&gt;""),"E","")</f>
        <v/>
      </c>
      <c r="FC204" s="29" t="str">
        <f>IF(OR($A$8&lt;&gt;"",$A$2&lt;&gt;"",$FC$252&lt;&gt;""),"E","")</f>
        <v/>
      </c>
      <c r="FD204" s="29" t="str">
        <f>IF(OR($A$8&lt;&gt;"",$A$2&lt;&gt;"",$FD$252&lt;&gt;""),"E","")</f>
        <v/>
      </c>
      <c r="FE204" s="29" t="str">
        <f>IF(OR($A$8&lt;&gt;"",$A$2&lt;&gt;"",$FE$252&lt;&gt;""),"E","")</f>
        <v/>
      </c>
      <c r="FF204" s="29" t="str">
        <f>IF(OR($A$8&lt;&gt;"",$A$2&lt;&gt;"",$FF$252&lt;&gt;""),"E","")</f>
        <v/>
      </c>
      <c r="FG204" s="29" t="str">
        <f>IF(OR($A$8&lt;&gt;"",$A$2&lt;&gt;"",$FG$252&lt;&gt;""),"E","")</f>
        <v/>
      </c>
      <c r="FH204" s="29" t="str">
        <f>IF(OR($A$8&lt;&gt;"",$A$2&lt;&gt;"",$FH$252&lt;&gt;""),"E","")</f>
        <v/>
      </c>
      <c r="FI204" s="29" t="str">
        <f>IF(OR($A$8&lt;&gt;"",$A$2&lt;&gt;"",$FI$252&lt;&gt;""),"E","")</f>
        <v/>
      </c>
      <c r="FJ204" s="29" t="str">
        <f>IF(OR($A$8&lt;&gt;"",$A$2&lt;&gt;"",$FJ$252&lt;&gt;""),"E","")</f>
        <v/>
      </c>
      <c r="FK204" s="29" t="str">
        <f>IF(OR($A$8&lt;&gt;"",$A$2&lt;&gt;"",$FK$252&lt;&gt;""),"E","")</f>
        <v/>
      </c>
      <c r="FL204" s="29" t="str">
        <f>IF(OR($A$8&lt;&gt;"",$A$2&lt;&gt;"",$FL$252&lt;&gt;""),"E","")</f>
        <v/>
      </c>
      <c r="FM204" s="29" t="str">
        <f>IF(OR($A$8&lt;&gt;"",$A$2&lt;&gt;"",$FM$252&lt;&gt;""),"E","")</f>
        <v/>
      </c>
      <c r="FN204" s="29" t="str">
        <f>IF(OR($A$8&lt;&gt;"",$A$2&lt;&gt;"",$FN$252&lt;&gt;""),"E","")</f>
        <v/>
      </c>
      <c r="FO204" s="29" t="str">
        <f>IF(OR($A$8&lt;&gt;"",$A$2&lt;&gt;"",$FO$252&lt;&gt;""),"E","")</f>
        <v/>
      </c>
      <c r="FP204" s="29" t="str">
        <f>IF(OR($A$8&lt;&gt;"",$A$2&lt;&gt;"",$FP$252&lt;&gt;""),"E","")</f>
        <v/>
      </c>
      <c r="FQ204" s="29" t="str">
        <f>IF(OR($A$8&lt;&gt;"",$A$2&lt;&gt;"",$FQ$252&lt;&gt;""),"E","")</f>
        <v/>
      </c>
      <c r="FR204" s="29" t="str">
        <f>IF(OR($A$8&lt;&gt;"",$A$2&lt;&gt;"",$FR$252&lt;&gt;""),"E","")</f>
        <v/>
      </c>
      <c r="FS204" s="29" t="str">
        <f>IF(OR($A$8&lt;&gt;"",$A$2&lt;&gt;"",$FS$252&lt;&gt;""),"E","")</f>
        <v/>
      </c>
      <c r="FT204" s="29" t="str">
        <f>IF(OR($A$8&lt;&gt;"",$A$2&lt;&gt;"",$FT$252&lt;&gt;""),"E","")</f>
        <v/>
      </c>
      <c r="FU204" s="29" t="str">
        <f>IF(OR($A$8&lt;&gt;"",$A$2&lt;&gt;"",$FU$252&lt;&gt;""),"E","")</f>
        <v/>
      </c>
      <c r="FV204" s="29" t="str">
        <f>IF(OR($A$8&lt;&gt;"",$A$2&lt;&gt;"",$FV$252&lt;&gt;""),"E","")</f>
        <v/>
      </c>
      <c r="FW204" s="29" t="str">
        <f>IF(OR($A$8&lt;&gt;"",$A$2&lt;&gt;"",$FW$252&lt;&gt;""),"E","")</f>
        <v/>
      </c>
      <c r="FX204" s="29" t="str">
        <f>IF(OR($A$8&lt;&gt;"",$A$2&lt;&gt;"",$FX$252&lt;&gt;""),"E","")</f>
        <v/>
      </c>
      <c r="FY204" s="29" t="str">
        <f>IF(OR($A$8&lt;&gt;"",$A$2&lt;&gt;"",$FY$252&lt;&gt;""),"E","")</f>
        <v/>
      </c>
      <c r="FZ204" s="29" t="str">
        <f>IF(OR($A$8&lt;&gt;"",$A$2&lt;&gt;"",$FZ$252&lt;&gt;""),"E","")</f>
        <v/>
      </c>
      <c r="GA204" s="29" t="str">
        <f>IF(OR($A$8&lt;&gt;"",$A$2&lt;&gt;"",$GA$252&lt;&gt;""),"E","")</f>
        <v/>
      </c>
      <c r="GB204" s="58"/>
      <c r="GC204" s="57"/>
      <c r="GD204" s="33" t="str">
        <f>IF(OR($A$8&lt;&gt;"",$A$2&lt;&gt;"",$GD$252&lt;&gt;""),"E","")</f>
        <v/>
      </c>
      <c r="GE204" s="77"/>
      <c r="GF204" s="72"/>
      <c r="GG204" s="29" t="str">
        <f>IF(OR($A$8&lt;&gt;"",$A$2&lt;&gt;"",$GG$252&lt;&gt;""),"E","")</f>
        <v/>
      </c>
      <c r="GH204" s="29" t="str">
        <f>IF(OR($A$8&lt;&gt;"",$A$2&lt;&gt;"",$GH$252&lt;&gt;""),"E","")</f>
        <v/>
      </c>
      <c r="GI204" s="29" t="str">
        <f>IF(OR($A$8&lt;&gt;"",$A$2&lt;&gt;"",$GI$252&lt;&gt;""),"E","")</f>
        <v/>
      </c>
      <c r="GJ204" s="29" t="str">
        <f>IF(OR($A$8&lt;&gt;"",$A$2&lt;&gt;"",$GJ$252&lt;&gt;""),"E","")</f>
        <v/>
      </c>
      <c r="GK204" s="29" t="str">
        <f>IF(OR($A$8&lt;&gt;"",$A$2&lt;&gt;"",$GK$252&lt;&gt;""),"E","")</f>
        <v/>
      </c>
      <c r="GL204" s="29" t="str">
        <f>IF(OR($A$8&lt;&gt;"",$A$2&lt;&gt;"",$GL$252&lt;&gt;""),"E","")</f>
        <v/>
      </c>
      <c r="GM204" s="29" t="str">
        <f>IF(OR($A$8&lt;&gt;"",$A$2&lt;&gt;"",$GM$252&lt;&gt;""),"E","")</f>
        <v/>
      </c>
      <c r="GN204" s="29" t="str">
        <f>IF(OR($A$8&lt;&gt;"",$A$2&lt;&gt;"",$GN$252&lt;&gt;""),"E","")</f>
        <v/>
      </c>
      <c r="GO204" s="29" t="str">
        <f>IF(OR($A$8&lt;&gt;"",$A$2&lt;&gt;"",$GO$252&lt;&gt;""),"E","")</f>
        <v/>
      </c>
      <c r="GP204" s="29" t="str">
        <f>IF(OR($A$8&lt;&gt;"",$A$2&lt;&gt;"",$GP$252&lt;&gt;""),"E","")</f>
        <v/>
      </c>
      <c r="GQ204" s="29" t="str">
        <f>IF(OR($A$8&lt;&gt;"",$A$2&lt;&gt;"",$GQ$252&lt;&gt;""),"E","")</f>
        <v/>
      </c>
      <c r="GR204" s="29" t="str">
        <f>IF(OR($A$8&lt;&gt;"",$A$2&lt;&gt;"",$GR$252&lt;&gt;""),"E","")</f>
        <v/>
      </c>
      <c r="GS204" s="29" t="str">
        <f>IF(OR($A$8&lt;&gt;"",$A$2&lt;&gt;"",$GS$252&lt;&gt;""),"E","")</f>
        <v/>
      </c>
      <c r="GT204" s="29" t="str">
        <f>IF(OR($A$8&lt;&gt;"",$A$2&lt;&gt;"",$GT$252&lt;&gt;""),"E","")</f>
        <v/>
      </c>
      <c r="GU204" s="29" t="str">
        <f>IF(OR($A$8&lt;&gt;"",$A$2&lt;&gt;"",$GU$252&lt;&gt;""),"E","")</f>
        <v/>
      </c>
      <c r="GV204" s="29" t="str">
        <f>IF(OR($A$8&lt;&gt;"",$A$2&lt;&gt;"",$GV$252&lt;&gt;""),"E","")</f>
        <v/>
      </c>
      <c r="GW204" s="29" t="str">
        <f>IF(OR($A$8&lt;&gt;"",$A$2&lt;&gt;"",$GW$252&lt;&gt;""),"E","")</f>
        <v/>
      </c>
      <c r="GX204" s="29" t="str">
        <f>IF(OR($A$8&lt;&gt;"",$A$2&lt;&gt;"",$GX$252&lt;&gt;""),"E","")</f>
        <v/>
      </c>
      <c r="GY204" s="26" t="str">
        <f>IF(OR($A$8&lt;&gt;"",$A$2&lt;&gt;"",$GY$252&lt;&gt;""),"E","")</f>
        <v/>
      </c>
      <c r="GZ204" s="29" t="str">
        <f>IF(OR($A$8&lt;&gt;"",$A$2&lt;&gt;"",$GZ$252&lt;&gt;""),"E","")</f>
        <v/>
      </c>
      <c r="HA204" s="29" t="str">
        <f>IF(OR($A$8&lt;&gt;"",$A$2&lt;&gt;"",$HA$252&lt;&gt;""),"E","")</f>
        <v/>
      </c>
      <c r="HB204" s="34" t="str">
        <f>IF(OR($A$8&lt;&gt;"",$A$2&lt;&gt;"",$HB$252&lt;&gt;""),"E",IF((OR((AND($B$5="X",$D$5="")),(AND($F$7="X",$H$7="",$N$7="")),(AND((OR(($J$6="X"),(AND($J$6="X",$L$6="X")))),$N$6="")),(AND($B$7="X",$D$7="")),($F$7=""))),"","X"))</f>
        <v/>
      </c>
      <c r="HC204" s="29" t="str">
        <f>IF(OR($A$8&lt;&gt;"",$A$2&lt;&gt;"",$HC$252&lt;&gt;""),"E","")</f>
        <v/>
      </c>
      <c r="HD204" s="34" t="str">
        <f>IF(OR($A$8&lt;&gt;"",$A$2&lt;&gt;"",$HD$252&lt;&gt;""),"E",IF((OR((AND($B$5="X",$D$5="")),(AND($F$7="X",$H$7="",$N$7="")),(AND((OR(($J$6="X"),(AND($J$6="X",$L$6="X")))),$N$6="")),(AND($B$7="X",$D$7="")),($F$7=""))),"","X"))</f>
        <v/>
      </c>
      <c r="HE204" s="29" t="str">
        <f>IF(OR($A$8&lt;&gt;"",$A$2&lt;&gt;"",$HE$252&lt;&gt;""),"E","")</f>
        <v/>
      </c>
      <c r="HF204" s="34" t="str">
        <f>IF(OR($A$8&lt;&gt;"",$A$2&lt;&gt;"",$HF$252&lt;&gt;""),"E",IF((OR((AND($B$5="X",$D$5="")),(AND($F$7="X",$H$7="",$N$7="")),(AND((OR(($J$6="X"),(AND($J$6="X",$L$6="X")))),$N$6="")),(AND($B$7="X",$D$7="")),($F$7=""))),"","X"))</f>
        <v/>
      </c>
      <c r="HG204" s="29" t="str">
        <f>IF(OR($A$8&lt;&gt;"",$A$2&lt;&gt;"",$HG$252&lt;&gt;""),"E","")</f>
        <v/>
      </c>
      <c r="HH204" s="81"/>
      <c r="HI204" s="72"/>
      <c r="HJ204" s="34" t="str">
        <f>IF(OR($A$8&lt;&gt;"",$A$2&lt;&gt;"",$HJ$252&lt;&gt;""),"E",IF((OR((AND($B$5="X",$D$5="")),(AND($F$7="X",$H$7="",$N$7="")),(AND((OR(($J$6="X"),(AND($J$6="X",$L$6="X")))),$N$6="")),(AND($B$7="X",$D$7="")),($F$7=""))),"","X"))</f>
        <v/>
      </c>
      <c r="HK204" s="29" t="str">
        <f>IF(OR($A$8&lt;&gt;"",$A$2&lt;&gt;"",$HK$252&lt;&gt;""),"E","")</f>
        <v/>
      </c>
      <c r="HL204" s="34" t="str">
        <f>IF(OR($A$8&lt;&gt;"",$A$2&lt;&gt;"",$HL$252&lt;&gt;""),"E",IF((OR((AND($B$5="X",$D$5="")),(AND($F$7="X",$H$7="",$N$7="")),(AND((OR(($J$6="X"),(AND($J$6="X",$L$6="X")))),$N$6="")),(AND($B$7="X",$D$7="")),($F$7=""))),"","X"))</f>
        <v/>
      </c>
      <c r="HM204" s="34" t="str">
        <f>IF(OR($A$8&lt;&gt;"",$A$2&lt;&gt;"",$HM$252&lt;&gt;""),"E",IF((OR((AND($B$5="X",$D$5="")),(AND($F$7="X",$H$7="",$N$7="")),(AND((OR(($J$6="X"),(AND($J$6="X",$L$6="X")))),$N$6="")),(AND($B$7="X",$D$7="")),($F$7=""))),"","X"))</f>
        <v/>
      </c>
      <c r="HN204" s="34" t="str">
        <f>IF(OR($A$8&lt;&gt;"",$A$2&lt;&gt;"",$HN$252&lt;&gt;""),"E",IF((OR((AND($B$5="X",$D$5="")),(AND($F$7="X",$H$7="",$N$7="")),(AND((OR(($J$6="X"),(AND($J$6="X",$L$6="X")))),$N$6="")),(AND($B$7="X",$D$7="")),($F$7=""))),"","X"))</f>
        <v/>
      </c>
      <c r="HO204" s="34" t="str">
        <f>IF(OR($A$8&lt;&gt;"",$A$2&lt;&gt;"",$HO$252&lt;&gt;""),"E",IF((OR((AND($B$5="X",$D$5="")),(AND($F$7="X",$H$7="",$N$7="")),(AND((OR(($J$6="X"),(AND($J$6="X",$L$6="X")))),$N$6="")),(AND($B$7="X",$D$7="")),($F$7=""))),"","X"))</f>
        <v/>
      </c>
      <c r="HP204" s="34" t="str">
        <f>IF(OR($A$8&lt;&gt;"",$A$2&lt;&gt;"",$HP$252&lt;&gt;""),"E",IF((OR((AND($B$5="X",$D$5="")),(AND($F$7="X",$H$7="",$N$7="")),(AND((OR(($J$6="X"),(AND($J$6="X",$L$6="X")))),$N$6="")),(AND($B$7="X",$D$7="")),($F$7=""))),"","X"))</f>
        <v/>
      </c>
      <c r="HQ204" s="219"/>
      <c r="HR204" s="6"/>
      <c r="HS204" s="131">
        <f t="shared" ref="HS204:HS250" si="3">IF(ISERR((IF(ISERROR(FIND("NO"&amp;$BJ$9&amp;" ",Y204&amp;" ")),0,TRIM(MID(Y204&amp;" ",FIND("NO"&amp;$BJ$9&amp;" ",Y204&amp;" ")-5,5))))),TRIM(MID(Y204&amp;" ",(FIND(("NO"&amp;$BJ$9&amp;" "),Y204&amp;" "))-4,4)),(IF(ISERROR(FIND("NO"&amp;$BJ$9&amp;" ",Y204&amp;" ")),0,TRIM(MID(Y204&amp;" ",FIND("NO"&amp;$BJ$9&amp;" ",Y204&amp;" ")-5,5)))))</f>
        <v>0</v>
      </c>
      <c r="HT204" s="132"/>
    </row>
    <row r="205" spans="1:228" ht="39" customHeight="1" x14ac:dyDescent="0.2">
      <c r="A205" s="436" t="s">
        <v>83</v>
      </c>
      <c r="B205" s="437"/>
      <c r="C205" s="437"/>
      <c r="D205" s="437"/>
      <c r="E205" s="437"/>
      <c r="F205" s="437"/>
      <c r="G205" s="437"/>
      <c r="H205" s="437"/>
      <c r="I205" s="437"/>
      <c r="J205" s="437"/>
      <c r="K205" s="437"/>
      <c r="L205" s="438"/>
      <c r="M205" s="220" t="s">
        <v>193</v>
      </c>
      <c r="N205" s="221"/>
      <c r="O205" s="221"/>
      <c r="P205" s="221"/>
      <c r="Q205" s="221"/>
      <c r="R205" s="221"/>
      <c r="S205" s="221"/>
      <c r="T205" s="221"/>
      <c r="U205" s="222"/>
      <c r="V205" s="175"/>
      <c r="W205" s="43">
        <v>26</v>
      </c>
      <c r="X205" s="204">
        <v>3</v>
      </c>
      <c r="Y205" s="84" t="s">
        <v>1155</v>
      </c>
      <c r="Z205" s="178"/>
      <c r="AA205" s="212"/>
      <c r="AB205" s="155">
        <v>60</v>
      </c>
      <c r="AC205" s="299"/>
      <c r="AD205" s="155">
        <v>60</v>
      </c>
      <c r="AE205" s="299"/>
      <c r="AF205" s="155">
        <v>60</v>
      </c>
      <c r="AG205" s="299"/>
      <c r="AH205" s="155">
        <v>60</v>
      </c>
      <c r="AI205" s="299"/>
      <c r="AJ205" s="155">
        <v>12</v>
      </c>
      <c r="AK205" s="299"/>
      <c r="AL205" s="155">
        <v>2</v>
      </c>
      <c r="AM205" s="299"/>
      <c r="AN205" s="155">
        <v>1</v>
      </c>
      <c r="AO205" s="299"/>
      <c r="AP205" s="155">
        <v>1</v>
      </c>
      <c r="AQ205" s="299"/>
      <c r="AR205" s="155"/>
      <c r="AS205" s="418"/>
      <c r="AT205" s="152"/>
      <c r="AU205" s="153"/>
      <c r="AV205" s="152"/>
      <c r="AW205" s="153"/>
      <c r="AX205" s="152"/>
      <c r="AY205" s="153"/>
      <c r="AZ205" s="152"/>
      <c r="BA205" s="153"/>
      <c r="BB205" s="152"/>
      <c r="BC205" s="153"/>
      <c r="BD205" s="152"/>
      <c r="BE205" s="153"/>
      <c r="BF205" s="152"/>
      <c r="BG205" s="422"/>
      <c r="BH205" s="179"/>
      <c r="BI205" s="179"/>
      <c r="BJ205" s="67" t="str">
        <f>IF($BJ$8="Saisie de numéro erronée !","Saisie de numéro erronée !",IF($BJ$9="","",VALUE(SUBSTITUTE(IF(COUNTIF(HS205,"* *"),TRIM(MID(Y205&amp;" ",(FIND(("NO"&amp;$BJ$9&amp;" "),Y205&amp;" "))-3,3)),HS205),"c",""))))</f>
        <v/>
      </c>
      <c r="BK205" s="180"/>
      <c r="BL205" s="213"/>
      <c r="BM205" s="29">
        <v>26</v>
      </c>
      <c r="BN205" s="29">
        <v>26</v>
      </c>
      <c r="BO205" s="29">
        <v>26</v>
      </c>
      <c r="BP205" s="29">
        <v>27</v>
      </c>
      <c r="BQ205" s="29">
        <v>27</v>
      </c>
      <c r="BR205" s="29">
        <v>27</v>
      </c>
      <c r="BS205" s="29">
        <v>28</v>
      </c>
      <c r="BT205" s="29">
        <v>28</v>
      </c>
      <c r="BU205" s="29">
        <v>28</v>
      </c>
      <c r="BV205" s="29">
        <v>29</v>
      </c>
      <c r="BW205" s="29">
        <v>29</v>
      </c>
      <c r="BX205" s="29">
        <v>29</v>
      </c>
      <c r="BY205" s="29">
        <v>33</v>
      </c>
      <c r="BZ205" s="29">
        <v>41</v>
      </c>
      <c r="CA205" s="29">
        <v>46</v>
      </c>
      <c r="CB205" s="226">
        <v>59</v>
      </c>
      <c r="CC205" s="181"/>
      <c r="CD205" s="181"/>
      <c r="CE205" s="395"/>
      <c r="CF205" s="182"/>
      <c r="CG205" s="182"/>
      <c r="CH205" s="395"/>
      <c r="CI205" s="183"/>
      <c r="CJ205" s="183"/>
      <c r="CK205" s="214">
        <v>194</v>
      </c>
      <c r="CL205" s="44" t="s">
        <v>635</v>
      </c>
      <c r="CM205" s="184"/>
      <c r="CN205" s="216"/>
      <c r="CO205" s="227" t="s">
        <v>235</v>
      </c>
      <c r="CP205" s="185"/>
      <c r="CQ205" s="185"/>
      <c r="CR205" s="44">
        <v>97</v>
      </c>
      <c r="CS205" s="44">
        <v>109</v>
      </c>
      <c r="CT205" s="186"/>
      <c r="CU205" s="186"/>
      <c r="CV205" s="395" t="s">
        <v>682</v>
      </c>
      <c r="CW205" s="218"/>
      <c r="CX205" s="218"/>
      <c r="CY205" s="227" t="s">
        <v>693</v>
      </c>
      <c r="CZ205" s="187"/>
      <c r="DA205" s="187"/>
      <c r="DB205" s="28" t="str">
        <f>IF(OR($A$8&lt;&gt;"",$A$2&lt;&gt;"",$DB$252&lt;&gt;""),"E","")</f>
        <v/>
      </c>
      <c r="DC205" s="29" t="str">
        <f>IF(OR($A$8&lt;&gt;"",$A$2&lt;&gt;"",$DC$252&lt;&gt;""),"E","")</f>
        <v/>
      </c>
      <c r="DD205" s="29" t="str">
        <f>IF(OR($A$8&lt;&gt;"",$A$2&lt;&gt;"",$DD$252&lt;&gt;""),"E","")</f>
        <v/>
      </c>
      <c r="DE205" s="29" t="str">
        <f>IF(OR($A$8&lt;&gt;"",$A$2&lt;&gt;"",$DE$252&lt;&gt;""),"E","")</f>
        <v/>
      </c>
      <c r="DF205" s="29" t="str">
        <f>IF(OR($A$8&lt;&gt;"",$A$2&lt;&gt;"",$DF$252&lt;&gt;""),"E","")</f>
        <v/>
      </c>
      <c r="DG205" s="29" t="str">
        <f>IF(OR($A$8&lt;&gt;"",$A$2&lt;&gt;"",$DG$252&lt;&gt;""),"E","")</f>
        <v/>
      </c>
      <c r="DH205" s="29" t="str">
        <f>IF(OR($A$8&lt;&gt;"",$A$2&lt;&gt;"",$DH$252&lt;&gt;""),"E","")</f>
        <v/>
      </c>
      <c r="DI205" s="29" t="str">
        <f>IF(OR($A$8&lt;&gt;"",$A$2&lt;&gt;"",$DI$252&lt;&gt;""),"E","")</f>
        <v/>
      </c>
      <c r="DJ205" s="29" t="str">
        <f>IF(OR($A$8&lt;&gt;"",$A$2&lt;&gt;"",$DJ$252&lt;&gt;""),"E","")</f>
        <v/>
      </c>
      <c r="DK205" s="29" t="str">
        <f>IF(OR($A$8&lt;&gt;"",$A$2&lt;&gt;"",$DK$252&lt;&gt;""),"E","")</f>
        <v/>
      </c>
      <c r="DL205" s="29" t="str">
        <f>IF(OR($A$8&lt;&gt;"",$A$2&lt;&gt;"",$DL$252&lt;&gt;""),"E","")</f>
        <v/>
      </c>
      <c r="DM205" s="29" t="str">
        <f>IF(OR($A$8&lt;&gt;"",$A$2&lt;&gt;"",$DM$252&lt;&gt;""),"E","")</f>
        <v/>
      </c>
      <c r="DN205" s="29" t="str">
        <f>IF(OR($A$8&lt;&gt;"",$A$2&lt;&gt;"",$DN$252&lt;&gt;""),"E","")</f>
        <v/>
      </c>
      <c r="DO205" s="29" t="str">
        <f>IF(OR($A$8&lt;&gt;"",$A$2&lt;&gt;"",$DO$252&lt;&gt;""),"E","")</f>
        <v/>
      </c>
      <c r="DP205" s="29" t="str">
        <f>IF(OR($A$8&lt;&gt;"",$A$2&lt;&gt;"",$DP$252&lt;&gt;""),"E","")</f>
        <v/>
      </c>
      <c r="DQ205" s="29" t="str">
        <f>IF(OR($A$8&lt;&gt;"",$A$2&lt;&gt;"",$DQ$252&lt;&gt;""),"E","")</f>
        <v/>
      </c>
      <c r="DR205" s="29" t="str">
        <f>IF(OR($A$8&lt;&gt;"",$A$2&lt;&gt;"",$DR$252&lt;&gt;""),"E","")</f>
        <v/>
      </c>
      <c r="DS205" s="29" t="str">
        <f>IF(OR($A$8&lt;&gt;"",$A$2&lt;&gt;"",$DS$252&lt;&gt;""),"E","")</f>
        <v/>
      </c>
      <c r="DT205" s="29" t="str">
        <f>IF(OR($A$8&lt;&gt;"",$A$2&lt;&gt;"",$DT$252&lt;&gt;""),"E","")</f>
        <v/>
      </c>
      <c r="DU205" s="29" t="str">
        <f>IF(OR($A$8&lt;&gt;"",$A$2&lt;&gt;"",$DU$252&lt;&gt;""),"E","")</f>
        <v/>
      </c>
      <c r="DV205" s="29" t="str">
        <f>IF(OR($A$8&lt;&gt;"",$A$2&lt;&gt;"",$DV$252&lt;&gt;""),"E","")</f>
        <v/>
      </c>
      <c r="DW205" s="29" t="str">
        <f>IF(OR($A$8&lt;&gt;"",$A$2&lt;&gt;"",$DW$252&lt;&gt;""),"E","")</f>
        <v/>
      </c>
      <c r="DX205" s="29" t="str">
        <f>IF(OR($A$8&lt;&gt;"",$A$2&lt;&gt;"",$DX$252&lt;&gt;""),"E","")</f>
        <v/>
      </c>
      <c r="DY205" s="29" t="str">
        <f>IF(OR($A$8&lt;&gt;"",$A$2&lt;&gt;"",$DY$252&lt;&gt;""),"E","")</f>
        <v/>
      </c>
      <c r="DZ205" s="29" t="str">
        <f>IF(OR($A$8&lt;&gt;"",$A$2&lt;&gt;"",$DZ$252&lt;&gt;""),"E","")</f>
        <v/>
      </c>
      <c r="EA205" s="31"/>
      <c r="EB205" s="2"/>
      <c r="EC205" s="29" t="str">
        <f>IF(OR($A$8&lt;&gt;"",$A$2&lt;&gt;"",$EC$252&lt;&gt;""),"E","")</f>
        <v/>
      </c>
      <c r="ED205" s="58"/>
      <c r="EE205" s="57"/>
      <c r="EF205" s="29" t="str">
        <f>IF(OR($A$8&lt;&gt;"",$A$2&lt;&gt;"",$EF$252&lt;&gt;""),"E","")</f>
        <v/>
      </c>
      <c r="EG205" s="29" t="str">
        <f>IF(OR($A$8&lt;&gt;"",$A$2&lt;&gt;"",$EG$252&lt;&gt;""),"E","")</f>
        <v/>
      </c>
      <c r="EH205" s="29" t="str">
        <f>IF(OR($A$8&lt;&gt;"",$A$2&lt;&gt;"",$EH$252&lt;&gt;""),"E","")</f>
        <v/>
      </c>
      <c r="EI205" s="29" t="str">
        <f>IF(OR($A$8&lt;&gt;"",$A$2&lt;&gt;"",$EI$252&lt;&gt;""),"E","")</f>
        <v/>
      </c>
      <c r="EJ205" s="29" t="str">
        <f>IF(OR($A$8&lt;&gt;"",$A$2&lt;&gt;"",$EJ$252&lt;&gt;""),"E","")</f>
        <v/>
      </c>
      <c r="EK205" s="29" t="str">
        <f>IF(OR($A$8&lt;&gt;"",$A$2&lt;&gt;"",$EK$252&lt;&gt;""),"E","")</f>
        <v/>
      </c>
      <c r="EL205" s="29" t="str">
        <f>IF(OR($A$8&lt;&gt;"",$A$2&lt;&gt;"",$EL$252&lt;&gt;""),"E","")</f>
        <v/>
      </c>
      <c r="EM205" s="29" t="str">
        <f>IF(OR($A$8&lt;&gt;"",$A$2&lt;&gt;"",$EM$252&lt;&gt;""),"E","")</f>
        <v/>
      </c>
      <c r="EN205" s="29" t="str">
        <f>IF(OR($A$8&lt;&gt;"",$A$2&lt;&gt;"",$EN$252&lt;&gt;""),"E","")</f>
        <v/>
      </c>
      <c r="EO205" s="29" t="str">
        <f>IF(OR($A$8&lt;&gt;"",$A$2&lt;&gt;"",$EO$252&lt;&gt;""),"E","")</f>
        <v/>
      </c>
      <c r="EP205" s="29" t="str">
        <f>IF(OR($A$8&lt;&gt;"",$A$2&lt;&gt;"",$EP$252&lt;&gt;""),"E","")</f>
        <v/>
      </c>
      <c r="EQ205" s="29" t="str">
        <f>IF(OR($A$8&lt;&gt;"",$A$2&lt;&gt;"",$EQ$252&lt;&gt;""),"E","")</f>
        <v/>
      </c>
      <c r="ER205" s="29" t="str">
        <f>IF(OR($A$8&lt;&gt;"",$A$2&lt;&gt;"",$ER$252&lt;&gt;""),"E","")</f>
        <v/>
      </c>
      <c r="ES205" s="29" t="str">
        <f>IF(OR($A$8&lt;&gt;"",$A$2&lt;&gt;"",$ES$252&lt;&gt;""),"E","")</f>
        <v/>
      </c>
      <c r="ET205" s="29" t="str">
        <f>IF(OR($A$8&lt;&gt;"",$A$2&lt;&gt;"",$ET$252&lt;&gt;""),"E","")</f>
        <v/>
      </c>
      <c r="EU205" s="29" t="str">
        <f>IF(OR($A$8&lt;&gt;"",$A$2&lt;&gt;"",$EU$252&lt;&gt;""),"E","")</f>
        <v/>
      </c>
      <c r="EV205" s="29" t="str">
        <f>IF(OR($A$8&lt;&gt;"",$A$2&lt;&gt;"",$EV$252&lt;&gt;""),"E","")</f>
        <v/>
      </c>
      <c r="EW205" s="29" t="str">
        <f>IF(OR($A$8&lt;&gt;"",$A$2&lt;&gt;"",$EW$252&lt;&gt;""),"E","")</f>
        <v/>
      </c>
      <c r="EX205" s="29" t="str">
        <f>IF(OR($A$8&lt;&gt;"",$A$2&lt;&gt;"",$EX$252&lt;&gt;""),"E","")</f>
        <v/>
      </c>
      <c r="EY205" s="29" t="str">
        <f>IF(OR($A$8&lt;&gt;"",$A$2&lt;&gt;"",$EY$252&lt;&gt;""),"E","")</f>
        <v/>
      </c>
      <c r="EZ205" s="29" t="str">
        <f>IF(OR($A$8&lt;&gt;"",$A$2&lt;&gt;"",$EZ$252&lt;&gt;""),"E","")</f>
        <v/>
      </c>
      <c r="FA205" s="29" t="str">
        <f>IF(OR($A$8&lt;&gt;"",$A$2&lt;&gt;"",$FA$252&lt;&gt;""),"E","")</f>
        <v/>
      </c>
      <c r="FB205" s="29" t="str">
        <f>IF(OR($A$8&lt;&gt;"",$A$2&lt;&gt;"",$FB$252&lt;&gt;""),"E","")</f>
        <v/>
      </c>
      <c r="FC205" s="29" t="str">
        <f>IF(OR($A$8&lt;&gt;"",$A$2&lt;&gt;"",$FC$252&lt;&gt;""),"E","")</f>
        <v/>
      </c>
      <c r="FD205" s="29" t="str">
        <f>IF(OR($A$8&lt;&gt;"",$A$2&lt;&gt;"",$FD$252&lt;&gt;""),"E","")</f>
        <v/>
      </c>
      <c r="FE205" s="29" t="str">
        <f>IF(OR($A$8&lt;&gt;"",$A$2&lt;&gt;"",$FE$252&lt;&gt;""),"E","")</f>
        <v/>
      </c>
      <c r="FF205" s="29" t="str">
        <f>IF(OR($A$8&lt;&gt;"",$A$2&lt;&gt;"",$FF$252&lt;&gt;""),"E","")</f>
        <v/>
      </c>
      <c r="FG205" s="29" t="str">
        <f>IF(OR($A$8&lt;&gt;"",$A$2&lt;&gt;"",$FG$252&lt;&gt;""),"E","")</f>
        <v/>
      </c>
      <c r="FH205" s="29" t="str">
        <f>IF(OR($A$8&lt;&gt;"",$A$2&lt;&gt;"",$FH$252&lt;&gt;""),"E","")</f>
        <v/>
      </c>
      <c r="FI205" s="29" t="str">
        <f>IF(OR($A$8&lt;&gt;"",$A$2&lt;&gt;"",$FI$252&lt;&gt;""),"E","")</f>
        <v/>
      </c>
      <c r="FJ205" s="29" t="str">
        <f>IF(OR($A$8&lt;&gt;"",$A$2&lt;&gt;"",$FJ$252&lt;&gt;""),"E","")</f>
        <v/>
      </c>
      <c r="FK205" s="29" t="str">
        <f>IF(OR($A$8&lt;&gt;"",$A$2&lt;&gt;"",$FK$252&lt;&gt;""),"E","")</f>
        <v/>
      </c>
      <c r="FL205" s="29" t="str">
        <f>IF(OR($A$8&lt;&gt;"",$A$2&lt;&gt;"",$FL$252&lt;&gt;""),"E","")</f>
        <v/>
      </c>
      <c r="FM205" s="29" t="str">
        <f>IF(OR($A$8&lt;&gt;"",$A$2&lt;&gt;"",$FM$252&lt;&gt;""),"E","")</f>
        <v/>
      </c>
      <c r="FN205" s="29" t="str">
        <f>IF(OR($A$8&lt;&gt;"",$A$2&lt;&gt;"",$FN$252&lt;&gt;""),"E","")</f>
        <v/>
      </c>
      <c r="FO205" s="29" t="str">
        <f>IF(OR($A$8&lt;&gt;"",$A$2&lt;&gt;"",$FO$252&lt;&gt;""),"E","")</f>
        <v/>
      </c>
      <c r="FP205" s="29" t="str">
        <f>IF(OR($A$8&lt;&gt;"",$A$2&lt;&gt;"",$FP$252&lt;&gt;""),"E","")</f>
        <v/>
      </c>
      <c r="FQ205" s="29" t="str">
        <f>IF(OR($A$8&lt;&gt;"",$A$2&lt;&gt;"",$FQ$252&lt;&gt;""),"E","")</f>
        <v/>
      </c>
      <c r="FR205" s="29" t="str">
        <f>IF(OR($A$8&lt;&gt;"",$A$2&lt;&gt;"",$FR$252&lt;&gt;""),"E","")</f>
        <v/>
      </c>
      <c r="FS205" s="29" t="str">
        <f>IF(OR($A$8&lt;&gt;"",$A$2&lt;&gt;"",$FS$252&lt;&gt;""),"E","")</f>
        <v/>
      </c>
      <c r="FT205" s="29" t="str">
        <f>IF(OR($A$8&lt;&gt;"",$A$2&lt;&gt;"",$FT$252&lt;&gt;""),"E","")</f>
        <v/>
      </c>
      <c r="FU205" s="29" t="str">
        <f>IF(OR($A$8&lt;&gt;"",$A$2&lt;&gt;"",$FU$252&lt;&gt;""),"E","")</f>
        <v/>
      </c>
      <c r="FV205" s="29" t="str">
        <f>IF(OR($A$8&lt;&gt;"",$A$2&lt;&gt;"",$FV$252&lt;&gt;""),"E","")</f>
        <v/>
      </c>
      <c r="FW205" s="29" t="str">
        <f>IF(OR($A$8&lt;&gt;"",$A$2&lt;&gt;"",$FW$252&lt;&gt;""),"E","")</f>
        <v/>
      </c>
      <c r="FX205" s="29" t="str">
        <f>IF(OR($A$8&lt;&gt;"",$A$2&lt;&gt;"",$FX$252&lt;&gt;""),"E","")</f>
        <v/>
      </c>
      <c r="FY205" s="29" t="str">
        <f>IF(OR($A$8&lt;&gt;"",$A$2&lt;&gt;"",$FY$252&lt;&gt;""),"E","")</f>
        <v/>
      </c>
      <c r="FZ205" s="29" t="str">
        <f>IF(OR($A$8&lt;&gt;"",$A$2&lt;&gt;"",$FZ$252&lt;&gt;""),"E","")</f>
        <v/>
      </c>
      <c r="GA205" s="29" t="str">
        <f>IF(OR($A$8&lt;&gt;"",$A$2&lt;&gt;"",$GA$252&lt;&gt;""),"E","")</f>
        <v/>
      </c>
      <c r="GB205" s="58"/>
      <c r="GC205" s="57"/>
      <c r="GD205" s="33" t="str">
        <f>IF(OR($A$8&lt;&gt;"",$A$2&lt;&gt;"",$GD$252&lt;&gt;""),"E","")</f>
        <v/>
      </c>
      <c r="GE205" s="77"/>
      <c r="GF205" s="72"/>
      <c r="GG205" s="29" t="str">
        <f>IF(OR($A$8&lt;&gt;"",$A$2&lt;&gt;"",$GG$252&lt;&gt;""),"E","")</f>
        <v/>
      </c>
      <c r="GH205" s="29" t="str">
        <f>IF(OR($A$8&lt;&gt;"",$A$2&lt;&gt;"",$GH$252&lt;&gt;""),"E","")</f>
        <v/>
      </c>
      <c r="GI205" s="29" t="str">
        <f>IF(OR($A$8&lt;&gt;"",$A$2&lt;&gt;"",$GI$252&lt;&gt;""),"E","")</f>
        <v/>
      </c>
      <c r="GJ205" s="29" t="str">
        <f>IF(OR($A$8&lt;&gt;"",$A$2&lt;&gt;"",$GJ$252&lt;&gt;""),"E","")</f>
        <v/>
      </c>
      <c r="GK205" s="29" t="str">
        <f>IF(OR($A$8&lt;&gt;"",$A$2&lt;&gt;"",$GK$252&lt;&gt;""),"E","")</f>
        <v/>
      </c>
      <c r="GL205" s="29" t="str">
        <f>IF(OR($A$8&lt;&gt;"",$A$2&lt;&gt;"",$GL$252&lt;&gt;""),"E","")</f>
        <v/>
      </c>
      <c r="GM205" s="29" t="str">
        <f>IF(OR($A$8&lt;&gt;"",$A$2&lt;&gt;"",$GM$252&lt;&gt;""),"E","")</f>
        <v/>
      </c>
      <c r="GN205" s="29" t="str">
        <f>IF(OR($A$8&lt;&gt;"",$A$2&lt;&gt;"",$GN$252&lt;&gt;""),"E","")</f>
        <v/>
      </c>
      <c r="GO205" s="29" t="str">
        <f>IF(OR($A$8&lt;&gt;"",$A$2&lt;&gt;"",$GO$252&lt;&gt;""),"E","")</f>
        <v/>
      </c>
      <c r="GP205" s="29" t="str">
        <f>IF(OR($A$8&lt;&gt;"",$A$2&lt;&gt;"",$GP$252&lt;&gt;""),"E","")</f>
        <v/>
      </c>
      <c r="GQ205" s="29" t="str">
        <f>IF(OR($A$8&lt;&gt;"",$A$2&lt;&gt;"",$GQ$252&lt;&gt;""),"E","")</f>
        <v/>
      </c>
      <c r="GR205" s="29" t="str">
        <f>IF(OR($A$8&lt;&gt;"",$A$2&lt;&gt;"",$GR$252&lt;&gt;""),"E","")</f>
        <v/>
      </c>
      <c r="GS205" s="29" t="str">
        <f>IF(OR($A$8&lt;&gt;"",$A$2&lt;&gt;"",$GS$252&lt;&gt;""),"E","")</f>
        <v/>
      </c>
      <c r="GT205" s="29" t="str">
        <f>IF(OR($A$8&lt;&gt;"",$A$2&lt;&gt;"",$GT$252&lt;&gt;""),"E","")</f>
        <v/>
      </c>
      <c r="GU205" s="29" t="str">
        <f>IF(OR($A$8&lt;&gt;"",$A$2&lt;&gt;"",$GU$252&lt;&gt;""),"E","")</f>
        <v/>
      </c>
      <c r="GV205" s="29" t="str">
        <f>IF(OR($A$8&lt;&gt;"",$A$2&lt;&gt;"",$GV$252&lt;&gt;""),"E","")</f>
        <v/>
      </c>
      <c r="GW205" s="29" t="str">
        <f>IF(OR($A$8&lt;&gt;"",$A$2&lt;&gt;"",$GW$252&lt;&gt;""),"E","")</f>
        <v/>
      </c>
      <c r="GX205" s="29" t="str">
        <f>IF(OR($A$8&lt;&gt;"",$A$2&lt;&gt;"",$GX$252&lt;&gt;""),"E","")</f>
        <v/>
      </c>
      <c r="GY205" s="26" t="str">
        <f>IF(OR($A$8&lt;&gt;"",$A$2&lt;&gt;"",$GY$252&lt;&gt;""),"E","")</f>
        <v/>
      </c>
      <c r="GZ205" s="29" t="str">
        <f>IF(OR($A$8&lt;&gt;"",$A$2&lt;&gt;"",$GZ$252&lt;&gt;""),"E","")</f>
        <v/>
      </c>
      <c r="HA205" s="29" t="str">
        <f>IF(OR($A$8&lt;&gt;"",$A$2&lt;&gt;"",$HA$252&lt;&gt;""),"E","")</f>
        <v/>
      </c>
      <c r="HB205" s="34" t="str">
        <f>IF(OR($A$8&lt;&gt;"",$A$2&lt;&gt;"",$HB$252&lt;&gt;""),"E",IF((OR((AND($B$5="X",$D$5="")),(AND($F$7="X",$H$7="",$N$7="")),(AND((OR(($J$6="X"),(AND($J$6="X",$L$6="X")))),$N$6="")))),"","X"))</f>
        <v>X</v>
      </c>
      <c r="HC205" s="29" t="str">
        <f>IF(OR($A$8&lt;&gt;"",$A$2&lt;&gt;"",$HC$252&lt;&gt;""),"E","")</f>
        <v/>
      </c>
      <c r="HD205" s="34" t="str">
        <f>IF(OR($A$8&lt;&gt;"",$A$2&lt;&gt;"",$HD$252&lt;&gt;""),"E",IF((OR((AND($B$5="X",$D$5="")),(AND($F$7="X",$H$7="",$N$7="")),(AND((OR(($J$6="X"),(AND($J$6="X",$L$6="X")))),$N$6="")))),"","X"))</f>
        <v>X</v>
      </c>
      <c r="HE205" s="29" t="str">
        <f>IF(OR($A$8&lt;&gt;"",$A$2&lt;&gt;"",$HE$252&lt;&gt;""),"E","")</f>
        <v/>
      </c>
      <c r="HF205" s="34" t="str">
        <f>IF(OR($A$8&lt;&gt;"",$A$2&lt;&gt;"",$HF$252&lt;&gt;""),"E",IF((OR((AND($B$5="X",$D$5="")),(AND($F$7="X",$H$7="",$N$7="")),(AND((OR(($J$6="X"),(AND($J$6="X",$L$6="X")))),$N$6="")))),"","X"))</f>
        <v>X</v>
      </c>
      <c r="HG205" s="29" t="str">
        <f>IF(OR($A$8&lt;&gt;"",$A$2&lt;&gt;"",$HG$252&lt;&gt;""),"E","")</f>
        <v/>
      </c>
      <c r="HH205" s="81"/>
      <c r="HI205" s="72"/>
      <c r="HJ205" s="34" t="str">
        <f>IF(OR($A$8&lt;&gt;"",$A$2&lt;&gt;"",$HJ$252&lt;&gt;""),"E",IF((OR((AND($B$5="X",$D$5="")),(AND($F$7="X",$H$7="",$N$7="")),(AND((OR(($J$6="X"),(AND($J$6="X",$L$6="X")))),$N$6="")))),"","X"))</f>
        <v>X</v>
      </c>
      <c r="HK205" s="29" t="str">
        <f>IF(OR($A$8&lt;&gt;"",$A$2&lt;&gt;"",$HK$252&lt;&gt;""),"E","")</f>
        <v/>
      </c>
      <c r="HL205" s="34" t="str">
        <f>IF(OR($A$8&lt;&gt;"",$A$2&lt;&gt;"",$HL$252&lt;&gt;""),"E",IF((OR((AND($B$5="X",$D$5="")),(AND($F$7="X",$H$7="",$N$7="")),(AND((OR(($J$6="X"),(AND($J$6="X",$L$6="X")))),$N$6="")))),"","X"))</f>
        <v>X</v>
      </c>
      <c r="HM205" s="34" t="str">
        <f>IF(OR($A$8&lt;&gt;"",$A$2&lt;&gt;"",$HM$252&lt;&gt;""),"E",IF((OR((AND($B$5="X",$D$5="")),(AND($F$7="X",$H$7="",$N$7="")),(AND((OR(($J$6="X"),(AND($J$6="X",$L$6="X")))),$N$6="")))),"","X"))</f>
        <v>X</v>
      </c>
      <c r="HN205" s="34" t="str">
        <f>IF(OR($A$8&lt;&gt;"",$A$2&lt;&gt;"",$HN$252&lt;&gt;""),"E",IF((OR((AND($B$5="X",$D$5="")),(AND($F$7="X",$H$7="",$N$7="")),(AND((OR(($J$6="X"),(AND($J$6="X",$L$6="X")))),$N$6="")))),"","X"))</f>
        <v>X</v>
      </c>
      <c r="HO205" s="34" t="str">
        <f>IF(OR($A$8&lt;&gt;"",$A$2&lt;&gt;"",$HO$252&lt;&gt;""),"E",IF((OR((AND($B$5="X",$D$5="")),(AND($F$7="X",$H$7="",$N$7="")),(AND((OR(($J$6="X"),(AND($J$6="X",$L$6="X")))),$N$6="")))),"","X"))</f>
        <v>X</v>
      </c>
      <c r="HP205" s="34" t="str">
        <f>IF(OR($A$8&lt;&gt;"",$A$2&lt;&gt;"",$HP$252&lt;&gt;""),"E",IF((OR((AND($B$5="X",$D$5="")),(AND($F$7="X",$H$7="",$N$7="")),(AND((OR(($J$6="X"),(AND($J$6="X",$L$6="X")))),$N$6="")))),"","X"))</f>
        <v>X</v>
      </c>
      <c r="HQ205" s="219"/>
      <c r="HR205" s="6"/>
      <c r="HS205" s="131">
        <f t="shared" si="3"/>
        <v>0</v>
      </c>
      <c r="HT205" s="132"/>
    </row>
    <row r="206" spans="1:228" ht="39" customHeight="1" x14ac:dyDescent="0.2">
      <c r="A206" s="436" t="s">
        <v>194</v>
      </c>
      <c r="B206" s="437"/>
      <c r="C206" s="437"/>
      <c r="D206" s="437"/>
      <c r="E206" s="437"/>
      <c r="F206" s="437"/>
      <c r="G206" s="437"/>
      <c r="H206" s="437"/>
      <c r="I206" s="437"/>
      <c r="J206" s="437"/>
      <c r="K206" s="437"/>
      <c r="L206" s="438"/>
      <c r="M206" s="220" t="s">
        <v>193</v>
      </c>
      <c r="N206" s="221"/>
      <c r="O206" s="221"/>
      <c r="P206" s="221"/>
      <c r="Q206" s="221"/>
      <c r="R206" s="221"/>
      <c r="S206" s="221"/>
      <c r="T206" s="221"/>
      <c r="U206" s="222"/>
      <c r="V206" s="175"/>
      <c r="W206" s="43">
        <v>26</v>
      </c>
      <c r="X206" s="205">
        <v>4</v>
      </c>
      <c r="Y206" s="84" t="s">
        <v>1155</v>
      </c>
      <c r="Z206" s="178"/>
      <c r="AA206" s="212"/>
      <c r="AB206" s="155">
        <v>60</v>
      </c>
      <c r="AC206" s="299"/>
      <c r="AD206" s="155">
        <v>60</v>
      </c>
      <c r="AE206" s="299"/>
      <c r="AF206" s="155">
        <v>60</v>
      </c>
      <c r="AG206" s="299"/>
      <c r="AH206" s="155">
        <v>60</v>
      </c>
      <c r="AI206" s="299"/>
      <c r="AJ206" s="155">
        <v>12</v>
      </c>
      <c r="AK206" s="299"/>
      <c r="AL206" s="155">
        <v>2</v>
      </c>
      <c r="AM206" s="299"/>
      <c r="AN206" s="155">
        <v>1</v>
      </c>
      <c r="AO206" s="299"/>
      <c r="AP206" s="155">
        <v>1</v>
      </c>
      <c r="AQ206" s="299"/>
      <c r="AR206" s="155"/>
      <c r="AS206" s="418"/>
      <c r="AT206" s="152"/>
      <c r="AU206" s="153"/>
      <c r="AV206" s="152"/>
      <c r="AW206" s="153"/>
      <c r="AX206" s="152"/>
      <c r="AY206" s="153"/>
      <c r="AZ206" s="152"/>
      <c r="BA206" s="153"/>
      <c r="BB206" s="152"/>
      <c r="BC206" s="153"/>
      <c r="BD206" s="152"/>
      <c r="BE206" s="153"/>
      <c r="BF206" s="152"/>
      <c r="BG206" s="422"/>
      <c r="BH206" s="179"/>
      <c r="BI206" s="179"/>
      <c r="BJ206" s="67" t="str">
        <f>IF($BJ$8="Saisie de numéro erronée !","Saisie de numéro erronée !",IF($BJ$9="","",VALUE(SUBSTITUTE(IF(COUNTIF(HS206,"* *"),TRIM(MID(Y206&amp;" ",(FIND(("NO"&amp;$BJ$9&amp;" "),Y206&amp;" "))-3,3)),HS206),"c",""))))</f>
        <v/>
      </c>
      <c r="BK206" s="180"/>
      <c r="BL206" s="213"/>
      <c r="BM206" s="29">
        <v>26</v>
      </c>
      <c r="BN206" s="29">
        <v>26</v>
      </c>
      <c r="BO206" s="29">
        <v>26</v>
      </c>
      <c r="BP206" s="29">
        <v>27</v>
      </c>
      <c r="BQ206" s="29">
        <v>27</v>
      </c>
      <c r="BR206" s="29">
        <v>27</v>
      </c>
      <c r="BS206" s="29">
        <v>28</v>
      </c>
      <c r="BT206" s="29">
        <v>28</v>
      </c>
      <c r="BU206" s="29">
        <v>28</v>
      </c>
      <c r="BV206" s="29">
        <v>29</v>
      </c>
      <c r="BW206" s="29">
        <v>29</v>
      </c>
      <c r="BX206" s="29">
        <v>29</v>
      </c>
      <c r="BY206" s="29">
        <v>33</v>
      </c>
      <c r="BZ206" s="29">
        <v>41</v>
      </c>
      <c r="CA206" s="29">
        <v>46</v>
      </c>
      <c r="CB206" s="226">
        <v>59</v>
      </c>
      <c r="CC206" s="181"/>
      <c r="CD206" s="181"/>
      <c r="CE206" s="395"/>
      <c r="CF206" s="182"/>
      <c r="CG206" s="182"/>
      <c r="CH206" s="395"/>
      <c r="CI206" s="183"/>
      <c r="CJ206" s="183"/>
      <c r="CK206" s="214">
        <v>195</v>
      </c>
      <c r="CL206" s="44" t="s">
        <v>636</v>
      </c>
      <c r="CM206" s="184"/>
      <c r="CN206" s="216"/>
      <c r="CO206" s="227" t="s">
        <v>235</v>
      </c>
      <c r="CP206" s="185"/>
      <c r="CQ206" s="185"/>
      <c r="CR206" s="44">
        <v>97</v>
      </c>
      <c r="CS206" s="44">
        <v>109</v>
      </c>
      <c r="CT206" s="186"/>
      <c r="CU206" s="186"/>
      <c r="CV206" s="395" t="s">
        <v>683</v>
      </c>
      <c r="CW206" s="218"/>
      <c r="CX206" s="218"/>
      <c r="CY206" s="227" t="s">
        <v>106</v>
      </c>
      <c r="CZ206" s="187"/>
      <c r="DA206" s="187"/>
      <c r="DB206" s="28" t="str">
        <f>IF(OR($A$8&lt;&gt;"",$A$2&lt;&gt;"",$DB$252&lt;&gt;""),"E","")</f>
        <v/>
      </c>
      <c r="DC206" s="29" t="str">
        <f>IF(OR($A$8&lt;&gt;"",$A$2&lt;&gt;"",$DC$252&lt;&gt;""),"E","")</f>
        <v/>
      </c>
      <c r="DD206" s="29" t="str">
        <f>IF(OR($A$8&lt;&gt;"",$A$2&lt;&gt;"",$DD$252&lt;&gt;""),"E","")</f>
        <v/>
      </c>
      <c r="DE206" s="29" t="str">
        <f>IF(OR($A$8&lt;&gt;"",$A$2&lt;&gt;"",$DE$252&lt;&gt;""),"E","")</f>
        <v/>
      </c>
      <c r="DF206" s="29" t="str">
        <f>IF(OR($A$8&lt;&gt;"",$A$2&lt;&gt;"",$DF$252&lt;&gt;""),"E","")</f>
        <v/>
      </c>
      <c r="DG206" s="29" t="str">
        <f>IF(OR($A$8&lt;&gt;"",$A$2&lt;&gt;"",$DG$252&lt;&gt;""),"E","")</f>
        <v/>
      </c>
      <c r="DH206" s="29" t="str">
        <f>IF(OR($A$8&lt;&gt;"",$A$2&lt;&gt;"",$DH$252&lt;&gt;""),"E","")</f>
        <v/>
      </c>
      <c r="DI206" s="29" t="str">
        <f>IF(OR($A$8&lt;&gt;"",$A$2&lt;&gt;"",$DI$252&lt;&gt;""),"E","")</f>
        <v/>
      </c>
      <c r="DJ206" s="29" t="str">
        <f>IF(OR($A$8&lt;&gt;"",$A$2&lt;&gt;"",$DJ$252&lt;&gt;""),"E","")</f>
        <v/>
      </c>
      <c r="DK206" s="29" t="str">
        <f>IF(OR($A$8&lt;&gt;"",$A$2&lt;&gt;"",$DK$252&lt;&gt;""),"E","")</f>
        <v/>
      </c>
      <c r="DL206" s="29" t="str">
        <f>IF(OR($A$8&lt;&gt;"",$A$2&lt;&gt;"",$DL$252&lt;&gt;""),"E","")</f>
        <v/>
      </c>
      <c r="DM206" s="29" t="str">
        <f>IF(OR($A$8&lt;&gt;"",$A$2&lt;&gt;"",$DM$252&lt;&gt;""),"E","")</f>
        <v/>
      </c>
      <c r="DN206" s="29" t="str">
        <f>IF(OR($A$8&lt;&gt;"",$A$2&lt;&gt;"",$DN$252&lt;&gt;""),"E","")</f>
        <v/>
      </c>
      <c r="DO206" s="29" t="str">
        <f>IF(OR($A$8&lt;&gt;"",$A$2&lt;&gt;"",$DO$252&lt;&gt;""),"E","")</f>
        <v/>
      </c>
      <c r="DP206" s="29" t="str">
        <f>IF(OR($A$8&lt;&gt;"",$A$2&lt;&gt;"",$DP$252&lt;&gt;""),"E","")</f>
        <v/>
      </c>
      <c r="DQ206" s="29" t="str">
        <f>IF(OR($A$8&lt;&gt;"",$A$2&lt;&gt;"",$DQ$252&lt;&gt;""),"E","")</f>
        <v/>
      </c>
      <c r="DR206" s="29" t="str">
        <f>IF(OR($A$8&lt;&gt;"",$A$2&lt;&gt;"",$DR$252&lt;&gt;""),"E","")</f>
        <v/>
      </c>
      <c r="DS206" s="29" t="str">
        <f>IF(OR($A$8&lt;&gt;"",$A$2&lt;&gt;"",$DS$252&lt;&gt;""),"E","")</f>
        <v/>
      </c>
      <c r="DT206" s="29" t="str">
        <f>IF(OR($A$8&lt;&gt;"",$A$2&lt;&gt;"",$DT$252&lt;&gt;""),"E","")</f>
        <v/>
      </c>
      <c r="DU206" s="29" t="str">
        <f>IF(OR($A$8&lt;&gt;"",$A$2&lt;&gt;"",$DU$252&lt;&gt;""),"E","")</f>
        <v/>
      </c>
      <c r="DV206" s="29" t="str">
        <f>IF(OR($A$8&lt;&gt;"",$A$2&lt;&gt;"",$DV$252&lt;&gt;""),"E","")</f>
        <v/>
      </c>
      <c r="DW206" s="29" t="str">
        <f>IF(OR($A$8&lt;&gt;"",$A$2&lt;&gt;"",$DW$252&lt;&gt;""),"E","")</f>
        <v/>
      </c>
      <c r="DX206" s="29" t="str">
        <f>IF(OR($A$8&lt;&gt;"",$A$2&lt;&gt;"",$DX$252&lt;&gt;""),"E","")</f>
        <v/>
      </c>
      <c r="DY206" s="29" t="str">
        <f>IF(OR($A$8&lt;&gt;"",$A$2&lt;&gt;"",$DY$252&lt;&gt;""),"E","")</f>
        <v/>
      </c>
      <c r="DZ206" s="29" t="str">
        <f>IF(OR($A$8&lt;&gt;"",$A$2&lt;&gt;"",$DZ$252&lt;&gt;""),"E","")</f>
        <v/>
      </c>
      <c r="EA206" s="31"/>
      <c r="EB206" s="2"/>
      <c r="EC206" s="29" t="str">
        <f>IF(OR($A$8&lt;&gt;"",$A$2&lt;&gt;"",$EC$252&lt;&gt;""),"E","")</f>
        <v/>
      </c>
      <c r="ED206" s="58"/>
      <c r="EE206" s="57"/>
      <c r="EF206" s="29" t="str">
        <f>IF(OR($A$8&lt;&gt;"",$A$2&lt;&gt;"",$EF$252&lt;&gt;""),"E","")</f>
        <v/>
      </c>
      <c r="EG206" s="29" t="str">
        <f>IF(OR($A$8&lt;&gt;"",$A$2&lt;&gt;"",$EG$252&lt;&gt;""),"E","")</f>
        <v/>
      </c>
      <c r="EH206" s="29" t="str">
        <f>IF(OR($A$8&lt;&gt;"",$A$2&lt;&gt;"",$EH$252&lt;&gt;""),"E","")</f>
        <v/>
      </c>
      <c r="EI206" s="29" t="str">
        <f>IF(OR($A$8&lt;&gt;"",$A$2&lt;&gt;"",$EI$252&lt;&gt;""),"E","")</f>
        <v/>
      </c>
      <c r="EJ206" s="29" t="str">
        <f>IF(OR($A$8&lt;&gt;"",$A$2&lt;&gt;"",$EJ$252&lt;&gt;""),"E","")</f>
        <v/>
      </c>
      <c r="EK206" s="29" t="str">
        <f>IF(OR($A$8&lt;&gt;"",$A$2&lt;&gt;"",$EK$252&lt;&gt;""),"E","")</f>
        <v/>
      </c>
      <c r="EL206" s="29" t="str">
        <f>IF(OR($A$8&lt;&gt;"",$A$2&lt;&gt;"",$EL$252&lt;&gt;""),"E","")</f>
        <v/>
      </c>
      <c r="EM206" s="29" t="str">
        <f>IF(OR($A$8&lt;&gt;"",$A$2&lt;&gt;"",$EM$252&lt;&gt;""),"E","")</f>
        <v/>
      </c>
      <c r="EN206" s="29" t="str">
        <f>IF(OR($A$8&lt;&gt;"",$A$2&lt;&gt;"",$EN$252&lt;&gt;""),"E","")</f>
        <v/>
      </c>
      <c r="EO206" s="29" t="str">
        <f>IF(OR($A$8&lt;&gt;"",$A$2&lt;&gt;"",$EO$252&lt;&gt;""),"E","")</f>
        <v/>
      </c>
      <c r="EP206" s="29" t="str">
        <f>IF(OR($A$8&lt;&gt;"",$A$2&lt;&gt;"",$EP$252&lt;&gt;""),"E","")</f>
        <v/>
      </c>
      <c r="EQ206" s="29" t="str">
        <f>IF(OR($A$8&lt;&gt;"",$A$2&lt;&gt;"",$EQ$252&lt;&gt;""),"E","")</f>
        <v/>
      </c>
      <c r="ER206" s="29" t="str">
        <f>IF(OR($A$8&lt;&gt;"",$A$2&lt;&gt;"",$ER$252&lt;&gt;""),"E","")</f>
        <v/>
      </c>
      <c r="ES206" s="29" t="str">
        <f>IF(OR($A$8&lt;&gt;"",$A$2&lt;&gt;"",$ES$252&lt;&gt;""),"E","")</f>
        <v/>
      </c>
      <c r="ET206" s="29" t="str">
        <f>IF(OR($A$8&lt;&gt;"",$A$2&lt;&gt;"",$ET$252&lt;&gt;""),"E","")</f>
        <v/>
      </c>
      <c r="EU206" s="29" t="str">
        <f>IF(OR($A$8&lt;&gt;"",$A$2&lt;&gt;"",$EU$252&lt;&gt;""),"E","")</f>
        <v/>
      </c>
      <c r="EV206" s="29" t="str">
        <f>IF(OR($A$8&lt;&gt;"",$A$2&lt;&gt;"",$EV$252&lt;&gt;""),"E","")</f>
        <v/>
      </c>
      <c r="EW206" s="29" t="str">
        <f>IF(OR($A$8&lt;&gt;"",$A$2&lt;&gt;"",$EW$252&lt;&gt;""),"E","")</f>
        <v/>
      </c>
      <c r="EX206" s="29" t="str">
        <f>IF(OR($A$8&lt;&gt;"",$A$2&lt;&gt;"",$EX$252&lt;&gt;""),"E","")</f>
        <v/>
      </c>
      <c r="EY206" s="29" t="str">
        <f>IF(OR($A$8&lt;&gt;"",$A$2&lt;&gt;"",$EY$252&lt;&gt;""),"E","")</f>
        <v/>
      </c>
      <c r="EZ206" s="29" t="str">
        <f>IF(OR($A$8&lt;&gt;"",$A$2&lt;&gt;"",$EZ$252&lt;&gt;""),"E","")</f>
        <v/>
      </c>
      <c r="FA206" s="29" t="str">
        <f>IF(OR($A$8&lt;&gt;"",$A$2&lt;&gt;"",$FA$252&lt;&gt;""),"E","")</f>
        <v/>
      </c>
      <c r="FB206" s="29" t="str">
        <f>IF(OR($A$8&lt;&gt;"",$A$2&lt;&gt;"",$FB$252&lt;&gt;""),"E","")</f>
        <v/>
      </c>
      <c r="FC206" s="29" t="str">
        <f>IF(OR($A$8&lt;&gt;"",$A$2&lt;&gt;"",$FC$252&lt;&gt;""),"E","")</f>
        <v/>
      </c>
      <c r="FD206" s="29" t="str">
        <f>IF(OR($A$8&lt;&gt;"",$A$2&lt;&gt;"",$FD$252&lt;&gt;""),"E","")</f>
        <v/>
      </c>
      <c r="FE206" s="29" t="str">
        <f>IF(OR($A$8&lt;&gt;"",$A$2&lt;&gt;"",$FE$252&lt;&gt;""),"E","")</f>
        <v/>
      </c>
      <c r="FF206" s="29" t="str">
        <f>IF(OR($A$8&lt;&gt;"",$A$2&lt;&gt;"",$FF$252&lt;&gt;""),"E","")</f>
        <v/>
      </c>
      <c r="FG206" s="29" t="str">
        <f>IF(OR($A$8&lt;&gt;"",$A$2&lt;&gt;"",$FG$252&lt;&gt;""),"E","")</f>
        <v/>
      </c>
      <c r="FH206" s="29" t="str">
        <f>IF(OR($A$8&lt;&gt;"",$A$2&lt;&gt;"",$FH$252&lt;&gt;""),"E","")</f>
        <v/>
      </c>
      <c r="FI206" s="29" t="str">
        <f>IF(OR($A$8&lt;&gt;"",$A$2&lt;&gt;"",$FI$252&lt;&gt;""),"E","")</f>
        <v/>
      </c>
      <c r="FJ206" s="29" t="str">
        <f>IF(OR($A$8&lt;&gt;"",$A$2&lt;&gt;"",$FJ$252&lt;&gt;""),"E","")</f>
        <v/>
      </c>
      <c r="FK206" s="29" t="str">
        <f>IF(OR($A$8&lt;&gt;"",$A$2&lt;&gt;"",$FK$252&lt;&gt;""),"E","")</f>
        <v/>
      </c>
      <c r="FL206" s="29" t="str">
        <f>IF(OR($A$8&lt;&gt;"",$A$2&lt;&gt;"",$FL$252&lt;&gt;""),"E","")</f>
        <v/>
      </c>
      <c r="FM206" s="29" t="str">
        <f>IF(OR($A$8&lt;&gt;"",$A$2&lt;&gt;"",$FM$252&lt;&gt;""),"E","")</f>
        <v/>
      </c>
      <c r="FN206" s="29" t="str">
        <f>IF(OR($A$8&lt;&gt;"",$A$2&lt;&gt;"",$FN$252&lt;&gt;""),"E","")</f>
        <v/>
      </c>
      <c r="FO206" s="29" t="str">
        <f>IF(OR($A$8&lt;&gt;"",$A$2&lt;&gt;"",$FO$252&lt;&gt;""),"E","")</f>
        <v/>
      </c>
      <c r="FP206" s="29" t="str">
        <f>IF(OR($A$8&lt;&gt;"",$A$2&lt;&gt;"",$FP$252&lt;&gt;""),"E","")</f>
        <v/>
      </c>
      <c r="FQ206" s="29" t="str">
        <f>IF(OR($A$8&lt;&gt;"",$A$2&lt;&gt;"",$FQ$252&lt;&gt;""),"E","")</f>
        <v/>
      </c>
      <c r="FR206" s="29" t="str">
        <f>IF(OR($A$8&lt;&gt;"",$A$2&lt;&gt;"",$FR$252&lt;&gt;""),"E","")</f>
        <v/>
      </c>
      <c r="FS206" s="29" t="str">
        <f>IF(OR($A$8&lt;&gt;"",$A$2&lt;&gt;"",$FS$252&lt;&gt;""),"E","")</f>
        <v/>
      </c>
      <c r="FT206" s="29" t="str">
        <f>IF(OR($A$8&lt;&gt;"",$A$2&lt;&gt;"",$FT$252&lt;&gt;""),"E","")</f>
        <v/>
      </c>
      <c r="FU206" s="29" t="str">
        <f>IF(OR($A$8&lt;&gt;"",$A$2&lt;&gt;"",$FU$252&lt;&gt;""),"E","")</f>
        <v/>
      </c>
      <c r="FV206" s="29" t="str">
        <f>IF(OR($A$8&lt;&gt;"",$A$2&lt;&gt;"",$FV$252&lt;&gt;""),"E","")</f>
        <v/>
      </c>
      <c r="FW206" s="29" t="str">
        <f>IF(OR($A$8&lt;&gt;"",$A$2&lt;&gt;"",$FW$252&lt;&gt;""),"E","")</f>
        <v/>
      </c>
      <c r="FX206" s="29" t="str">
        <f>IF(OR($A$8&lt;&gt;"",$A$2&lt;&gt;"",$FX$252&lt;&gt;""),"E","")</f>
        <v/>
      </c>
      <c r="FY206" s="29" t="str">
        <f>IF(OR($A$8&lt;&gt;"",$A$2&lt;&gt;"",$FY$252&lt;&gt;""),"E","")</f>
        <v/>
      </c>
      <c r="FZ206" s="29" t="str">
        <f>IF(OR($A$8&lt;&gt;"",$A$2&lt;&gt;"",$FZ$252&lt;&gt;""),"E","")</f>
        <v/>
      </c>
      <c r="GA206" s="29" t="str">
        <f>IF(OR($A$8&lt;&gt;"",$A$2&lt;&gt;"",$GA$252&lt;&gt;""),"E","")</f>
        <v/>
      </c>
      <c r="GB206" s="58"/>
      <c r="GC206" s="57"/>
      <c r="GD206" s="33" t="str">
        <f>IF(OR($A$8&lt;&gt;"",$A$2&lt;&gt;"",$GD$252&lt;&gt;""),"E","")</f>
        <v/>
      </c>
      <c r="GE206" s="77"/>
      <c r="GF206" s="72"/>
      <c r="GG206" s="29" t="str">
        <f>IF(OR($A$8&lt;&gt;"",$A$2&lt;&gt;"",$GG$252&lt;&gt;""),"E","")</f>
        <v/>
      </c>
      <c r="GH206" s="29" t="str">
        <f>IF(OR($A$8&lt;&gt;"",$A$2&lt;&gt;"",$GH$252&lt;&gt;""),"E","")</f>
        <v/>
      </c>
      <c r="GI206" s="29" t="str">
        <f>IF(OR($A$8&lt;&gt;"",$A$2&lt;&gt;"",$GI$252&lt;&gt;""),"E","")</f>
        <v/>
      </c>
      <c r="GJ206" s="29" t="str">
        <f>IF(OR($A$8&lt;&gt;"",$A$2&lt;&gt;"",$GJ$252&lt;&gt;""),"E","")</f>
        <v/>
      </c>
      <c r="GK206" s="29" t="str">
        <f>IF(OR($A$8&lt;&gt;"",$A$2&lt;&gt;"",$GK$252&lt;&gt;""),"E","")</f>
        <v/>
      </c>
      <c r="GL206" s="29" t="str">
        <f>IF(OR($A$8&lt;&gt;"",$A$2&lt;&gt;"",$GL$252&lt;&gt;""),"E","")</f>
        <v/>
      </c>
      <c r="GM206" s="29" t="str">
        <f>IF(OR($A$8&lt;&gt;"",$A$2&lt;&gt;"",$GM$252&lt;&gt;""),"E","")</f>
        <v/>
      </c>
      <c r="GN206" s="29" t="str">
        <f>IF(OR($A$8&lt;&gt;"",$A$2&lt;&gt;"",$GN$252&lt;&gt;""),"E","")</f>
        <v/>
      </c>
      <c r="GO206" s="29" t="str">
        <f>IF(OR($A$8&lt;&gt;"",$A$2&lt;&gt;"",$GO$252&lt;&gt;""),"E","")</f>
        <v/>
      </c>
      <c r="GP206" s="29" t="str">
        <f>IF(OR($A$8&lt;&gt;"",$A$2&lt;&gt;"",$GP$252&lt;&gt;""),"E","")</f>
        <v/>
      </c>
      <c r="GQ206" s="29" t="str">
        <f>IF(OR($A$8&lt;&gt;"",$A$2&lt;&gt;"",$GQ$252&lt;&gt;""),"E","")</f>
        <v/>
      </c>
      <c r="GR206" s="29" t="str">
        <f>IF(OR($A$8&lt;&gt;"",$A$2&lt;&gt;"",$GR$252&lt;&gt;""),"E","")</f>
        <v/>
      </c>
      <c r="GS206" s="29" t="str">
        <f>IF(OR($A$8&lt;&gt;"",$A$2&lt;&gt;"",$GS$252&lt;&gt;""),"E","")</f>
        <v/>
      </c>
      <c r="GT206" s="29" t="str">
        <f>IF(OR($A$8&lt;&gt;"",$A$2&lt;&gt;"",$GT$252&lt;&gt;""),"E","")</f>
        <v/>
      </c>
      <c r="GU206" s="29" t="str">
        <f>IF(OR($A$8&lt;&gt;"",$A$2&lt;&gt;"",$GU$252&lt;&gt;""),"E","")</f>
        <v/>
      </c>
      <c r="GV206" s="29" t="str">
        <f>IF(OR($A$8&lt;&gt;"",$A$2&lt;&gt;"",$GV$252&lt;&gt;""),"E","")</f>
        <v/>
      </c>
      <c r="GW206" s="29" t="str">
        <f>IF(OR($A$8&lt;&gt;"",$A$2&lt;&gt;"",$GW$252&lt;&gt;""),"E","")</f>
        <v/>
      </c>
      <c r="GX206" s="29" t="str">
        <f>IF(OR($A$8&lt;&gt;"",$A$2&lt;&gt;"",$GX$252&lt;&gt;""),"E","")</f>
        <v/>
      </c>
      <c r="GY206" s="26" t="str">
        <f>IF(OR($A$8&lt;&gt;"",$A$2&lt;&gt;"",$GY$252&lt;&gt;""),"E","")</f>
        <v/>
      </c>
      <c r="GZ206" s="29" t="str">
        <f>IF(OR($A$8&lt;&gt;"",$A$2&lt;&gt;"",$GZ$252&lt;&gt;""),"E","")</f>
        <v/>
      </c>
      <c r="HA206" s="29" t="str">
        <f>IF(OR($A$8&lt;&gt;"",$A$2&lt;&gt;"",$HA$252&lt;&gt;""),"E","")</f>
        <v/>
      </c>
      <c r="HB206" s="34" t="str">
        <f>IF(OR($A$8&lt;&gt;"",$A$2&lt;&gt;"",$HB$252&lt;&gt;""),"E",IF((OR((AND($B$5="X",$D$5="")),(AND($F$7="X",$H$7="",$N$7="")),(AND((OR(($J$6="X"),(AND($J$6="X",$L$6="X")))),$N$6="")),($T$6=""))),"","X"))</f>
        <v/>
      </c>
      <c r="HC206" s="29" t="str">
        <f>IF(OR($A$8&lt;&gt;"",$A$2&lt;&gt;"",$HC$252&lt;&gt;""),"E","")</f>
        <v/>
      </c>
      <c r="HD206" s="34" t="str">
        <f>IF(OR($A$8&lt;&gt;"",$A$2&lt;&gt;"",$HD$252&lt;&gt;""),"E",IF((OR((AND($B$5="X",$D$5="")),(AND($F$7="X",$H$7="",$N$7="")),(AND((OR(($J$6="X"),(AND($J$6="X",$L$6="X")))),$N$6="")),($T$6=""))),"","X"))</f>
        <v/>
      </c>
      <c r="HE206" s="29" t="str">
        <f>IF(OR($A$8&lt;&gt;"",$A$2&lt;&gt;"",$HE$252&lt;&gt;""),"E","")</f>
        <v/>
      </c>
      <c r="HF206" s="34" t="str">
        <f>IF(OR($A$8&lt;&gt;"",$A$2&lt;&gt;"",$HF$252&lt;&gt;""),"E",IF((OR((AND($B$5="X",$D$5="")),(AND($F$7="X",$H$7="",$N$7="")),(AND((OR(($J$6="X"),(AND($J$6="X",$L$6="X")))),$N$6="")),($T$6=""))),"","X"))</f>
        <v/>
      </c>
      <c r="HG206" s="29" t="str">
        <f>IF(OR($A$8&lt;&gt;"",$A$2&lt;&gt;"",$HG$252&lt;&gt;""),"E","")</f>
        <v/>
      </c>
      <c r="HH206" s="81"/>
      <c r="HI206" s="72"/>
      <c r="HJ206" s="34" t="str">
        <f>IF(OR($A$8&lt;&gt;"",$A$2&lt;&gt;"",$HJ$252&lt;&gt;""),"E",IF((OR((AND($B$5="X",$D$5="")),(AND($F$7="X",$H$7="",$N$7="")),(AND((OR(($J$6="X"),(AND($J$6="X",$L$6="X")))),$N$6="")),($T$6=""))),"","X"))</f>
        <v/>
      </c>
      <c r="HK206" s="29" t="str">
        <f>IF(OR($A$8&lt;&gt;"",$A$2&lt;&gt;"",$HK$252&lt;&gt;""),"E","")</f>
        <v/>
      </c>
      <c r="HL206" s="34" t="str">
        <f>IF(OR($A$8&lt;&gt;"",$A$2&lt;&gt;"",$HL$252&lt;&gt;""),"E",IF((OR((AND($B$5="X",$D$5="")),(AND($F$7="X",$H$7="",$N$7="")),(AND((OR(($J$6="X"),(AND($J$6="X",$L$6="X")))),$N$6="")),($T$6=""))),"","X"))</f>
        <v/>
      </c>
      <c r="HM206" s="34" t="str">
        <f>IF(OR($A$8&lt;&gt;"",$A$2&lt;&gt;"",$HM$252&lt;&gt;""),"E",IF((OR((AND($B$5="X",$D$5="")),(AND($F$7="X",$H$7="",$N$7="")),(AND((OR(($J$6="X"),(AND($J$6="X",$L$6="X")))),$N$6="")),($T$6=""))),"","X"))</f>
        <v/>
      </c>
      <c r="HN206" s="34" t="str">
        <f>IF(OR($A$8&lt;&gt;"",$A$2&lt;&gt;"",$HN$252&lt;&gt;""),"E",IF((OR((AND($B$5="X",$D$5="")),(AND($F$7="X",$H$7="",$N$7="")),(AND((OR(($J$6="X"),(AND($J$6="X",$L$6="X")))),$N$6="")),($T$6=""))),"","X"))</f>
        <v/>
      </c>
      <c r="HO206" s="34" t="str">
        <f>IF(OR($A$8&lt;&gt;"",$A$2&lt;&gt;"",$HO$252&lt;&gt;""),"E",IF((OR((AND($B$5="X",$D$5="")),(AND($F$7="X",$H$7="",$N$7="")),(AND((OR(($J$6="X"),(AND($J$6="X",$L$6="X")))),$N$6="")),($T$6=""))),"","X"))</f>
        <v/>
      </c>
      <c r="HP206" s="34" t="str">
        <f>IF(OR($A$8&lt;&gt;"",$A$2&lt;&gt;"",$HP$252&lt;&gt;""),"E",IF((OR((AND($B$5="X",$D$5="")),(AND($F$7="X",$H$7="",$N$7="")),(AND((OR(($J$6="X"),(AND($J$6="X",$L$6="X")))),$N$6="")),($T$6=""))),"","X"))</f>
        <v/>
      </c>
      <c r="HQ206" s="219"/>
      <c r="HR206" s="6"/>
      <c r="HS206" s="131">
        <f t="shared" si="3"/>
        <v>0</v>
      </c>
      <c r="HT206" s="132"/>
    </row>
    <row r="207" spans="1:228" ht="39" customHeight="1" x14ac:dyDescent="0.2">
      <c r="A207" s="436" t="s">
        <v>195</v>
      </c>
      <c r="B207" s="437"/>
      <c r="C207" s="437"/>
      <c r="D207" s="437"/>
      <c r="E207" s="437"/>
      <c r="F207" s="437"/>
      <c r="G207" s="437"/>
      <c r="H207" s="437"/>
      <c r="I207" s="437"/>
      <c r="J207" s="437"/>
      <c r="K207" s="437"/>
      <c r="L207" s="438"/>
      <c r="M207" s="220" t="s">
        <v>193</v>
      </c>
      <c r="N207" s="221"/>
      <c r="O207" s="221"/>
      <c r="P207" s="221"/>
      <c r="Q207" s="221"/>
      <c r="R207" s="221"/>
      <c r="S207" s="221"/>
      <c r="T207" s="221"/>
      <c r="U207" s="222"/>
      <c r="V207" s="174"/>
      <c r="W207" s="45">
        <v>27</v>
      </c>
      <c r="X207" s="204">
        <v>3</v>
      </c>
      <c r="Y207" s="84" t="s">
        <v>1156</v>
      </c>
      <c r="Z207" s="178"/>
      <c r="AA207" s="212"/>
      <c r="AB207" s="155">
        <v>60</v>
      </c>
      <c r="AC207" s="299"/>
      <c r="AD207" s="155">
        <v>60</v>
      </c>
      <c r="AE207" s="299"/>
      <c r="AF207" s="155">
        <v>60</v>
      </c>
      <c r="AG207" s="299"/>
      <c r="AH207" s="155">
        <v>40</v>
      </c>
      <c r="AI207" s="299"/>
      <c r="AJ207" s="155">
        <v>20</v>
      </c>
      <c r="AK207" s="299"/>
      <c r="AL207" s="155">
        <v>12</v>
      </c>
      <c r="AM207" s="299"/>
      <c r="AN207" s="155">
        <v>2</v>
      </c>
      <c r="AO207" s="299"/>
      <c r="AP207" s="155">
        <v>1</v>
      </c>
      <c r="AQ207" s="299"/>
      <c r="AR207" s="152">
        <v>1</v>
      </c>
      <c r="AS207" s="412"/>
      <c r="AT207" s="152"/>
      <c r="AU207" s="153"/>
      <c r="AV207" s="152"/>
      <c r="AW207" s="153"/>
      <c r="AX207" s="152"/>
      <c r="AY207" s="153"/>
      <c r="AZ207" s="152"/>
      <c r="BA207" s="153"/>
      <c r="BB207" s="152"/>
      <c r="BC207" s="153"/>
      <c r="BD207" s="152"/>
      <c r="BE207" s="153"/>
      <c r="BF207" s="152"/>
      <c r="BG207" s="422"/>
      <c r="BH207" s="179"/>
      <c r="BI207" s="179"/>
      <c r="BJ207" s="67" t="str">
        <f>IF($BJ$8="Saisie de numéro erronée !","Saisie de numéro erronée !",IF($BJ$9="","",VALUE(SUBSTITUTE(IF(COUNTIF(HS207,"* *"),TRIM(MID(Y207&amp;" ",(FIND(("NO"&amp;$BJ$9&amp;" "),Y207&amp;" "))-3,3)),HS207),"c",""))))</f>
        <v/>
      </c>
      <c r="BK207" s="180"/>
      <c r="BL207" s="213"/>
      <c r="BM207" s="29">
        <v>27</v>
      </c>
      <c r="BN207" s="29">
        <v>27</v>
      </c>
      <c r="BO207" s="29">
        <v>27</v>
      </c>
      <c r="BP207" s="29">
        <v>28</v>
      </c>
      <c r="BQ207" s="228">
        <v>92</v>
      </c>
      <c r="BR207" s="29">
        <v>28</v>
      </c>
      <c r="BS207" s="29">
        <v>29</v>
      </c>
      <c r="BT207" s="29">
        <v>29</v>
      </c>
      <c r="BU207" s="29">
        <v>29</v>
      </c>
      <c r="BV207" s="29">
        <v>30</v>
      </c>
      <c r="BW207" s="29">
        <v>30</v>
      </c>
      <c r="BX207" s="29">
        <v>30</v>
      </c>
      <c r="BY207" s="29">
        <v>34</v>
      </c>
      <c r="BZ207" s="29">
        <v>42</v>
      </c>
      <c r="CA207" s="29">
        <v>47</v>
      </c>
      <c r="CB207" s="226">
        <v>63</v>
      </c>
      <c r="CC207" s="181"/>
      <c r="CD207" s="181"/>
      <c r="CE207" s="395"/>
      <c r="CF207" s="182"/>
      <c r="CG207" s="182"/>
      <c r="CH207" s="395"/>
      <c r="CI207" s="183"/>
      <c r="CJ207" s="183"/>
      <c r="CK207" s="214">
        <v>196</v>
      </c>
      <c r="CL207" s="44" t="s">
        <v>637</v>
      </c>
      <c r="CM207" s="184"/>
      <c r="CN207" s="216"/>
      <c r="CO207" s="227" t="s">
        <v>235</v>
      </c>
      <c r="CP207" s="185"/>
      <c r="CQ207" s="185"/>
      <c r="CR207" s="44">
        <v>97</v>
      </c>
      <c r="CS207" s="44">
        <v>109</v>
      </c>
      <c r="CT207" s="186"/>
      <c r="CU207" s="186"/>
      <c r="CV207" s="395" t="s">
        <v>683</v>
      </c>
      <c r="CW207" s="218"/>
      <c r="CX207" s="218"/>
      <c r="CY207" s="227" t="s">
        <v>106</v>
      </c>
      <c r="CZ207" s="187"/>
      <c r="DA207" s="187"/>
      <c r="DB207" s="28" t="str">
        <f>IF(OR($A$8&lt;&gt;"",$A$2&lt;&gt;"",$DB$252&lt;&gt;""),"E","")</f>
        <v/>
      </c>
      <c r="DC207" s="29" t="str">
        <f>IF(OR($A$8&lt;&gt;"",$A$2&lt;&gt;"",$DC$252&lt;&gt;""),"E","")</f>
        <v/>
      </c>
      <c r="DD207" s="29" t="str">
        <f>IF(OR($A$8&lt;&gt;"",$A$2&lt;&gt;"",$DD$252&lt;&gt;""),"E","")</f>
        <v/>
      </c>
      <c r="DE207" s="29" t="str">
        <f>IF(OR($A$8&lt;&gt;"",$A$2&lt;&gt;"",$DE$252&lt;&gt;""),"E","")</f>
        <v/>
      </c>
      <c r="DF207" s="29" t="str">
        <f>IF(OR($A$8&lt;&gt;"",$A$2&lt;&gt;"",$DF$252&lt;&gt;""),"E","")</f>
        <v/>
      </c>
      <c r="DG207" s="29" t="str">
        <f>IF(OR($A$8&lt;&gt;"",$A$2&lt;&gt;"",$DG$252&lt;&gt;""),"E","")</f>
        <v/>
      </c>
      <c r="DH207" s="29" t="str">
        <f>IF(OR($A$8&lt;&gt;"",$A$2&lt;&gt;"",$DH$252&lt;&gt;""),"E","")</f>
        <v/>
      </c>
      <c r="DI207" s="29" t="str">
        <f>IF(OR($A$8&lt;&gt;"",$A$2&lt;&gt;"",$DI$252&lt;&gt;""),"E","")</f>
        <v/>
      </c>
      <c r="DJ207" s="29" t="str">
        <f>IF(OR($A$8&lt;&gt;"",$A$2&lt;&gt;"",$DJ$252&lt;&gt;""),"E","")</f>
        <v/>
      </c>
      <c r="DK207" s="29" t="str">
        <f>IF(OR($A$8&lt;&gt;"",$A$2&lt;&gt;"",$DK$252&lt;&gt;""),"E","")</f>
        <v/>
      </c>
      <c r="DL207" s="29" t="str">
        <f>IF(OR($A$8&lt;&gt;"",$A$2&lt;&gt;"",$DL$252&lt;&gt;""),"E","")</f>
        <v/>
      </c>
      <c r="DM207" s="29" t="str">
        <f>IF(OR($A$8&lt;&gt;"",$A$2&lt;&gt;"",$DM$252&lt;&gt;""),"E","")</f>
        <v/>
      </c>
      <c r="DN207" s="29" t="str">
        <f>IF(OR($A$8&lt;&gt;"",$A$2&lt;&gt;"",$DN$252&lt;&gt;""),"E","")</f>
        <v/>
      </c>
      <c r="DO207" s="29" t="str">
        <f>IF(OR($A$8&lt;&gt;"",$A$2&lt;&gt;"",$DO$252&lt;&gt;""),"E","")</f>
        <v/>
      </c>
      <c r="DP207" s="29" t="str">
        <f>IF(OR($A$8&lt;&gt;"",$A$2&lt;&gt;"",$DP$252&lt;&gt;""),"E","")</f>
        <v/>
      </c>
      <c r="DQ207" s="29" t="str">
        <f>IF(OR($A$8&lt;&gt;"",$A$2&lt;&gt;"",$DQ$252&lt;&gt;""),"E","")</f>
        <v/>
      </c>
      <c r="DR207" s="29" t="str">
        <f>IF(OR($A$8&lt;&gt;"",$A$2&lt;&gt;"",$DR$252&lt;&gt;""),"E","")</f>
        <v/>
      </c>
      <c r="DS207" s="29" t="str">
        <f>IF(OR($A$8&lt;&gt;"",$A$2&lt;&gt;"",$DS$252&lt;&gt;""),"E","")</f>
        <v/>
      </c>
      <c r="DT207" s="29" t="str">
        <f>IF(OR($A$8&lt;&gt;"",$A$2&lt;&gt;"",$DT$252&lt;&gt;""),"E","")</f>
        <v/>
      </c>
      <c r="DU207" s="29" t="str">
        <f>IF(OR($A$8&lt;&gt;"",$A$2&lt;&gt;"",$DU$252&lt;&gt;""),"E","")</f>
        <v/>
      </c>
      <c r="DV207" s="29" t="str">
        <f>IF(OR($A$8&lt;&gt;"",$A$2&lt;&gt;"",$DV$252&lt;&gt;""),"E","")</f>
        <v/>
      </c>
      <c r="DW207" s="29" t="str">
        <f>IF(OR($A$8&lt;&gt;"",$A$2&lt;&gt;"",$DW$252&lt;&gt;""),"E","")</f>
        <v/>
      </c>
      <c r="DX207" s="29" t="str">
        <f>IF(OR($A$8&lt;&gt;"",$A$2&lt;&gt;"",$DX$252&lt;&gt;""),"E","")</f>
        <v/>
      </c>
      <c r="DY207" s="29" t="str">
        <f>IF(OR($A$8&lt;&gt;"",$A$2&lt;&gt;"",$DY$252&lt;&gt;""),"E","")</f>
        <v/>
      </c>
      <c r="DZ207" s="29" t="str">
        <f>IF(OR($A$8&lt;&gt;"",$A$2&lt;&gt;"",$DZ$252&lt;&gt;""),"E","")</f>
        <v/>
      </c>
      <c r="EA207" s="31"/>
      <c r="EB207" s="2"/>
      <c r="EC207" s="29" t="str">
        <f>IF(OR($A$8&lt;&gt;"",$A$2&lt;&gt;"",$EC$252&lt;&gt;""),"E","")</f>
        <v/>
      </c>
      <c r="ED207" s="58"/>
      <c r="EE207" s="57"/>
      <c r="EF207" s="29" t="str">
        <f>IF(OR($A$8&lt;&gt;"",$A$2&lt;&gt;"",$EF$252&lt;&gt;""),"E","")</f>
        <v/>
      </c>
      <c r="EG207" s="29" t="str">
        <f>IF(OR($A$8&lt;&gt;"",$A$2&lt;&gt;"",$EG$252&lt;&gt;""),"E","")</f>
        <v/>
      </c>
      <c r="EH207" s="29" t="str">
        <f>IF(OR($A$8&lt;&gt;"",$A$2&lt;&gt;"",$EH$252&lt;&gt;""),"E","")</f>
        <v/>
      </c>
      <c r="EI207" s="29" t="str">
        <f>IF(OR($A$8&lt;&gt;"",$A$2&lt;&gt;"",$EI$252&lt;&gt;""),"E","")</f>
        <v/>
      </c>
      <c r="EJ207" s="29" t="str">
        <f>IF(OR($A$8&lt;&gt;"",$A$2&lt;&gt;"",$EJ$252&lt;&gt;""),"E","")</f>
        <v/>
      </c>
      <c r="EK207" s="29" t="str">
        <f>IF(OR($A$8&lt;&gt;"",$A$2&lt;&gt;"",$EK$252&lt;&gt;""),"E","")</f>
        <v/>
      </c>
      <c r="EL207" s="29" t="str">
        <f>IF(OR($A$8&lt;&gt;"",$A$2&lt;&gt;"",$EL$252&lt;&gt;""),"E","")</f>
        <v/>
      </c>
      <c r="EM207" s="29" t="str">
        <f>IF(OR($A$8&lt;&gt;"",$A$2&lt;&gt;"",$EM$252&lt;&gt;""),"E","")</f>
        <v/>
      </c>
      <c r="EN207" s="29" t="str">
        <f>IF(OR($A$8&lt;&gt;"",$A$2&lt;&gt;"",$EN$252&lt;&gt;""),"E","")</f>
        <v/>
      </c>
      <c r="EO207" s="29" t="str">
        <f>IF(OR($A$8&lt;&gt;"",$A$2&lt;&gt;"",$EO$252&lt;&gt;""),"E","")</f>
        <v/>
      </c>
      <c r="EP207" s="29" t="str">
        <f>IF(OR($A$8&lt;&gt;"",$A$2&lt;&gt;"",$EP$252&lt;&gt;""),"E","")</f>
        <v/>
      </c>
      <c r="EQ207" s="29" t="str">
        <f>IF(OR($A$8&lt;&gt;"",$A$2&lt;&gt;"",$EQ$252&lt;&gt;""),"E","")</f>
        <v/>
      </c>
      <c r="ER207" s="29" t="str">
        <f>IF(OR($A$8&lt;&gt;"",$A$2&lt;&gt;"",$ER$252&lt;&gt;""),"E","")</f>
        <v/>
      </c>
      <c r="ES207" s="29" t="str">
        <f>IF(OR($A$8&lt;&gt;"",$A$2&lt;&gt;"",$ES$252&lt;&gt;""),"E","")</f>
        <v/>
      </c>
      <c r="ET207" s="29" t="str">
        <f>IF(OR($A$8&lt;&gt;"",$A$2&lt;&gt;"",$ET$252&lt;&gt;""),"E","")</f>
        <v/>
      </c>
      <c r="EU207" s="29" t="str">
        <f>IF(OR($A$8&lt;&gt;"",$A$2&lt;&gt;"",$EU$252&lt;&gt;""),"E","")</f>
        <v/>
      </c>
      <c r="EV207" s="29" t="str">
        <f>IF(OR($A$8&lt;&gt;"",$A$2&lt;&gt;"",$EV$252&lt;&gt;""),"E","")</f>
        <v/>
      </c>
      <c r="EW207" s="29" t="str">
        <f>IF(OR($A$8&lt;&gt;"",$A$2&lt;&gt;"",$EW$252&lt;&gt;""),"E","")</f>
        <v/>
      </c>
      <c r="EX207" s="29" t="str">
        <f>IF(OR($A$8&lt;&gt;"",$A$2&lt;&gt;"",$EX$252&lt;&gt;""),"E","")</f>
        <v/>
      </c>
      <c r="EY207" s="29" t="str">
        <f>IF(OR($A$8&lt;&gt;"",$A$2&lt;&gt;"",$EY$252&lt;&gt;""),"E","")</f>
        <v/>
      </c>
      <c r="EZ207" s="29" t="str">
        <f>IF(OR($A$8&lt;&gt;"",$A$2&lt;&gt;"",$EZ$252&lt;&gt;""),"E","")</f>
        <v/>
      </c>
      <c r="FA207" s="29" t="str">
        <f>IF(OR($A$8&lt;&gt;"",$A$2&lt;&gt;"",$FA$252&lt;&gt;""),"E","")</f>
        <v/>
      </c>
      <c r="FB207" s="29" t="str">
        <f>IF(OR($A$8&lt;&gt;"",$A$2&lt;&gt;"",$FB$252&lt;&gt;""),"E","")</f>
        <v/>
      </c>
      <c r="FC207" s="29" t="str">
        <f>IF(OR($A$8&lt;&gt;"",$A$2&lt;&gt;"",$FC$252&lt;&gt;""),"E","")</f>
        <v/>
      </c>
      <c r="FD207" s="29" t="str">
        <f>IF(OR($A$8&lt;&gt;"",$A$2&lt;&gt;"",$FD$252&lt;&gt;""),"E","")</f>
        <v/>
      </c>
      <c r="FE207" s="29" t="str">
        <f>IF(OR($A$8&lt;&gt;"",$A$2&lt;&gt;"",$FE$252&lt;&gt;""),"E","")</f>
        <v/>
      </c>
      <c r="FF207" s="29" t="str">
        <f>IF(OR($A$8&lt;&gt;"",$A$2&lt;&gt;"",$FF$252&lt;&gt;""),"E","")</f>
        <v/>
      </c>
      <c r="FG207" s="29" t="str">
        <f>IF(OR($A$8&lt;&gt;"",$A$2&lt;&gt;"",$FG$252&lt;&gt;""),"E","")</f>
        <v/>
      </c>
      <c r="FH207" s="29" t="str">
        <f>IF(OR($A$8&lt;&gt;"",$A$2&lt;&gt;"",$FH$252&lt;&gt;""),"E","")</f>
        <v/>
      </c>
      <c r="FI207" s="29" t="str">
        <f>IF(OR($A$8&lt;&gt;"",$A$2&lt;&gt;"",$FI$252&lt;&gt;""),"E","")</f>
        <v/>
      </c>
      <c r="FJ207" s="29" t="str">
        <f>IF(OR($A$8&lt;&gt;"",$A$2&lt;&gt;"",$FJ$252&lt;&gt;""),"E","")</f>
        <v/>
      </c>
      <c r="FK207" s="29" t="str">
        <f>IF(OR($A$8&lt;&gt;"",$A$2&lt;&gt;"",$FK$252&lt;&gt;""),"E","")</f>
        <v/>
      </c>
      <c r="FL207" s="29" t="str">
        <f>IF(OR($A$8&lt;&gt;"",$A$2&lt;&gt;"",$FL$252&lt;&gt;""),"E","")</f>
        <v/>
      </c>
      <c r="FM207" s="29" t="str">
        <f>IF(OR($A$8&lt;&gt;"",$A$2&lt;&gt;"",$FM$252&lt;&gt;""),"E","")</f>
        <v/>
      </c>
      <c r="FN207" s="29" t="str">
        <f>IF(OR($A$8&lt;&gt;"",$A$2&lt;&gt;"",$FN$252&lt;&gt;""),"E","")</f>
        <v/>
      </c>
      <c r="FO207" s="29" t="str">
        <f>IF(OR($A$8&lt;&gt;"",$A$2&lt;&gt;"",$FO$252&lt;&gt;""),"E","")</f>
        <v/>
      </c>
      <c r="FP207" s="29" t="str">
        <f>IF(OR($A$8&lt;&gt;"",$A$2&lt;&gt;"",$FP$252&lt;&gt;""),"E","")</f>
        <v/>
      </c>
      <c r="FQ207" s="29" t="str">
        <f>IF(OR($A$8&lt;&gt;"",$A$2&lt;&gt;"",$FQ$252&lt;&gt;""),"E","")</f>
        <v/>
      </c>
      <c r="FR207" s="29" t="str">
        <f>IF(OR($A$8&lt;&gt;"",$A$2&lt;&gt;"",$FR$252&lt;&gt;""),"E","")</f>
        <v/>
      </c>
      <c r="FS207" s="29" t="str">
        <f>IF(OR($A$8&lt;&gt;"",$A$2&lt;&gt;"",$FS$252&lt;&gt;""),"E","")</f>
        <v/>
      </c>
      <c r="FT207" s="29" t="str">
        <f>IF(OR($A$8&lt;&gt;"",$A$2&lt;&gt;"",$FT$252&lt;&gt;""),"E","")</f>
        <v/>
      </c>
      <c r="FU207" s="29" t="str">
        <f>IF(OR($A$8&lt;&gt;"",$A$2&lt;&gt;"",$FU$252&lt;&gt;""),"E","")</f>
        <v/>
      </c>
      <c r="FV207" s="29" t="str">
        <f>IF(OR($A$8&lt;&gt;"",$A$2&lt;&gt;"",$FV$252&lt;&gt;""),"E","")</f>
        <v/>
      </c>
      <c r="FW207" s="29" t="str">
        <f>IF(OR($A$8&lt;&gt;"",$A$2&lt;&gt;"",$FW$252&lt;&gt;""),"E","")</f>
        <v/>
      </c>
      <c r="FX207" s="29" t="str">
        <f>IF(OR($A$8&lt;&gt;"",$A$2&lt;&gt;"",$FX$252&lt;&gt;""),"E","")</f>
        <v/>
      </c>
      <c r="FY207" s="29" t="str">
        <f>IF(OR($A$8&lt;&gt;"",$A$2&lt;&gt;"",$FY$252&lt;&gt;""),"E","")</f>
        <v/>
      </c>
      <c r="FZ207" s="29" t="str">
        <f>IF(OR($A$8&lt;&gt;"",$A$2&lt;&gt;"",$FZ$252&lt;&gt;""),"E","")</f>
        <v/>
      </c>
      <c r="GA207" s="29" t="str">
        <f>IF(OR($A$8&lt;&gt;"",$A$2&lt;&gt;"",$GA$252&lt;&gt;""),"E","")</f>
        <v/>
      </c>
      <c r="GB207" s="58"/>
      <c r="GC207" s="57"/>
      <c r="GD207" s="33" t="str">
        <f>IF(OR($A$8&lt;&gt;"",$A$2&lt;&gt;"",$GD$252&lt;&gt;""),"E","")</f>
        <v/>
      </c>
      <c r="GE207" s="77"/>
      <c r="GF207" s="72"/>
      <c r="GG207" s="29" t="str">
        <f>IF(OR($A$8&lt;&gt;"",$A$2&lt;&gt;"",$GG$252&lt;&gt;""),"E","")</f>
        <v/>
      </c>
      <c r="GH207" s="29" t="str">
        <f>IF(OR($A$8&lt;&gt;"",$A$2&lt;&gt;"",$GH$252&lt;&gt;""),"E","")</f>
        <v/>
      </c>
      <c r="GI207" s="29" t="str">
        <f>IF(OR($A$8&lt;&gt;"",$A$2&lt;&gt;"",$GI$252&lt;&gt;""),"E","")</f>
        <v/>
      </c>
      <c r="GJ207" s="29" t="str">
        <f>IF(OR($A$8&lt;&gt;"",$A$2&lt;&gt;"",$GJ$252&lt;&gt;""),"E","")</f>
        <v/>
      </c>
      <c r="GK207" s="29" t="str">
        <f>IF(OR($A$8&lt;&gt;"",$A$2&lt;&gt;"",$GK$252&lt;&gt;""),"E","")</f>
        <v/>
      </c>
      <c r="GL207" s="29" t="str">
        <f>IF(OR($A$8&lt;&gt;"",$A$2&lt;&gt;"",$GL$252&lt;&gt;""),"E","")</f>
        <v/>
      </c>
      <c r="GM207" s="29" t="str">
        <f>IF(OR($A$8&lt;&gt;"",$A$2&lt;&gt;"",$GM$252&lt;&gt;""),"E","")</f>
        <v/>
      </c>
      <c r="GN207" s="29" t="str">
        <f>IF(OR($A$8&lt;&gt;"",$A$2&lt;&gt;"",$GN$252&lt;&gt;""),"E","")</f>
        <v/>
      </c>
      <c r="GO207" s="29" t="str">
        <f>IF(OR($A$8&lt;&gt;"",$A$2&lt;&gt;"",$GO$252&lt;&gt;""),"E","")</f>
        <v/>
      </c>
      <c r="GP207" s="29" t="str">
        <f>IF(OR($A$8&lt;&gt;"",$A$2&lt;&gt;"",$GP$252&lt;&gt;""),"E","")</f>
        <v/>
      </c>
      <c r="GQ207" s="29" t="str">
        <f>IF(OR($A$8&lt;&gt;"",$A$2&lt;&gt;"",$GQ$252&lt;&gt;""),"E","")</f>
        <v/>
      </c>
      <c r="GR207" s="29" t="str">
        <f>IF(OR($A$8&lt;&gt;"",$A$2&lt;&gt;"",$GR$252&lt;&gt;""),"E","")</f>
        <v/>
      </c>
      <c r="GS207" s="29" t="str">
        <f>IF(OR($A$8&lt;&gt;"",$A$2&lt;&gt;"",$GS$252&lt;&gt;""),"E","")</f>
        <v/>
      </c>
      <c r="GT207" s="29" t="str">
        <f>IF(OR($A$8&lt;&gt;"",$A$2&lt;&gt;"",$GT$252&lt;&gt;""),"E","")</f>
        <v/>
      </c>
      <c r="GU207" s="29" t="str">
        <f>IF(OR($A$8&lt;&gt;"",$A$2&lt;&gt;"",$GU$252&lt;&gt;""),"E","")</f>
        <v/>
      </c>
      <c r="GV207" s="29" t="str">
        <f>IF(OR($A$8&lt;&gt;"",$A$2&lt;&gt;"",$GV$252&lt;&gt;""),"E","")</f>
        <v/>
      </c>
      <c r="GW207" s="29" t="str">
        <f>IF(OR($A$8&lt;&gt;"",$A$2&lt;&gt;"",$GW$252&lt;&gt;""),"E","")</f>
        <v/>
      </c>
      <c r="GX207" s="29" t="str">
        <f>IF(OR($A$8&lt;&gt;"",$A$2&lt;&gt;"",$GX$252&lt;&gt;""),"E","")</f>
        <v/>
      </c>
      <c r="GY207" s="26" t="str">
        <f>IF(OR($A$8&lt;&gt;"",$A$2&lt;&gt;"",$GY$252&lt;&gt;""),"E","")</f>
        <v/>
      </c>
      <c r="GZ207" s="29" t="str">
        <f>IF(OR($A$8&lt;&gt;"",$A$2&lt;&gt;"",$GZ$252&lt;&gt;""),"E","")</f>
        <v/>
      </c>
      <c r="HA207" s="29" t="str">
        <f>IF(OR($A$8&lt;&gt;"",$A$2&lt;&gt;"",$HA$252&lt;&gt;""),"E","")</f>
        <v/>
      </c>
      <c r="HB207" s="34" t="str">
        <f>IF(OR($A$8&lt;&gt;"",$A$2&lt;&gt;"",$HB$252&lt;&gt;""),"E",IF((OR((AND($B$5="X",$D$5="")),(AND($F$7="X",$H$7="",$N$7="")),(AND((OR(($J$6="X"),(AND($J$6="X",$L$6="X")))),$N$6="")),($T$6=""))),"","X"))</f>
        <v/>
      </c>
      <c r="HC207" s="29" t="str">
        <f>IF(OR($A$8&lt;&gt;"",$A$2&lt;&gt;"",$HC$252&lt;&gt;""),"E","")</f>
        <v/>
      </c>
      <c r="HD207" s="34" t="str">
        <f>IF(OR($A$8&lt;&gt;"",$A$2&lt;&gt;"",$HD$252&lt;&gt;""),"E",IF((OR((AND($B$5="X",$D$5="")),(AND($F$7="X",$H$7="",$N$7="")),(AND((OR(($J$6="X"),(AND($J$6="X",$L$6="X")))),$N$6="")),($T$6=""))),"","X"))</f>
        <v/>
      </c>
      <c r="HE207" s="29" t="str">
        <f>IF(OR($A$8&lt;&gt;"",$A$2&lt;&gt;"",$HE$252&lt;&gt;""),"E","")</f>
        <v/>
      </c>
      <c r="HF207" s="34" t="str">
        <f>IF(OR($A$8&lt;&gt;"",$A$2&lt;&gt;"",$HF$252&lt;&gt;""),"E",IF((OR((AND($B$5="X",$D$5="")),(AND($F$7="X",$H$7="",$N$7="")),(AND((OR(($J$6="X"),(AND($J$6="X",$L$6="X")))),$N$6="")),($T$6=""))),"","X"))</f>
        <v/>
      </c>
      <c r="HG207" s="29" t="str">
        <f>IF(OR($A$8&lt;&gt;"",$A$2&lt;&gt;"",$HG$252&lt;&gt;""),"E","")</f>
        <v/>
      </c>
      <c r="HH207" s="81"/>
      <c r="HI207" s="72"/>
      <c r="HJ207" s="34" t="str">
        <f>IF(OR($A$8&lt;&gt;"",$A$2&lt;&gt;"",$HJ$252&lt;&gt;""),"E",IF((OR((AND($B$5="X",$D$5="")),(AND($F$7="X",$H$7="",$N$7="")),(AND((OR(($J$6="X"),(AND($J$6="X",$L$6="X")))),$N$6="")),($T$6=""))),"","X"))</f>
        <v/>
      </c>
      <c r="HK207" s="29" t="str">
        <f>IF(OR($A$8&lt;&gt;"",$A$2&lt;&gt;"",$HK$252&lt;&gt;""),"E","")</f>
        <v/>
      </c>
      <c r="HL207" s="34" t="str">
        <f>IF(OR($A$8&lt;&gt;"",$A$2&lt;&gt;"",$HL$252&lt;&gt;""),"E",IF((OR((AND($B$5="X",$D$5="")),(AND($F$7="X",$H$7="",$N$7="")),(AND((OR(($J$6="X"),(AND($J$6="X",$L$6="X")))),$N$6="")),($T$6=""))),"","X"))</f>
        <v/>
      </c>
      <c r="HM207" s="34" t="str">
        <f>IF(OR($A$8&lt;&gt;"",$A$2&lt;&gt;"",$HM$252&lt;&gt;""),"E",IF((OR((AND($B$5="X",$D$5="")),(AND($F$7="X",$H$7="",$N$7="")),(AND((OR(($J$6="X"),(AND($J$6="X",$L$6="X")))),$N$6="")),($T$6=""))),"","X"))</f>
        <v/>
      </c>
      <c r="HN207" s="34" t="str">
        <f>IF(OR($A$8&lt;&gt;"",$A$2&lt;&gt;"",$HN$252&lt;&gt;""),"E",IF((OR((AND($B$5="X",$D$5="")),(AND($F$7="X",$H$7="",$N$7="")),(AND((OR(($J$6="X"),(AND($J$6="X",$L$6="X")))),$N$6="")),($T$6=""))),"","X"))</f>
        <v/>
      </c>
      <c r="HO207" s="34" t="str">
        <f>IF(OR($A$8&lt;&gt;"",$A$2&lt;&gt;"",$HO$252&lt;&gt;""),"E",IF((OR((AND($B$5="X",$D$5="")),(AND($F$7="X",$H$7="",$N$7="")),(AND((OR(($J$6="X"),(AND($J$6="X",$L$6="X")))),$N$6="")),($T$6=""))),"","X"))</f>
        <v/>
      </c>
      <c r="HP207" s="34" t="str">
        <f>IF(OR($A$8&lt;&gt;"",$A$2&lt;&gt;"",$HP$252&lt;&gt;""),"E",IF((OR((AND($B$5="X",$D$5="")),(AND($F$7="X",$H$7="",$N$7="")),(AND((OR(($J$6="X"),(AND($J$6="X",$L$6="X")))),$N$6="")),($T$6=""))),"","X"))</f>
        <v/>
      </c>
      <c r="HQ207" s="219"/>
      <c r="HR207" s="6"/>
      <c r="HS207" s="131">
        <f t="shared" si="3"/>
        <v>0</v>
      </c>
      <c r="HT207" s="132"/>
    </row>
    <row r="208" spans="1:228" ht="39" customHeight="1" x14ac:dyDescent="0.2">
      <c r="A208" s="220"/>
      <c r="B208" s="221"/>
      <c r="C208" s="221"/>
      <c r="D208" s="221"/>
      <c r="E208" s="221"/>
      <c r="F208" s="221"/>
      <c r="G208" s="221"/>
      <c r="H208" s="221"/>
      <c r="I208" s="221"/>
      <c r="J208" s="221"/>
      <c r="K208" s="221"/>
      <c r="L208" s="222"/>
      <c r="M208" s="220" t="s">
        <v>203</v>
      </c>
      <c r="N208" s="221"/>
      <c r="O208" s="221"/>
      <c r="P208" s="221"/>
      <c r="Q208" s="221"/>
      <c r="R208" s="221"/>
      <c r="S208" s="221"/>
      <c r="T208" s="221"/>
      <c r="U208" s="222"/>
      <c r="V208" s="175"/>
      <c r="W208" s="45">
        <v>27</v>
      </c>
      <c r="X208" s="204">
        <v>3</v>
      </c>
      <c r="Y208" s="84" t="s">
        <v>1156</v>
      </c>
      <c r="Z208" s="178"/>
      <c r="AA208" s="212"/>
      <c r="AB208" s="155">
        <v>60</v>
      </c>
      <c r="AC208" s="299"/>
      <c r="AD208" s="155">
        <v>60</v>
      </c>
      <c r="AE208" s="299"/>
      <c r="AF208" s="155">
        <v>60</v>
      </c>
      <c r="AG208" s="299"/>
      <c r="AH208" s="155">
        <v>40</v>
      </c>
      <c r="AI208" s="299"/>
      <c r="AJ208" s="155">
        <v>20</v>
      </c>
      <c r="AK208" s="299"/>
      <c r="AL208" s="155">
        <v>12</v>
      </c>
      <c r="AM208" s="299"/>
      <c r="AN208" s="155">
        <v>2</v>
      </c>
      <c r="AO208" s="299"/>
      <c r="AP208" s="155">
        <v>1</v>
      </c>
      <c r="AQ208" s="299"/>
      <c r="AR208" s="152">
        <v>1</v>
      </c>
      <c r="AS208" s="412"/>
      <c r="AT208" s="152"/>
      <c r="AU208" s="153"/>
      <c r="AV208" s="152"/>
      <c r="AW208" s="153"/>
      <c r="AX208" s="152"/>
      <c r="AY208" s="153"/>
      <c r="AZ208" s="152"/>
      <c r="BA208" s="153"/>
      <c r="BB208" s="152"/>
      <c r="BC208" s="153"/>
      <c r="BD208" s="152"/>
      <c r="BE208" s="153"/>
      <c r="BF208" s="152"/>
      <c r="BG208" s="422"/>
      <c r="BH208" s="179"/>
      <c r="BI208" s="179"/>
      <c r="BJ208" s="67" t="str">
        <f>IF($BJ$8="Saisie de numéro erronée !","Saisie de numéro erronée !",IF($BJ$9="","",VALUE(SUBSTITUTE(IF(COUNTIF(HS208,"* *"),TRIM(MID(Y208&amp;" ",(FIND(("NO"&amp;$BJ$9&amp;" "),Y208&amp;" "))-3,3)),HS208),"c",""))))</f>
        <v/>
      </c>
      <c r="BK208" s="180"/>
      <c r="BL208" s="213"/>
      <c r="BM208" s="29">
        <v>27</v>
      </c>
      <c r="BN208" s="29">
        <v>27</v>
      </c>
      <c r="BO208" s="29">
        <v>27</v>
      </c>
      <c r="BP208" s="29">
        <v>28</v>
      </c>
      <c r="BQ208" s="228">
        <v>92</v>
      </c>
      <c r="BR208" s="29">
        <v>28</v>
      </c>
      <c r="BS208" s="29">
        <v>29</v>
      </c>
      <c r="BT208" s="29">
        <v>29</v>
      </c>
      <c r="BU208" s="29">
        <v>29</v>
      </c>
      <c r="BV208" s="29">
        <v>30</v>
      </c>
      <c r="BW208" s="29">
        <v>30</v>
      </c>
      <c r="BX208" s="29">
        <v>30</v>
      </c>
      <c r="BY208" s="29">
        <v>34</v>
      </c>
      <c r="BZ208" s="29">
        <v>42</v>
      </c>
      <c r="CA208" s="29">
        <v>47</v>
      </c>
      <c r="CB208" s="226">
        <v>63</v>
      </c>
      <c r="CC208" s="181"/>
      <c r="CD208" s="181"/>
      <c r="CE208" s="395"/>
      <c r="CF208" s="182"/>
      <c r="CG208" s="182"/>
      <c r="CH208" s="395"/>
      <c r="CI208" s="183"/>
      <c r="CJ208" s="183"/>
      <c r="CK208" s="214">
        <v>197</v>
      </c>
      <c r="CL208" s="44" t="s">
        <v>638</v>
      </c>
      <c r="CM208" s="184"/>
      <c r="CN208" s="216"/>
      <c r="CO208" s="227" t="s">
        <v>203</v>
      </c>
      <c r="CP208" s="185"/>
      <c r="CQ208" s="185"/>
      <c r="CR208" s="44">
        <v>97</v>
      </c>
      <c r="CS208" s="44">
        <v>109</v>
      </c>
      <c r="CT208" s="186"/>
      <c r="CU208" s="186"/>
      <c r="CV208" s="395"/>
      <c r="CW208" s="218"/>
      <c r="CX208" s="218"/>
      <c r="CY208" s="227" t="s">
        <v>106</v>
      </c>
      <c r="CZ208" s="187"/>
      <c r="DA208" s="187"/>
      <c r="DB208" s="28" t="str">
        <f>IF(OR($A$8&lt;&gt;"",$A$2&lt;&gt;"",$DB$252&lt;&gt;""),"E","")</f>
        <v/>
      </c>
      <c r="DC208" s="29" t="str">
        <f>IF(OR($A$8&lt;&gt;"",$A$2&lt;&gt;"",$DC$252&lt;&gt;""),"E","")</f>
        <v/>
      </c>
      <c r="DD208" s="29" t="str">
        <f>IF(OR($A$8&lt;&gt;"",$A$2&lt;&gt;"",$DD$252&lt;&gt;""),"E","")</f>
        <v/>
      </c>
      <c r="DE208" s="29" t="str">
        <f>IF(OR($A$8&lt;&gt;"",$A$2&lt;&gt;"",$DE$252&lt;&gt;""),"E","")</f>
        <v/>
      </c>
      <c r="DF208" s="29" t="str">
        <f>IF(OR($A$8&lt;&gt;"",$A$2&lt;&gt;"",$DF$252&lt;&gt;""),"E","")</f>
        <v/>
      </c>
      <c r="DG208" s="29" t="str">
        <f>IF(OR($A$8&lt;&gt;"",$A$2&lt;&gt;"",$DG$252&lt;&gt;""),"E","")</f>
        <v/>
      </c>
      <c r="DH208" s="29" t="str">
        <f>IF(OR($A$8&lt;&gt;"",$A$2&lt;&gt;"",$DH$252&lt;&gt;""),"E","")</f>
        <v/>
      </c>
      <c r="DI208" s="29" t="str">
        <f>IF(OR($A$8&lt;&gt;"",$A$2&lt;&gt;"",$DI$252&lt;&gt;""),"E","")</f>
        <v/>
      </c>
      <c r="DJ208" s="29" t="str">
        <f>IF(OR($A$8&lt;&gt;"",$A$2&lt;&gt;"",$DJ$252&lt;&gt;""),"E","")</f>
        <v/>
      </c>
      <c r="DK208" s="29" t="str">
        <f>IF(OR($A$8&lt;&gt;"",$A$2&lt;&gt;"",$DK$252&lt;&gt;""),"E","")</f>
        <v/>
      </c>
      <c r="DL208" s="29" t="str">
        <f>IF(OR($A$8&lt;&gt;"",$A$2&lt;&gt;"",$DL$252&lt;&gt;""),"E","")</f>
        <v/>
      </c>
      <c r="DM208" s="29" t="str">
        <f>IF(OR($A$8&lt;&gt;"",$A$2&lt;&gt;"",$DM$252&lt;&gt;""),"E","")</f>
        <v/>
      </c>
      <c r="DN208" s="29" t="str">
        <f>IF(OR($A$8&lt;&gt;"",$A$2&lt;&gt;"",$DN$252&lt;&gt;""),"E","")</f>
        <v/>
      </c>
      <c r="DO208" s="29" t="str">
        <f>IF(OR($A$8&lt;&gt;"",$A$2&lt;&gt;"",$DO$252&lt;&gt;""),"E","")</f>
        <v/>
      </c>
      <c r="DP208" s="29" t="str">
        <f>IF(OR($A$8&lt;&gt;"",$A$2&lt;&gt;"",$DP$252&lt;&gt;""),"E","")</f>
        <v/>
      </c>
      <c r="DQ208" s="29" t="str">
        <f>IF(OR($A$8&lt;&gt;"",$A$2&lt;&gt;"",$DQ$252&lt;&gt;""),"E","")</f>
        <v/>
      </c>
      <c r="DR208" s="29" t="str">
        <f>IF(OR($A$8&lt;&gt;"",$A$2&lt;&gt;"",$DR$252&lt;&gt;""),"E","")</f>
        <v/>
      </c>
      <c r="DS208" s="29" t="str">
        <f>IF(OR($A$8&lt;&gt;"",$A$2&lt;&gt;"",$DS$252&lt;&gt;""),"E","")</f>
        <v/>
      </c>
      <c r="DT208" s="29" t="str">
        <f>IF(OR($A$8&lt;&gt;"",$A$2&lt;&gt;"",$DT$252&lt;&gt;""),"E","")</f>
        <v/>
      </c>
      <c r="DU208" s="29" t="str">
        <f>IF(OR($A$8&lt;&gt;"",$A$2&lt;&gt;"",$DU$252&lt;&gt;""),"E","")</f>
        <v/>
      </c>
      <c r="DV208" s="29" t="str">
        <f>IF(OR($A$8&lt;&gt;"",$A$2&lt;&gt;"",$DV$252&lt;&gt;""),"E","")</f>
        <v/>
      </c>
      <c r="DW208" s="29" t="str">
        <f>IF(OR($A$8&lt;&gt;"",$A$2&lt;&gt;"",$DW$252&lt;&gt;""),"E","")</f>
        <v/>
      </c>
      <c r="DX208" s="29" t="str">
        <f>IF(OR($A$8&lt;&gt;"",$A$2&lt;&gt;"",$DX$252&lt;&gt;""),"E","")</f>
        <v/>
      </c>
      <c r="DY208" s="29" t="str">
        <f>IF(OR($A$8&lt;&gt;"",$A$2&lt;&gt;"",$DY$252&lt;&gt;""),"E","")</f>
        <v/>
      </c>
      <c r="DZ208" s="29" t="str">
        <f>IF(OR($A$8&lt;&gt;"",$A$2&lt;&gt;"",$DZ$252&lt;&gt;""),"E","")</f>
        <v/>
      </c>
      <c r="EA208" s="31"/>
      <c r="EB208" s="2"/>
      <c r="EC208" s="29" t="str">
        <f>IF(OR($A$8&lt;&gt;"",$A$2&lt;&gt;"",$EC$252&lt;&gt;""),"E","")</f>
        <v/>
      </c>
      <c r="ED208" s="58"/>
      <c r="EE208" s="57"/>
      <c r="EF208" s="29" t="str">
        <f>IF(OR($A$8&lt;&gt;"",$A$2&lt;&gt;"",$EF$252&lt;&gt;""),"E","")</f>
        <v/>
      </c>
      <c r="EG208" s="29" t="str">
        <f>IF(OR($A$8&lt;&gt;"",$A$2&lt;&gt;"",$EG$252&lt;&gt;""),"E","")</f>
        <v/>
      </c>
      <c r="EH208" s="29" t="str">
        <f>IF(OR($A$8&lt;&gt;"",$A$2&lt;&gt;"",$EH$252&lt;&gt;""),"E","")</f>
        <v/>
      </c>
      <c r="EI208" s="29" t="str">
        <f>IF(OR($A$8&lt;&gt;"",$A$2&lt;&gt;"",$EI$252&lt;&gt;""),"E","")</f>
        <v/>
      </c>
      <c r="EJ208" s="29" t="str">
        <f>IF(OR($A$8&lt;&gt;"",$A$2&lt;&gt;"",$EJ$252&lt;&gt;""),"E","")</f>
        <v/>
      </c>
      <c r="EK208" s="29" t="str">
        <f>IF(OR($A$8&lt;&gt;"",$A$2&lt;&gt;"",$EK$252&lt;&gt;""),"E","")</f>
        <v/>
      </c>
      <c r="EL208" s="29" t="str">
        <f>IF(OR($A$8&lt;&gt;"",$A$2&lt;&gt;"",$EL$252&lt;&gt;""),"E","")</f>
        <v/>
      </c>
      <c r="EM208" s="29" t="str">
        <f>IF(OR($A$8&lt;&gt;"",$A$2&lt;&gt;"",$EM$252&lt;&gt;""),"E","")</f>
        <v/>
      </c>
      <c r="EN208" s="29" t="str">
        <f>IF(OR($A$8&lt;&gt;"",$A$2&lt;&gt;"",$EN$252&lt;&gt;""),"E","")</f>
        <v/>
      </c>
      <c r="EO208" s="29" t="str">
        <f>IF(OR($A$8&lt;&gt;"",$A$2&lt;&gt;"",$EO$252&lt;&gt;""),"E","")</f>
        <v/>
      </c>
      <c r="EP208" s="29" t="str">
        <f>IF(OR($A$8&lt;&gt;"",$A$2&lt;&gt;"",$EP$252&lt;&gt;""),"E","")</f>
        <v/>
      </c>
      <c r="EQ208" s="29" t="str">
        <f>IF(OR($A$8&lt;&gt;"",$A$2&lt;&gt;"",$EQ$252&lt;&gt;""),"E","")</f>
        <v/>
      </c>
      <c r="ER208" s="29" t="str">
        <f>IF(OR($A$8&lt;&gt;"",$A$2&lt;&gt;"",$ER$252&lt;&gt;""),"E","")</f>
        <v/>
      </c>
      <c r="ES208" s="29" t="str">
        <f>IF(OR($A$8&lt;&gt;"",$A$2&lt;&gt;"",$ES$252&lt;&gt;""),"E","")</f>
        <v/>
      </c>
      <c r="ET208" s="29" t="str">
        <f>IF(OR($A$8&lt;&gt;"",$A$2&lt;&gt;"",$ET$252&lt;&gt;""),"E","")</f>
        <v/>
      </c>
      <c r="EU208" s="29" t="str">
        <f>IF(OR($A$8&lt;&gt;"",$A$2&lt;&gt;"",$EU$252&lt;&gt;""),"E","")</f>
        <v/>
      </c>
      <c r="EV208" s="29" t="str">
        <f>IF(OR($A$8&lt;&gt;"",$A$2&lt;&gt;"",$EV$252&lt;&gt;""),"E","")</f>
        <v/>
      </c>
      <c r="EW208" s="29" t="str">
        <f>IF(OR($A$8&lt;&gt;"",$A$2&lt;&gt;"",$EW$252&lt;&gt;""),"E","")</f>
        <v/>
      </c>
      <c r="EX208" s="29" t="str">
        <f>IF(OR($A$8&lt;&gt;"",$A$2&lt;&gt;"",$EX$252&lt;&gt;""),"E","")</f>
        <v/>
      </c>
      <c r="EY208" s="29" t="str">
        <f>IF(OR($A$8&lt;&gt;"",$A$2&lt;&gt;"",$EY$252&lt;&gt;""),"E","")</f>
        <v/>
      </c>
      <c r="EZ208" s="29" t="str">
        <f>IF(OR($A$8&lt;&gt;"",$A$2&lt;&gt;"",$EZ$252&lt;&gt;""),"E","")</f>
        <v/>
      </c>
      <c r="FA208" s="29" t="str">
        <f>IF(OR($A$8&lt;&gt;"",$A$2&lt;&gt;"",$FA$252&lt;&gt;""),"E","")</f>
        <v/>
      </c>
      <c r="FB208" s="29" t="str">
        <f>IF(OR($A$8&lt;&gt;"",$A$2&lt;&gt;"",$FB$252&lt;&gt;""),"E","")</f>
        <v/>
      </c>
      <c r="FC208" s="29" t="str">
        <f>IF(OR($A$8&lt;&gt;"",$A$2&lt;&gt;"",$FC$252&lt;&gt;""),"E","")</f>
        <v/>
      </c>
      <c r="FD208" s="29" t="str">
        <f>IF(OR($A$8&lt;&gt;"",$A$2&lt;&gt;"",$FD$252&lt;&gt;""),"E","")</f>
        <v/>
      </c>
      <c r="FE208" s="29" t="str">
        <f>IF(OR($A$8&lt;&gt;"",$A$2&lt;&gt;"",$FE$252&lt;&gt;""),"E","")</f>
        <v/>
      </c>
      <c r="FF208" s="29" t="str">
        <f>IF(OR($A$8&lt;&gt;"",$A$2&lt;&gt;"",$FF$252&lt;&gt;""),"E","")</f>
        <v/>
      </c>
      <c r="FG208" s="29" t="str">
        <f>IF(OR($A$8&lt;&gt;"",$A$2&lt;&gt;"",$FG$252&lt;&gt;""),"E","")</f>
        <v/>
      </c>
      <c r="FH208" s="29" t="str">
        <f>IF(OR($A$8&lt;&gt;"",$A$2&lt;&gt;"",$FH$252&lt;&gt;""),"E","")</f>
        <v/>
      </c>
      <c r="FI208" s="29" t="str">
        <f>IF(OR($A$8&lt;&gt;"",$A$2&lt;&gt;"",$FI$252&lt;&gt;""),"E","")</f>
        <v/>
      </c>
      <c r="FJ208" s="29" t="str">
        <f>IF(OR($A$8&lt;&gt;"",$A$2&lt;&gt;"",$FJ$252&lt;&gt;""),"E","")</f>
        <v/>
      </c>
      <c r="FK208" s="29" t="str">
        <f>IF(OR($A$8&lt;&gt;"",$A$2&lt;&gt;"",$FK$252&lt;&gt;""),"E","")</f>
        <v/>
      </c>
      <c r="FL208" s="29" t="str">
        <f>IF(OR($A$8&lt;&gt;"",$A$2&lt;&gt;"",$FL$252&lt;&gt;""),"E","")</f>
        <v/>
      </c>
      <c r="FM208" s="29" t="str">
        <f>IF(OR($A$8&lt;&gt;"",$A$2&lt;&gt;"",$FM$252&lt;&gt;""),"E","")</f>
        <v/>
      </c>
      <c r="FN208" s="29" t="str">
        <f>IF(OR($A$8&lt;&gt;"",$A$2&lt;&gt;"",$FN$252&lt;&gt;""),"E","")</f>
        <v/>
      </c>
      <c r="FO208" s="29" t="str">
        <f>IF(OR($A$8&lt;&gt;"",$A$2&lt;&gt;"",$FO$252&lt;&gt;""),"E","")</f>
        <v/>
      </c>
      <c r="FP208" s="29" t="str">
        <f>IF(OR($A$8&lt;&gt;"",$A$2&lt;&gt;"",$FP$252&lt;&gt;""),"E","")</f>
        <v/>
      </c>
      <c r="FQ208" s="29" t="str">
        <f>IF(OR($A$8&lt;&gt;"",$A$2&lt;&gt;"",$FQ$252&lt;&gt;""),"E","")</f>
        <v/>
      </c>
      <c r="FR208" s="29" t="str">
        <f>IF(OR($A$8&lt;&gt;"",$A$2&lt;&gt;"",$FR$252&lt;&gt;""),"E","")</f>
        <v/>
      </c>
      <c r="FS208" s="29" t="str">
        <f>IF(OR($A$8&lt;&gt;"",$A$2&lt;&gt;"",$FS$252&lt;&gt;""),"E","")</f>
        <v/>
      </c>
      <c r="FT208" s="29" t="str">
        <f>IF(OR($A$8&lt;&gt;"",$A$2&lt;&gt;"",$FT$252&lt;&gt;""),"E","")</f>
        <v/>
      </c>
      <c r="FU208" s="29" t="str">
        <f>IF(OR($A$8&lt;&gt;"",$A$2&lt;&gt;"",$FU$252&lt;&gt;""),"E","")</f>
        <v/>
      </c>
      <c r="FV208" s="29" t="str">
        <f>IF(OR($A$8&lt;&gt;"",$A$2&lt;&gt;"",$FV$252&lt;&gt;""),"E","")</f>
        <v/>
      </c>
      <c r="FW208" s="29" t="str">
        <f>IF(OR($A$8&lt;&gt;"",$A$2&lt;&gt;"",$FW$252&lt;&gt;""),"E","")</f>
        <v/>
      </c>
      <c r="FX208" s="29" t="str">
        <f>IF(OR($A$8&lt;&gt;"",$A$2&lt;&gt;"",$FX$252&lt;&gt;""),"E","")</f>
        <v/>
      </c>
      <c r="FY208" s="29" t="str">
        <f>IF(OR($A$8&lt;&gt;"",$A$2&lt;&gt;"",$FY$252&lt;&gt;""),"E","")</f>
        <v/>
      </c>
      <c r="FZ208" s="29" t="str">
        <f>IF(OR($A$8&lt;&gt;"",$A$2&lt;&gt;"",$FZ$252&lt;&gt;""),"E","")</f>
        <v/>
      </c>
      <c r="GA208" s="29" t="str">
        <f>IF(OR($A$8&lt;&gt;"",$A$2&lt;&gt;"",$GA$252&lt;&gt;""),"E","")</f>
        <v/>
      </c>
      <c r="GB208" s="58"/>
      <c r="GC208" s="57"/>
      <c r="GD208" s="33" t="str">
        <f>IF(OR($A$8&lt;&gt;"",$A$2&lt;&gt;"",$GD$252&lt;&gt;""),"E","")</f>
        <v/>
      </c>
      <c r="GE208" s="77"/>
      <c r="GF208" s="72"/>
      <c r="GG208" s="29" t="str">
        <f>IF(OR($A$8&lt;&gt;"",$A$2&lt;&gt;"",$GG$252&lt;&gt;""),"E","")</f>
        <v/>
      </c>
      <c r="GH208" s="29" t="str">
        <f>IF(OR($A$8&lt;&gt;"",$A$2&lt;&gt;"",$GH$252&lt;&gt;""),"E","")</f>
        <v/>
      </c>
      <c r="GI208" s="29" t="str">
        <f>IF(OR($A$8&lt;&gt;"",$A$2&lt;&gt;"",$GI$252&lt;&gt;""),"E","")</f>
        <v/>
      </c>
      <c r="GJ208" s="29" t="str">
        <f>IF(OR($A$8&lt;&gt;"",$A$2&lt;&gt;"",$GJ$252&lt;&gt;""),"E","")</f>
        <v/>
      </c>
      <c r="GK208" s="29" t="str">
        <f>IF(OR($A$8&lt;&gt;"",$A$2&lt;&gt;"",$GK$252&lt;&gt;""),"E","")</f>
        <v/>
      </c>
      <c r="GL208" s="29" t="str">
        <f>IF(OR($A$8&lt;&gt;"",$A$2&lt;&gt;"",$GL$252&lt;&gt;""),"E","")</f>
        <v/>
      </c>
      <c r="GM208" s="29" t="str">
        <f>IF(OR($A$8&lt;&gt;"",$A$2&lt;&gt;"",$GM$252&lt;&gt;""),"E","")</f>
        <v/>
      </c>
      <c r="GN208" s="29" t="str">
        <f>IF(OR($A$8&lt;&gt;"",$A$2&lt;&gt;"",$GN$252&lt;&gt;""),"E","")</f>
        <v/>
      </c>
      <c r="GO208" s="29" t="str">
        <f>IF(OR($A$8&lt;&gt;"",$A$2&lt;&gt;"",$GO$252&lt;&gt;""),"E","")</f>
        <v/>
      </c>
      <c r="GP208" s="29" t="str">
        <f>IF(OR($A$8&lt;&gt;"",$A$2&lt;&gt;"",$GP$252&lt;&gt;""),"E","")</f>
        <v/>
      </c>
      <c r="GQ208" s="29" t="str">
        <f>IF(OR($A$8&lt;&gt;"",$A$2&lt;&gt;"",$GQ$252&lt;&gt;""),"E","")</f>
        <v/>
      </c>
      <c r="GR208" s="29" t="str">
        <f>IF(OR($A$8&lt;&gt;"",$A$2&lt;&gt;"",$GR$252&lt;&gt;""),"E","")</f>
        <v/>
      </c>
      <c r="GS208" s="29" t="str">
        <f>IF(OR($A$8&lt;&gt;"",$A$2&lt;&gt;"",$GS$252&lt;&gt;""),"E","")</f>
        <v/>
      </c>
      <c r="GT208" s="29" t="str">
        <f>IF(OR($A$8&lt;&gt;"",$A$2&lt;&gt;"",$GT$252&lt;&gt;""),"E","")</f>
        <v/>
      </c>
      <c r="GU208" s="29" t="str">
        <f>IF(OR($A$8&lt;&gt;"",$A$2&lt;&gt;"",$GU$252&lt;&gt;""),"E","")</f>
        <v/>
      </c>
      <c r="GV208" s="29" t="str">
        <f>IF(OR($A$8&lt;&gt;"",$A$2&lt;&gt;"",$GV$252&lt;&gt;""),"E","")</f>
        <v/>
      </c>
      <c r="GW208" s="29" t="str">
        <f>IF(OR($A$8&lt;&gt;"",$A$2&lt;&gt;"",$GW$252&lt;&gt;""),"E","")</f>
        <v/>
      </c>
      <c r="GX208" s="29" t="str">
        <f>IF(OR($A$8&lt;&gt;"",$A$2&lt;&gt;"",$GX$252&lt;&gt;""),"E","")</f>
        <v/>
      </c>
      <c r="GY208" s="26" t="str">
        <f>IF(OR($A$8&lt;&gt;"",$A$2&lt;&gt;"",$GY$252&lt;&gt;""),"E","")</f>
        <v/>
      </c>
      <c r="GZ208" s="29" t="str">
        <f>IF(OR($A$8&lt;&gt;"",$A$2&lt;&gt;"",$GZ$252&lt;&gt;""),"E","")</f>
        <v/>
      </c>
      <c r="HA208" s="29" t="str">
        <f>IF(OR($A$8&lt;&gt;"",$A$2&lt;&gt;"",$HA$252&lt;&gt;""),"E","")</f>
        <v/>
      </c>
      <c r="HB208" s="34" t="str">
        <f>IF(OR($A$8&lt;&gt;"",$A$2&lt;&gt;"",$HB$252&lt;&gt;""),"E",IF((OR((AND($B$5="X",$D$5="")),(AND($F$7="X",$H$7="",$N$7="")),(AND((OR(($J$6="X"),(AND($J$6="X",$L$6="X")))),$N$6="")),(AND($B$7="X",$D$7="")),($F$7=""),($L$7=""))),"","X"))</f>
        <v/>
      </c>
      <c r="HC208" s="29" t="str">
        <f>IF(OR($A$8&lt;&gt;"",$A$2&lt;&gt;"",$HC$252&lt;&gt;""),"E","")</f>
        <v/>
      </c>
      <c r="HD208" s="34" t="str">
        <f>IF(OR($A$8&lt;&gt;"",$A$2&lt;&gt;"",$HD$252&lt;&gt;""),"E",IF((OR((AND($B$5="X",$D$5="")),(AND($F$7="X",$H$7="",$N$7="")),(AND((OR(($J$6="X"),(AND($J$6="X",$L$6="X")))),$N$6="")),(AND($B$7="X",$D$7="")),($F$7=""),($L$7=""))),"","X"))</f>
        <v/>
      </c>
      <c r="HE208" s="29" t="str">
        <f>IF(OR($A$8&lt;&gt;"",$A$2&lt;&gt;"",$HE$252&lt;&gt;""),"E","")</f>
        <v/>
      </c>
      <c r="HF208" s="34" t="str">
        <f>IF(OR($A$8&lt;&gt;"",$A$2&lt;&gt;"",$HF$252&lt;&gt;""),"E",IF((OR((AND($B$5="X",$D$5="")),(AND($F$7="X",$H$7="",$N$7="")),(AND((OR(($J$6="X"),(AND($J$6="X",$L$6="X")))),$N$6="")),(AND($B$7="X",$D$7="")),($F$7=""),($L$7=""))),"","X"))</f>
        <v/>
      </c>
      <c r="HG208" s="29" t="str">
        <f>IF(OR($A$8&lt;&gt;"",$A$2&lt;&gt;"",$HG$252&lt;&gt;""),"E","")</f>
        <v/>
      </c>
      <c r="HH208" s="81"/>
      <c r="HI208" s="72"/>
      <c r="HJ208" s="34" t="str">
        <f>IF(OR($A$8&lt;&gt;"",$A$2&lt;&gt;"",$HJ$252&lt;&gt;""),"E",IF((OR((AND($B$5="X",$D$5="")),(AND($F$7="X",$H$7="",$N$7="")),(AND((OR(($J$6="X"),(AND($J$6="X",$L$6="X")))),$N$6="")),(AND($B$7="X",$D$7="")),($F$7=""),($L$7=""))),"","X"))</f>
        <v/>
      </c>
      <c r="HK208" s="29" t="str">
        <f>IF(OR($A$8&lt;&gt;"",$A$2&lt;&gt;"",$HK$252&lt;&gt;""),"E","")</f>
        <v/>
      </c>
      <c r="HL208" s="34" t="str">
        <f>IF(OR($A$8&lt;&gt;"",$A$2&lt;&gt;"",$HL$252&lt;&gt;""),"E",IF((OR((AND($B$5="X",$D$5="")),(AND($F$7="X",$H$7="",$N$7="")),(AND((OR(($J$6="X"),(AND($J$6="X",$L$6="X")))),$N$6="")),(AND($B$7="X",$D$7="")),($F$7=""),($L$7=""))),"","X"))</f>
        <v/>
      </c>
      <c r="HM208" s="34" t="str">
        <f>IF(OR($A$8&lt;&gt;"",$A$2&lt;&gt;"",$HM$252&lt;&gt;""),"E",IF((OR((AND($B$5="X",$D$5="")),(AND($F$7="X",$H$7="",$N$7="")),(AND((OR(($J$6="X"),(AND($J$6="X",$L$6="X")))),$N$6="")),(AND($B$7="X",$D$7="")),($F$7=""),($L$7=""))),"","X"))</f>
        <v/>
      </c>
      <c r="HN208" s="34" t="str">
        <f>IF(OR($A$8&lt;&gt;"",$A$2&lt;&gt;"",$HN$252&lt;&gt;""),"E",IF((OR((AND($B$5="X",$D$5="")),(AND($F$7="X",$H$7="",$N$7="")),(AND((OR(($J$6="X"),(AND($J$6="X",$L$6="X")))),$N$6="")),(AND($B$7="X",$D$7="")),($F$7=""),($L$7=""))),"","X"))</f>
        <v/>
      </c>
      <c r="HO208" s="34" t="str">
        <f>IF(OR($A$8&lt;&gt;"",$A$2&lt;&gt;"",$HO$252&lt;&gt;""),"E",IF((OR((AND($B$5="X",$D$5="")),(AND($F$7="X",$H$7="",$N$7="")),(AND((OR(($J$6="X"),(AND($J$6="X",$L$6="X")))),$N$6="")),(AND($B$7="X",$D$7="")),($F$7=""),($L$7=""))),"","X"))</f>
        <v/>
      </c>
      <c r="HP208" s="34" t="str">
        <f>IF(OR($A$8&lt;&gt;"",$A$2&lt;&gt;"",$HP$252&lt;&gt;""),"E",IF((OR((AND($B$5="X",$D$5="")),(AND($F$7="X",$H$7="",$N$7="")),(AND((OR(($J$6="X"),(AND($J$6="X",$L$6="X")))),$N$6="")),(AND($B$7="X",$D$7="")),($F$7=""),($L$7=""))),"","X"))</f>
        <v/>
      </c>
      <c r="HQ208" s="219"/>
      <c r="HR208" s="6"/>
      <c r="HS208" s="131">
        <f t="shared" si="3"/>
        <v>0</v>
      </c>
      <c r="HT208" s="132"/>
    </row>
    <row r="209" spans="1:228" ht="39" customHeight="1" x14ac:dyDescent="0.2">
      <c r="A209" s="220" t="s">
        <v>8</v>
      </c>
      <c r="B209" s="221"/>
      <c r="C209" s="221"/>
      <c r="D209" s="221"/>
      <c r="E209" s="221"/>
      <c r="F209" s="221"/>
      <c r="G209" s="221"/>
      <c r="H209" s="221"/>
      <c r="I209" s="221"/>
      <c r="J209" s="221"/>
      <c r="K209" s="221"/>
      <c r="L209" s="222"/>
      <c r="M209" s="220" t="s">
        <v>196</v>
      </c>
      <c r="N209" s="221"/>
      <c r="O209" s="221"/>
      <c r="P209" s="221"/>
      <c r="Q209" s="221"/>
      <c r="R209" s="221"/>
      <c r="S209" s="221"/>
      <c r="T209" s="221"/>
      <c r="U209" s="222"/>
      <c r="V209" s="175"/>
      <c r="W209" s="45">
        <v>27</v>
      </c>
      <c r="X209" s="205">
        <v>4</v>
      </c>
      <c r="Y209" s="84" t="s">
        <v>1156</v>
      </c>
      <c r="Z209" s="178"/>
      <c r="AA209" s="212"/>
      <c r="AB209" s="155">
        <v>60</v>
      </c>
      <c r="AC209" s="299"/>
      <c r="AD209" s="155">
        <v>60</v>
      </c>
      <c r="AE209" s="299"/>
      <c r="AF209" s="155">
        <v>60</v>
      </c>
      <c r="AG209" s="299"/>
      <c r="AH209" s="155">
        <v>40</v>
      </c>
      <c r="AI209" s="299"/>
      <c r="AJ209" s="155">
        <v>20</v>
      </c>
      <c r="AK209" s="299"/>
      <c r="AL209" s="155">
        <v>12</v>
      </c>
      <c r="AM209" s="299"/>
      <c r="AN209" s="155">
        <v>2</v>
      </c>
      <c r="AO209" s="299"/>
      <c r="AP209" s="155">
        <v>1</v>
      </c>
      <c r="AQ209" s="299"/>
      <c r="AR209" s="152">
        <v>1</v>
      </c>
      <c r="AS209" s="412"/>
      <c r="AT209" s="152"/>
      <c r="AU209" s="153"/>
      <c r="AV209" s="152"/>
      <c r="AW209" s="153"/>
      <c r="AX209" s="152"/>
      <c r="AY209" s="153"/>
      <c r="AZ209" s="152"/>
      <c r="BA209" s="153"/>
      <c r="BB209" s="152"/>
      <c r="BC209" s="153"/>
      <c r="BD209" s="152"/>
      <c r="BE209" s="153"/>
      <c r="BF209" s="152"/>
      <c r="BG209" s="422"/>
      <c r="BH209" s="179"/>
      <c r="BI209" s="179"/>
      <c r="BJ209" s="67" t="str">
        <f>IF($BJ$8="Saisie de numéro erronée !","Saisie de numéro erronée !",IF($BJ$9="","",VALUE(SUBSTITUTE(IF(COUNTIF(HS209,"* *"),TRIM(MID(Y209&amp;" ",(FIND(("NO"&amp;$BJ$9&amp;" "),Y209&amp;" "))-3,3)),HS209),"c",""))))</f>
        <v/>
      </c>
      <c r="BK209" s="180"/>
      <c r="BL209" s="213"/>
      <c r="BM209" s="29">
        <v>27</v>
      </c>
      <c r="BN209" s="29">
        <v>27</v>
      </c>
      <c r="BO209" s="29">
        <v>27</v>
      </c>
      <c r="BP209" s="29">
        <v>28</v>
      </c>
      <c r="BQ209" s="228">
        <v>92</v>
      </c>
      <c r="BR209" s="29">
        <v>28</v>
      </c>
      <c r="BS209" s="29">
        <v>29</v>
      </c>
      <c r="BT209" s="29">
        <v>29</v>
      </c>
      <c r="BU209" s="29">
        <v>29</v>
      </c>
      <c r="BV209" s="29">
        <v>30</v>
      </c>
      <c r="BW209" s="29">
        <v>30</v>
      </c>
      <c r="BX209" s="29">
        <v>30</v>
      </c>
      <c r="BY209" s="29">
        <v>34</v>
      </c>
      <c r="BZ209" s="29">
        <v>42</v>
      </c>
      <c r="CA209" s="29">
        <v>47</v>
      </c>
      <c r="CB209" s="226">
        <v>63</v>
      </c>
      <c r="CC209" s="181"/>
      <c r="CD209" s="181"/>
      <c r="CE209" s="395"/>
      <c r="CF209" s="182"/>
      <c r="CG209" s="182"/>
      <c r="CH209" s="395"/>
      <c r="CI209" s="183"/>
      <c r="CJ209" s="183"/>
      <c r="CK209" s="214">
        <v>198</v>
      </c>
      <c r="CL209" s="44" t="s">
        <v>639</v>
      </c>
      <c r="CM209" s="184"/>
      <c r="CN209" s="216"/>
      <c r="CO209" s="227" t="s">
        <v>235</v>
      </c>
      <c r="CP209" s="185"/>
      <c r="CQ209" s="185"/>
      <c r="CR209" s="44">
        <v>97</v>
      </c>
      <c r="CS209" s="44">
        <v>109</v>
      </c>
      <c r="CT209" s="186"/>
      <c r="CU209" s="186"/>
      <c r="CV209" s="395"/>
      <c r="CW209" s="218"/>
      <c r="CX209" s="218"/>
      <c r="CY209" s="227" t="s">
        <v>106</v>
      </c>
      <c r="CZ209" s="187"/>
      <c r="DA209" s="187"/>
      <c r="DB209" s="28" t="str">
        <f>IF(OR($A$8&lt;&gt;"",$A$2&lt;&gt;"",$DB$252&lt;&gt;""),"E","")</f>
        <v/>
      </c>
      <c r="DC209" s="29" t="str">
        <f>IF(OR($A$8&lt;&gt;"",$A$2&lt;&gt;"",$DC$252&lt;&gt;""),"E","")</f>
        <v/>
      </c>
      <c r="DD209" s="29" t="str">
        <f>IF(OR($A$8&lt;&gt;"",$A$2&lt;&gt;"",$DD$252&lt;&gt;""),"E","")</f>
        <v/>
      </c>
      <c r="DE209" s="29" t="str">
        <f>IF(OR($A$8&lt;&gt;"",$A$2&lt;&gt;"",$DE$252&lt;&gt;""),"E","")</f>
        <v/>
      </c>
      <c r="DF209" s="29" t="str">
        <f>IF(OR($A$8&lt;&gt;"",$A$2&lt;&gt;"",$DF$252&lt;&gt;""),"E","")</f>
        <v/>
      </c>
      <c r="DG209" s="29" t="str">
        <f>IF(OR($A$8&lt;&gt;"",$A$2&lt;&gt;"",$DG$252&lt;&gt;""),"E","")</f>
        <v/>
      </c>
      <c r="DH209" s="29" t="str">
        <f>IF(OR($A$8&lt;&gt;"",$A$2&lt;&gt;"",$DH$252&lt;&gt;""),"E","")</f>
        <v/>
      </c>
      <c r="DI209" s="29" t="str">
        <f>IF(OR($A$8&lt;&gt;"",$A$2&lt;&gt;"",$DI$252&lt;&gt;""),"E","")</f>
        <v/>
      </c>
      <c r="DJ209" s="29" t="str">
        <f>IF(OR($A$8&lt;&gt;"",$A$2&lt;&gt;"",$DJ$252&lt;&gt;""),"E","")</f>
        <v/>
      </c>
      <c r="DK209" s="29" t="str">
        <f>IF(OR($A$8&lt;&gt;"",$A$2&lt;&gt;"",$DK$252&lt;&gt;""),"E","")</f>
        <v/>
      </c>
      <c r="DL209" s="29" t="str">
        <f>IF(OR($A$8&lt;&gt;"",$A$2&lt;&gt;"",$DL$252&lt;&gt;""),"E","")</f>
        <v/>
      </c>
      <c r="DM209" s="29" t="str">
        <f>IF(OR($A$8&lt;&gt;"",$A$2&lt;&gt;"",$DM$252&lt;&gt;""),"E","")</f>
        <v/>
      </c>
      <c r="DN209" s="29" t="str">
        <f>IF(OR($A$8&lt;&gt;"",$A$2&lt;&gt;"",$DN$252&lt;&gt;""),"E","")</f>
        <v/>
      </c>
      <c r="DO209" s="29" t="str">
        <f>IF(OR($A$8&lt;&gt;"",$A$2&lt;&gt;"",$DO$252&lt;&gt;""),"E","")</f>
        <v/>
      </c>
      <c r="DP209" s="29" t="str">
        <f>IF(OR($A$8&lt;&gt;"",$A$2&lt;&gt;"",$DP$252&lt;&gt;""),"E","")</f>
        <v/>
      </c>
      <c r="DQ209" s="29" t="str">
        <f>IF(OR($A$8&lt;&gt;"",$A$2&lt;&gt;"",$DQ$252&lt;&gt;""),"E","")</f>
        <v/>
      </c>
      <c r="DR209" s="29" t="str">
        <f>IF(OR($A$8&lt;&gt;"",$A$2&lt;&gt;"",$DR$252&lt;&gt;""),"E","")</f>
        <v/>
      </c>
      <c r="DS209" s="29" t="str">
        <f>IF(OR($A$8&lt;&gt;"",$A$2&lt;&gt;"",$DS$252&lt;&gt;""),"E","")</f>
        <v/>
      </c>
      <c r="DT209" s="29" t="str">
        <f>IF(OR($A$8&lt;&gt;"",$A$2&lt;&gt;"",$DT$252&lt;&gt;""),"E","")</f>
        <v/>
      </c>
      <c r="DU209" s="29" t="str">
        <f>IF(OR($A$8&lt;&gt;"",$A$2&lt;&gt;"",$DU$252&lt;&gt;""),"E","")</f>
        <v/>
      </c>
      <c r="DV209" s="29" t="str">
        <f>IF(OR($A$8&lt;&gt;"",$A$2&lt;&gt;"",$DV$252&lt;&gt;""),"E","")</f>
        <v/>
      </c>
      <c r="DW209" s="29" t="str">
        <f>IF(OR($A$8&lt;&gt;"",$A$2&lt;&gt;"",$DW$252&lt;&gt;""),"E","")</f>
        <v/>
      </c>
      <c r="DX209" s="29" t="str">
        <f>IF(OR($A$8&lt;&gt;"",$A$2&lt;&gt;"",$DX$252&lt;&gt;""),"E","")</f>
        <v/>
      </c>
      <c r="DY209" s="29" t="str">
        <f>IF(OR($A$8&lt;&gt;"",$A$2&lt;&gt;"",$DY$252&lt;&gt;""),"E","")</f>
        <v/>
      </c>
      <c r="DZ209" s="29" t="str">
        <f>IF(OR($A$8&lt;&gt;"",$A$2&lt;&gt;"",$DZ$252&lt;&gt;""),"E","")</f>
        <v/>
      </c>
      <c r="EA209" s="31"/>
      <c r="EB209" s="2"/>
      <c r="EC209" s="29" t="str">
        <f>IF(OR($A$8&lt;&gt;"",$A$2&lt;&gt;"",$EC$252&lt;&gt;""),"E","")</f>
        <v/>
      </c>
      <c r="ED209" s="58"/>
      <c r="EE209" s="57"/>
      <c r="EF209" s="29" t="str">
        <f>IF(OR($A$8&lt;&gt;"",$A$2&lt;&gt;"",$EF$252&lt;&gt;""),"E","")</f>
        <v/>
      </c>
      <c r="EG209" s="29" t="str">
        <f>IF(OR($A$8&lt;&gt;"",$A$2&lt;&gt;"",$EG$252&lt;&gt;""),"E","")</f>
        <v/>
      </c>
      <c r="EH209" s="29" t="str">
        <f>IF(OR($A$8&lt;&gt;"",$A$2&lt;&gt;"",$EH$252&lt;&gt;""),"E","")</f>
        <v/>
      </c>
      <c r="EI209" s="29" t="str">
        <f>IF(OR($A$8&lt;&gt;"",$A$2&lt;&gt;"",$EI$252&lt;&gt;""),"E","")</f>
        <v/>
      </c>
      <c r="EJ209" s="29" t="str">
        <f>IF(OR($A$8&lt;&gt;"",$A$2&lt;&gt;"",$EJ$252&lt;&gt;""),"E","")</f>
        <v/>
      </c>
      <c r="EK209" s="29" t="str">
        <f>IF(OR($A$8&lt;&gt;"",$A$2&lt;&gt;"",$EK$252&lt;&gt;""),"E","")</f>
        <v/>
      </c>
      <c r="EL209" s="29" t="str">
        <f>IF(OR($A$8&lt;&gt;"",$A$2&lt;&gt;"",$EL$252&lt;&gt;""),"E","")</f>
        <v/>
      </c>
      <c r="EM209" s="29" t="str">
        <f>IF(OR($A$8&lt;&gt;"",$A$2&lt;&gt;"",$EM$252&lt;&gt;""),"E","")</f>
        <v/>
      </c>
      <c r="EN209" s="29" t="str">
        <f>IF(OR($A$8&lt;&gt;"",$A$2&lt;&gt;"",$EN$252&lt;&gt;""),"E","")</f>
        <v/>
      </c>
      <c r="EO209" s="29" t="str">
        <f>IF(OR($A$8&lt;&gt;"",$A$2&lt;&gt;"",$EO$252&lt;&gt;""),"E","")</f>
        <v/>
      </c>
      <c r="EP209" s="29" t="str">
        <f>IF(OR($A$8&lt;&gt;"",$A$2&lt;&gt;"",$EP$252&lt;&gt;""),"E","")</f>
        <v/>
      </c>
      <c r="EQ209" s="29" t="str">
        <f>IF(OR($A$8&lt;&gt;"",$A$2&lt;&gt;"",$EQ$252&lt;&gt;""),"E","")</f>
        <v/>
      </c>
      <c r="ER209" s="29" t="str">
        <f>IF(OR($A$8&lt;&gt;"",$A$2&lt;&gt;"",$ER$252&lt;&gt;""),"E","")</f>
        <v/>
      </c>
      <c r="ES209" s="29" t="str">
        <f>IF(OR($A$8&lt;&gt;"",$A$2&lt;&gt;"",$ES$252&lt;&gt;""),"E","")</f>
        <v/>
      </c>
      <c r="ET209" s="29" t="str">
        <f>IF(OR($A$8&lt;&gt;"",$A$2&lt;&gt;"",$ET$252&lt;&gt;""),"E","")</f>
        <v/>
      </c>
      <c r="EU209" s="29" t="str">
        <f>IF(OR($A$8&lt;&gt;"",$A$2&lt;&gt;"",$EU$252&lt;&gt;""),"E","")</f>
        <v/>
      </c>
      <c r="EV209" s="29" t="str">
        <f>IF(OR($A$8&lt;&gt;"",$A$2&lt;&gt;"",$EV$252&lt;&gt;""),"E","")</f>
        <v/>
      </c>
      <c r="EW209" s="29" t="str">
        <f>IF(OR($A$8&lt;&gt;"",$A$2&lt;&gt;"",$EW$252&lt;&gt;""),"E","")</f>
        <v/>
      </c>
      <c r="EX209" s="29" t="str">
        <f>IF(OR($A$8&lt;&gt;"",$A$2&lt;&gt;"",$EX$252&lt;&gt;""),"E","")</f>
        <v/>
      </c>
      <c r="EY209" s="29" t="str">
        <f>IF(OR($A$8&lt;&gt;"",$A$2&lt;&gt;"",$EY$252&lt;&gt;""),"E","")</f>
        <v/>
      </c>
      <c r="EZ209" s="29" t="str">
        <f>IF(OR($A$8&lt;&gt;"",$A$2&lt;&gt;"",$EZ$252&lt;&gt;""),"E","")</f>
        <v/>
      </c>
      <c r="FA209" s="29" t="str">
        <f>IF(OR($A$8&lt;&gt;"",$A$2&lt;&gt;"",$FA$252&lt;&gt;""),"E","")</f>
        <v/>
      </c>
      <c r="FB209" s="29" t="str">
        <f>IF(OR($A$8&lt;&gt;"",$A$2&lt;&gt;"",$FB$252&lt;&gt;""),"E","")</f>
        <v/>
      </c>
      <c r="FC209" s="29" t="str">
        <f>IF(OR($A$8&lt;&gt;"",$A$2&lt;&gt;"",$FC$252&lt;&gt;""),"E","")</f>
        <v/>
      </c>
      <c r="FD209" s="29" t="str">
        <f>IF(OR($A$8&lt;&gt;"",$A$2&lt;&gt;"",$FD$252&lt;&gt;""),"E","")</f>
        <v/>
      </c>
      <c r="FE209" s="29" t="str">
        <f>IF(OR($A$8&lt;&gt;"",$A$2&lt;&gt;"",$FE$252&lt;&gt;""),"E","")</f>
        <v/>
      </c>
      <c r="FF209" s="29" t="str">
        <f>IF(OR($A$8&lt;&gt;"",$A$2&lt;&gt;"",$FF$252&lt;&gt;""),"E","")</f>
        <v/>
      </c>
      <c r="FG209" s="29" t="str">
        <f>IF(OR($A$8&lt;&gt;"",$A$2&lt;&gt;"",$FG$252&lt;&gt;""),"E","")</f>
        <v/>
      </c>
      <c r="FH209" s="29" t="str">
        <f>IF(OR($A$8&lt;&gt;"",$A$2&lt;&gt;"",$FH$252&lt;&gt;""),"E","")</f>
        <v/>
      </c>
      <c r="FI209" s="29" t="str">
        <f>IF(OR($A$8&lt;&gt;"",$A$2&lt;&gt;"",$FI$252&lt;&gt;""),"E","")</f>
        <v/>
      </c>
      <c r="FJ209" s="29" t="str">
        <f>IF(OR($A$8&lt;&gt;"",$A$2&lt;&gt;"",$FJ$252&lt;&gt;""),"E","")</f>
        <v/>
      </c>
      <c r="FK209" s="29" t="str">
        <f>IF(OR($A$8&lt;&gt;"",$A$2&lt;&gt;"",$FK$252&lt;&gt;""),"E","")</f>
        <v/>
      </c>
      <c r="FL209" s="29" t="str">
        <f>IF(OR($A$8&lt;&gt;"",$A$2&lt;&gt;"",$FL$252&lt;&gt;""),"E","")</f>
        <v/>
      </c>
      <c r="FM209" s="29" t="str">
        <f>IF(OR($A$8&lt;&gt;"",$A$2&lt;&gt;"",$FM$252&lt;&gt;""),"E","")</f>
        <v/>
      </c>
      <c r="FN209" s="29" t="str">
        <f>IF(OR($A$8&lt;&gt;"",$A$2&lt;&gt;"",$FN$252&lt;&gt;""),"E","")</f>
        <v/>
      </c>
      <c r="FO209" s="29" t="str">
        <f>IF(OR($A$8&lt;&gt;"",$A$2&lt;&gt;"",$FO$252&lt;&gt;""),"E","")</f>
        <v/>
      </c>
      <c r="FP209" s="29" t="str">
        <f>IF(OR($A$8&lt;&gt;"",$A$2&lt;&gt;"",$FP$252&lt;&gt;""),"E","")</f>
        <v/>
      </c>
      <c r="FQ209" s="29" t="str">
        <f>IF(OR($A$8&lt;&gt;"",$A$2&lt;&gt;"",$FQ$252&lt;&gt;""),"E","")</f>
        <v/>
      </c>
      <c r="FR209" s="29" t="str">
        <f>IF(OR($A$8&lt;&gt;"",$A$2&lt;&gt;"",$FR$252&lt;&gt;""),"E","")</f>
        <v/>
      </c>
      <c r="FS209" s="29" t="str">
        <f>IF(OR($A$8&lt;&gt;"",$A$2&lt;&gt;"",$FS$252&lt;&gt;""),"E","")</f>
        <v/>
      </c>
      <c r="FT209" s="29" t="str">
        <f>IF(OR($A$8&lt;&gt;"",$A$2&lt;&gt;"",$FT$252&lt;&gt;""),"E","")</f>
        <v/>
      </c>
      <c r="FU209" s="29" t="str">
        <f>IF(OR($A$8&lt;&gt;"",$A$2&lt;&gt;"",$FU$252&lt;&gt;""),"E","")</f>
        <v/>
      </c>
      <c r="FV209" s="29" t="str">
        <f>IF(OR($A$8&lt;&gt;"",$A$2&lt;&gt;"",$FV$252&lt;&gt;""),"E","")</f>
        <v/>
      </c>
      <c r="FW209" s="29" t="str">
        <f>IF(OR($A$8&lt;&gt;"",$A$2&lt;&gt;"",$FW$252&lt;&gt;""),"E","")</f>
        <v/>
      </c>
      <c r="FX209" s="29" t="str">
        <f>IF(OR($A$8&lt;&gt;"",$A$2&lt;&gt;"",$FX$252&lt;&gt;""),"E","")</f>
        <v/>
      </c>
      <c r="FY209" s="29" t="str">
        <f>IF(OR($A$8&lt;&gt;"",$A$2&lt;&gt;"",$FY$252&lt;&gt;""),"E","")</f>
        <v/>
      </c>
      <c r="FZ209" s="29" t="str">
        <f>IF(OR($A$8&lt;&gt;"",$A$2&lt;&gt;"",$FZ$252&lt;&gt;""),"E","")</f>
        <v/>
      </c>
      <c r="GA209" s="29" t="str">
        <f>IF(OR($A$8&lt;&gt;"",$A$2&lt;&gt;"",$GA$252&lt;&gt;""),"E","")</f>
        <v/>
      </c>
      <c r="GB209" s="58"/>
      <c r="GC209" s="57"/>
      <c r="GD209" s="33" t="str">
        <f>IF(OR($A$8&lt;&gt;"",$A$2&lt;&gt;"",$GD$252&lt;&gt;""),"E","")</f>
        <v/>
      </c>
      <c r="GE209" s="77"/>
      <c r="GF209" s="72"/>
      <c r="GG209" s="29" t="str">
        <f>IF(OR($A$8&lt;&gt;"",$A$2&lt;&gt;"",$GG$252&lt;&gt;""),"E","")</f>
        <v/>
      </c>
      <c r="GH209" s="29" t="str">
        <f>IF(OR($A$8&lt;&gt;"",$A$2&lt;&gt;"",$GH$252&lt;&gt;""),"E","")</f>
        <v/>
      </c>
      <c r="GI209" s="29" t="str">
        <f>IF(OR($A$8&lt;&gt;"",$A$2&lt;&gt;"",$GI$252&lt;&gt;""),"E","")</f>
        <v/>
      </c>
      <c r="GJ209" s="29" t="str">
        <f>IF(OR($A$8&lt;&gt;"",$A$2&lt;&gt;"",$GJ$252&lt;&gt;""),"E","")</f>
        <v/>
      </c>
      <c r="GK209" s="29" t="str">
        <f>IF(OR($A$8&lt;&gt;"",$A$2&lt;&gt;"",$GK$252&lt;&gt;""),"E","")</f>
        <v/>
      </c>
      <c r="GL209" s="29" t="str">
        <f>IF(OR($A$8&lt;&gt;"",$A$2&lt;&gt;"",$GL$252&lt;&gt;""),"E","")</f>
        <v/>
      </c>
      <c r="GM209" s="29" t="str">
        <f>IF(OR($A$8&lt;&gt;"",$A$2&lt;&gt;"",$GM$252&lt;&gt;""),"E","")</f>
        <v/>
      </c>
      <c r="GN209" s="29" t="str">
        <f>IF(OR($A$8&lt;&gt;"",$A$2&lt;&gt;"",$GN$252&lt;&gt;""),"E","")</f>
        <v/>
      </c>
      <c r="GO209" s="29" t="str">
        <f>IF(OR($A$8&lt;&gt;"",$A$2&lt;&gt;"",$GO$252&lt;&gt;""),"E","")</f>
        <v/>
      </c>
      <c r="GP209" s="29" t="str">
        <f>IF(OR($A$8&lt;&gt;"",$A$2&lt;&gt;"",$GP$252&lt;&gt;""),"E","")</f>
        <v/>
      </c>
      <c r="GQ209" s="29" t="str">
        <f>IF(OR($A$8&lt;&gt;"",$A$2&lt;&gt;"",$GQ$252&lt;&gt;""),"E","")</f>
        <v/>
      </c>
      <c r="GR209" s="29" t="str">
        <f>IF(OR($A$8&lt;&gt;"",$A$2&lt;&gt;"",$GR$252&lt;&gt;""),"E","")</f>
        <v/>
      </c>
      <c r="GS209" s="29" t="str">
        <f>IF(OR($A$8&lt;&gt;"",$A$2&lt;&gt;"",$GS$252&lt;&gt;""),"E","")</f>
        <v/>
      </c>
      <c r="GT209" s="29" t="str">
        <f>IF(OR($A$8&lt;&gt;"",$A$2&lt;&gt;"",$GT$252&lt;&gt;""),"E","")</f>
        <v/>
      </c>
      <c r="GU209" s="29" t="str">
        <f>IF(OR($A$8&lt;&gt;"",$A$2&lt;&gt;"",$GU$252&lt;&gt;""),"E","")</f>
        <v/>
      </c>
      <c r="GV209" s="29" t="str">
        <f>IF(OR($A$8&lt;&gt;"",$A$2&lt;&gt;"",$GV$252&lt;&gt;""),"E","")</f>
        <v/>
      </c>
      <c r="GW209" s="29" t="str">
        <f>IF(OR($A$8&lt;&gt;"",$A$2&lt;&gt;"",$GW$252&lt;&gt;""),"E","")</f>
        <v/>
      </c>
      <c r="GX209" s="29" t="str">
        <f>IF(OR($A$8&lt;&gt;"",$A$2&lt;&gt;"",$GX$252&lt;&gt;""),"E","")</f>
        <v/>
      </c>
      <c r="GY209" s="26" t="str">
        <f>IF(OR($A$8&lt;&gt;"",$A$2&lt;&gt;"",$GY$252&lt;&gt;""),"E","")</f>
        <v/>
      </c>
      <c r="GZ209" s="29" t="str">
        <f>IF(OR($A$8&lt;&gt;"",$A$2&lt;&gt;"",$GZ$252&lt;&gt;""),"E","")</f>
        <v/>
      </c>
      <c r="HA209" s="29" t="str">
        <f>IF(OR($A$8&lt;&gt;"",$A$2&lt;&gt;"",$HA$252&lt;&gt;""),"E","")</f>
        <v/>
      </c>
      <c r="HB209" s="34" t="str">
        <f>IF(OR($A$8&lt;&gt;"",$A$2&lt;&gt;"",$HB$252&lt;&gt;""),"E",IF((OR((AND($B$5="X",$D$5="")),(AND($F$7="X",$H$7="",$N$7="")),(AND((OR(($J$6="X"),(AND($J$6="X",$L$6="X")))),$N$6="")))),"","X"))</f>
        <v>X</v>
      </c>
      <c r="HC209" s="29" t="str">
        <f>IF(OR($A$8&lt;&gt;"",$A$2&lt;&gt;"",$HC$252&lt;&gt;""),"E","")</f>
        <v/>
      </c>
      <c r="HD209" s="34" t="str">
        <f>IF(OR($A$8&lt;&gt;"",$A$2&lt;&gt;"",$HD$252&lt;&gt;""),"E",IF((OR((AND($B$5="X",$D$5="")),(AND($F$7="X",$H$7="",$N$7="")),(AND((OR(($J$6="X"),(AND($J$6="X",$L$6="X")))),$N$6="")))),"","X"))</f>
        <v>X</v>
      </c>
      <c r="HE209" s="29" t="str">
        <f>IF(OR($A$8&lt;&gt;"",$A$2&lt;&gt;"",$HE$252&lt;&gt;""),"E","")</f>
        <v/>
      </c>
      <c r="HF209" s="34" t="str">
        <f>IF(OR($A$8&lt;&gt;"",$A$2&lt;&gt;"",$HF$252&lt;&gt;""),"E",IF((OR((AND($B$5="X",$D$5="")),(AND($F$7="X",$H$7="",$N$7="")),(AND((OR(($J$6="X"),(AND($J$6="X",$L$6="X")))),$N$6="")))),"","X"))</f>
        <v>X</v>
      </c>
      <c r="HG209" s="29" t="str">
        <f>IF(OR($A$8&lt;&gt;"",$A$2&lt;&gt;"",$HG$252&lt;&gt;""),"E","")</f>
        <v/>
      </c>
      <c r="HH209" s="81"/>
      <c r="HI209" s="72"/>
      <c r="HJ209" s="34" t="str">
        <f>IF(OR($A$8&lt;&gt;"",$A$2&lt;&gt;"",$HJ$252&lt;&gt;""),"E",IF((OR((AND($B$5="X",$D$5="")),(AND($F$7="X",$H$7="",$N$7="")),(AND((OR(($J$6="X"),(AND($J$6="X",$L$6="X")))),$N$6="")))),"","X"))</f>
        <v>X</v>
      </c>
      <c r="HK209" s="29" t="str">
        <f>IF(OR($A$8&lt;&gt;"",$A$2&lt;&gt;"",$HK$252&lt;&gt;""),"E","")</f>
        <v/>
      </c>
      <c r="HL209" s="34" t="str">
        <f>IF(OR($A$8&lt;&gt;"",$A$2&lt;&gt;"",$HL$252&lt;&gt;""),"E",IF((OR((AND($B$5="X",$D$5="")),(AND($F$7="X",$H$7="",$N$7="")),(AND((OR(($J$6="X"),(AND($J$6="X",$L$6="X")))),$N$6="")))),"","X"))</f>
        <v>X</v>
      </c>
      <c r="HM209" s="34" t="str">
        <f>IF(OR($A$8&lt;&gt;"",$A$2&lt;&gt;"",$HM$252&lt;&gt;""),"E",IF((OR((AND($B$5="X",$D$5="")),(AND($F$7="X",$H$7="",$N$7="")),(AND((OR(($J$6="X"),(AND($J$6="X",$L$6="X")))),$N$6="")))),"","X"))</f>
        <v>X</v>
      </c>
      <c r="HN209" s="34" t="str">
        <f>IF(OR($A$8&lt;&gt;"",$A$2&lt;&gt;"",$HN$252&lt;&gt;""),"E",IF((OR((AND($B$5="X",$D$5="")),(AND($F$7="X",$H$7="",$N$7="")),(AND((OR(($J$6="X"),(AND($J$6="X",$L$6="X")))),$N$6="")))),"","X"))</f>
        <v>X</v>
      </c>
      <c r="HO209" s="34" t="str">
        <f>IF(OR($A$8&lt;&gt;"",$A$2&lt;&gt;"",$HO$252&lt;&gt;""),"E",IF((OR((AND($B$5="X",$D$5="")),(AND($F$7="X",$H$7="",$N$7="")),(AND((OR(($J$6="X"),(AND($J$6="X",$L$6="X")))),$N$6="")))),"","X"))</f>
        <v>X</v>
      </c>
      <c r="HP209" s="34" t="str">
        <f>IF(OR($A$8&lt;&gt;"",$A$2&lt;&gt;"",$HP$252&lt;&gt;""),"E",IF((OR((AND($B$5="X",$D$5="")),(AND($F$7="X",$H$7="",$N$7="")),(AND((OR(($J$6="X"),(AND($J$6="X",$L$6="X")))),$N$6="")))),"","X"))</f>
        <v>X</v>
      </c>
      <c r="HQ209" s="219"/>
      <c r="HR209" s="6"/>
      <c r="HS209" s="131">
        <f t="shared" si="3"/>
        <v>0</v>
      </c>
      <c r="HT209" s="132"/>
    </row>
    <row r="210" spans="1:228" ht="39" customHeight="1" x14ac:dyDescent="0.2">
      <c r="A210" s="220" t="s">
        <v>197</v>
      </c>
      <c r="B210" s="221"/>
      <c r="C210" s="221"/>
      <c r="D210" s="221"/>
      <c r="E210" s="221"/>
      <c r="F210" s="221"/>
      <c r="G210" s="221"/>
      <c r="H210" s="221"/>
      <c r="I210" s="221"/>
      <c r="J210" s="221"/>
      <c r="K210" s="221"/>
      <c r="L210" s="222"/>
      <c r="M210" s="220" t="s">
        <v>196</v>
      </c>
      <c r="N210" s="221"/>
      <c r="O210" s="221"/>
      <c r="P210" s="221"/>
      <c r="Q210" s="221"/>
      <c r="R210" s="221"/>
      <c r="S210" s="221"/>
      <c r="T210" s="221"/>
      <c r="U210" s="222"/>
      <c r="V210" s="175"/>
      <c r="W210" s="43">
        <v>28</v>
      </c>
      <c r="X210" s="204">
        <v>3</v>
      </c>
      <c r="Y210" s="84" t="s">
        <v>1157</v>
      </c>
      <c r="Z210" s="178"/>
      <c r="AA210" s="212"/>
      <c r="AB210" s="155">
        <v>60</v>
      </c>
      <c r="AC210" s="299"/>
      <c r="AD210" s="155">
        <v>60</v>
      </c>
      <c r="AE210" s="299"/>
      <c r="AF210" s="155">
        <v>60</v>
      </c>
      <c r="AG210" s="299"/>
      <c r="AH210" s="155">
        <v>60</v>
      </c>
      <c r="AI210" s="299"/>
      <c r="AJ210" s="155">
        <v>12</v>
      </c>
      <c r="AK210" s="299"/>
      <c r="AL210" s="155">
        <v>2</v>
      </c>
      <c r="AM210" s="299"/>
      <c r="AN210" s="155">
        <v>1</v>
      </c>
      <c r="AO210" s="299"/>
      <c r="AP210" s="155">
        <v>1</v>
      </c>
      <c r="AQ210" s="299"/>
      <c r="AR210" s="152"/>
      <c r="AS210" s="153"/>
      <c r="AT210" s="152"/>
      <c r="AU210" s="153"/>
      <c r="AV210" s="152"/>
      <c r="AW210" s="153"/>
      <c r="AX210" s="152"/>
      <c r="AY210" s="153"/>
      <c r="AZ210" s="152"/>
      <c r="BA210" s="153"/>
      <c r="BB210" s="152"/>
      <c r="BC210" s="153"/>
      <c r="BD210" s="152"/>
      <c r="BE210" s="153"/>
      <c r="BF210" s="152"/>
      <c r="BG210" s="422"/>
      <c r="BH210" s="179"/>
      <c r="BI210" s="179"/>
      <c r="BJ210" s="67" t="str">
        <f>IF($BJ$8="Saisie de numéro erronée !","Saisie de numéro erronée !",IF($BJ$9="","",VALUE(SUBSTITUTE(IF(COUNTIF(HS210,"* *"),TRIM(MID(Y210&amp;" ",(FIND(("NO"&amp;$BJ$9&amp;" "),Y210&amp;" "))-3,3)),HS210),"c",""))))</f>
        <v/>
      </c>
      <c r="BK210" s="180"/>
      <c r="BL210" s="213"/>
      <c r="BM210" s="29">
        <v>28</v>
      </c>
      <c r="BN210" s="29">
        <v>28</v>
      </c>
      <c r="BO210" s="29">
        <v>28</v>
      </c>
      <c r="BP210" s="29">
        <v>29</v>
      </c>
      <c r="BQ210" s="29">
        <v>29</v>
      </c>
      <c r="BR210" s="29">
        <v>29</v>
      </c>
      <c r="BS210" s="29">
        <v>30</v>
      </c>
      <c r="BT210" s="29">
        <v>30</v>
      </c>
      <c r="BU210" s="29">
        <v>30</v>
      </c>
      <c r="BV210" s="29">
        <v>31</v>
      </c>
      <c r="BW210" s="29">
        <v>31</v>
      </c>
      <c r="BX210" s="29">
        <v>31</v>
      </c>
      <c r="BY210" s="29">
        <v>35</v>
      </c>
      <c r="BZ210" s="29">
        <v>43</v>
      </c>
      <c r="CA210" s="29">
        <v>48</v>
      </c>
      <c r="CB210" s="226">
        <v>61</v>
      </c>
      <c r="CC210" s="181"/>
      <c r="CD210" s="181"/>
      <c r="CE210" s="395"/>
      <c r="CF210" s="182"/>
      <c r="CG210" s="182"/>
      <c r="CH210" s="395"/>
      <c r="CI210" s="183"/>
      <c r="CJ210" s="183"/>
      <c r="CK210" s="214">
        <v>199</v>
      </c>
      <c r="CL210" s="44" t="s">
        <v>640</v>
      </c>
      <c r="CM210" s="184"/>
      <c r="CN210" s="216"/>
      <c r="CO210" s="227" t="s">
        <v>235</v>
      </c>
      <c r="CP210" s="185"/>
      <c r="CQ210" s="185"/>
      <c r="CR210" s="44">
        <v>97</v>
      </c>
      <c r="CS210" s="44">
        <v>109</v>
      </c>
      <c r="CT210" s="186"/>
      <c r="CU210" s="186"/>
      <c r="CV210" s="395"/>
      <c r="CW210" s="218"/>
      <c r="CX210" s="218"/>
      <c r="CY210" s="227" t="s">
        <v>106</v>
      </c>
      <c r="CZ210" s="187"/>
      <c r="DA210" s="187"/>
      <c r="DB210" s="28" t="str">
        <f>IF(OR($A$8&lt;&gt;"",$A$2&lt;&gt;"",$DB$252&lt;&gt;""),"E","")</f>
        <v/>
      </c>
      <c r="DC210" s="29" t="str">
        <f>IF(OR($A$8&lt;&gt;"",$A$2&lt;&gt;"",$DC$252&lt;&gt;""),"E","")</f>
        <v/>
      </c>
      <c r="DD210" s="29" t="str">
        <f>IF(OR($A$8&lt;&gt;"",$A$2&lt;&gt;"",$DD$252&lt;&gt;""),"E","")</f>
        <v/>
      </c>
      <c r="DE210" s="29" t="str">
        <f>IF(OR($A$8&lt;&gt;"",$A$2&lt;&gt;"",$DE$252&lt;&gt;""),"E","")</f>
        <v/>
      </c>
      <c r="DF210" s="29" t="str">
        <f>IF(OR($A$8&lt;&gt;"",$A$2&lt;&gt;"",$DF$252&lt;&gt;""),"E","")</f>
        <v/>
      </c>
      <c r="DG210" s="29" t="str">
        <f>IF(OR($A$8&lt;&gt;"",$A$2&lt;&gt;"",$DG$252&lt;&gt;""),"E","")</f>
        <v/>
      </c>
      <c r="DH210" s="29" t="str">
        <f>IF(OR($A$8&lt;&gt;"",$A$2&lt;&gt;"",$DH$252&lt;&gt;""),"E","")</f>
        <v/>
      </c>
      <c r="DI210" s="29" t="str">
        <f>IF(OR($A$8&lt;&gt;"",$A$2&lt;&gt;"",$DI$252&lt;&gt;""),"E","")</f>
        <v/>
      </c>
      <c r="DJ210" s="29" t="str">
        <f>IF(OR($A$8&lt;&gt;"",$A$2&lt;&gt;"",$DJ$252&lt;&gt;""),"E","")</f>
        <v/>
      </c>
      <c r="DK210" s="29" t="str">
        <f>IF(OR($A$8&lt;&gt;"",$A$2&lt;&gt;"",$DK$252&lt;&gt;""),"E","")</f>
        <v/>
      </c>
      <c r="DL210" s="29" t="str">
        <f>IF(OR($A$8&lt;&gt;"",$A$2&lt;&gt;"",$DL$252&lt;&gt;""),"E","")</f>
        <v/>
      </c>
      <c r="DM210" s="29" t="str">
        <f>IF(OR($A$8&lt;&gt;"",$A$2&lt;&gt;"",$DM$252&lt;&gt;""),"E","")</f>
        <v/>
      </c>
      <c r="DN210" s="29" t="str">
        <f>IF(OR($A$8&lt;&gt;"",$A$2&lt;&gt;"",$DN$252&lt;&gt;""),"E","")</f>
        <v/>
      </c>
      <c r="DO210" s="29" t="str">
        <f>IF(OR($A$8&lt;&gt;"",$A$2&lt;&gt;"",$DO$252&lt;&gt;""),"E","")</f>
        <v/>
      </c>
      <c r="DP210" s="29" t="str">
        <f>IF(OR($A$8&lt;&gt;"",$A$2&lt;&gt;"",$DP$252&lt;&gt;""),"E","")</f>
        <v/>
      </c>
      <c r="DQ210" s="29" t="str">
        <f>IF(OR($A$8&lt;&gt;"",$A$2&lt;&gt;"",$DQ$252&lt;&gt;""),"E","")</f>
        <v/>
      </c>
      <c r="DR210" s="29" t="str">
        <f>IF(OR($A$8&lt;&gt;"",$A$2&lt;&gt;"",$DR$252&lt;&gt;""),"E","")</f>
        <v/>
      </c>
      <c r="DS210" s="29" t="str">
        <f>IF(OR($A$8&lt;&gt;"",$A$2&lt;&gt;"",$DS$252&lt;&gt;""),"E","")</f>
        <v/>
      </c>
      <c r="DT210" s="29" t="str">
        <f>IF(OR($A$8&lt;&gt;"",$A$2&lt;&gt;"",$DT$252&lt;&gt;""),"E","")</f>
        <v/>
      </c>
      <c r="DU210" s="29" t="str">
        <f>IF(OR($A$8&lt;&gt;"",$A$2&lt;&gt;"",$DU$252&lt;&gt;""),"E","")</f>
        <v/>
      </c>
      <c r="DV210" s="29" t="str">
        <f>IF(OR($A$8&lt;&gt;"",$A$2&lt;&gt;"",$DV$252&lt;&gt;""),"E","")</f>
        <v/>
      </c>
      <c r="DW210" s="29" t="str">
        <f>IF(OR($A$8&lt;&gt;"",$A$2&lt;&gt;"",$DW$252&lt;&gt;""),"E","")</f>
        <v/>
      </c>
      <c r="DX210" s="29" t="str">
        <f>IF(OR($A$8&lt;&gt;"",$A$2&lt;&gt;"",$DX$252&lt;&gt;""),"E","")</f>
        <v/>
      </c>
      <c r="DY210" s="29" t="str">
        <f>IF(OR($A$8&lt;&gt;"",$A$2&lt;&gt;"",$DY$252&lt;&gt;""),"E","")</f>
        <v/>
      </c>
      <c r="DZ210" s="29" t="str">
        <f>IF(OR($A$8&lt;&gt;"",$A$2&lt;&gt;"",$DZ$252&lt;&gt;""),"E","")</f>
        <v/>
      </c>
      <c r="EA210" s="31"/>
      <c r="EB210" s="2"/>
      <c r="EC210" s="29" t="str">
        <f>IF(OR($A$8&lt;&gt;"",$A$2&lt;&gt;"",$EC$252&lt;&gt;""),"E","")</f>
        <v/>
      </c>
      <c r="ED210" s="58"/>
      <c r="EE210" s="57"/>
      <c r="EF210" s="29" t="str">
        <f>IF(OR($A$8&lt;&gt;"",$A$2&lt;&gt;"",$EF$252&lt;&gt;""),"E","")</f>
        <v/>
      </c>
      <c r="EG210" s="29" t="str">
        <f>IF(OR($A$8&lt;&gt;"",$A$2&lt;&gt;"",$EG$252&lt;&gt;""),"E","")</f>
        <v/>
      </c>
      <c r="EH210" s="29" t="str">
        <f>IF(OR($A$8&lt;&gt;"",$A$2&lt;&gt;"",$EH$252&lt;&gt;""),"E","")</f>
        <v/>
      </c>
      <c r="EI210" s="29" t="str">
        <f>IF(OR($A$8&lt;&gt;"",$A$2&lt;&gt;"",$EI$252&lt;&gt;""),"E","")</f>
        <v/>
      </c>
      <c r="EJ210" s="29" t="str">
        <f>IF(OR($A$8&lt;&gt;"",$A$2&lt;&gt;"",$EJ$252&lt;&gt;""),"E","")</f>
        <v/>
      </c>
      <c r="EK210" s="29" t="str">
        <f>IF(OR($A$8&lt;&gt;"",$A$2&lt;&gt;"",$EK$252&lt;&gt;""),"E","")</f>
        <v/>
      </c>
      <c r="EL210" s="29" t="str">
        <f>IF(OR($A$8&lt;&gt;"",$A$2&lt;&gt;"",$EL$252&lt;&gt;""),"E","")</f>
        <v/>
      </c>
      <c r="EM210" s="29" t="str">
        <f>IF(OR($A$8&lt;&gt;"",$A$2&lt;&gt;"",$EM$252&lt;&gt;""),"E","")</f>
        <v/>
      </c>
      <c r="EN210" s="29" t="str">
        <f>IF(OR($A$8&lt;&gt;"",$A$2&lt;&gt;"",$EN$252&lt;&gt;""),"E","")</f>
        <v/>
      </c>
      <c r="EO210" s="29" t="str">
        <f>IF(OR($A$8&lt;&gt;"",$A$2&lt;&gt;"",$EO$252&lt;&gt;""),"E","")</f>
        <v/>
      </c>
      <c r="EP210" s="29" t="str">
        <f>IF(OR($A$8&lt;&gt;"",$A$2&lt;&gt;"",$EP$252&lt;&gt;""),"E","")</f>
        <v/>
      </c>
      <c r="EQ210" s="29" t="str">
        <f>IF(OR($A$8&lt;&gt;"",$A$2&lt;&gt;"",$EQ$252&lt;&gt;""),"E","")</f>
        <v/>
      </c>
      <c r="ER210" s="29" t="str">
        <f>IF(OR($A$8&lt;&gt;"",$A$2&lt;&gt;"",$ER$252&lt;&gt;""),"E","")</f>
        <v/>
      </c>
      <c r="ES210" s="29" t="str">
        <f>IF(OR($A$8&lt;&gt;"",$A$2&lt;&gt;"",$ES$252&lt;&gt;""),"E","")</f>
        <v/>
      </c>
      <c r="ET210" s="29" t="str">
        <f>IF(OR($A$8&lt;&gt;"",$A$2&lt;&gt;"",$ET$252&lt;&gt;""),"E","")</f>
        <v/>
      </c>
      <c r="EU210" s="29" t="str">
        <f>IF(OR($A$8&lt;&gt;"",$A$2&lt;&gt;"",$EU$252&lt;&gt;""),"E","")</f>
        <v/>
      </c>
      <c r="EV210" s="29" t="str">
        <f>IF(OR($A$8&lt;&gt;"",$A$2&lt;&gt;"",$EV$252&lt;&gt;""),"E","")</f>
        <v/>
      </c>
      <c r="EW210" s="29" t="str">
        <f>IF(OR($A$8&lt;&gt;"",$A$2&lt;&gt;"",$EW$252&lt;&gt;""),"E","")</f>
        <v/>
      </c>
      <c r="EX210" s="29" t="str">
        <f>IF(OR($A$8&lt;&gt;"",$A$2&lt;&gt;"",$EX$252&lt;&gt;""),"E","")</f>
        <v/>
      </c>
      <c r="EY210" s="29" t="str">
        <f>IF(OR($A$8&lt;&gt;"",$A$2&lt;&gt;"",$EY$252&lt;&gt;""),"E","")</f>
        <v/>
      </c>
      <c r="EZ210" s="29" t="str">
        <f>IF(OR($A$8&lt;&gt;"",$A$2&lt;&gt;"",$EZ$252&lt;&gt;""),"E","")</f>
        <v/>
      </c>
      <c r="FA210" s="29" t="str">
        <f>IF(OR($A$8&lt;&gt;"",$A$2&lt;&gt;"",$FA$252&lt;&gt;""),"E","")</f>
        <v/>
      </c>
      <c r="FB210" s="29" t="str">
        <f>IF(OR($A$8&lt;&gt;"",$A$2&lt;&gt;"",$FB$252&lt;&gt;""),"E","")</f>
        <v/>
      </c>
      <c r="FC210" s="29" t="str">
        <f>IF(OR($A$8&lt;&gt;"",$A$2&lt;&gt;"",$FC$252&lt;&gt;""),"E","")</f>
        <v/>
      </c>
      <c r="FD210" s="29" t="str">
        <f>IF(OR($A$8&lt;&gt;"",$A$2&lt;&gt;"",$FD$252&lt;&gt;""),"E","")</f>
        <v/>
      </c>
      <c r="FE210" s="29" t="str">
        <f>IF(OR($A$8&lt;&gt;"",$A$2&lt;&gt;"",$FE$252&lt;&gt;""),"E","")</f>
        <v/>
      </c>
      <c r="FF210" s="29" t="str">
        <f>IF(OR($A$8&lt;&gt;"",$A$2&lt;&gt;"",$FF$252&lt;&gt;""),"E","")</f>
        <v/>
      </c>
      <c r="FG210" s="29" t="str">
        <f>IF(OR($A$8&lt;&gt;"",$A$2&lt;&gt;"",$FG$252&lt;&gt;""),"E","")</f>
        <v/>
      </c>
      <c r="FH210" s="29" t="str">
        <f>IF(OR($A$8&lt;&gt;"",$A$2&lt;&gt;"",$FH$252&lt;&gt;""),"E","")</f>
        <v/>
      </c>
      <c r="FI210" s="29" t="str">
        <f>IF(OR($A$8&lt;&gt;"",$A$2&lt;&gt;"",$FI$252&lt;&gt;""),"E","")</f>
        <v/>
      </c>
      <c r="FJ210" s="29" t="str">
        <f>IF(OR($A$8&lt;&gt;"",$A$2&lt;&gt;"",$FJ$252&lt;&gt;""),"E","")</f>
        <v/>
      </c>
      <c r="FK210" s="29" t="str">
        <f>IF(OR($A$8&lt;&gt;"",$A$2&lt;&gt;"",$FK$252&lt;&gt;""),"E","")</f>
        <v/>
      </c>
      <c r="FL210" s="29" t="str">
        <f>IF(OR($A$8&lt;&gt;"",$A$2&lt;&gt;"",$FL$252&lt;&gt;""),"E","")</f>
        <v/>
      </c>
      <c r="FM210" s="29" t="str">
        <f>IF(OR($A$8&lt;&gt;"",$A$2&lt;&gt;"",$FM$252&lt;&gt;""),"E","")</f>
        <v/>
      </c>
      <c r="FN210" s="29" t="str">
        <f>IF(OR($A$8&lt;&gt;"",$A$2&lt;&gt;"",$FN$252&lt;&gt;""),"E","")</f>
        <v/>
      </c>
      <c r="FO210" s="29" t="str">
        <f>IF(OR($A$8&lt;&gt;"",$A$2&lt;&gt;"",$FO$252&lt;&gt;""),"E","")</f>
        <v/>
      </c>
      <c r="FP210" s="29" t="str">
        <f>IF(OR($A$8&lt;&gt;"",$A$2&lt;&gt;"",$FP$252&lt;&gt;""),"E","")</f>
        <v/>
      </c>
      <c r="FQ210" s="29" t="str">
        <f>IF(OR($A$8&lt;&gt;"",$A$2&lt;&gt;"",$FQ$252&lt;&gt;""),"E","")</f>
        <v/>
      </c>
      <c r="FR210" s="29" t="str">
        <f>IF(OR($A$8&lt;&gt;"",$A$2&lt;&gt;"",$FR$252&lt;&gt;""),"E","")</f>
        <v/>
      </c>
      <c r="FS210" s="29" t="str">
        <f>IF(OR($A$8&lt;&gt;"",$A$2&lt;&gt;"",$FS$252&lt;&gt;""),"E","")</f>
        <v/>
      </c>
      <c r="FT210" s="29" t="str">
        <f>IF(OR($A$8&lt;&gt;"",$A$2&lt;&gt;"",$FT$252&lt;&gt;""),"E","")</f>
        <v/>
      </c>
      <c r="FU210" s="29" t="str">
        <f>IF(OR($A$8&lt;&gt;"",$A$2&lt;&gt;"",$FU$252&lt;&gt;""),"E","")</f>
        <v/>
      </c>
      <c r="FV210" s="29" t="str">
        <f>IF(OR($A$8&lt;&gt;"",$A$2&lt;&gt;"",$FV$252&lt;&gt;""),"E","")</f>
        <v/>
      </c>
      <c r="FW210" s="29" t="str">
        <f>IF(OR($A$8&lt;&gt;"",$A$2&lt;&gt;"",$FW$252&lt;&gt;""),"E","")</f>
        <v/>
      </c>
      <c r="FX210" s="29" t="str">
        <f>IF(OR($A$8&lt;&gt;"",$A$2&lt;&gt;"",$FX$252&lt;&gt;""),"E","")</f>
        <v/>
      </c>
      <c r="FY210" s="29" t="str">
        <f>IF(OR($A$8&lt;&gt;"",$A$2&lt;&gt;"",$FY$252&lt;&gt;""),"E","")</f>
        <v/>
      </c>
      <c r="FZ210" s="29" t="str">
        <f>IF(OR($A$8&lt;&gt;"",$A$2&lt;&gt;"",$FZ$252&lt;&gt;""),"E","")</f>
        <v/>
      </c>
      <c r="GA210" s="29" t="str">
        <f>IF(OR($A$8&lt;&gt;"",$A$2&lt;&gt;"",$GA$252&lt;&gt;""),"E","")</f>
        <v/>
      </c>
      <c r="GB210" s="58"/>
      <c r="GC210" s="57"/>
      <c r="GD210" s="33" t="str">
        <f>IF(OR($A$8&lt;&gt;"",$A$2&lt;&gt;"",$GD$252&lt;&gt;""),"E","")</f>
        <v/>
      </c>
      <c r="GE210" s="77"/>
      <c r="GF210" s="72"/>
      <c r="GG210" s="29" t="str">
        <f>IF(OR($A$8&lt;&gt;"",$A$2&lt;&gt;"",$GG$252&lt;&gt;""),"E","")</f>
        <v/>
      </c>
      <c r="GH210" s="29" t="str">
        <f>IF(OR($A$8&lt;&gt;"",$A$2&lt;&gt;"",$GH$252&lt;&gt;""),"E","")</f>
        <v/>
      </c>
      <c r="GI210" s="29" t="str">
        <f>IF(OR($A$8&lt;&gt;"",$A$2&lt;&gt;"",$GI$252&lt;&gt;""),"E","")</f>
        <v/>
      </c>
      <c r="GJ210" s="29" t="str">
        <f>IF(OR($A$8&lt;&gt;"",$A$2&lt;&gt;"",$GJ$252&lt;&gt;""),"E","")</f>
        <v/>
      </c>
      <c r="GK210" s="29" t="str">
        <f>IF(OR($A$8&lt;&gt;"",$A$2&lt;&gt;"",$GK$252&lt;&gt;""),"E","")</f>
        <v/>
      </c>
      <c r="GL210" s="29" t="str">
        <f>IF(OR($A$8&lt;&gt;"",$A$2&lt;&gt;"",$GL$252&lt;&gt;""),"E","")</f>
        <v/>
      </c>
      <c r="GM210" s="29" t="str">
        <f>IF(OR($A$8&lt;&gt;"",$A$2&lt;&gt;"",$GM$252&lt;&gt;""),"E","")</f>
        <v/>
      </c>
      <c r="GN210" s="29" t="str">
        <f>IF(OR($A$8&lt;&gt;"",$A$2&lt;&gt;"",$GN$252&lt;&gt;""),"E","")</f>
        <v/>
      </c>
      <c r="GO210" s="29" t="str">
        <f>IF(OR($A$8&lt;&gt;"",$A$2&lt;&gt;"",$GO$252&lt;&gt;""),"E","")</f>
        <v/>
      </c>
      <c r="GP210" s="29" t="str">
        <f>IF(OR($A$8&lt;&gt;"",$A$2&lt;&gt;"",$GP$252&lt;&gt;""),"E","")</f>
        <v/>
      </c>
      <c r="GQ210" s="29" t="str">
        <f>IF(OR($A$8&lt;&gt;"",$A$2&lt;&gt;"",$GQ$252&lt;&gt;""),"E","")</f>
        <v/>
      </c>
      <c r="GR210" s="29" t="str">
        <f>IF(OR($A$8&lt;&gt;"",$A$2&lt;&gt;"",$GR$252&lt;&gt;""),"E","")</f>
        <v/>
      </c>
      <c r="GS210" s="29" t="str">
        <f>IF(OR($A$8&lt;&gt;"",$A$2&lt;&gt;"",$GS$252&lt;&gt;""),"E","")</f>
        <v/>
      </c>
      <c r="GT210" s="29" t="str">
        <f>IF(OR($A$8&lt;&gt;"",$A$2&lt;&gt;"",$GT$252&lt;&gt;""),"E","")</f>
        <v/>
      </c>
      <c r="GU210" s="29" t="str">
        <f>IF(OR($A$8&lt;&gt;"",$A$2&lt;&gt;"",$GU$252&lt;&gt;""),"E","")</f>
        <v/>
      </c>
      <c r="GV210" s="29" t="str">
        <f>IF(OR($A$8&lt;&gt;"",$A$2&lt;&gt;"",$GV$252&lt;&gt;""),"E","")</f>
        <v/>
      </c>
      <c r="GW210" s="29" t="str">
        <f>IF(OR($A$8&lt;&gt;"",$A$2&lt;&gt;"",$GW$252&lt;&gt;""),"E","")</f>
        <v/>
      </c>
      <c r="GX210" s="29" t="str">
        <f>IF(OR($A$8&lt;&gt;"",$A$2&lt;&gt;"",$GX$252&lt;&gt;""),"E","")</f>
        <v/>
      </c>
      <c r="GY210" s="26" t="str">
        <f>IF(OR($A$8&lt;&gt;"",$A$2&lt;&gt;"",$GY$252&lt;&gt;""),"E","")</f>
        <v/>
      </c>
      <c r="GZ210" s="29" t="str">
        <f>IF(OR($A$8&lt;&gt;"",$A$2&lt;&gt;"",$GZ$252&lt;&gt;""),"E","")</f>
        <v/>
      </c>
      <c r="HA210" s="29" t="str">
        <f>IF(OR($A$8&lt;&gt;"",$A$2&lt;&gt;"",$HA$252&lt;&gt;""),"E","")</f>
        <v/>
      </c>
      <c r="HB210" s="34" t="str">
        <f>IF(OR($A$8&lt;&gt;"",$A$2&lt;&gt;"",$HB$252&lt;&gt;""),"E",IF((OR((AND($B$5="X",$D$5="")),(AND($F$7="X",$H$7="",$N$7="")),(AND((OR(($J$6="X"),(AND($J$6="X",$L$6="X")))),$N$6="")))),"","X"))</f>
        <v>X</v>
      </c>
      <c r="HC210" s="29" t="str">
        <f>IF(OR($A$8&lt;&gt;"",$A$2&lt;&gt;"",$HC$252&lt;&gt;""),"E","")</f>
        <v/>
      </c>
      <c r="HD210" s="34" t="str">
        <f>IF(OR($A$8&lt;&gt;"",$A$2&lt;&gt;"",$HD$252&lt;&gt;""),"E",IF((OR((AND($B$5="X",$D$5="")),(AND($F$7="X",$H$7="",$N$7="")),(AND((OR(($J$6="X"),(AND($J$6="X",$L$6="X")))),$N$6="")))),"","X"))</f>
        <v>X</v>
      </c>
      <c r="HE210" s="29" t="str">
        <f>IF(OR($A$8&lt;&gt;"",$A$2&lt;&gt;"",$HE$252&lt;&gt;""),"E","")</f>
        <v/>
      </c>
      <c r="HF210" s="34" t="str">
        <f>IF(OR($A$8&lt;&gt;"",$A$2&lt;&gt;"",$HF$252&lt;&gt;""),"E",IF((OR((AND($B$5="X",$D$5="")),(AND($F$7="X",$H$7="",$N$7="")),(AND((OR(($J$6="X"),(AND($J$6="X",$L$6="X")))),$N$6="")))),"","X"))</f>
        <v>X</v>
      </c>
      <c r="HG210" s="29" t="str">
        <f>IF(OR($A$8&lt;&gt;"",$A$2&lt;&gt;"",$HG$252&lt;&gt;""),"E","")</f>
        <v/>
      </c>
      <c r="HH210" s="81"/>
      <c r="HI210" s="72"/>
      <c r="HJ210" s="34" t="str">
        <f>IF(OR($A$8&lt;&gt;"",$A$2&lt;&gt;"",$HJ$252&lt;&gt;""),"E",IF((OR((AND($B$5="X",$D$5="")),(AND($F$7="X",$H$7="",$N$7="")),(AND((OR(($J$6="X"),(AND($J$6="X",$L$6="X")))),$N$6="")))),"","X"))</f>
        <v>X</v>
      </c>
      <c r="HK210" s="29" t="str">
        <f>IF(OR($A$8&lt;&gt;"",$A$2&lt;&gt;"",$HK$252&lt;&gt;""),"E","")</f>
        <v/>
      </c>
      <c r="HL210" s="34" t="str">
        <f>IF(OR($A$8&lt;&gt;"",$A$2&lt;&gt;"",$HL$252&lt;&gt;""),"E",IF((OR((AND($B$5="X",$D$5="")),(AND($F$7="X",$H$7="",$N$7="")),(AND((OR(($J$6="X"),(AND($J$6="X",$L$6="X")))),$N$6="")))),"","X"))</f>
        <v>X</v>
      </c>
      <c r="HM210" s="34" t="str">
        <f>IF(OR($A$8&lt;&gt;"",$A$2&lt;&gt;"",$HM$252&lt;&gt;""),"E",IF((OR((AND($B$5="X",$D$5="")),(AND($F$7="X",$H$7="",$N$7="")),(AND((OR(($J$6="X"),(AND($J$6="X",$L$6="X")))),$N$6="")))),"","X"))</f>
        <v>X</v>
      </c>
      <c r="HN210" s="34" t="str">
        <f>IF(OR($A$8&lt;&gt;"",$A$2&lt;&gt;"",$HN$252&lt;&gt;""),"E",IF((OR((AND($B$5="X",$D$5="")),(AND($F$7="X",$H$7="",$N$7="")),(AND((OR(($J$6="X"),(AND($J$6="X",$L$6="X")))),$N$6="")))),"","X"))</f>
        <v>X</v>
      </c>
      <c r="HO210" s="34" t="str">
        <f>IF(OR($A$8&lt;&gt;"",$A$2&lt;&gt;"",$HO$252&lt;&gt;""),"E",IF((OR((AND($B$5="X",$D$5="")),(AND($F$7="X",$H$7="",$N$7="")),(AND((OR(($J$6="X"),(AND($J$6="X",$L$6="X")))),$N$6="")))),"","X"))</f>
        <v>X</v>
      </c>
      <c r="HP210" s="34" t="str">
        <f>IF(OR($A$8&lt;&gt;"",$A$2&lt;&gt;"",$HP$252&lt;&gt;""),"E",IF((OR((AND($B$5="X",$D$5="")),(AND($F$7="X",$H$7="",$N$7="")),(AND((OR(($J$6="X"),(AND($J$6="X",$L$6="X")))),$N$6="")))),"","X"))</f>
        <v>X</v>
      </c>
      <c r="HQ210" s="219"/>
      <c r="HR210" s="6"/>
      <c r="HS210" s="131">
        <f t="shared" si="3"/>
        <v>0</v>
      </c>
      <c r="HT210" s="132"/>
    </row>
    <row r="211" spans="1:228" ht="39" customHeight="1" x14ac:dyDescent="0.2">
      <c r="A211" s="220" t="s">
        <v>197</v>
      </c>
      <c r="B211" s="221"/>
      <c r="C211" s="221"/>
      <c r="D211" s="221"/>
      <c r="E211" s="221"/>
      <c r="F211" s="221"/>
      <c r="G211" s="221"/>
      <c r="H211" s="221"/>
      <c r="I211" s="221"/>
      <c r="J211" s="221"/>
      <c r="K211" s="221"/>
      <c r="L211" s="222"/>
      <c r="M211" s="220" t="s">
        <v>198</v>
      </c>
      <c r="N211" s="221"/>
      <c r="O211" s="221"/>
      <c r="P211" s="221"/>
      <c r="Q211" s="221"/>
      <c r="R211" s="221"/>
      <c r="S211" s="221"/>
      <c r="T211" s="221"/>
      <c r="U211" s="222"/>
      <c r="V211" s="175"/>
      <c r="W211" s="43">
        <v>28</v>
      </c>
      <c r="X211" s="205">
        <v>4</v>
      </c>
      <c r="Y211" s="84" t="s">
        <v>1157</v>
      </c>
      <c r="Z211" s="178"/>
      <c r="AA211" s="212"/>
      <c r="AB211" s="155">
        <v>60</v>
      </c>
      <c r="AC211" s="299"/>
      <c r="AD211" s="155">
        <v>60</v>
      </c>
      <c r="AE211" s="299"/>
      <c r="AF211" s="155">
        <v>60</v>
      </c>
      <c r="AG211" s="299"/>
      <c r="AH211" s="155">
        <v>60</v>
      </c>
      <c r="AI211" s="299"/>
      <c r="AJ211" s="155">
        <v>12</v>
      </c>
      <c r="AK211" s="299"/>
      <c r="AL211" s="155">
        <v>2</v>
      </c>
      <c r="AM211" s="299"/>
      <c r="AN211" s="155">
        <v>1</v>
      </c>
      <c r="AO211" s="299"/>
      <c r="AP211" s="155">
        <v>1</v>
      </c>
      <c r="AQ211" s="299"/>
      <c r="AR211" s="152"/>
      <c r="AS211" s="153"/>
      <c r="AT211" s="152"/>
      <c r="AU211" s="153"/>
      <c r="AV211" s="152"/>
      <c r="AW211" s="153"/>
      <c r="AX211" s="152"/>
      <c r="AY211" s="153"/>
      <c r="AZ211" s="152"/>
      <c r="BA211" s="153"/>
      <c r="BB211" s="152"/>
      <c r="BC211" s="153"/>
      <c r="BD211" s="152"/>
      <c r="BE211" s="153"/>
      <c r="BF211" s="152"/>
      <c r="BG211" s="422"/>
      <c r="BH211" s="179"/>
      <c r="BI211" s="179"/>
      <c r="BJ211" s="67" t="str">
        <f>IF($BJ$8="Saisie de numéro erronée !","Saisie de numéro erronée !",IF($BJ$9="","",VALUE(SUBSTITUTE(IF(COUNTIF(HS211,"* *"),TRIM(MID(Y211&amp;" ",(FIND(("NO"&amp;$BJ$9&amp;" "),Y211&amp;" "))-3,3)),HS211),"c",""))))</f>
        <v/>
      </c>
      <c r="BK211" s="180"/>
      <c r="BL211" s="213"/>
      <c r="BM211" s="29">
        <v>28</v>
      </c>
      <c r="BN211" s="29">
        <v>28</v>
      </c>
      <c r="BO211" s="29">
        <v>28</v>
      </c>
      <c r="BP211" s="29">
        <v>29</v>
      </c>
      <c r="BQ211" s="29">
        <v>29</v>
      </c>
      <c r="BR211" s="29">
        <v>29</v>
      </c>
      <c r="BS211" s="29">
        <v>30</v>
      </c>
      <c r="BT211" s="29">
        <v>30</v>
      </c>
      <c r="BU211" s="29">
        <v>30</v>
      </c>
      <c r="BV211" s="29">
        <v>31</v>
      </c>
      <c r="BW211" s="29">
        <v>31</v>
      </c>
      <c r="BX211" s="29">
        <v>31</v>
      </c>
      <c r="BY211" s="29">
        <v>35</v>
      </c>
      <c r="BZ211" s="29">
        <v>43</v>
      </c>
      <c r="CA211" s="29">
        <v>48</v>
      </c>
      <c r="CB211" s="226">
        <v>61</v>
      </c>
      <c r="CC211" s="181"/>
      <c r="CD211" s="181"/>
      <c r="CE211" s="395"/>
      <c r="CF211" s="182"/>
      <c r="CG211" s="182"/>
      <c r="CH211" s="395"/>
      <c r="CI211" s="183"/>
      <c r="CJ211" s="183"/>
      <c r="CK211" s="214">
        <v>200</v>
      </c>
      <c r="CL211" s="44" t="s">
        <v>641</v>
      </c>
      <c r="CM211" s="184"/>
      <c r="CN211" s="216"/>
      <c r="CO211" s="227" t="s">
        <v>235</v>
      </c>
      <c r="CP211" s="185"/>
      <c r="CQ211" s="185"/>
      <c r="CR211" s="44">
        <v>97</v>
      </c>
      <c r="CS211" s="44">
        <v>109</v>
      </c>
      <c r="CT211" s="186"/>
      <c r="CU211" s="186"/>
      <c r="CV211" s="395"/>
      <c r="CW211" s="218"/>
      <c r="CX211" s="218"/>
      <c r="CY211" s="227" t="s">
        <v>106</v>
      </c>
      <c r="CZ211" s="187"/>
      <c r="DA211" s="187"/>
      <c r="DB211" s="28" t="str">
        <f>IF(OR($A$8&lt;&gt;"",$A$2&lt;&gt;"",$DB$252&lt;&gt;""),"E","")</f>
        <v/>
      </c>
      <c r="DC211" s="29" t="str">
        <f>IF(OR($A$8&lt;&gt;"",$A$2&lt;&gt;"",$DC$252&lt;&gt;""),"E","")</f>
        <v/>
      </c>
      <c r="DD211" s="29" t="str">
        <f>IF(OR($A$8&lt;&gt;"",$A$2&lt;&gt;"",$DD$252&lt;&gt;""),"E","")</f>
        <v/>
      </c>
      <c r="DE211" s="29" t="str">
        <f>IF(OR($A$8&lt;&gt;"",$A$2&lt;&gt;"",$DE$252&lt;&gt;""),"E","")</f>
        <v/>
      </c>
      <c r="DF211" s="29" t="str">
        <f>IF(OR($A$8&lt;&gt;"",$A$2&lt;&gt;"",$DF$252&lt;&gt;""),"E","")</f>
        <v/>
      </c>
      <c r="DG211" s="29" t="str">
        <f>IF(OR($A$8&lt;&gt;"",$A$2&lt;&gt;"",$DG$252&lt;&gt;""),"E","")</f>
        <v/>
      </c>
      <c r="DH211" s="29" t="str">
        <f>IF(OR($A$8&lt;&gt;"",$A$2&lt;&gt;"",$DH$252&lt;&gt;""),"E","")</f>
        <v/>
      </c>
      <c r="DI211" s="29" t="str">
        <f>IF(OR($A$8&lt;&gt;"",$A$2&lt;&gt;"",$DI$252&lt;&gt;""),"E","")</f>
        <v/>
      </c>
      <c r="DJ211" s="29" t="str">
        <f>IF(OR($A$8&lt;&gt;"",$A$2&lt;&gt;"",$DJ$252&lt;&gt;""),"E","")</f>
        <v/>
      </c>
      <c r="DK211" s="29" t="str">
        <f>IF(OR($A$8&lt;&gt;"",$A$2&lt;&gt;"",$DK$252&lt;&gt;""),"E","")</f>
        <v/>
      </c>
      <c r="DL211" s="29" t="str">
        <f>IF(OR($A$8&lt;&gt;"",$A$2&lt;&gt;"",$DL$252&lt;&gt;""),"E","")</f>
        <v/>
      </c>
      <c r="DM211" s="29" t="str">
        <f>IF(OR($A$8&lt;&gt;"",$A$2&lt;&gt;"",$DM$252&lt;&gt;""),"E","")</f>
        <v/>
      </c>
      <c r="DN211" s="29" t="str">
        <f>IF(OR($A$8&lt;&gt;"",$A$2&lt;&gt;"",$DN$252&lt;&gt;""),"E","")</f>
        <v/>
      </c>
      <c r="DO211" s="29" t="str">
        <f>IF(OR($A$8&lt;&gt;"",$A$2&lt;&gt;"",$DO$252&lt;&gt;""),"E","")</f>
        <v/>
      </c>
      <c r="DP211" s="29" t="str">
        <f>IF(OR($A$8&lt;&gt;"",$A$2&lt;&gt;"",$DP$252&lt;&gt;""),"E","")</f>
        <v/>
      </c>
      <c r="DQ211" s="29" t="str">
        <f>IF(OR($A$8&lt;&gt;"",$A$2&lt;&gt;"",$DQ$252&lt;&gt;""),"E","")</f>
        <v/>
      </c>
      <c r="DR211" s="29" t="str">
        <f>IF(OR($A$8&lt;&gt;"",$A$2&lt;&gt;"",$DR$252&lt;&gt;""),"E","")</f>
        <v/>
      </c>
      <c r="DS211" s="29" t="str">
        <f>IF(OR($A$8&lt;&gt;"",$A$2&lt;&gt;"",$DS$252&lt;&gt;""),"E","")</f>
        <v/>
      </c>
      <c r="DT211" s="29" t="str">
        <f>IF(OR($A$8&lt;&gt;"",$A$2&lt;&gt;"",$DT$252&lt;&gt;""),"E","")</f>
        <v/>
      </c>
      <c r="DU211" s="29" t="str">
        <f>IF(OR($A$8&lt;&gt;"",$A$2&lt;&gt;"",$DU$252&lt;&gt;""),"E","")</f>
        <v/>
      </c>
      <c r="DV211" s="29" t="str">
        <f>IF(OR($A$8&lt;&gt;"",$A$2&lt;&gt;"",$DV$252&lt;&gt;""),"E","")</f>
        <v/>
      </c>
      <c r="DW211" s="29" t="str">
        <f>IF(OR($A$8&lt;&gt;"",$A$2&lt;&gt;"",$DW$252&lt;&gt;""),"E","")</f>
        <v/>
      </c>
      <c r="DX211" s="29" t="str">
        <f>IF(OR($A$8&lt;&gt;"",$A$2&lt;&gt;"",$DX$252&lt;&gt;""),"E","")</f>
        <v/>
      </c>
      <c r="DY211" s="29" t="str">
        <f>IF(OR($A$8&lt;&gt;"",$A$2&lt;&gt;"",$DY$252&lt;&gt;""),"E","")</f>
        <v/>
      </c>
      <c r="DZ211" s="29" t="str">
        <f>IF(OR($A$8&lt;&gt;"",$A$2&lt;&gt;"",$DZ$252&lt;&gt;""),"E","")</f>
        <v/>
      </c>
      <c r="EA211" s="31"/>
      <c r="EB211" s="2"/>
      <c r="EC211" s="29" t="str">
        <f>IF(OR($A$8&lt;&gt;"",$A$2&lt;&gt;"",$EC$252&lt;&gt;""),"E","")</f>
        <v/>
      </c>
      <c r="ED211" s="58"/>
      <c r="EE211" s="57"/>
      <c r="EF211" s="29" t="str">
        <f>IF(OR($A$8&lt;&gt;"",$A$2&lt;&gt;"",$EF$252&lt;&gt;""),"E","")</f>
        <v/>
      </c>
      <c r="EG211" s="29" t="str">
        <f>IF(OR($A$8&lt;&gt;"",$A$2&lt;&gt;"",$EG$252&lt;&gt;""),"E","")</f>
        <v/>
      </c>
      <c r="EH211" s="29" t="str">
        <f>IF(OR($A$8&lt;&gt;"",$A$2&lt;&gt;"",$EH$252&lt;&gt;""),"E","")</f>
        <v/>
      </c>
      <c r="EI211" s="29" t="str">
        <f>IF(OR($A$8&lt;&gt;"",$A$2&lt;&gt;"",$EI$252&lt;&gt;""),"E","")</f>
        <v/>
      </c>
      <c r="EJ211" s="29" t="str">
        <f>IF(OR($A$8&lt;&gt;"",$A$2&lt;&gt;"",$EJ$252&lt;&gt;""),"E","")</f>
        <v/>
      </c>
      <c r="EK211" s="29" t="str">
        <f>IF(OR($A$8&lt;&gt;"",$A$2&lt;&gt;"",$EK$252&lt;&gt;""),"E","")</f>
        <v/>
      </c>
      <c r="EL211" s="29" t="str">
        <f>IF(OR($A$8&lt;&gt;"",$A$2&lt;&gt;"",$EL$252&lt;&gt;""),"E","")</f>
        <v/>
      </c>
      <c r="EM211" s="29" t="str">
        <f>IF(OR($A$8&lt;&gt;"",$A$2&lt;&gt;"",$EM$252&lt;&gt;""),"E","")</f>
        <v/>
      </c>
      <c r="EN211" s="29" t="str">
        <f>IF(OR($A$8&lt;&gt;"",$A$2&lt;&gt;"",$EN$252&lt;&gt;""),"E","")</f>
        <v/>
      </c>
      <c r="EO211" s="29" t="str">
        <f>IF(OR($A$8&lt;&gt;"",$A$2&lt;&gt;"",$EO$252&lt;&gt;""),"E","")</f>
        <v/>
      </c>
      <c r="EP211" s="29" t="str">
        <f>IF(OR($A$8&lt;&gt;"",$A$2&lt;&gt;"",$EP$252&lt;&gt;""),"E","")</f>
        <v/>
      </c>
      <c r="EQ211" s="29" t="str">
        <f>IF(OR($A$8&lt;&gt;"",$A$2&lt;&gt;"",$EQ$252&lt;&gt;""),"E","")</f>
        <v/>
      </c>
      <c r="ER211" s="29" t="str">
        <f>IF(OR($A$8&lt;&gt;"",$A$2&lt;&gt;"",$ER$252&lt;&gt;""),"E","")</f>
        <v/>
      </c>
      <c r="ES211" s="29" t="str">
        <f>IF(OR($A$8&lt;&gt;"",$A$2&lt;&gt;"",$ES$252&lt;&gt;""),"E","")</f>
        <v/>
      </c>
      <c r="ET211" s="29" t="str">
        <f>IF(OR($A$8&lt;&gt;"",$A$2&lt;&gt;"",$ET$252&lt;&gt;""),"E","")</f>
        <v/>
      </c>
      <c r="EU211" s="29" t="str">
        <f>IF(OR($A$8&lt;&gt;"",$A$2&lt;&gt;"",$EU$252&lt;&gt;""),"E","")</f>
        <v/>
      </c>
      <c r="EV211" s="29" t="str">
        <f>IF(OR($A$8&lt;&gt;"",$A$2&lt;&gt;"",$EV$252&lt;&gt;""),"E","")</f>
        <v/>
      </c>
      <c r="EW211" s="29" t="str">
        <f>IF(OR($A$8&lt;&gt;"",$A$2&lt;&gt;"",$EW$252&lt;&gt;""),"E","")</f>
        <v/>
      </c>
      <c r="EX211" s="29" t="str">
        <f>IF(OR($A$8&lt;&gt;"",$A$2&lt;&gt;"",$EX$252&lt;&gt;""),"E","")</f>
        <v/>
      </c>
      <c r="EY211" s="29" t="str">
        <f>IF(OR($A$8&lt;&gt;"",$A$2&lt;&gt;"",$EY$252&lt;&gt;""),"E","")</f>
        <v/>
      </c>
      <c r="EZ211" s="29" t="str">
        <f>IF(OR($A$8&lt;&gt;"",$A$2&lt;&gt;"",$EZ$252&lt;&gt;""),"E","")</f>
        <v/>
      </c>
      <c r="FA211" s="29" t="str">
        <f>IF(OR($A$8&lt;&gt;"",$A$2&lt;&gt;"",$FA$252&lt;&gt;""),"E","")</f>
        <v/>
      </c>
      <c r="FB211" s="29" t="str">
        <f>IF(OR($A$8&lt;&gt;"",$A$2&lt;&gt;"",$FB$252&lt;&gt;""),"E","")</f>
        <v/>
      </c>
      <c r="FC211" s="29" t="str">
        <f>IF(OR($A$8&lt;&gt;"",$A$2&lt;&gt;"",$FC$252&lt;&gt;""),"E","")</f>
        <v/>
      </c>
      <c r="FD211" s="29" t="str">
        <f>IF(OR($A$8&lt;&gt;"",$A$2&lt;&gt;"",$FD$252&lt;&gt;""),"E","")</f>
        <v/>
      </c>
      <c r="FE211" s="29" t="str">
        <f>IF(OR($A$8&lt;&gt;"",$A$2&lt;&gt;"",$FE$252&lt;&gt;""),"E","")</f>
        <v/>
      </c>
      <c r="FF211" s="29" t="str">
        <f>IF(OR($A$8&lt;&gt;"",$A$2&lt;&gt;"",$FF$252&lt;&gt;""),"E","")</f>
        <v/>
      </c>
      <c r="FG211" s="29" t="str">
        <f>IF(OR($A$8&lt;&gt;"",$A$2&lt;&gt;"",$FG$252&lt;&gt;""),"E","")</f>
        <v/>
      </c>
      <c r="FH211" s="29" t="str">
        <f>IF(OR($A$8&lt;&gt;"",$A$2&lt;&gt;"",$FH$252&lt;&gt;""),"E","")</f>
        <v/>
      </c>
      <c r="FI211" s="29" t="str">
        <f>IF(OR($A$8&lt;&gt;"",$A$2&lt;&gt;"",$FI$252&lt;&gt;""),"E","")</f>
        <v/>
      </c>
      <c r="FJ211" s="29" t="str">
        <f>IF(OR($A$8&lt;&gt;"",$A$2&lt;&gt;"",$FJ$252&lt;&gt;""),"E","")</f>
        <v/>
      </c>
      <c r="FK211" s="29" t="str">
        <f>IF(OR($A$8&lt;&gt;"",$A$2&lt;&gt;"",$FK$252&lt;&gt;""),"E","")</f>
        <v/>
      </c>
      <c r="FL211" s="29" t="str">
        <f>IF(OR($A$8&lt;&gt;"",$A$2&lt;&gt;"",$FL$252&lt;&gt;""),"E","")</f>
        <v/>
      </c>
      <c r="FM211" s="29" t="str">
        <f>IF(OR($A$8&lt;&gt;"",$A$2&lt;&gt;"",$FM$252&lt;&gt;""),"E","")</f>
        <v/>
      </c>
      <c r="FN211" s="29" t="str">
        <f>IF(OR($A$8&lt;&gt;"",$A$2&lt;&gt;"",$FN$252&lt;&gt;""),"E","")</f>
        <v/>
      </c>
      <c r="FO211" s="29" t="str">
        <f>IF(OR($A$8&lt;&gt;"",$A$2&lt;&gt;"",$FO$252&lt;&gt;""),"E","")</f>
        <v/>
      </c>
      <c r="FP211" s="29" t="str">
        <f>IF(OR($A$8&lt;&gt;"",$A$2&lt;&gt;"",$FP$252&lt;&gt;""),"E","")</f>
        <v/>
      </c>
      <c r="FQ211" s="29" t="str">
        <f>IF(OR($A$8&lt;&gt;"",$A$2&lt;&gt;"",$FQ$252&lt;&gt;""),"E","")</f>
        <v/>
      </c>
      <c r="FR211" s="29" t="str">
        <f>IF(OR($A$8&lt;&gt;"",$A$2&lt;&gt;"",$FR$252&lt;&gt;""),"E","")</f>
        <v/>
      </c>
      <c r="FS211" s="29" t="str">
        <f>IF(OR($A$8&lt;&gt;"",$A$2&lt;&gt;"",$FS$252&lt;&gt;""),"E","")</f>
        <v/>
      </c>
      <c r="FT211" s="29" t="str">
        <f>IF(OR($A$8&lt;&gt;"",$A$2&lt;&gt;"",$FT$252&lt;&gt;""),"E","")</f>
        <v/>
      </c>
      <c r="FU211" s="29" t="str">
        <f>IF(OR($A$8&lt;&gt;"",$A$2&lt;&gt;"",$FU$252&lt;&gt;""),"E","")</f>
        <v/>
      </c>
      <c r="FV211" s="29" t="str">
        <f>IF(OR($A$8&lt;&gt;"",$A$2&lt;&gt;"",$FV$252&lt;&gt;""),"E","")</f>
        <v/>
      </c>
      <c r="FW211" s="29" t="str">
        <f>IF(OR($A$8&lt;&gt;"",$A$2&lt;&gt;"",$FW$252&lt;&gt;""),"E","")</f>
        <v/>
      </c>
      <c r="FX211" s="29" t="str">
        <f>IF(OR($A$8&lt;&gt;"",$A$2&lt;&gt;"",$FX$252&lt;&gt;""),"E","")</f>
        <v/>
      </c>
      <c r="FY211" s="29" t="str">
        <f>IF(OR($A$8&lt;&gt;"",$A$2&lt;&gt;"",$FY$252&lt;&gt;""),"E","")</f>
        <v/>
      </c>
      <c r="FZ211" s="29" t="str">
        <f>IF(OR($A$8&lt;&gt;"",$A$2&lt;&gt;"",$FZ$252&lt;&gt;""),"E","")</f>
        <v/>
      </c>
      <c r="GA211" s="29" t="str">
        <f>IF(OR($A$8&lt;&gt;"",$A$2&lt;&gt;"",$GA$252&lt;&gt;""),"E","")</f>
        <v/>
      </c>
      <c r="GB211" s="58"/>
      <c r="GC211" s="57"/>
      <c r="GD211" s="33" t="str">
        <f>IF(OR($A$8&lt;&gt;"",$A$2&lt;&gt;"",$GD$252&lt;&gt;""),"E","")</f>
        <v/>
      </c>
      <c r="GE211" s="77"/>
      <c r="GF211" s="72"/>
      <c r="GG211" s="29" t="str">
        <f>IF(OR($A$8&lt;&gt;"",$A$2&lt;&gt;"",$GG$252&lt;&gt;""),"E","")</f>
        <v/>
      </c>
      <c r="GH211" s="29" t="str">
        <f>IF(OR($A$8&lt;&gt;"",$A$2&lt;&gt;"",$GH$252&lt;&gt;""),"E","")</f>
        <v/>
      </c>
      <c r="GI211" s="29" t="str">
        <f>IF(OR($A$8&lt;&gt;"",$A$2&lt;&gt;"",$GI$252&lt;&gt;""),"E","")</f>
        <v/>
      </c>
      <c r="GJ211" s="29" t="str">
        <f>IF(OR($A$8&lt;&gt;"",$A$2&lt;&gt;"",$GJ$252&lt;&gt;""),"E","")</f>
        <v/>
      </c>
      <c r="GK211" s="29" t="str">
        <f>IF(OR($A$8&lt;&gt;"",$A$2&lt;&gt;"",$GK$252&lt;&gt;""),"E","")</f>
        <v/>
      </c>
      <c r="GL211" s="29" t="str">
        <f>IF(OR($A$8&lt;&gt;"",$A$2&lt;&gt;"",$GL$252&lt;&gt;""),"E","")</f>
        <v/>
      </c>
      <c r="GM211" s="29" t="str">
        <f>IF(OR($A$8&lt;&gt;"",$A$2&lt;&gt;"",$GM$252&lt;&gt;""),"E","")</f>
        <v/>
      </c>
      <c r="GN211" s="29" t="str">
        <f>IF(OR($A$8&lt;&gt;"",$A$2&lt;&gt;"",$GN$252&lt;&gt;""),"E","")</f>
        <v/>
      </c>
      <c r="GO211" s="29" t="str">
        <f>IF(OR($A$8&lt;&gt;"",$A$2&lt;&gt;"",$GO$252&lt;&gt;""),"E","")</f>
        <v/>
      </c>
      <c r="GP211" s="29" t="str">
        <f>IF(OR($A$8&lt;&gt;"",$A$2&lt;&gt;"",$GP$252&lt;&gt;""),"E","")</f>
        <v/>
      </c>
      <c r="GQ211" s="29" t="str">
        <f>IF(OR($A$8&lt;&gt;"",$A$2&lt;&gt;"",$GQ$252&lt;&gt;""),"E","")</f>
        <v/>
      </c>
      <c r="GR211" s="29" t="str">
        <f>IF(OR($A$8&lt;&gt;"",$A$2&lt;&gt;"",$GR$252&lt;&gt;""),"E","")</f>
        <v/>
      </c>
      <c r="GS211" s="29" t="str">
        <f>IF(OR($A$8&lt;&gt;"",$A$2&lt;&gt;"",$GS$252&lt;&gt;""),"E","")</f>
        <v/>
      </c>
      <c r="GT211" s="29" t="str">
        <f>IF(OR($A$8&lt;&gt;"",$A$2&lt;&gt;"",$GT$252&lt;&gt;""),"E","")</f>
        <v/>
      </c>
      <c r="GU211" s="29" t="str">
        <f>IF(OR($A$8&lt;&gt;"",$A$2&lt;&gt;"",$GU$252&lt;&gt;""),"E","")</f>
        <v/>
      </c>
      <c r="GV211" s="29" t="str">
        <f>IF(OR($A$8&lt;&gt;"",$A$2&lt;&gt;"",$GV$252&lt;&gt;""),"E","")</f>
        <v/>
      </c>
      <c r="GW211" s="29" t="str">
        <f>IF(OR($A$8&lt;&gt;"",$A$2&lt;&gt;"",$GW$252&lt;&gt;""),"E","")</f>
        <v/>
      </c>
      <c r="GX211" s="29" t="str">
        <f>IF(OR($A$8&lt;&gt;"",$A$2&lt;&gt;"",$GX$252&lt;&gt;""),"E","")</f>
        <v/>
      </c>
      <c r="GY211" s="26" t="str">
        <f>IF(OR($A$8&lt;&gt;"",$A$2&lt;&gt;"",$GY$252&lt;&gt;""),"E","")</f>
        <v/>
      </c>
      <c r="GZ211" s="29" t="str">
        <f>IF(OR($A$8&lt;&gt;"",$A$2&lt;&gt;"",$GZ$252&lt;&gt;""),"E","")</f>
        <v/>
      </c>
      <c r="HA211" s="29" t="str">
        <f>IF(OR($A$8&lt;&gt;"",$A$2&lt;&gt;"",$HA$252&lt;&gt;""),"E","")</f>
        <v/>
      </c>
      <c r="HB211" s="34" t="str">
        <f>IF(OR($A$8&lt;&gt;"",$A$2&lt;&gt;"",$HB$252&lt;&gt;""),"E",IF((OR((AND($B$5="X",$D$5="")),(AND($F$7="X",$H$7="",$N$7="")),(AND((OR(($J$6="X"),(AND($J$6="X",$L$6="X")))),$N$6="")),($T$6=""))),"","X"))</f>
        <v/>
      </c>
      <c r="HC211" s="29" t="str">
        <f>IF(OR($A$8&lt;&gt;"",$A$2&lt;&gt;"",$HC$252&lt;&gt;""),"E","")</f>
        <v/>
      </c>
      <c r="HD211" s="34" t="str">
        <f>IF(OR($A$8&lt;&gt;"",$A$2&lt;&gt;"",$HD$252&lt;&gt;""),"E",IF((OR((AND($B$5="X",$D$5="")),(AND($F$7="X",$H$7="",$N$7="")),(AND((OR(($J$6="X"),(AND($J$6="X",$L$6="X")))),$N$6="")),($T$6=""))),"","X"))</f>
        <v/>
      </c>
      <c r="HE211" s="29" t="str">
        <f>IF(OR($A$8&lt;&gt;"",$A$2&lt;&gt;"",$HE$252&lt;&gt;""),"E","")</f>
        <v/>
      </c>
      <c r="HF211" s="34" t="str">
        <f>IF(OR($A$8&lt;&gt;"",$A$2&lt;&gt;"",$HF$252&lt;&gt;""),"E",IF((OR((AND($B$5="X",$D$5="")),(AND($F$7="X",$H$7="",$N$7="")),(AND((OR(($J$6="X"),(AND($J$6="X",$L$6="X")))),$N$6="")),($T$6=""))),"","X"))</f>
        <v/>
      </c>
      <c r="HG211" s="29" t="str">
        <f>IF(OR($A$8&lt;&gt;"",$A$2&lt;&gt;"",$HG$252&lt;&gt;""),"E","")</f>
        <v/>
      </c>
      <c r="HH211" s="81"/>
      <c r="HI211" s="72"/>
      <c r="HJ211" s="34" t="str">
        <f>IF(OR($A$8&lt;&gt;"",$A$2&lt;&gt;"",$HJ$252&lt;&gt;""),"E",IF((OR((AND($B$5="X",$D$5="")),(AND($F$7="X",$H$7="",$N$7="")),(AND((OR(($J$6="X"),(AND($J$6="X",$L$6="X")))),$N$6="")),($T$6=""))),"","X"))</f>
        <v/>
      </c>
      <c r="HK211" s="29" t="str">
        <f>IF(OR($A$8&lt;&gt;"",$A$2&lt;&gt;"",$HK$252&lt;&gt;""),"E","")</f>
        <v/>
      </c>
      <c r="HL211" s="34" t="str">
        <f>IF(OR($A$8&lt;&gt;"",$A$2&lt;&gt;"",$HL$252&lt;&gt;""),"E",IF((OR((AND($B$5="X",$D$5="")),(AND($F$7="X",$H$7="",$N$7="")),(AND((OR(($J$6="X"),(AND($J$6="X",$L$6="X")))),$N$6="")),($T$6=""))),"","X"))</f>
        <v/>
      </c>
      <c r="HM211" s="34" t="str">
        <f>IF(OR($A$8&lt;&gt;"",$A$2&lt;&gt;"",$HM$252&lt;&gt;""),"E",IF((OR((AND($B$5="X",$D$5="")),(AND($F$7="X",$H$7="",$N$7="")),(AND((OR(($J$6="X"),(AND($J$6="X",$L$6="X")))),$N$6="")),($T$6=""))),"","X"))</f>
        <v/>
      </c>
      <c r="HN211" s="34" t="str">
        <f>IF(OR($A$8&lt;&gt;"",$A$2&lt;&gt;"",$HN$252&lt;&gt;""),"E",IF((OR((AND($B$5="X",$D$5="")),(AND($F$7="X",$H$7="",$N$7="")),(AND((OR(($J$6="X"),(AND($J$6="X",$L$6="X")))),$N$6="")),($T$6=""))),"","X"))</f>
        <v/>
      </c>
      <c r="HO211" s="34" t="str">
        <f>IF(OR($A$8&lt;&gt;"",$A$2&lt;&gt;"",$HO$252&lt;&gt;""),"E",IF((OR((AND($B$5="X",$D$5="")),(AND($F$7="X",$H$7="",$N$7="")),(AND((OR(($J$6="X"),(AND($J$6="X",$L$6="X")))),$N$6="")),($T$6=""))),"","X"))</f>
        <v/>
      </c>
      <c r="HP211" s="34" t="str">
        <f>IF(OR($A$8&lt;&gt;"",$A$2&lt;&gt;"",$HP$252&lt;&gt;""),"E",IF((OR((AND($B$5="X",$D$5="")),(AND($F$7="X",$H$7="",$N$7="")),(AND((OR(($J$6="X"),(AND($J$6="X",$L$6="X")))),$N$6="")),($T$6=""))),"","X"))</f>
        <v/>
      </c>
      <c r="HQ211" s="219"/>
      <c r="HR211" s="6"/>
      <c r="HS211" s="131">
        <f t="shared" si="3"/>
        <v>0</v>
      </c>
      <c r="HT211" s="132"/>
    </row>
    <row r="212" spans="1:228" ht="39" customHeight="1" x14ac:dyDescent="0.2">
      <c r="A212" s="220" t="s">
        <v>199</v>
      </c>
      <c r="B212" s="221"/>
      <c r="C212" s="221"/>
      <c r="D212" s="221"/>
      <c r="E212" s="221"/>
      <c r="F212" s="221"/>
      <c r="G212" s="221"/>
      <c r="H212" s="221"/>
      <c r="I212" s="221"/>
      <c r="J212" s="221"/>
      <c r="K212" s="221"/>
      <c r="L212" s="222"/>
      <c r="M212" s="220" t="s">
        <v>198</v>
      </c>
      <c r="N212" s="221"/>
      <c r="O212" s="221"/>
      <c r="P212" s="221"/>
      <c r="Q212" s="221"/>
      <c r="R212" s="221"/>
      <c r="S212" s="221"/>
      <c r="T212" s="221"/>
      <c r="U212" s="222"/>
      <c r="V212" s="175"/>
      <c r="W212" s="43">
        <v>29</v>
      </c>
      <c r="X212" s="204">
        <v>3</v>
      </c>
      <c r="Y212" s="84" t="s">
        <v>1158</v>
      </c>
      <c r="Z212" s="178"/>
      <c r="AA212" s="212"/>
      <c r="AB212" s="155">
        <v>60</v>
      </c>
      <c r="AC212" s="299"/>
      <c r="AD212" s="155">
        <v>60</v>
      </c>
      <c r="AE212" s="299"/>
      <c r="AF212" s="155">
        <v>60</v>
      </c>
      <c r="AG212" s="299"/>
      <c r="AH212" s="155">
        <v>60</v>
      </c>
      <c r="AI212" s="299"/>
      <c r="AJ212" s="155">
        <v>12</v>
      </c>
      <c r="AK212" s="299"/>
      <c r="AL212" s="155">
        <v>2</v>
      </c>
      <c r="AM212" s="299"/>
      <c r="AN212" s="155">
        <v>1</v>
      </c>
      <c r="AO212" s="299"/>
      <c r="AP212" s="155">
        <v>1</v>
      </c>
      <c r="AQ212" s="299"/>
      <c r="AR212" s="152"/>
      <c r="AS212" s="153"/>
      <c r="AT212" s="152"/>
      <c r="AU212" s="153"/>
      <c r="AV212" s="152"/>
      <c r="AW212" s="153"/>
      <c r="AX212" s="152"/>
      <c r="AY212" s="153"/>
      <c r="AZ212" s="152"/>
      <c r="BA212" s="153"/>
      <c r="BB212" s="152"/>
      <c r="BC212" s="153"/>
      <c r="BD212" s="152"/>
      <c r="BE212" s="153"/>
      <c r="BF212" s="152"/>
      <c r="BG212" s="422"/>
      <c r="BH212" s="179"/>
      <c r="BI212" s="179"/>
      <c r="BJ212" s="67" t="str">
        <f>IF($BJ$8="Saisie de numéro erronée !","Saisie de numéro erronée !",IF($BJ$9="","",VALUE(SUBSTITUTE(IF(COUNTIF(HS212,"* *"),TRIM(MID(Y212&amp;" ",(FIND(("NO"&amp;$BJ$9&amp;" "),Y212&amp;" "))-3,3)),HS212),"c",""))))</f>
        <v/>
      </c>
      <c r="BK212" s="180"/>
      <c r="BL212" s="213"/>
      <c r="BM212" s="29">
        <v>29</v>
      </c>
      <c r="BN212" s="29">
        <v>29</v>
      </c>
      <c r="BO212" s="29">
        <v>29</v>
      </c>
      <c r="BP212" s="29">
        <v>30</v>
      </c>
      <c r="BQ212" s="29">
        <v>30</v>
      </c>
      <c r="BR212" s="29">
        <v>30</v>
      </c>
      <c r="BS212" s="29">
        <v>31</v>
      </c>
      <c r="BT212" s="29">
        <v>31</v>
      </c>
      <c r="BU212" s="29">
        <v>31</v>
      </c>
      <c r="BV212" s="29">
        <v>32</v>
      </c>
      <c r="BW212" s="29">
        <v>32</v>
      </c>
      <c r="BX212" s="29">
        <v>32</v>
      </c>
      <c r="BY212" s="29">
        <v>36</v>
      </c>
      <c r="BZ212" s="29">
        <v>44</v>
      </c>
      <c r="CA212" s="29">
        <v>49</v>
      </c>
      <c r="CB212" s="226">
        <v>94</v>
      </c>
      <c r="CC212" s="181"/>
      <c r="CD212" s="181"/>
      <c r="CE212" s="395"/>
      <c r="CF212" s="182"/>
      <c r="CG212" s="182"/>
      <c r="CH212" s="395"/>
      <c r="CI212" s="183"/>
      <c r="CJ212" s="183"/>
      <c r="CK212" s="214">
        <v>201</v>
      </c>
      <c r="CL212" s="44" t="s">
        <v>642</v>
      </c>
      <c r="CM212" s="184"/>
      <c r="CN212" s="216"/>
      <c r="CO212" s="227" t="s">
        <v>235</v>
      </c>
      <c r="CP212" s="185"/>
      <c r="CQ212" s="185"/>
      <c r="CR212" s="44">
        <v>97</v>
      </c>
      <c r="CS212" s="44">
        <v>109</v>
      </c>
      <c r="CT212" s="186"/>
      <c r="CU212" s="186"/>
      <c r="CV212" s="395"/>
      <c r="CW212" s="218"/>
      <c r="CX212" s="218"/>
      <c r="CY212" s="227" t="s">
        <v>106</v>
      </c>
      <c r="CZ212" s="187"/>
      <c r="DA212" s="187"/>
      <c r="DB212" s="28" t="str">
        <f>IF(OR($A$8&lt;&gt;"",$A$2&lt;&gt;"",$DB$252&lt;&gt;""),"E","")</f>
        <v/>
      </c>
      <c r="DC212" s="29" t="str">
        <f>IF(OR($A$8&lt;&gt;"",$A$2&lt;&gt;"",$DC$252&lt;&gt;""),"E","")</f>
        <v/>
      </c>
      <c r="DD212" s="29" t="str">
        <f>IF(OR($A$8&lt;&gt;"",$A$2&lt;&gt;"",$DD$252&lt;&gt;""),"E","")</f>
        <v/>
      </c>
      <c r="DE212" s="29" t="str">
        <f>IF(OR($A$8&lt;&gt;"",$A$2&lt;&gt;"",$DE$252&lt;&gt;""),"E","")</f>
        <v/>
      </c>
      <c r="DF212" s="29" t="str">
        <f>IF(OR($A$8&lt;&gt;"",$A$2&lt;&gt;"",$DF$252&lt;&gt;""),"E","")</f>
        <v/>
      </c>
      <c r="DG212" s="29" t="str">
        <f>IF(OR($A$8&lt;&gt;"",$A$2&lt;&gt;"",$DG$252&lt;&gt;""),"E","")</f>
        <v/>
      </c>
      <c r="DH212" s="29" t="str">
        <f>IF(OR($A$8&lt;&gt;"",$A$2&lt;&gt;"",$DH$252&lt;&gt;""),"E","")</f>
        <v/>
      </c>
      <c r="DI212" s="29" t="str">
        <f>IF(OR($A$8&lt;&gt;"",$A$2&lt;&gt;"",$DI$252&lt;&gt;""),"E","")</f>
        <v/>
      </c>
      <c r="DJ212" s="29" t="str">
        <f>IF(OR($A$8&lt;&gt;"",$A$2&lt;&gt;"",$DJ$252&lt;&gt;""),"E","")</f>
        <v/>
      </c>
      <c r="DK212" s="29" t="str">
        <f>IF(OR($A$8&lt;&gt;"",$A$2&lt;&gt;"",$DK$252&lt;&gt;""),"E","")</f>
        <v/>
      </c>
      <c r="DL212" s="29" t="str">
        <f>IF(OR($A$8&lt;&gt;"",$A$2&lt;&gt;"",$DL$252&lt;&gt;""),"E","")</f>
        <v/>
      </c>
      <c r="DM212" s="29" t="str">
        <f>IF(OR($A$8&lt;&gt;"",$A$2&lt;&gt;"",$DM$252&lt;&gt;""),"E","")</f>
        <v/>
      </c>
      <c r="DN212" s="29" t="str">
        <f>IF(OR($A$8&lt;&gt;"",$A$2&lt;&gt;"",$DN$252&lt;&gt;""),"E","")</f>
        <v/>
      </c>
      <c r="DO212" s="29" t="str">
        <f>IF(OR($A$8&lt;&gt;"",$A$2&lt;&gt;"",$DO$252&lt;&gt;""),"E","")</f>
        <v/>
      </c>
      <c r="DP212" s="29" t="str">
        <f>IF(OR($A$8&lt;&gt;"",$A$2&lt;&gt;"",$DP$252&lt;&gt;""),"E","")</f>
        <v/>
      </c>
      <c r="DQ212" s="29" t="str">
        <f>IF(OR($A$8&lt;&gt;"",$A$2&lt;&gt;"",$DQ$252&lt;&gt;""),"E","")</f>
        <v/>
      </c>
      <c r="DR212" s="29" t="str">
        <f>IF(OR($A$8&lt;&gt;"",$A$2&lt;&gt;"",$DR$252&lt;&gt;""),"E","")</f>
        <v/>
      </c>
      <c r="DS212" s="29" t="str">
        <f>IF(OR($A$8&lt;&gt;"",$A$2&lt;&gt;"",$DS$252&lt;&gt;""),"E","")</f>
        <v/>
      </c>
      <c r="DT212" s="29" t="str">
        <f>IF(OR($A$8&lt;&gt;"",$A$2&lt;&gt;"",$DT$252&lt;&gt;""),"E","")</f>
        <v/>
      </c>
      <c r="DU212" s="29" t="str">
        <f>IF(OR($A$8&lt;&gt;"",$A$2&lt;&gt;"",$DU$252&lt;&gt;""),"E","")</f>
        <v/>
      </c>
      <c r="DV212" s="29" t="str">
        <f>IF(OR($A$8&lt;&gt;"",$A$2&lt;&gt;"",$DV$252&lt;&gt;""),"E","")</f>
        <v/>
      </c>
      <c r="DW212" s="29" t="str">
        <f>IF(OR($A$8&lt;&gt;"",$A$2&lt;&gt;"",$DW$252&lt;&gt;""),"E","")</f>
        <v/>
      </c>
      <c r="DX212" s="29" t="str">
        <f>IF(OR($A$8&lt;&gt;"",$A$2&lt;&gt;"",$DX$252&lt;&gt;""),"E","")</f>
        <v/>
      </c>
      <c r="DY212" s="29" t="str">
        <f>IF(OR($A$8&lt;&gt;"",$A$2&lt;&gt;"",$DY$252&lt;&gt;""),"E","")</f>
        <v/>
      </c>
      <c r="DZ212" s="29" t="str">
        <f>IF(OR($A$8&lt;&gt;"",$A$2&lt;&gt;"",$DZ$252&lt;&gt;""),"E","")</f>
        <v/>
      </c>
      <c r="EA212" s="31"/>
      <c r="EB212" s="2"/>
      <c r="EC212" s="29" t="str">
        <f>IF(OR($A$8&lt;&gt;"",$A$2&lt;&gt;"",$EC$252&lt;&gt;""),"E","")</f>
        <v/>
      </c>
      <c r="ED212" s="58"/>
      <c r="EE212" s="57"/>
      <c r="EF212" s="29" t="str">
        <f>IF(OR($A$8&lt;&gt;"",$A$2&lt;&gt;"",$EF$252&lt;&gt;""),"E","")</f>
        <v/>
      </c>
      <c r="EG212" s="29" t="str">
        <f>IF(OR($A$8&lt;&gt;"",$A$2&lt;&gt;"",$EG$252&lt;&gt;""),"E","")</f>
        <v/>
      </c>
      <c r="EH212" s="29" t="str">
        <f>IF(OR($A$8&lt;&gt;"",$A$2&lt;&gt;"",$EH$252&lt;&gt;""),"E","")</f>
        <v/>
      </c>
      <c r="EI212" s="29" t="str">
        <f>IF(OR($A$8&lt;&gt;"",$A$2&lt;&gt;"",$EI$252&lt;&gt;""),"E","")</f>
        <v/>
      </c>
      <c r="EJ212" s="29" t="str">
        <f>IF(OR($A$8&lt;&gt;"",$A$2&lt;&gt;"",$EJ$252&lt;&gt;""),"E","")</f>
        <v/>
      </c>
      <c r="EK212" s="29" t="str">
        <f>IF(OR($A$8&lt;&gt;"",$A$2&lt;&gt;"",$EK$252&lt;&gt;""),"E","")</f>
        <v/>
      </c>
      <c r="EL212" s="29" t="str">
        <f>IF(OR($A$8&lt;&gt;"",$A$2&lt;&gt;"",$EL$252&lt;&gt;""),"E","")</f>
        <v/>
      </c>
      <c r="EM212" s="29" t="str">
        <f>IF(OR($A$8&lt;&gt;"",$A$2&lt;&gt;"",$EM$252&lt;&gt;""),"E","")</f>
        <v/>
      </c>
      <c r="EN212" s="29" t="str">
        <f>IF(OR($A$8&lt;&gt;"",$A$2&lt;&gt;"",$EN$252&lt;&gt;""),"E","")</f>
        <v/>
      </c>
      <c r="EO212" s="29" t="str">
        <f>IF(OR($A$8&lt;&gt;"",$A$2&lt;&gt;"",$EO$252&lt;&gt;""),"E","")</f>
        <v/>
      </c>
      <c r="EP212" s="29" t="str">
        <f>IF(OR($A$8&lt;&gt;"",$A$2&lt;&gt;"",$EP$252&lt;&gt;""),"E","")</f>
        <v/>
      </c>
      <c r="EQ212" s="29" t="str">
        <f>IF(OR($A$8&lt;&gt;"",$A$2&lt;&gt;"",$EQ$252&lt;&gt;""),"E","")</f>
        <v/>
      </c>
      <c r="ER212" s="29" t="str">
        <f>IF(OR($A$8&lt;&gt;"",$A$2&lt;&gt;"",$ER$252&lt;&gt;""),"E","")</f>
        <v/>
      </c>
      <c r="ES212" s="29" t="str">
        <f>IF(OR($A$8&lt;&gt;"",$A$2&lt;&gt;"",$ES$252&lt;&gt;""),"E","")</f>
        <v/>
      </c>
      <c r="ET212" s="29" t="str">
        <f>IF(OR($A$8&lt;&gt;"",$A$2&lt;&gt;"",$ET$252&lt;&gt;""),"E","")</f>
        <v/>
      </c>
      <c r="EU212" s="29" t="str">
        <f>IF(OR($A$8&lt;&gt;"",$A$2&lt;&gt;"",$EU$252&lt;&gt;""),"E","")</f>
        <v/>
      </c>
      <c r="EV212" s="29" t="str">
        <f>IF(OR($A$8&lt;&gt;"",$A$2&lt;&gt;"",$EV$252&lt;&gt;""),"E","")</f>
        <v/>
      </c>
      <c r="EW212" s="29" t="str">
        <f>IF(OR($A$8&lt;&gt;"",$A$2&lt;&gt;"",$EW$252&lt;&gt;""),"E","")</f>
        <v/>
      </c>
      <c r="EX212" s="29" t="str">
        <f>IF(OR($A$8&lt;&gt;"",$A$2&lt;&gt;"",$EX$252&lt;&gt;""),"E","")</f>
        <v/>
      </c>
      <c r="EY212" s="29" t="str">
        <f>IF(OR($A$8&lt;&gt;"",$A$2&lt;&gt;"",$EY$252&lt;&gt;""),"E","")</f>
        <v/>
      </c>
      <c r="EZ212" s="29" t="str">
        <f>IF(OR($A$8&lt;&gt;"",$A$2&lt;&gt;"",$EZ$252&lt;&gt;""),"E","")</f>
        <v/>
      </c>
      <c r="FA212" s="29" t="str">
        <f>IF(OR($A$8&lt;&gt;"",$A$2&lt;&gt;"",$FA$252&lt;&gt;""),"E","")</f>
        <v/>
      </c>
      <c r="FB212" s="29" t="str">
        <f>IF(OR($A$8&lt;&gt;"",$A$2&lt;&gt;"",$FB$252&lt;&gt;""),"E","")</f>
        <v/>
      </c>
      <c r="FC212" s="29" t="str">
        <f>IF(OR($A$8&lt;&gt;"",$A$2&lt;&gt;"",$FC$252&lt;&gt;""),"E","")</f>
        <v/>
      </c>
      <c r="FD212" s="29" t="str">
        <f>IF(OR($A$8&lt;&gt;"",$A$2&lt;&gt;"",$FD$252&lt;&gt;""),"E","")</f>
        <v/>
      </c>
      <c r="FE212" s="29" t="str">
        <f>IF(OR($A$8&lt;&gt;"",$A$2&lt;&gt;"",$FE$252&lt;&gt;""),"E","")</f>
        <v/>
      </c>
      <c r="FF212" s="29" t="str">
        <f>IF(OR($A$8&lt;&gt;"",$A$2&lt;&gt;"",$FF$252&lt;&gt;""),"E","")</f>
        <v/>
      </c>
      <c r="FG212" s="29" t="str">
        <f>IF(OR($A$8&lt;&gt;"",$A$2&lt;&gt;"",$FG$252&lt;&gt;""),"E","")</f>
        <v/>
      </c>
      <c r="FH212" s="29" t="str">
        <f>IF(OR($A$8&lt;&gt;"",$A$2&lt;&gt;"",$FH$252&lt;&gt;""),"E","")</f>
        <v/>
      </c>
      <c r="FI212" s="29" t="str">
        <f>IF(OR($A$8&lt;&gt;"",$A$2&lt;&gt;"",$FI$252&lt;&gt;""),"E","")</f>
        <v/>
      </c>
      <c r="FJ212" s="29" t="str">
        <f>IF(OR($A$8&lt;&gt;"",$A$2&lt;&gt;"",$FJ$252&lt;&gt;""),"E","")</f>
        <v/>
      </c>
      <c r="FK212" s="29" t="str">
        <f>IF(OR($A$8&lt;&gt;"",$A$2&lt;&gt;"",$FK$252&lt;&gt;""),"E","")</f>
        <v/>
      </c>
      <c r="FL212" s="29" t="str">
        <f>IF(OR($A$8&lt;&gt;"",$A$2&lt;&gt;"",$FL$252&lt;&gt;""),"E","")</f>
        <v/>
      </c>
      <c r="FM212" s="29" t="str">
        <f>IF(OR($A$8&lt;&gt;"",$A$2&lt;&gt;"",$FM$252&lt;&gt;""),"E","")</f>
        <v/>
      </c>
      <c r="FN212" s="29" t="str">
        <f>IF(OR($A$8&lt;&gt;"",$A$2&lt;&gt;"",$FN$252&lt;&gt;""),"E","")</f>
        <v/>
      </c>
      <c r="FO212" s="29" t="str">
        <f>IF(OR($A$8&lt;&gt;"",$A$2&lt;&gt;"",$FO$252&lt;&gt;""),"E","")</f>
        <v/>
      </c>
      <c r="FP212" s="29" t="str">
        <f>IF(OR($A$8&lt;&gt;"",$A$2&lt;&gt;"",$FP$252&lt;&gt;""),"E","")</f>
        <v/>
      </c>
      <c r="FQ212" s="29" t="str">
        <f>IF(OR($A$8&lt;&gt;"",$A$2&lt;&gt;"",$FQ$252&lt;&gt;""),"E","")</f>
        <v/>
      </c>
      <c r="FR212" s="29" t="str">
        <f>IF(OR($A$8&lt;&gt;"",$A$2&lt;&gt;"",$FR$252&lt;&gt;""),"E","")</f>
        <v/>
      </c>
      <c r="FS212" s="29" t="str">
        <f>IF(OR($A$8&lt;&gt;"",$A$2&lt;&gt;"",$FS$252&lt;&gt;""),"E","")</f>
        <v/>
      </c>
      <c r="FT212" s="29" t="str">
        <f>IF(OR($A$8&lt;&gt;"",$A$2&lt;&gt;"",$FT$252&lt;&gt;""),"E","")</f>
        <v/>
      </c>
      <c r="FU212" s="29" t="str">
        <f>IF(OR($A$8&lt;&gt;"",$A$2&lt;&gt;"",$FU$252&lt;&gt;""),"E","")</f>
        <v/>
      </c>
      <c r="FV212" s="29" t="str">
        <f>IF(OR($A$8&lt;&gt;"",$A$2&lt;&gt;"",$FV$252&lt;&gt;""),"E","")</f>
        <v/>
      </c>
      <c r="FW212" s="29" t="str">
        <f>IF(OR($A$8&lt;&gt;"",$A$2&lt;&gt;"",$FW$252&lt;&gt;""),"E","")</f>
        <v/>
      </c>
      <c r="FX212" s="29" t="str">
        <f>IF(OR($A$8&lt;&gt;"",$A$2&lt;&gt;"",$FX$252&lt;&gt;""),"E","")</f>
        <v/>
      </c>
      <c r="FY212" s="29" t="str">
        <f>IF(OR($A$8&lt;&gt;"",$A$2&lt;&gt;"",$FY$252&lt;&gt;""),"E","")</f>
        <v/>
      </c>
      <c r="FZ212" s="29" t="str">
        <f>IF(OR($A$8&lt;&gt;"",$A$2&lt;&gt;"",$FZ$252&lt;&gt;""),"E","")</f>
        <v/>
      </c>
      <c r="GA212" s="29" t="str">
        <f>IF(OR($A$8&lt;&gt;"",$A$2&lt;&gt;"",$GA$252&lt;&gt;""),"E","")</f>
        <v/>
      </c>
      <c r="GB212" s="58"/>
      <c r="GC212" s="57"/>
      <c r="GD212" s="33" t="str">
        <f>IF(OR($A$8&lt;&gt;"",$A$2&lt;&gt;"",$GD$252&lt;&gt;""),"E","")</f>
        <v/>
      </c>
      <c r="GE212" s="77"/>
      <c r="GF212" s="72"/>
      <c r="GG212" s="29" t="str">
        <f>IF(OR($A$8&lt;&gt;"",$A$2&lt;&gt;"",$GG$252&lt;&gt;""),"E","")</f>
        <v/>
      </c>
      <c r="GH212" s="29" t="str">
        <f>IF(OR($A$8&lt;&gt;"",$A$2&lt;&gt;"",$GH$252&lt;&gt;""),"E","")</f>
        <v/>
      </c>
      <c r="GI212" s="29" t="str">
        <f>IF(OR($A$8&lt;&gt;"",$A$2&lt;&gt;"",$GI$252&lt;&gt;""),"E","")</f>
        <v/>
      </c>
      <c r="GJ212" s="29" t="str">
        <f>IF(OR($A$8&lt;&gt;"",$A$2&lt;&gt;"",$GJ$252&lt;&gt;""),"E","")</f>
        <v/>
      </c>
      <c r="GK212" s="29" t="str">
        <f>IF(OR($A$8&lt;&gt;"",$A$2&lt;&gt;"",$GK$252&lt;&gt;""),"E","")</f>
        <v/>
      </c>
      <c r="GL212" s="29" t="str">
        <f>IF(OR($A$8&lt;&gt;"",$A$2&lt;&gt;"",$GL$252&lt;&gt;""),"E","")</f>
        <v/>
      </c>
      <c r="GM212" s="29" t="str">
        <f>IF(OR($A$8&lt;&gt;"",$A$2&lt;&gt;"",$GM$252&lt;&gt;""),"E","")</f>
        <v/>
      </c>
      <c r="GN212" s="29" t="str">
        <f>IF(OR($A$8&lt;&gt;"",$A$2&lt;&gt;"",$GN$252&lt;&gt;""),"E","")</f>
        <v/>
      </c>
      <c r="GO212" s="29" t="str">
        <f>IF(OR($A$8&lt;&gt;"",$A$2&lt;&gt;"",$GO$252&lt;&gt;""),"E","")</f>
        <v/>
      </c>
      <c r="GP212" s="29" t="str">
        <f>IF(OR($A$8&lt;&gt;"",$A$2&lt;&gt;"",$GP$252&lt;&gt;""),"E","")</f>
        <v/>
      </c>
      <c r="GQ212" s="29" t="str">
        <f>IF(OR($A$8&lt;&gt;"",$A$2&lt;&gt;"",$GQ$252&lt;&gt;""),"E","")</f>
        <v/>
      </c>
      <c r="GR212" s="29" t="str">
        <f>IF(OR($A$8&lt;&gt;"",$A$2&lt;&gt;"",$GR$252&lt;&gt;""),"E","")</f>
        <v/>
      </c>
      <c r="GS212" s="29" t="str">
        <f>IF(OR($A$8&lt;&gt;"",$A$2&lt;&gt;"",$GS$252&lt;&gt;""),"E","")</f>
        <v/>
      </c>
      <c r="GT212" s="29" t="str">
        <f>IF(OR($A$8&lt;&gt;"",$A$2&lt;&gt;"",$GT$252&lt;&gt;""),"E","")</f>
        <v/>
      </c>
      <c r="GU212" s="29" t="str">
        <f>IF(OR($A$8&lt;&gt;"",$A$2&lt;&gt;"",$GU$252&lt;&gt;""),"E","")</f>
        <v/>
      </c>
      <c r="GV212" s="29" t="str">
        <f>IF(OR($A$8&lt;&gt;"",$A$2&lt;&gt;"",$GV$252&lt;&gt;""),"E","")</f>
        <v/>
      </c>
      <c r="GW212" s="29" t="str">
        <f>IF(OR($A$8&lt;&gt;"",$A$2&lt;&gt;"",$GW$252&lt;&gt;""),"E","")</f>
        <v/>
      </c>
      <c r="GX212" s="29" t="str">
        <f>IF(OR($A$8&lt;&gt;"",$A$2&lt;&gt;"",$GX$252&lt;&gt;""),"E","")</f>
        <v/>
      </c>
      <c r="GY212" s="26" t="str">
        <f>IF(OR($A$8&lt;&gt;"",$A$2&lt;&gt;"",$GY$252&lt;&gt;""),"E","")</f>
        <v/>
      </c>
      <c r="GZ212" s="29" t="str">
        <f>IF(OR($A$8&lt;&gt;"",$A$2&lt;&gt;"",$GZ$252&lt;&gt;""),"E","")</f>
        <v/>
      </c>
      <c r="HA212" s="29" t="str">
        <f>IF(OR($A$8&lt;&gt;"",$A$2&lt;&gt;"",$HA$252&lt;&gt;""),"E","")</f>
        <v/>
      </c>
      <c r="HB212" s="34" t="str">
        <f>IF(OR($A$8&lt;&gt;"",$A$2&lt;&gt;"",$HB$252&lt;&gt;""),"E",IF((OR((AND($B$5="X",$D$5="")),(AND($F$7="X",$H$7="",$N$7="")),(AND((OR(($J$6="X"),(AND($J$6="X",$L$6="X")))),$N$6="")))),"","X"))</f>
        <v>X</v>
      </c>
      <c r="HC212" s="29" t="str">
        <f>IF(OR($A$8&lt;&gt;"",$A$2&lt;&gt;"",$HC$252&lt;&gt;""),"E","")</f>
        <v/>
      </c>
      <c r="HD212" s="34" t="str">
        <f>IF(OR($A$8&lt;&gt;"",$A$2&lt;&gt;"",$HD$252&lt;&gt;""),"E",IF((OR((AND($B$5="X",$D$5="")),(AND($F$7="X",$H$7="",$N$7="")),(AND((OR(($J$6="X"),(AND($J$6="X",$L$6="X")))),$N$6="")))),"","X"))</f>
        <v>X</v>
      </c>
      <c r="HE212" s="29" t="str">
        <f>IF(OR($A$8&lt;&gt;"",$A$2&lt;&gt;"",$HE$252&lt;&gt;""),"E","")</f>
        <v/>
      </c>
      <c r="HF212" s="34" t="str">
        <f>IF(OR($A$8&lt;&gt;"",$A$2&lt;&gt;"",$HF$252&lt;&gt;""),"E",IF((OR((AND($B$5="X",$D$5="")),(AND($F$7="X",$H$7="",$N$7="")),(AND((OR(($J$6="X"),(AND($J$6="X",$L$6="X")))),$N$6="")))),"","X"))</f>
        <v>X</v>
      </c>
      <c r="HG212" s="29" t="str">
        <f>IF(OR($A$8&lt;&gt;"",$A$2&lt;&gt;"",$HG$252&lt;&gt;""),"E","")</f>
        <v/>
      </c>
      <c r="HH212" s="81"/>
      <c r="HI212" s="72"/>
      <c r="HJ212" s="34" t="str">
        <f>IF(OR($A$8&lt;&gt;"",$A$2&lt;&gt;"",$HJ$252&lt;&gt;""),"E",IF((OR((AND($B$5="X",$D$5="")),(AND($F$7="X",$H$7="",$N$7="")),(AND((OR(($J$6="X"),(AND($J$6="X",$L$6="X")))),$N$6="")))),"","X"))</f>
        <v>X</v>
      </c>
      <c r="HK212" s="29" t="str">
        <f>IF(OR($A$8&lt;&gt;"",$A$2&lt;&gt;"",$HK$252&lt;&gt;""),"E","")</f>
        <v/>
      </c>
      <c r="HL212" s="34" t="str">
        <f>IF(OR($A$8&lt;&gt;"",$A$2&lt;&gt;"",$HL$252&lt;&gt;""),"E",IF((OR((AND($B$5="X",$D$5="")),(AND($F$7="X",$H$7="",$N$7="")),(AND((OR(($J$6="X"),(AND($J$6="X",$L$6="X")))),$N$6="")))),"","X"))</f>
        <v>X</v>
      </c>
      <c r="HM212" s="34" t="str">
        <f>IF(OR($A$8&lt;&gt;"",$A$2&lt;&gt;"",$HM$252&lt;&gt;""),"E",IF((OR((AND($B$5="X",$D$5="")),(AND($F$7="X",$H$7="",$N$7="")),(AND((OR(($J$6="X"),(AND($J$6="X",$L$6="X")))),$N$6="")))),"","X"))</f>
        <v>X</v>
      </c>
      <c r="HN212" s="34" t="str">
        <f>IF(OR($A$8&lt;&gt;"",$A$2&lt;&gt;"",$HN$252&lt;&gt;""),"E",IF((OR((AND($B$5="X",$D$5="")),(AND($F$7="X",$H$7="",$N$7="")),(AND((OR(($J$6="X"),(AND($J$6="X",$L$6="X")))),$N$6="")))),"","X"))</f>
        <v>X</v>
      </c>
      <c r="HO212" s="34" t="str">
        <f>IF(OR($A$8&lt;&gt;"",$A$2&lt;&gt;"",$HO$252&lt;&gt;""),"E",IF((OR((AND($B$5="X",$D$5="")),(AND($F$7="X",$H$7="",$N$7="")),(AND((OR(($J$6="X"),(AND($J$6="X",$L$6="X")))),$N$6="")))),"","X"))</f>
        <v>X</v>
      </c>
      <c r="HP212" s="34" t="str">
        <f>IF(OR($A$8&lt;&gt;"",$A$2&lt;&gt;"",$HP$252&lt;&gt;""),"E",IF((OR((AND($B$5="X",$D$5="")),(AND($F$7="X",$H$7="",$N$7="")),(AND((OR(($J$6="X"),(AND($J$6="X",$L$6="X")))),$N$6="")))),"","X"))</f>
        <v>X</v>
      </c>
      <c r="HQ212" s="219"/>
      <c r="HR212" s="6"/>
      <c r="HS212" s="131">
        <f t="shared" si="3"/>
        <v>0</v>
      </c>
      <c r="HT212" s="132"/>
    </row>
    <row r="213" spans="1:228" ht="39" customHeight="1" x14ac:dyDescent="0.2">
      <c r="A213" s="220" t="s">
        <v>200</v>
      </c>
      <c r="B213" s="221"/>
      <c r="C213" s="221"/>
      <c r="D213" s="221"/>
      <c r="E213" s="221"/>
      <c r="F213" s="221"/>
      <c r="G213" s="221"/>
      <c r="H213" s="221"/>
      <c r="I213" s="221"/>
      <c r="J213" s="221"/>
      <c r="K213" s="221"/>
      <c r="L213" s="222"/>
      <c r="M213" s="220" t="s">
        <v>198</v>
      </c>
      <c r="N213" s="221"/>
      <c r="O213" s="221"/>
      <c r="P213" s="221"/>
      <c r="Q213" s="221"/>
      <c r="R213" s="221"/>
      <c r="S213" s="221"/>
      <c r="T213" s="221"/>
      <c r="U213" s="222"/>
      <c r="V213" s="175"/>
      <c r="W213" s="43">
        <v>29</v>
      </c>
      <c r="X213" s="205">
        <v>4</v>
      </c>
      <c r="Y213" s="84" t="s">
        <v>1158</v>
      </c>
      <c r="Z213" s="178"/>
      <c r="AA213" s="212"/>
      <c r="AB213" s="155">
        <v>60</v>
      </c>
      <c r="AC213" s="299"/>
      <c r="AD213" s="155">
        <v>60</v>
      </c>
      <c r="AE213" s="299"/>
      <c r="AF213" s="155">
        <v>60</v>
      </c>
      <c r="AG213" s="299"/>
      <c r="AH213" s="155">
        <v>60</v>
      </c>
      <c r="AI213" s="299"/>
      <c r="AJ213" s="155">
        <v>12</v>
      </c>
      <c r="AK213" s="299"/>
      <c r="AL213" s="155">
        <v>2</v>
      </c>
      <c r="AM213" s="399"/>
      <c r="AN213" s="155">
        <v>1</v>
      </c>
      <c r="AO213" s="299"/>
      <c r="AP213" s="155">
        <v>1</v>
      </c>
      <c r="AQ213" s="299"/>
      <c r="AR213" s="152"/>
      <c r="AS213" s="153"/>
      <c r="AT213" s="152"/>
      <c r="AU213" s="153"/>
      <c r="AV213" s="152"/>
      <c r="AW213" s="153"/>
      <c r="AX213" s="152"/>
      <c r="AY213" s="153"/>
      <c r="AZ213" s="152"/>
      <c r="BA213" s="153"/>
      <c r="BB213" s="152"/>
      <c r="BC213" s="153"/>
      <c r="BD213" s="152"/>
      <c r="BE213" s="153"/>
      <c r="BF213" s="152"/>
      <c r="BG213" s="422"/>
      <c r="BH213" s="179"/>
      <c r="BI213" s="179"/>
      <c r="BJ213" s="67" t="str">
        <f>IF($BJ$8="Saisie de numéro erronée !","Saisie de numéro erronée !",IF($BJ$9="","",VALUE(SUBSTITUTE(IF(COUNTIF(HS213,"* *"),TRIM(MID(Y213&amp;" ",(FIND(("NO"&amp;$BJ$9&amp;" "),Y213&amp;" "))-3,3)),HS213),"c",""))))</f>
        <v/>
      </c>
      <c r="BK213" s="180"/>
      <c r="BL213" s="213"/>
      <c r="BM213" s="29">
        <v>29</v>
      </c>
      <c r="BN213" s="29">
        <v>29</v>
      </c>
      <c r="BO213" s="29">
        <v>29</v>
      </c>
      <c r="BP213" s="29">
        <v>30</v>
      </c>
      <c r="BQ213" s="29">
        <v>30</v>
      </c>
      <c r="BR213" s="29">
        <v>30</v>
      </c>
      <c r="BS213" s="29">
        <v>31</v>
      </c>
      <c r="BT213" s="29">
        <v>31</v>
      </c>
      <c r="BU213" s="29">
        <v>31</v>
      </c>
      <c r="BV213" s="29">
        <v>32</v>
      </c>
      <c r="BW213" s="29">
        <v>32</v>
      </c>
      <c r="BX213" s="29">
        <v>32</v>
      </c>
      <c r="BY213" s="29">
        <v>36</v>
      </c>
      <c r="BZ213" s="29">
        <v>44</v>
      </c>
      <c r="CA213" s="29">
        <v>49</v>
      </c>
      <c r="CB213" s="226">
        <v>94</v>
      </c>
      <c r="CC213" s="181"/>
      <c r="CD213" s="181"/>
      <c r="CE213" s="395"/>
      <c r="CF213" s="182"/>
      <c r="CG213" s="182"/>
      <c r="CH213" s="395"/>
      <c r="CI213" s="183"/>
      <c r="CJ213" s="183"/>
      <c r="CK213" s="214">
        <v>202</v>
      </c>
      <c r="CL213" s="44" t="s">
        <v>643</v>
      </c>
      <c r="CM213" s="184"/>
      <c r="CN213" s="216"/>
      <c r="CO213" s="227" t="s">
        <v>235</v>
      </c>
      <c r="CP213" s="185"/>
      <c r="CQ213" s="185"/>
      <c r="CR213" s="44">
        <v>97</v>
      </c>
      <c r="CS213" s="44">
        <v>109</v>
      </c>
      <c r="CT213" s="186"/>
      <c r="CU213" s="186"/>
      <c r="CV213" s="395"/>
      <c r="CW213" s="218"/>
      <c r="CX213" s="218"/>
      <c r="CY213" s="227" t="s">
        <v>106</v>
      </c>
      <c r="CZ213" s="187"/>
      <c r="DA213" s="187"/>
      <c r="DB213" s="28" t="str">
        <f>IF(OR($A$8&lt;&gt;"",$A$2&lt;&gt;"",$DB$252&lt;&gt;""),"E","")</f>
        <v/>
      </c>
      <c r="DC213" s="29" t="str">
        <f>IF(OR($A$8&lt;&gt;"",$A$2&lt;&gt;"",$DC$252&lt;&gt;""),"E","")</f>
        <v/>
      </c>
      <c r="DD213" s="29" t="str">
        <f>IF(OR($A$8&lt;&gt;"",$A$2&lt;&gt;"",$DD$252&lt;&gt;""),"E","")</f>
        <v/>
      </c>
      <c r="DE213" s="29" t="str">
        <f>IF(OR($A$8&lt;&gt;"",$A$2&lt;&gt;"",$DE$252&lt;&gt;""),"E","")</f>
        <v/>
      </c>
      <c r="DF213" s="29" t="str">
        <f>IF(OR($A$8&lt;&gt;"",$A$2&lt;&gt;"",$DF$252&lt;&gt;""),"E","")</f>
        <v/>
      </c>
      <c r="DG213" s="29" t="str">
        <f>IF(OR($A$8&lt;&gt;"",$A$2&lt;&gt;"",$DG$252&lt;&gt;""),"E","")</f>
        <v/>
      </c>
      <c r="DH213" s="29" t="str">
        <f>IF(OR($A$8&lt;&gt;"",$A$2&lt;&gt;"",$DH$252&lt;&gt;""),"E","")</f>
        <v/>
      </c>
      <c r="DI213" s="29" t="str">
        <f>IF(OR($A$8&lt;&gt;"",$A$2&lt;&gt;"",$DI$252&lt;&gt;""),"E","")</f>
        <v/>
      </c>
      <c r="DJ213" s="29" t="str">
        <f>IF(OR($A$8&lt;&gt;"",$A$2&lt;&gt;"",$DJ$252&lt;&gt;""),"E","")</f>
        <v/>
      </c>
      <c r="DK213" s="29" t="str">
        <f>IF(OR($A$8&lt;&gt;"",$A$2&lt;&gt;"",$DK$252&lt;&gt;""),"E","")</f>
        <v/>
      </c>
      <c r="DL213" s="29" t="str">
        <f>IF(OR($A$8&lt;&gt;"",$A$2&lt;&gt;"",$DL$252&lt;&gt;""),"E","")</f>
        <v/>
      </c>
      <c r="DM213" s="29" t="str">
        <f>IF(OR($A$8&lt;&gt;"",$A$2&lt;&gt;"",$DM$252&lt;&gt;""),"E","")</f>
        <v/>
      </c>
      <c r="DN213" s="29" t="str">
        <f>IF(OR($A$8&lt;&gt;"",$A$2&lt;&gt;"",$DN$252&lt;&gt;""),"E","")</f>
        <v/>
      </c>
      <c r="DO213" s="29" t="str">
        <f>IF(OR($A$8&lt;&gt;"",$A$2&lt;&gt;"",$DO$252&lt;&gt;""),"E","")</f>
        <v/>
      </c>
      <c r="DP213" s="29" t="str">
        <f>IF(OR($A$8&lt;&gt;"",$A$2&lt;&gt;"",$DP$252&lt;&gt;""),"E","")</f>
        <v/>
      </c>
      <c r="DQ213" s="29" t="str">
        <f>IF(OR($A$8&lt;&gt;"",$A$2&lt;&gt;"",$DQ$252&lt;&gt;""),"E","")</f>
        <v/>
      </c>
      <c r="DR213" s="29" t="str">
        <f>IF(OR($A$8&lt;&gt;"",$A$2&lt;&gt;"",$DR$252&lt;&gt;""),"E","")</f>
        <v/>
      </c>
      <c r="DS213" s="29" t="str">
        <f>IF(OR($A$8&lt;&gt;"",$A$2&lt;&gt;"",$DS$252&lt;&gt;""),"E","")</f>
        <v/>
      </c>
      <c r="DT213" s="29" t="str">
        <f>IF(OR($A$8&lt;&gt;"",$A$2&lt;&gt;"",$DT$252&lt;&gt;""),"E","")</f>
        <v/>
      </c>
      <c r="DU213" s="29" t="str">
        <f>IF(OR($A$8&lt;&gt;"",$A$2&lt;&gt;"",$DU$252&lt;&gt;""),"E","")</f>
        <v/>
      </c>
      <c r="DV213" s="29" t="str">
        <f>IF(OR($A$8&lt;&gt;"",$A$2&lt;&gt;"",$DV$252&lt;&gt;""),"E","")</f>
        <v/>
      </c>
      <c r="DW213" s="29" t="str">
        <f>IF(OR($A$8&lt;&gt;"",$A$2&lt;&gt;"",$DW$252&lt;&gt;""),"E","")</f>
        <v/>
      </c>
      <c r="DX213" s="29" t="str">
        <f>IF(OR($A$8&lt;&gt;"",$A$2&lt;&gt;"",$DX$252&lt;&gt;""),"E","")</f>
        <v/>
      </c>
      <c r="DY213" s="29" t="str">
        <f>IF(OR($A$8&lt;&gt;"",$A$2&lt;&gt;"",$DY$252&lt;&gt;""),"E","")</f>
        <v/>
      </c>
      <c r="DZ213" s="29" t="str">
        <f>IF(OR($A$8&lt;&gt;"",$A$2&lt;&gt;"",$DZ$252&lt;&gt;""),"E","")</f>
        <v/>
      </c>
      <c r="EA213" s="31"/>
      <c r="EB213" s="2"/>
      <c r="EC213" s="29" t="str">
        <f>IF(OR($A$8&lt;&gt;"",$A$2&lt;&gt;"",$EC$252&lt;&gt;""),"E","")</f>
        <v/>
      </c>
      <c r="ED213" s="58"/>
      <c r="EE213" s="57"/>
      <c r="EF213" s="29" t="str">
        <f>IF(OR($A$8&lt;&gt;"",$A$2&lt;&gt;"",$EF$252&lt;&gt;""),"E","")</f>
        <v/>
      </c>
      <c r="EG213" s="29" t="str">
        <f>IF(OR($A$8&lt;&gt;"",$A$2&lt;&gt;"",$EG$252&lt;&gt;""),"E","")</f>
        <v/>
      </c>
      <c r="EH213" s="29" t="str">
        <f>IF(OR($A$8&lt;&gt;"",$A$2&lt;&gt;"",$EH$252&lt;&gt;""),"E","")</f>
        <v/>
      </c>
      <c r="EI213" s="29" t="str">
        <f>IF(OR($A$8&lt;&gt;"",$A$2&lt;&gt;"",$EI$252&lt;&gt;""),"E","")</f>
        <v/>
      </c>
      <c r="EJ213" s="29" t="str">
        <f>IF(OR($A$8&lt;&gt;"",$A$2&lt;&gt;"",$EJ$252&lt;&gt;""),"E","")</f>
        <v/>
      </c>
      <c r="EK213" s="29" t="str">
        <f>IF(OR($A$8&lt;&gt;"",$A$2&lt;&gt;"",$EK$252&lt;&gt;""),"E","")</f>
        <v/>
      </c>
      <c r="EL213" s="29" t="str">
        <f>IF(OR($A$8&lt;&gt;"",$A$2&lt;&gt;"",$EL$252&lt;&gt;""),"E","")</f>
        <v/>
      </c>
      <c r="EM213" s="29" t="str">
        <f>IF(OR($A$8&lt;&gt;"",$A$2&lt;&gt;"",$EM$252&lt;&gt;""),"E","")</f>
        <v/>
      </c>
      <c r="EN213" s="29" t="str">
        <f>IF(OR($A$8&lt;&gt;"",$A$2&lt;&gt;"",$EN$252&lt;&gt;""),"E","")</f>
        <v/>
      </c>
      <c r="EO213" s="29" t="str">
        <f>IF(OR($A$8&lt;&gt;"",$A$2&lt;&gt;"",$EO$252&lt;&gt;""),"E","")</f>
        <v/>
      </c>
      <c r="EP213" s="29" t="str">
        <f>IF(OR($A$8&lt;&gt;"",$A$2&lt;&gt;"",$EP$252&lt;&gt;""),"E","")</f>
        <v/>
      </c>
      <c r="EQ213" s="29" t="str">
        <f>IF(OR($A$8&lt;&gt;"",$A$2&lt;&gt;"",$EQ$252&lt;&gt;""),"E","")</f>
        <v/>
      </c>
      <c r="ER213" s="29" t="str">
        <f>IF(OR($A$8&lt;&gt;"",$A$2&lt;&gt;"",$ER$252&lt;&gt;""),"E","")</f>
        <v/>
      </c>
      <c r="ES213" s="29" t="str">
        <f>IF(OR($A$8&lt;&gt;"",$A$2&lt;&gt;"",$ES$252&lt;&gt;""),"E","")</f>
        <v/>
      </c>
      <c r="ET213" s="29" t="str">
        <f>IF(OR($A$8&lt;&gt;"",$A$2&lt;&gt;"",$ET$252&lt;&gt;""),"E","")</f>
        <v/>
      </c>
      <c r="EU213" s="29" t="str">
        <f>IF(OR($A$8&lt;&gt;"",$A$2&lt;&gt;"",$EU$252&lt;&gt;""),"E","")</f>
        <v/>
      </c>
      <c r="EV213" s="29" t="str">
        <f>IF(OR($A$8&lt;&gt;"",$A$2&lt;&gt;"",$EV$252&lt;&gt;""),"E","")</f>
        <v/>
      </c>
      <c r="EW213" s="29" t="str">
        <f>IF(OR($A$8&lt;&gt;"",$A$2&lt;&gt;"",$EW$252&lt;&gt;""),"E","")</f>
        <v/>
      </c>
      <c r="EX213" s="29" t="str">
        <f>IF(OR($A$8&lt;&gt;"",$A$2&lt;&gt;"",$EX$252&lt;&gt;""),"E","")</f>
        <v/>
      </c>
      <c r="EY213" s="29" t="str">
        <f>IF(OR($A$8&lt;&gt;"",$A$2&lt;&gt;"",$EY$252&lt;&gt;""),"E","")</f>
        <v/>
      </c>
      <c r="EZ213" s="29" t="str">
        <f>IF(OR($A$8&lt;&gt;"",$A$2&lt;&gt;"",$EZ$252&lt;&gt;""),"E","")</f>
        <v/>
      </c>
      <c r="FA213" s="29" t="str">
        <f>IF(OR($A$8&lt;&gt;"",$A$2&lt;&gt;"",$FA$252&lt;&gt;""),"E","")</f>
        <v/>
      </c>
      <c r="FB213" s="29" t="str">
        <f>IF(OR($A$8&lt;&gt;"",$A$2&lt;&gt;"",$FB$252&lt;&gt;""),"E","")</f>
        <v/>
      </c>
      <c r="FC213" s="29" t="str">
        <f>IF(OR($A$8&lt;&gt;"",$A$2&lt;&gt;"",$FC$252&lt;&gt;""),"E","")</f>
        <v/>
      </c>
      <c r="FD213" s="29" t="str">
        <f>IF(OR($A$8&lt;&gt;"",$A$2&lt;&gt;"",$FD$252&lt;&gt;""),"E","")</f>
        <v/>
      </c>
      <c r="FE213" s="29" t="str">
        <f>IF(OR($A$8&lt;&gt;"",$A$2&lt;&gt;"",$FE$252&lt;&gt;""),"E","")</f>
        <v/>
      </c>
      <c r="FF213" s="29" t="str">
        <f>IF(OR($A$8&lt;&gt;"",$A$2&lt;&gt;"",$FF$252&lt;&gt;""),"E","")</f>
        <v/>
      </c>
      <c r="FG213" s="29" t="str">
        <f>IF(OR($A$8&lt;&gt;"",$A$2&lt;&gt;"",$FG$252&lt;&gt;""),"E","")</f>
        <v/>
      </c>
      <c r="FH213" s="29" t="str">
        <f>IF(OR($A$8&lt;&gt;"",$A$2&lt;&gt;"",$FH$252&lt;&gt;""),"E","")</f>
        <v/>
      </c>
      <c r="FI213" s="29" t="str">
        <f>IF(OR($A$8&lt;&gt;"",$A$2&lt;&gt;"",$FI$252&lt;&gt;""),"E","")</f>
        <v/>
      </c>
      <c r="FJ213" s="29" t="str">
        <f>IF(OR($A$8&lt;&gt;"",$A$2&lt;&gt;"",$FJ$252&lt;&gt;""),"E","")</f>
        <v/>
      </c>
      <c r="FK213" s="29" t="str">
        <f>IF(OR($A$8&lt;&gt;"",$A$2&lt;&gt;"",$FK$252&lt;&gt;""),"E","")</f>
        <v/>
      </c>
      <c r="FL213" s="29" t="str">
        <f>IF(OR($A$8&lt;&gt;"",$A$2&lt;&gt;"",$FL$252&lt;&gt;""),"E","")</f>
        <v/>
      </c>
      <c r="FM213" s="29" t="str">
        <f>IF(OR($A$8&lt;&gt;"",$A$2&lt;&gt;"",$FM$252&lt;&gt;""),"E","")</f>
        <v/>
      </c>
      <c r="FN213" s="29" t="str">
        <f>IF(OR($A$8&lt;&gt;"",$A$2&lt;&gt;"",$FN$252&lt;&gt;""),"E","")</f>
        <v/>
      </c>
      <c r="FO213" s="29" t="str">
        <f>IF(OR($A$8&lt;&gt;"",$A$2&lt;&gt;"",$FO$252&lt;&gt;""),"E","")</f>
        <v/>
      </c>
      <c r="FP213" s="29" t="str">
        <f>IF(OR($A$8&lt;&gt;"",$A$2&lt;&gt;"",$FP$252&lt;&gt;""),"E","")</f>
        <v/>
      </c>
      <c r="FQ213" s="29" t="str">
        <f>IF(OR($A$8&lt;&gt;"",$A$2&lt;&gt;"",$FQ$252&lt;&gt;""),"E","")</f>
        <v/>
      </c>
      <c r="FR213" s="29" t="str">
        <f>IF(OR($A$8&lt;&gt;"",$A$2&lt;&gt;"",$FR$252&lt;&gt;""),"E","")</f>
        <v/>
      </c>
      <c r="FS213" s="29" t="str">
        <f>IF(OR($A$8&lt;&gt;"",$A$2&lt;&gt;"",$FS$252&lt;&gt;""),"E","")</f>
        <v/>
      </c>
      <c r="FT213" s="29" t="str">
        <f>IF(OR($A$8&lt;&gt;"",$A$2&lt;&gt;"",$FT$252&lt;&gt;""),"E","")</f>
        <v/>
      </c>
      <c r="FU213" s="29" t="str">
        <f>IF(OR($A$8&lt;&gt;"",$A$2&lt;&gt;"",$FU$252&lt;&gt;""),"E","")</f>
        <v/>
      </c>
      <c r="FV213" s="29" t="str">
        <f>IF(OR($A$8&lt;&gt;"",$A$2&lt;&gt;"",$FV$252&lt;&gt;""),"E","")</f>
        <v/>
      </c>
      <c r="FW213" s="29" t="str">
        <f>IF(OR($A$8&lt;&gt;"",$A$2&lt;&gt;"",$FW$252&lt;&gt;""),"E","")</f>
        <v/>
      </c>
      <c r="FX213" s="29" t="str">
        <f>IF(OR($A$8&lt;&gt;"",$A$2&lt;&gt;"",$FX$252&lt;&gt;""),"E","")</f>
        <v/>
      </c>
      <c r="FY213" s="29" t="str">
        <f>IF(OR($A$8&lt;&gt;"",$A$2&lt;&gt;"",$FY$252&lt;&gt;""),"E","")</f>
        <v/>
      </c>
      <c r="FZ213" s="29" t="str">
        <f>IF(OR($A$8&lt;&gt;"",$A$2&lt;&gt;"",$FZ$252&lt;&gt;""),"E","")</f>
        <v/>
      </c>
      <c r="GA213" s="29" t="str">
        <f>IF(OR($A$8&lt;&gt;"",$A$2&lt;&gt;"",$GA$252&lt;&gt;""),"E","")</f>
        <v/>
      </c>
      <c r="GB213" s="58"/>
      <c r="GC213" s="57"/>
      <c r="GD213" s="33" t="str">
        <f>IF(OR($A$8&lt;&gt;"",$A$2&lt;&gt;"",$GD$252&lt;&gt;""),"E","")</f>
        <v/>
      </c>
      <c r="GE213" s="77"/>
      <c r="GF213" s="72"/>
      <c r="GG213" s="29" t="str">
        <f>IF(OR($A$8&lt;&gt;"",$A$2&lt;&gt;"",$GG$252&lt;&gt;""),"E","")</f>
        <v/>
      </c>
      <c r="GH213" s="29" t="str">
        <f>IF(OR($A$8&lt;&gt;"",$A$2&lt;&gt;"",$GH$252&lt;&gt;""),"E","")</f>
        <v/>
      </c>
      <c r="GI213" s="29" t="str">
        <f>IF(OR($A$8&lt;&gt;"",$A$2&lt;&gt;"",$GI$252&lt;&gt;""),"E","")</f>
        <v/>
      </c>
      <c r="GJ213" s="29" t="str">
        <f>IF(OR($A$8&lt;&gt;"",$A$2&lt;&gt;"",$GJ$252&lt;&gt;""),"E","")</f>
        <v/>
      </c>
      <c r="GK213" s="29" t="str">
        <f>IF(OR($A$8&lt;&gt;"",$A$2&lt;&gt;"",$GK$252&lt;&gt;""),"E","")</f>
        <v/>
      </c>
      <c r="GL213" s="29" t="str">
        <f>IF(OR($A$8&lt;&gt;"",$A$2&lt;&gt;"",$GL$252&lt;&gt;""),"E","")</f>
        <v/>
      </c>
      <c r="GM213" s="29" t="str">
        <f>IF(OR($A$8&lt;&gt;"",$A$2&lt;&gt;"",$GM$252&lt;&gt;""),"E","")</f>
        <v/>
      </c>
      <c r="GN213" s="29" t="str">
        <f>IF(OR($A$8&lt;&gt;"",$A$2&lt;&gt;"",$GN$252&lt;&gt;""),"E","")</f>
        <v/>
      </c>
      <c r="GO213" s="29" t="str">
        <f>IF(OR($A$8&lt;&gt;"",$A$2&lt;&gt;"",$GO$252&lt;&gt;""),"E","")</f>
        <v/>
      </c>
      <c r="GP213" s="29" t="str">
        <f>IF(OR($A$8&lt;&gt;"",$A$2&lt;&gt;"",$GP$252&lt;&gt;""),"E","")</f>
        <v/>
      </c>
      <c r="GQ213" s="29" t="str">
        <f>IF(OR($A$8&lt;&gt;"",$A$2&lt;&gt;"",$GQ$252&lt;&gt;""),"E","")</f>
        <v/>
      </c>
      <c r="GR213" s="29" t="str">
        <f>IF(OR($A$8&lt;&gt;"",$A$2&lt;&gt;"",$GR$252&lt;&gt;""),"E","")</f>
        <v/>
      </c>
      <c r="GS213" s="29" t="str">
        <f>IF(OR($A$8&lt;&gt;"",$A$2&lt;&gt;"",$GS$252&lt;&gt;""),"E","")</f>
        <v/>
      </c>
      <c r="GT213" s="29" t="str">
        <f>IF(OR($A$8&lt;&gt;"",$A$2&lt;&gt;"",$GT$252&lt;&gt;""),"E","")</f>
        <v/>
      </c>
      <c r="GU213" s="29" t="str">
        <f>IF(OR($A$8&lt;&gt;"",$A$2&lt;&gt;"",$GU$252&lt;&gt;""),"E","")</f>
        <v/>
      </c>
      <c r="GV213" s="29" t="str">
        <f>IF(OR($A$8&lt;&gt;"",$A$2&lt;&gt;"",$GV$252&lt;&gt;""),"E","")</f>
        <v/>
      </c>
      <c r="GW213" s="29" t="str">
        <f>IF(OR($A$8&lt;&gt;"",$A$2&lt;&gt;"",$GW$252&lt;&gt;""),"E","")</f>
        <v/>
      </c>
      <c r="GX213" s="29" t="str">
        <f>IF(OR($A$8&lt;&gt;"",$A$2&lt;&gt;"",$GX$252&lt;&gt;""),"E","")</f>
        <v/>
      </c>
      <c r="GY213" s="26" t="str">
        <f>IF(OR($A$8&lt;&gt;"",$A$2&lt;&gt;"",$GY$252&lt;&gt;""),"E","")</f>
        <v/>
      </c>
      <c r="GZ213" s="29" t="str">
        <f>IF(OR($A$8&lt;&gt;"",$A$2&lt;&gt;"",$GZ$252&lt;&gt;""),"E","")</f>
        <v/>
      </c>
      <c r="HA213" s="29" t="str">
        <f>IF(OR($A$8&lt;&gt;"",$A$2&lt;&gt;"",$HA$252&lt;&gt;""),"E","")</f>
        <v/>
      </c>
      <c r="HB213" s="34" t="str">
        <f>IF(OR($A$8&lt;&gt;"",$A$2&lt;&gt;"",$HB$252&lt;&gt;""),"E",IF((OR((AND($B$5="X",$D$5="")),(AND($F$7="X",$H$7="",$N$7="")),(AND((OR(($J$6="X"),(AND($J$6="X",$L$6="X")))),$N$6="")))),"","X"))</f>
        <v>X</v>
      </c>
      <c r="HC213" s="29" t="str">
        <f>IF(OR($A$8&lt;&gt;"",$A$2&lt;&gt;"",$HC$252&lt;&gt;""),"E","")</f>
        <v/>
      </c>
      <c r="HD213" s="34" t="str">
        <f>IF(OR($A$8&lt;&gt;"",$A$2&lt;&gt;"",$HD$252&lt;&gt;""),"E",IF((OR((AND($B$5="X",$D$5="")),(AND($F$7="X",$H$7="",$N$7="")),(AND((OR(($J$6="X"),(AND($J$6="X",$L$6="X")))),$N$6="")))),"","X"))</f>
        <v>X</v>
      </c>
      <c r="HE213" s="29" t="str">
        <f>IF(OR($A$8&lt;&gt;"",$A$2&lt;&gt;"",$HE$252&lt;&gt;""),"E","")</f>
        <v/>
      </c>
      <c r="HF213" s="34" t="str">
        <f>IF(OR($A$8&lt;&gt;"",$A$2&lt;&gt;"",$HF$252&lt;&gt;""),"E",IF((OR((AND($B$5="X",$D$5="")),(AND($F$7="X",$H$7="",$N$7="")),(AND((OR(($J$6="X"),(AND($J$6="X",$L$6="X")))),$N$6="")))),"","X"))</f>
        <v>X</v>
      </c>
      <c r="HG213" s="29" t="str">
        <f>IF(OR($A$8&lt;&gt;"",$A$2&lt;&gt;"",$HG$252&lt;&gt;""),"E","")</f>
        <v/>
      </c>
      <c r="HH213" s="81"/>
      <c r="HI213" s="72"/>
      <c r="HJ213" s="34" t="str">
        <f>IF(OR($A$8&lt;&gt;"",$A$2&lt;&gt;"",$HJ$252&lt;&gt;""),"E",IF((OR((AND($B$5="X",$D$5="")),(AND($F$7="X",$H$7="",$N$7="")),(AND((OR(($J$6="X"),(AND($J$6="X",$L$6="X")))),$N$6="")))),"","X"))</f>
        <v>X</v>
      </c>
      <c r="HK213" s="29" t="str">
        <f>IF(OR($A$8&lt;&gt;"",$A$2&lt;&gt;"",$HK$252&lt;&gt;""),"E","")</f>
        <v/>
      </c>
      <c r="HL213" s="34" t="str">
        <f>IF(OR($A$8&lt;&gt;"",$A$2&lt;&gt;"",$HL$252&lt;&gt;""),"E",IF((OR((AND($B$5="X",$D$5="")),(AND($F$7="X",$H$7="",$N$7="")),(AND((OR(($J$6="X"),(AND($J$6="X",$L$6="X")))),$N$6="")))),"","X"))</f>
        <v>X</v>
      </c>
      <c r="HM213" s="34" t="str">
        <f>IF(OR($A$8&lt;&gt;"",$A$2&lt;&gt;"",$HM$252&lt;&gt;""),"E",IF((OR((AND($B$5="X",$D$5="")),(AND($F$7="X",$H$7="",$N$7="")),(AND((OR(($J$6="X"),(AND($J$6="X",$L$6="X")))),$N$6="")))),"","X"))</f>
        <v>X</v>
      </c>
      <c r="HN213" s="34" t="str">
        <f>IF(OR($A$8&lt;&gt;"",$A$2&lt;&gt;"",$HN$252&lt;&gt;""),"E",IF((OR((AND($B$5="X",$D$5="")),(AND($F$7="X",$H$7="",$N$7="")),(AND((OR(($J$6="X"),(AND($J$6="X",$L$6="X")))),$N$6="")))),"","X"))</f>
        <v>X</v>
      </c>
      <c r="HO213" s="34" t="str">
        <f>IF(OR($A$8&lt;&gt;"",$A$2&lt;&gt;"",$HO$252&lt;&gt;""),"E",IF((OR((AND($B$5="X",$D$5="")),(AND($F$7="X",$H$7="",$N$7="")),(AND((OR(($J$6="X"),(AND($J$6="X",$L$6="X")))),$N$6="")))),"","X"))</f>
        <v>X</v>
      </c>
      <c r="HP213" s="34" t="str">
        <f>IF(OR($A$8&lt;&gt;"",$A$2&lt;&gt;"",$HP$252&lt;&gt;""),"E",IF((OR((AND($B$5="X",$D$5="")),(AND($F$7="X",$H$7="",$N$7="")),(AND((OR(($J$6="X"),(AND($J$6="X",$L$6="X")))),$N$6="")))),"","X"))</f>
        <v>X</v>
      </c>
      <c r="HQ213" s="219"/>
      <c r="HR213" s="6"/>
      <c r="HS213" s="131">
        <f t="shared" si="3"/>
        <v>0</v>
      </c>
      <c r="HT213" s="132"/>
    </row>
    <row r="214" spans="1:228" ht="39" customHeight="1" x14ac:dyDescent="0.2">
      <c r="A214" s="220" t="s">
        <v>81</v>
      </c>
      <c r="B214" s="221"/>
      <c r="C214" s="221"/>
      <c r="D214" s="221"/>
      <c r="E214" s="221"/>
      <c r="F214" s="221"/>
      <c r="G214" s="221"/>
      <c r="H214" s="221"/>
      <c r="I214" s="221"/>
      <c r="J214" s="221"/>
      <c r="K214" s="221"/>
      <c r="L214" s="222"/>
      <c r="M214" s="220" t="s">
        <v>198</v>
      </c>
      <c r="N214" s="221"/>
      <c r="O214" s="221"/>
      <c r="P214" s="221"/>
      <c r="Q214" s="221"/>
      <c r="R214" s="221"/>
      <c r="S214" s="221"/>
      <c r="T214" s="221"/>
      <c r="U214" s="222"/>
      <c r="V214" s="175"/>
      <c r="W214" s="43">
        <v>30</v>
      </c>
      <c r="X214" s="204">
        <v>3</v>
      </c>
      <c r="Y214" s="84" t="s">
        <v>1159</v>
      </c>
      <c r="Z214" s="178"/>
      <c r="AA214" s="212"/>
      <c r="AB214" s="155">
        <v>60</v>
      </c>
      <c r="AC214" s="299"/>
      <c r="AD214" s="155">
        <v>60</v>
      </c>
      <c r="AE214" s="299"/>
      <c r="AF214" s="155">
        <v>60</v>
      </c>
      <c r="AG214" s="299"/>
      <c r="AH214" s="155">
        <v>60</v>
      </c>
      <c r="AI214" s="299"/>
      <c r="AJ214" s="155">
        <v>12</v>
      </c>
      <c r="AK214" s="299"/>
      <c r="AL214" s="155">
        <v>2</v>
      </c>
      <c r="AM214" s="399"/>
      <c r="AN214" s="155">
        <v>1</v>
      </c>
      <c r="AO214" s="299"/>
      <c r="AP214" s="155">
        <v>1</v>
      </c>
      <c r="AQ214" s="299"/>
      <c r="AR214" s="152"/>
      <c r="AS214" s="153"/>
      <c r="AT214" s="152"/>
      <c r="AU214" s="153"/>
      <c r="AV214" s="152"/>
      <c r="AW214" s="153"/>
      <c r="AX214" s="152"/>
      <c r="AY214" s="153"/>
      <c r="AZ214" s="152"/>
      <c r="BA214" s="153"/>
      <c r="BB214" s="152"/>
      <c r="BC214" s="153"/>
      <c r="BD214" s="152"/>
      <c r="BE214" s="153"/>
      <c r="BF214" s="152"/>
      <c r="BG214" s="422"/>
      <c r="BH214" s="179"/>
      <c r="BI214" s="179"/>
      <c r="BJ214" s="67" t="str">
        <f>IF($BJ$8="Saisie de numéro erronée !","Saisie de numéro erronée !",IF($BJ$9="","",VALUE(SUBSTITUTE(IF(COUNTIF(HS214,"* *"),TRIM(MID(Y214&amp;" ",(FIND(("NO"&amp;$BJ$9&amp;" "),Y214&amp;" "))-3,3)),HS214),"c",""))))</f>
        <v/>
      </c>
      <c r="BK214" s="180"/>
      <c r="BL214" s="213"/>
      <c r="BM214" s="29">
        <v>30</v>
      </c>
      <c r="BN214" s="29">
        <v>30</v>
      </c>
      <c r="BO214" s="29">
        <v>30</v>
      </c>
      <c r="BP214" s="29">
        <v>31</v>
      </c>
      <c r="BQ214" s="29">
        <v>31</v>
      </c>
      <c r="BR214" s="29">
        <v>31</v>
      </c>
      <c r="BS214" s="29">
        <v>32</v>
      </c>
      <c r="BT214" s="29">
        <v>32</v>
      </c>
      <c r="BU214" s="29">
        <v>32</v>
      </c>
      <c r="BV214" s="29">
        <v>33</v>
      </c>
      <c r="BW214" s="29">
        <v>33</v>
      </c>
      <c r="BX214" s="29">
        <v>33</v>
      </c>
      <c r="BY214" s="29">
        <v>37</v>
      </c>
      <c r="BZ214" s="29">
        <v>45</v>
      </c>
      <c r="CA214" s="29">
        <v>98</v>
      </c>
      <c r="CB214" s="226">
        <v>69</v>
      </c>
      <c r="CC214" s="181"/>
      <c r="CD214" s="181"/>
      <c r="CE214" s="395"/>
      <c r="CF214" s="182"/>
      <c r="CG214" s="182"/>
      <c r="CH214" s="395"/>
      <c r="CI214" s="183"/>
      <c r="CJ214" s="183"/>
      <c r="CK214" s="214">
        <v>203</v>
      </c>
      <c r="CL214" s="44" t="s">
        <v>644</v>
      </c>
      <c r="CM214" s="184"/>
      <c r="CN214" s="216"/>
      <c r="CO214" s="227" t="s">
        <v>235</v>
      </c>
      <c r="CP214" s="185"/>
      <c r="CQ214" s="185"/>
      <c r="CR214" s="44">
        <v>97</v>
      </c>
      <c r="CS214" s="44">
        <v>109</v>
      </c>
      <c r="CT214" s="186"/>
      <c r="CU214" s="186"/>
      <c r="CV214" s="395"/>
      <c r="CW214" s="218"/>
      <c r="CX214" s="218"/>
      <c r="CY214" s="227" t="s">
        <v>106</v>
      </c>
      <c r="CZ214" s="187"/>
      <c r="DA214" s="187"/>
      <c r="DB214" s="28" t="str">
        <f>IF(OR($A$8&lt;&gt;"",$A$2&lt;&gt;"",$DB$252&lt;&gt;""),"E","")</f>
        <v/>
      </c>
      <c r="DC214" s="29" t="str">
        <f>IF(OR($A$8&lt;&gt;"",$A$2&lt;&gt;"",$DC$252&lt;&gt;""),"E","")</f>
        <v/>
      </c>
      <c r="DD214" s="29" t="str">
        <f>IF(OR($A$8&lt;&gt;"",$A$2&lt;&gt;"",$DD$252&lt;&gt;""),"E","")</f>
        <v/>
      </c>
      <c r="DE214" s="29" t="str">
        <f>IF(OR($A$8&lt;&gt;"",$A$2&lt;&gt;"",$DE$252&lt;&gt;""),"E","")</f>
        <v/>
      </c>
      <c r="DF214" s="29" t="str">
        <f>IF(OR($A$8&lt;&gt;"",$A$2&lt;&gt;"",$DF$252&lt;&gt;""),"E","")</f>
        <v/>
      </c>
      <c r="DG214" s="29" t="str">
        <f>IF(OR($A$8&lt;&gt;"",$A$2&lt;&gt;"",$DG$252&lt;&gt;""),"E","")</f>
        <v/>
      </c>
      <c r="DH214" s="29" t="str">
        <f>IF(OR($A$8&lt;&gt;"",$A$2&lt;&gt;"",$DH$252&lt;&gt;""),"E","")</f>
        <v/>
      </c>
      <c r="DI214" s="29" t="str">
        <f>IF(OR($A$8&lt;&gt;"",$A$2&lt;&gt;"",$DI$252&lt;&gt;""),"E","")</f>
        <v/>
      </c>
      <c r="DJ214" s="29" t="str">
        <f>IF(OR($A$8&lt;&gt;"",$A$2&lt;&gt;"",$DJ$252&lt;&gt;""),"E","")</f>
        <v/>
      </c>
      <c r="DK214" s="29" t="str">
        <f>IF(OR($A$8&lt;&gt;"",$A$2&lt;&gt;"",$DK$252&lt;&gt;""),"E","")</f>
        <v/>
      </c>
      <c r="DL214" s="29" t="str">
        <f>IF(OR($A$8&lt;&gt;"",$A$2&lt;&gt;"",$DL$252&lt;&gt;""),"E","")</f>
        <v/>
      </c>
      <c r="DM214" s="29" t="str">
        <f>IF(OR($A$8&lt;&gt;"",$A$2&lt;&gt;"",$DM$252&lt;&gt;""),"E","")</f>
        <v/>
      </c>
      <c r="DN214" s="29" t="str">
        <f>IF(OR($A$8&lt;&gt;"",$A$2&lt;&gt;"",$DN$252&lt;&gt;""),"E","")</f>
        <v/>
      </c>
      <c r="DO214" s="29" t="str">
        <f>IF(OR($A$8&lt;&gt;"",$A$2&lt;&gt;"",$DO$252&lt;&gt;""),"E","")</f>
        <v/>
      </c>
      <c r="DP214" s="29" t="str">
        <f>IF(OR($A$8&lt;&gt;"",$A$2&lt;&gt;"",$DP$252&lt;&gt;""),"E","")</f>
        <v/>
      </c>
      <c r="DQ214" s="29" t="str">
        <f>IF(OR($A$8&lt;&gt;"",$A$2&lt;&gt;"",$DQ$252&lt;&gt;""),"E","")</f>
        <v/>
      </c>
      <c r="DR214" s="29" t="str">
        <f>IF(OR($A$8&lt;&gt;"",$A$2&lt;&gt;"",$DR$252&lt;&gt;""),"E","")</f>
        <v/>
      </c>
      <c r="DS214" s="29" t="str">
        <f>IF(OR($A$8&lt;&gt;"",$A$2&lt;&gt;"",$DS$252&lt;&gt;""),"E","")</f>
        <v/>
      </c>
      <c r="DT214" s="29" t="str">
        <f>IF(OR($A$8&lt;&gt;"",$A$2&lt;&gt;"",$DT$252&lt;&gt;""),"E","")</f>
        <v/>
      </c>
      <c r="DU214" s="29" t="str">
        <f>IF(OR($A$8&lt;&gt;"",$A$2&lt;&gt;"",$DU$252&lt;&gt;""),"E","")</f>
        <v/>
      </c>
      <c r="DV214" s="29" t="str">
        <f>IF(OR($A$8&lt;&gt;"",$A$2&lt;&gt;"",$DV$252&lt;&gt;""),"E","")</f>
        <v/>
      </c>
      <c r="DW214" s="29" t="str">
        <f>IF(OR($A$8&lt;&gt;"",$A$2&lt;&gt;"",$DW$252&lt;&gt;""),"E","")</f>
        <v/>
      </c>
      <c r="DX214" s="29" t="str">
        <f>IF(OR($A$8&lt;&gt;"",$A$2&lt;&gt;"",$DX$252&lt;&gt;""),"E","")</f>
        <v/>
      </c>
      <c r="DY214" s="29" t="str">
        <f>IF(OR($A$8&lt;&gt;"",$A$2&lt;&gt;"",$DY$252&lt;&gt;""),"E","")</f>
        <v/>
      </c>
      <c r="DZ214" s="29" t="str">
        <f>IF(OR($A$8&lt;&gt;"",$A$2&lt;&gt;"",$DZ$252&lt;&gt;""),"E","")</f>
        <v/>
      </c>
      <c r="EA214" s="31"/>
      <c r="EB214" s="2"/>
      <c r="EC214" s="29" t="str">
        <f>IF(OR($A$8&lt;&gt;"",$A$2&lt;&gt;"",$EC$252&lt;&gt;""),"E","")</f>
        <v/>
      </c>
      <c r="ED214" s="58"/>
      <c r="EE214" s="57"/>
      <c r="EF214" s="29" t="str">
        <f>IF(OR($A$8&lt;&gt;"",$A$2&lt;&gt;"",$EF$252&lt;&gt;""),"E","")</f>
        <v/>
      </c>
      <c r="EG214" s="29" t="str">
        <f>IF(OR($A$8&lt;&gt;"",$A$2&lt;&gt;"",$EG$252&lt;&gt;""),"E","")</f>
        <v/>
      </c>
      <c r="EH214" s="29" t="str">
        <f>IF(OR($A$8&lt;&gt;"",$A$2&lt;&gt;"",$EH$252&lt;&gt;""),"E","")</f>
        <v/>
      </c>
      <c r="EI214" s="29" t="str">
        <f>IF(OR($A$8&lt;&gt;"",$A$2&lt;&gt;"",$EI$252&lt;&gt;""),"E","")</f>
        <v/>
      </c>
      <c r="EJ214" s="29" t="str">
        <f>IF(OR($A$8&lt;&gt;"",$A$2&lt;&gt;"",$EJ$252&lt;&gt;""),"E","")</f>
        <v/>
      </c>
      <c r="EK214" s="29" t="str">
        <f>IF(OR($A$8&lt;&gt;"",$A$2&lt;&gt;"",$EK$252&lt;&gt;""),"E","")</f>
        <v/>
      </c>
      <c r="EL214" s="29" t="str">
        <f>IF(OR($A$8&lt;&gt;"",$A$2&lt;&gt;"",$EL$252&lt;&gt;""),"E","")</f>
        <v/>
      </c>
      <c r="EM214" s="29" t="str">
        <f>IF(OR($A$8&lt;&gt;"",$A$2&lt;&gt;"",$EM$252&lt;&gt;""),"E","")</f>
        <v/>
      </c>
      <c r="EN214" s="29" t="str">
        <f>IF(OR($A$8&lt;&gt;"",$A$2&lt;&gt;"",$EN$252&lt;&gt;""),"E","")</f>
        <v/>
      </c>
      <c r="EO214" s="29" t="str">
        <f>IF(OR($A$8&lt;&gt;"",$A$2&lt;&gt;"",$EO$252&lt;&gt;""),"E","")</f>
        <v/>
      </c>
      <c r="EP214" s="29" t="str">
        <f>IF(OR($A$8&lt;&gt;"",$A$2&lt;&gt;"",$EP$252&lt;&gt;""),"E","")</f>
        <v/>
      </c>
      <c r="EQ214" s="29" t="str">
        <f>IF(OR($A$8&lt;&gt;"",$A$2&lt;&gt;"",$EQ$252&lt;&gt;""),"E","")</f>
        <v/>
      </c>
      <c r="ER214" s="29" t="str">
        <f>IF(OR($A$8&lt;&gt;"",$A$2&lt;&gt;"",$ER$252&lt;&gt;""),"E","")</f>
        <v/>
      </c>
      <c r="ES214" s="29" t="str">
        <f>IF(OR($A$8&lt;&gt;"",$A$2&lt;&gt;"",$ES$252&lt;&gt;""),"E","")</f>
        <v/>
      </c>
      <c r="ET214" s="29" t="str">
        <f>IF(OR($A$8&lt;&gt;"",$A$2&lt;&gt;"",$ET$252&lt;&gt;""),"E","")</f>
        <v/>
      </c>
      <c r="EU214" s="29" t="str">
        <f>IF(OR($A$8&lt;&gt;"",$A$2&lt;&gt;"",$EU$252&lt;&gt;""),"E","")</f>
        <v/>
      </c>
      <c r="EV214" s="29" t="str">
        <f>IF(OR($A$8&lt;&gt;"",$A$2&lt;&gt;"",$EV$252&lt;&gt;""),"E","")</f>
        <v/>
      </c>
      <c r="EW214" s="29" t="str">
        <f>IF(OR($A$8&lt;&gt;"",$A$2&lt;&gt;"",$EW$252&lt;&gt;""),"E","")</f>
        <v/>
      </c>
      <c r="EX214" s="29" t="str">
        <f>IF(OR($A$8&lt;&gt;"",$A$2&lt;&gt;"",$EX$252&lt;&gt;""),"E","")</f>
        <v/>
      </c>
      <c r="EY214" s="29" t="str">
        <f>IF(OR($A$8&lt;&gt;"",$A$2&lt;&gt;"",$EY$252&lt;&gt;""),"E","")</f>
        <v/>
      </c>
      <c r="EZ214" s="29" t="str">
        <f>IF(OR($A$8&lt;&gt;"",$A$2&lt;&gt;"",$EZ$252&lt;&gt;""),"E","")</f>
        <v/>
      </c>
      <c r="FA214" s="29" t="str">
        <f>IF(OR($A$8&lt;&gt;"",$A$2&lt;&gt;"",$FA$252&lt;&gt;""),"E","")</f>
        <v/>
      </c>
      <c r="FB214" s="29" t="str">
        <f>IF(OR($A$8&lt;&gt;"",$A$2&lt;&gt;"",$FB$252&lt;&gt;""),"E","")</f>
        <v/>
      </c>
      <c r="FC214" s="29" t="str">
        <f>IF(OR($A$8&lt;&gt;"",$A$2&lt;&gt;"",$FC$252&lt;&gt;""),"E","")</f>
        <v/>
      </c>
      <c r="FD214" s="29" t="str">
        <f>IF(OR($A$8&lt;&gt;"",$A$2&lt;&gt;"",$FD$252&lt;&gt;""),"E","")</f>
        <v/>
      </c>
      <c r="FE214" s="29" t="str">
        <f>IF(OR($A$8&lt;&gt;"",$A$2&lt;&gt;"",$FE$252&lt;&gt;""),"E","")</f>
        <v/>
      </c>
      <c r="FF214" s="29" t="str">
        <f>IF(OR($A$8&lt;&gt;"",$A$2&lt;&gt;"",$FF$252&lt;&gt;""),"E","")</f>
        <v/>
      </c>
      <c r="FG214" s="29" t="str">
        <f>IF(OR($A$8&lt;&gt;"",$A$2&lt;&gt;"",$FG$252&lt;&gt;""),"E","")</f>
        <v/>
      </c>
      <c r="FH214" s="29" t="str">
        <f>IF(OR($A$8&lt;&gt;"",$A$2&lt;&gt;"",$FH$252&lt;&gt;""),"E","")</f>
        <v/>
      </c>
      <c r="FI214" s="29" t="str">
        <f>IF(OR($A$8&lt;&gt;"",$A$2&lt;&gt;"",$FI$252&lt;&gt;""),"E","")</f>
        <v/>
      </c>
      <c r="FJ214" s="29" t="str">
        <f>IF(OR($A$8&lt;&gt;"",$A$2&lt;&gt;"",$FJ$252&lt;&gt;""),"E","")</f>
        <v/>
      </c>
      <c r="FK214" s="29" t="str">
        <f>IF(OR($A$8&lt;&gt;"",$A$2&lt;&gt;"",$FK$252&lt;&gt;""),"E","")</f>
        <v/>
      </c>
      <c r="FL214" s="29" t="str">
        <f>IF(OR($A$8&lt;&gt;"",$A$2&lt;&gt;"",$FL$252&lt;&gt;""),"E","")</f>
        <v/>
      </c>
      <c r="FM214" s="29" t="str">
        <f>IF(OR($A$8&lt;&gt;"",$A$2&lt;&gt;"",$FM$252&lt;&gt;""),"E","")</f>
        <v/>
      </c>
      <c r="FN214" s="29" t="str">
        <f>IF(OR($A$8&lt;&gt;"",$A$2&lt;&gt;"",$FN$252&lt;&gt;""),"E","")</f>
        <v/>
      </c>
      <c r="FO214" s="29" t="str">
        <f>IF(OR($A$8&lt;&gt;"",$A$2&lt;&gt;"",$FO$252&lt;&gt;""),"E","")</f>
        <v/>
      </c>
      <c r="FP214" s="29" t="str">
        <f>IF(OR($A$8&lt;&gt;"",$A$2&lt;&gt;"",$FP$252&lt;&gt;""),"E","")</f>
        <v/>
      </c>
      <c r="FQ214" s="29" t="str">
        <f>IF(OR($A$8&lt;&gt;"",$A$2&lt;&gt;"",$FQ$252&lt;&gt;""),"E","")</f>
        <v/>
      </c>
      <c r="FR214" s="29" t="str">
        <f>IF(OR($A$8&lt;&gt;"",$A$2&lt;&gt;"",$FR$252&lt;&gt;""),"E","")</f>
        <v/>
      </c>
      <c r="FS214" s="29" t="str">
        <f>IF(OR($A$8&lt;&gt;"",$A$2&lt;&gt;"",$FS$252&lt;&gt;""),"E","")</f>
        <v/>
      </c>
      <c r="FT214" s="29" t="str">
        <f>IF(OR($A$8&lt;&gt;"",$A$2&lt;&gt;"",$FT$252&lt;&gt;""),"E","")</f>
        <v/>
      </c>
      <c r="FU214" s="29" t="str">
        <f>IF(OR($A$8&lt;&gt;"",$A$2&lt;&gt;"",$FU$252&lt;&gt;""),"E","")</f>
        <v/>
      </c>
      <c r="FV214" s="29" t="str">
        <f>IF(OR($A$8&lt;&gt;"",$A$2&lt;&gt;"",$FV$252&lt;&gt;""),"E","")</f>
        <v/>
      </c>
      <c r="FW214" s="29" t="str">
        <f>IF(OR($A$8&lt;&gt;"",$A$2&lt;&gt;"",$FW$252&lt;&gt;""),"E","")</f>
        <v/>
      </c>
      <c r="FX214" s="29" t="str">
        <f>IF(OR($A$8&lt;&gt;"",$A$2&lt;&gt;"",$FX$252&lt;&gt;""),"E","")</f>
        <v/>
      </c>
      <c r="FY214" s="29" t="str">
        <f>IF(OR($A$8&lt;&gt;"",$A$2&lt;&gt;"",$FY$252&lt;&gt;""),"E","")</f>
        <v/>
      </c>
      <c r="FZ214" s="29" t="str">
        <f>IF(OR($A$8&lt;&gt;"",$A$2&lt;&gt;"",$FZ$252&lt;&gt;""),"E","")</f>
        <v/>
      </c>
      <c r="GA214" s="29" t="str">
        <f>IF(OR($A$8&lt;&gt;"",$A$2&lt;&gt;"",$GA$252&lt;&gt;""),"E","")</f>
        <v/>
      </c>
      <c r="GB214" s="58"/>
      <c r="GC214" s="57"/>
      <c r="GD214" s="33" t="str">
        <f>IF(OR($A$8&lt;&gt;"",$A$2&lt;&gt;"",$GD$252&lt;&gt;""),"E","")</f>
        <v/>
      </c>
      <c r="GE214" s="77"/>
      <c r="GF214" s="72"/>
      <c r="GG214" s="29" t="str">
        <f>IF(OR($A$8&lt;&gt;"",$A$2&lt;&gt;"",$GG$252&lt;&gt;""),"E","")</f>
        <v/>
      </c>
      <c r="GH214" s="29" t="str">
        <f>IF(OR($A$8&lt;&gt;"",$A$2&lt;&gt;"",$GH$252&lt;&gt;""),"E","")</f>
        <v/>
      </c>
      <c r="GI214" s="29" t="str">
        <f>IF(OR($A$8&lt;&gt;"",$A$2&lt;&gt;"",$GI$252&lt;&gt;""),"E","")</f>
        <v/>
      </c>
      <c r="GJ214" s="29" t="str">
        <f>IF(OR($A$8&lt;&gt;"",$A$2&lt;&gt;"",$GJ$252&lt;&gt;""),"E","")</f>
        <v/>
      </c>
      <c r="GK214" s="29" t="str">
        <f>IF(OR($A$8&lt;&gt;"",$A$2&lt;&gt;"",$GK$252&lt;&gt;""),"E","")</f>
        <v/>
      </c>
      <c r="GL214" s="29" t="str">
        <f>IF(OR($A$8&lt;&gt;"",$A$2&lt;&gt;"",$GL$252&lt;&gt;""),"E","")</f>
        <v/>
      </c>
      <c r="GM214" s="29" t="str">
        <f>IF(OR($A$8&lt;&gt;"",$A$2&lt;&gt;"",$GM$252&lt;&gt;""),"E","")</f>
        <v/>
      </c>
      <c r="GN214" s="29" t="str">
        <f>IF(OR($A$8&lt;&gt;"",$A$2&lt;&gt;"",$GN$252&lt;&gt;""),"E","")</f>
        <v/>
      </c>
      <c r="GO214" s="29" t="str">
        <f>IF(OR($A$8&lt;&gt;"",$A$2&lt;&gt;"",$GO$252&lt;&gt;""),"E","")</f>
        <v/>
      </c>
      <c r="GP214" s="29" t="str">
        <f>IF(OR($A$8&lt;&gt;"",$A$2&lt;&gt;"",$GP$252&lt;&gt;""),"E","")</f>
        <v/>
      </c>
      <c r="GQ214" s="29" t="str">
        <f>IF(OR($A$8&lt;&gt;"",$A$2&lt;&gt;"",$GQ$252&lt;&gt;""),"E","")</f>
        <v/>
      </c>
      <c r="GR214" s="29" t="str">
        <f>IF(OR($A$8&lt;&gt;"",$A$2&lt;&gt;"",$GR$252&lt;&gt;""),"E","")</f>
        <v/>
      </c>
      <c r="GS214" s="29" t="str">
        <f>IF(OR($A$8&lt;&gt;"",$A$2&lt;&gt;"",$GS$252&lt;&gt;""),"E","")</f>
        <v/>
      </c>
      <c r="GT214" s="29" t="str">
        <f>IF(OR($A$8&lt;&gt;"",$A$2&lt;&gt;"",$GT$252&lt;&gt;""),"E","")</f>
        <v/>
      </c>
      <c r="GU214" s="29" t="str">
        <f>IF(OR($A$8&lt;&gt;"",$A$2&lt;&gt;"",$GU$252&lt;&gt;""),"E","")</f>
        <v/>
      </c>
      <c r="GV214" s="29" t="str">
        <f>IF(OR($A$8&lt;&gt;"",$A$2&lt;&gt;"",$GV$252&lt;&gt;""),"E","")</f>
        <v/>
      </c>
      <c r="GW214" s="29" t="str">
        <f>IF(OR($A$8&lt;&gt;"",$A$2&lt;&gt;"",$GW$252&lt;&gt;""),"E","")</f>
        <v/>
      </c>
      <c r="GX214" s="29" t="str">
        <f>IF(OR($A$8&lt;&gt;"",$A$2&lt;&gt;"",$GX$252&lt;&gt;""),"E","")</f>
        <v/>
      </c>
      <c r="GY214" s="26" t="str">
        <f>IF(OR($A$8&lt;&gt;"",$A$2&lt;&gt;"",$GY$252&lt;&gt;""),"E","")</f>
        <v/>
      </c>
      <c r="GZ214" s="29" t="str">
        <f>IF(OR($A$8&lt;&gt;"",$A$2&lt;&gt;"",$GZ$252&lt;&gt;""),"E","")</f>
        <v/>
      </c>
      <c r="HA214" s="29" t="str">
        <f>IF(OR($A$8&lt;&gt;"",$A$2&lt;&gt;"",$HA$252&lt;&gt;""),"E","")</f>
        <v/>
      </c>
      <c r="HB214" s="34" t="str">
        <f>IF(OR($A$8&lt;&gt;"",$A$2&lt;&gt;"",$HB$252&lt;&gt;""),"E",IF((OR((AND($B$5="X",$D$5="")),(AND($F$7="X",$H$7="",$N$7="")),(AND((OR(($J$6="X"),(AND($J$6="X",$L$6="X")))),$N$6="")))),"","X"))</f>
        <v>X</v>
      </c>
      <c r="HC214" s="29" t="str">
        <f>IF(OR($A$8&lt;&gt;"",$A$2&lt;&gt;"",$HC$252&lt;&gt;""),"E","")</f>
        <v/>
      </c>
      <c r="HD214" s="34" t="str">
        <f>IF(OR($A$8&lt;&gt;"",$A$2&lt;&gt;"",$HD$252&lt;&gt;""),"E",IF((OR((AND($B$5="X",$D$5="")),(AND($F$7="X",$H$7="",$N$7="")),(AND((OR(($J$6="X"),(AND($J$6="X",$L$6="X")))),$N$6="")))),"","X"))</f>
        <v>X</v>
      </c>
      <c r="HE214" s="29" t="str">
        <f>IF(OR($A$8&lt;&gt;"",$A$2&lt;&gt;"",$HE$252&lt;&gt;""),"E","")</f>
        <v/>
      </c>
      <c r="HF214" s="34" t="str">
        <f>IF(OR($A$8&lt;&gt;"",$A$2&lt;&gt;"",$HF$252&lt;&gt;""),"E",IF((OR((AND($B$5="X",$D$5="")),(AND($F$7="X",$H$7="",$N$7="")),(AND((OR(($J$6="X"),(AND($J$6="X",$L$6="X")))),$N$6="")))),"","X"))</f>
        <v>X</v>
      </c>
      <c r="HG214" s="29" t="str">
        <f>IF(OR($A$8&lt;&gt;"",$A$2&lt;&gt;"",$HG$252&lt;&gt;""),"E","")</f>
        <v/>
      </c>
      <c r="HH214" s="81"/>
      <c r="HI214" s="72"/>
      <c r="HJ214" s="34" t="str">
        <f>IF(OR($A$8&lt;&gt;"",$A$2&lt;&gt;"",$HJ$252&lt;&gt;""),"E",IF((OR((AND($B$5="X",$D$5="")),(AND($F$7="X",$H$7="",$N$7="")),(AND((OR(($J$6="X"),(AND($J$6="X",$L$6="X")))),$N$6="")))),"","X"))</f>
        <v>X</v>
      </c>
      <c r="HK214" s="29" t="str">
        <f>IF(OR($A$8&lt;&gt;"",$A$2&lt;&gt;"",$HK$252&lt;&gt;""),"E","")</f>
        <v/>
      </c>
      <c r="HL214" s="34" t="str">
        <f>IF(OR($A$8&lt;&gt;"",$A$2&lt;&gt;"",$HL$252&lt;&gt;""),"E",IF((OR((AND($B$5="X",$D$5="")),(AND($F$7="X",$H$7="",$N$7="")),(AND((OR(($J$6="X"),(AND($J$6="X",$L$6="X")))),$N$6="")))),"","X"))</f>
        <v>X</v>
      </c>
      <c r="HM214" s="34" t="str">
        <f>IF(OR($A$8&lt;&gt;"",$A$2&lt;&gt;"",$HM$252&lt;&gt;""),"E",IF((OR((AND($B$5="X",$D$5="")),(AND($F$7="X",$H$7="",$N$7="")),(AND((OR(($J$6="X"),(AND($J$6="X",$L$6="X")))),$N$6="")))),"","X"))</f>
        <v>X</v>
      </c>
      <c r="HN214" s="34" t="str">
        <f>IF(OR($A$8&lt;&gt;"",$A$2&lt;&gt;"",$HN$252&lt;&gt;""),"E",IF((OR((AND($B$5="X",$D$5="")),(AND($F$7="X",$H$7="",$N$7="")),(AND((OR(($J$6="X"),(AND($J$6="X",$L$6="X")))),$N$6="")))),"","X"))</f>
        <v>X</v>
      </c>
      <c r="HO214" s="34" t="str">
        <f>IF(OR($A$8&lt;&gt;"",$A$2&lt;&gt;"",$HO$252&lt;&gt;""),"E",IF((OR((AND($B$5="X",$D$5="")),(AND($F$7="X",$H$7="",$N$7="")),(AND((OR(($J$6="X"),(AND($J$6="X",$L$6="X")))),$N$6="")))),"","X"))</f>
        <v>X</v>
      </c>
      <c r="HP214" s="34" t="str">
        <f>IF(OR($A$8&lt;&gt;"",$A$2&lt;&gt;"",$HP$252&lt;&gt;""),"E",IF((OR((AND($B$5="X",$D$5="")),(AND($F$7="X",$H$7="",$N$7="")),(AND((OR(($J$6="X"),(AND($J$6="X",$L$6="X")))),$N$6="")))),"","X"))</f>
        <v>X</v>
      </c>
      <c r="HQ214" s="219"/>
      <c r="HR214" s="6"/>
      <c r="HS214" s="131">
        <f t="shared" si="3"/>
        <v>0</v>
      </c>
      <c r="HT214" s="132"/>
    </row>
    <row r="215" spans="1:228" ht="39" customHeight="1" x14ac:dyDescent="0.2">
      <c r="A215" s="220" t="s">
        <v>1245</v>
      </c>
      <c r="B215" s="221"/>
      <c r="C215" s="221"/>
      <c r="D215" s="221"/>
      <c r="E215" s="221"/>
      <c r="F215" s="221"/>
      <c r="G215" s="221"/>
      <c r="H215" s="221"/>
      <c r="I215" s="221"/>
      <c r="J215" s="221"/>
      <c r="K215" s="221"/>
      <c r="L215" s="222"/>
      <c r="M215" s="220" t="s">
        <v>201</v>
      </c>
      <c r="N215" s="221"/>
      <c r="O215" s="221"/>
      <c r="P215" s="221"/>
      <c r="Q215" s="221"/>
      <c r="R215" s="221"/>
      <c r="S215" s="221"/>
      <c r="T215" s="221"/>
      <c r="U215" s="222"/>
      <c r="V215" s="175"/>
      <c r="W215" s="43">
        <v>30</v>
      </c>
      <c r="X215" s="205">
        <v>4</v>
      </c>
      <c r="Y215" s="84" t="s">
        <v>1159</v>
      </c>
      <c r="Z215" s="178"/>
      <c r="AA215" s="212"/>
      <c r="AB215" s="155">
        <v>60</v>
      </c>
      <c r="AC215" s="299"/>
      <c r="AD215" s="155">
        <v>60</v>
      </c>
      <c r="AE215" s="299"/>
      <c r="AF215" s="155">
        <v>60</v>
      </c>
      <c r="AG215" s="299"/>
      <c r="AH215" s="155">
        <v>60</v>
      </c>
      <c r="AI215" s="299"/>
      <c r="AJ215" s="155">
        <v>12</v>
      </c>
      <c r="AK215" s="299"/>
      <c r="AL215" s="155">
        <v>2</v>
      </c>
      <c r="AM215" s="299"/>
      <c r="AN215" s="155">
        <v>1</v>
      </c>
      <c r="AO215" s="299"/>
      <c r="AP215" s="155">
        <v>1</v>
      </c>
      <c r="AQ215" s="299"/>
      <c r="AR215" s="152"/>
      <c r="AS215" s="153"/>
      <c r="AT215" s="152"/>
      <c r="AU215" s="153"/>
      <c r="AV215" s="152"/>
      <c r="AW215" s="153"/>
      <c r="AX215" s="152"/>
      <c r="AY215" s="153"/>
      <c r="AZ215" s="152"/>
      <c r="BA215" s="153"/>
      <c r="BB215" s="152"/>
      <c r="BC215" s="153"/>
      <c r="BD215" s="152"/>
      <c r="BE215" s="153"/>
      <c r="BF215" s="152"/>
      <c r="BG215" s="422"/>
      <c r="BH215" s="179"/>
      <c r="BI215" s="179"/>
      <c r="BJ215" s="67" t="str">
        <f>IF($BJ$8="Saisie de numéro erronée !","Saisie de numéro erronée !",IF($BJ$9="","",VALUE(SUBSTITUTE(IF(COUNTIF(HS215,"* *"),TRIM(MID(Y215&amp;" ",(FIND(("NO"&amp;$BJ$9&amp;" "),Y215&amp;" "))-3,3)),HS215),"c",""))))</f>
        <v/>
      </c>
      <c r="BK215" s="180"/>
      <c r="BL215" s="213"/>
      <c r="BM215" s="29">
        <v>30</v>
      </c>
      <c r="BN215" s="29">
        <v>30</v>
      </c>
      <c r="BO215" s="29">
        <v>30</v>
      </c>
      <c r="BP215" s="29">
        <v>31</v>
      </c>
      <c r="BQ215" s="29">
        <v>31</v>
      </c>
      <c r="BR215" s="29">
        <v>31</v>
      </c>
      <c r="BS215" s="29">
        <v>32</v>
      </c>
      <c r="BT215" s="29">
        <v>32</v>
      </c>
      <c r="BU215" s="29">
        <v>32</v>
      </c>
      <c r="BV215" s="29">
        <v>33</v>
      </c>
      <c r="BW215" s="29">
        <v>33</v>
      </c>
      <c r="BX215" s="29">
        <v>33</v>
      </c>
      <c r="BY215" s="29">
        <v>37</v>
      </c>
      <c r="BZ215" s="29">
        <v>45</v>
      </c>
      <c r="CA215" s="29">
        <v>98</v>
      </c>
      <c r="CB215" s="226">
        <v>69</v>
      </c>
      <c r="CC215" s="181"/>
      <c r="CD215" s="181"/>
      <c r="CE215" s="395"/>
      <c r="CF215" s="182"/>
      <c r="CG215" s="182"/>
      <c r="CH215" s="395"/>
      <c r="CI215" s="183"/>
      <c r="CJ215" s="183"/>
      <c r="CK215" s="214">
        <v>204</v>
      </c>
      <c r="CL215" s="44" t="s">
        <v>645</v>
      </c>
      <c r="CM215" s="184"/>
      <c r="CN215" s="216"/>
      <c r="CO215" s="227" t="s">
        <v>235</v>
      </c>
      <c r="CP215" s="185"/>
      <c r="CQ215" s="185"/>
      <c r="CR215" s="44">
        <v>97</v>
      </c>
      <c r="CS215" s="44">
        <v>109</v>
      </c>
      <c r="CT215" s="186"/>
      <c r="CU215" s="186"/>
      <c r="CV215" s="395"/>
      <c r="CW215" s="218"/>
      <c r="CX215" s="218"/>
      <c r="CY215" s="227" t="s">
        <v>106</v>
      </c>
      <c r="CZ215" s="187"/>
      <c r="DA215" s="187"/>
      <c r="DB215" s="28" t="str">
        <f>IF(OR($A$8&lt;&gt;"",$A$2&lt;&gt;"",$DB$252&lt;&gt;""),"E","")</f>
        <v/>
      </c>
      <c r="DC215" s="29" t="str">
        <f>IF(OR($A$8&lt;&gt;"",$A$2&lt;&gt;"",$DC$252&lt;&gt;""),"E","")</f>
        <v/>
      </c>
      <c r="DD215" s="29" t="str">
        <f>IF(OR($A$8&lt;&gt;"",$A$2&lt;&gt;"",$DD$252&lt;&gt;""),"E","")</f>
        <v/>
      </c>
      <c r="DE215" s="29" t="str">
        <f>IF(OR($A$8&lt;&gt;"",$A$2&lt;&gt;"",$DE$252&lt;&gt;""),"E","")</f>
        <v/>
      </c>
      <c r="DF215" s="29" t="str">
        <f>IF(OR($A$8&lt;&gt;"",$A$2&lt;&gt;"",$DF$252&lt;&gt;""),"E","")</f>
        <v/>
      </c>
      <c r="DG215" s="29" t="str">
        <f>IF(OR($A$8&lt;&gt;"",$A$2&lt;&gt;"",$DG$252&lt;&gt;""),"E","")</f>
        <v/>
      </c>
      <c r="DH215" s="29" t="str">
        <f>IF(OR($A$8&lt;&gt;"",$A$2&lt;&gt;"",$DH$252&lt;&gt;""),"E","")</f>
        <v/>
      </c>
      <c r="DI215" s="29" t="str">
        <f>IF(OR($A$8&lt;&gt;"",$A$2&lt;&gt;"",$DI$252&lt;&gt;""),"E","")</f>
        <v/>
      </c>
      <c r="DJ215" s="29" t="str">
        <f>IF(OR($A$8&lt;&gt;"",$A$2&lt;&gt;"",$DJ$252&lt;&gt;""),"E","")</f>
        <v/>
      </c>
      <c r="DK215" s="29" t="str">
        <f>IF(OR($A$8&lt;&gt;"",$A$2&lt;&gt;"",$DK$252&lt;&gt;""),"E","")</f>
        <v/>
      </c>
      <c r="DL215" s="29" t="str">
        <f>IF(OR($A$8&lt;&gt;"",$A$2&lt;&gt;"",$DL$252&lt;&gt;""),"E","")</f>
        <v/>
      </c>
      <c r="DM215" s="29" t="str">
        <f>IF(OR($A$8&lt;&gt;"",$A$2&lt;&gt;"",$DM$252&lt;&gt;""),"E","")</f>
        <v/>
      </c>
      <c r="DN215" s="29" t="str">
        <f>IF(OR($A$8&lt;&gt;"",$A$2&lt;&gt;"",$DN$252&lt;&gt;""),"E","")</f>
        <v/>
      </c>
      <c r="DO215" s="29" t="str">
        <f>IF(OR($A$8&lt;&gt;"",$A$2&lt;&gt;"",$DO$252&lt;&gt;""),"E","")</f>
        <v/>
      </c>
      <c r="DP215" s="29" t="str">
        <f>IF(OR($A$8&lt;&gt;"",$A$2&lt;&gt;"",$DP$252&lt;&gt;""),"E","")</f>
        <v/>
      </c>
      <c r="DQ215" s="29" t="str">
        <f>IF(OR($A$8&lt;&gt;"",$A$2&lt;&gt;"",$DQ$252&lt;&gt;""),"E","")</f>
        <v/>
      </c>
      <c r="DR215" s="29" t="str">
        <f>IF(OR($A$8&lt;&gt;"",$A$2&lt;&gt;"",$DR$252&lt;&gt;""),"E","")</f>
        <v/>
      </c>
      <c r="DS215" s="29" t="str">
        <f>IF(OR($A$8&lt;&gt;"",$A$2&lt;&gt;"",$DS$252&lt;&gt;""),"E","")</f>
        <v/>
      </c>
      <c r="DT215" s="29" t="str">
        <f>IF(OR($A$8&lt;&gt;"",$A$2&lt;&gt;"",$DT$252&lt;&gt;""),"E","")</f>
        <v/>
      </c>
      <c r="DU215" s="29" t="str">
        <f>IF(OR($A$8&lt;&gt;"",$A$2&lt;&gt;"",$DU$252&lt;&gt;""),"E","")</f>
        <v/>
      </c>
      <c r="DV215" s="29" t="str">
        <f>IF(OR($A$8&lt;&gt;"",$A$2&lt;&gt;"",$DV$252&lt;&gt;""),"E","")</f>
        <v/>
      </c>
      <c r="DW215" s="29" t="str">
        <f>IF(OR($A$8&lt;&gt;"",$A$2&lt;&gt;"",$DW$252&lt;&gt;""),"E","")</f>
        <v/>
      </c>
      <c r="DX215" s="29" t="str">
        <f>IF(OR($A$8&lt;&gt;"",$A$2&lt;&gt;"",$DX$252&lt;&gt;""),"E","")</f>
        <v/>
      </c>
      <c r="DY215" s="29" t="str">
        <f>IF(OR($A$8&lt;&gt;"",$A$2&lt;&gt;"",$DY$252&lt;&gt;""),"E","")</f>
        <v/>
      </c>
      <c r="DZ215" s="29" t="str">
        <f>IF(OR($A$8&lt;&gt;"",$A$2&lt;&gt;"",$DZ$252&lt;&gt;""),"E","")</f>
        <v/>
      </c>
      <c r="EA215" s="31"/>
      <c r="EB215" s="2"/>
      <c r="EC215" s="29" t="str">
        <f>IF(OR($A$8&lt;&gt;"",$A$2&lt;&gt;"",$EC$252&lt;&gt;""),"E","")</f>
        <v/>
      </c>
      <c r="ED215" s="58"/>
      <c r="EE215" s="57"/>
      <c r="EF215" s="29" t="str">
        <f>IF(OR($A$8&lt;&gt;"",$A$2&lt;&gt;"",$EF$252&lt;&gt;""),"E","")</f>
        <v/>
      </c>
      <c r="EG215" s="29" t="str">
        <f>IF(OR($A$8&lt;&gt;"",$A$2&lt;&gt;"",$EG$252&lt;&gt;""),"E","")</f>
        <v/>
      </c>
      <c r="EH215" s="29" t="str">
        <f>IF(OR($A$8&lt;&gt;"",$A$2&lt;&gt;"",$EH$252&lt;&gt;""),"E","")</f>
        <v/>
      </c>
      <c r="EI215" s="29" t="str">
        <f>IF(OR($A$8&lt;&gt;"",$A$2&lt;&gt;"",$EI$252&lt;&gt;""),"E","")</f>
        <v/>
      </c>
      <c r="EJ215" s="29" t="str">
        <f>IF(OR($A$8&lt;&gt;"",$A$2&lt;&gt;"",$EJ$252&lt;&gt;""),"E","")</f>
        <v/>
      </c>
      <c r="EK215" s="29" t="str">
        <f>IF(OR($A$8&lt;&gt;"",$A$2&lt;&gt;"",$EK$252&lt;&gt;""),"E","")</f>
        <v/>
      </c>
      <c r="EL215" s="29" t="str">
        <f>IF(OR($A$8&lt;&gt;"",$A$2&lt;&gt;"",$EL$252&lt;&gt;""),"E","")</f>
        <v/>
      </c>
      <c r="EM215" s="29" t="str">
        <f>IF(OR($A$8&lt;&gt;"",$A$2&lt;&gt;"",$EM$252&lt;&gt;""),"E","")</f>
        <v/>
      </c>
      <c r="EN215" s="29" t="str">
        <f>IF(OR($A$8&lt;&gt;"",$A$2&lt;&gt;"",$EN$252&lt;&gt;""),"E","")</f>
        <v/>
      </c>
      <c r="EO215" s="29" t="str">
        <f>IF(OR($A$8&lt;&gt;"",$A$2&lt;&gt;"",$EO$252&lt;&gt;""),"E","")</f>
        <v/>
      </c>
      <c r="EP215" s="29" t="str">
        <f>IF(OR($A$8&lt;&gt;"",$A$2&lt;&gt;"",$EP$252&lt;&gt;""),"E","")</f>
        <v/>
      </c>
      <c r="EQ215" s="29" t="str">
        <f>IF(OR($A$8&lt;&gt;"",$A$2&lt;&gt;"",$EQ$252&lt;&gt;""),"E","")</f>
        <v/>
      </c>
      <c r="ER215" s="29" t="str">
        <f>IF(OR($A$8&lt;&gt;"",$A$2&lt;&gt;"",$ER$252&lt;&gt;""),"E","")</f>
        <v/>
      </c>
      <c r="ES215" s="29" t="str">
        <f>IF(OR($A$8&lt;&gt;"",$A$2&lt;&gt;"",$ES$252&lt;&gt;""),"E","")</f>
        <v/>
      </c>
      <c r="ET215" s="29" t="str">
        <f>IF(OR($A$8&lt;&gt;"",$A$2&lt;&gt;"",$ET$252&lt;&gt;""),"E","")</f>
        <v/>
      </c>
      <c r="EU215" s="29" t="str">
        <f>IF(OR($A$8&lt;&gt;"",$A$2&lt;&gt;"",$EU$252&lt;&gt;""),"E","")</f>
        <v/>
      </c>
      <c r="EV215" s="29" t="str">
        <f>IF(OR($A$8&lt;&gt;"",$A$2&lt;&gt;"",$EV$252&lt;&gt;""),"E","")</f>
        <v/>
      </c>
      <c r="EW215" s="29" t="str">
        <f>IF(OR($A$8&lt;&gt;"",$A$2&lt;&gt;"",$EW$252&lt;&gt;""),"E","")</f>
        <v/>
      </c>
      <c r="EX215" s="29" t="str">
        <f>IF(OR($A$8&lt;&gt;"",$A$2&lt;&gt;"",$EX$252&lt;&gt;""),"E","")</f>
        <v/>
      </c>
      <c r="EY215" s="29" t="str">
        <f>IF(OR($A$8&lt;&gt;"",$A$2&lt;&gt;"",$EY$252&lt;&gt;""),"E","")</f>
        <v/>
      </c>
      <c r="EZ215" s="29" t="str">
        <f>IF(OR($A$8&lt;&gt;"",$A$2&lt;&gt;"",$EZ$252&lt;&gt;""),"E","")</f>
        <v/>
      </c>
      <c r="FA215" s="29" t="str">
        <f>IF(OR($A$8&lt;&gt;"",$A$2&lt;&gt;"",$FA$252&lt;&gt;""),"E","")</f>
        <v/>
      </c>
      <c r="FB215" s="29" t="str">
        <f>IF(OR($A$8&lt;&gt;"",$A$2&lt;&gt;"",$FB$252&lt;&gt;""),"E","")</f>
        <v/>
      </c>
      <c r="FC215" s="29" t="str">
        <f>IF(OR($A$8&lt;&gt;"",$A$2&lt;&gt;"",$FC$252&lt;&gt;""),"E","")</f>
        <v/>
      </c>
      <c r="FD215" s="29" t="str">
        <f>IF(OR($A$8&lt;&gt;"",$A$2&lt;&gt;"",$FD$252&lt;&gt;""),"E","")</f>
        <v/>
      </c>
      <c r="FE215" s="29" t="str">
        <f>IF(OR($A$8&lt;&gt;"",$A$2&lt;&gt;"",$FE$252&lt;&gt;""),"E","")</f>
        <v/>
      </c>
      <c r="FF215" s="29" t="str">
        <f>IF(OR($A$8&lt;&gt;"",$A$2&lt;&gt;"",$FF$252&lt;&gt;""),"E","")</f>
        <v/>
      </c>
      <c r="FG215" s="29" t="str">
        <f>IF(OR($A$8&lt;&gt;"",$A$2&lt;&gt;"",$FG$252&lt;&gt;""),"E","")</f>
        <v/>
      </c>
      <c r="FH215" s="29" t="str">
        <f>IF(OR($A$8&lt;&gt;"",$A$2&lt;&gt;"",$FH$252&lt;&gt;""),"E","")</f>
        <v/>
      </c>
      <c r="FI215" s="29" t="str">
        <f>IF(OR($A$8&lt;&gt;"",$A$2&lt;&gt;"",$FI$252&lt;&gt;""),"E","")</f>
        <v/>
      </c>
      <c r="FJ215" s="29" t="str">
        <f>IF(OR($A$8&lt;&gt;"",$A$2&lt;&gt;"",$FJ$252&lt;&gt;""),"E","")</f>
        <v/>
      </c>
      <c r="FK215" s="29" t="str">
        <f>IF(OR($A$8&lt;&gt;"",$A$2&lt;&gt;"",$FK$252&lt;&gt;""),"E","")</f>
        <v/>
      </c>
      <c r="FL215" s="29" t="str">
        <f>IF(OR($A$8&lt;&gt;"",$A$2&lt;&gt;"",$FL$252&lt;&gt;""),"E","")</f>
        <v/>
      </c>
      <c r="FM215" s="29" t="str">
        <f>IF(OR($A$8&lt;&gt;"",$A$2&lt;&gt;"",$FM$252&lt;&gt;""),"E","")</f>
        <v/>
      </c>
      <c r="FN215" s="29" t="str">
        <f>IF(OR($A$8&lt;&gt;"",$A$2&lt;&gt;"",$FN$252&lt;&gt;""),"E","")</f>
        <v/>
      </c>
      <c r="FO215" s="29" t="str">
        <f>IF(OR($A$8&lt;&gt;"",$A$2&lt;&gt;"",$FO$252&lt;&gt;""),"E","")</f>
        <v/>
      </c>
      <c r="FP215" s="29" t="str">
        <f>IF(OR($A$8&lt;&gt;"",$A$2&lt;&gt;"",$FP$252&lt;&gt;""),"E","")</f>
        <v/>
      </c>
      <c r="FQ215" s="29" t="str">
        <f>IF(OR($A$8&lt;&gt;"",$A$2&lt;&gt;"",$FQ$252&lt;&gt;""),"E","")</f>
        <v/>
      </c>
      <c r="FR215" s="29" t="str">
        <f>IF(OR($A$8&lt;&gt;"",$A$2&lt;&gt;"",$FR$252&lt;&gt;""),"E","")</f>
        <v/>
      </c>
      <c r="FS215" s="29" t="str">
        <f>IF(OR($A$8&lt;&gt;"",$A$2&lt;&gt;"",$FS$252&lt;&gt;""),"E","")</f>
        <v/>
      </c>
      <c r="FT215" s="29" t="str">
        <f>IF(OR($A$8&lt;&gt;"",$A$2&lt;&gt;"",$FT$252&lt;&gt;""),"E","")</f>
        <v/>
      </c>
      <c r="FU215" s="29" t="str">
        <f>IF(OR($A$8&lt;&gt;"",$A$2&lt;&gt;"",$FU$252&lt;&gt;""),"E","")</f>
        <v/>
      </c>
      <c r="FV215" s="29" t="str">
        <f>IF(OR($A$8&lt;&gt;"",$A$2&lt;&gt;"",$FV$252&lt;&gt;""),"E","")</f>
        <v/>
      </c>
      <c r="FW215" s="29" t="str">
        <f>IF(OR($A$8&lt;&gt;"",$A$2&lt;&gt;"",$FW$252&lt;&gt;""),"E","")</f>
        <v/>
      </c>
      <c r="FX215" s="29" t="str">
        <f>IF(OR($A$8&lt;&gt;"",$A$2&lt;&gt;"",$FX$252&lt;&gt;""),"E","")</f>
        <v/>
      </c>
      <c r="FY215" s="29" t="str">
        <f>IF(OR($A$8&lt;&gt;"",$A$2&lt;&gt;"",$FY$252&lt;&gt;""),"E","")</f>
        <v/>
      </c>
      <c r="FZ215" s="29" t="str">
        <f>IF(OR($A$8&lt;&gt;"",$A$2&lt;&gt;"",$FZ$252&lt;&gt;""),"E","")</f>
        <v/>
      </c>
      <c r="GA215" s="29" t="str">
        <f>IF(OR($A$8&lt;&gt;"",$A$2&lt;&gt;"",$GA$252&lt;&gt;""),"E","")</f>
        <v/>
      </c>
      <c r="GB215" s="58"/>
      <c r="GC215" s="57"/>
      <c r="GD215" s="33" t="str">
        <f>IF(OR($A$8&lt;&gt;"",$A$2&lt;&gt;"",$GD$252&lt;&gt;""),"E","")</f>
        <v/>
      </c>
      <c r="GE215" s="77"/>
      <c r="GF215" s="72"/>
      <c r="GG215" s="29" t="str">
        <f>IF(OR($A$8&lt;&gt;"",$A$2&lt;&gt;"",$GG$252&lt;&gt;""),"E","")</f>
        <v/>
      </c>
      <c r="GH215" s="29" t="str">
        <f>IF(OR($A$8&lt;&gt;"",$A$2&lt;&gt;"",$GH$252&lt;&gt;""),"E","")</f>
        <v/>
      </c>
      <c r="GI215" s="29" t="str">
        <f>IF(OR($A$8&lt;&gt;"",$A$2&lt;&gt;"",$GI$252&lt;&gt;""),"E","")</f>
        <v/>
      </c>
      <c r="GJ215" s="29" t="str">
        <f>IF(OR($A$8&lt;&gt;"",$A$2&lt;&gt;"",$GJ$252&lt;&gt;""),"E","")</f>
        <v/>
      </c>
      <c r="GK215" s="29" t="str">
        <f>IF(OR($A$8&lt;&gt;"",$A$2&lt;&gt;"",$GK$252&lt;&gt;""),"E","")</f>
        <v/>
      </c>
      <c r="GL215" s="29" t="str">
        <f>IF(OR($A$8&lt;&gt;"",$A$2&lt;&gt;"",$GL$252&lt;&gt;""),"E","")</f>
        <v/>
      </c>
      <c r="GM215" s="29" t="str">
        <f>IF(OR($A$8&lt;&gt;"",$A$2&lt;&gt;"",$GM$252&lt;&gt;""),"E","")</f>
        <v/>
      </c>
      <c r="GN215" s="29" t="str">
        <f>IF(OR($A$8&lt;&gt;"",$A$2&lt;&gt;"",$GN$252&lt;&gt;""),"E","")</f>
        <v/>
      </c>
      <c r="GO215" s="29" t="str">
        <f>IF(OR($A$8&lt;&gt;"",$A$2&lt;&gt;"",$GO$252&lt;&gt;""),"E","")</f>
        <v/>
      </c>
      <c r="GP215" s="29" t="str">
        <f>IF(OR($A$8&lt;&gt;"",$A$2&lt;&gt;"",$GP$252&lt;&gt;""),"E","")</f>
        <v/>
      </c>
      <c r="GQ215" s="29" t="str">
        <f>IF(OR($A$8&lt;&gt;"",$A$2&lt;&gt;"",$GQ$252&lt;&gt;""),"E","")</f>
        <v/>
      </c>
      <c r="GR215" s="29" t="str">
        <f>IF(OR($A$8&lt;&gt;"",$A$2&lt;&gt;"",$GR$252&lt;&gt;""),"E","")</f>
        <v/>
      </c>
      <c r="GS215" s="29" t="str">
        <f>IF(OR($A$8&lt;&gt;"",$A$2&lt;&gt;"",$GS$252&lt;&gt;""),"E","")</f>
        <v/>
      </c>
      <c r="GT215" s="29" t="str">
        <f>IF(OR($A$8&lt;&gt;"",$A$2&lt;&gt;"",$GT$252&lt;&gt;""),"E","")</f>
        <v/>
      </c>
      <c r="GU215" s="29" t="str">
        <f>IF(OR($A$8&lt;&gt;"",$A$2&lt;&gt;"",$GU$252&lt;&gt;""),"E","")</f>
        <v/>
      </c>
      <c r="GV215" s="29" t="str">
        <f>IF(OR($A$8&lt;&gt;"",$A$2&lt;&gt;"",$GV$252&lt;&gt;""),"E","")</f>
        <v/>
      </c>
      <c r="GW215" s="29" t="str">
        <f>IF(OR($A$8&lt;&gt;"",$A$2&lt;&gt;"",$GW$252&lt;&gt;""),"E","")</f>
        <v/>
      </c>
      <c r="GX215" s="29" t="str">
        <f>IF(OR($A$8&lt;&gt;"",$A$2&lt;&gt;"",$GX$252&lt;&gt;""),"E","")</f>
        <v/>
      </c>
      <c r="GY215" s="26" t="str">
        <f>IF(OR($A$8&lt;&gt;"",$A$2&lt;&gt;"",$GY$252&lt;&gt;""),"E","")</f>
        <v/>
      </c>
      <c r="GZ215" s="29" t="str">
        <f>IF(OR($A$8&lt;&gt;"",$A$2&lt;&gt;"",$GZ$252&lt;&gt;""),"E","")</f>
        <v/>
      </c>
      <c r="HA215" s="29" t="str">
        <f>IF(OR($A$8&lt;&gt;"",$A$2&lt;&gt;"",$HA$252&lt;&gt;""),"E","")</f>
        <v/>
      </c>
      <c r="HB215" s="34" t="str">
        <f>IF(OR($A$8&lt;&gt;"",$A$2&lt;&gt;"",$HB$252&lt;&gt;""),"E",IF((OR((AND($B$5="X",$D$5="")),(AND($F$7="X",$H$7="",$N$7="")),(AND((OR(($J$6="X"),(AND($J$6="X",$L$6="X")))),$N$6="")))),"","X"))</f>
        <v>X</v>
      </c>
      <c r="HC215" s="29" t="str">
        <f>IF(OR($A$8&lt;&gt;"",$A$2&lt;&gt;"",$HC$252&lt;&gt;""),"E","")</f>
        <v/>
      </c>
      <c r="HD215" s="34" t="str">
        <f>IF(OR($A$8&lt;&gt;"",$A$2&lt;&gt;"",$HD$252&lt;&gt;""),"E",IF((OR((AND($B$5="X",$D$5="")),(AND($F$7="X",$H$7="",$N$7="")),(AND((OR(($J$6="X"),(AND($J$6="X",$L$6="X")))),$N$6="")))),"","X"))</f>
        <v>X</v>
      </c>
      <c r="HE215" s="29" t="str">
        <f>IF(OR($A$8&lt;&gt;"",$A$2&lt;&gt;"",$HE$252&lt;&gt;""),"E","")</f>
        <v/>
      </c>
      <c r="HF215" s="34" t="str">
        <f>IF(OR($A$8&lt;&gt;"",$A$2&lt;&gt;"",$HF$252&lt;&gt;""),"E",IF((OR((AND($B$5="X",$D$5="")),(AND($F$7="X",$H$7="",$N$7="")),(AND((OR(($J$6="X"),(AND($J$6="X",$L$6="X")))),$N$6="")))),"","X"))</f>
        <v>X</v>
      </c>
      <c r="HG215" s="29" t="str">
        <f>IF(OR($A$8&lt;&gt;"",$A$2&lt;&gt;"",$HG$252&lt;&gt;""),"E","")</f>
        <v/>
      </c>
      <c r="HH215" s="81"/>
      <c r="HI215" s="72"/>
      <c r="HJ215" s="34" t="str">
        <f>IF(OR($A$8&lt;&gt;"",$A$2&lt;&gt;"",$HJ$252&lt;&gt;""),"E",IF((OR((AND($B$5="X",$D$5="")),(AND($F$7="X",$H$7="",$N$7="")),(AND((OR(($J$6="X"),(AND($J$6="X",$L$6="X")))),$N$6="")))),"","X"))</f>
        <v>X</v>
      </c>
      <c r="HK215" s="29" t="str">
        <f>IF(OR($A$8&lt;&gt;"",$A$2&lt;&gt;"",$HK$252&lt;&gt;""),"E","")</f>
        <v/>
      </c>
      <c r="HL215" s="34" t="str">
        <f>IF(OR($A$8&lt;&gt;"",$A$2&lt;&gt;"",$HL$252&lt;&gt;""),"E",IF((OR((AND($B$5="X",$D$5="")),(AND($F$7="X",$H$7="",$N$7="")),(AND((OR(($J$6="X"),(AND($J$6="X",$L$6="X")))),$N$6="")))),"","X"))</f>
        <v>X</v>
      </c>
      <c r="HM215" s="34" t="str">
        <f>IF(OR($A$8&lt;&gt;"",$A$2&lt;&gt;"",$HM$252&lt;&gt;""),"E",IF((OR((AND($B$5="X",$D$5="")),(AND($F$7="X",$H$7="",$N$7="")),(AND((OR(($J$6="X"),(AND($J$6="X",$L$6="X")))),$N$6="")))),"","X"))</f>
        <v>X</v>
      </c>
      <c r="HN215" s="34" t="str">
        <f>IF(OR($A$8&lt;&gt;"",$A$2&lt;&gt;"",$HN$252&lt;&gt;""),"E",IF((OR((AND($B$5="X",$D$5="")),(AND($F$7="X",$H$7="",$N$7="")),(AND((OR(($J$6="X"),(AND($J$6="X",$L$6="X")))),$N$6="")))),"","X"))</f>
        <v>X</v>
      </c>
      <c r="HO215" s="34" t="str">
        <f>IF(OR($A$8&lt;&gt;"",$A$2&lt;&gt;"",$HO$252&lt;&gt;""),"E",IF((OR((AND($B$5="X",$D$5="")),(AND($F$7="X",$H$7="",$N$7="")),(AND((OR(($J$6="X"),(AND($J$6="X",$L$6="X")))),$N$6="")))),"","X"))</f>
        <v>X</v>
      </c>
      <c r="HP215" s="34" t="str">
        <f>IF(OR($A$8&lt;&gt;"",$A$2&lt;&gt;"",$HP$252&lt;&gt;""),"E",IF((OR((AND($B$5="X",$D$5="")),(AND($F$7="X",$H$7="",$N$7="")),(AND((OR(($J$6="X"),(AND($J$6="X",$L$6="X")))),$N$6="")))),"","X"))</f>
        <v>X</v>
      </c>
      <c r="HQ215" s="219"/>
      <c r="HR215" s="6"/>
      <c r="HS215" s="131">
        <f t="shared" si="3"/>
        <v>0</v>
      </c>
      <c r="HT215" s="132"/>
    </row>
    <row r="216" spans="1:228" ht="39" customHeight="1" x14ac:dyDescent="0.2">
      <c r="A216" s="220" t="s">
        <v>83</v>
      </c>
      <c r="B216" s="221"/>
      <c r="C216" s="221"/>
      <c r="D216" s="221"/>
      <c r="E216" s="221"/>
      <c r="F216" s="221"/>
      <c r="G216" s="221"/>
      <c r="H216" s="221"/>
      <c r="I216" s="221"/>
      <c r="J216" s="221"/>
      <c r="K216" s="221"/>
      <c r="L216" s="222"/>
      <c r="M216" s="220" t="s">
        <v>201</v>
      </c>
      <c r="N216" s="221"/>
      <c r="O216" s="221"/>
      <c r="P216" s="221"/>
      <c r="Q216" s="221"/>
      <c r="R216" s="221"/>
      <c r="S216" s="221"/>
      <c r="T216" s="221"/>
      <c r="U216" s="222"/>
      <c r="V216" s="174"/>
      <c r="W216" s="43">
        <v>31</v>
      </c>
      <c r="X216" s="204">
        <v>3</v>
      </c>
      <c r="Y216" s="84" t="s">
        <v>1160</v>
      </c>
      <c r="Z216" s="178"/>
      <c r="AA216" s="212"/>
      <c r="AB216" s="155">
        <v>60</v>
      </c>
      <c r="AC216" s="299"/>
      <c r="AD216" s="155">
        <v>60</v>
      </c>
      <c r="AE216" s="299"/>
      <c r="AF216" s="155">
        <v>60</v>
      </c>
      <c r="AG216" s="299"/>
      <c r="AH216" s="155">
        <v>60</v>
      </c>
      <c r="AI216" s="299"/>
      <c r="AJ216" s="155">
        <v>12</v>
      </c>
      <c r="AK216" s="299"/>
      <c r="AL216" s="155">
        <v>2</v>
      </c>
      <c r="AM216" s="299"/>
      <c r="AN216" s="155">
        <v>1</v>
      </c>
      <c r="AO216" s="299"/>
      <c r="AP216" s="155">
        <v>1</v>
      </c>
      <c r="AQ216" s="299"/>
      <c r="AR216" s="152"/>
      <c r="AS216" s="153"/>
      <c r="AT216" s="152"/>
      <c r="AU216" s="153"/>
      <c r="AV216" s="152"/>
      <c r="AW216" s="153"/>
      <c r="AX216" s="152"/>
      <c r="AY216" s="153"/>
      <c r="AZ216" s="152"/>
      <c r="BA216" s="153"/>
      <c r="BB216" s="152"/>
      <c r="BC216" s="153"/>
      <c r="BD216" s="152"/>
      <c r="BE216" s="153"/>
      <c r="BF216" s="152"/>
      <c r="BG216" s="422"/>
      <c r="BH216" s="179"/>
      <c r="BI216" s="179"/>
      <c r="BJ216" s="67" t="str">
        <f>IF($BJ$8="Saisie de numéro erronée !","Saisie de numéro erronée !",IF($BJ$9="","",VALUE(SUBSTITUTE(IF(COUNTIF(HS216,"* *"),TRIM(MID(Y216&amp;" ",(FIND(("NO"&amp;$BJ$9&amp;" "),Y216&amp;" "))-3,3)),HS216),"c",""))))</f>
        <v/>
      </c>
      <c r="BK216" s="180"/>
      <c r="BL216" s="213"/>
      <c r="BM216" s="29">
        <v>31</v>
      </c>
      <c r="BN216" s="29">
        <v>31</v>
      </c>
      <c r="BO216" s="29">
        <v>31</v>
      </c>
      <c r="BP216" s="29">
        <v>32</v>
      </c>
      <c r="BQ216" s="29">
        <v>32</v>
      </c>
      <c r="BR216" s="29">
        <v>32</v>
      </c>
      <c r="BS216" s="29">
        <v>33</v>
      </c>
      <c r="BT216" s="29">
        <v>33</v>
      </c>
      <c r="BU216" s="29">
        <v>33</v>
      </c>
      <c r="BV216" s="29">
        <v>34</v>
      </c>
      <c r="BW216" s="29">
        <v>34</v>
      </c>
      <c r="BX216" s="29">
        <v>34</v>
      </c>
      <c r="BY216" s="29">
        <v>38</v>
      </c>
      <c r="BZ216" s="29">
        <v>46</v>
      </c>
      <c r="CA216" s="29">
        <v>78</v>
      </c>
      <c r="CB216" s="226">
        <v>95</v>
      </c>
      <c r="CC216" s="181"/>
      <c r="CD216" s="181"/>
      <c r="CE216" s="395"/>
      <c r="CF216" s="182"/>
      <c r="CG216" s="182"/>
      <c r="CH216" s="395"/>
      <c r="CI216" s="183"/>
      <c r="CJ216" s="183"/>
      <c r="CK216" s="214">
        <v>205</v>
      </c>
      <c r="CL216" s="44" t="s">
        <v>646</v>
      </c>
      <c r="CM216" s="184"/>
      <c r="CN216" s="216"/>
      <c r="CO216" s="227" t="s">
        <v>235</v>
      </c>
      <c r="CP216" s="185"/>
      <c r="CQ216" s="185"/>
      <c r="CR216" s="44">
        <v>97</v>
      </c>
      <c r="CS216" s="44">
        <v>109</v>
      </c>
      <c r="CT216" s="186"/>
      <c r="CU216" s="186"/>
      <c r="CV216" s="395"/>
      <c r="CW216" s="218"/>
      <c r="CX216" s="218"/>
      <c r="CY216" s="227" t="s">
        <v>106</v>
      </c>
      <c r="CZ216" s="187"/>
      <c r="DA216" s="187"/>
      <c r="DB216" s="28" t="str">
        <f>IF(OR($A$8&lt;&gt;"",$A$2&lt;&gt;"",$DB$252&lt;&gt;""),"E","")</f>
        <v/>
      </c>
      <c r="DC216" s="29" t="str">
        <f>IF(OR($A$8&lt;&gt;"",$A$2&lt;&gt;"",$DC$252&lt;&gt;""),"E","")</f>
        <v/>
      </c>
      <c r="DD216" s="29" t="str">
        <f>IF(OR($A$8&lt;&gt;"",$A$2&lt;&gt;"",$DD$252&lt;&gt;""),"E","")</f>
        <v/>
      </c>
      <c r="DE216" s="29" t="str">
        <f>IF(OR($A$8&lt;&gt;"",$A$2&lt;&gt;"",$DE$252&lt;&gt;""),"E","")</f>
        <v/>
      </c>
      <c r="DF216" s="29" t="str">
        <f>IF(OR($A$8&lt;&gt;"",$A$2&lt;&gt;"",$DF$252&lt;&gt;""),"E","")</f>
        <v/>
      </c>
      <c r="DG216" s="29" t="str">
        <f>IF(OR($A$8&lt;&gt;"",$A$2&lt;&gt;"",$DG$252&lt;&gt;""),"E","")</f>
        <v/>
      </c>
      <c r="DH216" s="29" t="str">
        <f>IF(OR($A$8&lt;&gt;"",$A$2&lt;&gt;"",$DH$252&lt;&gt;""),"E","")</f>
        <v/>
      </c>
      <c r="DI216" s="29" t="str">
        <f>IF(OR($A$8&lt;&gt;"",$A$2&lt;&gt;"",$DI$252&lt;&gt;""),"E","")</f>
        <v/>
      </c>
      <c r="DJ216" s="29" t="str">
        <f>IF(OR($A$8&lt;&gt;"",$A$2&lt;&gt;"",$DJ$252&lt;&gt;""),"E","")</f>
        <v/>
      </c>
      <c r="DK216" s="29" t="str">
        <f>IF(OR($A$8&lt;&gt;"",$A$2&lt;&gt;"",$DK$252&lt;&gt;""),"E","")</f>
        <v/>
      </c>
      <c r="DL216" s="29" t="str">
        <f>IF(OR($A$8&lt;&gt;"",$A$2&lt;&gt;"",$DL$252&lt;&gt;""),"E","")</f>
        <v/>
      </c>
      <c r="DM216" s="29" t="str">
        <f>IF(OR($A$8&lt;&gt;"",$A$2&lt;&gt;"",$DM$252&lt;&gt;""),"E","")</f>
        <v/>
      </c>
      <c r="DN216" s="29" t="str">
        <f>IF(OR($A$8&lt;&gt;"",$A$2&lt;&gt;"",$DN$252&lt;&gt;""),"E","")</f>
        <v/>
      </c>
      <c r="DO216" s="29" t="str">
        <f>IF(OR($A$8&lt;&gt;"",$A$2&lt;&gt;"",$DO$252&lt;&gt;""),"E","")</f>
        <v/>
      </c>
      <c r="DP216" s="29" t="str">
        <f>IF(OR($A$8&lt;&gt;"",$A$2&lt;&gt;"",$DP$252&lt;&gt;""),"E","")</f>
        <v/>
      </c>
      <c r="DQ216" s="29" t="str">
        <f>IF(OR($A$8&lt;&gt;"",$A$2&lt;&gt;"",$DQ$252&lt;&gt;""),"E","")</f>
        <v/>
      </c>
      <c r="DR216" s="29" t="str">
        <f>IF(OR($A$8&lt;&gt;"",$A$2&lt;&gt;"",$DR$252&lt;&gt;""),"E","")</f>
        <v/>
      </c>
      <c r="DS216" s="29" t="str">
        <f>IF(OR($A$8&lt;&gt;"",$A$2&lt;&gt;"",$DS$252&lt;&gt;""),"E","")</f>
        <v/>
      </c>
      <c r="DT216" s="29" t="str">
        <f>IF(OR($A$8&lt;&gt;"",$A$2&lt;&gt;"",$DT$252&lt;&gt;""),"E","")</f>
        <v/>
      </c>
      <c r="DU216" s="29" t="str">
        <f>IF(OR($A$8&lt;&gt;"",$A$2&lt;&gt;"",$DU$252&lt;&gt;""),"E","")</f>
        <v/>
      </c>
      <c r="DV216" s="29" t="str">
        <f>IF(OR($A$8&lt;&gt;"",$A$2&lt;&gt;"",$DV$252&lt;&gt;""),"E","")</f>
        <v/>
      </c>
      <c r="DW216" s="29" t="str">
        <f>IF(OR($A$8&lt;&gt;"",$A$2&lt;&gt;"",$DW$252&lt;&gt;""),"E","")</f>
        <v/>
      </c>
      <c r="DX216" s="29" t="str">
        <f>IF(OR($A$8&lt;&gt;"",$A$2&lt;&gt;"",$DX$252&lt;&gt;""),"E","")</f>
        <v/>
      </c>
      <c r="DY216" s="29" t="str">
        <f>IF(OR($A$8&lt;&gt;"",$A$2&lt;&gt;"",$DY$252&lt;&gt;""),"E","")</f>
        <v/>
      </c>
      <c r="DZ216" s="29" t="str">
        <f>IF(OR($A$8&lt;&gt;"",$A$2&lt;&gt;"",$DZ$252&lt;&gt;""),"E","")</f>
        <v/>
      </c>
      <c r="EA216" s="31"/>
      <c r="EB216" s="2"/>
      <c r="EC216" s="29" t="str">
        <f>IF(OR($A$8&lt;&gt;"",$A$2&lt;&gt;"",$EC$252&lt;&gt;""),"E","")</f>
        <v/>
      </c>
      <c r="ED216" s="58"/>
      <c r="EE216" s="57"/>
      <c r="EF216" s="29" t="str">
        <f>IF(OR($A$8&lt;&gt;"",$A$2&lt;&gt;"",$EF$252&lt;&gt;""),"E","")</f>
        <v/>
      </c>
      <c r="EG216" s="29" t="str">
        <f>IF(OR($A$8&lt;&gt;"",$A$2&lt;&gt;"",$EG$252&lt;&gt;""),"E","")</f>
        <v/>
      </c>
      <c r="EH216" s="29" t="str">
        <f>IF(OR($A$8&lt;&gt;"",$A$2&lt;&gt;"",$EH$252&lt;&gt;""),"E","")</f>
        <v/>
      </c>
      <c r="EI216" s="29" t="str">
        <f>IF(OR($A$8&lt;&gt;"",$A$2&lt;&gt;"",$EI$252&lt;&gt;""),"E","")</f>
        <v/>
      </c>
      <c r="EJ216" s="29" t="str">
        <f>IF(OR($A$8&lt;&gt;"",$A$2&lt;&gt;"",$EJ$252&lt;&gt;""),"E","")</f>
        <v/>
      </c>
      <c r="EK216" s="29" t="str">
        <f>IF(OR($A$8&lt;&gt;"",$A$2&lt;&gt;"",$EK$252&lt;&gt;""),"E","")</f>
        <v/>
      </c>
      <c r="EL216" s="29" t="str">
        <f>IF(OR($A$8&lt;&gt;"",$A$2&lt;&gt;"",$EL$252&lt;&gt;""),"E","")</f>
        <v/>
      </c>
      <c r="EM216" s="29" t="str">
        <f>IF(OR($A$8&lt;&gt;"",$A$2&lt;&gt;"",$EM$252&lt;&gt;""),"E","")</f>
        <v/>
      </c>
      <c r="EN216" s="29" t="str">
        <f>IF(OR($A$8&lt;&gt;"",$A$2&lt;&gt;"",$EN$252&lt;&gt;""),"E","")</f>
        <v/>
      </c>
      <c r="EO216" s="29" t="str">
        <f>IF(OR($A$8&lt;&gt;"",$A$2&lt;&gt;"",$EO$252&lt;&gt;""),"E","")</f>
        <v/>
      </c>
      <c r="EP216" s="29" t="str">
        <f>IF(OR($A$8&lt;&gt;"",$A$2&lt;&gt;"",$EP$252&lt;&gt;""),"E","")</f>
        <v/>
      </c>
      <c r="EQ216" s="29" t="str">
        <f>IF(OR($A$8&lt;&gt;"",$A$2&lt;&gt;"",$EQ$252&lt;&gt;""),"E","")</f>
        <v/>
      </c>
      <c r="ER216" s="29" t="str">
        <f>IF(OR($A$8&lt;&gt;"",$A$2&lt;&gt;"",$ER$252&lt;&gt;""),"E","")</f>
        <v/>
      </c>
      <c r="ES216" s="29" t="str">
        <f>IF(OR($A$8&lt;&gt;"",$A$2&lt;&gt;"",$ES$252&lt;&gt;""),"E","")</f>
        <v/>
      </c>
      <c r="ET216" s="29" t="str">
        <f>IF(OR($A$8&lt;&gt;"",$A$2&lt;&gt;"",$ET$252&lt;&gt;""),"E","")</f>
        <v/>
      </c>
      <c r="EU216" s="29" t="str">
        <f>IF(OR($A$8&lt;&gt;"",$A$2&lt;&gt;"",$EU$252&lt;&gt;""),"E","")</f>
        <v/>
      </c>
      <c r="EV216" s="29" t="str">
        <f>IF(OR($A$8&lt;&gt;"",$A$2&lt;&gt;"",$EV$252&lt;&gt;""),"E","")</f>
        <v/>
      </c>
      <c r="EW216" s="29" t="str">
        <f>IF(OR($A$8&lt;&gt;"",$A$2&lt;&gt;"",$EW$252&lt;&gt;""),"E","")</f>
        <v/>
      </c>
      <c r="EX216" s="29" t="str">
        <f>IF(OR($A$8&lt;&gt;"",$A$2&lt;&gt;"",$EX$252&lt;&gt;""),"E","")</f>
        <v/>
      </c>
      <c r="EY216" s="29" t="str">
        <f>IF(OR($A$8&lt;&gt;"",$A$2&lt;&gt;"",$EY$252&lt;&gt;""),"E","")</f>
        <v/>
      </c>
      <c r="EZ216" s="29" t="str">
        <f>IF(OR($A$8&lt;&gt;"",$A$2&lt;&gt;"",$EZ$252&lt;&gt;""),"E","")</f>
        <v/>
      </c>
      <c r="FA216" s="29" t="str">
        <f>IF(OR($A$8&lt;&gt;"",$A$2&lt;&gt;"",$FA$252&lt;&gt;""),"E","")</f>
        <v/>
      </c>
      <c r="FB216" s="29" t="str">
        <f>IF(OR($A$8&lt;&gt;"",$A$2&lt;&gt;"",$FB$252&lt;&gt;""),"E","")</f>
        <v/>
      </c>
      <c r="FC216" s="29" t="str">
        <f>IF(OR($A$8&lt;&gt;"",$A$2&lt;&gt;"",$FC$252&lt;&gt;""),"E","")</f>
        <v/>
      </c>
      <c r="FD216" s="29" t="str">
        <f>IF(OR($A$8&lt;&gt;"",$A$2&lt;&gt;"",$FD$252&lt;&gt;""),"E","")</f>
        <v/>
      </c>
      <c r="FE216" s="29" t="str">
        <f>IF(OR($A$8&lt;&gt;"",$A$2&lt;&gt;"",$FE$252&lt;&gt;""),"E","")</f>
        <v/>
      </c>
      <c r="FF216" s="29" t="str">
        <f>IF(OR($A$8&lt;&gt;"",$A$2&lt;&gt;"",$FF$252&lt;&gt;""),"E","")</f>
        <v/>
      </c>
      <c r="FG216" s="29" t="str">
        <f>IF(OR($A$8&lt;&gt;"",$A$2&lt;&gt;"",$FG$252&lt;&gt;""),"E","")</f>
        <v/>
      </c>
      <c r="FH216" s="29" t="str">
        <f>IF(OR($A$8&lt;&gt;"",$A$2&lt;&gt;"",$FH$252&lt;&gt;""),"E","")</f>
        <v/>
      </c>
      <c r="FI216" s="29" t="str">
        <f>IF(OR($A$8&lt;&gt;"",$A$2&lt;&gt;"",$FI$252&lt;&gt;""),"E","")</f>
        <v/>
      </c>
      <c r="FJ216" s="29" t="str">
        <f>IF(OR($A$8&lt;&gt;"",$A$2&lt;&gt;"",$FJ$252&lt;&gt;""),"E","")</f>
        <v/>
      </c>
      <c r="FK216" s="29" t="str">
        <f>IF(OR($A$8&lt;&gt;"",$A$2&lt;&gt;"",$FK$252&lt;&gt;""),"E","")</f>
        <v/>
      </c>
      <c r="FL216" s="29" t="str">
        <f>IF(OR($A$8&lt;&gt;"",$A$2&lt;&gt;"",$FL$252&lt;&gt;""),"E","")</f>
        <v/>
      </c>
      <c r="FM216" s="29" t="str">
        <f>IF(OR($A$8&lt;&gt;"",$A$2&lt;&gt;"",$FM$252&lt;&gt;""),"E","")</f>
        <v/>
      </c>
      <c r="FN216" s="29" t="str">
        <f>IF(OR($A$8&lt;&gt;"",$A$2&lt;&gt;"",$FN$252&lt;&gt;""),"E","")</f>
        <v/>
      </c>
      <c r="FO216" s="29" t="str">
        <f>IF(OR($A$8&lt;&gt;"",$A$2&lt;&gt;"",$FO$252&lt;&gt;""),"E","")</f>
        <v/>
      </c>
      <c r="FP216" s="29" t="str">
        <f>IF(OR($A$8&lt;&gt;"",$A$2&lt;&gt;"",$FP$252&lt;&gt;""),"E","")</f>
        <v/>
      </c>
      <c r="FQ216" s="29" t="str">
        <f>IF(OR($A$8&lt;&gt;"",$A$2&lt;&gt;"",$FQ$252&lt;&gt;""),"E","")</f>
        <v/>
      </c>
      <c r="FR216" s="29" t="str">
        <f>IF(OR($A$8&lt;&gt;"",$A$2&lt;&gt;"",$FR$252&lt;&gt;""),"E","")</f>
        <v/>
      </c>
      <c r="FS216" s="29" t="str">
        <f>IF(OR($A$8&lt;&gt;"",$A$2&lt;&gt;"",$FS$252&lt;&gt;""),"E","")</f>
        <v/>
      </c>
      <c r="FT216" s="29" t="str">
        <f>IF(OR($A$8&lt;&gt;"",$A$2&lt;&gt;"",$FT$252&lt;&gt;""),"E","")</f>
        <v/>
      </c>
      <c r="FU216" s="29" t="str">
        <f>IF(OR($A$8&lt;&gt;"",$A$2&lt;&gt;"",$FU$252&lt;&gt;""),"E","")</f>
        <v/>
      </c>
      <c r="FV216" s="29" t="str">
        <f>IF(OR($A$8&lt;&gt;"",$A$2&lt;&gt;"",$FV$252&lt;&gt;""),"E","")</f>
        <v/>
      </c>
      <c r="FW216" s="29" t="str">
        <f>IF(OR($A$8&lt;&gt;"",$A$2&lt;&gt;"",$FW$252&lt;&gt;""),"E","")</f>
        <v/>
      </c>
      <c r="FX216" s="29" t="str">
        <f>IF(OR($A$8&lt;&gt;"",$A$2&lt;&gt;"",$FX$252&lt;&gt;""),"E","")</f>
        <v/>
      </c>
      <c r="FY216" s="29" t="str">
        <f>IF(OR($A$8&lt;&gt;"",$A$2&lt;&gt;"",$FY$252&lt;&gt;""),"E","")</f>
        <v/>
      </c>
      <c r="FZ216" s="29" t="str">
        <f>IF(OR($A$8&lt;&gt;"",$A$2&lt;&gt;"",$FZ$252&lt;&gt;""),"E","")</f>
        <v/>
      </c>
      <c r="GA216" s="29" t="str">
        <f>IF(OR($A$8&lt;&gt;"",$A$2&lt;&gt;"",$GA$252&lt;&gt;""),"E","")</f>
        <v/>
      </c>
      <c r="GB216" s="58"/>
      <c r="GC216" s="57"/>
      <c r="GD216" s="33" t="str">
        <f>IF(OR($A$8&lt;&gt;"",$A$2&lt;&gt;"",$GD$252&lt;&gt;""),"E","")</f>
        <v/>
      </c>
      <c r="GE216" s="77"/>
      <c r="GF216" s="72"/>
      <c r="GG216" s="29" t="str">
        <f>IF(OR($A$8&lt;&gt;"",$A$2&lt;&gt;"",$GG$252&lt;&gt;""),"E","")</f>
        <v/>
      </c>
      <c r="GH216" s="29" t="str">
        <f>IF(OR($A$8&lt;&gt;"",$A$2&lt;&gt;"",$GH$252&lt;&gt;""),"E","")</f>
        <v/>
      </c>
      <c r="GI216" s="29" t="str">
        <f>IF(OR($A$8&lt;&gt;"",$A$2&lt;&gt;"",$GI$252&lt;&gt;""),"E","")</f>
        <v/>
      </c>
      <c r="GJ216" s="29" t="str">
        <f>IF(OR($A$8&lt;&gt;"",$A$2&lt;&gt;"",$GJ$252&lt;&gt;""),"E","")</f>
        <v/>
      </c>
      <c r="GK216" s="29" t="str">
        <f>IF(OR($A$8&lt;&gt;"",$A$2&lt;&gt;"",$GK$252&lt;&gt;""),"E","")</f>
        <v/>
      </c>
      <c r="GL216" s="29" t="str">
        <f>IF(OR($A$8&lt;&gt;"",$A$2&lt;&gt;"",$GL$252&lt;&gt;""),"E","")</f>
        <v/>
      </c>
      <c r="GM216" s="29" t="str">
        <f>IF(OR($A$8&lt;&gt;"",$A$2&lt;&gt;"",$GM$252&lt;&gt;""),"E","")</f>
        <v/>
      </c>
      <c r="GN216" s="29" t="str">
        <f>IF(OR($A$8&lt;&gt;"",$A$2&lt;&gt;"",$GN$252&lt;&gt;""),"E","")</f>
        <v/>
      </c>
      <c r="GO216" s="29" t="str">
        <f>IF(OR($A$8&lt;&gt;"",$A$2&lt;&gt;"",$GO$252&lt;&gt;""),"E","")</f>
        <v/>
      </c>
      <c r="GP216" s="29" t="str">
        <f>IF(OR($A$8&lt;&gt;"",$A$2&lt;&gt;"",$GP$252&lt;&gt;""),"E","")</f>
        <v/>
      </c>
      <c r="GQ216" s="29" t="str">
        <f>IF(OR($A$8&lt;&gt;"",$A$2&lt;&gt;"",$GQ$252&lt;&gt;""),"E","")</f>
        <v/>
      </c>
      <c r="GR216" s="29" t="str">
        <f>IF(OR($A$8&lt;&gt;"",$A$2&lt;&gt;"",$GR$252&lt;&gt;""),"E","")</f>
        <v/>
      </c>
      <c r="GS216" s="29" t="str">
        <f>IF(OR($A$8&lt;&gt;"",$A$2&lt;&gt;"",$GS$252&lt;&gt;""),"E","")</f>
        <v/>
      </c>
      <c r="GT216" s="29" t="str">
        <f>IF(OR($A$8&lt;&gt;"",$A$2&lt;&gt;"",$GT$252&lt;&gt;""),"E","")</f>
        <v/>
      </c>
      <c r="GU216" s="29" t="str">
        <f>IF(OR($A$8&lt;&gt;"",$A$2&lt;&gt;"",$GU$252&lt;&gt;""),"E","")</f>
        <v/>
      </c>
      <c r="GV216" s="29" t="str">
        <f>IF(OR($A$8&lt;&gt;"",$A$2&lt;&gt;"",$GV$252&lt;&gt;""),"E","")</f>
        <v/>
      </c>
      <c r="GW216" s="29" t="str">
        <f>IF(OR($A$8&lt;&gt;"",$A$2&lt;&gt;"",$GW$252&lt;&gt;""),"E","")</f>
        <v/>
      </c>
      <c r="GX216" s="29" t="str">
        <f>IF(OR($A$8&lt;&gt;"",$A$2&lt;&gt;"",$GX$252&lt;&gt;""),"E","")</f>
        <v/>
      </c>
      <c r="GY216" s="26" t="str">
        <f>IF(OR($A$8&lt;&gt;"",$A$2&lt;&gt;"",$GY$252&lt;&gt;""),"E","")</f>
        <v/>
      </c>
      <c r="GZ216" s="29" t="str">
        <f>IF(OR($A$8&lt;&gt;"",$A$2&lt;&gt;"",$GZ$252&lt;&gt;""),"E","")</f>
        <v/>
      </c>
      <c r="HA216" s="29" t="str">
        <f>IF(OR($A$8&lt;&gt;"",$A$2&lt;&gt;"",$HA$252&lt;&gt;""),"E","")</f>
        <v/>
      </c>
      <c r="HB216" s="34" t="str">
        <f>IF(OR($A$8&lt;&gt;"",$A$2&lt;&gt;"",$HB$252&lt;&gt;""),"E",IF((OR((AND($B$5="X",$D$5="")),(AND($F$7="X",$H$7="",$N$7="")),(AND((OR(($J$6="X"),(AND($J$6="X",$L$6="X")))),$N$6="")))),"","X"))</f>
        <v>X</v>
      </c>
      <c r="HC216" s="29" t="str">
        <f>IF(OR($A$8&lt;&gt;"",$A$2&lt;&gt;"",$HC$252&lt;&gt;""),"E","")</f>
        <v/>
      </c>
      <c r="HD216" s="34" t="str">
        <f>IF(OR($A$8&lt;&gt;"",$A$2&lt;&gt;"",$HD$252&lt;&gt;""),"E",IF((OR((AND($B$5="X",$D$5="")),(AND($F$7="X",$H$7="",$N$7="")),(AND((OR(($J$6="X"),(AND($J$6="X",$L$6="X")))),$N$6="")))),"","X"))</f>
        <v>X</v>
      </c>
      <c r="HE216" s="29" t="str">
        <f>IF(OR($A$8&lt;&gt;"",$A$2&lt;&gt;"",$HE$252&lt;&gt;""),"E","")</f>
        <v/>
      </c>
      <c r="HF216" s="34" t="str">
        <f>IF(OR($A$8&lt;&gt;"",$A$2&lt;&gt;"",$HF$252&lt;&gt;""),"E",IF((OR((AND($B$5="X",$D$5="")),(AND($F$7="X",$H$7="",$N$7="")),(AND((OR(($J$6="X"),(AND($J$6="X",$L$6="X")))),$N$6="")))),"","X"))</f>
        <v>X</v>
      </c>
      <c r="HG216" s="29" t="str">
        <f>IF(OR($A$8&lt;&gt;"",$A$2&lt;&gt;"",$HG$252&lt;&gt;""),"E","")</f>
        <v/>
      </c>
      <c r="HH216" s="81"/>
      <c r="HI216" s="72"/>
      <c r="HJ216" s="34" t="str">
        <f>IF(OR($A$8&lt;&gt;"",$A$2&lt;&gt;"",$HJ$252&lt;&gt;""),"E",IF((OR((AND($B$5="X",$D$5="")),(AND($F$7="X",$H$7="",$N$7="")),(AND((OR(($J$6="X"),(AND($J$6="X",$L$6="X")))),$N$6="")))),"","X"))</f>
        <v>X</v>
      </c>
      <c r="HK216" s="29" t="str">
        <f>IF(OR($A$8&lt;&gt;"",$A$2&lt;&gt;"",$HK$252&lt;&gt;""),"E","")</f>
        <v/>
      </c>
      <c r="HL216" s="34" t="str">
        <f>IF(OR($A$8&lt;&gt;"",$A$2&lt;&gt;"",$HL$252&lt;&gt;""),"E",IF((OR((AND($B$5="X",$D$5="")),(AND($F$7="X",$H$7="",$N$7="")),(AND((OR(($J$6="X"),(AND($J$6="X",$L$6="X")))),$N$6="")))),"","X"))</f>
        <v>X</v>
      </c>
      <c r="HM216" s="34" t="str">
        <f>IF(OR($A$8&lt;&gt;"",$A$2&lt;&gt;"",$HM$252&lt;&gt;""),"E",IF((OR((AND($B$5="X",$D$5="")),(AND($F$7="X",$H$7="",$N$7="")),(AND((OR(($J$6="X"),(AND($J$6="X",$L$6="X")))),$N$6="")))),"","X"))</f>
        <v>X</v>
      </c>
      <c r="HN216" s="34" t="str">
        <f>IF(OR($A$8&lt;&gt;"",$A$2&lt;&gt;"",$HN$252&lt;&gt;""),"E",IF((OR((AND($B$5="X",$D$5="")),(AND($F$7="X",$H$7="",$N$7="")),(AND((OR(($J$6="X"),(AND($J$6="X",$L$6="X")))),$N$6="")))),"","X"))</f>
        <v>X</v>
      </c>
      <c r="HO216" s="34" t="str">
        <f>IF(OR($A$8&lt;&gt;"",$A$2&lt;&gt;"",$HO$252&lt;&gt;""),"E",IF((OR((AND($B$5="X",$D$5="")),(AND($F$7="X",$H$7="",$N$7="")),(AND((OR(($J$6="X"),(AND($J$6="X",$L$6="X")))),$N$6="")))),"","X"))</f>
        <v>X</v>
      </c>
      <c r="HP216" s="34" t="str">
        <f>IF(OR($A$8&lt;&gt;"",$A$2&lt;&gt;"",$HP$252&lt;&gt;""),"E",IF((OR((AND($B$5="X",$D$5="")),(AND($F$7="X",$H$7="",$N$7="")),(AND((OR(($J$6="X"),(AND($J$6="X",$L$6="X")))),$N$6="")))),"","X"))</f>
        <v>X</v>
      </c>
      <c r="HQ216" s="219"/>
      <c r="HR216" s="6"/>
      <c r="HS216" s="131">
        <f t="shared" si="3"/>
        <v>0</v>
      </c>
      <c r="HT216" s="132"/>
    </row>
    <row r="217" spans="1:228" ht="39" customHeight="1" x14ac:dyDescent="0.2">
      <c r="A217" s="230" t="s">
        <v>192</v>
      </c>
      <c r="B217" s="231"/>
      <c r="C217" s="231"/>
      <c r="D217" s="231"/>
      <c r="E217" s="231"/>
      <c r="F217" s="231"/>
      <c r="G217" s="231"/>
      <c r="H217" s="231"/>
      <c r="I217" s="231"/>
      <c r="J217" s="231"/>
      <c r="K217" s="231"/>
      <c r="L217" s="232"/>
      <c r="M217" s="220" t="s">
        <v>172</v>
      </c>
      <c r="N217" s="221"/>
      <c r="O217" s="221"/>
      <c r="P217" s="221"/>
      <c r="Q217" s="221"/>
      <c r="R217" s="221"/>
      <c r="S217" s="221"/>
      <c r="T217" s="221"/>
      <c r="U217" s="222"/>
      <c r="V217" s="176" t="s">
        <v>1229</v>
      </c>
      <c r="W217" s="43">
        <v>44</v>
      </c>
      <c r="X217" s="205">
        <v>4</v>
      </c>
      <c r="Y217" s="84" t="s">
        <v>1173</v>
      </c>
      <c r="Z217" s="178"/>
      <c r="AA217" s="212"/>
      <c r="AB217" s="155">
        <v>60</v>
      </c>
      <c r="AC217" s="299"/>
      <c r="AD217" s="155">
        <v>60</v>
      </c>
      <c r="AE217" s="299"/>
      <c r="AF217" s="155">
        <v>60</v>
      </c>
      <c r="AG217" s="299"/>
      <c r="AH217" s="155">
        <v>60</v>
      </c>
      <c r="AI217" s="299"/>
      <c r="AJ217" s="155">
        <v>12</v>
      </c>
      <c r="AK217" s="299"/>
      <c r="AL217" s="155">
        <v>2</v>
      </c>
      <c r="AM217" s="299"/>
      <c r="AN217" s="155">
        <v>1</v>
      </c>
      <c r="AO217" s="299"/>
      <c r="AP217" s="155">
        <v>1</v>
      </c>
      <c r="AQ217" s="299"/>
      <c r="AR217" s="152"/>
      <c r="AS217" s="153"/>
      <c r="AT217" s="152"/>
      <c r="AU217" s="153"/>
      <c r="AV217" s="152"/>
      <c r="AW217" s="153"/>
      <c r="AX217" s="152"/>
      <c r="AY217" s="153"/>
      <c r="AZ217" s="152"/>
      <c r="BA217" s="153"/>
      <c r="BB217" s="152"/>
      <c r="BC217" s="153"/>
      <c r="BD217" s="152"/>
      <c r="BE217" s="153"/>
      <c r="BF217" s="152"/>
      <c r="BG217" s="422"/>
      <c r="BH217" s="179"/>
      <c r="BI217" s="179"/>
      <c r="BJ217" s="67" t="str">
        <f>IF($BJ$8="Saisie de numéro erronée !","Saisie de numéro erronée !",IF($BJ$9="","",VALUE(SUBSTITUTE(IF(COUNTIF(HS217,"* *"),TRIM(MID(Y217&amp;" ",(FIND(("NO"&amp;$BJ$9&amp;" "),Y217&amp;" "))-3,3)),HS217),"c",""))))</f>
        <v/>
      </c>
      <c r="BK217" s="180"/>
      <c r="BL217" s="213"/>
      <c r="BM217" s="29">
        <v>44</v>
      </c>
      <c r="BN217" s="29">
        <v>44</v>
      </c>
      <c r="BO217" s="29">
        <v>44</v>
      </c>
      <c r="BP217" s="29">
        <v>45</v>
      </c>
      <c r="BQ217" s="29">
        <v>45</v>
      </c>
      <c r="BR217" s="29">
        <v>45</v>
      </c>
      <c r="BS217" s="29">
        <v>46</v>
      </c>
      <c r="BT217" s="29">
        <v>46</v>
      </c>
      <c r="BU217" s="29">
        <v>46</v>
      </c>
      <c r="BV217" s="29">
        <v>47</v>
      </c>
      <c r="BW217" s="29">
        <v>47</v>
      </c>
      <c r="BX217" s="29">
        <v>47</v>
      </c>
      <c r="BY217" s="29">
        <v>78</v>
      </c>
      <c r="BZ217" s="29">
        <v>94</v>
      </c>
      <c r="CA217" s="29">
        <v>74</v>
      </c>
      <c r="CB217" s="226">
        <v>53</v>
      </c>
      <c r="CC217" s="181"/>
      <c r="CD217" s="181"/>
      <c r="CE217" s="395" t="s">
        <v>1278</v>
      </c>
      <c r="CF217" s="182"/>
      <c r="CG217" s="182"/>
      <c r="CH217" s="395"/>
      <c r="CI217" s="183"/>
      <c r="CJ217" s="183"/>
      <c r="CK217" s="214">
        <v>206</v>
      </c>
      <c r="CL217" s="44" t="s">
        <v>647</v>
      </c>
      <c r="CM217" s="184"/>
      <c r="CN217" s="216"/>
      <c r="CO217" s="227" t="s">
        <v>107</v>
      </c>
      <c r="CP217" s="185"/>
      <c r="CQ217" s="185"/>
      <c r="CR217" s="44">
        <v>97</v>
      </c>
      <c r="CS217" s="44">
        <v>101</v>
      </c>
      <c r="CT217" s="186"/>
      <c r="CU217" s="186"/>
      <c r="CV217" s="395"/>
      <c r="CW217" s="218"/>
      <c r="CX217" s="218"/>
      <c r="CY217" s="227"/>
      <c r="CZ217" s="187"/>
      <c r="DA217" s="187"/>
      <c r="DB217" s="28" t="str">
        <f>IF(OR($A$8&lt;&gt;"",$A$2&lt;&gt;"",$DB$252&lt;&gt;""),"E","")</f>
        <v/>
      </c>
      <c r="DC217" s="29" t="str">
        <f>IF(OR($A$8&lt;&gt;"",$A$2&lt;&gt;"",$DC$252&lt;&gt;""),"E","")</f>
        <v/>
      </c>
      <c r="DD217" s="29" t="str">
        <f>IF(OR($A$8&lt;&gt;"",$A$2&lt;&gt;"",$DD$252&lt;&gt;""),"E","")</f>
        <v/>
      </c>
      <c r="DE217" s="29" t="str">
        <f>IF(OR($A$8&lt;&gt;"",$A$2&lt;&gt;"",$DE$252&lt;&gt;""),"E","")</f>
        <v/>
      </c>
      <c r="DF217" s="29" t="str">
        <f>IF(OR($A$8&lt;&gt;"",$A$2&lt;&gt;"",$DF$252&lt;&gt;""),"E","")</f>
        <v/>
      </c>
      <c r="DG217" s="29" t="str">
        <f>IF(OR($A$8&lt;&gt;"",$A$2&lt;&gt;"",$DG$252&lt;&gt;""),"E","")</f>
        <v/>
      </c>
      <c r="DH217" s="29" t="str">
        <f>IF(OR($A$8&lt;&gt;"",$A$2&lt;&gt;"",$DH$252&lt;&gt;""),"E","")</f>
        <v/>
      </c>
      <c r="DI217" s="29" t="str">
        <f>IF(OR($A$8&lt;&gt;"",$A$2&lt;&gt;"",$DI$252&lt;&gt;""),"E","")</f>
        <v/>
      </c>
      <c r="DJ217" s="29" t="str">
        <f>IF(OR($A$8&lt;&gt;"",$A$2&lt;&gt;"",$DJ$252&lt;&gt;""),"E","")</f>
        <v/>
      </c>
      <c r="DK217" s="29" t="str">
        <f>IF(OR($A$8&lt;&gt;"",$A$2&lt;&gt;"",$DK$252&lt;&gt;""),"E","")</f>
        <v/>
      </c>
      <c r="DL217" s="29" t="str">
        <f>IF(OR($A$8&lt;&gt;"",$A$2&lt;&gt;"",$DL$252&lt;&gt;""),"E","")</f>
        <v/>
      </c>
      <c r="DM217" s="29" t="str">
        <f>IF(OR($A$8&lt;&gt;"",$A$2&lt;&gt;"",$DM$252&lt;&gt;""),"E","")</f>
        <v/>
      </c>
      <c r="DN217" s="29" t="str">
        <f>IF(OR($A$8&lt;&gt;"",$A$2&lt;&gt;"",$DN$252&lt;&gt;""),"E","")</f>
        <v/>
      </c>
      <c r="DO217" s="29" t="str">
        <f>IF(OR($A$8&lt;&gt;"",$A$2&lt;&gt;"",$DO$252&lt;&gt;""),"E","")</f>
        <v/>
      </c>
      <c r="DP217" s="29" t="str">
        <f>IF(OR($A$8&lt;&gt;"",$A$2&lt;&gt;"",$DP$252&lt;&gt;""),"E","")</f>
        <v/>
      </c>
      <c r="DQ217" s="29" t="str">
        <f>IF(OR($A$8&lt;&gt;"",$A$2&lt;&gt;"",$DQ$252&lt;&gt;""),"E","")</f>
        <v/>
      </c>
      <c r="DR217" s="29" t="str">
        <f>IF(OR($A$8&lt;&gt;"",$A$2&lt;&gt;"",$DR$252&lt;&gt;""),"E","")</f>
        <v/>
      </c>
      <c r="DS217" s="29" t="str">
        <f>IF(OR($A$8&lt;&gt;"",$A$2&lt;&gt;"",$DS$252&lt;&gt;""),"E","")</f>
        <v/>
      </c>
      <c r="DT217" s="29" t="str">
        <f>IF(OR($A$8&lt;&gt;"",$A$2&lt;&gt;"",$DT$252&lt;&gt;""),"E","")</f>
        <v/>
      </c>
      <c r="DU217" s="29" t="str">
        <f>IF(OR($A$8&lt;&gt;"",$A$2&lt;&gt;"",$DU$252&lt;&gt;""),"E","")</f>
        <v/>
      </c>
      <c r="DV217" s="29" t="str">
        <f>IF(OR($A$8&lt;&gt;"",$A$2&lt;&gt;"",$DV$252&lt;&gt;""),"E","")</f>
        <v/>
      </c>
      <c r="DW217" s="29" t="str">
        <f>IF(OR($A$8&lt;&gt;"",$A$2&lt;&gt;"",$DW$252&lt;&gt;""),"E","")</f>
        <v/>
      </c>
      <c r="DX217" s="29" t="str">
        <f>IF(OR($A$8&lt;&gt;"",$A$2&lt;&gt;"",$DX$252&lt;&gt;""),"E","")</f>
        <v/>
      </c>
      <c r="DY217" s="29" t="str">
        <f>IF(OR($A$8&lt;&gt;"",$A$2&lt;&gt;"",$DY$252&lt;&gt;""),"E","")</f>
        <v/>
      </c>
      <c r="DZ217" s="29" t="str">
        <f>IF(OR($A$8&lt;&gt;"",$A$2&lt;&gt;"",$DZ$252&lt;&gt;""),"E","")</f>
        <v/>
      </c>
      <c r="EA217" s="31"/>
      <c r="EB217" s="2"/>
      <c r="EC217" s="29" t="str">
        <f>IF(OR($A$8&lt;&gt;"",$A$2&lt;&gt;"",$EC$252&lt;&gt;""),"E","")</f>
        <v/>
      </c>
      <c r="ED217" s="58"/>
      <c r="EE217" s="57"/>
      <c r="EF217" s="29" t="str">
        <f>IF(OR($A$8&lt;&gt;"",$A$2&lt;&gt;"",$EF$252&lt;&gt;""),"E","")</f>
        <v/>
      </c>
      <c r="EG217" s="29" t="str">
        <f>IF(OR($A$8&lt;&gt;"",$A$2&lt;&gt;"",$EG$252&lt;&gt;""),"E","")</f>
        <v/>
      </c>
      <c r="EH217" s="29" t="str">
        <f>IF(OR($A$8&lt;&gt;"",$A$2&lt;&gt;"",$EH$252&lt;&gt;""),"E","")</f>
        <v/>
      </c>
      <c r="EI217" s="29" t="str">
        <f>IF(OR($A$8&lt;&gt;"",$A$2&lt;&gt;"",$EI$252&lt;&gt;""),"E","")</f>
        <v/>
      </c>
      <c r="EJ217" s="29" t="str">
        <f>IF(OR($A$8&lt;&gt;"",$A$2&lt;&gt;"",$EJ$252&lt;&gt;""),"E","")</f>
        <v/>
      </c>
      <c r="EK217" s="29" t="str">
        <f>IF(OR($A$8&lt;&gt;"",$A$2&lt;&gt;"",$EK$252&lt;&gt;""),"E","")</f>
        <v/>
      </c>
      <c r="EL217" s="29" t="str">
        <f>IF(OR($A$8&lt;&gt;"",$A$2&lt;&gt;"",$EL$252&lt;&gt;""),"E","")</f>
        <v/>
      </c>
      <c r="EM217" s="29" t="str">
        <f>IF(OR($A$8&lt;&gt;"",$A$2&lt;&gt;"",$EM$252&lt;&gt;""),"E","")</f>
        <v/>
      </c>
      <c r="EN217" s="29" t="str">
        <f>IF(OR($A$8&lt;&gt;"",$A$2&lt;&gt;"",$EN$252&lt;&gt;""),"E","")</f>
        <v/>
      </c>
      <c r="EO217" s="29" t="str">
        <f>IF(OR($A$8&lt;&gt;"",$A$2&lt;&gt;"",$EO$252&lt;&gt;""),"E","")</f>
        <v/>
      </c>
      <c r="EP217" s="29" t="str">
        <f>IF(OR($A$8&lt;&gt;"",$A$2&lt;&gt;"",$EP$252&lt;&gt;""),"E","")</f>
        <v/>
      </c>
      <c r="EQ217" s="29" t="str">
        <f>IF(OR($A$8&lt;&gt;"",$A$2&lt;&gt;"",$EQ$252&lt;&gt;""),"E","")</f>
        <v/>
      </c>
      <c r="ER217" s="29" t="str">
        <f>IF(OR($A$8&lt;&gt;"",$A$2&lt;&gt;"",$ER$252&lt;&gt;""),"E","")</f>
        <v/>
      </c>
      <c r="ES217" s="29" t="str">
        <f>IF(OR($A$8&lt;&gt;"",$A$2&lt;&gt;"",$ES$252&lt;&gt;""),"E","")</f>
        <v/>
      </c>
      <c r="ET217" s="29" t="str">
        <f>IF(OR($A$8&lt;&gt;"",$A$2&lt;&gt;"",$ET$252&lt;&gt;""),"E","")</f>
        <v/>
      </c>
      <c r="EU217" s="29" t="str">
        <f>IF(OR($A$8&lt;&gt;"",$A$2&lt;&gt;"",$EU$252&lt;&gt;""),"E","")</f>
        <v/>
      </c>
      <c r="EV217" s="29" t="str">
        <f>IF(OR($A$8&lt;&gt;"",$A$2&lt;&gt;"",$EV$252&lt;&gt;""),"E","")</f>
        <v/>
      </c>
      <c r="EW217" s="29" t="str">
        <f>IF(OR($A$8&lt;&gt;"",$A$2&lt;&gt;"",$EW$252&lt;&gt;""),"E","")</f>
        <v/>
      </c>
      <c r="EX217" s="29" t="str">
        <f>IF(OR($A$8&lt;&gt;"",$A$2&lt;&gt;"",$EX$252&lt;&gt;""),"E","")</f>
        <v/>
      </c>
      <c r="EY217" s="29" t="str">
        <f>IF(OR($A$8&lt;&gt;"",$A$2&lt;&gt;"",$EY$252&lt;&gt;""),"E","")</f>
        <v/>
      </c>
      <c r="EZ217" s="29" t="str">
        <f>IF(OR($A$8&lt;&gt;"",$A$2&lt;&gt;"",$EZ$252&lt;&gt;""),"E","")</f>
        <v/>
      </c>
      <c r="FA217" s="29" t="str">
        <f>IF(OR($A$8&lt;&gt;"",$A$2&lt;&gt;"",$FA$252&lt;&gt;""),"E","")</f>
        <v/>
      </c>
      <c r="FB217" s="29" t="str">
        <f>IF(OR($A$8&lt;&gt;"",$A$2&lt;&gt;"",$FB$252&lt;&gt;""),"E","")</f>
        <v/>
      </c>
      <c r="FC217" s="29" t="str">
        <f>IF(OR($A$8&lt;&gt;"",$A$2&lt;&gt;"",$FC$252&lt;&gt;""),"E","")</f>
        <v/>
      </c>
      <c r="FD217" s="29" t="str">
        <f>IF(OR($A$8&lt;&gt;"",$A$2&lt;&gt;"",$FD$252&lt;&gt;""),"E","")</f>
        <v/>
      </c>
      <c r="FE217" s="29" t="str">
        <f>IF(OR($A$8&lt;&gt;"",$A$2&lt;&gt;"",$FE$252&lt;&gt;""),"E","")</f>
        <v/>
      </c>
      <c r="FF217" s="29" t="str">
        <f>IF(OR($A$8&lt;&gt;"",$A$2&lt;&gt;"",$FF$252&lt;&gt;""),"E","")</f>
        <v/>
      </c>
      <c r="FG217" s="29" t="str">
        <f>IF(OR($A$8&lt;&gt;"",$A$2&lt;&gt;"",$FG$252&lt;&gt;""),"E","")</f>
        <v/>
      </c>
      <c r="FH217" s="29" t="str">
        <f>IF(OR($A$8&lt;&gt;"",$A$2&lt;&gt;"",$FH$252&lt;&gt;""),"E","")</f>
        <v/>
      </c>
      <c r="FI217" s="29" t="str">
        <f>IF(OR($A$8&lt;&gt;"",$A$2&lt;&gt;"",$FI$252&lt;&gt;""),"E","")</f>
        <v/>
      </c>
      <c r="FJ217" s="29" t="str">
        <f>IF(OR($A$8&lt;&gt;"",$A$2&lt;&gt;"",$FJ$252&lt;&gt;""),"E","")</f>
        <v/>
      </c>
      <c r="FK217" s="29" t="str">
        <f>IF(OR($A$8&lt;&gt;"",$A$2&lt;&gt;"",$FK$252&lt;&gt;""),"E","")</f>
        <v/>
      </c>
      <c r="FL217" s="29" t="str">
        <f>IF(OR($A$8&lt;&gt;"",$A$2&lt;&gt;"",$FL$252&lt;&gt;""),"E","")</f>
        <v/>
      </c>
      <c r="FM217" s="29" t="str">
        <f>IF(OR($A$8&lt;&gt;"",$A$2&lt;&gt;"",$FM$252&lt;&gt;""),"E","")</f>
        <v/>
      </c>
      <c r="FN217" s="29" t="str">
        <f>IF(OR($A$8&lt;&gt;"",$A$2&lt;&gt;"",$FN$252&lt;&gt;""),"E","")</f>
        <v/>
      </c>
      <c r="FO217" s="29" t="str">
        <f>IF(OR($A$8&lt;&gt;"",$A$2&lt;&gt;"",$FO$252&lt;&gt;""),"E","")</f>
        <v/>
      </c>
      <c r="FP217" s="29" t="str">
        <f>IF(OR($A$8&lt;&gt;"",$A$2&lt;&gt;"",$FP$252&lt;&gt;""),"E","")</f>
        <v/>
      </c>
      <c r="FQ217" s="29" t="str">
        <f>IF(OR($A$8&lt;&gt;"",$A$2&lt;&gt;"",$FQ$252&lt;&gt;""),"E","")</f>
        <v/>
      </c>
      <c r="FR217" s="29" t="str">
        <f>IF(OR($A$8&lt;&gt;"",$A$2&lt;&gt;"",$FR$252&lt;&gt;""),"E","")</f>
        <v/>
      </c>
      <c r="FS217" s="29" t="str">
        <f>IF(OR($A$8&lt;&gt;"",$A$2&lt;&gt;"",$FS$252&lt;&gt;""),"E","")</f>
        <v/>
      </c>
      <c r="FT217" s="29" t="str">
        <f>IF(OR($A$8&lt;&gt;"",$A$2&lt;&gt;"",$FT$252&lt;&gt;""),"E","")</f>
        <v/>
      </c>
      <c r="FU217" s="29" t="str">
        <f>IF(OR($A$8&lt;&gt;"",$A$2&lt;&gt;"",$FU$252&lt;&gt;""),"E","")</f>
        <v/>
      </c>
      <c r="FV217" s="29" t="str">
        <f>IF(OR($A$8&lt;&gt;"",$A$2&lt;&gt;"",$FV$252&lt;&gt;""),"E","")</f>
        <v/>
      </c>
      <c r="FW217" s="29" t="str">
        <f>IF(OR($A$8&lt;&gt;"",$A$2&lt;&gt;"",$FW$252&lt;&gt;""),"E","")</f>
        <v/>
      </c>
      <c r="FX217" s="29" t="str">
        <f>IF(OR($A$8&lt;&gt;"",$A$2&lt;&gt;"",$FX$252&lt;&gt;""),"E","")</f>
        <v/>
      </c>
      <c r="FY217" s="29" t="str">
        <f>IF(OR($A$8&lt;&gt;"",$A$2&lt;&gt;"",$FY$252&lt;&gt;""),"E","")</f>
        <v/>
      </c>
      <c r="FZ217" s="29" t="str">
        <f>IF(OR($A$8&lt;&gt;"",$A$2&lt;&gt;"",$FZ$252&lt;&gt;""),"E","")</f>
        <v/>
      </c>
      <c r="GA217" s="29" t="str">
        <f>IF(OR($A$8&lt;&gt;"",$A$2&lt;&gt;"",$GA$252&lt;&gt;""),"E","")</f>
        <v/>
      </c>
      <c r="GB217" s="58"/>
      <c r="GC217" s="57"/>
      <c r="GD217" s="33" t="str">
        <f>IF(OR($A$8&lt;&gt;"",$A$2&lt;&gt;"",$GD$252&lt;&gt;""),"E","")</f>
        <v/>
      </c>
      <c r="GE217" s="77"/>
      <c r="GF217" s="72"/>
      <c r="GG217" s="29" t="str">
        <f>IF(OR($A$8&lt;&gt;"",$A$2&lt;&gt;"",$GG$252&lt;&gt;""),"E","")</f>
        <v/>
      </c>
      <c r="GH217" s="29" t="str">
        <f>IF(OR($A$8&lt;&gt;"",$A$2&lt;&gt;"",$GH$252&lt;&gt;""),"E","")</f>
        <v/>
      </c>
      <c r="GI217" s="29" t="str">
        <f>IF(OR($A$8&lt;&gt;"",$A$2&lt;&gt;"",$GI$252&lt;&gt;""),"E","")</f>
        <v/>
      </c>
      <c r="GJ217" s="29" t="str">
        <f>IF(OR($A$8&lt;&gt;"",$A$2&lt;&gt;"",$GJ$252&lt;&gt;""),"E","")</f>
        <v/>
      </c>
      <c r="GK217" s="29" t="str">
        <f>IF(OR($A$8&lt;&gt;"",$A$2&lt;&gt;"",$GK$252&lt;&gt;""),"E","")</f>
        <v/>
      </c>
      <c r="GL217" s="29" t="str">
        <f>IF(OR($A$8&lt;&gt;"",$A$2&lt;&gt;"",$GL$252&lt;&gt;""),"E","")</f>
        <v/>
      </c>
      <c r="GM217" s="29" t="str">
        <f>IF(OR($A$8&lt;&gt;"",$A$2&lt;&gt;"",$GM$252&lt;&gt;""),"E","")</f>
        <v/>
      </c>
      <c r="GN217" s="29" t="str">
        <f>IF(OR($A$8&lt;&gt;"",$A$2&lt;&gt;"",$GN$252&lt;&gt;""),"E","")</f>
        <v/>
      </c>
      <c r="GO217" s="29" t="str">
        <f>IF(OR($A$8&lt;&gt;"",$A$2&lt;&gt;"",$GO$252&lt;&gt;""),"E","")</f>
        <v/>
      </c>
      <c r="GP217" s="29" t="str">
        <f>IF(OR($A$8&lt;&gt;"",$A$2&lt;&gt;"",$GP$252&lt;&gt;""),"E","")</f>
        <v/>
      </c>
      <c r="GQ217" s="29" t="str">
        <f>IF(OR($A$8&lt;&gt;"",$A$2&lt;&gt;"",$GQ$252&lt;&gt;""),"E","")</f>
        <v/>
      </c>
      <c r="GR217" s="29" t="str">
        <f>IF(OR($A$8&lt;&gt;"",$A$2&lt;&gt;"",$GR$252&lt;&gt;""),"E","")</f>
        <v/>
      </c>
      <c r="GS217" s="29" t="str">
        <f>IF(OR($A$8&lt;&gt;"",$A$2&lt;&gt;"",$GS$252&lt;&gt;""),"E","")</f>
        <v/>
      </c>
      <c r="GT217" s="29" t="str">
        <f>IF(OR($A$8&lt;&gt;"",$A$2&lt;&gt;"",$GT$252&lt;&gt;""),"E","")</f>
        <v/>
      </c>
      <c r="GU217" s="29" t="str">
        <f>IF(OR($A$8&lt;&gt;"",$A$2&lt;&gt;"",$GU$252&lt;&gt;""),"E","")</f>
        <v/>
      </c>
      <c r="GV217" s="29" t="str">
        <f>IF(OR($A$8&lt;&gt;"",$A$2&lt;&gt;"",$GV$252&lt;&gt;""),"E","")</f>
        <v/>
      </c>
      <c r="GW217" s="29" t="str">
        <f>IF(OR($A$8&lt;&gt;"",$A$2&lt;&gt;"",$GW$252&lt;&gt;""),"E","")</f>
        <v/>
      </c>
      <c r="GX217" s="29" t="str">
        <f>IF(OR($A$8&lt;&gt;"",$A$2&lt;&gt;"",$GX$252&lt;&gt;""),"E","")</f>
        <v/>
      </c>
      <c r="GY217" s="26" t="str">
        <f>IF(OR($A$8&lt;&gt;"",$A$2&lt;&gt;"",$GY$252&lt;&gt;""),"E","")</f>
        <v/>
      </c>
      <c r="GZ217" s="29" t="str">
        <f>IF(OR($A$8&lt;&gt;"",$A$2&lt;&gt;"",$GZ$252&lt;&gt;""),"E","")</f>
        <v/>
      </c>
      <c r="HA217" s="29" t="str">
        <f>IF(OR($A$8&lt;&gt;"",$A$2&lt;&gt;"",$HA$252&lt;&gt;""),"E","")</f>
        <v/>
      </c>
      <c r="HB217" s="34" t="str">
        <f>IF(OR($A$8&lt;&gt;"",$A$2&lt;&gt;"",$HB$252&lt;&gt;""),"E",IF((OR((AND($B$5="X",$D$5="")),(AND($F$7="X",$H$7="",$N$7="")),(AND((OR(($J$6="X"),(AND($J$6="X",$L$6="X")))),$N$6="")),(AND($B$7="X",$D$7="")))),"","X"))</f>
        <v>X</v>
      </c>
      <c r="HC217" s="29" t="str">
        <f>IF(OR($A$8&lt;&gt;"",$A$2&lt;&gt;"",$HC$252&lt;&gt;""),"E","")</f>
        <v/>
      </c>
      <c r="HD217" s="34" t="str">
        <f>IF(OR($A$8&lt;&gt;"",$A$2&lt;&gt;"",$HD$252&lt;&gt;""),"E",IF((OR((AND($B$5="X",$D$5="")),(AND($F$7="X",$H$7="",$N$7="")),(AND((OR(($J$6="X"),(AND($J$6="X",$L$6="X")))),$N$6="")),(AND($B$7="X",$D$7="")))),"","X"))</f>
        <v>X</v>
      </c>
      <c r="HE217" s="29" t="str">
        <f>IF(OR($A$8&lt;&gt;"",$A$2&lt;&gt;"",$HE$252&lt;&gt;""),"E","")</f>
        <v/>
      </c>
      <c r="HF217" s="34" t="str">
        <f>IF(OR($A$8&lt;&gt;"",$A$2&lt;&gt;"",$HF$252&lt;&gt;""),"E",IF((OR((AND($B$5="X",$D$5="")),(AND($F$7="X",$H$7="",$N$7="")),(AND((OR(($J$6="X"),(AND($J$6="X",$L$6="X")))),$N$6="")),(AND($B$7="X",$D$7="")))),"","X"))</f>
        <v>X</v>
      </c>
      <c r="HG217" s="29" t="str">
        <f>IF(OR($A$8&lt;&gt;"",$A$2&lt;&gt;"",$HG$252&lt;&gt;""),"E","")</f>
        <v/>
      </c>
      <c r="HH217" s="81"/>
      <c r="HI217" s="72"/>
      <c r="HJ217" s="29" t="str">
        <f>IF(OR($A$8&lt;&gt;"",$A$2&lt;&gt;"",$HJ$252&lt;&gt;""),"E","")</f>
        <v/>
      </c>
      <c r="HK217" s="29" t="str">
        <f>IF(OR($A$8&lt;&gt;"",$A$2&lt;&gt;"",$HK$252&lt;&gt;""),"E","")</f>
        <v/>
      </c>
      <c r="HL217" s="29" t="str">
        <f>IF(OR($A$8&lt;&gt;"",$A$2&lt;&gt;"",$HL$252&lt;&gt;""),"E","")</f>
        <v/>
      </c>
      <c r="HM217" s="29" t="str">
        <f>IF(OR($A$8&lt;&gt;"",$A$2&lt;&gt;"",$HM$252&lt;&gt;""),"E","")</f>
        <v/>
      </c>
      <c r="HN217" s="29" t="str">
        <f>IF(OR($A$8&lt;&gt;"",$A$2&lt;&gt;"",$HN$252&lt;&gt;""),"E","")</f>
        <v/>
      </c>
      <c r="HO217" s="29" t="str">
        <f>IF(OR($A$8&lt;&gt;"",$A$2&lt;&gt;"",$HO$252&lt;&gt;""),"E","")</f>
        <v/>
      </c>
      <c r="HP217" s="29" t="str">
        <f>IF(OR($A$8&lt;&gt;"",$A$2&lt;&gt;"",$HP$252&lt;&gt;""),"E","")</f>
        <v/>
      </c>
      <c r="HQ217" s="219"/>
      <c r="HR217" s="6"/>
      <c r="HS217" s="131">
        <f t="shared" si="3"/>
        <v>0</v>
      </c>
      <c r="HT217" s="132"/>
    </row>
    <row r="218" spans="1:228" ht="39" customHeight="1" x14ac:dyDescent="0.2">
      <c r="A218" s="230" t="s">
        <v>205</v>
      </c>
      <c r="B218" s="231"/>
      <c r="C218" s="231"/>
      <c r="D218" s="231"/>
      <c r="E218" s="231"/>
      <c r="F218" s="231"/>
      <c r="G218" s="231"/>
      <c r="H218" s="231"/>
      <c r="I218" s="231"/>
      <c r="J218" s="231"/>
      <c r="K218" s="231"/>
      <c r="L218" s="232"/>
      <c r="M218" s="220" t="s">
        <v>204</v>
      </c>
      <c r="N218" s="221"/>
      <c r="O218" s="221"/>
      <c r="P218" s="221"/>
      <c r="Q218" s="221"/>
      <c r="R218" s="221"/>
      <c r="S218" s="221"/>
      <c r="T218" s="221"/>
      <c r="U218" s="222"/>
      <c r="V218" s="177"/>
      <c r="W218" s="46">
        <v>46</v>
      </c>
      <c r="X218" s="205">
        <v>4</v>
      </c>
      <c r="Y218" s="84" t="s">
        <v>1179</v>
      </c>
      <c r="Z218" s="178"/>
      <c r="AA218" s="212"/>
      <c r="AB218" s="155">
        <v>254</v>
      </c>
      <c r="AC218" s="299"/>
      <c r="AD218" s="155">
        <v>1</v>
      </c>
      <c r="AE218" s="299"/>
      <c r="AF218" s="155">
        <v>1</v>
      </c>
      <c r="AG218" s="299"/>
      <c r="AH218" s="155"/>
      <c r="AI218" s="411"/>
      <c r="AJ218" s="155"/>
      <c r="AK218" s="411"/>
      <c r="AL218" s="155"/>
      <c r="AM218" s="411"/>
      <c r="AN218" s="155"/>
      <c r="AO218" s="411"/>
      <c r="AP218" s="155"/>
      <c r="AQ218" s="411"/>
      <c r="AR218" s="152"/>
      <c r="AS218" s="153"/>
      <c r="AT218" s="152"/>
      <c r="AU218" s="153"/>
      <c r="AV218" s="152"/>
      <c r="AW218" s="153"/>
      <c r="AX218" s="152"/>
      <c r="AY218" s="153"/>
      <c r="AZ218" s="152"/>
      <c r="BA218" s="153"/>
      <c r="BB218" s="152"/>
      <c r="BC218" s="153"/>
      <c r="BD218" s="152"/>
      <c r="BE218" s="153"/>
      <c r="BF218" s="152"/>
      <c r="BG218" s="422"/>
      <c r="BH218" s="179"/>
      <c r="BI218" s="179"/>
      <c r="BJ218" s="67" t="str">
        <f>IF($BJ$8="Saisie de numéro erronée !","Saisie de numéro erronée !",IF($BJ$9="","",VALUE(SUBSTITUTE(IF(COUNTIF(HS218,"* *"),TRIM(MID(Y218&amp;" ",(FIND(("NO"&amp;$BJ$9&amp;" "),Y218&amp;" "))-3,3)),HS218),"c",""))))</f>
        <v/>
      </c>
      <c r="BK218" s="180"/>
      <c r="BL218" s="213"/>
      <c r="BM218" s="29">
        <v>89</v>
      </c>
      <c r="BN218" s="29">
        <v>89</v>
      </c>
      <c r="BO218" s="29">
        <v>89</v>
      </c>
      <c r="BP218" s="29">
        <v>89</v>
      </c>
      <c r="BQ218" s="29">
        <v>89</v>
      </c>
      <c r="BR218" s="29">
        <v>89</v>
      </c>
      <c r="BS218" s="29">
        <v>89</v>
      </c>
      <c r="BT218" s="29">
        <v>89</v>
      </c>
      <c r="BU218" s="29">
        <v>89</v>
      </c>
      <c r="BV218" s="29">
        <v>89</v>
      </c>
      <c r="BW218" s="29">
        <v>89</v>
      </c>
      <c r="BX218" s="29">
        <v>89</v>
      </c>
      <c r="BY218" s="29">
        <v>89</v>
      </c>
      <c r="BZ218" s="29">
        <v>89</v>
      </c>
      <c r="CA218" s="29">
        <v>90</v>
      </c>
      <c r="CB218" s="226">
        <v>99</v>
      </c>
      <c r="CC218" s="181"/>
      <c r="CD218" s="181"/>
      <c r="CE218" s="395" t="s">
        <v>1361</v>
      </c>
      <c r="CF218" s="182"/>
      <c r="CG218" s="182"/>
      <c r="CH218" s="395"/>
      <c r="CI218" s="183"/>
      <c r="CJ218" s="183"/>
      <c r="CK218" s="214">
        <v>207</v>
      </c>
      <c r="CL218" s="44" t="s">
        <v>648</v>
      </c>
      <c r="CM218" s="184"/>
      <c r="CN218" s="216"/>
      <c r="CO218" s="227" t="s">
        <v>203</v>
      </c>
      <c r="CP218" s="185"/>
      <c r="CQ218" s="185"/>
      <c r="CR218" s="44">
        <v>97</v>
      </c>
      <c r="CS218" s="44">
        <v>109</v>
      </c>
      <c r="CT218" s="186"/>
      <c r="CU218" s="186"/>
      <c r="CV218" s="395"/>
      <c r="CW218" s="218"/>
      <c r="CX218" s="218"/>
      <c r="CY218" s="227" t="s">
        <v>106</v>
      </c>
      <c r="CZ218" s="187"/>
      <c r="DA218" s="187"/>
      <c r="DB218" s="28" t="str">
        <f>IF(OR($A$8&lt;&gt;"",$A$2&lt;&gt;"",$DB$252&lt;&gt;""),"E","")</f>
        <v/>
      </c>
      <c r="DC218" s="29" t="str">
        <f>IF(OR($A$8&lt;&gt;"",$A$2&lt;&gt;"",$DC$252&lt;&gt;""),"E","")</f>
        <v/>
      </c>
      <c r="DD218" s="29" t="str">
        <f>IF(OR($A$8&lt;&gt;"",$A$2&lt;&gt;"",$DD$252&lt;&gt;""),"E","")</f>
        <v/>
      </c>
      <c r="DE218" s="29" t="str">
        <f>IF(OR($A$8&lt;&gt;"",$A$2&lt;&gt;"",$DE$252&lt;&gt;""),"E","")</f>
        <v/>
      </c>
      <c r="DF218" s="29" t="str">
        <f>IF(OR($A$8&lt;&gt;"",$A$2&lt;&gt;"",$DF$252&lt;&gt;""),"E","")</f>
        <v/>
      </c>
      <c r="DG218" s="29" t="str">
        <f>IF(OR($A$8&lt;&gt;"",$A$2&lt;&gt;"",$DG$252&lt;&gt;""),"E","")</f>
        <v/>
      </c>
      <c r="DH218" s="29" t="str">
        <f>IF(OR($A$8&lt;&gt;"",$A$2&lt;&gt;"",$DH$252&lt;&gt;""),"E","")</f>
        <v/>
      </c>
      <c r="DI218" s="29" t="str">
        <f>IF(OR($A$8&lt;&gt;"",$A$2&lt;&gt;"",$DI$252&lt;&gt;""),"E","")</f>
        <v/>
      </c>
      <c r="DJ218" s="29" t="str">
        <f>IF(OR($A$8&lt;&gt;"",$A$2&lt;&gt;"",$DJ$252&lt;&gt;""),"E","")</f>
        <v/>
      </c>
      <c r="DK218" s="29" t="str">
        <f>IF(OR($A$8&lt;&gt;"",$A$2&lt;&gt;"",$DK$252&lt;&gt;""),"E","")</f>
        <v/>
      </c>
      <c r="DL218" s="29" t="str">
        <f>IF(OR($A$8&lt;&gt;"",$A$2&lt;&gt;"",$DL$252&lt;&gt;""),"E","")</f>
        <v/>
      </c>
      <c r="DM218" s="29" t="str">
        <f>IF(OR($A$8&lt;&gt;"",$A$2&lt;&gt;"",$DM$252&lt;&gt;""),"E","")</f>
        <v/>
      </c>
      <c r="DN218" s="29" t="str">
        <f>IF(OR($A$8&lt;&gt;"",$A$2&lt;&gt;"",$DN$252&lt;&gt;""),"E","")</f>
        <v/>
      </c>
      <c r="DO218" s="29" t="str">
        <f>IF(OR($A$8&lt;&gt;"",$A$2&lt;&gt;"",$DO$252&lt;&gt;""),"E","")</f>
        <v/>
      </c>
      <c r="DP218" s="29" t="str">
        <f>IF(OR($A$8&lt;&gt;"",$A$2&lt;&gt;"",$DP$252&lt;&gt;""),"E","")</f>
        <v/>
      </c>
      <c r="DQ218" s="29" t="str">
        <f>IF(OR($A$8&lt;&gt;"",$A$2&lt;&gt;"",$DQ$252&lt;&gt;""),"E","")</f>
        <v/>
      </c>
      <c r="DR218" s="29" t="str">
        <f>IF(OR($A$8&lt;&gt;"",$A$2&lt;&gt;"",$DR$252&lt;&gt;""),"E","")</f>
        <v/>
      </c>
      <c r="DS218" s="29" t="str">
        <f>IF(OR($A$8&lt;&gt;"",$A$2&lt;&gt;"",$DS$252&lt;&gt;""),"E","")</f>
        <v/>
      </c>
      <c r="DT218" s="29" t="str">
        <f>IF(OR($A$8&lt;&gt;"",$A$2&lt;&gt;"",$DT$252&lt;&gt;""),"E","")</f>
        <v/>
      </c>
      <c r="DU218" s="29" t="str">
        <f>IF(OR($A$8&lt;&gt;"",$A$2&lt;&gt;"",$DU$252&lt;&gt;""),"E","")</f>
        <v/>
      </c>
      <c r="DV218" s="29" t="str">
        <f>IF(OR($A$8&lt;&gt;"",$A$2&lt;&gt;"",$DV$252&lt;&gt;""),"E","")</f>
        <v/>
      </c>
      <c r="DW218" s="29" t="str">
        <f>IF(OR($A$8&lt;&gt;"",$A$2&lt;&gt;"",$DW$252&lt;&gt;""),"E","")</f>
        <v/>
      </c>
      <c r="DX218" s="29" t="str">
        <f>IF(OR($A$8&lt;&gt;"",$A$2&lt;&gt;"",$DX$252&lt;&gt;""),"E","")</f>
        <v/>
      </c>
      <c r="DY218" s="29" t="str">
        <f>IF(OR($A$8&lt;&gt;"",$A$2&lt;&gt;"",$DY$252&lt;&gt;""),"E","")</f>
        <v/>
      </c>
      <c r="DZ218" s="29" t="str">
        <f>IF(OR($A$8&lt;&gt;"",$A$2&lt;&gt;"",$DZ$252&lt;&gt;""),"E","")</f>
        <v/>
      </c>
      <c r="EA218" s="31"/>
      <c r="EB218" s="2"/>
      <c r="EC218" s="29" t="str">
        <f>IF(OR($A$8&lt;&gt;"",$A$2&lt;&gt;"",$EC$252&lt;&gt;""),"E","")</f>
        <v/>
      </c>
      <c r="ED218" s="58"/>
      <c r="EE218" s="57"/>
      <c r="EF218" s="29" t="str">
        <f>IF(OR($A$8&lt;&gt;"",$A$2&lt;&gt;"",$EF$252&lt;&gt;""),"E","")</f>
        <v/>
      </c>
      <c r="EG218" s="29" t="str">
        <f>IF(OR($A$8&lt;&gt;"",$A$2&lt;&gt;"",$EG$252&lt;&gt;""),"E","")</f>
        <v/>
      </c>
      <c r="EH218" s="29" t="str">
        <f>IF(OR($A$8&lt;&gt;"",$A$2&lt;&gt;"",$EH$252&lt;&gt;""),"E","")</f>
        <v/>
      </c>
      <c r="EI218" s="29" t="str">
        <f>IF(OR($A$8&lt;&gt;"",$A$2&lt;&gt;"",$EI$252&lt;&gt;""),"E","")</f>
        <v/>
      </c>
      <c r="EJ218" s="29" t="str">
        <f>IF(OR($A$8&lt;&gt;"",$A$2&lt;&gt;"",$EJ$252&lt;&gt;""),"E","")</f>
        <v/>
      </c>
      <c r="EK218" s="29" t="str">
        <f>IF(OR($A$8&lt;&gt;"",$A$2&lt;&gt;"",$EK$252&lt;&gt;""),"E","")</f>
        <v/>
      </c>
      <c r="EL218" s="29" t="str">
        <f>IF(OR($A$8&lt;&gt;"",$A$2&lt;&gt;"",$EL$252&lt;&gt;""),"E","")</f>
        <v/>
      </c>
      <c r="EM218" s="29" t="str">
        <f>IF(OR($A$8&lt;&gt;"",$A$2&lt;&gt;"",$EM$252&lt;&gt;""),"E","")</f>
        <v/>
      </c>
      <c r="EN218" s="29" t="str">
        <f>IF(OR($A$8&lt;&gt;"",$A$2&lt;&gt;"",$EN$252&lt;&gt;""),"E","")</f>
        <v/>
      </c>
      <c r="EO218" s="29" t="str">
        <f>IF(OR($A$8&lt;&gt;"",$A$2&lt;&gt;"",$EO$252&lt;&gt;""),"E","")</f>
        <v/>
      </c>
      <c r="EP218" s="29" t="str">
        <f>IF(OR($A$8&lt;&gt;"",$A$2&lt;&gt;"",$EP$252&lt;&gt;""),"E","")</f>
        <v/>
      </c>
      <c r="EQ218" s="29" t="str">
        <f>IF(OR($A$8&lt;&gt;"",$A$2&lt;&gt;"",$EQ$252&lt;&gt;""),"E","")</f>
        <v/>
      </c>
      <c r="ER218" s="29" t="str">
        <f>IF(OR($A$8&lt;&gt;"",$A$2&lt;&gt;"",$ER$252&lt;&gt;""),"E","")</f>
        <v/>
      </c>
      <c r="ES218" s="29" t="str">
        <f>IF(OR($A$8&lt;&gt;"",$A$2&lt;&gt;"",$ES$252&lt;&gt;""),"E","")</f>
        <v/>
      </c>
      <c r="ET218" s="29" t="str">
        <f>IF(OR($A$8&lt;&gt;"",$A$2&lt;&gt;"",$ET$252&lt;&gt;""),"E","")</f>
        <v/>
      </c>
      <c r="EU218" s="29" t="str">
        <f>IF(OR($A$8&lt;&gt;"",$A$2&lt;&gt;"",$EU$252&lt;&gt;""),"E","")</f>
        <v/>
      </c>
      <c r="EV218" s="29" t="str">
        <f>IF(OR($A$8&lt;&gt;"",$A$2&lt;&gt;"",$EV$252&lt;&gt;""),"E","")</f>
        <v/>
      </c>
      <c r="EW218" s="29" t="str">
        <f>IF(OR($A$8&lt;&gt;"",$A$2&lt;&gt;"",$EW$252&lt;&gt;""),"E","")</f>
        <v/>
      </c>
      <c r="EX218" s="29" t="str">
        <f>IF(OR($A$8&lt;&gt;"",$A$2&lt;&gt;"",$EX$252&lt;&gt;""),"E","")</f>
        <v/>
      </c>
      <c r="EY218" s="29" t="str">
        <f>IF(OR($A$8&lt;&gt;"",$A$2&lt;&gt;"",$EY$252&lt;&gt;""),"E","")</f>
        <v/>
      </c>
      <c r="EZ218" s="29" t="str">
        <f>IF(OR($A$8&lt;&gt;"",$A$2&lt;&gt;"",$EZ$252&lt;&gt;""),"E","")</f>
        <v/>
      </c>
      <c r="FA218" s="29" t="str">
        <f>IF(OR($A$8&lt;&gt;"",$A$2&lt;&gt;"",$FA$252&lt;&gt;""),"E","")</f>
        <v/>
      </c>
      <c r="FB218" s="29" t="str">
        <f>IF(OR($A$8&lt;&gt;"",$A$2&lt;&gt;"",$FB$252&lt;&gt;""),"E","")</f>
        <v/>
      </c>
      <c r="FC218" s="29" t="str">
        <f>IF(OR($A$8&lt;&gt;"",$A$2&lt;&gt;"",$FC$252&lt;&gt;""),"E","")</f>
        <v/>
      </c>
      <c r="FD218" s="29" t="str">
        <f>IF(OR($A$8&lt;&gt;"",$A$2&lt;&gt;"",$FD$252&lt;&gt;""),"E","")</f>
        <v/>
      </c>
      <c r="FE218" s="29" t="str">
        <f>IF(OR($A$8&lt;&gt;"",$A$2&lt;&gt;"",$FE$252&lt;&gt;""),"E","")</f>
        <v/>
      </c>
      <c r="FF218" s="29" t="str">
        <f>IF(OR($A$8&lt;&gt;"",$A$2&lt;&gt;"",$FF$252&lt;&gt;""),"E","")</f>
        <v/>
      </c>
      <c r="FG218" s="29" t="str">
        <f>IF(OR($A$8&lt;&gt;"",$A$2&lt;&gt;"",$FG$252&lt;&gt;""),"E","")</f>
        <v/>
      </c>
      <c r="FH218" s="29" t="str">
        <f>IF(OR($A$8&lt;&gt;"",$A$2&lt;&gt;"",$FH$252&lt;&gt;""),"E","")</f>
        <v/>
      </c>
      <c r="FI218" s="29" t="str">
        <f>IF(OR($A$8&lt;&gt;"",$A$2&lt;&gt;"",$FI$252&lt;&gt;""),"E","")</f>
        <v/>
      </c>
      <c r="FJ218" s="29" t="str">
        <f>IF(OR($A$8&lt;&gt;"",$A$2&lt;&gt;"",$FJ$252&lt;&gt;""),"E","")</f>
        <v/>
      </c>
      <c r="FK218" s="29" t="str">
        <f>IF(OR($A$8&lt;&gt;"",$A$2&lt;&gt;"",$FK$252&lt;&gt;""),"E","")</f>
        <v/>
      </c>
      <c r="FL218" s="29" t="str">
        <f>IF(OR($A$8&lt;&gt;"",$A$2&lt;&gt;"",$FL$252&lt;&gt;""),"E","")</f>
        <v/>
      </c>
      <c r="FM218" s="29" t="str">
        <f>IF(OR($A$8&lt;&gt;"",$A$2&lt;&gt;"",$FM$252&lt;&gt;""),"E","")</f>
        <v/>
      </c>
      <c r="FN218" s="29" t="str">
        <f>IF(OR($A$8&lt;&gt;"",$A$2&lt;&gt;"",$FN$252&lt;&gt;""),"E","")</f>
        <v/>
      </c>
      <c r="FO218" s="29" t="str">
        <f>IF(OR($A$8&lt;&gt;"",$A$2&lt;&gt;"",$FO$252&lt;&gt;""),"E","")</f>
        <v/>
      </c>
      <c r="FP218" s="29" t="str">
        <f>IF(OR($A$8&lt;&gt;"",$A$2&lt;&gt;"",$FP$252&lt;&gt;""),"E","")</f>
        <v/>
      </c>
      <c r="FQ218" s="29" t="str">
        <f>IF(OR($A$8&lt;&gt;"",$A$2&lt;&gt;"",$FQ$252&lt;&gt;""),"E","")</f>
        <v/>
      </c>
      <c r="FR218" s="29" t="str">
        <f>IF(OR($A$8&lt;&gt;"",$A$2&lt;&gt;"",$FR$252&lt;&gt;""),"E","")</f>
        <v/>
      </c>
      <c r="FS218" s="29" t="str">
        <f>IF(OR($A$8&lt;&gt;"",$A$2&lt;&gt;"",$FS$252&lt;&gt;""),"E","")</f>
        <v/>
      </c>
      <c r="FT218" s="29" t="str">
        <f>IF(OR($A$8&lt;&gt;"",$A$2&lt;&gt;"",$FT$252&lt;&gt;""),"E","")</f>
        <v/>
      </c>
      <c r="FU218" s="29" t="str">
        <f>IF(OR($A$8&lt;&gt;"",$A$2&lt;&gt;"",$FU$252&lt;&gt;""),"E","")</f>
        <v/>
      </c>
      <c r="FV218" s="29" t="str">
        <f>IF(OR($A$8&lt;&gt;"",$A$2&lt;&gt;"",$FV$252&lt;&gt;""),"E","")</f>
        <v/>
      </c>
      <c r="FW218" s="29" t="str">
        <f>IF(OR($A$8&lt;&gt;"",$A$2&lt;&gt;"",$FW$252&lt;&gt;""),"E","")</f>
        <v/>
      </c>
      <c r="FX218" s="29" t="str">
        <f>IF(OR($A$8&lt;&gt;"",$A$2&lt;&gt;"",$FX$252&lt;&gt;""),"E","")</f>
        <v/>
      </c>
      <c r="FY218" s="29" t="str">
        <f>IF(OR($A$8&lt;&gt;"",$A$2&lt;&gt;"",$FY$252&lt;&gt;""),"E","")</f>
        <v/>
      </c>
      <c r="FZ218" s="29" t="str">
        <f>IF(OR($A$8&lt;&gt;"",$A$2&lt;&gt;"",$FZ$252&lt;&gt;""),"E","")</f>
        <v/>
      </c>
      <c r="GA218" s="29" t="str">
        <f>IF(OR($A$8&lt;&gt;"",$A$2&lt;&gt;"",$GA$252&lt;&gt;""),"E","")</f>
        <v/>
      </c>
      <c r="GB218" s="58"/>
      <c r="GC218" s="57"/>
      <c r="GD218" s="33" t="str">
        <f>IF(OR($A$8&lt;&gt;"",$A$2&lt;&gt;"",$GD$252&lt;&gt;""),"E","")</f>
        <v/>
      </c>
      <c r="GE218" s="77"/>
      <c r="GF218" s="72"/>
      <c r="GG218" s="29" t="str">
        <f>IF(OR($A$8&lt;&gt;"",$A$2&lt;&gt;"",$GG$252&lt;&gt;""),"E","")</f>
        <v/>
      </c>
      <c r="GH218" s="29" t="str">
        <f>IF(OR($A$8&lt;&gt;"",$A$2&lt;&gt;"",$GH$252&lt;&gt;""),"E","")</f>
        <v/>
      </c>
      <c r="GI218" s="29" t="str">
        <f>IF(OR($A$8&lt;&gt;"",$A$2&lt;&gt;"",$GI$252&lt;&gt;""),"E","")</f>
        <v/>
      </c>
      <c r="GJ218" s="29" t="str">
        <f>IF(OR($A$8&lt;&gt;"",$A$2&lt;&gt;"",$GJ$252&lt;&gt;""),"E","")</f>
        <v/>
      </c>
      <c r="GK218" s="29" t="str">
        <f>IF(OR($A$8&lt;&gt;"",$A$2&lt;&gt;"",$GK$252&lt;&gt;""),"E","")</f>
        <v/>
      </c>
      <c r="GL218" s="29" t="str">
        <f>IF(OR($A$8&lt;&gt;"",$A$2&lt;&gt;"",$GL$252&lt;&gt;""),"E","")</f>
        <v/>
      </c>
      <c r="GM218" s="29" t="str">
        <f>IF(OR($A$8&lt;&gt;"",$A$2&lt;&gt;"",$GM$252&lt;&gt;""),"E","")</f>
        <v/>
      </c>
      <c r="GN218" s="29" t="str">
        <f>IF(OR($A$8&lt;&gt;"",$A$2&lt;&gt;"",$GN$252&lt;&gt;""),"E","")</f>
        <v/>
      </c>
      <c r="GO218" s="29" t="str">
        <f>IF(OR($A$8&lt;&gt;"",$A$2&lt;&gt;"",$GO$252&lt;&gt;""),"E","")</f>
        <v/>
      </c>
      <c r="GP218" s="29" t="str">
        <f>IF(OR($A$8&lt;&gt;"",$A$2&lt;&gt;"",$GP$252&lt;&gt;""),"E","")</f>
        <v/>
      </c>
      <c r="GQ218" s="29" t="str">
        <f>IF(OR($A$8&lt;&gt;"",$A$2&lt;&gt;"",$GQ$252&lt;&gt;""),"E","")</f>
        <v/>
      </c>
      <c r="GR218" s="29" t="str">
        <f>IF(OR($A$8&lt;&gt;"",$A$2&lt;&gt;"",$GR$252&lt;&gt;""),"E","")</f>
        <v/>
      </c>
      <c r="GS218" s="29" t="str">
        <f>IF(OR($A$8&lt;&gt;"",$A$2&lt;&gt;"",$GS$252&lt;&gt;""),"E","")</f>
        <v/>
      </c>
      <c r="GT218" s="29" t="str">
        <f>IF(OR($A$8&lt;&gt;"",$A$2&lt;&gt;"",$GT$252&lt;&gt;""),"E","")</f>
        <v/>
      </c>
      <c r="GU218" s="29" t="str">
        <f>IF(OR($A$8&lt;&gt;"",$A$2&lt;&gt;"",$GU$252&lt;&gt;""),"E","")</f>
        <v/>
      </c>
      <c r="GV218" s="29" t="str">
        <f>IF(OR($A$8&lt;&gt;"",$A$2&lt;&gt;"",$GV$252&lt;&gt;""),"E","")</f>
        <v/>
      </c>
      <c r="GW218" s="29" t="str">
        <f>IF(OR($A$8&lt;&gt;"",$A$2&lt;&gt;"",$GW$252&lt;&gt;""),"E","")</f>
        <v/>
      </c>
      <c r="GX218" s="29" t="str">
        <f>IF(OR($A$8&lt;&gt;"",$A$2&lt;&gt;"",$GX$252&lt;&gt;""),"E","")</f>
        <v/>
      </c>
      <c r="GY218" s="26" t="str">
        <f>IF(OR($A$8&lt;&gt;"",$A$2&lt;&gt;"",$GY$252&lt;&gt;""),"E","")</f>
        <v/>
      </c>
      <c r="GZ218" s="29" t="str">
        <f>IF(OR($A$8&lt;&gt;"",$A$2&lt;&gt;"",$GZ$252&lt;&gt;""),"E","")</f>
        <v/>
      </c>
      <c r="HA218" s="29" t="str">
        <f>IF(OR($A$8&lt;&gt;"",$A$2&lt;&gt;"",$HA$252&lt;&gt;""),"E","")</f>
        <v/>
      </c>
      <c r="HB218" s="34" t="str">
        <f>IF(OR($A$8&lt;&gt;"",$A$2&lt;&gt;"",$HB$252&lt;&gt;""),"E",IF((OR((AND($B$5="X",$D$5="")),(AND($F$7="X",$H$7="",$N$7="")),(AND((OR(($J$6="X"),(AND($J$6="X",$L$6="X")))),$N$6="")),(AND($B$7="X",$D$7="")),($F$7=""))),"","X"))</f>
        <v/>
      </c>
      <c r="HC218" s="29" t="str">
        <f>IF(OR($A$8&lt;&gt;"",$A$2&lt;&gt;"",$HC$252&lt;&gt;""),"E","")</f>
        <v/>
      </c>
      <c r="HD218" s="34" t="str">
        <f>IF(OR($A$8&lt;&gt;"",$A$2&lt;&gt;"",$HD$252&lt;&gt;""),"E",IF((OR((AND($B$5="X",$D$5="")),(AND($F$7="X",$H$7="",$N$7="")),(AND((OR(($J$6="X"),(AND($J$6="X",$L$6="X")))),$N$6="")),(AND($B$7="X",$D$7="")),($F$7=""))),"","X"))</f>
        <v/>
      </c>
      <c r="HE218" s="29" t="str">
        <f>IF(OR($A$8&lt;&gt;"",$A$2&lt;&gt;"",$HE$252&lt;&gt;""),"E","")</f>
        <v/>
      </c>
      <c r="HF218" s="34" t="str">
        <f>IF(OR($A$8&lt;&gt;"",$A$2&lt;&gt;"",$HF$252&lt;&gt;""),"E",IF((OR((AND($B$5="X",$D$5="")),(AND($F$7="X",$H$7="",$N$7="")),(AND((OR(($J$6="X"),(AND($J$6="X",$L$6="X")))),$N$6="")),(AND($B$7="X",$D$7="")),($F$7=""))),"","X"))</f>
        <v/>
      </c>
      <c r="HG218" s="29" t="str">
        <f>IF(OR($A$8&lt;&gt;"",$A$2&lt;&gt;"",$HG$252&lt;&gt;""),"E","")</f>
        <v/>
      </c>
      <c r="HH218" s="81"/>
      <c r="HI218" s="72"/>
      <c r="HJ218" s="34" t="str">
        <f>IF(OR($A$8&lt;&gt;"",$A$2&lt;&gt;"",$HJ$252&lt;&gt;""),"E",IF((OR((AND($B$5="X",$D$5="")),(AND($F$7="X",$H$7="",$N$7="")),(AND((OR(($J$6="X"),(AND($J$6="X",$L$6="X")))),$N$6="")),(AND($B$7="X",$D$7="")),($F$7=""),(AND($N$7="X",$P$7="")))),"","X"))</f>
        <v/>
      </c>
      <c r="HK218" s="29" t="str">
        <f>IF(OR($A$8&lt;&gt;"",$A$2&lt;&gt;"",$HK$252&lt;&gt;""),"E","")</f>
        <v/>
      </c>
      <c r="HL218" s="34" t="str">
        <f>IF(OR($A$8&lt;&gt;"",$A$2&lt;&gt;"",$HL$252&lt;&gt;""),"E",IF((OR((AND($B$5="X",$D$5="")),(AND($F$7="X",$H$7="",$N$7="")),(AND((OR(($J$6="X"),(AND($J$6="X",$L$6="X")))),$N$6="")),(AND($B$7="X",$D$7="")),($F$7=""),(AND($N$7="X",$P$7="")))),"","X"))</f>
        <v/>
      </c>
      <c r="HM218" s="34" t="str">
        <f>IF(OR($A$8&lt;&gt;"",$A$2&lt;&gt;"",$HM$252&lt;&gt;""),"E",IF((OR((AND($B$5="X",$D$5="")),(AND($F$7="X",$H$7="",$N$7="")),(AND((OR(($J$6="X"),(AND($J$6="X",$L$6="X")))),$N$6="")),(AND($B$7="X",$D$7="")),($F$7=""),(AND($N$7="X",$P$7="")))),"","X"))</f>
        <v/>
      </c>
      <c r="HN218" s="34" t="str">
        <f>IF(OR($A$8&lt;&gt;"",$A$2&lt;&gt;"",$HN$252&lt;&gt;""),"E",IF((OR((AND($B$5="X",$D$5="")),(AND($F$7="X",$H$7="",$N$7="")),(AND((OR(($J$6="X"),(AND($J$6="X",$L$6="X")))),$N$6="")),(AND($B$7="X",$D$7="")),($F$7=""),(AND($N$7="X",$P$7="")))),"","X"))</f>
        <v/>
      </c>
      <c r="HO218" s="34" t="str">
        <f>IF(OR($A$8&lt;&gt;"",$A$2&lt;&gt;"",$HO$252&lt;&gt;""),"E",IF((OR((AND($B$5="X",$D$5="")),(AND($F$7="X",$H$7="",$N$7="")),(AND((OR(($J$6="X"),(AND($J$6="X",$L$6="X")))),$N$6="")),(AND($B$7="X",$D$7="")),($F$7=""),(AND($N$7="X",$P$7="")))),"","X"))</f>
        <v/>
      </c>
      <c r="HP218" s="34" t="str">
        <f>IF(OR($A$8&lt;&gt;"",$A$2&lt;&gt;"",$HP$252&lt;&gt;""),"E",IF((OR((AND($B$5="X",$D$5="")),(AND($F$7="X",$H$7="",$N$7="")),(AND((OR(($J$6="X"),(AND($J$6="X",$L$6="X")))),$N$6="")),(AND($B$7="X",$D$7="")),($F$7=""),(AND($N$7="X",$P$7="")))),"","X"))</f>
        <v/>
      </c>
      <c r="HQ218" s="219"/>
      <c r="HR218" s="6"/>
      <c r="HS218" s="131">
        <f t="shared" si="3"/>
        <v>0</v>
      </c>
      <c r="HT218" s="132"/>
    </row>
    <row r="219" spans="1:228" ht="39" customHeight="1" x14ac:dyDescent="0.2">
      <c r="A219" s="220" t="s">
        <v>202</v>
      </c>
      <c r="B219" s="221"/>
      <c r="C219" s="221"/>
      <c r="D219" s="221"/>
      <c r="E219" s="221"/>
      <c r="F219" s="221"/>
      <c r="G219" s="221"/>
      <c r="H219" s="221"/>
      <c r="I219" s="221"/>
      <c r="J219" s="221"/>
      <c r="K219" s="221"/>
      <c r="L219" s="222"/>
      <c r="M219" s="220" t="s">
        <v>196</v>
      </c>
      <c r="N219" s="221"/>
      <c r="O219" s="221"/>
      <c r="P219" s="221"/>
      <c r="Q219" s="221"/>
      <c r="R219" s="221"/>
      <c r="S219" s="221"/>
      <c r="T219" s="221"/>
      <c r="U219" s="222"/>
      <c r="V219" s="175"/>
      <c r="W219" s="46">
        <v>54</v>
      </c>
      <c r="X219" s="205">
        <v>4</v>
      </c>
      <c r="Y219" s="84" t="s">
        <v>1180</v>
      </c>
      <c r="Z219" s="178"/>
      <c r="AA219" s="212"/>
      <c r="AB219" s="155">
        <v>60</v>
      </c>
      <c r="AC219" s="299"/>
      <c r="AD219" s="155">
        <v>60</v>
      </c>
      <c r="AE219" s="299"/>
      <c r="AF219" s="155">
        <v>40</v>
      </c>
      <c r="AG219" s="299"/>
      <c r="AH219" s="155">
        <v>40</v>
      </c>
      <c r="AI219" s="299"/>
      <c r="AJ219" s="155">
        <v>40</v>
      </c>
      <c r="AK219" s="299"/>
      <c r="AL219" s="155">
        <v>12</v>
      </c>
      <c r="AM219" s="299"/>
      <c r="AN219" s="155">
        <v>2</v>
      </c>
      <c r="AO219" s="299"/>
      <c r="AP219" s="155">
        <v>2</v>
      </c>
      <c r="AQ219" s="299"/>
      <c r="AR219" s="152"/>
      <c r="AS219" s="153"/>
      <c r="AT219" s="152"/>
      <c r="AU219" s="153"/>
      <c r="AV219" s="152"/>
      <c r="AW219" s="153"/>
      <c r="AX219" s="152"/>
      <c r="AY219" s="153"/>
      <c r="AZ219" s="152"/>
      <c r="BA219" s="153"/>
      <c r="BB219" s="152"/>
      <c r="BC219" s="153"/>
      <c r="BD219" s="152"/>
      <c r="BE219" s="153"/>
      <c r="BF219" s="152"/>
      <c r="BG219" s="422"/>
      <c r="BH219" s="179"/>
      <c r="BI219" s="179"/>
      <c r="BJ219" s="67" t="str">
        <f>IF($BJ$8="Saisie de numéro erronée !","Saisie de numéro erronée !",IF($BJ$9="","",VALUE(SUBSTITUTE(IF(COUNTIF(HS219,"* *"),TRIM(MID(Y219&amp;" ",(FIND(("NO"&amp;$BJ$9&amp;" "),Y219&amp;" "))-3,3)),HS219),"c",""))))</f>
        <v/>
      </c>
      <c r="BK219" s="180"/>
      <c r="BL219" s="213"/>
      <c r="BM219" s="29">
        <v>84</v>
      </c>
      <c r="BN219" s="29">
        <v>84</v>
      </c>
      <c r="BO219" s="29">
        <v>84</v>
      </c>
      <c r="BP219" s="29">
        <v>87</v>
      </c>
      <c r="BQ219" s="29">
        <v>87</v>
      </c>
      <c r="BR219" s="29">
        <v>87</v>
      </c>
      <c r="BS219" s="29">
        <v>82</v>
      </c>
      <c r="BT219" s="29">
        <v>82</v>
      </c>
      <c r="BU219" s="29">
        <v>85</v>
      </c>
      <c r="BV219" s="29">
        <v>85</v>
      </c>
      <c r="BW219" s="29">
        <v>81</v>
      </c>
      <c r="BX219" s="29">
        <v>81</v>
      </c>
      <c r="BY219" s="29">
        <v>86</v>
      </c>
      <c r="BZ219" s="29">
        <v>88</v>
      </c>
      <c r="CA219" s="29">
        <v>83</v>
      </c>
      <c r="CB219" s="226">
        <v>83</v>
      </c>
      <c r="CC219" s="181"/>
      <c r="CD219" s="181"/>
      <c r="CE219" s="395"/>
      <c r="CF219" s="182"/>
      <c r="CG219" s="182"/>
      <c r="CH219" s="395"/>
      <c r="CI219" s="183"/>
      <c r="CJ219" s="183"/>
      <c r="CK219" s="214">
        <v>208</v>
      </c>
      <c r="CL219" s="44" t="s">
        <v>649</v>
      </c>
      <c r="CM219" s="184"/>
      <c r="CN219" s="216"/>
      <c r="CO219" s="227" t="s">
        <v>235</v>
      </c>
      <c r="CP219" s="185"/>
      <c r="CQ219" s="185"/>
      <c r="CR219" s="44">
        <v>97</v>
      </c>
      <c r="CS219" s="44">
        <v>109</v>
      </c>
      <c r="CT219" s="186"/>
      <c r="CU219" s="186"/>
      <c r="CV219" s="395"/>
      <c r="CW219" s="218"/>
      <c r="CX219" s="218"/>
      <c r="CY219" s="227" t="s">
        <v>106</v>
      </c>
      <c r="CZ219" s="187"/>
      <c r="DA219" s="187"/>
      <c r="DB219" s="28" t="str">
        <f>IF(OR($A$8&lt;&gt;"",$A$2&lt;&gt;"",$DB$252&lt;&gt;""),"E","")</f>
        <v/>
      </c>
      <c r="DC219" s="29" t="str">
        <f>IF(OR($A$8&lt;&gt;"",$A$2&lt;&gt;"",$DC$252&lt;&gt;""),"E","")</f>
        <v/>
      </c>
      <c r="DD219" s="29" t="str">
        <f>IF(OR($A$8&lt;&gt;"",$A$2&lt;&gt;"",$DD$252&lt;&gt;""),"E","")</f>
        <v/>
      </c>
      <c r="DE219" s="29" t="str">
        <f>IF(OR($A$8&lt;&gt;"",$A$2&lt;&gt;"",$DE$252&lt;&gt;""),"E","")</f>
        <v/>
      </c>
      <c r="DF219" s="29" t="str">
        <f>IF(OR($A$8&lt;&gt;"",$A$2&lt;&gt;"",$DF$252&lt;&gt;""),"E","")</f>
        <v/>
      </c>
      <c r="DG219" s="29" t="str">
        <f>IF(OR($A$8&lt;&gt;"",$A$2&lt;&gt;"",$DG$252&lt;&gt;""),"E","")</f>
        <v/>
      </c>
      <c r="DH219" s="29" t="str">
        <f>IF(OR($A$8&lt;&gt;"",$A$2&lt;&gt;"",$DH$252&lt;&gt;""),"E","")</f>
        <v/>
      </c>
      <c r="DI219" s="29" t="str">
        <f>IF(OR($A$8&lt;&gt;"",$A$2&lt;&gt;"",$DI$252&lt;&gt;""),"E","")</f>
        <v/>
      </c>
      <c r="DJ219" s="29" t="str">
        <f>IF(OR($A$8&lt;&gt;"",$A$2&lt;&gt;"",$DJ$252&lt;&gt;""),"E","")</f>
        <v/>
      </c>
      <c r="DK219" s="29" t="str">
        <f>IF(OR($A$8&lt;&gt;"",$A$2&lt;&gt;"",$DK$252&lt;&gt;""),"E","")</f>
        <v/>
      </c>
      <c r="DL219" s="29" t="str">
        <f>IF(OR($A$8&lt;&gt;"",$A$2&lt;&gt;"",$DL$252&lt;&gt;""),"E","")</f>
        <v/>
      </c>
      <c r="DM219" s="29" t="str">
        <f>IF(OR($A$8&lt;&gt;"",$A$2&lt;&gt;"",$DM$252&lt;&gt;""),"E","")</f>
        <v/>
      </c>
      <c r="DN219" s="29" t="str">
        <f>IF(OR($A$8&lt;&gt;"",$A$2&lt;&gt;"",$DN$252&lt;&gt;""),"E","")</f>
        <v/>
      </c>
      <c r="DO219" s="29" t="str">
        <f>IF(OR($A$8&lt;&gt;"",$A$2&lt;&gt;"",$DO$252&lt;&gt;""),"E","")</f>
        <v/>
      </c>
      <c r="DP219" s="29" t="str">
        <f>IF(OR($A$8&lt;&gt;"",$A$2&lt;&gt;"",$DP$252&lt;&gt;""),"E","")</f>
        <v/>
      </c>
      <c r="DQ219" s="29" t="str">
        <f>IF(OR($A$8&lt;&gt;"",$A$2&lt;&gt;"",$DQ$252&lt;&gt;""),"E","")</f>
        <v/>
      </c>
      <c r="DR219" s="29" t="str">
        <f>IF(OR($A$8&lt;&gt;"",$A$2&lt;&gt;"",$DR$252&lt;&gt;""),"E","")</f>
        <v/>
      </c>
      <c r="DS219" s="29" t="str">
        <f>IF(OR($A$8&lt;&gt;"",$A$2&lt;&gt;"",$DS$252&lt;&gt;""),"E","")</f>
        <v/>
      </c>
      <c r="DT219" s="29" t="str">
        <f>IF(OR($A$8&lt;&gt;"",$A$2&lt;&gt;"",$DT$252&lt;&gt;""),"E","")</f>
        <v/>
      </c>
      <c r="DU219" s="29" t="str">
        <f>IF(OR($A$8&lt;&gt;"",$A$2&lt;&gt;"",$DU$252&lt;&gt;""),"E","")</f>
        <v/>
      </c>
      <c r="DV219" s="29" t="str">
        <f>IF(OR($A$8&lt;&gt;"",$A$2&lt;&gt;"",$DV$252&lt;&gt;""),"E","")</f>
        <v/>
      </c>
      <c r="DW219" s="29" t="str">
        <f>IF(OR($A$8&lt;&gt;"",$A$2&lt;&gt;"",$DW$252&lt;&gt;""),"E","")</f>
        <v/>
      </c>
      <c r="DX219" s="29" t="str">
        <f>IF(OR($A$8&lt;&gt;"",$A$2&lt;&gt;"",$DX$252&lt;&gt;""),"E","")</f>
        <v/>
      </c>
      <c r="DY219" s="29" t="str">
        <f>IF(OR($A$8&lt;&gt;"",$A$2&lt;&gt;"",$DY$252&lt;&gt;""),"E","")</f>
        <v/>
      </c>
      <c r="DZ219" s="29" t="str">
        <f>IF(OR($A$8&lt;&gt;"",$A$2&lt;&gt;"",$DZ$252&lt;&gt;""),"E","")</f>
        <v/>
      </c>
      <c r="EA219" s="31"/>
      <c r="EB219" s="2"/>
      <c r="EC219" s="29" t="str">
        <f>IF(OR($A$8&lt;&gt;"",$A$2&lt;&gt;"",$EC$252&lt;&gt;""),"E","")</f>
        <v/>
      </c>
      <c r="ED219" s="58"/>
      <c r="EE219" s="57"/>
      <c r="EF219" s="29" t="str">
        <f>IF(OR($A$8&lt;&gt;"",$A$2&lt;&gt;"",$EF$252&lt;&gt;""),"E","")</f>
        <v/>
      </c>
      <c r="EG219" s="29" t="str">
        <f>IF(OR($A$8&lt;&gt;"",$A$2&lt;&gt;"",$EG$252&lt;&gt;""),"E","")</f>
        <v/>
      </c>
      <c r="EH219" s="29" t="str">
        <f>IF(OR($A$8&lt;&gt;"",$A$2&lt;&gt;"",$EH$252&lt;&gt;""),"E","")</f>
        <v/>
      </c>
      <c r="EI219" s="29" t="str">
        <f>IF(OR($A$8&lt;&gt;"",$A$2&lt;&gt;"",$EI$252&lt;&gt;""),"E","")</f>
        <v/>
      </c>
      <c r="EJ219" s="29" t="str">
        <f>IF(OR($A$8&lt;&gt;"",$A$2&lt;&gt;"",$EJ$252&lt;&gt;""),"E","")</f>
        <v/>
      </c>
      <c r="EK219" s="29" t="str">
        <f>IF(OR($A$8&lt;&gt;"",$A$2&lt;&gt;"",$EK$252&lt;&gt;""),"E","")</f>
        <v/>
      </c>
      <c r="EL219" s="29" t="str">
        <f>IF(OR($A$8&lt;&gt;"",$A$2&lt;&gt;"",$EL$252&lt;&gt;""),"E","")</f>
        <v/>
      </c>
      <c r="EM219" s="29" t="str">
        <f>IF(OR($A$8&lt;&gt;"",$A$2&lt;&gt;"",$EM$252&lt;&gt;""),"E","")</f>
        <v/>
      </c>
      <c r="EN219" s="29" t="str">
        <f>IF(OR($A$8&lt;&gt;"",$A$2&lt;&gt;"",$EN$252&lt;&gt;""),"E","")</f>
        <v/>
      </c>
      <c r="EO219" s="29" t="str">
        <f>IF(OR($A$8&lt;&gt;"",$A$2&lt;&gt;"",$EO$252&lt;&gt;""),"E","")</f>
        <v/>
      </c>
      <c r="EP219" s="29" t="str">
        <f>IF(OR($A$8&lt;&gt;"",$A$2&lt;&gt;"",$EP$252&lt;&gt;""),"E","")</f>
        <v/>
      </c>
      <c r="EQ219" s="29" t="str">
        <f>IF(OR($A$8&lt;&gt;"",$A$2&lt;&gt;"",$EQ$252&lt;&gt;""),"E","")</f>
        <v/>
      </c>
      <c r="ER219" s="29" t="str">
        <f>IF(OR($A$8&lt;&gt;"",$A$2&lt;&gt;"",$ER$252&lt;&gt;""),"E","")</f>
        <v/>
      </c>
      <c r="ES219" s="29" t="str">
        <f>IF(OR($A$8&lt;&gt;"",$A$2&lt;&gt;"",$ES$252&lt;&gt;""),"E","")</f>
        <v/>
      </c>
      <c r="ET219" s="29" t="str">
        <f>IF(OR($A$8&lt;&gt;"",$A$2&lt;&gt;"",$ET$252&lt;&gt;""),"E","")</f>
        <v/>
      </c>
      <c r="EU219" s="29" t="str">
        <f>IF(OR($A$8&lt;&gt;"",$A$2&lt;&gt;"",$EU$252&lt;&gt;""),"E","")</f>
        <v/>
      </c>
      <c r="EV219" s="29" t="str">
        <f>IF(OR($A$8&lt;&gt;"",$A$2&lt;&gt;"",$EV$252&lt;&gt;""),"E","")</f>
        <v/>
      </c>
      <c r="EW219" s="29" t="str">
        <f>IF(OR($A$8&lt;&gt;"",$A$2&lt;&gt;"",$EW$252&lt;&gt;""),"E","")</f>
        <v/>
      </c>
      <c r="EX219" s="29" t="str">
        <f>IF(OR($A$8&lt;&gt;"",$A$2&lt;&gt;"",$EX$252&lt;&gt;""),"E","")</f>
        <v/>
      </c>
      <c r="EY219" s="29" t="str">
        <f>IF(OR($A$8&lt;&gt;"",$A$2&lt;&gt;"",$EY$252&lt;&gt;""),"E","")</f>
        <v/>
      </c>
      <c r="EZ219" s="29" t="str">
        <f>IF(OR($A$8&lt;&gt;"",$A$2&lt;&gt;"",$EZ$252&lt;&gt;""),"E","")</f>
        <v/>
      </c>
      <c r="FA219" s="29" t="str">
        <f>IF(OR($A$8&lt;&gt;"",$A$2&lt;&gt;"",$FA$252&lt;&gt;""),"E","")</f>
        <v/>
      </c>
      <c r="FB219" s="29" t="str">
        <f>IF(OR($A$8&lt;&gt;"",$A$2&lt;&gt;"",$FB$252&lt;&gt;""),"E","")</f>
        <v/>
      </c>
      <c r="FC219" s="29" t="str">
        <f>IF(OR($A$8&lt;&gt;"",$A$2&lt;&gt;"",$FC$252&lt;&gt;""),"E","")</f>
        <v/>
      </c>
      <c r="FD219" s="29" t="str">
        <f>IF(OR($A$8&lt;&gt;"",$A$2&lt;&gt;"",$FD$252&lt;&gt;""),"E","")</f>
        <v/>
      </c>
      <c r="FE219" s="29" t="str">
        <f>IF(OR($A$8&lt;&gt;"",$A$2&lt;&gt;"",$FE$252&lt;&gt;""),"E","")</f>
        <v/>
      </c>
      <c r="FF219" s="29" t="str">
        <f>IF(OR($A$8&lt;&gt;"",$A$2&lt;&gt;"",$FF$252&lt;&gt;""),"E","")</f>
        <v/>
      </c>
      <c r="FG219" s="29" t="str">
        <f>IF(OR($A$8&lt;&gt;"",$A$2&lt;&gt;"",$FG$252&lt;&gt;""),"E","")</f>
        <v/>
      </c>
      <c r="FH219" s="29" t="str">
        <f>IF(OR($A$8&lt;&gt;"",$A$2&lt;&gt;"",$FH$252&lt;&gt;""),"E","")</f>
        <v/>
      </c>
      <c r="FI219" s="29" t="str">
        <f>IF(OR($A$8&lt;&gt;"",$A$2&lt;&gt;"",$FI$252&lt;&gt;""),"E","")</f>
        <v/>
      </c>
      <c r="FJ219" s="29" t="str">
        <f>IF(OR($A$8&lt;&gt;"",$A$2&lt;&gt;"",$FJ$252&lt;&gt;""),"E","")</f>
        <v/>
      </c>
      <c r="FK219" s="29" t="str">
        <f>IF(OR($A$8&lt;&gt;"",$A$2&lt;&gt;"",$FK$252&lt;&gt;""),"E","")</f>
        <v/>
      </c>
      <c r="FL219" s="29" t="str">
        <f>IF(OR($A$8&lt;&gt;"",$A$2&lt;&gt;"",$FL$252&lt;&gt;""),"E","")</f>
        <v/>
      </c>
      <c r="FM219" s="29" t="str">
        <f>IF(OR($A$8&lt;&gt;"",$A$2&lt;&gt;"",$FM$252&lt;&gt;""),"E","")</f>
        <v/>
      </c>
      <c r="FN219" s="29" t="str">
        <f>IF(OR($A$8&lt;&gt;"",$A$2&lt;&gt;"",$FN$252&lt;&gt;""),"E","")</f>
        <v/>
      </c>
      <c r="FO219" s="29" t="str">
        <f>IF(OR($A$8&lt;&gt;"",$A$2&lt;&gt;"",$FO$252&lt;&gt;""),"E","")</f>
        <v/>
      </c>
      <c r="FP219" s="29" t="str">
        <f>IF(OR($A$8&lt;&gt;"",$A$2&lt;&gt;"",$FP$252&lt;&gt;""),"E","")</f>
        <v/>
      </c>
      <c r="FQ219" s="29" t="str">
        <f>IF(OR($A$8&lt;&gt;"",$A$2&lt;&gt;"",$FQ$252&lt;&gt;""),"E","")</f>
        <v/>
      </c>
      <c r="FR219" s="29" t="str">
        <f>IF(OR($A$8&lt;&gt;"",$A$2&lt;&gt;"",$FR$252&lt;&gt;""),"E","")</f>
        <v/>
      </c>
      <c r="FS219" s="29" t="str">
        <f>IF(OR($A$8&lt;&gt;"",$A$2&lt;&gt;"",$FS$252&lt;&gt;""),"E","")</f>
        <v/>
      </c>
      <c r="FT219" s="29" t="str">
        <f>IF(OR($A$8&lt;&gt;"",$A$2&lt;&gt;"",$FT$252&lt;&gt;""),"E","")</f>
        <v/>
      </c>
      <c r="FU219" s="29" t="str">
        <f>IF(OR($A$8&lt;&gt;"",$A$2&lt;&gt;"",$FU$252&lt;&gt;""),"E","")</f>
        <v/>
      </c>
      <c r="FV219" s="29" t="str">
        <f>IF(OR($A$8&lt;&gt;"",$A$2&lt;&gt;"",$FV$252&lt;&gt;""),"E","")</f>
        <v/>
      </c>
      <c r="FW219" s="29" t="str">
        <f>IF(OR($A$8&lt;&gt;"",$A$2&lt;&gt;"",$FW$252&lt;&gt;""),"E","")</f>
        <v/>
      </c>
      <c r="FX219" s="29" t="str">
        <f>IF(OR($A$8&lt;&gt;"",$A$2&lt;&gt;"",$FX$252&lt;&gt;""),"E","")</f>
        <v/>
      </c>
      <c r="FY219" s="29" t="str">
        <f>IF(OR($A$8&lt;&gt;"",$A$2&lt;&gt;"",$FY$252&lt;&gt;""),"E","")</f>
        <v/>
      </c>
      <c r="FZ219" s="29" t="str">
        <f>IF(OR($A$8&lt;&gt;"",$A$2&lt;&gt;"",$FZ$252&lt;&gt;""),"E","")</f>
        <v/>
      </c>
      <c r="GA219" s="29" t="str">
        <f>IF(OR($A$8&lt;&gt;"",$A$2&lt;&gt;"",$GA$252&lt;&gt;""),"E","")</f>
        <v/>
      </c>
      <c r="GB219" s="58"/>
      <c r="GC219" s="57"/>
      <c r="GD219" s="33" t="str">
        <f>IF(OR($A$8&lt;&gt;"",$A$2&lt;&gt;"",$GD$252&lt;&gt;""),"E","")</f>
        <v/>
      </c>
      <c r="GE219" s="77"/>
      <c r="GF219" s="72"/>
      <c r="GG219" s="29" t="str">
        <f>IF(OR($A$8&lt;&gt;"",$A$2&lt;&gt;"",$GG$252&lt;&gt;""),"E","")</f>
        <v/>
      </c>
      <c r="GH219" s="29" t="str">
        <f>IF(OR($A$8&lt;&gt;"",$A$2&lt;&gt;"",$GH$252&lt;&gt;""),"E","")</f>
        <v/>
      </c>
      <c r="GI219" s="29" t="str">
        <f>IF(OR($A$8&lt;&gt;"",$A$2&lt;&gt;"",$GI$252&lt;&gt;""),"E","")</f>
        <v/>
      </c>
      <c r="GJ219" s="29" t="str">
        <f>IF(OR($A$8&lt;&gt;"",$A$2&lt;&gt;"",$GJ$252&lt;&gt;""),"E","")</f>
        <v/>
      </c>
      <c r="GK219" s="29" t="str">
        <f>IF(OR($A$8&lt;&gt;"",$A$2&lt;&gt;"",$GK$252&lt;&gt;""),"E","")</f>
        <v/>
      </c>
      <c r="GL219" s="29" t="str">
        <f>IF(OR($A$8&lt;&gt;"",$A$2&lt;&gt;"",$GL$252&lt;&gt;""),"E","")</f>
        <v/>
      </c>
      <c r="GM219" s="29" t="str">
        <f>IF(OR($A$8&lt;&gt;"",$A$2&lt;&gt;"",$GM$252&lt;&gt;""),"E","")</f>
        <v/>
      </c>
      <c r="GN219" s="29" t="str">
        <f>IF(OR($A$8&lt;&gt;"",$A$2&lt;&gt;"",$GN$252&lt;&gt;""),"E","")</f>
        <v/>
      </c>
      <c r="GO219" s="29" t="str">
        <f>IF(OR($A$8&lt;&gt;"",$A$2&lt;&gt;"",$GO$252&lt;&gt;""),"E","")</f>
        <v/>
      </c>
      <c r="GP219" s="29" t="str">
        <f>IF(OR($A$8&lt;&gt;"",$A$2&lt;&gt;"",$GP$252&lt;&gt;""),"E","")</f>
        <v/>
      </c>
      <c r="GQ219" s="29" t="str">
        <f>IF(OR($A$8&lt;&gt;"",$A$2&lt;&gt;"",$GQ$252&lt;&gt;""),"E","")</f>
        <v/>
      </c>
      <c r="GR219" s="29" t="str">
        <f>IF(OR($A$8&lt;&gt;"",$A$2&lt;&gt;"",$GR$252&lt;&gt;""),"E","")</f>
        <v/>
      </c>
      <c r="GS219" s="29" t="str">
        <f>IF(OR($A$8&lt;&gt;"",$A$2&lt;&gt;"",$GS$252&lt;&gt;""),"E","")</f>
        <v/>
      </c>
      <c r="GT219" s="29" t="str">
        <f>IF(OR($A$8&lt;&gt;"",$A$2&lt;&gt;"",$GT$252&lt;&gt;""),"E","")</f>
        <v/>
      </c>
      <c r="GU219" s="29" t="str">
        <f>IF(OR($A$8&lt;&gt;"",$A$2&lt;&gt;"",$GU$252&lt;&gt;""),"E","")</f>
        <v/>
      </c>
      <c r="GV219" s="29" t="str">
        <f>IF(OR($A$8&lt;&gt;"",$A$2&lt;&gt;"",$GV$252&lt;&gt;""),"E","")</f>
        <v/>
      </c>
      <c r="GW219" s="29" t="str">
        <f>IF(OR($A$8&lt;&gt;"",$A$2&lt;&gt;"",$GW$252&lt;&gt;""),"E","")</f>
        <v/>
      </c>
      <c r="GX219" s="29" t="str">
        <f>IF(OR($A$8&lt;&gt;"",$A$2&lt;&gt;"",$GX$252&lt;&gt;""),"E","")</f>
        <v/>
      </c>
      <c r="GY219" s="26" t="str">
        <f>IF(OR($A$8&lt;&gt;"",$A$2&lt;&gt;"",$GY$252&lt;&gt;""),"E","")</f>
        <v/>
      </c>
      <c r="GZ219" s="29" t="str">
        <f>IF(OR($A$8&lt;&gt;"",$A$2&lt;&gt;"",$GZ$252&lt;&gt;""),"E","")</f>
        <v/>
      </c>
      <c r="HA219" s="29" t="str">
        <f>IF(OR($A$8&lt;&gt;"",$A$2&lt;&gt;"",$HA$252&lt;&gt;""),"E","")</f>
        <v/>
      </c>
      <c r="HB219" s="34" t="str">
        <f>IF(OR($A$8&lt;&gt;"",$A$2&lt;&gt;"",$HB$252&lt;&gt;""),"E",IF((OR((AND($B$5="X",$D$5="")),(AND($F$7="X",$H$7="",$N$7="")),(AND((OR(($J$6="X"),(AND($J$6="X",$L$6="X")))),$N$6="")),(AND($B$7="X",$D$7="")),($B$7="X"))),"","X"))</f>
        <v>X</v>
      </c>
      <c r="HC219" s="29" t="str">
        <f>IF(OR($A$8&lt;&gt;"",$A$2&lt;&gt;"",$HC$252&lt;&gt;""),"E","")</f>
        <v/>
      </c>
      <c r="HD219" s="34" t="str">
        <f>IF(OR($A$8&lt;&gt;"",$A$2&lt;&gt;"",$HD$252&lt;&gt;""),"E",IF((OR((AND($B$5="X",$D$5="")),(AND($F$7="X",$H$7="",$N$7="")),(AND((OR(($J$6="X"),(AND($J$6="X",$L$6="X")))),$N$6="")),(AND($B$7="X",$D$7="")),($B$7="X"))),"","X"))</f>
        <v>X</v>
      </c>
      <c r="HE219" s="29" t="str">
        <f>IF(OR($A$8&lt;&gt;"",$A$2&lt;&gt;"",$HE$252&lt;&gt;""),"E","")</f>
        <v/>
      </c>
      <c r="HF219" s="34" t="str">
        <f>IF(OR($A$8&lt;&gt;"",$A$2&lt;&gt;"",$HF$252&lt;&gt;""),"E",IF((OR((AND($B$5="X",$D$5="")),(AND($F$7="X",$H$7="",$N$7="")),(AND((OR(($J$6="X"),(AND($J$6="X",$L$6="X")))),$N$6="")),(AND($B$7="X",$D$7="")),($B$7="X"))),"","X"))</f>
        <v>X</v>
      </c>
      <c r="HG219" s="29" t="str">
        <f>IF(OR($A$8&lt;&gt;"",$A$2&lt;&gt;"",$HG$252&lt;&gt;""),"E","")</f>
        <v/>
      </c>
      <c r="HH219" s="81"/>
      <c r="HI219" s="72"/>
      <c r="HJ219" s="34" t="str">
        <f>IF(OR($A$8&lt;&gt;"",$A$2&lt;&gt;"",$HJ$252&lt;&gt;""),"E",IF((OR((AND($B$5="X",$D$5="")),(AND($F$7="X",$H$7="",$N$7="")),(AND((OR(($J$6="X"),(AND($J$6="X",$L$6="X")))),$N$6="")),(AND($B$7="X",$D$7="")),($B$7="X"))),"","X"))</f>
        <v>X</v>
      </c>
      <c r="HK219" s="29" t="str">
        <f>IF(OR($A$8&lt;&gt;"",$A$2&lt;&gt;"",$HK$252&lt;&gt;""),"E","")</f>
        <v/>
      </c>
      <c r="HL219" s="34" t="str">
        <f>IF(OR($A$8&lt;&gt;"",$A$2&lt;&gt;"",$HL$252&lt;&gt;""),"E",IF((OR((AND($B$5="X",$D$5="")),(AND($F$7="X",$H$7="",$N$7="")),(AND((OR(($J$6="X"),(AND($J$6="X",$L$6="X")))),$N$6="")),(AND($B$7="X",$D$7="")),($B$7="X"))),"","X"))</f>
        <v>X</v>
      </c>
      <c r="HM219" s="34" t="str">
        <f>IF(OR($A$8&lt;&gt;"",$A$2&lt;&gt;"",$HM$252&lt;&gt;""),"E",IF((OR((AND($B$5="X",$D$5="")),(AND($F$7="X",$H$7="",$N$7="")),(AND((OR(($J$6="X"),(AND($J$6="X",$L$6="X")))),$N$6="")),(AND($B$7="X",$D$7="")),($B$7="X"))),"","X"))</f>
        <v>X</v>
      </c>
      <c r="HN219" s="34" t="str">
        <f>IF(OR($A$8&lt;&gt;"",$A$2&lt;&gt;"",$HN$252&lt;&gt;""),"E",IF((OR((AND($B$5="X",$D$5="")),(AND($F$7="X",$H$7="",$N$7="")),(AND((OR(($J$6="X"),(AND($J$6="X",$L$6="X")))),$N$6="")),(AND($B$7="X",$D$7="")),($B$7="X"))),"","X"))</f>
        <v>X</v>
      </c>
      <c r="HO219" s="34" t="str">
        <f>IF(OR($A$8&lt;&gt;"",$A$2&lt;&gt;"",$HO$252&lt;&gt;""),"E",IF((OR((AND($B$5="X",$D$5="")),(AND($F$7="X",$H$7="",$N$7="")),(AND((OR(($J$6="X"),(AND($J$6="X",$L$6="X")))),$N$6="")),(AND($B$7="X",$D$7="")),($B$7="X"))),"","X"))</f>
        <v>X</v>
      </c>
      <c r="HP219" s="34" t="str">
        <f>IF(OR($A$8&lt;&gt;"",$A$2&lt;&gt;"",$HP$252&lt;&gt;""),"E",IF((OR((AND($B$5="X",$D$5="")),(AND($F$7="X",$H$7="",$N$7="")),(AND((OR(($J$6="X"),(AND($J$6="X",$L$6="X")))),$N$6="")),(AND($B$7="X",$D$7="")),($B$7="X"))),"","X"))</f>
        <v>X</v>
      </c>
      <c r="HQ219" s="219"/>
      <c r="HR219" s="6"/>
      <c r="HS219" s="131">
        <f t="shared" si="3"/>
        <v>0</v>
      </c>
      <c r="HT219" s="132"/>
    </row>
    <row r="220" spans="1:228" ht="39" customHeight="1" x14ac:dyDescent="0.2">
      <c r="A220" s="220" t="s">
        <v>206</v>
      </c>
      <c r="B220" s="221"/>
      <c r="C220" s="221"/>
      <c r="D220" s="221"/>
      <c r="E220" s="221"/>
      <c r="F220" s="221"/>
      <c r="G220" s="221"/>
      <c r="H220" s="221"/>
      <c r="I220" s="221"/>
      <c r="J220" s="221"/>
      <c r="K220" s="221"/>
      <c r="L220" s="222"/>
      <c r="M220" s="220" t="s">
        <v>207</v>
      </c>
      <c r="N220" s="221"/>
      <c r="O220" s="221"/>
      <c r="P220" s="221"/>
      <c r="Q220" s="221"/>
      <c r="R220" s="221"/>
      <c r="S220" s="221"/>
      <c r="T220" s="221"/>
      <c r="U220" s="222"/>
      <c r="V220" s="175"/>
      <c r="W220" s="43">
        <v>1</v>
      </c>
      <c r="X220" s="204">
        <v>3</v>
      </c>
      <c r="Y220" s="69" t="s">
        <v>1124</v>
      </c>
      <c r="Z220" s="178"/>
      <c r="AA220" s="212"/>
      <c r="AB220" s="155">
        <v>60</v>
      </c>
      <c r="AC220" s="299"/>
      <c r="AD220" s="155">
        <v>60</v>
      </c>
      <c r="AE220" s="299"/>
      <c r="AF220" s="155">
        <v>60</v>
      </c>
      <c r="AG220" s="299"/>
      <c r="AH220" s="155">
        <v>60</v>
      </c>
      <c r="AI220" s="299"/>
      <c r="AJ220" s="155">
        <v>12</v>
      </c>
      <c r="AK220" s="299"/>
      <c r="AL220" s="155">
        <v>2</v>
      </c>
      <c r="AM220" s="299"/>
      <c r="AN220" s="155">
        <v>1</v>
      </c>
      <c r="AO220" s="299"/>
      <c r="AP220" s="155">
        <v>1</v>
      </c>
      <c r="AQ220" s="299"/>
      <c r="AR220" s="155"/>
      <c r="AS220" s="418"/>
      <c r="AT220" s="152"/>
      <c r="AU220" s="153"/>
      <c r="AV220" s="152"/>
      <c r="AW220" s="153"/>
      <c r="AX220" s="152"/>
      <c r="AY220" s="153"/>
      <c r="AZ220" s="152"/>
      <c r="BA220" s="153"/>
      <c r="BB220" s="152"/>
      <c r="BC220" s="153"/>
      <c r="BD220" s="152"/>
      <c r="BE220" s="153"/>
      <c r="BF220" s="152"/>
      <c r="BG220" s="422"/>
      <c r="BH220" s="179"/>
      <c r="BI220" s="179"/>
      <c r="BJ220" s="67" t="str">
        <f>IF($BJ$8="Saisie de numéro erronée !","Saisie de numéro erronée !",IF($BJ$9="","",VALUE(SUBSTITUTE(IF(COUNTIF(HS220,"* *"),TRIM(MID(Y220&amp;" ",(FIND(("NO"&amp;$BJ$9&amp;" "),Y220&amp;" "))-3,3)),HS220),"c",""))))</f>
        <v/>
      </c>
      <c r="BK220" s="180"/>
      <c r="BL220" s="213"/>
      <c r="BM220" s="29">
        <v>1</v>
      </c>
      <c r="BN220" s="29">
        <v>1</v>
      </c>
      <c r="BO220" s="29">
        <v>1</v>
      </c>
      <c r="BP220" s="29">
        <v>2</v>
      </c>
      <c r="BQ220" s="29">
        <v>2</v>
      </c>
      <c r="BR220" s="29">
        <v>2</v>
      </c>
      <c r="BS220" s="29">
        <v>3</v>
      </c>
      <c r="BT220" s="29">
        <v>3</v>
      </c>
      <c r="BU220" s="29">
        <v>3</v>
      </c>
      <c r="BV220" s="29">
        <v>4</v>
      </c>
      <c r="BW220" s="29">
        <v>4</v>
      </c>
      <c r="BX220" s="29">
        <v>4</v>
      </c>
      <c r="BY220" s="29">
        <v>8</v>
      </c>
      <c r="BZ220" s="29">
        <v>16</v>
      </c>
      <c r="CA220" s="29">
        <v>21</v>
      </c>
      <c r="CB220" s="226">
        <v>31</v>
      </c>
      <c r="CC220" s="181"/>
      <c r="CD220" s="181"/>
      <c r="CE220" s="395"/>
      <c r="CF220" s="182"/>
      <c r="CG220" s="182"/>
      <c r="CH220" s="395"/>
      <c r="CI220" s="183"/>
      <c r="CJ220" s="183"/>
      <c r="CK220" s="214">
        <v>209</v>
      </c>
      <c r="CL220" s="44" t="s">
        <v>650</v>
      </c>
      <c r="CM220" s="184"/>
      <c r="CN220" s="216"/>
      <c r="CO220" s="227" t="s">
        <v>39</v>
      </c>
      <c r="CP220" s="185"/>
      <c r="CQ220" s="185"/>
      <c r="CR220" s="44">
        <v>103</v>
      </c>
      <c r="CS220" s="44">
        <v>109</v>
      </c>
      <c r="CT220" s="186"/>
      <c r="CU220" s="186"/>
      <c r="CV220" s="395"/>
      <c r="CW220" s="218"/>
      <c r="CX220" s="218"/>
      <c r="CY220" s="227" t="s">
        <v>106</v>
      </c>
      <c r="CZ220" s="187"/>
      <c r="DA220" s="187"/>
      <c r="DB220" s="28" t="str">
        <f>IF(OR($A$8&lt;&gt;"",$A$2&lt;&gt;"",$DB$252&lt;&gt;""),"E","")</f>
        <v/>
      </c>
      <c r="DC220" s="29" t="str">
        <f>IF(OR($A$8&lt;&gt;"",$A$2&lt;&gt;"",$DC$252&lt;&gt;""),"E","")</f>
        <v/>
      </c>
      <c r="DD220" s="29" t="str">
        <f>IF(OR($A$8&lt;&gt;"",$A$2&lt;&gt;"",$DD$252&lt;&gt;""),"E","")</f>
        <v/>
      </c>
      <c r="DE220" s="29" t="str">
        <f>IF(OR($A$8&lt;&gt;"",$A$2&lt;&gt;"",$DE$252&lt;&gt;""),"E","")</f>
        <v/>
      </c>
      <c r="DF220" s="29" t="str">
        <f>IF(OR($A$8&lt;&gt;"",$A$2&lt;&gt;"",$DF$252&lt;&gt;""),"E","")</f>
        <v/>
      </c>
      <c r="DG220" s="29" t="str">
        <f>IF(OR($A$8&lt;&gt;"",$A$2&lt;&gt;"",$DG$252&lt;&gt;""),"E","")</f>
        <v/>
      </c>
      <c r="DH220" s="29" t="str">
        <f>IF(OR($A$8&lt;&gt;"",$A$2&lt;&gt;"",$DH$252&lt;&gt;""),"E","")</f>
        <v/>
      </c>
      <c r="DI220" s="29" t="str">
        <f>IF(OR($A$8&lt;&gt;"",$A$2&lt;&gt;"",$DI$252&lt;&gt;""),"E","")</f>
        <v/>
      </c>
      <c r="DJ220" s="29" t="str">
        <f>IF(OR($A$8&lt;&gt;"",$A$2&lt;&gt;"",$DJ$252&lt;&gt;""),"E","")</f>
        <v/>
      </c>
      <c r="DK220" s="29" t="str">
        <f>IF(OR($A$8&lt;&gt;"",$A$2&lt;&gt;"",$DK$252&lt;&gt;""),"E","")</f>
        <v/>
      </c>
      <c r="DL220" s="29" t="str">
        <f>IF(OR($A$8&lt;&gt;"",$A$2&lt;&gt;"",$DL$252&lt;&gt;""),"E","")</f>
        <v/>
      </c>
      <c r="DM220" s="29" t="str">
        <f>IF(OR($A$8&lt;&gt;"",$A$2&lt;&gt;"",$DM$252&lt;&gt;""),"E","")</f>
        <v/>
      </c>
      <c r="DN220" s="29" t="str">
        <f>IF(OR($A$8&lt;&gt;"",$A$2&lt;&gt;"",$DN$252&lt;&gt;""),"E","")</f>
        <v/>
      </c>
      <c r="DO220" s="29" t="str">
        <f>IF(OR($A$8&lt;&gt;"",$A$2&lt;&gt;"",$DO$252&lt;&gt;""),"E","")</f>
        <v/>
      </c>
      <c r="DP220" s="29" t="str">
        <f>IF(OR($A$8&lt;&gt;"",$A$2&lt;&gt;"",$DP$252&lt;&gt;""),"E","")</f>
        <v/>
      </c>
      <c r="DQ220" s="29" t="str">
        <f>IF(OR($A$8&lt;&gt;"",$A$2&lt;&gt;"",$DQ$252&lt;&gt;""),"E","")</f>
        <v/>
      </c>
      <c r="DR220" s="29" t="str">
        <f>IF(OR($A$8&lt;&gt;"",$A$2&lt;&gt;"",$DR$252&lt;&gt;""),"E","")</f>
        <v/>
      </c>
      <c r="DS220" s="29" t="str">
        <f>IF(OR($A$8&lt;&gt;"",$A$2&lt;&gt;"",$DS$252&lt;&gt;""),"E","")</f>
        <v/>
      </c>
      <c r="DT220" s="29" t="str">
        <f>IF(OR($A$8&lt;&gt;"",$A$2&lt;&gt;"",$DT$252&lt;&gt;""),"E","")</f>
        <v/>
      </c>
      <c r="DU220" s="29" t="str">
        <f>IF(OR($A$8&lt;&gt;"",$A$2&lt;&gt;"",$DU$252&lt;&gt;""),"E","")</f>
        <v/>
      </c>
      <c r="DV220" s="29" t="str">
        <f>IF(OR($A$8&lt;&gt;"",$A$2&lt;&gt;"",$DV$252&lt;&gt;""),"E","")</f>
        <v/>
      </c>
      <c r="DW220" s="29" t="str">
        <f>IF(OR($A$8&lt;&gt;"",$A$2&lt;&gt;"",$DW$252&lt;&gt;""),"E","")</f>
        <v/>
      </c>
      <c r="DX220" s="29" t="str">
        <f>IF(OR($A$8&lt;&gt;"",$A$2&lt;&gt;"",$DX$252&lt;&gt;""),"E","")</f>
        <v/>
      </c>
      <c r="DY220" s="29" t="str">
        <f>IF(OR($A$8&lt;&gt;"",$A$2&lt;&gt;"",$DY$252&lt;&gt;""),"E","")</f>
        <v/>
      </c>
      <c r="DZ220" s="29" t="str">
        <f>IF(OR($A$8&lt;&gt;"",$A$2&lt;&gt;"",$DZ$252&lt;&gt;""),"E","")</f>
        <v/>
      </c>
      <c r="EA220" s="31"/>
      <c r="EB220" s="2"/>
      <c r="EC220" s="29" t="str">
        <f>IF(OR($A$8&lt;&gt;"",$A$2&lt;&gt;"",$EC$252&lt;&gt;""),"E","")</f>
        <v/>
      </c>
      <c r="ED220" s="58"/>
      <c r="EE220" s="57"/>
      <c r="EF220" s="29" t="str">
        <f>IF(OR($A$8&lt;&gt;"",$A$2&lt;&gt;"",$EF$252&lt;&gt;""),"E","")</f>
        <v/>
      </c>
      <c r="EG220" s="29" t="str">
        <f>IF(OR($A$8&lt;&gt;"",$A$2&lt;&gt;"",$EG$252&lt;&gt;""),"E","")</f>
        <v/>
      </c>
      <c r="EH220" s="29" t="str">
        <f>IF(OR($A$8&lt;&gt;"",$A$2&lt;&gt;"",$EH$252&lt;&gt;""),"E","")</f>
        <v/>
      </c>
      <c r="EI220" s="29" t="str">
        <f>IF(OR($A$8&lt;&gt;"",$A$2&lt;&gt;"",$EI$252&lt;&gt;""),"E","")</f>
        <v/>
      </c>
      <c r="EJ220" s="29" t="str">
        <f>IF(OR($A$8&lt;&gt;"",$A$2&lt;&gt;"",$EJ$252&lt;&gt;""),"E","")</f>
        <v/>
      </c>
      <c r="EK220" s="29" t="str">
        <f>IF(OR($A$8&lt;&gt;"",$A$2&lt;&gt;"",$EK$252&lt;&gt;""),"E","")</f>
        <v/>
      </c>
      <c r="EL220" s="29" t="str">
        <f>IF(OR($A$8&lt;&gt;"",$A$2&lt;&gt;"",$EL$252&lt;&gt;""),"E","")</f>
        <v/>
      </c>
      <c r="EM220" s="29" t="str">
        <f>IF(OR($A$8&lt;&gt;"",$A$2&lt;&gt;"",$EM$252&lt;&gt;""),"E","")</f>
        <v/>
      </c>
      <c r="EN220" s="29" t="str">
        <f>IF(OR($A$8&lt;&gt;"",$A$2&lt;&gt;"",$EN$252&lt;&gt;""),"E","")</f>
        <v/>
      </c>
      <c r="EO220" s="29" t="str">
        <f>IF(OR($A$8&lt;&gt;"",$A$2&lt;&gt;"",$EO$252&lt;&gt;""),"E","")</f>
        <v/>
      </c>
      <c r="EP220" s="29" t="str">
        <f>IF(OR($A$8&lt;&gt;"",$A$2&lt;&gt;"",$EP$252&lt;&gt;""),"E","")</f>
        <v/>
      </c>
      <c r="EQ220" s="29" t="str">
        <f>IF(OR($A$8&lt;&gt;"",$A$2&lt;&gt;"",$EQ$252&lt;&gt;""),"E","")</f>
        <v/>
      </c>
      <c r="ER220" s="29" t="str">
        <f>IF(OR($A$8&lt;&gt;"",$A$2&lt;&gt;"",$ER$252&lt;&gt;""),"E","")</f>
        <v/>
      </c>
      <c r="ES220" s="29" t="str">
        <f>IF(OR($A$8&lt;&gt;"",$A$2&lt;&gt;"",$ES$252&lt;&gt;""),"E","")</f>
        <v/>
      </c>
      <c r="ET220" s="29" t="str">
        <f>IF(OR($A$8&lt;&gt;"",$A$2&lt;&gt;"",$ET$252&lt;&gt;""),"E","")</f>
        <v/>
      </c>
      <c r="EU220" s="29" t="str">
        <f>IF(OR($A$8&lt;&gt;"",$A$2&lt;&gt;"",$EU$252&lt;&gt;""),"E","")</f>
        <v/>
      </c>
      <c r="EV220" s="29" t="str">
        <f>IF(OR($A$8&lt;&gt;"",$A$2&lt;&gt;"",$EV$252&lt;&gt;""),"E","")</f>
        <v/>
      </c>
      <c r="EW220" s="29" t="str">
        <f>IF(OR($A$8&lt;&gt;"",$A$2&lt;&gt;"",$EW$252&lt;&gt;""),"E","")</f>
        <v/>
      </c>
      <c r="EX220" s="29" t="str">
        <f>IF(OR($A$8&lt;&gt;"",$A$2&lt;&gt;"",$EX$252&lt;&gt;""),"E","")</f>
        <v/>
      </c>
      <c r="EY220" s="29" t="str">
        <f>IF(OR($A$8&lt;&gt;"",$A$2&lt;&gt;"",$EY$252&lt;&gt;""),"E","")</f>
        <v/>
      </c>
      <c r="EZ220" s="29" t="str">
        <f>IF(OR($A$8&lt;&gt;"",$A$2&lt;&gt;"",$EZ$252&lt;&gt;""),"E","")</f>
        <v/>
      </c>
      <c r="FA220" s="29" t="str">
        <f>IF(OR($A$8&lt;&gt;"",$A$2&lt;&gt;"",$FA$252&lt;&gt;""),"E","")</f>
        <v/>
      </c>
      <c r="FB220" s="29" t="str">
        <f>IF(OR($A$8&lt;&gt;"",$A$2&lt;&gt;"",$FB$252&lt;&gt;""),"E","")</f>
        <v/>
      </c>
      <c r="FC220" s="29" t="str">
        <f>IF(OR($A$8&lt;&gt;"",$A$2&lt;&gt;"",$FC$252&lt;&gt;""),"E","")</f>
        <v/>
      </c>
      <c r="FD220" s="29" t="str">
        <f>IF(OR($A$8&lt;&gt;"",$A$2&lt;&gt;"",$FD$252&lt;&gt;""),"E","")</f>
        <v/>
      </c>
      <c r="FE220" s="29" t="str">
        <f>IF(OR($A$8&lt;&gt;"",$A$2&lt;&gt;"",$FE$252&lt;&gt;""),"E","")</f>
        <v/>
      </c>
      <c r="FF220" s="29" t="str">
        <f>IF(OR($A$8&lt;&gt;"",$A$2&lt;&gt;"",$FF$252&lt;&gt;""),"E","")</f>
        <v/>
      </c>
      <c r="FG220" s="29" t="str">
        <f>IF(OR($A$8&lt;&gt;"",$A$2&lt;&gt;"",$FG$252&lt;&gt;""),"E","")</f>
        <v/>
      </c>
      <c r="FH220" s="29" t="str">
        <f>IF(OR($A$8&lt;&gt;"",$A$2&lt;&gt;"",$FH$252&lt;&gt;""),"E","")</f>
        <v/>
      </c>
      <c r="FI220" s="29" t="str">
        <f>IF(OR($A$8&lt;&gt;"",$A$2&lt;&gt;"",$FI$252&lt;&gt;""),"E","")</f>
        <v/>
      </c>
      <c r="FJ220" s="29" t="str">
        <f>IF(OR($A$8&lt;&gt;"",$A$2&lt;&gt;"",$FJ$252&lt;&gt;""),"E","")</f>
        <v/>
      </c>
      <c r="FK220" s="29" t="str">
        <f>IF(OR($A$8&lt;&gt;"",$A$2&lt;&gt;"",$FK$252&lt;&gt;""),"E","")</f>
        <v/>
      </c>
      <c r="FL220" s="29" t="str">
        <f>IF(OR($A$8&lt;&gt;"",$A$2&lt;&gt;"",$FL$252&lt;&gt;""),"E","")</f>
        <v/>
      </c>
      <c r="FM220" s="29" t="str">
        <f>IF(OR($A$8&lt;&gt;"",$A$2&lt;&gt;"",$FM$252&lt;&gt;""),"E","")</f>
        <v/>
      </c>
      <c r="FN220" s="29" t="str">
        <f>IF(OR($A$8&lt;&gt;"",$A$2&lt;&gt;"",$FN$252&lt;&gt;""),"E","")</f>
        <v/>
      </c>
      <c r="FO220" s="29" t="str">
        <f>IF(OR($A$8&lt;&gt;"",$A$2&lt;&gt;"",$FO$252&lt;&gt;""),"E","")</f>
        <v/>
      </c>
      <c r="FP220" s="29" t="str">
        <f>IF(OR($A$8&lt;&gt;"",$A$2&lt;&gt;"",$FP$252&lt;&gt;""),"E","")</f>
        <v/>
      </c>
      <c r="FQ220" s="29" t="str">
        <f>IF(OR($A$8&lt;&gt;"",$A$2&lt;&gt;"",$FQ$252&lt;&gt;""),"E","")</f>
        <v/>
      </c>
      <c r="FR220" s="29" t="str">
        <f>IF(OR($A$8&lt;&gt;"",$A$2&lt;&gt;"",$FR$252&lt;&gt;""),"E","")</f>
        <v/>
      </c>
      <c r="FS220" s="29" t="str">
        <f>IF(OR($A$8&lt;&gt;"",$A$2&lt;&gt;"",$FS$252&lt;&gt;""),"E","")</f>
        <v/>
      </c>
      <c r="FT220" s="29" t="str">
        <f>IF(OR($A$8&lt;&gt;"",$A$2&lt;&gt;"",$FT$252&lt;&gt;""),"E","")</f>
        <v/>
      </c>
      <c r="FU220" s="29" t="str">
        <f>IF(OR($A$8&lt;&gt;"",$A$2&lt;&gt;"",$FU$252&lt;&gt;""),"E","")</f>
        <v/>
      </c>
      <c r="FV220" s="29" t="str">
        <f>IF(OR($A$8&lt;&gt;"",$A$2&lt;&gt;"",$FV$252&lt;&gt;""),"E","")</f>
        <v/>
      </c>
      <c r="FW220" s="29" t="str">
        <f>IF(OR($A$8&lt;&gt;"",$A$2&lt;&gt;"",$FW$252&lt;&gt;""),"E","")</f>
        <v/>
      </c>
      <c r="FX220" s="29" t="str">
        <f>IF(OR($A$8&lt;&gt;"",$A$2&lt;&gt;"",$FX$252&lt;&gt;""),"E","")</f>
        <v/>
      </c>
      <c r="FY220" s="29" t="str">
        <f>IF(OR($A$8&lt;&gt;"",$A$2&lt;&gt;"",$FY$252&lt;&gt;""),"E","")</f>
        <v/>
      </c>
      <c r="FZ220" s="29" t="str">
        <f>IF(OR($A$8&lt;&gt;"",$A$2&lt;&gt;"",$FZ$252&lt;&gt;""),"E","")</f>
        <v/>
      </c>
      <c r="GA220" s="29" t="str">
        <f>IF(OR($A$8&lt;&gt;"",$A$2&lt;&gt;"",$GA$252&lt;&gt;""),"E","")</f>
        <v/>
      </c>
      <c r="GB220" s="58"/>
      <c r="GC220" s="57"/>
      <c r="GD220" s="33" t="str">
        <f>IF(OR($A$8&lt;&gt;"",$A$2&lt;&gt;"",$GD$252&lt;&gt;""),"E","")</f>
        <v/>
      </c>
      <c r="GE220" s="77"/>
      <c r="GF220" s="72"/>
      <c r="GG220" s="29" t="str">
        <f>IF(OR($A$8&lt;&gt;"",$A$2&lt;&gt;"",$GG$252&lt;&gt;""),"E","")</f>
        <v/>
      </c>
      <c r="GH220" s="29" t="str">
        <f>IF(OR($A$8&lt;&gt;"",$A$2&lt;&gt;"",$GH$252&lt;&gt;""),"E","")</f>
        <v/>
      </c>
      <c r="GI220" s="29" t="str">
        <f>IF(OR($A$8&lt;&gt;"",$A$2&lt;&gt;"",$GI$252&lt;&gt;""),"E","")</f>
        <v/>
      </c>
      <c r="GJ220" s="29" t="str">
        <f>IF(OR($A$8&lt;&gt;"",$A$2&lt;&gt;"",$GJ$252&lt;&gt;""),"E","")</f>
        <v/>
      </c>
      <c r="GK220" s="29" t="str">
        <f>IF(OR($A$8&lt;&gt;"",$A$2&lt;&gt;"",$GK$252&lt;&gt;""),"E","")</f>
        <v/>
      </c>
      <c r="GL220" s="29" t="str">
        <f>IF(OR($A$8&lt;&gt;"",$A$2&lt;&gt;"",$GL$252&lt;&gt;""),"E","")</f>
        <v/>
      </c>
      <c r="GM220" s="29" t="str">
        <f>IF(OR($A$8&lt;&gt;"",$A$2&lt;&gt;"",$GM$252&lt;&gt;""),"E","")</f>
        <v/>
      </c>
      <c r="GN220" s="29" t="str">
        <f>IF(OR($A$8&lt;&gt;"",$A$2&lt;&gt;"",$GN$252&lt;&gt;""),"E","")</f>
        <v/>
      </c>
      <c r="GO220" s="29" t="str">
        <f>IF(OR($A$8&lt;&gt;"",$A$2&lt;&gt;"",$GO$252&lt;&gt;""),"E","")</f>
        <v/>
      </c>
      <c r="GP220" s="29" t="str">
        <f>IF(OR($A$8&lt;&gt;"",$A$2&lt;&gt;"",$GP$252&lt;&gt;""),"E","")</f>
        <v/>
      </c>
      <c r="GQ220" s="29" t="str">
        <f>IF(OR($A$8&lt;&gt;"",$A$2&lt;&gt;"",$GQ$252&lt;&gt;""),"E","")</f>
        <v/>
      </c>
      <c r="GR220" s="29" t="str">
        <f>IF(OR($A$8&lt;&gt;"",$A$2&lt;&gt;"",$GR$252&lt;&gt;""),"E","")</f>
        <v/>
      </c>
      <c r="GS220" s="29" t="str">
        <f>IF(OR($A$8&lt;&gt;"",$A$2&lt;&gt;"",$GS$252&lt;&gt;""),"E","")</f>
        <v/>
      </c>
      <c r="GT220" s="29" t="str">
        <f>IF(OR($A$8&lt;&gt;"",$A$2&lt;&gt;"",$GT$252&lt;&gt;""),"E","")</f>
        <v/>
      </c>
      <c r="GU220" s="29" t="str">
        <f>IF(OR($A$8&lt;&gt;"",$A$2&lt;&gt;"",$GU$252&lt;&gt;""),"E","")</f>
        <v/>
      </c>
      <c r="GV220" s="29" t="str">
        <f>IF(OR($A$8&lt;&gt;"",$A$2&lt;&gt;"",$GV$252&lt;&gt;""),"E","")</f>
        <v/>
      </c>
      <c r="GW220" s="29" t="str">
        <f>IF(OR($A$8&lt;&gt;"",$A$2&lt;&gt;"",$GW$252&lt;&gt;""),"E","")</f>
        <v/>
      </c>
      <c r="GX220" s="29" t="str">
        <f>IF(OR($A$8&lt;&gt;"",$A$2&lt;&gt;"",$GX$252&lt;&gt;""),"E","")</f>
        <v/>
      </c>
      <c r="GY220" s="26" t="str">
        <f>IF(OR($A$8&lt;&gt;"",$A$2&lt;&gt;"",$GY$252&lt;&gt;""),"E","")</f>
        <v/>
      </c>
      <c r="GZ220" s="29" t="str">
        <f>IF(OR($A$8&lt;&gt;"",$A$2&lt;&gt;"",$GZ$252&lt;&gt;""),"E","")</f>
        <v/>
      </c>
      <c r="HA220" s="29" t="str">
        <f>IF(OR($A$8&lt;&gt;"",$A$2&lt;&gt;"",$HA$252&lt;&gt;""),"E","")</f>
        <v/>
      </c>
      <c r="HB220" s="29" t="str">
        <f>IF(OR($A$8&lt;&gt;"",$A$2&lt;&gt;"",$HB$252&lt;&gt;""),"E","")</f>
        <v/>
      </c>
      <c r="HC220" s="29" t="str">
        <f>IF(OR($A$8&lt;&gt;"",$A$2&lt;&gt;"",$HC$252&lt;&gt;""),"E","")</f>
        <v/>
      </c>
      <c r="HD220" s="29" t="str">
        <f>IF(OR($A$8&lt;&gt;"",$A$2&lt;&gt;"",$HD$252&lt;&gt;""),"E","")</f>
        <v/>
      </c>
      <c r="HE220" s="29" t="str">
        <f>IF(OR($A$8&lt;&gt;"",$A$2&lt;&gt;"",$HE$252&lt;&gt;""),"E","")</f>
        <v/>
      </c>
      <c r="HF220" s="29" t="str">
        <f>IF(OR($A$8&lt;&gt;"",$A$2&lt;&gt;"",$HF$252&lt;&gt;""),"E","")</f>
        <v/>
      </c>
      <c r="HG220" s="29" t="str">
        <f>IF(OR($A$8&lt;&gt;"",$A$2&lt;&gt;"",$HG$252&lt;&gt;""),"E","")</f>
        <v/>
      </c>
      <c r="HH220" s="81"/>
      <c r="HI220" s="72"/>
      <c r="HJ220" s="34" t="str">
        <f>IF(OR($A$8&lt;&gt;"",$A$2&lt;&gt;"",$HJ$252&lt;&gt;""),"E",IF((OR((AND($B$5="X",$D$5="")),(AND($F$7="X",$H$7="",$N$7="")),(AND((OR(($J$6="X"),(AND($J$6="X",$L$6="X")))),$N$6="")),(AND($B$7="X",$D$7="")))),"","X"))</f>
        <v>X</v>
      </c>
      <c r="HK220" s="29" t="str">
        <f>IF(OR($A$8&lt;&gt;"",$A$2&lt;&gt;"",$HK$252&lt;&gt;""),"E","")</f>
        <v/>
      </c>
      <c r="HL220" s="34" t="str">
        <f>IF(OR($A$8&lt;&gt;"",$A$2&lt;&gt;"",$HL$252&lt;&gt;""),"E",IF((OR((AND($B$5="X",$D$5="")),(AND($F$7="X",$H$7="",$N$7="")),(AND((OR(($J$6="X"),(AND($J$6="X",$L$6="X")))),$N$6="")),(AND($B$7="X",$D$7="")))),"","X"))</f>
        <v>X</v>
      </c>
      <c r="HM220" s="34" t="str">
        <f>IF(OR($A$8&lt;&gt;"",$A$2&lt;&gt;"",$HM$252&lt;&gt;""),"E",IF((OR((AND($B$5="X",$D$5="")),(AND($F$7="X",$H$7="",$N$7="")),(AND((OR(($J$6="X"),(AND($J$6="X",$L$6="X")))),$N$6="")),(AND($B$7="X",$D$7="")))),"","X"))</f>
        <v>X</v>
      </c>
      <c r="HN220" s="34" t="str">
        <f>IF(OR($A$8&lt;&gt;"",$A$2&lt;&gt;"",$HN$252&lt;&gt;""),"E",IF((OR((AND($B$5="X",$D$5="")),(AND($F$7="X",$H$7="",$N$7="")),(AND((OR(($J$6="X"),(AND($J$6="X",$L$6="X")))),$N$6="")),(AND($B$7="X",$D$7="")))),"","X"))</f>
        <v>X</v>
      </c>
      <c r="HO220" s="34" t="str">
        <f>IF(OR($A$8&lt;&gt;"",$A$2&lt;&gt;"",$HO$252&lt;&gt;""),"E",IF((OR((AND($B$5="X",$D$5="")),(AND($F$7="X",$H$7="",$N$7="")),(AND((OR(($J$6="X"),(AND($J$6="X",$L$6="X")))),$N$6="")),(AND($B$7="X",$D$7="")))),"","X"))</f>
        <v>X</v>
      </c>
      <c r="HP220" s="34" t="str">
        <f>IF(OR($A$8&lt;&gt;"",$A$2&lt;&gt;"",$HP$252&lt;&gt;""),"E",IF((OR((AND($B$5="X",$D$5="")),(AND($F$7="X",$H$7="",$N$7="")),(AND((OR(($J$6="X"),(AND($J$6="X",$L$6="X")))),$N$6="")),(AND($B$7="X",$D$7="")))),"","X"))</f>
        <v>X</v>
      </c>
      <c r="HQ220" s="219"/>
      <c r="HR220" s="6"/>
      <c r="HS220" s="131">
        <f t="shared" si="3"/>
        <v>0</v>
      </c>
      <c r="HT220" s="132"/>
    </row>
    <row r="221" spans="1:228" ht="39" customHeight="1" x14ac:dyDescent="0.2">
      <c r="A221" s="220" t="s">
        <v>75</v>
      </c>
      <c r="B221" s="221"/>
      <c r="C221" s="221"/>
      <c r="D221" s="221"/>
      <c r="E221" s="221"/>
      <c r="F221" s="221"/>
      <c r="G221" s="221"/>
      <c r="H221" s="221"/>
      <c r="I221" s="221"/>
      <c r="J221" s="221"/>
      <c r="K221" s="221"/>
      <c r="L221" s="222"/>
      <c r="M221" s="220" t="s">
        <v>33</v>
      </c>
      <c r="N221" s="221"/>
      <c r="O221" s="221"/>
      <c r="P221" s="221"/>
      <c r="Q221" s="221"/>
      <c r="R221" s="221"/>
      <c r="S221" s="221"/>
      <c r="T221" s="221"/>
      <c r="U221" s="222"/>
      <c r="V221" s="175"/>
      <c r="W221" s="45">
        <v>5</v>
      </c>
      <c r="X221" s="201">
        <v>1</v>
      </c>
      <c r="Y221" s="84" t="s">
        <v>1127</v>
      </c>
      <c r="Z221" s="178"/>
      <c r="AA221" s="212"/>
      <c r="AB221" s="155">
        <v>60</v>
      </c>
      <c r="AC221" s="299"/>
      <c r="AD221" s="155">
        <v>60</v>
      </c>
      <c r="AE221" s="299"/>
      <c r="AF221" s="155">
        <v>60</v>
      </c>
      <c r="AG221" s="299"/>
      <c r="AH221" s="155">
        <v>40</v>
      </c>
      <c r="AI221" s="299"/>
      <c r="AJ221" s="155">
        <v>20</v>
      </c>
      <c r="AK221" s="299"/>
      <c r="AL221" s="155">
        <v>12</v>
      </c>
      <c r="AM221" s="299"/>
      <c r="AN221" s="155">
        <v>2</v>
      </c>
      <c r="AO221" s="299"/>
      <c r="AP221" s="155">
        <v>1</v>
      </c>
      <c r="AQ221" s="299"/>
      <c r="AR221" s="152">
        <v>1</v>
      </c>
      <c r="AS221" s="412"/>
      <c r="AT221" s="152"/>
      <c r="AU221" s="153"/>
      <c r="AV221" s="152"/>
      <c r="AW221" s="153"/>
      <c r="AX221" s="152"/>
      <c r="AY221" s="153"/>
      <c r="AZ221" s="152"/>
      <c r="BA221" s="153"/>
      <c r="BB221" s="152"/>
      <c r="BC221" s="153"/>
      <c r="BD221" s="152"/>
      <c r="BE221" s="153"/>
      <c r="BF221" s="152"/>
      <c r="BG221" s="422"/>
      <c r="BH221" s="179"/>
      <c r="BI221" s="179"/>
      <c r="BJ221" s="67" t="str">
        <f>IF($BJ$8="Saisie de numéro erronée !","Saisie de numéro erronée !",IF($BJ$9="","",VALUE(SUBSTITUTE(IF(COUNTIF(HS221,"* *"),TRIM(MID(Y221&amp;" ",(FIND(("NO"&amp;$BJ$9&amp;" "),Y221&amp;" "))-3,3)),HS221),"c",""))))</f>
        <v/>
      </c>
      <c r="BK221" s="180"/>
      <c r="BL221" s="213"/>
      <c r="BM221" s="29">
        <v>5</v>
      </c>
      <c r="BN221" s="29">
        <v>5</v>
      </c>
      <c r="BO221" s="29">
        <v>5</v>
      </c>
      <c r="BP221" s="29">
        <v>6</v>
      </c>
      <c r="BQ221" s="29">
        <v>6</v>
      </c>
      <c r="BR221" s="29">
        <v>6</v>
      </c>
      <c r="BS221" s="29">
        <v>7</v>
      </c>
      <c r="BT221" s="29">
        <v>7</v>
      </c>
      <c r="BU221" s="29">
        <v>7</v>
      </c>
      <c r="BV221" s="29">
        <v>8</v>
      </c>
      <c r="BW221" s="29">
        <v>8</v>
      </c>
      <c r="BX221" s="228">
        <v>2</v>
      </c>
      <c r="BY221" s="29">
        <v>12</v>
      </c>
      <c r="BZ221" s="29">
        <v>20</v>
      </c>
      <c r="CA221" s="29">
        <v>25</v>
      </c>
      <c r="CB221" s="226">
        <v>35</v>
      </c>
      <c r="CC221" s="181"/>
      <c r="CD221" s="181"/>
      <c r="CE221" s="395"/>
      <c r="CF221" s="182"/>
      <c r="CG221" s="182"/>
      <c r="CH221" s="395"/>
      <c r="CI221" s="183"/>
      <c r="CJ221" s="183"/>
      <c r="CK221" s="214">
        <v>210</v>
      </c>
      <c r="CL221" s="44" t="s">
        <v>651</v>
      </c>
      <c r="CM221" s="184"/>
      <c r="CN221" s="216"/>
      <c r="CO221" s="227" t="s">
        <v>39</v>
      </c>
      <c r="CP221" s="185"/>
      <c r="CQ221" s="185"/>
      <c r="CR221" s="44">
        <v>103</v>
      </c>
      <c r="CS221" s="44">
        <v>109</v>
      </c>
      <c r="CT221" s="186"/>
      <c r="CU221" s="186"/>
      <c r="CV221" s="395"/>
      <c r="CW221" s="218"/>
      <c r="CX221" s="218"/>
      <c r="CY221" s="227" t="s">
        <v>106</v>
      </c>
      <c r="CZ221" s="187"/>
      <c r="DA221" s="187"/>
      <c r="DB221" s="28" t="str">
        <f>IF(OR($A$8&lt;&gt;"",$A$2&lt;&gt;"",$DB$252&lt;&gt;""),"E","")</f>
        <v/>
      </c>
      <c r="DC221" s="29" t="str">
        <f>IF(OR($A$8&lt;&gt;"",$A$2&lt;&gt;"",$DC$252&lt;&gt;""),"E","")</f>
        <v/>
      </c>
      <c r="DD221" s="29" t="str">
        <f>IF(OR($A$8&lt;&gt;"",$A$2&lt;&gt;"",$DD$252&lt;&gt;""),"E","")</f>
        <v/>
      </c>
      <c r="DE221" s="29" t="str">
        <f>IF(OR($A$8&lt;&gt;"",$A$2&lt;&gt;"",$DE$252&lt;&gt;""),"E","")</f>
        <v/>
      </c>
      <c r="DF221" s="29" t="str">
        <f>IF(OR($A$8&lt;&gt;"",$A$2&lt;&gt;"",$DF$252&lt;&gt;""),"E","")</f>
        <v/>
      </c>
      <c r="DG221" s="29" t="str">
        <f>IF(OR($A$8&lt;&gt;"",$A$2&lt;&gt;"",$DG$252&lt;&gt;""),"E","")</f>
        <v/>
      </c>
      <c r="DH221" s="29" t="str">
        <f>IF(OR($A$8&lt;&gt;"",$A$2&lt;&gt;"",$DH$252&lt;&gt;""),"E","")</f>
        <v/>
      </c>
      <c r="DI221" s="29" t="str">
        <f>IF(OR($A$8&lt;&gt;"",$A$2&lt;&gt;"",$DI$252&lt;&gt;""),"E","")</f>
        <v/>
      </c>
      <c r="DJ221" s="29" t="str">
        <f>IF(OR($A$8&lt;&gt;"",$A$2&lt;&gt;"",$DJ$252&lt;&gt;""),"E","")</f>
        <v/>
      </c>
      <c r="DK221" s="29" t="str">
        <f>IF(OR($A$8&lt;&gt;"",$A$2&lt;&gt;"",$DK$252&lt;&gt;""),"E","")</f>
        <v/>
      </c>
      <c r="DL221" s="29" t="str">
        <f>IF(OR($A$8&lt;&gt;"",$A$2&lt;&gt;"",$DL$252&lt;&gt;""),"E","")</f>
        <v/>
      </c>
      <c r="DM221" s="29" t="str">
        <f>IF(OR($A$8&lt;&gt;"",$A$2&lt;&gt;"",$DM$252&lt;&gt;""),"E","")</f>
        <v/>
      </c>
      <c r="DN221" s="29" t="str">
        <f>IF(OR($A$8&lt;&gt;"",$A$2&lt;&gt;"",$DN$252&lt;&gt;""),"E","")</f>
        <v/>
      </c>
      <c r="DO221" s="29" t="str">
        <f>IF(OR($A$8&lt;&gt;"",$A$2&lt;&gt;"",$DO$252&lt;&gt;""),"E","")</f>
        <v/>
      </c>
      <c r="DP221" s="29" t="str">
        <f>IF(OR($A$8&lt;&gt;"",$A$2&lt;&gt;"",$DP$252&lt;&gt;""),"E","")</f>
        <v/>
      </c>
      <c r="DQ221" s="29" t="str">
        <f>IF(OR($A$8&lt;&gt;"",$A$2&lt;&gt;"",$DQ$252&lt;&gt;""),"E","")</f>
        <v/>
      </c>
      <c r="DR221" s="29" t="str">
        <f>IF(OR($A$8&lt;&gt;"",$A$2&lt;&gt;"",$DR$252&lt;&gt;""),"E","")</f>
        <v/>
      </c>
      <c r="DS221" s="29" t="str">
        <f>IF(OR($A$8&lt;&gt;"",$A$2&lt;&gt;"",$DS$252&lt;&gt;""),"E","")</f>
        <v/>
      </c>
      <c r="DT221" s="29" t="str">
        <f>IF(OR($A$8&lt;&gt;"",$A$2&lt;&gt;"",$DT$252&lt;&gt;""),"E","")</f>
        <v/>
      </c>
      <c r="DU221" s="29" t="str">
        <f>IF(OR($A$8&lt;&gt;"",$A$2&lt;&gt;"",$DU$252&lt;&gt;""),"E","")</f>
        <v/>
      </c>
      <c r="DV221" s="29" t="str">
        <f>IF(OR($A$8&lt;&gt;"",$A$2&lt;&gt;"",$DV$252&lt;&gt;""),"E","")</f>
        <v/>
      </c>
      <c r="DW221" s="29" t="str">
        <f>IF(OR($A$8&lt;&gt;"",$A$2&lt;&gt;"",$DW$252&lt;&gt;""),"E","")</f>
        <v/>
      </c>
      <c r="DX221" s="29" t="str">
        <f>IF(OR($A$8&lt;&gt;"",$A$2&lt;&gt;"",$DX$252&lt;&gt;""),"E","")</f>
        <v/>
      </c>
      <c r="DY221" s="29" t="str">
        <f>IF(OR($A$8&lt;&gt;"",$A$2&lt;&gt;"",$DY$252&lt;&gt;""),"E","")</f>
        <v/>
      </c>
      <c r="DZ221" s="29" t="str">
        <f>IF(OR($A$8&lt;&gt;"",$A$2&lt;&gt;"",$DZ$252&lt;&gt;""),"E","")</f>
        <v/>
      </c>
      <c r="EA221" s="31"/>
      <c r="EB221" s="2"/>
      <c r="EC221" s="29" t="str">
        <f>IF(OR($A$8&lt;&gt;"",$A$2&lt;&gt;"",$EC$252&lt;&gt;""),"E","")</f>
        <v/>
      </c>
      <c r="ED221" s="58"/>
      <c r="EE221" s="57"/>
      <c r="EF221" s="29" t="str">
        <f>IF(OR($A$8&lt;&gt;"",$A$2&lt;&gt;"",$EF$252&lt;&gt;""),"E","")</f>
        <v/>
      </c>
      <c r="EG221" s="29" t="str">
        <f>IF(OR($A$8&lt;&gt;"",$A$2&lt;&gt;"",$EG$252&lt;&gt;""),"E","")</f>
        <v/>
      </c>
      <c r="EH221" s="29" t="str">
        <f>IF(OR($A$8&lt;&gt;"",$A$2&lt;&gt;"",$EH$252&lt;&gt;""),"E","")</f>
        <v/>
      </c>
      <c r="EI221" s="29" t="str">
        <f>IF(OR($A$8&lt;&gt;"",$A$2&lt;&gt;"",$EI$252&lt;&gt;""),"E","")</f>
        <v/>
      </c>
      <c r="EJ221" s="29" t="str">
        <f>IF(OR($A$8&lt;&gt;"",$A$2&lt;&gt;"",$EJ$252&lt;&gt;""),"E","")</f>
        <v/>
      </c>
      <c r="EK221" s="29" t="str">
        <f>IF(OR($A$8&lt;&gt;"",$A$2&lt;&gt;"",$EK$252&lt;&gt;""),"E","")</f>
        <v/>
      </c>
      <c r="EL221" s="29" t="str">
        <f>IF(OR($A$8&lt;&gt;"",$A$2&lt;&gt;"",$EL$252&lt;&gt;""),"E","")</f>
        <v/>
      </c>
      <c r="EM221" s="29" t="str">
        <f>IF(OR($A$8&lt;&gt;"",$A$2&lt;&gt;"",$EM$252&lt;&gt;""),"E","")</f>
        <v/>
      </c>
      <c r="EN221" s="29" t="str">
        <f>IF(OR($A$8&lt;&gt;"",$A$2&lt;&gt;"",$EN$252&lt;&gt;""),"E","")</f>
        <v/>
      </c>
      <c r="EO221" s="29" t="str">
        <f>IF(OR($A$8&lt;&gt;"",$A$2&lt;&gt;"",$EO$252&lt;&gt;""),"E","")</f>
        <v/>
      </c>
      <c r="EP221" s="29" t="str">
        <f>IF(OR($A$8&lt;&gt;"",$A$2&lt;&gt;"",$EP$252&lt;&gt;""),"E","")</f>
        <v/>
      </c>
      <c r="EQ221" s="29" t="str">
        <f>IF(OR($A$8&lt;&gt;"",$A$2&lt;&gt;"",$EQ$252&lt;&gt;""),"E","")</f>
        <v/>
      </c>
      <c r="ER221" s="29" t="str">
        <f>IF(OR($A$8&lt;&gt;"",$A$2&lt;&gt;"",$ER$252&lt;&gt;""),"E","")</f>
        <v/>
      </c>
      <c r="ES221" s="29" t="str">
        <f>IF(OR($A$8&lt;&gt;"",$A$2&lt;&gt;"",$ES$252&lt;&gt;""),"E","")</f>
        <v/>
      </c>
      <c r="ET221" s="29" t="str">
        <f>IF(OR($A$8&lt;&gt;"",$A$2&lt;&gt;"",$ET$252&lt;&gt;""),"E","")</f>
        <v/>
      </c>
      <c r="EU221" s="29" t="str">
        <f>IF(OR($A$8&lt;&gt;"",$A$2&lt;&gt;"",$EU$252&lt;&gt;""),"E","")</f>
        <v/>
      </c>
      <c r="EV221" s="29" t="str">
        <f>IF(OR($A$8&lt;&gt;"",$A$2&lt;&gt;"",$EV$252&lt;&gt;""),"E","")</f>
        <v/>
      </c>
      <c r="EW221" s="29" t="str">
        <f>IF(OR($A$8&lt;&gt;"",$A$2&lt;&gt;"",$EW$252&lt;&gt;""),"E","")</f>
        <v/>
      </c>
      <c r="EX221" s="29" t="str">
        <f>IF(OR($A$8&lt;&gt;"",$A$2&lt;&gt;"",$EX$252&lt;&gt;""),"E","")</f>
        <v/>
      </c>
      <c r="EY221" s="29" t="str">
        <f>IF(OR($A$8&lt;&gt;"",$A$2&lt;&gt;"",$EY$252&lt;&gt;""),"E","")</f>
        <v/>
      </c>
      <c r="EZ221" s="29" t="str">
        <f>IF(OR($A$8&lt;&gt;"",$A$2&lt;&gt;"",$EZ$252&lt;&gt;""),"E","")</f>
        <v/>
      </c>
      <c r="FA221" s="29" t="str">
        <f>IF(OR($A$8&lt;&gt;"",$A$2&lt;&gt;"",$FA$252&lt;&gt;""),"E","")</f>
        <v/>
      </c>
      <c r="FB221" s="29" t="str">
        <f>IF(OR($A$8&lt;&gt;"",$A$2&lt;&gt;"",$FB$252&lt;&gt;""),"E","")</f>
        <v/>
      </c>
      <c r="FC221" s="29" t="str">
        <f>IF(OR($A$8&lt;&gt;"",$A$2&lt;&gt;"",$FC$252&lt;&gt;""),"E","")</f>
        <v/>
      </c>
      <c r="FD221" s="29" t="str">
        <f>IF(OR($A$8&lt;&gt;"",$A$2&lt;&gt;"",$FD$252&lt;&gt;""),"E","")</f>
        <v/>
      </c>
      <c r="FE221" s="29" t="str">
        <f>IF(OR($A$8&lt;&gt;"",$A$2&lt;&gt;"",$FE$252&lt;&gt;""),"E","")</f>
        <v/>
      </c>
      <c r="FF221" s="29" t="str">
        <f>IF(OR($A$8&lt;&gt;"",$A$2&lt;&gt;"",$FF$252&lt;&gt;""),"E","")</f>
        <v/>
      </c>
      <c r="FG221" s="29" t="str">
        <f>IF(OR($A$8&lt;&gt;"",$A$2&lt;&gt;"",$FG$252&lt;&gt;""),"E","")</f>
        <v/>
      </c>
      <c r="FH221" s="29" t="str">
        <f>IF(OR($A$8&lt;&gt;"",$A$2&lt;&gt;"",$FH$252&lt;&gt;""),"E","")</f>
        <v/>
      </c>
      <c r="FI221" s="29" t="str">
        <f>IF(OR($A$8&lt;&gt;"",$A$2&lt;&gt;"",$FI$252&lt;&gt;""),"E","")</f>
        <v/>
      </c>
      <c r="FJ221" s="29" t="str">
        <f>IF(OR($A$8&lt;&gt;"",$A$2&lt;&gt;"",$FJ$252&lt;&gt;""),"E","")</f>
        <v/>
      </c>
      <c r="FK221" s="29" t="str">
        <f>IF(OR($A$8&lt;&gt;"",$A$2&lt;&gt;"",$FK$252&lt;&gt;""),"E","")</f>
        <v/>
      </c>
      <c r="FL221" s="29" t="str">
        <f>IF(OR($A$8&lt;&gt;"",$A$2&lt;&gt;"",$FL$252&lt;&gt;""),"E","")</f>
        <v/>
      </c>
      <c r="FM221" s="29" t="str">
        <f>IF(OR($A$8&lt;&gt;"",$A$2&lt;&gt;"",$FM$252&lt;&gt;""),"E","")</f>
        <v/>
      </c>
      <c r="FN221" s="29" t="str">
        <f>IF(OR($A$8&lt;&gt;"",$A$2&lt;&gt;"",$FN$252&lt;&gt;""),"E","")</f>
        <v/>
      </c>
      <c r="FO221" s="29" t="str">
        <f>IF(OR($A$8&lt;&gt;"",$A$2&lt;&gt;"",$FO$252&lt;&gt;""),"E","")</f>
        <v/>
      </c>
      <c r="FP221" s="29" t="str">
        <f>IF(OR($A$8&lt;&gt;"",$A$2&lt;&gt;"",$FP$252&lt;&gt;""),"E","")</f>
        <v/>
      </c>
      <c r="FQ221" s="29" t="str">
        <f>IF(OR($A$8&lt;&gt;"",$A$2&lt;&gt;"",$FQ$252&lt;&gt;""),"E","")</f>
        <v/>
      </c>
      <c r="FR221" s="29" t="str">
        <f>IF(OR($A$8&lt;&gt;"",$A$2&lt;&gt;"",$FR$252&lt;&gt;""),"E","")</f>
        <v/>
      </c>
      <c r="FS221" s="29" t="str">
        <f>IF(OR($A$8&lt;&gt;"",$A$2&lt;&gt;"",$FS$252&lt;&gt;""),"E","")</f>
        <v/>
      </c>
      <c r="FT221" s="29" t="str">
        <f>IF(OR($A$8&lt;&gt;"",$A$2&lt;&gt;"",$FT$252&lt;&gt;""),"E","")</f>
        <v/>
      </c>
      <c r="FU221" s="29" t="str">
        <f>IF(OR($A$8&lt;&gt;"",$A$2&lt;&gt;"",$FU$252&lt;&gt;""),"E","")</f>
        <v/>
      </c>
      <c r="FV221" s="29" t="str">
        <f>IF(OR($A$8&lt;&gt;"",$A$2&lt;&gt;"",$FV$252&lt;&gt;""),"E","")</f>
        <v/>
      </c>
      <c r="FW221" s="29" t="str">
        <f>IF(OR($A$8&lt;&gt;"",$A$2&lt;&gt;"",$FW$252&lt;&gt;""),"E","")</f>
        <v/>
      </c>
      <c r="FX221" s="29" t="str">
        <f>IF(OR($A$8&lt;&gt;"",$A$2&lt;&gt;"",$FX$252&lt;&gt;""),"E","")</f>
        <v/>
      </c>
      <c r="FY221" s="29" t="str">
        <f>IF(OR($A$8&lt;&gt;"",$A$2&lt;&gt;"",$FY$252&lt;&gt;""),"E","")</f>
        <v/>
      </c>
      <c r="FZ221" s="29" t="str">
        <f>IF(OR($A$8&lt;&gt;"",$A$2&lt;&gt;"",$FZ$252&lt;&gt;""),"E","")</f>
        <v/>
      </c>
      <c r="GA221" s="29" t="str">
        <f>IF(OR($A$8&lt;&gt;"",$A$2&lt;&gt;"",$GA$252&lt;&gt;""),"E","")</f>
        <v/>
      </c>
      <c r="GB221" s="58"/>
      <c r="GC221" s="57"/>
      <c r="GD221" s="33" t="str">
        <f>IF(OR($A$8&lt;&gt;"",$A$2&lt;&gt;"",$GD$252&lt;&gt;""),"E","")</f>
        <v/>
      </c>
      <c r="GE221" s="77"/>
      <c r="GF221" s="72"/>
      <c r="GG221" s="29" t="str">
        <f>IF(OR($A$8&lt;&gt;"",$A$2&lt;&gt;"",$GG$252&lt;&gt;""),"E","")</f>
        <v/>
      </c>
      <c r="GH221" s="29" t="str">
        <f>IF(OR($A$8&lt;&gt;"",$A$2&lt;&gt;"",$GH$252&lt;&gt;""),"E","")</f>
        <v/>
      </c>
      <c r="GI221" s="29" t="str">
        <f>IF(OR($A$8&lt;&gt;"",$A$2&lt;&gt;"",$GI$252&lt;&gt;""),"E","")</f>
        <v/>
      </c>
      <c r="GJ221" s="29" t="str">
        <f>IF(OR($A$8&lt;&gt;"",$A$2&lt;&gt;"",$GJ$252&lt;&gt;""),"E","")</f>
        <v/>
      </c>
      <c r="GK221" s="29" t="str">
        <f>IF(OR($A$8&lt;&gt;"",$A$2&lt;&gt;"",$GK$252&lt;&gt;""),"E","")</f>
        <v/>
      </c>
      <c r="GL221" s="29" t="str">
        <f>IF(OR($A$8&lt;&gt;"",$A$2&lt;&gt;"",$GL$252&lt;&gt;""),"E","")</f>
        <v/>
      </c>
      <c r="GM221" s="29" t="str">
        <f>IF(OR($A$8&lt;&gt;"",$A$2&lt;&gt;"",$GM$252&lt;&gt;""),"E","")</f>
        <v/>
      </c>
      <c r="GN221" s="29" t="str">
        <f>IF(OR($A$8&lt;&gt;"",$A$2&lt;&gt;"",$GN$252&lt;&gt;""),"E","")</f>
        <v/>
      </c>
      <c r="GO221" s="29" t="str">
        <f>IF(OR($A$8&lt;&gt;"",$A$2&lt;&gt;"",$GO$252&lt;&gt;""),"E","")</f>
        <v/>
      </c>
      <c r="GP221" s="29" t="str">
        <f>IF(OR($A$8&lt;&gt;"",$A$2&lt;&gt;"",$GP$252&lt;&gt;""),"E","")</f>
        <v/>
      </c>
      <c r="GQ221" s="29" t="str">
        <f>IF(OR($A$8&lt;&gt;"",$A$2&lt;&gt;"",$GQ$252&lt;&gt;""),"E","")</f>
        <v/>
      </c>
      <c r="GR221" s="29" t="str">
        <f>IF(OR($A$8&lt;&gt;"",$A$2&lt;&gt;"",$GR$252&lt;&gt;""),"E","")</f>
        <v/>
      </c>
      <c r="GS221" s="29" t="str">
        <f>IF(OR($A$8&lt;&gt;"",$A$2&lt;&gt;"",$GS$252&lt;&gt;""),"E","")</f>
        <v/>
      </c>
      <c r="GT221" s="29" t="str">
        <f>IF(OR($A$8&lt;&gt;"",$A$2&lt;&gt;"",$GT$252&lt;&gt;""),"E","")</f>
        <v/>
      </c>
      <c r="GU221" s="29" t="str">
        <f>IF(OR($A$8&lt;&gt;"",$A$2&lt;&gt;"",$GU$252&lt;&gt;""),"E","")</f>
        <v/>
      </c>
      <c r="GV221" s="29" t="str">
        <f>IF(OR($A$8&lt;&gt;"",$A$2&lt;&gt;"",$GV$252&lt;&gt;""),"E","")</f>
        <v/>
      </c>
      <c r="GW221" s="29" t="str">
        <f>IF(OR($A$8&lt;&gt;"",$A$2&lt;&gt;"",$GW$252&lt;&gt;""),"E","")</f>
        <v/>
      </c>
      <c r="GX221" s="29" t="str">
        <f>IF(OR($A$8&lt;&gt;"",$A$2&lt;&gt;"",$GX$252&lt;&gt;""),"E","")</f>
        <v/>
      </c>
      <c r="GY221" s="26" t="str">
        <f>IF(OR($A$8&lt;&gt;"",$A$2&lt;&gt;"",$GY$252&lt;&gt;""),"E","")</f>
        <v/>
      </c>
      <c r="GZ221" s="29" t="str">
        <f>IF(OR($A$8&lt;&gt;"",$A$2&lt;&gt;"",$GZ$252&lt;&gt;""),"E","")</f>
        <v/>
      </c>
      <c r="HA221" s="29" t="str">
        <f>IF(OR($A$8&lt;&gt;"",$A$2&lt;&gt;"",$HA$252&lt;&gt;""),"E","")</f>
        <v/>
      </c>
      <c r="HB221" s="29" t="str">
        <f>IF(OR($A$8&lt;&gt;"",$A$2&lt;&gt;"",$HB$252&lt;&gt;""),"E","")</f>
        <v/>
      </c>
      <c r="HC221" s="29" t="str">
        <f>IF(OR($A$8&lt;&gt;"",$A$2&lt;&gt;"",$HC$252&lt;&gt;""),"E","")</f>
        <v/>
      </c>
      <c r="HD221" s="29" t="str">
        <f>IF(OR($A$8&lt;&gt;"",$A$2&lt;&gt;"",$HD$252&lt;&gt;""),"E","")</f>
        <v/>
      </c>
      <c r="HE221" s="29" t="str">
        <f>IF(OR($A$8&lt;&gt;"",$A$2&lt;&gt;"",$HE$252&lt;&gt;""),"E","")</f>
        <v/>
      </c>
      <c r="HF221" s="29" t="str">
        <f>IF(OR($A$8&lt;&gt;"",$A$2&lt;&gt;"",$HF$252&lt;&gt;""),"E","")</f>
        <v/>
      </c>
      <c r="HG221" s="29" t="str">
        <f>IF(OR($A$8&lt;&gt;"",$A$2&lt;&gt;"",$HG$252&lt;&gt;""),"E","")</f>
        <v/>
      </c>
      <c r="HH221" s="81"/>
      <c r="HI221" s="72"/>
      <c r="HJ221" s="34" t="str">
        <f>IF(OR($A$8&lt;&gt;"",$A$2&lt;&gt;"",$HJ$252&lt;&gt;""),"E",IF((OR((AND($B$5="X",$D$5="")),(AND($F$7="X",$H$7="",$N$7="")),(AND((OR(($J$6="X"),(AND($J$6="X",$L$6="X")))),$N$6="")),(AND($B$7="X",$D$7="")))),"","X"))</f>
        <v>X</v>
      </c>
      <c r="HK221" s="29" t="str">
        <f>IF(OR($A$8&lt;&gt;"",$A$2&lt;&gt;"",$HK$252&lt;&gt;""),"E","")</f>
        <v/>
      </c>
      <c r="HL221" s="34" t="str">
        <f>IF(OR($A$8&lt;&gt;"",$A$2&lt;&gt;"",$HL$252&lt;&gt;""),"E",IF((OR((AND($B$5="X",$D$5="")),(AND($F$7="X",$H$7="",$N$7="")),(AND((OR(($J$6="X"),(AND($J$6="X",$L$6="X")))),$N$6="")),(AND($B$7="X",$D$7="")))),"","X"))</f>
        <v>X</v>
      </c>
      <c r="HM221" s="34" t="str">
        <f>IF(OR($A$8&lt;&gt;"",$A$2&lt;&gt;"",$HM$252&lt;&gt;""),"E",IF((OR((AND($B$5="X",$D$5="")),(AND($F$7="X",$H$7="",$N$7="")),(AND((OR(($J$6="X"),(AND($J$6="X",$L$6="X")))),$N$6="")),(AND($B$7="X",$D$7="")))),"","X"))</f>
        <v>X</v>
      </c>
      <c r="HN221" s="34" t="str">
        <f>IF(OR($A$8&lt;&gt;"",$A$2&lt;&gt;"",$HN$252&lt;&gt;""),"E",IF((OR((AND($B$5="X",$D$5="")),(AND($F$7="X",$H$7="",$N$7="")),(AND((OR(($J$6="X"),(AND($J$6="X",$L$6="X")))),$N$6="")),(AND($B$7="X",$D$7="")))),"","X"))</f>
        <v>X</v>
      </c>
      <c r="HO221" s="34" t="str">
        <f>IF(OR($A$8&lt;&gt;"",$A$2&lt;&gt;"",$HO$252&lt;&gt;""),"E",IF((OR((AND($B$5="X",$D$5="")),(AND($F$7="X",$H$7="",$N$7="")),(AND((OR(($J$6="X"),(AND($J$6="X",$L$6="X")))),$N$6="")),(AND($B$7="X",$D$7="")))),"","X"))</f>
        <v>X</v>
      </c>
      <c r="HP221" s="34" t="str">
        <f>IF(OR($A$8&lt;&gt;"",$A$2&lt;&gt;"",$HP$252&lt;&gt;""),"E",IF((OR((AND($B$5="X",$D$5="")),(AND($F$7="X",$H$7="",$N$7="")),(AND((OR(($J$6="X"),(AND($J$6="X",$L$6="X")))),$N$6="")),(AND($B$7="X",$D$7="")))),"","X"))</f>
        <v>X</v>
      </c>
      <c r="HQ221" s="219"/>
      <c r="HR221" s="6"/>
      <c r="HS221" s="131">
        <f t="shared" si="3"/>
        <v>0</v>
      </c>
      <c r="HT221" s="132"/>
    </row>
    <row r="222" spans="1:228" ht="39" customHeight="1" x14ac:dyDescent="0.2">
      <c r="A222" s="220" t="s">
        <v>208</v>
      </c>
      <c r="B222" s="221"/>
      <c r="C222" s="221"/>
      <c r="D222" s="221"/>
      <c r="E222" s="221"/>
      <c r="F222" s="221"/>
      <c r="G222" s="221"/>
      <c r="H222" s="221"/>
      <c r="I222" s="221"/>
      <c r="J222" s="221"/>
      <c r="K222" s="221"/>
      <c r="L222" s="222"/>
      <c r="M222" s="220" t="s">
        <v>33</v>
      </c>
      <c r="N222" s="221"/>
      <c r="O222" s="221"/>
      <c r="P222" s="221"/>
      <c r="Q222" s="221"/>
      <c r="R222" s="221"/>
      <c r="S222" s="221"/>
      <c r="T222" s="221"/>
      <c r="U222" s="222"/>
      <c r="V222" s="174"/>
      <c r="W222" s="43">
        <v>9</v>
      </c>
      <c r="X222" s="204">
        <v>3</v>
      </c>
      <c r="Y222" s="84" t="s">
        <v>1132</v>
      </c>
      <c r="Z222" s="178"/>
      <c r="AA222" s="212"/>
      <c r="AB222" s="155">
        <v>60</v>
      </c>
      <c r="AC222" s="299"/>
      <c r="AD222" s="155">
        <v>60</v>
      </c>
      <c r="AE222" s="299"/>
      <c r="AF222" s="155">
        <v>60</v>
      </c>
      <c r="AG222" s="299"/>
      <c r="AH222" s="155">
        <v>60</v>
      </c>
      <c r="AI222" s="299"/>
      <c r="AJ222" s="155">
        <v>12</v>
      </c>
      <c r="AK222" s="299"/>
      <c r="AL222" s="155">
        <v>2</v>
      </c>
      <c r="AM222" s="299"/>
      <c r="AN222" s="155">
        <v>1</v>
      </c>
      <c r="AO222" s="299"/>
      <c r="AP222" s="155">
        <v>1</v>
      </c>
      <c r="AQ222" s="299"/>
      <c r="AR222" s="152"/>
      <c r="AS222" s="153"/>
      <c r="AT222" s="152"/>
      <c r="AU222" s="153"/>
      <c r="AV222" s="152"/>
      <c r="AW222" s="153"/>
      <c r="AX222" s="152"/>
      <c r="AY222" s="153"/>
      <c r="AZ222" s="152"/>
      <c r="BA222" s="153"/>
      <c r="BB222" s="152"/>
      <c r="BC222" s="153"/>
      <c r="BD222" s="152"/>
      <c r="BE222" s="153"/>
      <c r="BF222" s="152"/>
      <c r="BG222" s="422"/>
      <c r="BH222" s="179"/>
      <c r="BI222" s="179"/>
      <c r="BJ222" s="67" t="str">
        <f>IF($BJ$8="Saisie de numéro erronée !","Saisie de numéro erronée !",IF($BJ$9="","",VALUE(SUBSTITUTE(IF(COUNTIF(HS222,"* *"),TRIM(MID(Y222&amp;" ",(FIND(("NO"&amp;$BJ$9&amp;" "),Y222&amp;" "))-3,3)),HS222),"c",""))))</f>
        <v/>
      </c>
      <c r="BK222" s="180"/>
      <c r="BL222" s="213"/>
      <c r="BM222" s="29">
        <v>9</v>
      </c>
      <c r="BN222" s="29">
        <v>9</v>
      </c>
      <c r="BO222" s="29">
        <v>9</v>
      </c>
      <c r="BP222" s="29">
        <v>10</v>
      </c>
      <c r="BQ222" s="29">
        <v>10</v>
      </c>
      <c r="BR222" s="29">
        <v>10</v>
      </c>
      <c r="BS222" s="29">
        <v>11</v>
      </c>
      <c r="BT222" s="29">
        <v>11</v>
      </c>
      <c r="BU222" s="29">
        <v>11</v>
      </c>
      <c r="BV222" s="29">
        <v>12</v>
      </c>
      <c r="BW222" s="29">
        <v>12</v>
      </c>
      <c r="BX222" s="29">
        <v>12</v>
      </c>
      <c r="BY222" s="29">
        <v>16</v>
      </c>
      <c r="BZ222" s="29">
        <v>24</v>
      </c>
      <c r="CA222" s="29">
        <v>29</v>
      </c>
      <c r="CB222" s="226">
        <v>39</v>
      </c>
      <c r="CC222" s="181"/>
      <c r="CD222" s="181"/>
      <c r="CE222" s="395"/>
      <c r="CF222" s="182"/>
      <c r="CG222" s="182"/>
      <c r="CH222" s="395"/>
      <c r="CI222" s="183"/>
      <c r="CJ222" s="183"/>
      <c r="CK222" s="214">
        <v>211</v>
      </c>
      <c r="CL222" s="44" t="s">
        <v>652</v>
      </c>
      <c r="CM222" s="184"/>
      <c r="CN222" s="216"/>
      <c r="CO222" s="227" t="s">
        <v>39</v>
      </c>
      <c r="CP222" s="185"/>
      <c r="CQ222" s="185"/>
      <c r="CR222" s="44">
        <v>103</v>
      </c>
      <c r="CS222" s="44">
        <v>109</v>
      </c>
      <c r="CT222" s="186"/>
      <c r="CU222" s="186"/>
      <c r="CV222" s="395"/>
      <c r="CW222" s="218"/>
      <c r="CX222" s="218"/>
      <c r="CY222" s="227" t="s">
        <v>106</v>
      </c>
      <c r="CZ222" s="187"/>
      <c r="DA222" s="187"/>
      <c r="DB222" s="28" t="str">
        <f>IF(OR($A$8&lt;&gt;"",$A$2&lt;&gt;"",$DB$252&lt;&gt;""),"E","")</f>
        <v/>
      </c>
      <c r="DC222" s="29" t="str">
        <f>IF(OR($A$8&lt;&gt;"",$A$2&lt;&gt;"",$DC$252&lt;&gt;""),"E","")</f>
        <v/>
      </c>
      <c r="DD222" s="29" t="str">
        <f>IF(OR($A$8&lt;&gt;"",$A$2&lt;&gt;"",$DD$252&lt;&gt;""),"E","")</f>
        <v/>
      </c>
      <c r="DE222" s="29" t="str">
        <f>IF(OR($A$8&lt;&gt;"",$A$2&lt;&gt;"",$DE$252&lt;&gt;""),"E","")</f>
        <v/>
      </c>
      <c r="DF222" s="29" t="str">
        <f>IF(OR($A$8&lt;&gt;"",$A$2&lt;&gt;"",$DF$252&lt;&gt;""),"E","")</f>
        <v/>
      </c>
      <c r="DG222" s="29" t="str">
        <f>IF(OR($A$8&lt;&gt;"",$A$2&lt;&gt;"",$DG$252&lt;&gt;""),"E","")</f>
        <v/>
      </c>
      <c r="DH222" s="29" t="str">
        <f>IF(OR($A$8&lt;&gt;"",$A$2&lt;&gt;"",$DH$252&lt;&gt;""),"E","")</f>
        <v/>
      </c>
      <c r="DI222" s="29" t="str">
        <f>IF(OR($A$8&lt;&gt;"",$A$2&lt;&gt;"",$DI$252&lt;&gt;""),"E","")</f>
        <v/>
      </c>
      <c r="DJ222" s="29" t="str">
        <f>IF(OR($A$8&lt;&gt;"",$A$2&lt;&gt;"",$DJ$252&lt;&gt;""),"E","")</f>
        <v/>
      </c>
      <c r="DK222" s="29" t="str">
        <f>IF(OR($A$8&lt;&gt;"",$A$2&lt;&gt;"",$DK$252&lt;&gt;""),"E","")</f>
        <v/>
      </c>
      <c r="DL222" s="29" t="str">
        <f>IF(OR($A$8&lt;&gt;"",$A$2&lt;&gt;"",$DL$252&lt;&gt;""),"E","")</f>
        <v/>
      </c>
      <c r="DM222" s="29" t="str">
        <f>IF(OR($A$8&lt;&gt;"",$A$2&lt;&gt;"",$DM$252&lt;&gt;""),"E","")</f>
        <v/>
      </c>
      <c r="DN222" s="29" t="str">
        <f>IF(OR($A$8&lt;&gt;"",$A$2&lt;&gt;"",$DN$252&lt;&gt;""),"E","")</f>
        <v/>
      </c>
      <c r="DO222" s="29" t="str">
        <f>IF(OR($A$8&lt;&gt;"",$A$2&lt;&gt;"",$DO$252&lt;&gt;""),"E","")</f>
        <v/>
      </c>
      <c r="DP222" s="29" t="str">
        <f>IF(OR($A$8&lt;&gt;"",$A$2&lt;&gt;"",$DP$252&lt;&gt;""),"E","")</f>
        <v/>
      </c>
      <c r="DQ222" s="29" t="str">
        <f>IF(OR($A$8&lt;&gt;"",$A$2&lt;&gt;"",$DQ$252&lt;&gt;""),"E","")</f>
        <v/>
      </c>
      <c r="DR222" s="29" t="str">
        <f>IF(OR($A$8&lt;&gt;"",$A$2&lt;&gt;"",$DR$252&lt;&gt;""),"E","")</f>
        <v/>
      </c>
      <c r="DS222" s="29" t="str">
        <f>IF(OR($A$8&lt;&gt;"",$A$2&lt;&gt;"",$DS$252&lt;&gt;""),"E","")</f>
        <v/>
      </c>
      <c r="DT222" s="29" t="str">
        <f>IF(OR($A$8&lt;&gt;"",$A$2&lt;&gt;"",$DT$252&lt;&gt;""),"E","")</f>
        <v/>
      </c>
      <c r="DU222" s="29" t="str">
        <f>IF(OR($A$8&lt;&gt;"",$A$2&lt;&gt;"",$DU$252&lt;&gt;""),"E","")</f>
        <v/>
      </c>
      <c r="DV222" s="29" t="str">
        <f>IF(OR($A$8&lt;&gt;"",$A$2&lt;&gt;"",$DV$252&lt;&gt;""),"E","")</f>
        <v/>
      </c>
      <c r="DW222" s="29" t="str">
        <f>IF(OR($A$8&lt;&gt;"",$A$2&lt;&gt;"",$DW$252&lt;&gt;""),"E","")</f>
        <v/>
      </c>
      <c r="DX222" s="29" t="str">
        <f>IF(OR($A$8&lt;&gt;"",$A$2&lt;&gt;"",$DX$252&lt;&gt;""),"E","")</f>
        <v/>
      </c>
      <c r="DY222" s="29" t="str">
        <f>IF(OR($A$8&lt;&gt;"",$A$2&lt;&gt;"",$DY$252&lt;&gt;""),"E","")</f>
        <v/>
      </c>
      <c r="DZ222" s="29" t="str">
        <f>IF(OR($A$8&lt;&gt;"",$A$2&lt;&gt;"",$DZ$252&lt;&gt;""),"E","")</f>
        <v/>
      </c>
      <c r="EA222" s="31"/>
      <c r="EB222" s="2"/>
      <c r="EC222" s="29" t="str">
        <f>IF(OR($A$8&lt;&gt;"",$A$2&lt;&gt;"",$EC$252&lt;&gt;""),"E","")</f>
        <v/>
      </c>
      <c r="ED222" s="58"/>
      <c r="EE222" s="57"/>
      <c r="EF222" s="29" t="str">
        <f>IF(OR($A$8&lt;&gt;"",$A$2&lt;&gt;"",$EF$252&lt;&gt;""),"E","")</f>
        <v/>
      </c>
      <c r="EG222" s="29" t="str">
        <f>IF(OR($A$8&lt;&gt;"",$A$2&lt;&gt;"",$EG$252&lt;&gt;""),"E","")</f>
        <v/>
      </c>
      <c r="EH222" s="29" t="str">
        <f>IF(OR($A$8&lt;&gt;"",$A$2&lt;&gt;"",$EH$252&lt;&gt;""),"E","")</f>
        <v/>
      </c>
      <c r="EI222" s="29" t="str">
        <f>IF(OR($A$8&lt;&gt;"",$A$2&lt;&gt;"",$EI$252&lt;&gt;""),"E","")</f>
        <v/>
      </c>
      <c r="EJ222" s="29" t="str">
        <f>IF(OR($A$8&lt;&gt;"",$A$2&lt;&gt;"",$EJ$252&lt;&gt;""),"E","")</f>
        <v/>
      </c>
      <c r="EK222" s="29" t="str">
        <f>IF(OR($A$8&lt;&gt;"",$A$2&lt;&gt;"",$EK$252&lt;&gt;""),"E","")</f>
        <v/>
      </c>
      <c r="EL222" s="29" t="str">
        <f>IF(OR($A$8&lt;&gt;"",$A$2&lt;&gt;"",$EL$252&lt;&gt;""),"E","")</f>
        <v/>
      </c>
      <c r="EM222" s="29" t="str">
        <f>IF(OR($A$8&lt;&gt;"",$A$2&lt;&gt;"",$EM$252&lt;&gt;""),"E","")</f>
        <v/>
      </c>
      <c r="EN222" s="29" t="str">
        <f>IF(OR($A$8&lt;&gt;"",$A$2&lt;&gt;"",$EN$252&lt;&gt;""),"E","")</f>
        <v/>
      </c>
      <c r="EO222" s="29" t="str">
        <f>IF(OR($A$8&lt;&gt;"",$A$2&lt;&gt;"",$EO$252&lt;&gt;""),"E","")</f>
        <v/>
      </c>
      <c r="EP222" s="29" t="str">
        <f>IF(OR($A$8&lt;&gt;"",$A$2&lt;&gt;"",$EP$252&lt;&gt;""),"E","")</f>
        <v/>
      </c>
      <c r="EQ222" s="29" t="str">
        <f>IF(OR($A$8&lt;&gt;"",$A$2&lt;&gt;"",$EQ$252&lt;&gt;""),"E","")</f>
        <v/>
      </c>
      <c r="ER222" s="29" t="str">
        <f>IF(OR($A$8&lt;&gt;"",$A$2&lt;&gt;"",$ER$252&lt;&gt;""),"E","")</f>
        <v/>
      </c>
      <c r="ES222" s="29" t="str">
        <f>IF(OR($A$8&lt;&gt;"",$A$2&lt;&gt;"",$ES$252&lt;&gt;""),"E","")</f>
        <v/>
      </c>
      <c r="ET222" s="29" t="str">
        <f>IF(OR($A$8&lt;&gt;"",$A$2&lt;&gt;"",$ET$252&lt;&gt;""),"E","")</f>
        <v/>
      </c>
      <c r="EU222" s="29" t="str">
        <f>IF(OR($A$8&lt;&gt;"",$A$2&lt;&gt;"",$EU$252&lt;&gt;""),"E","")</f>
        <v/>
      </c>
      <c r="EV222" s="29" t="str">
        <f>IF(OR($A$8&lt;&gt;"",$A$2&lt;&gt;"",$EV$252&lt;&gt;""),"E","")</f>
        <v/>
      </c>
      <c r="EW222" s="29" t="str">
        <f>IF(OR($A$8&lt;&gt;"",$A$2&lt;&gt;"",$EW$252&lt;&gt;""),"E","")</f>
        <v/>
      </c>
      <c r="EX222" s="29" t="str">
        <f>IF(OR($A$8&lt;&gt;"",$A$2&lt;&gt;"",$EX$252&lt;&gt;""),"E","")</f>
        <v/>
      </c>
      <c r="EY222" s="29" t="str">
        <f>IF(OR($A$8&lt;&gt;"",$A$2&lt;&gt;"",$EY$252&lt;&gt;""),"E","")</f>
        <v/>
      </c>
      <c r="EZ222" s="29" t="str">
        <f>IF(OR($A$8&lt;&gt;"",$A$2&lt;&gt;"",$EZ$252&lt;&gt;""),"E","")</f>
        <v/>
      </c>
      <c r="FA222" s="29" t="str">
        <f>IF(OR($A$8&lt;&gt;"",$A$2&lt;&gt;"",$FA$252&lt;&gt;""),"E","")</f>
        <v/>
      </c>
      <c r="FB222" s="29" t="str">
        <f>IF(OR($A$8&lt;&gt;"",$A$2&lt;&gt;"",$FB$252&lt;&gt;""),"E","")</f>
        <v/>
      </c>
      <c r="FC222" s="29" t="str">
        <f>IF(OR($A$8&lt;&gt;"",$A$2&lt;&gt;"",$FC$252&lt;&gt;""),"E","")</f>
        <v/>
      </c>
      <c r="FD222" s="29" t="str">
        <f>IF(OR($A$8&lt;&gt;"",$A$2&lt;&gt;"",$FD$252&lt;&gt;""),"E","")</f>
        <v/>
      </c>
      <c r="FE222" s="29" t="str">
        <f>IF(OR($A$8&lt;&gt;"",$A$2&lt;&gt;"",$FE$252&lt;&gt;""),"E","")</f>
        <v/>
      </c>
      <c r="FF222" s="29" t="str">
        <f>IF(OR($A$8&lt;&gt;"",$A$2&lt;&gt;"",$FF$252&lt;&gt;""),"E","")</f>
        <v/>
      </c>
      <c r="FG222" s="29" t="str">
        <f>IF(OR($A$8&lt;&gt;"",$A$2&lt;&gt;"",$FG$252&lt;&gt;""),"E","")</f>
        <v/>
      </c>
      <c r="FH222" s="29" t="str">
        <f>IF(OR($A$8&lt;&gt;"",$A$2&lt;&gt;"",$FH$252&lt;&gt;""),"E","")</f>
        <v/>
      </c>
      <c r="FI222" s="29" t="str">
        <f>IF(OR($A$8&lt;&gt;"",$A$2&lt;&gt;"",$FI$252&lt;&gt;""),"E","")</f>
        <v/>
      </c>
      <c r="FJ222" s="29" t="str">
        <f>IF(OR($A$8&lt;&gt;"",$A$2&lt;&gt;"",$FJ$252&lt;&gt;""),"E","")</f>
        <v/>
      </c>
      <c r="FK222" s="29" t="str">
        <f>IF(OR($A$8&lt;&gt;"",$A$2&lt;&gt;"",$FK$252&lt;&gt;""),"E","")</f>
        <v/>
      </c>
      <c r="FL222" s="29" t="str">
        <f>IF(OR($A$8&lt;&gt;"",$A$2&lt;&gt;"",$FL$252&lt;&gt;""),"E","")</f>
        <v/>
      </c>
      <c r="FM222" s="29" t="str">
        <f>IF(OR($A$8&lt;&gt;"",$A$2&lt;&gt;"",$FM$252&lt;&gt;""),"E","")</f>
        <v/>
      </c>
      <c r="FN222" s="29" t="str">
        <f>IF(OR($A$8&lt;&gt;"",$A$2&lt;&gt;"",$FN$252&lt;&gt;""),"E","")</f>
        <v/>
      </c>
      <c r="FO222" s="29" t="str">
        <f>IF(OR($A$8&lt;&gt;"",$A$2&lt;&gt;"",$FO$252&lt;&gt;""),"E","")</f>
        <v/>
      </c>
      <c r="FP222" s="29" t="str">
        <f>IF(OR($A$8&lt;&gt;"",$A$2&lt;&gt;"",$FP$252&lt;&gt;""),"E","")</f>
        <v/>
      </c>
      <c r="FQ222" s="29" t="str">
        <f>IF(OR($A$8&lt;&gt;"",$A$2&lt;&gt;"",$FQ$252&lt;&gt;""),"E","")</f>
        <v/>
      </c>
      <c r="FR222" s="29" t="str">
        <f>IF(OR($A$8&lt;&gt;"",$A$2&lt;&gt;"",$FR$252&lt;&gt;""),"E","")</f>
        <v/>
      </c>
      <c r="FS222" s="29" t="str">
        <f>IF(OR($A$8&lt;&gt;"",$A$2&lt;&gt;"",$FS$252&lt;&gt;""),"E","")</f>
        <v/>
      </c>
      <c r="FT222" s="29" t="str">
        <f>IF(OR($A$8&lt;&gt;"",$A$2&lt;&gt;"",$FT$252&lt;&gt;""),"E","")</f>
        <v/>
      </c>
      <c r="FU222" s="29" t="str">
        <f>IF(OR($A$8&lt;&gt;"",$A$2&lt;&gt;"",$FU$252&lt;&gt;""),"E","")</f>
        <v/>
      </c>
      <c r="FV222" s="29" t="str">
        <f>IF(OR($A$8&lt;&gt;"",$A$2&lt;&gt;"",$FV$252&lt;&gt;""),"E","")</f>
        <v/>
      </c>
      <c r="FW222" s="29" t="str">
        <f>IF(OR($A$8&lt;&gt;"",$A$2&lt;&gt;"",$FW$252&lt;&gt;""),"E","")</f>
        <v/>
      </c>
      <c r="FX222" s="29" t="str">
        <f>IF(OR($A$8&lt;&gt;"",$A$2&lt;&gt;"",$FX$252&lt;&gt;""),"E","")</f>
        <v/>
      </c>
      <c r="FY222" s="29" t="str">
        <f>IF(OR($A$8&lt;&gt;"",$A$2&lt;&gt;"",$FY$252&lt;&gt;""),"E","")</f>
        <v/>
      </c>
      <c r="FZ222" s="29" t="str">
        <f>IF(OR($A$8&lt;&gt;"",$A$2&lt;&gt;"",$FZ$252&lt;&gt;""),"E","")</f>
        <v/>
      </c>
      <c r="GA222" s="29" t="str">
        <f>IF(OR($A$8&lt;&gt;"",$A$2&lt;&gt;"",$GA$252&lt;&gt;""),"E","")</f>
        <v/>
      </c>
      <c r="GB222" s="58"/>
      <c r="GC222" s="57"/>
      <c r="GD222" s="33" t="str">
        <f>IF(OR($A$8&lt;&gt;"",$A$2&lt;&gt;"",$GD$252&lt;&gt;""),"E","")</f>
        <v/>
      </c>
      <c r="GE222" s="77"/>
      <c r="GF222" s="72"/>
      <c r="GG222" s="29" t="str">
        <f>IF(OR($A$8&lt;&gt;"",$A$2&lt;&gt;"",$GG$252&lt;&gt;""),"E","")</f>
        <v/>
      </c>
      <c r="GH222" s="29" t="str">
        <f>IF(OR($A$8&lt;&gt;"",$A$2&lt;&gt;"",$GH$252&lt;&gt;""),"E","")</f>
        <v/>
      </c>
      <c r="GI222" s="29" t="str">
        <f>IF(OR($A$8&lt;&gt;"",$A$2&lt;&gt;"",$GI$252&lt;&gt;""),"E","")</f>
        <v/>
      </c>
      <c r="GJ222" s="29" t="str">
        <f>IF(OR($A$8&lt;&gt;"",$A$2&lt;&gt;"",$GJ$252&lt;&gt;""),"E","")</f>
        <v/>
      </c>
      <c r="GK222" s="29" t="str">
        <f>IF(OR($A$8&lt;&gt;"",$A$2&lt;&gt;"",$GK$252&lt;&gt;""),"E","")</f>
        <v/>
      </c>
      <c r="GL222" s="29" t="str">
        <f>IF(OR($A$8&lt;&gt;"",$A$2&lt;&gt;"",$GL$252&lt;&gt;""),"E","")</f>
        <v/>
      </c>
      <c r="GM222" s="29" t="str">
        <f>IF(OR($A$8&lt;&gt;"",$A$2&lt;&gt;"",$GM$252&lt;&gt;""),"E","")</f>
        <v/>
      </c>
      <c r="GN222" s="29" t="str">
        <f>IF(OR($A$8&lt;&gt;"",$A$2&lt;&gt;"",$GN$252&lt;&gt;""),"E","")</f>
        <v/>
      </c>
      <c r="GO222" s="29" t="str">
        <f>IF(OR($A$8&lt;&gt;"",$A$2&lt;&gt;"",$GO$252&lt;&gt;""),"E","")</f>
        <v/>
      </c>
      <c r="GP222" s="29" t="str">
        <f>IF(OR($A$8&lt;&gt;"",$A$2&lt;&gt;"",$GP$252&lt;&gt;""),"E","")</f>
        <v/>
      </c>
      <c r="GQ222" s="29" t="str">
        <f>IF(OR($A$8&lt;&gt;"",$A$2&lt;&gt;"",$GQ$252&lt;&gt;""),"E","")</f>
        <v/>
      </c>
      <c r="GR222" s="29" t="str">
        <f>IF(OR($A$8&lt;&gt;"",$A$2&lt;&gt;"",$GR$252&lt;&gt;""),"E","")</f>
        <v/>
      </c>
      <c r="GS222" s="29" t="str">
        <f>IF(OR($A$8&lt;&gt;"",$A$2&lt;&gt;"",$GS$252&lt;&gt;""),"E","")</f>
        <v/>
      </c>
      <c r="GT222" s="29" t="str">
        <f>IF(OR($A$8&lt;&gt;"",$A$2&lt;&gt;"",$GT$252&lt;&gt;""),"E","")</f>
        <v/>
      </c>
      <c r="GU222" s="29" t="str">
        <f>IF(OR($A$8&lt;&gt;"",$A$2&lt;&gt;"",$GU$252&lt;&gt;""),"E","")</f>
        <v/>
      </c>
      <c r="GV222" s="29" t="str">
        <f>IF(OR($A$8&lt;&gt;"",$A$2&lt;&gt;"",$GV$252&lt;&gt;""),"E","")</f>
        <v/>
      </c>
      <c r="GW222" s="29" t="str">
        <f>IF(OR($A$8&lt;&gt;"",$A$2&lt;&gt;"",$GW$252&lt;&gt;""),"E","")</f>
        <v/>
      </c>
      <c r="GX222" s="29" t="str">
        <f>IF(OR($A$8&lt;&gt;"",$A$2&lt;&gt;"",$GX$252&lt;&gt;""),"E","")</f>
        <v/>
      </c>
      <c r="GY222" s="26" t="str">
        <f>IF(OR($A$8&lt;&gt;"",$A$2&lt;&gt;"",$GY$252&lt;&gt;""),"E","")</f>
        <v/>
      </c>
      <c r="GZ222" s="29" t="str">
        <f>IF(OR($A$8&lt;&gt;"",$A$2&lt;&gt;"",$GZ$252&lt;&gt;""),"E","")</f>
        <v/>
      </c>
      <c r="HA222" s="29" t="str">
        <f>IF(OR($A$8&lt;&gt;"",$A$2&lt;&gt;"",$HA$252&lt;&gt;""),"E","")</f>
        <v/>
      </c>
      <c r="HB222" s="29" t="str">
        <f>IF(OR($A$8&lt;&gt;"",$A$2&lt;&gt;"",$HB$252&lt;&gt;""),"E","")</f>
        <v/>
      </c>
      <c r="HC222" s="29" t="str">
        <f>IF(OR($A$8&lt;&gt;"",$A$2&lt;&gt;"",$HC$252&lt;&gt;""),"E","")</f>
        <v/>
      </c>
      <c r="HD222" s="29" t="str">
        <f>IF(OR($A$8&lt;&gt;"",$A$2&lt;&gt;"",$HD$252&lt;&gt;""),"E","")</f>
        <v/>
      </c>
      <c r="HE222" s="29" t="str">
        <f>IF(OR($A$8&lt;&gt;"",$A$2&lt;&gt;"",$HE$252&lt;&gt;""),"E","")</f>
        <v/>
      </c>
      <c r="HF222" s="29" t="str">
        <f>IF(OR($A$8&lt;&gt;"",$A$2&lt;&gt;"",$HF$252&lt;&gt;""),"E","")</f>
        <v/>
      </c>
      <c r="HG222" s="29" t="str">
        <f>IF(OR($A$8&lt;&gt;"",$A$2&lt;&gt;"",$HG$252&lt;&gt;""),"E","")</f>
        <v/>
      </c>
      <c r="HH222" s="81"/>
      <c r="HI222" s="72"/>
      <c r="HJ222" s="34" t="str">
        <f>IF(OR($A$8&lt;&gt;"",$A$2&lt;&gt;"",$HJ$252&lt;&gt;""),"E",IF((OR((AND($B$5="X",$D$5="")),(AND($F$7="X",$H$7="",$N$7="")),(AND((OR(($J$6="X"),(AND($J$6="X",$L$6="X")))),$N$6="")),(AND($B$7="X",$D$7="")))),"","X"))</f>
        <v>X</v>
      </c>
      <c r="HK222" s="29" t="str">
        <f>IF(OR($A$8&lt;&gt;"",$A$2&lt;&gt;"",$HK$252&lt;&gt;""),"E","")</f>
        <v/>
      </c>
      <c r="HL222" s="34" t="str">
        <f>IF(OR($A$8&lt;&gt;"",$A$2&lt;&gt;"",$HL$252&lt;&gt;""),"E",IF((OR((AND($B$5="X",$D$5="")),(AND($F$7="X",$H$7="",$N$7="")),(AND((OR(($J$6="X"),(AND($J$6="X",$L$6="X")))),$N$6="")),(AND($B$7="X",$D$7="")))),"","X"))</f>
        <v>X</v>
      </c>
      <c r="HM222" s="34" t="str">
        <f>IF(OR($A$8&lt;&gt;"",$A$2&lt;&gt;"",$HM$252&lt;&gt;""),"E",IF((OR((AND($B$5="X",$D$5="")),(AND($F$7="X",$H$7="",$N$7="")),(AND((OR(($J$6="X"),(AND($J$6="X",$L$6="X")))),$N$6="")),(AND($B$7="X",$D$7="")))),"","X"))</f>
        <v>X</v>
      </c>
      <c r="HN222" s="34" t="str">
        <f>IF(OR($A$8&lt;&gt;"",$A$2&lt;&gt;"",$HN$252&lt;&gt;""),"E",IF((OR((AND($B$5="X",$D$5="")),(AND($F$7="X",$H$7="",$N$7="")),(AND((OR(($J$6="X"),(AND($J$6="X",$L$6="X")))),$N$6="")),(AND($B$7="X",$D$7="")))),"","X"))</f>
        <v>X</v>
      </c>
      <c r="HO222" s="34" t="str">
        <f>IF(OR($A$8&lt;&gt;"",$A$2&lt;&gt;"",$HO$252&lt;&gt;""),"E",IF((OR((AND($B$5="X",$D$5="")),(AND($F$7="X",$H$7="",$N$7="")),(AND((OR(($J$6="X"),(AND($J$6="X",$L$6="X")))),$N$6="")),(AND($B$7="X",$D$7="")))),"","X"))</f>
        <v>X</v>
      </c>
      <c r="HP222" s="34" t="str">
        <f>IF(OR($A$8&lt;&gt;"",$A$2&lt;&gt;"",$HP$252&lt;&gt;""),"E",IF((OR((AND($B$5="X",$D$5="")),(AND($F$7="X",$H$7="",$N$7="")),(AND((OR(($J$6="X"),(AND($J$6="X",$L$6="X")))),$N$6="")),(AND($B$7="X",$D$7="")))),"","X"))</f>
        <v>X</v>
      </c>
      <c r="HQ222" s="219"/>
      <c r="HR222" s="6"/>
      <c r="HS222" s="131">
        <f t="shared" si="3"/>
        <v>0</v>
      </c>
      <c r="HT222" s="132"/>
    </row>
    <row r="223" spans="1:228" ht="39" customHeight="1" x14ac:dyDescent="0.2">
      <c r="A223" s="220" t="s">
        <v>133</v>
      </c>
      <c r="B223" s="221"/>
      <c r="C223" s="221"/>
      <c r="D223" s="221"/>
      <c r="E223" s="221"/>
      <c r="F223" s="221"/>
      <c r="G223" s="221"/>
      <c r="H223" s="221"/>
      <c r="I223" s="221"/>
      <c r="J223" s="221"/>
      <c r="K223" s="221"/>
      <c r="L223" s="222"/>
      <c r="M223" s="220" t="s">
        <v>134</v>
      </c>
      <c r="N223" s="221"/>
      <c r="O223" s="221"/>
      <c r="P223" s="221"/>
      <c r="Q223" s="221"/>
      <c r="R223" s="221"/>
      <c r="S223" s="221"/>
      <c r="T223" s="221"/>
      <c r="U223" s="222"/>
      <c r="V223" s="175"/>
      <c r="W223" s="43">
        <v>31</v>
      </c>
      <c r="X223" s="205">
        <v>4</v>
      </c>
      <c r="Y223" s="84" t="s">
        <v>1160</v>
      </c>
      <c r="Z223" s="178"/>
      <c r="AA223" s="212"/>
      <c r="AB223" s="155">
        <v>60</v>
      </c>
      <c r="AC223" s="299"/>
      <c r="AD223" s="155">
        <v>60</v>
      </c>
      <c r="AE223" s="299"/>
      <c r="AF223" s="155">
        <v>60</v>
      </c>
      <c r="AG223" s="299"/>
      <c r="AH223" s="155">
        <v>60</v>
      </c>
      <c r="AI223" s="299"/>
      <c r="AJ223" s="155">
        <v>12</v>
      </c>
      <c r="AK223" s="299"/>
      <c r="AL223" s="155">
        <v>2</v>
      </c>
      <c r="AM223" s="299"/>
      <c r="AN223" s="155">
        <v>1</v>
      </c>
      <c r="AO223" s="299"/>
      <c r="AP223" s="155">
        <v>1</v>
      </c>
      <c r="AQ223" s="299"/>
      <c r="AR223" s="152"/>
      <c r="AS223" s="153"/>
      <c r="AT223" s="152"/>
      <c r="AU223" s="153"/>
      <c r="AV223" s="152"/>
      <c r="AW223" s="153"/>
      <c r="AX223" s="152"/>
      <c r="AY223" s="153"/>
      <c r="AZ223" s="152"/>
      <c r="BA223" s="153"/>
      <c r="BB223" s="152"/>
      <c r="BC223" s="153"/>
      <c r="BD223" s="152"/>
      <c r="BE223" s="153"/>
      <c r="BF223" s="152"/>
      <c r="BG223" s="422"/>
      <c r="BH223" s="179"/>
      <c r="BI223" s="179"/>
      <c r="BJ223" s="67" t="str">
        <f>IF($BJ$8="Saisie de numéro erronée !","Saisie de numéro erronée !",IF($BJ$9="","",VALUE(SUBSTITUTE(IF(COUNTIF(HS223,"* *"),TRIM(MID(Y223&amp;" ",(FIND(("NO"&amp;$BJ$9&amp;" "),Y223&amp;" "))-3,3)),HS223),"c",""))))</f>
        <v/>
      </c>
      <c r="BK223" s="180"/>
      <c r="BL223" s="213"/>
      <c r="BM223" s="29">
        <v>31</v>
      </c>
      <c r="BN223" s="29">
        <v>31</v>
      </c>
      <c r="BO223" s="29">
        <v>31</v>
      </c>
      <c r="BP223" s="29">
        <v>32</v>
      </c>
      <c r="BQ223" s="29">
        <v>32</v>
      </c>
      <c r="BR223" s="29">
        <v>32</v>
      </c>
      <c r="BS223" s="29">
        <v>33</v>
      </c>
      <c r="BT223" s="29">
        <v>33</v>
      </c>
      <c r="BU223" s="29">
        <v>33</v>
      </c>
      <c r="BV223" s="29">
        <v>34</v>
      </c>
      <c r="BW223" s="29">
        <v>34</v>
      </c>
      <c r="BX223" s="29">
        <v>34</v>
      </c>
      <c r="BY223" s="29">
        <v>38</v>
      </c>
      <c r="BZ223" s="29">
        <v>46</v>
      </c>
      <c r="CA223" s="29">
        <v>78</v>
      </c>
      <c r="CB223" s="226">
        <v>95</v>
      </c>
      <c r="CC223" s="181"/>
      <c r="CD223" s="181"/>
      <c r="CE223" s="395"/>
      <c r="CF223" s="182"/>
      <c r="CG223" s="182"/>
      <c r="CH223" s="395"/>
      <c r="CI223" s="183"/>
      <c r="CJ223" s="183"/>
      <c r="CK223" s="214">
        <v>212</v>
      </c>
      <c r="CL223" s="44" t="s">
        <v>653</v>
      </c>
      <c r="CM223" s="184"/>
      <c r="CN223" s="216"/>
      <c r="CO223" s="227" t="s">
        <v>163</v>
      </c>
      <c r="CP223" s="185"/>
      <c r="CQ223" s="185"/>
      <c r="CR223" s="44">
        <v>103</v>
      </c>
      <c r="CS223" s="44">
        <v>109</v>
      </c>
      <c r="CT223" s="186"/>
      <c r="CU223" s="186"/>
      <c r="CV223" s="395"/>
      <c r="CW223" s="218"/>
      <c r="CX223" s="218"/>
      <c r="CY223" s="227" t="s">
        <v>106</v>
      </c>
      <c r="CZ223" s="187"/>
      <c r="DA223" s="187"/>
      <c r="DB223" s="28" t="str">
        <f>IF(OR($A$8&lt;&gt;"",$A$2&lt;&gt;"",$DB$252&lt;&gt;""),"E","")</f>
        <v/>
      </c>
      <c r="DC223" s="29" t="str">
        <f>IF(OR($A$8&lt;&gt;"",$A$2&lt;&gt;"",$DC$252&lt;&gt;""),"E","")</f>
        <v/>
      </c>
      <c r="DD223" s="29" t="str">
        <f>IF(OR($A$8&lt;&gt;"",$A$2&lt;&gt;"",$DD$252&lt;&gt;""),"E","")</f>
        <v/>
      </c>
      <c r="DE223" s="29" t="str">
        <f>IF(OR($A$8&lt;&gt;"",$A$2&lt;&gt;"",$DE$252&lt;&gt;""),"E","")</f>
        <v/>
      </c>
      <c r="DF223" s="29" t="str">
        <f>IF(OR($A$8&lt;&gt;"",$A$2&lt;&gt;"",$DF$252&lt;&gt;""),"E","")</f>
        <v/>
      </c>
      <c r="DG223" s="29" t="str">
        <f>IF(OR($A$8&lt;&gt;"",$A$2&lt;&gt;"",$DG$252&lt;&gt;""),"E","")</f>
        <v/>
      </c>
      <c r="DH223" s="29" t="str">
        <f>IF(OR($A$8&lt;&gt;"",$A$2&lt;&gt;"",$DH$252&lt;&gt;""),"E","")</f>
        <v/>
      </c>
      <c r="DI223" s="29" t="str">
        <f>IF(OR($A$8&lt;&gt;"",$A$2&lt;&gt;"",$DI$252&lt;&gt;""),"E","")</f>
        <v/>
      </c>
      <c r="DJ223" s="29" t="str">
        <f>IF(OR($A$8&lt;&gt;"",$A$2&lt;&gt;"",$DJ$252&lt;&gt;""),"E","")</f>
        <v/>
      </c>
      <c r="DK223" s="29" t="str">
        <f>IF(OR($A$8&lt;&gt;"",$A$2&lt;&gt;"",$DK$252&lt;&gt;""),"E","")</f>
        <v/>
      </c>
      <c r="DL223" s="29" t="str">
        <f>IF(OR($A$8&lt;&gt;"",$A$2&lt;&gt;"",$DL$252&lt;&gt;""),"E","")</f>
        <v/>
      </c>
      <c r="DM223" s="29" t="str">
        <f>IF(OR($A$8&lt;&gt;"",$A$2&lt;&gt;"",$DM$252&lt;&gt;""),"E","")</f>
        <v/>
      </c>
      <c r="DN223" s="29" t="str">
        <f>IF(OR($A$8&lt;&gt;"",$A$2&lt;&gt;"",$DN$252&lt;&gt;""),"E","")</f>
        <v/>
      </c>
      <c r="DO223" s="29" t="str">
        <f>IF(OR($A$8&lt;&gt;"",$A$2&lt;&gt;"",$DO$252&lt;&gt;""),"E","")</f>
        <v/>
      </c>
      <c r="DP223" s="29" t="str">
        <f>IF(OR($A$8&lt;&gt;"",$A$2&lt;&gt;"",$DP$252&lt;&gt;""),"E","")</f>
        <v/>
      </c>
      <c r="DQ223" s="29" t="str">
        <f>IF(OR($A$8&lt;&gt;"",$A$2&lt;&gt;"",$DQ$252&lt;&gt;""),"E","")</f>
        <v/>
      </c>
      <c r="DR223" s="29" t="str">
        <f>IF(OR($A$8&lt;&gt;"",$A$2&lt;&gt;"",$DR$252&lt;&gt;""),"E","")</f>
        <v/>
      </c>
      <c r="DS223" s="29" t="str">
        <f>IF(OR($A$8&lt;&gt;"",$A$2&lt;&gt;"",$DS$252&lt;&gt;""),"E","")</f>
        <v/>
      </c>
      <c r="DT223" s="29" t="str">
        <f>IF(OR($A$8&lt;&gt;"",$A$2&lt;&gt;"",$DT$252&lt;&gt;""),"E","")</f>
        <v/>
      </c>
      <c r="DU223" s="29" t="str">
        <f>IF(OR($A$8&lt;&gt;"",$A$2&lt;&gt;"",$DU$252&lt;&gt;""),"E","")</f>
        <v/>
      </c>
      <c r="DV223" s="29" t="str">
        <f>IF(OR($A$8&lt;&gt;"",$A$2&lt;&gt;"",$DV$252&lt;&gt;""),"E","")</f>
        <v/>
      </c>
      <c r="DW223" s="29" t="str">
        <f>IF(OR($A$8&lt;&gt;"",$A$2&lt;&gt;"",$DW$252&lt;&gt;""),"E","")</f>
        <v/>
      </c>
      <c r="DX223" s="29" t="str">
        <f>IF(OR($A$8&lt;&gt;"",$A$2&lt;&gt;"",$DX$252&lt;&gt;""),"E","")</f>
        <v/>
      </c>
      <c r="DY223" s="29" t="str">
        <f>IF(OR($A$8&lt;&gt;"",$A$2&lt;&gt;"",$DY$252&lt;&gt;""),"E","")</f>
        <v/>
      </c>
      <c r="DZ223" s="29" t="str">
        <f>IF(OR($A$8&lt;&gt;"",$A$2&lt;&gt;"",$DZ$252&lt;&gt;""),"E","")</f>
        <v/>
      </c>
      <c r="EA223" s="31"/>
      <c r="EB223" s="2"/>
      <c r="EC223" s="29" t="str">
        <f>IF(OR($A$8&lt;&gt;"",$A$2&lt;&gt;"",$EC$252&lt;&gt;""),"E","")</f>
        <v/>
      </c>
      <c r="ED223" s="58"/>
      <c r="EE223" s="57"/>
      <c r="EF223" s="29" t="str">
        <f>IF(OR($A$8&lt;&gt;"",$A$2&lt;&gt;"",$EF$252&lt;&gt;""),"E","")</f>
        <v/>
      </c>
      <c r="EG223" s="29" t="str">
        <f>IF(OR($A$8&lt;&gt;"",$A$2&lt;&gt;"",$EG$252&lt;&gt;""),"E","")</f>
        <v/>
      </c>
      <c r="EH223" s="29" t="str">
        <f>IF(OR($A$8&lt;&gt;"",$A$2&lt;&gt;"",$EH$252&lt;&gt;""),"E","")</f>
        <v/>
      </c>
      <c r="EI223" s="29" t="str">
        <f>IF(OR($A$8&lt;&gt;"",$A$2&lt;&gt;"",$EI$252&lt;&gt;""),"E","")</f>
        <v/>
      </c>
      <c r="EJ223" s="29" t="str">
        <f>IF(OR($A$8&lt;&gt;"",$A$2&lt;&gt;"",$EJ$252&lt;&gt;""),"E","")</f>
        <v/>
      </c>
      <c r="EK223" s="29" t="str">
        <f>IF(OR($A$8&lt;&gt;"",$A$2&lt;&gt;"",$EK$252&lt;&gt;""),"E","")</f>
        <v/>
      </c>
      <c r="EL223" s="29" t="str">
        <f>IF(OR($A$8&lt;&gt;"",$A$2&lt;&gt;"",$EL$252&lt;&gt;""),"E","")</f>
        <v/>
      </c>
      <c r="EM223" s="29" t="str">
        <f>IF(OR($A$8&lt;&gt;"",$A$2&lt;&gt;"",$EM$252&lt;&gt;""),"E","")</f>
        <v/>
      </c>
      <c r="EN223" s="29" t="str">
        <f>IF(OR($A$8&lt;&gt;"",$A$2&lt;&gt;"",$EN$252&lt;&gt;""),"E","")</f>
        <v/>
      </c>
      <c r="EO223" s="29" t="str">
        <f>IF(OR($A$8&lt;&gt;"",$A$2&lt;&gt;"",$EO$252&lt;&gt;""),"E","")</f>
        <v/>
      </c>
      <c r="EP223" s="29" t="str">
        <f>IF(OR($A$8&lt;&gt;"",$A$2&lt;&gt;"",$EP$252&lt;&gt;""),"E","")</f>
        <v/>
      </c>
      <c r="EQ223" s="29" t="str">
        <f>IF(OR($A$8&lt;&gt;"",$A$2&lt;&gt;"",$EQ$252&lt;&gt;""),"E","")</f>
        <v/>
      </c>
      <c r="ER223" s="29" t="str">
        <f>IF(OR($A$8&lt;&gt;"",$A$2&lt;&gt;"",$ER$252&lt;&gt;""),"E","")</f>
        <v/>
      </c>
      <c r="ES223" s="29" t="str">
        <f>IF(OR($A$8&lt;&gt;"",$A$2&lt;&gt;"",$ES$252&lt;&gt;""),"E","")</f>
        <v/>
      </c>
      <c r="ET223" s="29" t="str">
        <f>IF(OR($A$8&lt;&gt;"",$A$2&lt;&gt;"",$ET$252&lt;&gt;""),"E","")</f>
        <v/>
      </c>
      <c r="EU223" s="29" t="str">
        <f>IF(OR($A$8&lt;&gt;"",$A$2&lt;&gt;"",$EU$252&lt;&gt;""),"E","")</f>
        <v/>
      </c>
      <c r="EV223" s="29" t="str">
        <f>IF(OR($A$8&lt;&gt;"",$A$2&lt;&gt;"",$EV$252&lt;&gt;""),"E","")</f>
        <v/>
      </c>
      <c r="EW223" s="29" t="str">
        <f>IF(OR($A$8&lt;&gt;"",$A$2&lt;&gt;"",$EW$252&lt;&gt;""),"E","")</f>
        <v/>
      </c>
      <c r="EX223" s="29" t="str">
        <f>IF(OR($A$8&lt;&gt;"",$A$2&lt;&gt;"",$EX$252&lt;&gt;""),"E","")</f>
        <v/>
      </c>
      <c r="EY223" s="29" t="str">
        <f>IF(OR($A$8&lt;&gt;"",$A$2&lt;&gt;"",$EY$252&lt;&gt;""),"E","")</f>
        <v/>
      </c>
      <c r="EZ223" s="29" t="str">
        <f>IF(OR($A$8&lt;&gt;"",$A$2&lt;&gt;"",$EZ$252&lt;&gt;""),"E","")</f>
        <v/>
      </c>
      <c r="FA223" s="29" t="str">
        <f>IF(OR($A$8&lt;&gt;"",$A$2&lt;&gt;"",$FA$252&lt;&gt;""),"E","")</f>
        <v/>
      </c>
      <c r="FB223" s="29" t="str">
        <f>IF(OR($A$8&lt;&gt;"",$A$2&lt;&gt;"",$FB$252&lt;&gt;""),"E","")</f>
        <v/>
      </c>
      <c r="FC223" s="29" t="str">
        <f>IF(OR($A$8&lt;&gt;"",$A$2&lt;&gt;"",$FC$252&lt;&gt;""),"E","")</f>
        <v/>
      </c>
      <c r="FD223" s="29" t="str">
        <f>IF(OR($A$8&lt;&gt;"",$A$2&lt;&gt;"",$FD$252&lt;&gt;""),"E","")</f>
        <v/>
      </c>
      <c r="FE223" s="29" t="str">
        <f>IF(OR($A$8&lt;&gt;"",$A$2&lt;&gt;"",$FE$252&lt;&gt;""),"E","")</f>
        <v/>
      </c>
      <c r="FF223" s="29" t="str">
        <f>IF(OR($A$8&lt;&gt;"",$A$2&lt;&gt;"",$FF$252&lt;&gt;""),"E","")</f>
        <v/>
      </c>
      <c r="FG223" s="29" t="str">
        <f>IF(OR($A$8&lt;&gt;"",$A$2&lt;&gt;"",$FG$252&lt;&gt;""),"E","")</f>
        <v/>
      </c>
      <c r="FH223" s="29" t="str">
        <f>IF(OR($A$8&lt;&gt;"",$A$2&lt;&gt;"",$FH$252&lt;&gt;""),"E","")</f>
        <v/>
      </c>
      <c r="FI223" s="29" t="str">
        <f>IF(OR($A$8&lt;&gt;"",$A$2&lt;&gt;"",$FI$252&lt;&gt;""),"E","")</f>
        <v/>
      </c>
      <c r="FJ223" s="29" t="str">
        <f>IF(OR($A$8&lt;&gt;"",$A$2&lt;&gt;"",$FJ$252&lt;&gt;""),"E","")</f>
        <v/>
      </c>
      <c r="FK223" s="29" t="str">
        <f>IF(OR($A$8&lt;&gt;"",$A$2&lt;&gt;"",$FK$252&lt;&gt;""),"E","")</f>
        <v/>
      </c>
      <c r="FL223" s="29" t="str">
        <f>IF(OR($A$8&lt;&gt;"",$A$2&lt;&gt;"",$FL$252&lt;&gt;""),"E","")</f>
        <v/>
      </c>
      <c r="FM223" s="29" t="str">
        <f>IF(OR($A$8&lt;&gt;"",$A$2&lt;&gt;"",$FM$252&lt;&gt;""),"E","")</f>
        <v/>
      </c>
      <c r="FN223" s="29" t="str">
        <f>IF(OR($A$8&lt;&gt;"",$A$2&lt;&gt;"",$FN$252&lt;&gt;""),"E","")</f>
        <v/>
      </c>
      <c r="FO223" s="29" t="str">
        <f>IF(OR($A$8&lt;&gt;"",$A$2&lt;&gt;"",$FO$252&lt;&gt;""),"E","")</f>
        <v/>
      </c>
      <c r="FP223" s="29" t="str">
        <f>IF(OR($A$8&lt;&gt;"",$A$2&lt;&gt;"",$FP$252&lt;&gt;""),"E","")</f>
        <v/>
      </c>
      <c r="FQ223" s="29" t="str">
        <f>IF(OR($A$8&lt;&gt;"",$A$2&lt;&gt;"",$FQ$252&lt;&gt;""),"E","")</f>
        <v/>
      </c>
      <c r="FR223" s="29" t="str">
        <f>IF(OR($A$8&lt;&gt;"",$A$2&lt;&gt;"",$FR$252&lt;&gt;""),"E","")</f>
        <v/>
      </c>
      <c r="FS223" s="29" t="str">
        <f>IF(OR($A$8&lt;&gt;"",$A$2&lt;&gt;"",$FS$252&lt;&gt;""),"E","")</f>
        <v/>
      </c>
      <c r="FT223" s="29" t="str">
        <f>IF(OR($A$8&lt;&gt;"",$A$2&lt;&gt;"",$FT$252&lt;&gt;""),"E","")</f>
        <v/>
      </c>
      <c r="FU223" s="29" t="str">
        <f>IF(OR($A$8&lt;&gt;"",$A$2&lt;&gt;"",$FU$252&lt;&gt;""),"E","")</f>
        <v/>
      </c>
      <c r="FV223" s="29" t="str">
        <f>IF(OR($A$8&lt;&gt;"",$A$2&lt;&gt;"",$FV$252&lt;&gt;""),"E","")</f>
        <v/>
      </c>
      <c r="FW223" s="29" t="str">
        <f>IF(OR($A$8&lt;&gt;"",$A$2&lt;&gt;"",$FW$252&lt;&gt;""),"E","")</f>
        <v/>
      </c>
      <c r="FX223" s="29" t="str">
        <f>IF(OR($A$8&lt;&gt;"",$A$2&lt;&gt;"",$FX$252&lt;&gt;""),"E","")</f>
        <v/>
      </c>
      <c r="FY223" s="29" t="str">
        <f>IF(OR($A$8&lt;&gt;"",$A$2&lt;&gt;"",$FY$252&lt;&gt;""),"E","")</f>
        <v/>
      </c>
      <c r="FZ223" s="29" t="str">
        <f>IF(OR($A$8&lt;&gt;"",$A$2&lt;&gt;"",$FZ$252&lt;&gt;""),"E","")</f>
        <v/>
      </c>
      <c r="GA223" s="29" t="str">
        <f>IF(OR($A$8&lt;&gt;"",$A$2&lt;&gt;"",$GA$252&lt;&gt;""),"E","")</f>
        <v/>
      </c>
      <c r="GB223" s="58"/>
      <c r="GC223" s="57"/>
      <c r="GD223" s="33" t="str">
        <f>IF(OR($A$8&lt;&gt;"",$A$2&lt;&gt;"",$GD$252&lt;&gt;""),"E","")</f>
        <v/>
      </c>
      <c r="GE223" s="77"/>
      <c r="GF223" s="72"/>
      <c r="GG223" s="29" t="str">
        <f>IF(OR($A$8&lt;&gt;"",$A$2&lt;&gt;"",$GG$252&lt;&gt;""),"E","")</f>
        <v/>
      </c>
      <c r="GH223" s="29" t="str">
        <f>IF(OR($A$8&lt;&gt;"",$A$2&lt;&gt;"",$GH$252&lt;&gt;""),"E","")</f>
        <v/>
      </c>
      <c r="GI223" s="29" t="str">
        <f>IF(OR($A$8&lt;&gt;"",$A$2&lt;&gt;"",$GI$252&lt;&gt;""),"E","")</f>
        <v/>
      </c>
      <c r="GJ223" s="29" t="str">
        <f>IF(OR($A$8&lt;&gt;"",$A$2&lt;&gt;"",$GJ$252&lt;&gt;""),"E","")</f>
        <v/>
      </c>
      <c r="GK223" s="29" t="str">
        <f>IF(OR($A$8&lt;&gt;"",$A$2&lt;&gt;"",$GK$252&lt;&gt;""),"E","")</f>
        <v/>
      </c>
      <c r="GL223" s="29" t="str">
        <f>IF(OR($A$8&lt;&gt;"",$A$2&lt;&gt;"",$GL$252&lt;&gt;""),"E","")</f>
        <v/>
      </c>
      <c r="GM223" s="29" t="str">
        <f>IF(OR($A$8&lt;&gt;"",$A$2&lt;&gt;"",$GM$252&lt;&gt;""),"E","")</f>
        <v/>
      </c>
      <c r="GN223" s="29" t="str">
        <f>IF(OR($A$8&lt;&gt;"",$A$2&lt;&gt;"",$GN$252&lt;&gt;""),"E","")</f>
        <v/>
      </c>
      <c r="GO223" s="29" t="str">
        <f>IF(OR($A$8&lt;&gt;"",$A$2&lt;&gt;"",$GO$252&lt;&gt;""),"E","")</f>
        <v/>
      </c>
      <c r="GP223" s="29" t="str">
        <f>IF(OR($A$8&lt;&gt;"",$A$2&lt;&gt;"",$GP$252&lt;&gt;""),"E","")</f>
        <v/>
      </c>
      <c r="GQ223" s="29" t="str">
        <f>IF(OR($A$8&lt;&gt;"",$A$2&lt;&gt;"",$GQ$252&lt;&gt;""),"E","")</f>
        <v/>
      </c>
      <c r="GR223" s="29" t="str">
        <f>IF(OR($A$8&lt;&gt;"",$A$2&lt;&gt;"",$GR$252&lt;&gt;""),"E","")</f>
        <v/>
      </c>
      <c r="GS223" s="29" t="str">
        <f>IF(OR($A$8&lt;&gt;"",$A$2&lt;&gt;"",$GS$252&lt;&gt;""),"E","")</f>
        <v/>
      </c>
      <c r="GT223" s="29" t="str">
        <f>IF(OR($A$8&lt;&gt;"",$A$2&lt;&gt;"",$GT$252&lt;&gt;""),"E","")</f>
        <v/>
      </c>
      <c r="GU223" s="29" t="str">
        <f>IF(OR($A$8&lt;&gt;"",$A$2&lt;&gt;"",$GU$252&lt;&gt;""),"E","")</f>
        <v/>
      </c>
      <c r="GV223" s="29" t="str">
        <f>IF(OR($A$8&lt;&gt;"",$A$2&lt;&gt;"",$GV$252&lt;&gt;""),"E","")</f>
        <v/>
      </c>
      <c r="GW223" s="29" t="str">
        <f>IF(OR($A$8&lt;&gt;"",$A$2&lt;&gt;"",$GW$252&lt;&gt;""),"E","")</f>
        <v/>
      </c>
      <c r="GX223" s="29" t="str">
        <f>IF(OR($A$8&lt;&gt;"",$A$2&lt;&gt;"",$GX$252&lt;&gt;""),"E","")</f>
        <v/>
      </c>
      <c r="GY223" s="26" t="str">
        <f>IF(OR($A$8&lt;&gt;"",$A$2&lt;&gt;"",$GY$252&lt;&gt;""),"E","")</f>
        <v/>
      </c>
      <c r="GZ223" s="29" t="str">
        <f>IF(OR($A$8&lt;&gt;"",$A$2&lt;&gt;"",$GZ$252&lt;&gt;""),"E","")</f>
        <v/>
      </c>
      <c r="HA223" s="29" t="str">
        <f>IF(OR($A$8&lt;&gt;"",$A$2&lt;&gt;"",$HA$252&lt;&gt;""),"E","")</f>
        <v/>
      </c>
      <c r="HB223" s="29" t="str">
        <f>IF(OR($A$8&lt;&gt;"",$A$2&lt;&gt;"",$HB$252&lt;&gt;""),"E","")</f>
        <v/>
      </c>
      <c r="HC223" s="29" t="str">
        <f>IF(OR($A$8&lt;&gt;"",$A$2&lt;&gt;"",$HC$252&lt;&gt;""),"E","")</f>
        <v/>
      </c>
      <c r="HD223" s="29" t="str">
        <f>IF(OR($A$8&lt;&gt;"",$A$2&lt;&gt;"",$HD$252&lt;&gt;""),"E","")</f>
        <v/>
      </c>
      <c r="HE223" s="29" t="str">
        <f>IF(OR($A$8&lt;&gt;"",$A$2&lt;&gt;"",$HE$252&lt;&gt;""),"E","")</f>
        <v/>
      </c>
      <c r="HF223" s="29" t="str">
        <f>IF(OR($A$8&lt;&gt;"",$A$2&lt;&gt;"",$HF$252&lt;&gt;""),"E","")</f>
        <v/>
      </c>
      <c r="HG223" s="29" t="str">
        <f>IF(OR($A$8&lt;&gt;"",$A$2&lt;&gt;"",$HG$252&lt;&gt;""),"E","")</f>
        <v/>
      </c>
      <c r="HH223" s="81"/>
      <c r="HI223" s="72"/>
      <c r="HJ223" s="34" t="str">
        <f>IF(OR($A$8&lt;&gt;"",$A$2&lt;&gt;"",$HJ$252&lt;&gt;""),"E",IF((OR((AND($B$5="X",$D$5="")),(AND($F$7="X",$H$7="",$N$7="")),(AND((OR(($J$6="X"),(AND($J$6="X",$L$6="X")))),$N$6="")),(AND($B$7="X",$D$7="")))),"","X"))</f>
        <v>X</v>
      </c>
      <c r="HK223" s="29" t="str">
        <f>IF(OR($A$8&lt;&gt;"",$A$2&lt;&gt;"",$HK$252&lt;&gt;""),"E","")</f>
        <v/>
      </c>
      <c r="HL223" s="34" t="str">
        <f>IF(OR($A$8&lt;&gt;"",$A$2&lt;&gt;"",$HL$252&lt;&gt;""),"E",IF((OR((AND($B$5="X",$D$5="")),(AND($F$7="X",$H$7="",$N$7="")),(AND((OR(($J$6="X"),(AND($J$6="X",$L$6="X")))),$N$6="")),(AND($B$7="X",$D$7="")))),"","X"))</f>
        <v>X</v>
      </c>
      <c r="HM223" s="34" t="str">
        <f>IF(OR($A$8&lt;&gt;"",$A$2&lt;&gt;"",$HM$252&lt;&gt;""),"E",IF((OR((AND($B$5="X",$D$5="")),(AND($F$7="X",$H$7="",$N$7="")),(AND((OR(($J$6="X"),(AND($J$6="X",$L$6="X")))),$N$6="")),(AND($B$7="X",$D$7="")))),"","X"))</f>
        <v>X</v>
      </c>
      <c r="HN223" s="34" t="str">
        <f>IF(OR($A$8&lt;&gt;"",$A$2&lt;&gt;"",$HN$252&lt;&gt;""),"E",IF((OR((AND($B$5="X",$D$5="")),(AND($F$7="X",$H$7="",$N$7="")),(AND((OR(($J$6="X"),(AND($J$6="X",$L$6="X")))),$N$6="")),(AND($B$7="X",$D$7="")))),"","X"))</f>
        <v>X</v>
      </c>
      <c r="HO223" s="34" t="str">
        <f>IF(OR($A$8&lt;&gt;"",$A$2&lt;&gt;"",$HO$252&lt;&gt;""),"E",IF((OR((AND($B$5="X",$D$5="")),(AND($F$7="X",$H$7="",$N$7="")),(AND((OR(($J$6="X"),(AND($J$6="X",$L$6="X")))),$N$6="")),(AND($B$7="X",$D$7="")))),"","X"))</f>
        <v>X</v>
      </c>
      <c r="HP223" s="34" t="str">
        <f>IF(OR($A$8&lt;&gt;"",$A$2&lt;&gt;"",$HP$252&lt;&gt;""),"E",IF((OR((AND($B$5="X",$D$5="")),(AND($F$7="X",$H$7="",$N$7="")),(AND((OR(($J$6="X"),(AND($J$6="X",$L$6="X")))),$N$6="")),(AND($B$7="X",$D$7="")))),"","X"))</f>
        <v>X</v>
      </c>
      <c r="HQ223" s="219"/>
      <c r="HR223" s="6"/>
      <c r="HS223" s="131">
        <f t="shared" si="3"/>
        <v>0</v>
      </c>
      <c r="HT223" s="132"/>
    </row>
    <row r="224" spans="1:228" ht="39" customHeight="1" x14ac:dyDescent="0.2">
      <c r="A224" s="220"/>
      <c r="B224" s="221"/>
      <c r="C224" s="221"/>
      <c r="D224" s="221"/>
      <c r="E224" s="221"/>
      <c r="F224" s="221"/>
      <c r="G224" s="221"/>
      <c r="H224" s="221"/>
      <c r="I224" s="221"/>
      <c r="J224" s="221"/>
      <c r="K224" s="221"/>
      <c r="L224" s="222"/>
      <c r="M224" s="220" t="s">
        <v>134</v>
      </c>
      <c r="N224" s="221"/>
      <c r="O224" s="221"/>
      <c r="P224" s="221"/>
      <c r="Q224" s="221"/>
      <c r="R224" s="221"/>
      <c r="S224" s="221"/>
      <c r="T224" s="221"/>
      <c r="U224" s="222"/>
      <c r="V224" s="175"/>
      <c r="W224" s="43">
        <v>32</v>
      </c>
      <c r="X224" s="205">
        <v>4</v>
      </c>
      <c r="Y224" s="84" t="s">
        <v>1161</v>
      </c>
      <c r="Z224" s="178"/>
      <c r="AA224" s="212"/>
      <c r="AB224" s="155">
        <v>60</v>
      </c>
      <c r="AC224" s="299"/>
      <c r="AD224" s="155">
        <v>60</v>
      </c>
      <c r="AE224" s="299"/>
      <c r="AF224" s="155">
        <v>60</v>
      </c>
      <c r="AG224" s="299"/>
      <c r="AH224" s="155">
        <v>60</v>
      </c>
      <c r="AI224" s="299"/>
      <c r="AJ224" s="155">
        <v>12</v>
      </c>
      <c r="AK224" s="299"/>
      <c r="AL224" s="155">
        <v>2</v>
      </c>
      <c r="AM224" s="299"/>
      <c r="AN224" s="155">
        <v>1</v>
      </c>
      <c r="AO224" s="299"/>
      <c r="AP224" s="155">
        <v>1</v>
      </c>
      <c r="AQ224" s="299"/>
      <c r="AR224" s="155"/>
      <c r="AS224" s="418"/>
      <c r="AT224" s="152"/>
      <c r="AU224" s="153"/>
      <c r="AV224" s="152"/>
      <c r="AW224" s="153"/>
      <c r="AX224" s="152"/>
      <c r="AY224" s="153"/>
      <c r="AZ224" s="152"/>
      <c r="BA224" s="153"/>
      <c r="BB224" s="152"/>
      <c r="BC224" s="153"/>
      <c r="BD224" s="152"/>
      <c r="BE224" s="153"/>
      <c r="BF224" s="152"/>
      <c r="BG224" s="422"/>
      <c r="BH224" s="179"/>
      <c r="BI224" s="179"/>
      <c r="BJ224" s="67" t="str">
        <f>IF($BJ$8="Saisie de numéro erronée !","Saisie de numéro erronée !",IF($BJ$9="","",VALUE(SUBSTITUTE(IF(COUNTIF(HS224,"* *"),TRIM(MID(Y224&amp;" ",(FIND(("NO"&amp;$BJ$9&amp;" "),Y224&amp;" "))-3,3)),HS224),"c",""))))</f>
        <v/>
      </c>
      <c r="BK224" s="180"/>
      <c r="BL224" s="213"/>
      <c r="BM224" s="29">
        <v>32</v>
      </c>
      <c r="BN224" s="29">
        <v>32</v>
      </c>
      <c r="BO224" s="29">
        <v>32</v>
      </c>
      <c r="BP224" s="29">
        <v>33</v>
      </c>
      <c r="BQ224" s="29">
        <v>33</v>
      </c>
      <c r="BR224" s="29">
        <v>33</v>
      </c>
      <c r="BS224" s="29">
        <v>34</v>
      </c>
      <c r="BT224" s="29">
        <v>34</v>
      </c>
      <c r="BU224" s="29">
        <v>34</v>
      </c>
      <c r="BV224" s="29">
        <v>35</v>
      </c>
      <c r="BW224" s="29">
        <v>35</v>
      </c>
      <c r="BX224" s="29">
        <v>35</v>
      </c>
      <c r="BY224" s="29">
        <v>39</v>
      </c>
      <c r="BZ224" s="29">
        <v>47</v>
      </c>
      <c r="CA224" s="29">
        <v>60</v>
      </c>
      <c r="CB224" s="226">
        <v>96</v>
      </c>
      <c r="CC224" s="181"/>
      <c r="CD224" s="181"/>
      <c r="CE224" s="395"/>
      <c r="CF224" s="182"/>
      <c r="CG224" s="182"/>
      <c r="CH224" s="395"/>
      <c r="CI224" s="183"/>
      <c r="CJ224" s="183"/>
      <c r="CK224" s="214">
        <v>213</v>
      </c>
      <c r="CL224" s="44" t="s">
        <v>654</v>
      </c>
      <c r="CM224" s="184"/>
      <c r="CN224" s="216"/>
      <c r="CO224" s="227" t="s">
        <v>163</v>
      </c>
      <c r="CP224" s="185"/>
      <c r="CQ224" s="185"/>
      <c r="CR224" s="44">
        <v>103</v>
      </c>
      <c r="CS224" s="44">
        <v>109</v>
      </c>
      <c r="CT224" s="186"/>
      <c r="CU224" s="186"/>
      <c r="CV224" s="395"/>
      <c r="CW224" s="218"/>
      <c r="CX224" s="218"/>
      <c r="CY224" s="227" t="s">
        <v>106</v>
      </c>
      <c r="CZ224" s="187"/>
      <c r="DA224" s="187"/>
      <c r="DB224" s="28" t="str">
        <f>IF(OR($A$8&lt;&gt;"",$A$2&lt;&gt;"",$DB$252&lt;&gt;""),"E","")</f>
        <v/>
      </c>
      <c r="DC224" s="29" t="str">
        <f>IF(OR($A$8&lt;&gt;"",$A$2&lt;&gt;"",$DC$252&lt;&gt;""),"E","")</f>
        <v/>
      </c>
      <c r="DD224" s="29" t="str">
        <f>IF(OR($A$8&lt;&gt;"",$A$2&lt;&gt;"",$DD$252&lt;&gt;""),"E","")</f>
        <v/>
      </c>
      <c r="DE224" s="29" t="str">
        <f>IF(OR($A$8&lt;&gt;"",$A$2&lt;&gt;"",$DE$252&lt;&gt;""),"E","")</f>
        <v/>
      </c>
      <c r="DF224" s="29" t="str">
        <f>IF(OR($A$8&lt;&gt;"",$A$2&lt;&gt;"",$DF$252&lt;&gt;""),"E","")</f>
        <v/>
      </c>
      <c r="DG224" s="29" t="str">
        <f>IF(OR($A$8&lt;&gt;"",$A$2&lt;&gt;"",$DG$252&lt;&gt;""),"E","")</f>
        <v/>
      </c>
      <c r="DH224" s="29" t="str">
        <f>IF(OR($A$8&lt;&gt;"",$A$2&lt;&gt;"",$DH$252&lt;&gt;""),"E","")</f>
        <v/>
      </c>
      <c r="DI224" s="29" t="str">
        <f>IF(OR($A$8&lt;&gt;"",$A$2&lt;&gt;"",$DI$252&lt;&gt;""),"E","")</f>
        <v/>
      </c>
      <c r="DJ224" s="29" t="str">
        <f>IF(OR($A$8&lt;&gt;"",$A$2&lt;&gt;"",$DJ$252&lt;&gt;""),"E","")</f>
        <v/>
      </c>
      <c r="DK224" s="29" t="str">
        <f>IF(OR($A$8&lt;&gt;"",$A$2&lt;&gt;"",$DK$252&lt;&gt;""),"E","")</f>
        <v/>
      </c>
      <c r="DL224" s="29" t="str">
        <f>IF(OR($A$8&lt;&gt;"",$A$2&lt;&gt;"",$DL$252&lt;&gt;""),"E","")</f>
        <v/>
      </c>
      <c r="DM224" s="29" t="str">
        <f>IF(OR($A$8&lt;&gt;"",$A$2&lt;&gt;"",$DM$252&lt;&gt;""),"E","")</f>
        <v/>
      </c>
      <c r="DN224" s="29" t="str">
        <f>IF(OR($A$8&lt;&gt;"",$A$2&lt;&gt;"",$DN$252&lt;&gt;""),"E","")</f>
        <v/>
      </c>
      <c r="DO224" s="29" t="str">
        <f>IF(OR($A$8&lt;&gt;"",$A$2&lt;&gt;"",$DO$252&lt;&gt;""),"E","")</f>
        <v/>
      </c>
      <c r="DP224" s="29" t="str">
        <f>IF(OR($A$8&lt;&gt;"",$A$2&lt;&gt;"",$DP$252&lt;&gt;""),"E","")</f>
        <v/>
      </c>
      <c r="DQ224" s="29" t="str">
        <f>IF(OR($A$8&lt;&gt;"",$A$2&lt;&gt;"",$DQ$252&lt;&gt;""),"E","")</f>
        <v/>
      </c>
      <c r="DR224" s="29" t="str">
        <f>IF(OR($A$8&lt;&gt;"",$A$2&lt;&gt;"",$DR$252&lt;&gt;""),"E","")</f>
        <v/>
      </c>
      <c r="DS224" s="29" t="str">
        <f>IF(OR($A$8&lt;&gt;"",$A$2&lt;&gt;"",$DS$252&lt;&gt;""),"E","")</f>
        <v/>
      </c>
      <c r="DT224" s="29" t="str">
        <f>IF(OR($A$8&lt;&gt;"",$A$2&lt;&gt;"",$DT$252&lt;&gt;""),"E","")</f>
        <v/>
      </c>
      <c r="DU224" s="29" t="str">
        <f>IF(OR($A$8&lt;&gt;"",$A$2&lt;&gt;"",$DU$252&lt;&gt;""),"E","")</f>
        <v/>
      </c>
      <c r="DV224" s="29" t="str">
        <f>IF(OR($A$8&lt;&gt;"",$A$2&lt;&gt;"",$DV$252&lt;&gt;""),"E","")</f>
        <v/>
      </c>
      <c r="DW224" s="29" t="str">
        <f>IF(OR($A$8&lt;&gt;"",$A$2&lt;&gt;"",$DW$252&lt;&gt;""),"E","")</f>
        <v/>
      </c>
      <c r="DX224" s="29" t="str">
        <f>IF(OR($A$8&lt;&gt;"",$A$2&lt;&gt;"",$DX$252&lt;&gt;""),"E","")</f>
        <v/>
      </c>
      <c r="DY224" s="29" t="str">
        <f>IF(OR($A$8&lt;&gt;"",$A$2&lt;&gt;"",$DY$252&lt;&gt;""),"E","")</f>
        <v/>
      </c>
      <c r="DZ224" s="29" t="str">
        <f>IF(OR($A$8&lt;&gt;"",$A$2&lt;&gt;"",$DZ$252&lt;&gt;""),"E","")</f>
        <v/>
      </c>
      <c r="EA224" s="31"/>
      <c r="EB224" s="2"/>
      <c r="EC224" s="29" t="str">
        <f>IF(OR($A$8&lt;&gt;"",$A$2&lt;&gt;"",$EC$252&lt;&gt;""),"E","")</f>
        <v/>
      </c>
      <c r="ED224" s="58"/>
      <c r="EE224" s="57"/>
      <c r="EF224" s="29" t="str">
        <f>IF(OR($A$8&lt;&gt;"",$A$2&lt;&gt;"",$EF$252&lt;&gt;""),"E","")</f>
        <v/>
      </c>
      <c r="EG224" s="29" t="str">
        <f>IF(OR($A$8&lt;&gt;"",$A$2&lt;&gt;"",$EG$252&lt;&gt;""),"E","")</f>
        <v/>
      </c>
      <c r="EH224" s="29" t="str">
        <f>IF(OR($A$8&lt;&gt;"",$A$2&lt;&gt;"",$EH$252&lt;&gt;""),"E","")</f>
        <v/>
      </c>
      <c r="EI224" s="29" t="str">
        <f>IF(OR($A$8&lt;&gt;"",$A$2&lt;&gt;"",$EI$252&lt;&gt;""),"E","")</f>
        <v/>
      </c>
      <c r="EJ224" s="29" t="str">
        <f>IF(OR($A$8&lt;&gt;"",$A$2&lt;&gt;"",$EJ$252&lt;&gt;""),"E","")</f>
        <v/>
      </c>
      <c r="EK224" s="29" t="str">
        <f>IF(OR($A$8&lt;&gt;"",$A$2&lt;&gt;"",$EK$252&lt;&gt;""),"E","")</f>
        <v/>
      </c>
      <c r="EL224" s="29" t="str">
        <f>IF(OR($A$8&lt;&gt;"",$A$2&lt;&gt;"",$EL$252&lt;&gt;""),"E","")</f>
        <v/>
      </c>
      <c r="EM224" s="29" t="str">
        <f>IF(OR($A$8&lt;&gt;"",$A$2&lt;&gt;"",$EM$252&lt;&gt;""),"E","")</f>
        <v/>
      </c>
      <c r="EN224" s="29" t="str">
        <f>IF(OR($A$8&lt;&gt;"",$A$2&lt;&gt;"",$EN$252&lt;&gt;""),"E","")</f>
        <v/>
      </c>
      <c r="EO224" s="29" t="str">
        <f>IF(OR($A$8&lt;&gt;"",$A$2&lt;&gt;"",$EO$252&lt;&gt;""),"E","")</f>
        <v/>
      </c>
      <c r="EP224" s="29" t="str">
        <f>IF(OR($A$8&lt;&gt;"",$A$2&lt;&gt;"",$EP$252&lt;&gt;""),"E","")</f>
        <v/>
      </c>
      <c r="EQ224" s="29" t="str">
        <f>IF(OR($A$8&lt;&gt;"",$A$2&lt;&gt;"",$EQ$252&lt;&gt;""),"E","")</f>
        <v/>
      </c>
      <c r="ER224" s="29" t="str">
        <f>IF(OR($A$8&lt;&gt;"",$A$2&lt;&gt;"",$ER$252&lt;&gt;""),"E","")</f>
        <v/>
      </c>
      <c r="ES224" s="29" t="str">
        <f>IF(OR($A$8&lt;&gt;"",$A$2&lt;&gt;"",$ES$252&lt;&gt;""),"E","")</f>
        <v/>
      </c>
      <c r="ET224" s="29" t="str">
        <f>IF(OR($A$8&lt;&gt;"",$A$2&lt;&gt;"",$ET$252&lt;&gt;""),"E","")</f>
        <v/>
      </c>
      <c r="EU224" s="29" t="str">
        <f>IF(OR($A$8&lt;&gt;"",$A$2&lt;&gt;"",$EU$252&lt;&gt;""),"E","")</f>
        <v/>
      </c>
      <c r="EV224" s="29" t="str">
        <f>IF(OR($A$8&lt;&gt;"",$A$2&lt;&gt;"",$EV$252&lt;&gt;""),"E","")</f>
        <v/>
      </c>
      <c r="EW224" s="29" t="str">
        <f>IF(OR($A$8&lt;&gt;"",$A$2&lt;&gt;"",$EW$252&lt;&gt;""),"E","")</f>
        <v/>
      </c>
      <c r="EX224" s="29" t="str">
        <f>IF(OR($A$8&lt;&gt;"",$A$2&lt;&gt;"",$EX$252&lt;&gt;""),"E","")</f>
        <v/>
      </c>
      <c r="EY224" s="29" t="str">
        <f>IF(OR($A$8&lt;&gt;"",$A$2&lt;&gt;"",$EY$252&lt;&gt;""),"E","")</f>
        <v/>
      </c>
      <c r="EZ224" s="29" t="str">
        <f>IF(OR($A$8&lt;&gt;"",$A$2&lt;&gt;"",$EZ$252&lt;&gt;""),"E","")</f>
        <v/>
      </c>
      <c r="FA224" s="29" t="str">
        <f>IF(OR($A$8&lt;&gt;"",$A$2&lt;&gt;"",$FA$252&lt;&gt;""),"E","")</f>
        <v/>
      </c>
      <c r="FB224" s="29" t="str">
        <f>IF(OR($A$8&lt;&gt;"",$A$2&lt;&gt;"",$FB$252&lt;&gt;""),"E","")</f>
        <v/>
      </c>
      <c r="FC224" s="29" t="str">
        <f>IF(OR($A$8&lt;&gt;"",$A$2&lt;&gt;"",$FC$252&lt;&gt;""),"E","")</f>
        <v/>
      </c>
      <c r="FD224" s="29" t="str">
        <f>IF(OR($A$8&lt;&gt;"",$A$2&lt;&gt;"",$FD$252&lt;&gt;""),"E","")</f>
        <v/>
      </c>
      <c r="FE224" s="29" t="str">
        <f>IF(OR($A$8&lt;&gt;"",$A$2&lt;&gt;"",$FE$252&lt;&gt;""),"E","")</f>
        <v/>
      </c>
      <c r="FF224" s="29" t="str">
        <f>IF(OR($A$8&lt;&gt;"",$A$2&lt;&gt;"",$FF$252&lt;&gt;""),"E","")</f>
        <v/>
      </c>
      <c r="FG224" s="29" t="str">
        <f>IF(OR($A$8&lt;&gt;"",$A$2&lt;&gt;"",$FG$252&lt;&gt;""),"E","")</f>
        <v/>
      </c>
      <c r="FH224" s="29" t="str">
        <f>IF(OR($A$8&lt;&gt;"",$A$2&lt;&gt;"",$FH$252&lt;&gt;""),"E","")</f>
        <v/>
      </c>
      <c r="FI224" s="29" t="str">
        <f>IF(OR($A$8&lt;&gt;"",$A$2&lt;&gt;"",$FI$252&lt;&gt;""),"E","")</f>
        <v/>
      </c>
      <c r="FJ224" s="29" t="str">
        <f>IF(OR($A$8&lt;&gt;"",$A$2&lt;&gt;"",$FJ$252&lt;&gt;""),"E","")</f>
        <v/>
      </c>
      <c r="FK224" s="29" t="str">
        <f>IF(OR($A$8&lt;&gt;"",$A$2&lt;&gt;"",$FK$252&lt;&gt;""),"E","")</f>
        <v/>
      </c>
      <c r="FL224" s="29" t="str">
        <f>IF(OR($A$8&lt;&gt;"",$A$2&lt;&gt;"",$FL$252&lt;&gt;""),"E","")</f>
        <v/>
      </c>
      <c r="FM224" s="29" t="str">
        <f>IF(OR($A$8&lt;&gt;"",$A$2&lt;&gt;"",$FM$252&lt;&gt;""),"E","")</f>
        <v/>
      </c>
      <c r="FN224" s="29" t="str">
        <f>IF(OR($A$8&lt;&gt;"",$A$2&lt;&gt;"",$FN$252&lt;&gt;""),"E","")</f>
        <v/>
      </c>
      <c r="FO224" s="29" t="str">
        <f>IF(OR($A$8&lt;&gt;"",$A$2&lt;&gt;"",$FO$252&lt;&gt;""),"E","")</f>
        <v/>
      </c>
      <c r="FP224" s="29" t="str">
        <f>IF(OR($A$8&lt;&gt;"",$A$2&lt;&gt;"",$FP$252&lt;&gt;""),"E","")</f>
        <v/>
      </c>
      <c r="FQ224" s="29" t="str">
        <f>IF(OR($A$8&lt;&gt;"",$A$2&lt;&gt;"",$FQ$252&lt;&gt;""),"E","")</f>
        <v/>
      </c>
      <c r="FR224" s="29" t="str">
        <f>IF(OR($A$8&lt;&gt;"",$A$2&lt;&gt;"",$FR$252&lt;&gt;""),"E","")</f>
        <v/>
      </c>
      <c r="FS224" s="29" t="str">
        <f>IF(OR($A$8&lt;&gt;"",$A$2&lt;&gt;"",$FS$252&lt;&gt;""),"E","")</f>
        <v/>
      </c>
      <c r="FT224" s="29" t="str">
        <f>IF(OR($A$8&lt;&gt;"",$A$2&lt;&gt;"",$FT$252&lt;&gt;""),"E","")</f>
        <v/>
      </c>
      <c r="FU224" s="29" t="str">
        <f>IF(OR($A$8&lt;&gt;"",$A$2&lt;&gt;"",$FU$252&lt;&gt;""),"E","")</f>
        <v/>
      </c>
      <c r="FV224" s="29" t="str">
        <f>IF(OR($A$8&lt;&gt;"",$A$2&lt;&gt;"",$FV$252&lt;&gt;""),"E","")</f>
        <v/>
      </c>
      <c r="FW224" s="29" t="str">
        <f>IF(OR($A$8&lt;&gt;"",$A$2&lt;&gt;"",$FW$252&lt;&gt;""),"E","")</f>
        <v/>
      </c>
      <c r="FX224" s="29" t="str">
        <f>IF(OR($A$8&lt;&gt;"",$A$2&lt;&gt;"",$FX$252&lt;&gt;""),"E","")</f>
        <v/>
      </c>
      <c r="FY224" s="29" t="str">
        <f>IF(OR($A$8&lt;&gt;"",$A$2&lt;&gt;"",$FY$252&lt;&gt;""),"E","")</f>
        <v/>
      </c>
      <c r="FZ224" s="29" t="str">
        <f>IF(OR($A$8&lt;&gt;"",$A$2&lt;&gt;"",$FZ$252&lt;&gt;""),"E","")</f>
        <v/>
      </c>
      <c r="GA224" s="29" t="str">
        <f>IF(OR($A$8&lt;&gt;"",$A$2&lt;&gt;"",$GA$252&lt;&gt;""),"E","")</f>
        <v/>
      </c>
      <c r="GB224" s="58"/>
      <c r="GC224" s="57"/>
      <c r="GD224" s="33" t="str">
        <f>IF(OR($A$8&lt;&gt;"",$A$2&lt;&gt;"",$GD$252&lt;&gt;""),"E","")</f>
        <v/>
      </c>
      <c r="GE224" s="77"/>
      <c r="GF224" s="72"/>
      <c r="GG224" s="29" t="str">
        <f>IF(OR($A$8&lt;&gt;"",$A$2&lt;&gt;"",$GG$252&lt;&gt;""),"E","")</f>
        <v/>
      </c>
      <c r="GH224" s="29" t="str">
        <f>IF(OR($A$8&lt;&gt;"",$A$2&lt;&gt;"",$GH$252&lt;&gt;""),"E","")</f>
        <v/>
      </c>
      <c r="GI224" s="29" t="str">
        <f>IF(OR($A$8&lt;&gt;"",$A$2&lt;&gt;"",$GI$252&lt;&gt;""),"E","")</f>
        <v/>
      </c>
      <c r="GJ224" s="29" t="str">
        <f>IF(OR($A$8&lt;&gt;"",$A$2&lt;&gt;"",$GJ$252&lt;&gt;""),"E","")</f>
        <v/>
      </c>
      <c r="GK224" s="29" t="str">
        <f>IF(OR($A$8&lt;&gt;"",$A$2&lt;&gt;"",$GK$252&lt;&gt;""),"E","")</f>
        <v/>
      </c>
      <c r="GL224" s="29" t="str">
        <f>IF(OR($A$8&lt;&gt;"",$A$2&lt;&gt;"",$GL$252&lt;&gt;""),"E","")</f>
        <v/>
      </c>
      <c r="GM224" s="29" t="str">
        <f>IF(OR($A$8&lt;&gt;"",$A$2&lt;&gt;"",$GM$252&lt;&gt;""),"E","")</f>
        <v/>
      </c>
      <c r="GN224" s="29" t="str">
        <f>IF(OR($A$8&lt;&gt;"",$A$2&lt;&gt;"",$GN$252&lt;&gt;""),"E","")</f>
        <v/>
      </c>
      <c r="GO224" s="29" t="str">
        <f>IF(OR($A$8&lt;&gt;"",$A$2&lt;&gt;"",$GO$252&lt;&gt;""),"E","")</f>
        <v/>
      </c>
      <c r="GP224" s="29" t="str">
        <f>IF(OR($A$8&lt;&gt;"",$A$2&lt;&gt;"",$GP$252&lt;&gt;""),"E","")</f>
        <v/>
      </c>
      <c r="GQ224" s="29" t="str">
        <f>IF(OR($A$8&lt;&gt;"",$A$2&lt;&gt;"",$GQ$252&lt;&gt;""),"E","")</f>
        <v/>
      </c>
      <c r="GR224" s="29" t="str">
        <f>IF(OR($A$8&lt;&gt;"",$A$2&lt;&gt;"",$GR$252&lt;&gt;""),"E","")</f>
        <v/>
      </c>
      <c r="GS224" s="29" t="str">
        <f>IF(OR($A$8&lt;&gt;"",$A$2&lt;&gt;"",$GS$252&lt;&gt;""),"E","")</f>
        <v/>
      </c>
      <c r="GT224" s="29" t="str">
        <f>IF(OR($A$8&lt;&gt;"",$A$2&lt;&gt;"",$GT$252&lt;&gt;""),"E","")</f>
        <v/>
      </c>
      <c r="GU224" s="29" t="str">
        <f>IF(OR($A$8&lt;&gt;"",$A$2&lt;&gt;"",$GU$252&lt;&gt;""),"E","")</f>
        <v/>
      </c>
      <c r="GV224" s="29" t="str">
        <f>IF(OR($A$8&lt;&gt;"",$A$2&lt;&gt;"",$GV$252&lt;&gt;""),"E","")</f>
        <v/>
      </c>
      <c r="GW224" s="29" t="str">
        <f>IF(OR($A$8&lt;&gt;"",$A$2&lt;&gt;"",$GW$252&lt;&gt;""),"E","")</f>
        <v/>
      </c>
      <c r="GX224" s="29" t="str">
        <f>IF(OR($A$8&lt;&gt;"",$A$2&lt;&gt;"",$GX$252&lt;&gt;""),"E","")</f>
        <v/>
      </c>
      <c r="GY224" s="26" t="str">
        <f>IF(OR($A$8&lt;&gt;"",$A$2&lt;&gt;"",$GY$252&lt;&gt;""),"E","")</f>
        <v/>
      </c>
      <c r="GZ224" s="29" t="str">
        <f>IF(OR($A$8&lt;&gt;"",$A$2&lt;&gt;"",$GZ$252&lt;&gt;""),"E","")</f>
        <v/>
      </c>
      <c r="HA224" s="29" t="str">
        <f>IF(OR($A$8&lt;&gt;"",$A$2&lt;&gt;"",$HA$252&lt;&gt;""),"E","")</f>
        <v/>
      </c>
      <c r="HB224" s="29" t="str">
        <f>IF(OR($A$8&lt;&gt;"",$A$2&lt;&gt;"",$HB$252&lt;&gt;""),"E","")</f>
        <v/>
      </c>
      <c r="HC224" s="29" t="str">
        <f>IF(OR($A$8&lt;&gt;"",$A$2&lt;&gt;"",$HC$252&lt;&gt;""),"E","")</f>
        <v/>
      </c>
      <c r="HD224" s="29" t="str">
        <f>IF(OR($A$8&lt;&gt;"",$A$2&lt;&gt;"",$HD$252&lt;&gt;""),"E","")</f>
        <v/>
      </c>
      <c r="HE224" s="29" t="str">
        <f>IF(OR($A$8&lt;&gt;"",$A$2&lt;&gt;"",$HE$252&lt;&gt;""),"E","")</f>
        <v/>
      </c>
      <c r="HF224" s="29" t="str">
        <f>IF(OR($A$8&lt;&gt;"",$A$2&lt;&gt;"",$HF$252&lt;&gt;""),"E","")</f>
        <v/>
      </c>
      <c r="HG224" s="29" t="str">
        <f>IF(OR($A$8&lt;&gt;"",$A$2&lt;&gt;"",$HG$252&lt;&gt;""),"E","")</f>
        <v/>
      </c>
      <c r="HH224" s="81"/>
      <c r="HI224" s="72"/>
      <c r="HJ224" s="34" t="str">
        <f>IF(OR($A$8&lt;&gt;"",$A$2&lt;&gt;"",$HJ$252&lt;&gt;""),"E",IF((OR((AND($B$5="X",$D$5="")),(AND($F$7="X",$H$7="",$N$7="")),(AND((OR(($J$6="X"),(AND($J$6="X",$L$6="X")))),$N$6="")),(AND($B$7="X",$D$7="")))),"","X"))</f>
        <v>X</v>
      </c>
      <c r="HK224" s="29" t="str">
        <f>IF(OR($A$8&lt;&gt;"",$A$2&lt;&gt;"",$HK$252&lt;&gt;""),"E","")</f>
        <v/>
      </c>
      <c r="HL224" s="34" t="str">
        <f>IF(OR($A$8&lt;&gt;"",$A$2&lt;&gt;"",$HL$252&lt;&gt;""),"E",IF((OR((AND($B$5="X",$D$5="")),(AND($F$7="X",$H$7="",$N$7="")),(AND((OR(($J$6="X"),(AND($J$6="X",$L$6="X")))),$N$6="")),(AND($B$7="X",$D$7="")))),"","X"))</f>
        <v>X</v>
      </c>
      <c r="HM224" s="34" t="str">
        <f>IF(OR($A$8&lt;&gt;"",$A$2&lt;&gt;"",$HM$252&lt;&gt;""),"E",IF((OR((AND($B$5="X",$D$5="")),(AND($F$7="X",$H$7="",$N$7="")),(AND((OR(($J$6="X"),(AND($J$6="X",$L$6="X")))),$N$6="")),(AND($B$7="X",$D$7="")))),"","X"))</f>
        <v>X</v>
      </c>
      <c r="HN224" s="34" t="str">
        <f>IF(OR($A$8&lt;&gt;"",$A$2&lt;&gt;"",$HN$252&lt;&gt;""),"E",IF((OR((AND($B$5="X",$D$5="")),(AND($F$7="X",$H$7="",$N$7="")),(AND((OR(($J$6="X"),(AND($J$6="X",$L$6="X")))),$N$6="")),(AND($B$7="X",$D$7="")))),"","X"))</f>
        <v>X</v>
      </c>
      <c r="HO224" s="34" t="str">
        <f>IF(OR($A$8&lt;&gt;"",$A$2&lt;&gt;"",$HO$252&lt;&gt;""),"E",IF((OR((AND($B$5="X",$D$5="")),(AND($F$7="X",$H$7="",$N$7="")),(AND((OR(($J$6="X"),(AND($J$6="X",$L$6="X")))),$N$6="")),(AND($B$7="X",$D$7="")))),"","X"))</f>
        <v>X</v>
      </c>
      <c r="HP224" s="34" t="str">
        <f>IF(OR($A$8&lt;&gt;"",$A$2&lt;&gt;"",$HP$252&lt;&gt;""),"E",IF((OR((AND($B$5="X",$D$5="")),(AND($F$7="X",$H$7="",$N$7="")),(AND((OR(($J$6="X"),(AND($J$6="X",$L$6="X")))),$N$6="")),(AND($B$7="X",$D$7="")))),"","X"))</f>
        <v>X</v>
      </c>
      <c r="HQ224" s="219"/>
      <c r="HR224" s="6"/>
      <c r="HS224" s="131">
        <f t="shared" si="3"/>
        <v>0</v>
      </c>
      <c r="HT224" s="132"/>
    </row>
    <row r="225" spans="1:228" ht="39" customHeight="1" x14ac:dyDescent="0.2">
      <c r="A225" s="220" t="s">
        <v>136</v>
      </c>
      <c r="B225" s="221"/>
      <c r="C225" s="221"/>
      <c r="D225" s="221"/>
      <c r="E225" s="221"/>
      <c r="F225" s="221"/>
      <c r="G225" s="221"/>
      <c r="H225" s="221"/>
      <c r="I225" s="221"/>
      <c r="J225" s="221"/>
      <c r="K225" s="221"/>
      <c r="L225" s="222"/>
      <c r="M225" s="220" t="s">
        <v>135</v>
      </c>
      <c r="N225" s="221"/>
      <c r="O225" s="221"/>
      <c r="P225" s="221"/>
      <c r="Q225" s="221"/>
      <c r="R225" s="221"/>
      <c r="S225" s="221"/>
      <c r="T225" s="221"/>
      <c r="U225" s="222"/>
      <c r="V225" s="175"/>
      <c r="W225" s="43">
        <v>33</v>
      </c>
      <c r="X225" s="205">
        <v>4</v>
      </c>
      <c r="Y225" s="84" t="s">
        <v>1162</v>
      </c>
      <c r="Z225" s="178"/>
      <c r="AA225" s="212"/>
      <c r="AB225" s="155">
        <v>60</v>
      </c>
      <c r="AC225" s="299"/>
      <c r="AD225" s="155">
        <v>60</v>
      </c>
      <c r="AE225" s="299"/>
      <c r="AF225" s="155">
        <v>60</v>
      </c>
      <c r="AG225" s="299"/>
      <c r="AH225" s="155">
        <v>60</v>
      </c>
      <c r="AI225" s="299"/>
      <c r="AJ225" s="155">
        <v>12</v>
      </c>
      <c r="AK225" s="299"/>
      <c r="AL225" s="155">
        <v>2</v>
      </c>
      <c r="AM225" s="299"/>
      <c r="AN225" s="155">
        <v>1</v>
      </c>
      <c r="AO225" s="299"/>
      <c r="AP225" s="155">
        <v>1</v>
      </c>
      <c r="AQ225" s="299"/>
      <c r="AR225" s="152"/>
      <c r="AS225" s="153"/>
      <c r="AT225" s="152"/>
      <c r="AU225" s="153"/>
      <c r="AV225" s="152"/>
      <c r="AW225" s="153"/>
      <c r="AX225" s="152"/>
      <c r="AY225" s="153"/>
      <c r="AZ225" s="152"/>
      <c r="BA225" s="153"/>
      <c r="BB225" s="152"/>
      <c r="BC225" s="153"/>
      <c r="BD225" s="152"/>
      <c r="BE225" s="153"/>
      <c r="BF225" s="152"/>
      <c r="BG225" s="422"/>
      <c r="BH225" s="179"/>
      <c r="BI225" s="179"/>
      <c r="BJ225" s="67" t="str">
        <f>IF($BJ$8="Saisie de numéro erronée !","Saisie de numéro erronée !",IF($BJ$9="","",VALUE(SUBSTITUTE(IF(COUNTIF(HS225,"* *"),TRIM(MID(Y225&amp;" ",(FIND(("NO"&amp;$BJ$9&amp;" "),Y225&amp;" "))-3,3)),HS225),"c",""))))</f>
        <v/>
      </c>
      <c r="BK225" s="180"/>
      <c r="BL225" s="213"/>
      <c r="BM225" s="29">
        <v>33</v>
      </c>
      <c r="BN225" s="29">
        <v>33</v>
      </c>
      <c r="BO225" s="29">
        <v>33</v>
      </c>
      <c r="BP225" s="29">
        <v>34</v>
      </c>
      <c r="BQ225" s="29">
        <v>34</v>
      </c>
      <c r="BR225" s="29">
        <v>34</v>
      </c>
      <c r="BS225" s="29">
        <v>35</v>
      </c>
      <c r="BT225" s="29">
        <v>35</v>
      </c>
      <c r="BU225" s="29">
        <v>35</v>
      </c>
      <c r="BV225" s="29">
        <v>36</v>
      </c>
      <c r="BW225" s="29">
        <v>36</v>
      </c>
      <c r="BX225" s="29">
        <v>36</v>
      </c>
      <c r="BY225" s="29">
        <v>40</v>
      </c>
      <c r="BZ225" s="29">
        <v>48</v>
      </c>
      <c r="CA225" s="29">
        <v>68</v>
      </c>
      <c r="CB225" s="226">
        <v>79</v>
      </c>
      <c r="CC225" s="181"/>
      <c r="CD225" s="181"/>
      <c r="CE225" s="395"/>
      <c r="CF225" s="182"/>
      <c r="CG225" s="182"/>
      <c r="CH225" s="395"/>
      <c r="CI225" s="183"/>
      <c r="CJ225" s="183"/>
      <c r="CK225" s="214">
        <v>214</v>
      </c>
      <c r="CL225" s="44" t="s">
        <v>655</v>
      </c>
      <c r="CM225" s="184"/>
      <c r="CN225" s="216"/>
      <c r="CO225" s="227" t="s">
        <v>163</v>
      </c>
      <c r="CP225" s="185"/>
      <c r="CQ225" s="185"/>
      <c r="CR225" s="44">
        <v>103</v>
      </c>
      <c r="CS225" s="44">
        <v>109</v>
      </c>
      <c r="CT225" s="186"/>
      <c r="CU225" s="186"/>
      <c r="CV225" s="395"/>
      <c r="CW225" s="218"/>
      <c r="CX225" s="218"/>
      <c r="CY225" s="227" t="s">
        <v>106</v>
      </c>
      <c r="CZ225" s="187"/>
      <c r="DA225" s="187"/>
      <c r="DB225" s="28" t="str">
        <f>IF(OR($A$8&lt;&gt;"",$A$2&lt;&gt;"",$DB$252&lt;&gt;""),"E","")</f>
        <v/>
      </c>
      <c r="DC225" s="29" t="str">
        <f>IF(OR($A$8&lt;&gt;"",$A$2&lt;&gt;"",$DC$252&lt;&gt;""),"E","")</f>
        <v/>
      </c>
      <c r="DD225" s="29" t="str">
        <f>IF(OR($A$8&lt;&gt;"",$A$2&lt;&gt;"",$DD$252&lt;&gt;""),"E","")</f>
        <v/>
      </c>
      <c r="DE225" s="29" t="str">
        <f>IF(OR($A$8&lt;&gt;"",$A$2&lt;&gt;"",$DE$252&lt;&gt;""),"E","")</f>
        <v/>
      </c>
      <c r="DF225" s="29" t="str">
        <f>IF(OR($A$8&lt;&gt;"",$A$2&lt;&gt;"",$DF$252&lt;&gt;""),"E","")</f>
        <v/>
      </c>
      <c r="DG225" s="29" t="str">
        <f>IF(OR($A$8&lt;&gt;"",$A$2&lt;&gt;"",$DG$252&lt;&gt;""),"E","")</f>
        <v/>
      </c>
      <c r="DH225" s="29" t="str">
        <f>IF(OR($A$8&lt;&gt;"",$A$2&lt;&gt;"",$DH$252&lt;&gt;""),"E","")</f>
        <v/>
      </c>
      <c r="DI225" s="29" t="str">
        <f>IF(OR($A$8&lt;&gt;"",$A$2&lt;&gt;"",$DI$252&lt;&gt;""),"E","")</f>
        <v/>
      </c>
      <c r="DJ225" s="29" t="str">
        <f>IF(OR($A$8&lt;&gt;"",$A$2&lt;&gt;"",$DJ$252&lt;&gt;""),"E","")</f>
        <v/>
      </c>
      <c r="DK225" s="29" t="str">
        <f>IF(OR($A$8&lt;&gt;"",$A$2&lt;&gt;"",$DK$252&lt;&gt;""),"E","")</f>
        <v/>
      </c>
      <c r="DL225" s="29" t="str">
        <f>IF(OR($A$8&lt;&gt;"",$A$2&lt;&gt;"",$DL$252&lt;&gt;""),"E","")</f>
        <v/>
      </c>
      <c r="DM225" s="29" t="str">
        <f>IF(OR($A$8&lt;&gt;"",$A$2&lt;&gt;"",$DM$252&lt;&gt;""),"E","")</f>
        <v/>
      </c>
      <c r="DN225" s="29" t="str">
        <f>IF(OR($A$8&lt;&gt;"",$A$2&lt;&gt;"",$DN$252&lt;&gt;""),"E","")</f>
        <v/>
      </c>
      <c r="DO225" s="29" t="str">
        <f>IF(OR($A$8&lt;&gt;"",$A$2&lt;&gt;"",$DO$252&lt;&gt;""),"E","")</f>
        <v/>
      </c>
      <c r="DP225" s="29" t="str">
        <f>IF(OR($A$8&lt;&gt;"",$A$2&lt;&gt;"",$DP$252&lt;&gt;""),"E","")</f>
        <v/>
      </c>
      <c r="DQ225" s="29" t="str">
        <f>IF(OR($A$8&lt;&gt;"",$A$2&lt;&gt;"",$DQ$252&lt;&gt;""),"E","")</f>
        <v/>
      </c>
      <c r="DR225" s="29" t="str">
        <f>IF(OR($A$8&lt;&gt;"",$A$2&lt;&gt;"",$DR$252&lt;&gt;""),"E","")</f>
        <v/>
      </c>
      <c r="DS225" s="29" t="str">
        <f>IF(OR($A$8&lt;&gt;"",$A$2&lt;&gt;"",$DS$252&lt;&gt;""),"E","")</f>
        <v/>
      </c>
      <c r="DT225" s="29" t="str">
        <f>IF(OR($A$8&lt;&gt;"",$A$2&lt;&gt;"",$DT$252&lt;&gt;""),"E","")</f>
        <v/>
      </c>
      <c r="DU225" s="29" t="str">
        <f>IF(OR($A$8&lt;&gt;"",$A$2&lt;&gt;"",$DU$252&lt;&gt;""),"E","")</f>
        <v/>
      </c>
      <c r="DV225" s="29" t="str">
        <f>IF(OR($A$8&lt;&gt;"",$A$2&lt;&gt;"",$DV$252&lt;&gt;""),"E","")</f>
        <v/>
      </c>
      <c r="DW225" s="29" t="str">
        <f>IF(OR($A$8&lt;&gt;"",$A$2&lt;&gt;"",$DW$252&lt;&gt;""),"E","")</f>
        <v/>
      </c>
      <c r="DX225" s="29" t="str">
        <f>IF(OR($A$8&lt;&gt;"",$A$2&lt;&gt;"",$DX$252&lt;&gt;""),"E","")</f>
        <v/>
      </c>
      <c r="DY225" s="29" t="str">
        <f>IF(OR($A$8&lt;&gt;"",$A$2&lt;&gt;"",$DY$252&lt;&gt;""),"E","")</f>
        <v/>
      </c>
      <c r="DZ225" s="29" t="str">
        <f>IF(OR($A$8&lt;&gt;"",$A$2&lt;&gt;"",$DZ$252&lt;&gt;""),"E","")</f>
        <v/>
      </c>
      <c r="EA225" s="31"/>
      <c r="EB225" s="2"/>
      <c r="EC225" s="29" t="str">
        <f>IF(OR($A$8&lt;&gt;"",$A$2&lt;&gt;"",$EC$252&lt;&gt;""),"E","")</f>
        <v/>
      </c>
      <c r="ED225" s="58"/>
      <c r="EE225" s="57"/>
      <c r="EF225" s="29" t="str">
        <f>IF(OR($A$8&lt;&gt;"",$A$2&lt;&gt;"",$EF$252&lt;&gt;""),"E","")</f>
        <v/>
      </c>
      <c r="EG225" s="29" t="str">
        <f>IF(OR($A$8&lt;&gt;"",$A$2&lt;&gt;"",$EG$252&lt;&gt;""),"E","")</f>
        <v/>
      </c>
      <c r="EH225" s="29" t="str">
        <f>IF(OR($A$8&lt;&gt;"",$A$2&lt;&gt;"",$EH$252&lt;&gt;""),"E","")</f>
        <v/>
      </c>
      <c r="EI225" s="29" t="str">
        <f>IF(OR($A$8&lt;&gt;"",$A$2&lt;&gt;"",$EI$252&lt;&gt;""),"E","")</f>
        <v/>
      </c>
      <c r="EJ225" s="29" t="str">
        <f>IF(OR($A$8&lt;&gt;"",$A$2&lt;&gt;"",$EJ$252&lt;&gt;""),"E","")</f>
        <v/>
      </c>
      <c r="EK225" s="29" t="str">
        <f>IF(OR($A$8&lt;&gt;"",$A$2&lt;&gt;"",$EK$252&lt;&gt;""),"E","")</f>
        <v/>
      </c>
      <c r="EL225" s="29" t="str">
        <f>IF(OR($A$8&lt;&gt;"",$A$2&lt;&gt;"",$EL$252&lt;&gt;""),"E","")</f>
        <v/>
      </c>
      <c r="EM225" s="29" t="str">
        <f>IF(OR($A$8&lt;&gt;"",$A$2&lt;&gt;"",$EM$252&lt;&gt;""),"E","")</f>
        <v/>
      </c>
      <c r="EN225" s="29" t="str">
        <f>IF(OR($A$8&lt;&gt;"",$A$2&lt;&gt;"",$EN$252&lt;&gt;""),"E","")</f>
        <v/>
      </c>
      <c r="EO225" s="29" t="str">
        <f>IF(OR($A$8&lt;&gt;"",$A$2&lt;&gt;"",$EO$252&lt;&gt;""),"E","")</f>
        <v/>
      </c>
      <c r="EP225" s="29" t="str">
        <f>IF(OR($A$8&lt;&gt;"",$A$2&lt;&gt;"",$EP$252&lt;&gt;""),"E","")</f>
        <v/>
      </c>
      <c r="EQ225" s="29" t="str">
        <f>IF(OR($A$8&lt;&gt;"",$A$2&lt;&gt;"",$EQ$252&lt;&gt;""),"E","")</f>
        <v/>
      </c>
      <c r="ER225" s="29" t="str">
        <f>IF(OR($A$8&lt;&gt;"",$A$2&lt;&gt;"",$ER$252&lt;&gt;""),"E","")</f>
        <v/>
      </c>
      <c r="ES225" s="29" t="str">
        <f>IF(OR($A$8&lt;&gt;"",$A$2&lt;&gt;"",$ES$252&lt;&gt;""),"E","")</f>
        <v/>
      </c>
      <c r="ET225" s="29" t="str">
        <f>IF(OR($A$8&lt;&gt;"",$A$2&lt;&gt;"",$ET$252&lt;&gt;""),"E","")</f>
        <v/>
      </c>
      <c r="EU225" s="29" t="str">
        <f>IF(OR($A$8&lt;&gt;"",$A$2&lt;&gt;"",$EU$252&lt;&gt;""),"E","")</f>
        <v/>
      </c>
      <c r="EV225" s="29" t="str">
        <f>IF(OR($A$8&lt;&gt;"",$A$2&lt;&gt;"",$EV$252&lt;&gt;""),"E","")</f>
        <v/>
      </c>
      <c r="EW225" s="29" t="str">
        <f>IF(OR($A$8&lt;&gt;"",$A$2&lt;&gt;"",$EW$252&lt;&gt;""),"E","")</f>
        <v/>
      </c>
      <c r="EX225" s="29" t="str">
        <f>IF(OR($A$8&lt;&gt;"",$A$2&lt;&gt;"",$EX$252&lt;&gt;""),"E","")</f>
        <v/>
      </c>
      <c r="EY225" s="29" t="str">
        <f>IF(OR($A$8&lt;&gt;"",$A$2&lt;&gt;"",$EY$252&lt;&gt;""),"E","")</f>
        <v/>
      </c>
      <c r="EZ225" s="29" t="str">
        <f>IF(OR($A$8&lt;&gt;"",$A$2&lt;&gt;"",$EZ$252&lt;&gt;""),"E","")</f>
        <v/>
      </c>
      <c r="FA225" s="29" t="str">
        <f>IF(OR($A$8&lt;&gt;"",$A$2&lt;&gt;"",$FA$252&lt;&gt;""),"E","")</f>
        <v/>
      </c>
      <c r="FB225" s="29" t="str">
        <f>IF(OR($A$8&lt;&gt;"",$A$2&lt;&gt;"",$FB$252&lt;&gt;""),"E","")</f>
        <v/>
      </c>
      <c r="FC225" s="29" t="str">
        <f>IF(OR($A$8&lt;&gt;"",$A$2&lt;&gt;"",$FC$252&lt;&gt;""),"E","")</f>
        <v/>
      </c>
      <c r="FD225" s="29" t="str">
        <f>IF(OR($A$8&lt;&gt;"",$A$2&lt;&gt;"",$FD$252&lt;&gt;""),"E","")</f>
        <v/>
      </c>
      <c r="FE225" s="29" t="str">
        <f>IF(OR($A$8&lt;&gt;"",$A$2&lt;&gt;"",$FE$252&lt;&gt;""),"E","")</f>
        <v/>
      </c>
      <c r="FF225" s="29" t="str">
        <f>IF(OR($A$8&lt;&gt;"",$A$2&lt;&gt;"",$FF$252&lt;&gt;""),"E","")</f>
        <v/>
      </c>
      <c r="FG225" s="29" t="str">
        <f>IF(OR($A$8&lt;&gt;"",$A$2&lt;&gt;"",$FG$252&lt;&gt;""),"E","")</f>
        <v/>
      </c>
      <c r="FH225" s="29" t="str">
        <f>IF(OR($A$8&lt;&gt;"",$A$2&lt;&gt;"",$FH$252&lt;&gt;""),"E","")</f>
        <v/>
      </c>
      <c r="FI225" s="29" t="str">
        <f>IF(OR($A$8&lt;&gt;"",$A$2&lt;&gt;"",$FI$252&lt;&gt;""),"E","")</f>
        <v/>
      </c>
      <c r="FJ225" s="29" t="str">
        <f>IF(OR($A$8&lt;&gt;"",$A$2&lt;&gt;"",$FJ$252&lt;&gt;""),"E","")</f>
        <v/>
      </c>
      <c r="FK225" s="29" t="str">
        <f>IF(OR($A$8&lt;&gt;"",$A$2&lt;&gt;"",$FK$252&lt;&gt;""),"E","")</f>
        <v/>
      </c>
      <c r="FL225" s="29" t="str">
        <f>IF(OR($A$8&lt;&gt;"",$A$2&lt;&gt;"",$FL$252&lt;&gt;""),"E","")</f>
        <v/>
      </c>
      <c r="FM225" s="29" t="str">
        <f>IF(OR($A$8&lt;&gt;"",$A$2&lt;&gt;"",$FM$252&lt;&gt;""),"E","")</f>
        <v/>
      </c>
      <c r="FN225" s="29" t="str">
        <f>IF(OR($A$8&lt;&gt;"",$A$2&lt;&gt;"",$FN$252&lt;&gt;""),"E","")</f>
        <v/>
      </c>
      <c r="FO225" s="29" t="str">
        <f>IF(OR($A$8&lt;&gt;"",$A$2&lt;&gt;"",$FO$252&lt;&gt;""),"E","")</f>
        <v/>
      </c>
      <c r="FP225" s="29" t="str">
        <f>IF(OR($A$8&lt;&gt;"",$A$2&lt;&gt;"",$FP$252&lt;&gt;""),"E","")</f>
        <v/>
      </c>
      <c r="FQ225" s="29" t="str">
        <f>IF(OR($A$8&lt;&gt;"",$A$2&lt;&gt;"",$FQ$252&lt;&gt;""),"E","")</f>
        <v/>
      </c>
      <c r="FR225" s="29" t="str">
        <f>IF(OR($A$8&lt;&gt;"",$A$2&lt;&gt;"",$FR$252&lt;&gt;""),"E","")</f>
        <v/>
      </c>
      <c r="FS225" s="29" t="str">
        <f>IF(OR($A$8&lt;&gt;"",$A$2&lt;&gt;"",$FS$252&lt;&gt;""),"E","")</f>
        <v/>
      </c>
      <c r="FT225" s="29" t="str">
        <f>IF(OR($A$8&lt;&gt;"",$A$2&lt;&gt;"",$FT$252&lt;&gt;""),"E","")</f>
        <v/>
      </c>
      <c r="FU225" s="29" t="str">
        <f>IF(OR($A$8&lt;&gt;"",$A$2&lt;&gt;"",$FU$252&lt;&gt;""),"E","")</f>
        <v/>
      </c>
      <c r="FV225" s="29" t="str">
        <f>IF(OR($A$8&lt;&gt;"",$A$2&lt;&gt;"",$FV$252&lt;&gt;""),"E","")</f>
        <v/>
      </c>
      <c r="FW225" s="29" t="str">
        <f>IF(OR($A$8&lt;&gt;"",$A$2&lt;&gt;"",$FW$252&lt;&gt;""),"E","")</f>
        <v/>
      </c>
      <c r="FX225" s="29" t="str">
        <f>IF(OR($A$8&lt;&gt;"",$A$2&lt;&gt;"",$FX$252&lt;&gt;""),"E","")</f>
        <v/>
      </c>
      <c r="FY225" s="29" t="str">
        <f>IF(OR($A$8&lt;&gt;"",$A$2&lt;&gt;"",$FY$252&lt;&gt;""),"E","")</f>
        <v/>
      </c>
      <c r="FZ225" s="29" t="str">
        <f>IF(OR($A$8&lt;&gt;"",$A$2&lt;&gt;"",$FZ$252&lt;&gt;""),"E","")</f>
        <v/>
      </c>
      <c r="GA225" s="29" t="str">
        <f>IF(OR($A$8&lt;&gt;"",$A$2&lt;&gt;"",$GA$252&lt;&gt;""),"E","")</f>
        <v/>
      </c>
      <c r="GB225" s="58"/>
      <c r="GC225" s="57"/>
      <c r="GD225" s="33" t="str">
        <f>IF(OR($A$8&lt;&gt;"",$A$2&lt;&gt;"",$GD$252&lt;&gt;""),"E","")</f>
        <v/>
      </c>
      <c r="GE225" s="77"/>
      <c r="GF225" s="72"/>
      <c r="GG225" s="29" t="str">
        <f>IF(OR($A$8&lt;&gt;"",$A$2&lt;&gt;"",$GG$252&lt;&gt;""),"E","")</f>
        <v/>
      </c>
      <c r="GH225" s="29" t="str">
        <f>IF(OR($A$8&lt;&gt;"",$A$2&lt;&gt;"",$GH$252&lt;&gt;""),"E","")</f>
        <v/>
      </c>
      <c r="GI225" s="29" t="str">
        <f>IF(OR($A$8&lt;&gt;"",$A$2&lt;&gt;"",$GI$252&lt;&gt;""),"E","")</f>
        <v/>
      </c>
      <c r="GJ225" s="29" t="str">
        <f>IF(OR($A$8&lt;&gt;"",$A$2&lt;&gt;"",$GJ$252&lt;&gt;""),"E","")</f>
        <v/>
      </c>
      <c r="GK225" s="29" t="str">
        <f>IF(OR($A$8&lt;&gt;"",$A$2&lt;&gt;"",$GK$252&lt;&gt;""),"E","")</f>
        <v/>
      </c>
      <c r="GL225" s="29" t="str">
        <f>IF(OR($A$8&lt;&gt;"",$A$2&lt;&gt;"",$GL$252&lt;&gt;""),"E","")</f>
        <v/>
      </c>
      <c r="GM225" s="29" t="str">
        <f>IF(OR($A$8&lt;&gt;"",$A$2&lt;&gt;"",$GM$252&lt;&gt;""),"E","")</f>
        <v/>
      </c>
      <c r="GN225" s="29" t="str">
        <f>IF(OR($A$8&lt;&gt;"",$A$2&lt;&gt;"",$GN$252&lt;&gt;""),"E","")</f>
        <v/>
      </c>
      <c r="GO225" s="29" t="str">
        <f>IF(OR($A$8&lt;&gt;"",$A$2&lt;&gt;"",$GO$252&lt;&gt;""),"E","")</f>
        <v/>
      </c>
      <c r="GP225" s="29" t="str">
        <f>IF(OR($A$8&lt;&gt;"",$A$2&lt;&gt;"",$GP$252&lt;&gt;""),"E","")</f>
        <v/>
      </c>
      <c r="GQ225" s="29" t="str">
        <f>IF(OR($A$8&lt;&gt;"",$A$2&lt;&gt;"",$GQ$252&lt;&gt;""),"E","")</f>
        <v/>
      </c>
      <c r="GR225" s="29" t="str">
        <f>IF(OR($A$8&lt;&gt;"",$A$2&lt;&gt;"",$GR$252&lt;&gt;""),"E","")</f>
        <v/>
      </c>
      <c r="GS225" s="29" t="str">
        <f>IF(OR($A$8&lt;&gt;"",$A$2&lt;&gt;"",$GS$252&lt;&gt;""),"E","")</f>
        <v/>
      </c>
      <c r="GT225" s="29" t="str">
        <f>IF(OR($A$8&lt;&gt;"",$A$2&lt;&gt;"",$GT$252&lt;&gt;""),"E","")</f>
        <v/>
      </c>
      <c r="GU225" s="29" t="str">
        <f>IF(OR($A$8&lt;&gt;"",$A$2&lt;&gt;"",$GU$252&lt;&gt;""),"E","")</f>
        <v/>
      </c>
      <c r="GV225" s="29" t="str">
        <f>IF(OR($A$8&lt;&gt;"",$A$2&lt;&gt;"",$GV$252&lt;&gt;""),"E","")</f>
        <v/>
      </c>
      <c r="GW225" s="29" t="str">
        <f>IF(OR($A$8&lt;&gt;"",$A$2&lt;&gt;"",$GW$252&lt;&gt;""),"E","")</f>
        <v/>
      </c>
      <c r="GX225" s="29" t="str">
        <f>IF(OR($A$8&lt;&gt;"",$A$2&lt;&gt;"",$GX$252&lt;&gt;""),"E","")</f>
        <v/>
      </c>
      <c r="GY225" s="26" t="str">
        <f>IF(OR($A$8&lt;&gt;"",$A$2&lt;&gt;"",$GY$252&lt;&gt;""),"E","")</f>
        <v/>
      </c>
      <c r="GZ225" s="29" t="str">
        <f>IF(OR($A$8&lt;&gt;"",$A$2&lt;&gt;"",$GZ$252&lt;&gt;""),"E","")</f>
        <v/>
      </c>
      <c r="HA225" s="29" t="str">
        <f>IF(OR($A$8&lt;&gt;"",$A$2&lt;&gt;"",$HA$252&lt;&gt;""),"E","")</f>
        <v/>
      </c>
      <c r="HB225" s="29" t="str">
        <f>IF(OR($A$8&lt;&gt;"",$A$2&lt;&gt;"",$HB$252&lt;&gt;""),"E","")</f>
        <v/>
      </c>
      <c r="HC225" s="29" t="str">
        <f>IF(OR($A$8&lt;&gt;"",$A$2&lt;&gt;"",$HC$252&lt;&gt;""),"E","")</f>
        <v/>
      </c>
      <c r="HD225" s="29" t="str">
        <f>IF(OR($A$8&lt;&gt;"",$A$2&lt;&gt;"",$HD$252&lt;&gt;""),"E","")</f>
        <v/>
      </c>
      <c r="HE225" s="29" t="str">
        <f>IF(OR($A$8&lt;&gt;"",$A$2&lt;&gt;"",$HE$252&lt;&gt;""),"E","")</f>
        <v/>
      </c>
      <c r="HF225" s="29" t="str">
        <f>IF(OR($A$8&lt;&gt;"",$A$2&lt;&gt;"",$HF$252&lt;&gt;""),"E","")</f>
        <v/>
      </c>
      <c r="HG225" s="29" t="str">
        <f>IF(OR($A$8&lt;&gt;"",$A$2&lt;&gt;"",$HG$252&lt;&gt;""),"E","")</f>
        <v/>
      </c>
      <c r="HH225" s="81"/>
      <c r="HI225" s="72"/>
      <c r="HJ225" s="34" t="str">
        <f>IF(OR($A$8&lt;&gt;"",$A$2&lt;&gt;"",$HJ$252&lt;&gt;""),"E",IF((OR((AND($B$5="X",$D$5="")),(AND($F$7="X",$H$7="",$N$7="")),(AND((OR(($J$6="X"),(AND($J$6="X",$L$6="X")))),$N$6="")),(AND($B$7="X",$D$7="")))),"","X"))</f>
        <v>X</v>
      </c>
      <c r="HK225" s="29" t="str">
        <f>IF(OR($A$8&lt;&gt;"",$A$2&lt;&gt;"",$HK$252&lt;&gt;""),"E","")</f>
        <v/>
      </c>
      <c r="HL225" s="34" t="str">
        <f>IF(OR($A$8&lt;&gt;"",$A$2&lt;&gt;"",$HL$252&lt;&gt;""),"E",IF((OR((AND($B$5="X",$D$5="")),(AND($F$7="X",$H$7="",$N$7="")),(AND((OR(($J$6="X"),(AND($J$6="X",$L$6="X")))),$N$6="")),(AND($B$7="X",$D$7="")))),"","X"))</f>
        <v>X</v>
      </c>
      <c r="HM225" s="34" t="str">
        <f>IF(OR($A$8&lt;&gt;"",$A$2&lt;&gt;"",$HM$252&lt;&gt;""),"E",IF((OR((AND($B$5="X",$D$5="")),(AND($F$7="X",$H$7="",$N$7="")),(AND((OR(($J$6="X"),(AND($J$6="X",$L$6="X")))),$N$6="")),(AND($B$7="X",$D$7="")))),"","X"))</f>
        <v>X</v>
      </c>
      <c r="HN225" s="34" t="str">
        <f>IF(OR($A$8&lt;&gt;"",$A$2&lt;&gt;"",$HN$252&lt;&gt;""),"E",IF((OR((AND($B$5="X",$D$5="")),(AND($F$7="X",$H$7="",$N$7="")),(AND((OR(($J$6="X"),(AND($J$6="X",$L$6="X")))),$N$6="")),(AND($B$7="X",$D$7="")))),"","X"))</f>
        <v>X</v>
      </c>
      <c r="HO225" s="34" t="str">
        <f>IF(OR($A$8&lt;&gt;"",$A$2&lt;&gt;"",$HO$252&lt;&gt;""),"E",IF((OR((AND($B$5="X",$D$5="")),(AND($F$7="X",$H$7="",$N$7="")),(AND((OR(($J$6="X"),(AND($J$6="X",$L$6="X")))),$N$6="")),(AND($B$7="X",$D$7="")))),"","X"))</f>
        <v>X</v>
      </c>
      <c r="HP225" s="34" t="str">
        <f>IF(OR($A$8&lt;&gt;"",$A$2&lt;&gt;"",$HP$252&lt;&gt;""),"E",IF((OR((AND($B$5="X",$D$5="")),(AND($F$7="X",$H$7="",$N$7="")),(AND((OR(($J$6="X"),(AND($J$6="X",$L$6="X")))),$N$6="")),(AND($B$7="X",$D$7="")))),"","X"))</f>
        <v>X</v>
      </c>
      <c r="HQ225" s="219"/>
      <c r="HR225" s="6"/>
      <c r="HS225" s="131">
        <f t="shared" si="3"/>
        <v>0</v>
      </c>
      <c r="HT225" s="132"/>
    </row>
    <row r="226" spans="1:228" ht="39" customHeight="1" x14ac:dyDescent="0.2">
      <c r="A226" s="220" t="s">
        <v>137</v>
      </c>
      <c r="B226" s="221"/>
      <c r="C226" s="221"/>
      <c r="D226" s="221"/>
      <c r="E226" s="221"/>
      <c r="F226" s="221"/>
      <c r="G226" s="221"/>
      <c r="H226" s="221"/>
      <c r="I226" s="221"/>
      <c r="J226" s="221"/>
      <c r="K226" s="221"/>
      <c r="L226" s="222"/>
      <c r="M226" s="220" t="s">
        <v>135</v>
      </c>
      <c r="N226" s="221"/>
      <c r="O226" s="221"/>
      <c r="P226" s="221"/>
      <c r="Q226" s="221"/>
      <c r="R226" s="221"/>
      <c r="S226" s="221"/>
      <c r="T226" s="221"/>
      <c r="U226" s="222"/>
      <c r="V226" s="175"/>
      <c r="W226" s="43">
        <v>34</v>
      </c>
      <c r="X226" s="205">
        <v>4</v>
      </c>
      <c r="Y226" s="84" t="s">
        <v>1163</v>
      </c>
      <c r="Z226" s="178"/>
      <c r="AA226" s="212"/>
      <c r="AB226" s="155">
        <v>60</v>
      </c>
      <c r="AC226" s="299"/>
      <c r="AD226" s="155">
        <v>60</v>
      </c>
      <c r="AE226" s="299"/>
      <c r="AF226" s="155">
        <v>60</v>
      </c>
      <c r="AG226" s="299"/>
      <c r="AH226" s="155">
        <v>60</v>
      </c>
      <c r="AI226" s="299"/>
      <c r="AJ226" s="155">
        <v>12</v>
      </c>
      <c r="AK226" s="299"/>
      <c r="AL226" s="155">
        <v>2</v>
      </c>
      <c r="AM226" s="299"/>
      <c r="AN226" s="155">
        <v>1</v>
      </c>
      <c r="AO226" s="299"/>
      <c r="AP226" s="155">
        <v>1</v>
      </c>
      <c r="AQ226" s="299"/>
      <c r="AR226" s="152"/>
      <c r="AS226" s="153"/>
      <c r="AT226" s="152"/>
      <c r="AU226" s="153"/>
      <c r="AV226" s="152"/>
      <c r="AW226" s="153"/>
      <c r="AX226" s="152"/>
      <c r="AY226" s="153"/>
      <c r="AZ226" s="152"/>
      <c r="BA226" s="153"/>
      <c r="BB226" s="152"/>
      <c r="BC226" s="153"/>
      <c r="BD226" s="152"/>
      <c r="BE226" s="153"/>
      <c r="BF226" s="152"/>
      <c r="BG226" s="422"/>
      <c r="BH226" s="179"/>
      <c r="BI226" s="179"/>
      <c r="BJ226" s="67" t="str">
        <f>IF($BJ$8="Saisie de numéro erronée !","Saisie de numéro erronée !",IF($BJ$9="","",VALUE(SUBSTITUTE(IF(COUNTIF(HS226,"* *"),TRIM(MID(Y226&amp;" ",(FIND(("NO"&amp;$BJ$9&amp;" "),Y226&amp;" "))-3,3)),HS226),"c",""))))</f>
        <v/>
      </c>
      <c r="BK226" s="180"/>
      <c r="BL226" s="213"/>
      <c r="BM226" s="29">
        <v>34</v>
      </c>
      <c r="BN226" s="29">
        <v>34</v>
      </c>
      <c r="BO226" s="29">
        <v>34</v>
      </c>
      <c r="BP226" s="29">
        <v>35</v>
      </c>
      <c r="BQ226" s="29">
        <v>35</v>
      </c>
      <c r="BR226" s="29">
        <v>35</v>
      </c>
      <c r="BS226" s="29">
        <v>36</v>
      </c>
      <c r="BT226" s="29">
        <v>36</v>
      </c>
      <c r="BU226" s="29">
        <v>36</v>
      </c>
      <c r="BV226" s="29">
        <v>37</v>
      </c>
      <c r="BW226" s="29">
        <v>37</v>
      </c>
      <c r="BX226" s="29">
        <v>37</v>
      </c>
      <c r="BY226" s="29">
        <v>41</v>
      </c>
      <c r="BZ226" s="29">
        <v>49</v>
      </c>
      <c r="CA226" s="29">
        <v>62</v>
      </c>
      <c r="CB226" s="226">
        <v>74</v>
      </c>
      <c r="CC226" s="181"/>
      <c r="CD226" s="181"/>
      <c r="CE226" s="395"/>
      <c r="CF226" s="182"/>
      <c r="CG226" s="182"/>
      <c r="CH226" s="395"/>
      <c r="CI226" s="183"/>
      <c r="CJ226" s="183"/>
      <c r="CK226" s="214">
        <v>215</v>
      </c>
      <c r="CL226" s="44" t="s">
        <v>656</v>
      </c>
      <c r="CM226" s="184"/>
      <c r="CN226" s="216"/>
      <c r="CO226" s="227" t="s">
        <v>163</v>
      </c>
      <c r="CP226" s="185"/>
      <c r="CQ226" s="185"/>
      <c r="CR226" s="44">
        <v>103</v>
      </c>
      <c r="CS226" s="44">
        <v>109</v>
      </c>
      <c r="CT226" s="186"/>
      <c r="CU226" s="186"/>
      <c r="CV226" s="395"/>
      <c r="CW226" s="218"/>
      <c r="CX226" s="218"/>
      <c r="CY226" s="227" t="s">
        <v>106</v>
      </c>
      <c r="CZ226" s="187"/>
      <c r="DA226" s="187"/>
      <c r="DB226" s="28" t="str">
        <f>IF(OR($A$8&lt;&gt;"",$A$2&lt;&gt;"",$DB$252&lt;&gt;""),"E","")</f>
        <v/>
      </c>
      <c r="DC226" s="29" t="str">
        <f>IF(OR($A$8&lt;&gt;"",$A$2&lt;&gt;"",$DC$252&lt;&gt;""),"E","")</f>
        <v/>
      </c>
      <c r="DD226" s="29" t="str">
        <f>IF(OR($A$8&lt;&gt;"",$A$2&lt;&gt;"",$DD$252&lt;&gt;""),"E","")</f>
        <v/>
      </c>
      <c r="DE226" s="29" t="str">
        <f>IF(OR($A$8&lt;&gt;"",$A$2&lt;&gt;"",$DE$252&lt;&gt;""),"E","")</f>
        <v/>
      </c>
      <c r="DF226" s="29" t="str">
        <f>IF(OR($A$8&lt;&gt;"",$A$2&lt;&gt;"",$DF$252&lt;&gt;""),"E","")</f>
        <v/>
      </c>
      <c r="DG226" s="29" t="str">
        <f>IF(OR($A$8&lt;&gt;"",$A$2&lt;&gt;"",$DG$252&lt;&gt;""),"E","")</f>
        <v/>
      </c>
      <c r="DH226" s="29" t="str">
        <f>IF(OR($A$8&lt;&gt;"",$A$2&lt;&gt;"",$DH$252&lt;&gt;""),"E","")</f>
        <v/>
      </c>
      <c r="DI226" s="29" t="str">
        <f>IF(OR($A$8&lt;&gt;"",$A$2&lt;&gt;"",$DI$252&lt;&gt;""),"E","")</f>
        <v/>
      </c>
      <c r="DJ226" s="29" t="str">
        <f>IF(OR($A$8&lt;&gt;"",$A$2&lt;&gt;"",$DJ$252&lt;&gt;""),"E","")</f>
        <v/>
      </c>
      <c r="DK226" s="29" t="str">
        <f>IF(OR($A$8&lt;&gt;"",$A$2&lt;&gt;"",$DK$252&lt;&gt;""),"E","")</f>
        <v/>
      </c>
      <c r="DL226" s="29" t="str">
        <f>IF(OR($A$8&lt;&gt;"",$A$2&lt;&gt;"",$DL$252&lt;&gt;""),"E","")</f>
        <v/>
      </c>
      <c r="DM226" s="29" t="str">
        <f>IF(OR($A$8&lt;&gt;"",$A$2&lt;&gt;"",$DM$252&lt;&gt;""),"E","")</f>
        <v/>
      </c>
      <c r="DN226" s="29" t="str">
        <f>IF(OR($A$8&lt;&gt;"",$A$2&lt;&gt;"",$DN$252&lt;&gt;""),"E","")</f>
        <v/>
      </c>
      <c r="DO226" s="29" t="str">
        <f>IF(OR($A$8&lt;&gt;"",$A$2&lt;&gt;"",$DO$252&lt;&gt;""),"E","")</f>
        <v/>
      </c>
      <c r="DP226" s="29" t="str">
        <f>IF(OR($A$8&lt;&gt;"",$A$2&lt;&gt;"",$DP$252&lt;&gt;""),"E","")</f>
        <v/>
      </c>
      <c r="DQ226" s="29" t="str">
        <f>IF(OR($A$8&lt;&gt;"",$A$2&lt;&gt;"",$DQ$252&lt;&gt;""),"E","")</f>
        <v/>
      </c>
      <c r="DR226" s="29" t="str">
        <f>IF(OR($A$8&lt;&gt;"",$A$2&lt;&gt;"",$DR$252&lt;&gt;""),"E","")</f>
        <v/>
      </c>
      <c r="DS226" s="29" t="str">
        <f>IF(OR($A$8&lt;&gt;"",$A$2&lt;&gt;"",$DS$252&lt;&gt;""),"E","")</f>
        <v/>
      </c>
      <c r="DT226" s="29" t="str">
        <f>IF(OR($A$8&lt;&gt;"",$A$2&lt;&gt;"",$DT$252&lt;&gt;""),"E","")</f>
        <v/>
      </c>
      <c r="DU226" s="29" t="str">
        <f>IF(OR($A$8&lt;&gt;"",$A$2&lt;&gt;"",$DU$252&lt;&gt;""),"E","")</f>
        <v/>
      </c>
      <c r="DV226" s="29" t="str">
        <f>IF(OR($A$8&lt;&gt;"",$A$2&lt;&gt;"",$DV$252&lt;&gt;""),"E","")</f>
        <v/>
      </c>
      <c r="DW226" s="29" t="str">
        <f>IF(OR($A$8&lt;&gt;"",$A$2&lt;&gt;"",$DW$252&lt;&gt;""),"E","")</f>
        <v/>
      </c>
      <c r="DX226" s="29" t="str">
        <f>IF(OR($A$8&lt;&gt;"",$A$2&lt;&gt;"",$DX$252&lt;&gt;""),"E","")</f>
        <v/>
      </c>
      <c r="DY226" s="29" t="str">
        <f>IF(OR($A$8&lt;&gt;"",$A$2&lt;&gt;"",$DY$252&lt;&gt;""),"E","")</f>
        <v/>
      </c>
      <c r="DZ226" s="29" t="str">
        <f>IF(OR($A$8&lt;&gt;"",$A$2&lt;&gt;"",$DZ$252&lt;&gt;""),"E","")</f>
        <v/>
      </c>
      <c r="EA226" s="31"/>
      <c r="EB226" s="2"/>
      <c r="EC226" s="29" t="str">
        <f>IF(OR($A$8&lt;&gt;"",$A$2&lt;&gt;"",$EC$252&lt;&gt;""),"E","")</f>
        <v/>
      </c>
      <c r="ED226" s="58"/>
      <c r="EE226" s="57"/>
      <c r="EF226" s="29" t="str">
        <f>IF(OR($A$8&lt;&gt;"",$A$2&lt;&gt;"",$EF$252&lt;&gt;""),"E","")</f>
        <v/>
      </c>
      <c r="EG226" s="29" t="str">
        <f>IF(OR($A$8&lt;&gt;"",$A$2&lt;&gt;"",$EG$252&lt;&gt;""),"E","")</f>
        <v/>
      </c>
      <c r="EH226" s="29" t="str">
        <f>IF(OR($A$8&lt;&gt;"",$A$2&lt;&gt;"",$EH$252&lt;&gt;""),"E","")</f>
        <v/>
      </c>
      <c r="EI226" s="29" t="str">
        <f>IF(OR($A$8&lt;&gt;"",$A$2&lt;&gt;"",$EI$252&lt;&gt;""),"E","")</f>
        <v/>
      </c>
      <c r="EJ226" s="29" t="str">
        <f>IF(OR($A$8&lt;&gt;"",$A$2&lt;&gt;"",$EJ$252&lt;&gt;""),"E","")</f>
        <v/>
      </c>
      <c r="EK226" s="29" t="str">
        <f>IF(OR($A$8&lt;&gt;"",$A$2&lt;&gt;"",$EK$252&lt;&gt;""),"E","")</f>
        <v/>
      </c>
      <c r="EL226" s="29" t="str">
        <f>IF(OR($A$8&lt;&gt;"",$A$2&lt;&gt;"",$EL$252&lt;&gt;""),"E","")</f>
        <v/>
      </c>
      <c r="EM226" s="29" t="str">
        <f>IF(OR($A$8&lt;&gt;"",$A$2&lt;&gt;"",$EM$252&lt;&gt;""),"E","")</f>
        <v/>
      </c>
      <c r="EN226" s="29" t="str">
        <f>IF(OR($A$8&lt;&gt;"",$A$2&lt;&gt;"",$EN$252&lt;&gt;""),"E","")</f>
        <v/>
      </c>
      <c r="EO226" s="29" t="str">
        <f>IF(OR($A$8&lt;&gt;"",$A$2&lt;&gt;"",$EO$252&lt;&gt;""),"E","")</f>
        <v/>
      </c>
      <c r="EP226" s="29" t="str">
        <f>IF(OR($A$8&lt;&gt;"",$A$2&lt;&gt;"",$EP$252&lt;&gt;""),"E","")</f>
        <v/>
      </c>
      <c r="EQ226" s="29" t="str">
        <f>IF(OR($A$8&lt;&gt;"",$A$2&lt;&gt;"",$EQ$252&lt;&gt;""),"E","")</f>
        <v/>
      </c>
      <c r="ER226" s="29" t="str">
        <f>IF(OR($A$8&lt;&gt;"",$A$2&lt;&gt;"",$ER$252&lt;&gt;""),"E","")</f>
        <v/>
      </c>
      <c r="ES226" s="29" t="str">
        <f>IF(OR($A$8&lt;&gt;"",$A$2&lt;&gt;"",$ES$252&lt;&gt;""),"E","")</f>
        <v/>
      </c>
      <c r="ET226" s="29" t="str">
        <f>IF(OR($A$8&lt;&gt;"",$A$2&lt;&gt;"",$ET$252&lt;&gt;""),"E","")</f>
        <v/>
      </c>
      <c r="EU226" s="29" t="str">
        <f>IF(OR($A$8&lt;&gt;"",$A$2&lt;&gt;"",$EU$252&lt;&gt;""),"E","")</f>
        <v/>
      </c>
      <c r="EV226" s="29" t="str">
        <f>IF(OR($A$8&lt;&gt;"",$A$2&lt;&gt;"",$EV$252&lt;&gt;""),"E","")</f>
        <v/>
      </c>
      <c r="EW226" s="29" t="str">
        <f>IF(OR($A$8&lt;&gt;"",$A$2&lt;&gt;"",$EW$252&lt;&gt;""),"E","")</f>
        <v/>
      </c>
      <c r="EX226" s="29" t="str">
        <f>IF(OR($A$8&lt;&gt;"",$A$2&lt;&gt;"",$EX$252&lt;&gt;""),"E","")</f>
        <v/>
      </c>
      <c r="EY226" s="29" t="str">
        <f>IF(OR($A$8&lt;&gt;"",$A$2&lt;&gt;"",$EY$252&lt;&gt;""),"E","")</f>
        <v/>
      </c>
      <c r="EZ226" s="29" t="str">
        <f>IF(OR($A$8&lt;&gt;"",$A$2&lt;&gt;"",$EZ$252&lt;&gt;""),"E","")</f>
        <v/>
      </c>
      <c r="FA226" s="29" t="str">
        <f>IF(OR($A$8&lt;&gt;"",$A$2&lt;&gt;"",$FA$252&lt;&gt;""),"E","")</f>
        <v/>
      </c>
      <c r="FB226" s="29" t="str">
        <f>IF(OR($A$8&lt;&gt;"",$A$2&lt;&gt;"",$FB$252&lt;&gt;""),"E","")</f>
        <v/>
      </c>
      <c r="FC226" s="29" t="str">
        <f>IF(OR($A$8&lt;&gt;"",$A$2&lt;&gt;"",$FC$252&lt;&gt;""),"E","")</f>
        <v/>
      </c>
      <c r="FD226" s="29" t="str">
        <f>IF(OR($A$8&lt;&gt;"",$A$2&lt;&gt;"",$FD$252&lt;&gt;""),"E","")</f>
        <v/>
      </c>
      <c r="FE226" s="29" t="str">
        <f>IF(OR($A$8&lt;&gt;"",$A$2&lt;&gt;"",$FE$252&lt;&gt;""),"E","")</f>
        <v/>
      </c>
      <c r="FF226" s="29" t="str">
        <f>IF(OR($A$8&lt;&gt;"",$A$2&lt;&gt;"",$FF$252&lt;&gt;""),"E","")</f>
        <v/>
      </c>
      <c r="FG226" s="29" t="str">
        <f>IF(OR($A$8&lt;&gt;"",$A$2&lt;&gt;"",$FG$252&lt;&gt;""),"E","")</f>
        <v/>
      </c>
      <c r="FH226" s="29" t="str">
        <f>IF(OR($A$8&lt;&gt;"",$A$2&lt;&gt;"",$FH$252&lt;&gt;""),"E","")</f>
        <v/>
      </c>
      <c r="FI226" s="29" t="str">
        <f>IF(OR($A$8&lt;&gt;"",$A$2&lt;&gt;"",$FI$252&lt;&gt;""),"E","")</f>
        <v/>
      </c>
      <c r="FJ226" s="29" t="str">
        <f>IF(OR($A$8&lt;&gt;"",$A$2&lt;&gt;"",$FJ$252&lt;&gt;""),"E","")</f>
        <v/>
      </c>
      <c r="FK226" s="29" t="str">
        <f>IF(OR($A$8&lt;&gt;"",$A$2&lt;&gt;"",$FK$252&lt;&gt;""),"E","")</f>
        <v/>
      </c>
      <c r="FL226" s="29" t="str">
        <f>IF(OR($A$8&lt;&gt;"",$A$2&lt;&gt;"",$FL$252&lt;&gt;""),"E","")</f>
        <v/>
      </c>
      <c r="FM226" s="29" t="str">
        <f>IF(OR($A$8&lt;&gt;"",$A$2&lt;&gt;"",$FM$252&lt;&gt;""),"E","")</f>
        <v/>
      </c>
      <c r="FN226" s="29" t="str">
        <f>IF(OR($A$8&lt;&gt;"",$A$2&lt;&gt;"",$FN$252&lt;&gt;""),"E","")</f>
        <v/>
      </c>
      <c r="FO226" s="29" t="str">
        <f>IF(OR($A$8&lt;&gt;"",$A$2&lt;&gt;"",$FO$252&lt;&gt;""),"E","")</f>
        <v/>
      </c>
      <c r="FP226" s="29" t="str">
        <f>IF(OR($A$8&lt;&gt;"",$A$2&lt;&gt;"",$FP$252&lt;&gt;""),"E","")</f>
        <v/>
      </c>
      <c r="FQ226" s="29" t="str">
        <f>IF(OR($A$8&lt;&gt;"",$A$2&lt;&gt;"",$FQ$252&lt;&gt;""),"E","")</f>
        <v/>
      </c>
      <c r="FR226" s="29" t="str">
        <f>IF(OR($A$8&lt;&gt;"",$A$2&lt;&gt;"",$FR$252&lt;&gt;""),"E","")</f>
        <v/>
      </c>
      <c r="FS226" s="29" t="str">
        <f>IF(OR($A$8&lt;&gt;"",$A$2&lt;&gt;"",$FS$252&lt;&gt;""),"E","")</f>
        <v/>
      </c>
      <c r="FT226" s="29" t="str">
        <f>IF(OR($A$8&lt;&gt;"",$A$2&lt;&gt;"",$FT$252&lt;&gt;""),"E","")</f>
        <v/>
      </c>
      <c r="FU226" s="29" t="str">
        <f>IF(OR($A$8&lt;&gt;"",$A$2&lt;&gt;"",$FU$252&lt;&gt;""),"E","")</f>
        <v/>
      </c>
      <c r="FV226" s="29" t="str">
        <f>IF(OR($A$8&lt;&gt;"",$A$2&lt;&gt;"",$FV$252&lt;&gt;""),"E","")</f>
        <v/>
      </c>
      <c r="FW226" s="29" t="str">
        <f>IF(OR($A$8&lt;&gt;"",$A$2&lt;&gt;"",$FW$252&lt;&gt;""),"E","")</f>
        <v/>
      </c>
      <c r="FX226" s="29" t="str">
        <f>IF(OR($A$8&lt;&gt;"",$A$2&lt;&gt;"",$FX$252&lt;&gt;""),"E","")</f>
        <v/>
      </c>
      <c r="FY226" s="29" t="str">
        <f>IF(OR($A$8&lt;&gt;"",$A$2&lt;&gt;"",$FY$252&lt;&gt;""),"E","")</f>
        <v/>
      </c>
      <c r="FZ226" s="29" t="str">
        <f>IF(OR($A$8&lt;&gt;"",$A$2&lt;&gt;"",$FZ$252&lt;&gt;""),"E","")</f>
        <v/>
      </c>
      <c r="GA226" s="29" t="str">
        <f>IF(OR($A$8&lt;&gt;"",$A$2&lt;&gt;"",$GA$252&lt;&gt;""),"E","")</f>
        <v/>
      </c>
      <c r="GB226" s="58"/>
      <c r="GC226" s="57"/>
      <c r="GD226" s="33" t="str">
        <f>IF(OR($A$8&lt;&gt;"",$A$2&lt;&gt;"",$GD$252&lt;&gt;""),"E","")</f>
        <v/>
      </c>
      <c r="GE226" s="77"/>
      <c r="GF226" s="72"/>
      <c r="GG226" s="29" t="str">
        <f>IF(OR($A$8&lt;&gt;"",$A$2&lt;&gt;"",$GG$252&lt;&gt;""),"E","")</f>
        <v/>
      </c>
      <c r="GH226" s="29" t="str">
        <f>IF(OR($A$8&lt;&gt;"",$A$2&lt;&gt;"",$GH$252&lt;&gt;""),"E","")</f>
        <v/>
      </c>
      <c r="GI226" s="29" t="str">
        <f>IF(OR($A$8&lt;&gt;"",$A$2&lt;&gt;"",$GI$252&lt;&gt;""),"E","")</f>
        <v/>
      </c>
      <c r="GJ226" s="29" t="str">
        <f>IF(OR($A$8&lt;&gt;"",$A$2&lt;&gt;"",$GJ$252&lt;&gt;""),"E","")</f>
        <v/>
      </c>
      <c r="GK226" s="29" t="str">
        <f>IF(OR($A$8&lt;&gt;"",$A$2&lt;&gt;"",$GK$252&lt;&gt;""),"E","")</f>
        <v/>
      </c>
      <c r="GL226" s="29" t="str">
        <f>IF(OR($A$8&lt;&gt;"",$A$2&lt;&gt;"",$GL$252&lt;&gt;""),"E","")</f>
        <v/>
      </c>
      <c r="GM226" s="29" t="str">
        <f>IF(OR($A$8&lt;&gt;"",$A$2&lt;&gt;"",$GM$252&lt;&gt;""),"E","")</f>
        <v/>
      </c>
      <c r="GN226" s="29" t="str">
        <f>IF(OR($A$8&lt;&gt;"",$A$2&lt;&gt;"",$GN$252&lt;&gt;""),"E","")</f>
        <v/>
      </c>
      <c r="GO226" s="29" t="str">
        <f>IF(OR($A$8&lt;&gt;"",$A$2&lt;&gt;"",$GO$252&lt;&gt;""),"E","")</f>
        <v/>
      </c>
      <c r="GP226" s="29" t="str">
        <f>IF(OR($A$8&lt;&gt;"",$A$2&lt;&gt;"",$GP$252&lt;&gt;""),"E","")</f>
        <v/>
      </c>
      <c r="GQ226" s="29" t="str">
        <f>IF(OR($A$8&lt;&gt;"",$A$2&lt;&gt;"",$GQ$252&lt;&gt;""),"E","")</f>
        <v/>
      </c>
      <c r="GR226" s="29" t="str">
        <f>IF(OR($A$8&lt;&gt;"",$A$2&lt;&gt;"",$GR$252&lt;&gt;""),"E","")</f>
        <v/>
      </c>
      <c r="GS226" s="29" t="str">
        <f>IF(OR($A$8&lt;&gt;"",$A$2&lt;&gt;"",$GS$252&lt;&gt;""),"E","")</f>
        <v/>
      </c>
      <c r="GT226" s="29" t="str">
        <f>IF(OR($A$8&lt;&gt;"",$A$2&lt;&gt;"",$GT$252&lt;&gt;""),"E","")</f>
        <v/>
      </c>
      <c r="GU226" s="29" t="str">
        <f>IF(OR($A$8&lt;&gt;"",$A$2&lt;&gt;"",$GU$252&lt;&gt;""),"E","")</f>
        <v/>
      </c>
      <c r="GV226" s="29" t="str">
        <f>IF(OR($A$8&lt;&gt;"",$A$2&lt;&gt;"",$GV$252&lt;&gt;""),"E","")</f>
        <v/>
      </c>
      <c r="GW226" s="29" t="str">
        <f>IF(OR($A$8&lt;&gt;"",$A$2&lt;&gt;"",$GW$252&lt;&gt;""),"E","")</f>
        <v/>
      </c>
      <c r="GX226" s="29" t="str">
        <f>IF(OR($A$8&lt;&gt;"",$A$2&lt;&gt;"",$GX$252&lt;&gt;""),"E","")</f>
        <v/>
      </c>
      <c r="GY226" s="26" t="str">
        <f>IF(OR($A$8&lt;&gt;"",$A$2&lt;&gt;"",$GY$252&lt;&gt;""),"E","")</f>
        <v/>
      </c>
      <c r="GZ226" s="29" t="str">
        <f>IF(OR($A$8&lt;&gt;"",$A$2&lt;&gt;"",$GZ$252&lt;&gt;""),"E","")</f>
        <v/>
      </c>
      <c r="HA226" s="29" t="str">
        <f>IF(OR($A$8&lt;&gt;"",$A$2&lt;&gt;"",$HA$252&lt;&gt;""),"E","")</f>
        <v/>
      </c>
      <c r="HB226" s="29" t="str">
        <f>IF(OR($A$8&lt;&gt;"",$A$2&lt;&gt;"",$HB$252&lt;&gt;""),"E","")</f>
        <v/>
      </c>
      <c r="HC226" s="29" t="str">
        <f>IF(OR($A$8&lt;&gt;"",$A$2&lt;&gt;"",$HC$252&lt;&gt;""),"E","")</f>
        <v/>
      </c>
      <c r="HD226" s="29" t="str">
        <f>IF(OR($A$8&lt;&gt;"",$A$2&lt;&gt;"",$HD$252&lt;&gt;""),"E","")</f>
        <v/>
      </c>
      <c r="HE226" s="29" t="str">
        <f>IF(OR($A$8&lt;&gt;"",$A$2&lt;&gt;"",$HE$252&lt;&gt;""),"E","")</f>
        <v/>
      </c>
      <c r="HF226" s="29" t="str">
        <f>IF(OR($A$8&lt;&gt;"",$A$2&lt;&gt;"",$HF$252&lt;&gt;""),"E","")</f>
        <v/>
      </c>
      <c r="HG226" s="29" t="str">
        <f>IF(OR($A$8&lt;&gt;"",$A$2&lt;&gt;"",$HG$252&lt;&gt;""),"E","")</f>
        <v/>
      </c>
      <c r="HH226" s="81"/>
      <c r="HI226" s="72"/>
      <c r="HJ226" s="34" t="str">
        <f>IF(OR($A$8&lt;&gt;"",$A$2&lt;&gt;"",$HJ$252&lt;&gt;""),"E",IF((OR((AND($B$5="X",$D$5="")),(AND($F$7="X",$H$7="",$N$7="")),(AND((OR(($J$6="X"),(AND($J$6="X",$L$6="X")))),$N$6="")),(AND($B$7="X",$D$7="")))),"","X"))</f>
        <v>X</v>
      </c>
      <c r="HK226" s="29" t="str">
        <f>IF(OR($A$8&lt;&gt;"",$A$2&lt;&gt;"",$HK$252&lt;&gt;""),"E","")</f>
        <v/>
      </c>
      <c r="HL226" s="34" t="str">
        <f>IF(OR($A$8&lt;&gt;"",$A$2&lt;&gt;"",$HL$252&lt;&gt;""),"E",IF((OR((AND($B$5="X",$D$5="")),(AND($F$7="X",$H$7="",$N$7="")),(AND((OR(($J$6="X"),(AND($J$6="X",$L$6="X")))),$N$6="")),(AND($B$7="X",$D$7="")))),"","X"))</f>
        <v>X</v>
      </c>
      <c r="HM226" s="34" t="str">
        <f>IF(OR($A$8&lt;&gt;"",$A$2&lt;&gt;"",$HM$252&lt;&gt;""),"E",IF((OR((AND($B$5="X",$D$5="")),(AND($F$7="X",$H$7="",$N$7="")),(AND((OR(($J$6="X"),(AND($J$6="X",$L$6="X")))),$N$6="")),(AND($B$7="X",$D$7="")))),"","X"))</f>
        <v>X</v>
      </c>
      <c r="HN226" s="34" t="str">
        <f>IF(OR($A$8&lt;&gt;"",$A$2&lt;&gt;"",$HN$252&lt;&gt;""),"E",IF((OR((AND($B$5="X",$D$5="")),(AND($F$7="X",$H$7="",$N$7="")),(AND((OR(($J$6="X"),(AND($J$6="X",$L$6="X")))),$N$6="")),(AND($B$7="X",$D$7="")))),"","X"))</f>
        <v>X</v>
      </c>
      <c r="HO226" s="34" t="str">
        <f>IF(OR($A$8&lt;&gt;"",$A$2&lt;&gt;"",$HO$252&lt;&gt;""),"E",IF((OR((AND($B$5="X",$D$5="")),(AND($F$7="X",$H$7="",$N$7="")),(AND((OR(($J$6="X"),(AND($J$6="X",$L$6="X")))),$N$6="")),(AND($B$7="X",$D$7="")))),"","X"))</f>
        <v>X</v>
      </c>
      <c r="HP226" s="34" t="str">
        <f>IF(OR($A$8&lt;&gt;"",$A$2&lt;&gt;"",$HP$252&lt;&gt;""),"E",IF((OR((AND($B$5="X",$D$5="")),(AND($F$7="X",$H$7="",$N$7="")),(AND((OR(($J$6="X"),(AND($J$6="X",$L$6="X")))),$N$6="")),(AND($B$7="X",$D$7="")))),"","X"))</f>
        <v>X</v>
      </c>
      <c r="HQ226" s="219"/>
      <c r="HR226" s="6"/>
      <c r="HS226" s="131">
        <f t="shared" si="3"/>
        <v>0</v>
      </c>
      <c r="HT226" s="132"/>
    </row>
    <row r="227" spans="1:228" ht="39" customHeight="1" x14ac:dyDescent="0.2">
      <c r="A227" s="220"/>
      <c r="B227" s="221"/>
      <c r="C227" s="221"/>
      <c r="D227" s="221"/>
      <c r="E227" s="221"/>
      <c r="F227" s="221"/>
      <c r="G227" s="221"/>
      <c r="H227" s="221"/>
      <c r="I227" s="221"/>
      <c r="J227" s="221"/>
      <c r="K227" s="221"/>
      <c r="L227" s="222"/>
      <c r="M227" s="220" t="s">
        <v>135</v>
      </c>
      <c r="N227" s="221"/>
      <c r="O227" s="221"/>
      <c r="P227" s="221"/>
      <c r="Q227" s="221"/>
      <c r="R227" s="221"/>
      <c r="S227" s="221"/>
      <c r="T227" s="221"/>
      <c r="U227" s="222"/>
      <c r="V227" s="175"/>
      <c r="W227" s="43">
        <v>35</v>
      </c>
      <c r="X227" s="205">
        <v>4</v>
      </c>
      <c r="Y227" s="84" t="s">
        <v>1164</v>
      </c>
      <c r="Z227" s="178"/>
      <c r="AA227" s="212"/>
      <c r="AB227" s="155">
        <v>60</v>
      </c>
      <c r="AC227" s="299"/>
      <c r="AD227" s="155">
        <v>60</v>
      </c>
      <c r="AE227" s="299"/>
      <c r="AF227" s="155">
        <v>60</v>
      </c>
      <c r="AG227" s="299"/>
      <c r="AH227" s="155">
        <v>60</v>
      </c>
      <c r="AI227" s="299"/>
      <c r="AJ227" s="155">
        <v>12</v>
      </c>
      <c r="AK227" s="299"/>
      <c r="AL227" s="155">
        <v>2</v>
      </c>
      <c r="AM227" s="299"/>
      <c r="AN227" s="155">
        <v>1</v>
      </c>
      <c r="AO227" s="299"/>
      <c r="AP227" s="155">
        <v>1</v>
      </c>
      <c r="AQ227" s="299"/>
      <c r="AR227" s="152"/>
      <c r="AS227" s="153"/>
      <c r="AT227" s="152"/>
      <c r="AU227" s="153"/>
      <c r="AV227" s="152"/>
      <c r="AW227" s="153"/>
      <c r="AX227" s="152"/>
      <c r="AY227" s="153"/>
      <c r="AZ227" s="152"/>
      <c r="BA227" s="153"/>
      <c r="BB227" s="152"/>
      <c r="BC227" s="153"/>
      <c r="BD227" s="152"/>
      <c r="BE227" s="153"/>
      <c r="BF227" s="152"/>
      <c r="BG227" s="422"/>
      <c r="BH227" s="179"/>
      <c r="BI227" s="179"/>
      <c r="BJ227" s="67" t="str">
        <f>IF($BJ$8="Saisie de numéro erronée !","Saisie de numéro erronée !",IF($BJ$9="","",VALUE(SUBSTITUTE(IF(COUNTIF(HS227,"* *"),TRIM(MID(Y227&amp;" ",(FIND(("NO"&amp;$BJ$9&amp;" "),Y227&amp;" "))-3,3)),HS227),"c",""))))</f>
        <v/>
      </c>
      <c r="BK227" s="180"/>
      <c r="BL227" s="213"/>
      <c r="BM227" s="29">
        <v>35</v>
      </c>
      <c r="BN227" s="29">
        <v>35</v>
      </c>
      <c r="BO227" s="29">
        <v>35</v>
      </c>
      <c r="BP227" s="29">
        <v>36</v>
      </c>
      <c r="BQ227" s="29">
        <v>36</v>
      </c>
      <c r="BR227" s="29">
        <v>36</v>
      </c>
      <c r="BS227" s="29">
        <v>37</v>
      </c>
      <c r="BT227" s="29">
        <v>37</v>
      </c>
      <c r="BU227" s="29">
        <v>37</v>
      </c>
      <c r="BV227" s="29">
        <v>38</v>
      </c>
      <c r="BW227" s="29">
        <v>38</v>
      </c>
      <c r="BX227" s="29">
        <v>38</v>
      </c>
      <c r="BY227" s="29">
        <v>42</v>
      </c>
      <c r="BZ227" s="29">
        <v>98</v>
      </c>
      <c r="CA227" s="29">
        <v>57</v>
      </c>
      <c r="CB227" s="226">
        <v>65</v>
      </c>
      <c r="CC227" s="181"/>
      <c r="CD227" s="181"/>
      <c r="CE227" s="395"/>
      <c r="CF227" s="182"/>
      <c r="CG227" s="182"/>
      <c r="CH227" s="395"/>
      <c r="CI227" s="183"/>
      <c r="CJ227" s="183"/>
      <c r="CK227" s="214">
        <v>216</v>
      </c>
      <c r="CL227" s="44" t="s">
        <v>657</v>
      </c>
      <c r="CM227" s="184"/>
      <c r="CN227" s="216"/>
      <c r="CO227" s="227" t="s">
        <v>163</v>
      </c>
      <c r="CP227" s="185"/>
      <c r="CQ227" s="185"/>
      <c r="CR227" s="44">
        <v>103</v>
      </c>
      <c r="CS227" s="44">
        <v>109</v>
      </c>
      <c r="CT227" s="186"/>
      <c r="CU227" s="186"/>
      <c r="CV227" s="395"/>
      <c r="CW227" s="218"/>
      <c r="CX227" s="218"/>
      <c r="CY227" s="227" t="s">
        <v>106</v>
      </c>
      <c r="CZ227" s="187"/>
      <c r="DA227" s="187"/>
      <c r="DB227" s="28" t="str">
        <f>IF(OR($A$8&lt;&gt;"",$A$2&lt;&gt;"",$DB$252&lt;&gt;""),"E","")</f>
        <v/>
      </c>
      <c r="DC227" s="29" t="str">
        <f>IF(OR($A$8&lt;&gt;"",$A$2&lt;&gt;"",$DC$252&lt;&gt;""),"E","")</f>
        <v/>
      </c>
      <c r="DD227" s="29" t="str">
        <f>IF(OR($A$8&lt;&gt;"",$A$2&lt;&gt;"",$DD$252&lt;&gt;""),"E","")</f>
        <v/>
      </c>
      <c r="DE227" s="29" t="str">
        <f>IF(OR($A$8&lt;&gt;"",$A$2&lt;&gt;"",$DE$252&lt;&gt;""),"E","")</f>
        <v/>
      </c>
      <c r="DF227" s="29" t="str">
        <f>IF(OR($A$8&lt;&gt;"",$A$2&lt;&gt;"",$DF$252&lt;&gt;""),"E","")</f>
        <v/>
      </c>
      <c r="DG227" s="29" t="str">
        <f>IF(OR($A$8&lt;&gt;"",$A$2&lt;&gt;"",$DG$252&lt;&gt;""),"E","")</f>
        <v/>
      </c>
      <c r="DH227" s="29" t="str">
        <f>IF(OR($A$8&lt;&gt;"",$A$2&lt;&gt;"",$DH$252&lt;&gt;""),"E","")</f>
        <v/>
      </c>
      <c r="DI227" s="29" t="str">
        <f>IF(OR($A$8&lt;&gt;"",$A$2&lt;&gt;"",$DI$252&lt;&gt;""),"E","")</f>
        <v/>
      </c>
      <c r="DJ227" s="29" t="str">
        <f>IF(OR($A$8&lt;&gt;"",$A$2&lt;&gt;"",$DJ$252&lt;&gt;""),"E","")</f>
        <v/>
      </c>
      <c r="DK227" s="29" t="str">
        <f>IF(OR($A$8&lt;&gt;"",$A$2&lt;&gt;"",$DK$252&lt;&gt;""),"E","")</f>
        <v/>
      </c>
      <c r="DL227" s="29" t="str">
        <f>IF(OR($A$8&lt;&gt;"",$A$2&lt;&gt;"",$DL$252&lt;&gt;""),"E","")</f>
        <v/>
      </c>
      <c r="DM227" s="29" t="str">
        <f>IF(OR($A$8&lt;&gt;"",$A$2&lt;&gt;"",$DM$252&lt;&gt;""),"E","")</f>
        <v/>
      </c>
      <c r="DN227" s="29" t="str">
        <f>IF(OR($A$8&lt;&gt;"",$A$2&lt;&gt;"",$DN$252&lt;&gt;""),"E","")</f>
        <v/>
      </c>
      <c r="DO227" s="29" t="str">
        <f>IF(OR($A$8&lt;&gt;"",$A$2&lt;&gt;"",$DO$252&lt;&gt;""),"E","")</f>
        <v/>
      </c>
      <c r="DP227" s="29" t="str">
        <f>IF(OR($A$8&lt;&gt;"",$A$2&lt;&gt;"",$DP$252&lt;&gt;""),"E","")</f>
        <v/>
      </c>
      <c r="DQ227" s="29" t="str">
        <f>IF(OR($A$8&lt;&gt;"",$A$2&lt;&gt;"",$DQ$252&lt;&gt;""),"E","")</f>
        <v/>
      </c>
      <c r="DR227" s="29" t="str">
        <f>IF(OR($A$8&lt;&gt;"",$A$2&lt;&gt;"",$DR$252&lt;&gt;""),"E","")</f>
        <v/>
      </c>
      <c r="DS227" s="29" t="str">
        <f>IF(OR($A$8&lt;&gt;"",$A$2&lt;&gt;"",$DS$252&lt;&gt;""),"E","")</f>
        <v/>
      </c>
      <c r="DT227" s="29" t="str">
        <f>IF(OR($A$8&lt;&gt;"",$A$2&lt;&gt;"",$DT$252&lt;&gt;""),"E","")</f>
        <v/>
      </c>
      <c r="DU227" s="29" t="str">
        <f>IF(OR($A$8&lt;&gt;"",$A$2&lt;&gt;"",$DU$252&lt;&gt;""),"E","")</f>
        <v/>
      </c>
      <c r="DV227" s="29" t="str">
        <f>IF(OR($A$8&lt;&gt;"",$A$2&lt;&gt;"",$DV$252&lt;&gt;""),"E","")</f>
        <v/>
      </c>
      <c r="DW227" s="29" t="str">
        <f>IF(OR($A$8&lt;&gt;"",$A$2&lt;&gt;"",$DW$252&lt;&gt;""),"E","")</f>
        <v/>
      </c>
      <c r="DX227" s="29" t="str">
        <f>IF(OR($A$8&lt;&gt;"",$A$2&lt;&gt;"",$DX$252&lt;&gt;""),"E","")</f>
        <v/>
      </c>
      <c r="DY227" s="29" t="str">
        <f>IF(OR($A$8&lt;&gt;"",$A$2&lt;&gt;"",$DY$252&lt;&gt;""),"E","")</f>
        <v/>
      </c>
      <c r="DZ227" s="29" t="str">
        <f>IF(OR($A$8&lt;&gt;"",$A$2&lt;&gt;"",$DZ$252&lt;&gt;""),"E","")</f>
        <v/>
      </c>
      <c r="EA227" s="31"/>
      <c r="EB227" s="2"/>
      <c r="EC227" s="29" t="str">
        <f>IF(OR($A$8&lt;&gt;"",$A$2&lt;&gt;"",$EC$252&lt;&gt;""),"E","")</f>
        <v/>
      </c>
      <c r="ED227" s="58"/>
      <c r="EE227" s="57"/>
      <c r="EF227" s="29" t="str">
        <f>IF(OR($A$8&lt;&gt;"",$A$2&lt;&gt;"",$EF$252&lt;&gt;""),"E","")</f>
        <v/>
      </c>
      <c r="EG227" s="29" t="str">
        <f>IF(OR($A$8&lt;&gt;"",$A$2&lt;&gt;"",$EG$252&lt;&gt;""),"E","")</f>
        <v/>
      </c>
      <c r="EH227" s="29" t="str">
        <f>IF(OR($A$8&lt;&gt;"",$A$2&lt;&gt;"",$EH$252&lt;&gt;""),"E","")</f>
        <v/>
      </c>
      <c r="EI227" s="29" t="str">
        <f>IF(OR($A$8&lt;&gt;"",$A$2&lt;&gt;"",$EI$252&lt;&gt;""),"E","")</f>
        <v/>
      </c>
      <c r="EJ227" s="29" t="str">
        <f>IF(OR($A$8&lt;&gt;"",$A$2&lt;&gt;"",$EJ$252&lt;&gt;""),"E","")</f>
        <v/>
      </c>
      <c r="EK227" s="29" t="str">
        <f>IF(OR($A$8&lt;&gt;"",$A$2&lt;&gt;"",$EK$252&lt;&gt;""),"E","")</f>
        <v/>
      </c>
      <c r="EL227" s="29" t="str">
        <f>IF(OR($A$8&lt;&gt;"",$A$2&lt;&gt;"",$EL$252&lt;&gt;""),"E","")</f>
        <v/>
      </c>
      <c r="EM227" s="29" t="str">
        <f>IF(OR($A$8&lt;&gt;"",$A$2&lt;&gt;"",$EM$252&lt;&gt;""),"E","")</f>
        <v/>
      </c>
      <c r="EN227" s="29" t="str">
        <f>IF(OR($A$8&lt;&gt;"",$A$2&lt;&gt;"",$EN$252&lt;&gt;""),"E","")</f>
        <v/>
      </c>
      <c r="EO227" s="29" t="str">
        <f>IF(OR($A$8&lt;&gt;"",$A$2&lt;&gt;"",$EO$252&lt;&gt;""),"E","")</f>
        <v/>
      </c>
      <c r="EP227" s="29" t="str">
        <f>IF(OR($A$8&lt;&gt;"",$A$2&lt;&gt;"",$EP$252&lt;&gt;""),"E","")</f>
        <v/>
      </c>
      <c r="EQ227" s="29" t="str">
        <f>IF(OR($A$8&lt;&gt;"",$A$2&lt;&gt;"",$EQ$252&lt;&gt;""),"E","")</f>
        <v/>
      </c>
      <c r="ER227" s="29" t="str">
        <f>IF(OR($A$8&lt;&gt;"",$A$2&lt;&gt;"",$ER$252&lt;&gt;""),"E","")</f>
        <v/>
      </c>
      <c r="ES227" s="29" t="str">
        <f>IF(OR($A$8&lt;&gt;"",$A$2&lt;&gt;"",$ES$252&lt;&gt;""),"E","")</f>
        <v/>
      </c>
      <c r="ET227" s="29" t="str">
        <f>IF(OR($A$8&lt;&gt;"",$A$2&lt;&gt;"",$ET$252&lt;&gt;""),"E","")</f>
        <v/>
      </c>
      <c r="EU227" s="29" t="str">
        <f>IF(OR($A$8&lt;&gt;"",$A$2&lt;&gt;"",$EU$252&lt;&gt;""),"E","")</f>
        <v/>
      </c>
      <c r="EV227" s="29" t="str">
        <f>IF(OR($A$8&lt;&gt;"",$A$2&lt;&gt;"",$EV$252&lt;&gt;""),"E","")</f>
        <v/>
      </c>
      <c r="EW227" s="29" t="str">
        <f>IF(OR($A$8&lt;&gt;"",$A$2&lt;&gt;"",$EW$252&lt;&gt;""),"E","")</f>
        <v/>
      </c>
      <c r="EX227" s="29" t="str">
        <f>IF(OR($A$8&lt;&gt;"",$A$2&lt;&gt;"",$EX$252&lt;&gt;""),"E","")</f>
        <v/>
      </c>
      <c r="EY227" s="29" t="str">
        <f>IF(OR($A$8&lt;&gt;"",$A$2&lt;&gt;"",$EY$252&lt;&gt;""),"E","")</f>
        <v/>
      </c>
      <c r="EZ227" s="29" t="str">
        <f>IF(OR($A$8&lt;&gt;"",$A$2&lt;&gt;"",$EZ$252&lt;&gt;""),"E","")</f>
        <v/>
      </c>
      <c r="FA227" s="29" t="str">
        <f>IF(OR($A$8&lt;&gt;"",$A$2&lt;&gt;"",$FA$252&lt;&gt;""),"E","")</f>
        <v/>
      </c>
      <c r="FB227" s="29" t="str">
        <f>IF(OR($A$8&lt;&gt;"",$A$2&lt;&gt;"",$FB$252&lt;&gt;""),"E","")</f>
        <v/>
      </c>
      <c r="FC227" s="29" t="str">
        <f>IF(OR($A$8&lt;&gt;"",$A$2&lt;&gt;"",$FC$252&lt;&gt;""),"E","")</f>
        <v/>
      </c>
      <c r="FD227" s="29" t="str">
        <f>IF(OR($A$8&lt;&gt;"",$A$2&lt;&gt;"",$FD$252&lt;&gt;""),"E","")</f>
        <v/>
      </c>
      <c r="FE227" s="29" t="str">
        <f>IF(OR($A$8&lt;&gt;"",$A$2&lt;&gt;"",$FE$252&lt;&gt;""),"E","")</f>
        <v/>
      </c>
      <c r="FF227" s="29" t="str">
        <f>IF(OR($A$8&lt;&gt;"",$A$2&lt;&gt;"",$FF$252&lt;&gt;""),"E","")</f>
        <v/>
      </c>
      <c r="FG227" s="29" t="str">
        <f>IF(OR($A$8&lt;&gt;"",$A$2&lt;&gt;"",$FG$252&lt;&gt;""),"E","")</f>
        <v/>
      </c>
      <c r="FH227" s="29" t="str">
        <f>IF(OR($A$8&lt;&gt;"",$A$2&lt;&gt;"",$FH$252&lt;&gt;""),"E","")</f>
        <v/>
      </c>
      <c r="FI227" s="29" t="str">
        <f>IF(OR($A$8&lt;&gt;"",$A$2&lt;&gt;"",$FI$252&lt;&gt;""),"E","")</f>
        <v/>
      </c>
      <c r="FJ227" s="29" t="str">
        <f>IF(OR($A$8&lt;&gt;"",$A$2&lt;&gt;"",$FJ$252&lt;&gt;""),"E","")</f>
        <v/>
      </c>
      <c r="FK227" s="29" t="str">
        <f>IF(OR($A$8&lt;&gt;"",$A$2&lt;&gt;"",$FK$252&lt;&gt;""),"E","")</f>
        <v/>
      </c>
      <c r="FL227" s="29" t="str">
        <f>IF(OR($A$8&lt;&gt;"",$A$2&lt;&gt;"",$FL$252&lt;&gt;""),"E","")</f>
        <v/>
      </c>
      <c r="FM227" s="29" t="str">
        <f>IF(OR($A$8&lt;&gt;"",$A$2&lt;&gt;"",$FM$252&lt;&gt;""),"E","")</f>
        <v/>
      </c>
      <c r="FN227" s="29" t="str">
        <f>IF(OR($A$8&lt;&gt;"",$A$2&lt;&gt;"",$FN$252&lt;&gt;""),"E","")</f>
        <v/>
      </c>
      <c r="FO227" s="29" t="str">
        <f>IF(OR($A$8&lt;&gt;"",$A$2&lt;&gt;"",$FO$252&lt;&gt;""),"E","")</f>
        <v/>
      </c>
      <c r="FP227" s="29" t="str">
        <f>IF(OR($A$8&lt;&gt;"",$A$2&lt;&gt;"",$FP$252&lt;&gt;""),"E","")</f>
        <v/>
      </c>
      <c r="FQ227" s="29" t="str">
        <f>IF(OR($A$8&lt;&gt;"",$A$2&lt;&gt;"",$FQ$252&lt;&gt;""),"E","")</f>
        <v/>
      </c>
      <c r="FR227" s="29" t="str">
        <f>IF(OR($A$8&lt;&gt;"",$A$2&lt;&gt;"",$FR$252&lt;&gt;""),"E","")</f>
        <v/>
      </c>
      <c r="FS227" s="29" t="str">
        <f>IF(OR($A$8&lt;&gt;"",$A$2&lt;&gt;"",$FS$252&lt;&gt;""),"E","")</f>
        <v/>
      </c>
      <c r="FT227" s="29" t="str">
        <f>IF(OR($A$8&lt;&gt;"",$A$2&lt;&gt;"",$FT$252&lt;&gt;""),"E","")</f>
        <v/>
      </c>
      <c r="FU227" s="29" t="str">
        <f>IF(OR($A$8&lt;&gt;"",$A$2&lt;&gt;"",$FU$252&lt;&gt;""),"E","")</f>
        <v/>
      </c>
      <c r="FV227" s="29" t="str">
        <f>IF(OR($A$8&lt;&gt;"",$A$2&lt;&gt;"",$FV$252&lt;&gt;""),"E","")</f>
        <v/>
      </c>
      <c r="FW227" s="29" t="str">
        <f>IF(OR($A$8&lt;&gt;"",$A$2&lt;&gt;"",$FW$252&lt;&gt;""),"E","")</f>
        <v/>
      </c>
      <c r="FX227" s="29" t="str">
        <f>IF(OR($A$8&lt;&gt;"",$A$2&lt;&gt;"",$FX$252&lt;&gt;""),"E","")</f>
        <v/>
      </c>
      <c r="FY227" s="29" t="str">
        <f>IF(OR($A$8&lt;&gt;"",$A$2&lt;&gt;"",$FY$252&lt;&gt;""),"E","")</f>
        <v/>
      </c>
      <c r="FZ227" s="29" t="str">
        <f>IF(OR($A$8&lt;&gt;"",$A$2&lt;&gt;"",$FZ$252&lt;&gt;""),"E","")</f>
        <v/>
      </c>
      <c r="GA227" s="29" t="str">
        <f>IF(OR($A$8&lt;&gt;"",$A$2&lt;&gt;"",$GA$252&lt;&gt;""),"E","")</f>
        <v/>
      </c>
      <c r="GB227" s="58"/>
      <c r="GC227" s="57"/>
      <c r="GD227" s="33" t="str">
        <f>IF(OR($A$8&lt;&gt;"",$A$2&lt;&gt;"",$GD$252&lt;&gt;""),"E","")</f>
        <v/>
      </c>
      <c r="GE227" s="77"/>
      <c r="GF227" s="72"/>
      <c r="GG227" s="29" t="str">
        <f>IF(OR($A$8&lt;&gt;"",$A$2&lt;&gt;"",$GG$252&lt;&gt;""),"E","")</f>
        <v/>
      </c>
      <c r="GH227" s="29" t="str">
        <f>IF(OR($A$8&lt;&gt;"",$A$2&lt;&gt;"",$GH$252&lt;&gt;""),"E","")</f>
        <v/>
      </c>
      <c r="GI227" s="29" t="str">
        <f>IF(OR($A$8&lt;&gt;"",$A$2&lt;&gt;"",$GI$252&lt;&gt;""),"E","")</f>
        <v/>
      </c>
      <c r="GJ227" s="29" t="str">
        <f>IF(OR($A$8&lt;&gt;"",$A$2&lt;&gt;"",$GJ$252&lt;&gt;""),"E","")</f>
        <v/>
      </c>
      <c r="GK227" s="29" t="str">
        <f>IF(OR($A$8&lt;&gt;"",$A$2&lt;&gt;"",$GK$252&lt;&gt;""),"E","")</f>
        <v/>
      </c>
      <c r="GL227" s="29" t="str">
        <f>IF(OR($A$8&lt;&gt;"",$A$2&lt;&gt;"",$GL$252&lt;&gt;""),"E","")</f>
        <v/>
      </c>
      <c r="GM227" s="29" t="str">
        <f>IF(OR($A$8&lt;&gt;"",$A$2&lt;&gt;"",$GM$252&lt;&gt;""),"E","")</f>
        <v/>
      </c>
      <c r="GN227" s="29" t="str">
        <f>IF(OR($A$8&lt;&gt;"",$A$2&lt;&gt;"",$GN$252&lt;&gt;""),"E","")</f>
        <v/>
      </c>
      <c r="GO227" s="29" t="str">
        <f>IF(OR($A$8&lt;&gt;"",$A$2&lt;&gt;"",$GO$252&lt;&gt;""),"E","")</f>
        <v/>
      </c>
      <c r="GP227" s="29" t="str">
        <f>IF(OR($A$8&lt;&gt;"",$A$2&lt;&gt;"",$GP$252&lt;&gt;""),"E","")</f>
        <v/>
      </c>
      <c r="GQ227" s="29" t="str">
        <f>IF(OR($A$8&lt;&gt;"",$A$2&lt;&gt;"",$GQ$252&lt;&gt;""),"E","")</f>
        <v/>
      </c>
      <c r="GR227" s="29" t="str">
        <f>IF(OR($A$8&lt;&gt;"",$A$2&lt;&gt;"",$GR$252&lt;&gt;""),"E","")</f>
        <v/>
      </c>
      <c r="GS227" s="29" t="str">
        <f>IF(OR($A$8&lt;&gt;"",$A$2&lt;&gt;"",$GS$252&lt;&gt;""),"E","")</f>
        <v/>
      </c>
      <c r="GT227" s="29" t="str">
        <f>IF(OR($A$8&lt;&gt;"",$A$2&lt;&gt;"",$GT$252&lt;&gt;""),"E","")</f>
        <v/>
      </c>
      <c r="GU227" s="29" t="str">
        <f>IF(OR($A$8&lt;&gt;"",$A$2&lt;&gt;"",$GU$252&lt;&gt;""),"E","")</f>
        <v/>
      </c>
      <c r="GV227" s="29" t="str">
        <f>IF(OR($A$8&lt;&gt;"",$A$2&lt;&gt;"",$GV$252&lt;&gt;""),"E","")</f>
        <v/>
      </c>
      <c r="GW227" s="29" t="str">
        <f>IF(OR($A$8&lt;&gt;"",$A$2&lt;&gt;"",$GW$252&lt;&gt;""),"E","")</f>
        <v/>
      </c>
      <c r="GX227" s="29" t="str">
        <f>IF(OR($A$8&lt;&gt;"",$A$2&lt;&gt;"",$GX$252&lt;&gt;""),"E","")</f>
        <v/>
      </c>
      <c r="GY227" s="26" t="str">
        <f>IF(OR($A$8&lt;&gt;"",$A$2&lt;&gt;"",$GY$252&lt;&gt;""),"E","")</f>
        <v/>
      </c>
      <c r="GZ227" s="29" t="str">
        <f>IF(OR($A$8&lt;&gt;"",$A$2&lt;&gt;"",$GZ$252&lt;&gt;""),"E","")</f>
        <v/>
      </c>
      <c r="HA227" s="29" t="str">
        <f>IF(OR($A$8&lt;&gt;"",$A$2&lt;&gt;"",$HA$252&lt;&gt;""),"E","")</f>
        <v/>
      </c>
      <c r="HB227" s="29" t="str">
        <f>IF(OR($A$8&lt;&gt;"",$A$2&lt;&gt;"",$HB$252&lt;&gt;""),"E","")</f>
        <v/>
      </c>
      <c r="HC227" s="29" t="str">
        <f>IF(OR($A$8&lt;&gt;"",$A$2&lt;&gt;"",$HC$252&lt;&gt;""),"E","")</f>
        <v/>
      </c>
      <c r="HD227" s="29" t="str">
        <f>IF(OR($A$8&lt;&gt;"",$A$2&lt;&gt;"",$HD$252&lt;&gt;""),"E","")</f>
        <v/>
      </c>
      <c r="HE227" s="29" t="str">
        <f>IF(OR($A$8&lt;&gt;"",$A$2&lt;&gt;"",$HE$252&lt;&gt;""),"E","")</f>
        <v/>
      </c>
      <c r="HF227" s="29" t="str">
        <f>IF(OR($A$8&lt;&gt;"",$A$2&lt;&gt;"",$HF$252&lt;&gt;""),"E","")</f>
        <v/>
      </c>
      <c r="HG227" s="29" t="str">
        <f>IF(OR($A$8&lt;&gt;"",$A$2&lt;&gt;"",$HG$252&lt;&gt;""),"E","")</f>
        <v/>
      </c>
      <c r="HH227" s="81"/>
      <c r="HI227" s="72"/>
      <c r="HJ227" s="34" t="str">
        <f>IF(OR($A$8&lt;&gt;"",$A$2&lt;&gt;"",$HJ$252&lt;&gt;""),"E",IF((OR((AND($B$5="X",$D$5="")),(AND($F$7="X",$H$7="",$N$7="")),(AND((OR(($J$6="X"),(AND($J$6="X",$L$6="X")))),$N$6="")),(AND($B$7="X",$D$7="")))),"","X"))</f>
        <v>X</v>
      </c>
      <c r="HK227" s="29" t="str">
        <f>IF(OR($A$8&lt;&gt;"",$A$2&lt;&gt;"",$HK$252&lt;&gt;""),"E","")</f>
        <v/>
      </c>
      <c r="HL227" s="34" t="str">
        <f>IF(OR($A$8&lt;&gt;"",$A$2&lt;&gt;"",$HL$252&lt;&gt;""),"E",IF((OR((AND($B$5="X",$D$5="")),(AND($F$7="X",$H$7="",$N$7="")),(AND((OR(($J$6="X"),(AND($J$6="X",$L$6="X")))),$N$6="")),(AND($B$7="X",$D$7="")))),"","X"))</f>
        <v>X</v>
      </c>
      <c r="HM227" s="34" t="str">
        <f>IF(OR($A$8&lt;&gt;"",$A$2&lt;&gt;"",$HM$252&lt;&gt;""),"E",IF((OR((AND($B$5="X",$D$5="")),(AND($F$7="X",$H$7="",$N$7="")),(AND((OR(($J$6="X"),(AND($J$6="X",$L$6="X")))),$N$6="")),(AND($B$7="X",$D$7="")))),"","X"))</f>
        <v>X</v>
      </c>
      <c r="HN227" s="34" t="str">
        <f>IF(OR($A$8&lt;&gt;"",$A$2&lt;&gt;"",$HN$252&lt;&gt;""),"E",IF((OR((AND($B$5="X",$D$5="")),(AND($F$7="X",$H$7="",$N$7="")),(AND((OR(($J$6="X"),(AND($J$6="X",$L$6="X")))),$N$6="")),(AND($B$7="X",$D$7="")))),"","X"))</f>
        <v>X</v>
      </c>
      <c r="HO227" s="34" t="str">
        <f>IF(OR($A$8&lt;&gt;"",$A$2&lt;&gt;"",$HO$252&lt;&gt;""),"E",IF((OR((AND($B$5="X",$D$5="")),(AND($F$7="X",$H$7="",$N$7="")),(AND((OR(($J$6="X"),(AND($J$6="X",$L$6="X")))),$N$6="")),(AND($B$7="X",$D$7="")))),"","X"))</f>
        <v>X</v>
      </c>
      <c r="HP227" s="34" t="str">
        <f>IF(OR($A$8&lt;&gt;"",$A$2&lt;&gt;"",$HP$252&lt;&gt;""),"E",IF((OR((AND($B$5="X",$D$5="")),(AND($F$7="X",$H$7="",$N$7="")),(AND((OR(($J$6="X"),(AND($J$6="X",$L$6="X")))),$N$6="")),(AND($B$7="X",$D$7="")))),"","X"))</f>
        <v>X</v>
      </c>
      <c r="HQ227" s="219"/>
      <c r="HR227" s="6"/>
      <c r="HS227" s="131">
        <f t="shared" si="3"/>
        <v>0</v>
      </c>
      <c r="HT227" s="132"/>
    </row>
    <row r="228" spans="1:228" ht="39" customHeight="1" x14ac:dyDescent="0.2">
      <c r="A228" s="220" t="s">
        <v>138</v>
      </c>
      <c r="B228" s="221"/>
      <c r="C228" s="221"/>
      <c r="D228" s="221"/>
      <c r="E228" s="221"/>
      <c r="F228" s="221"/>
      <c r="G228" s="221"/>
      <c r="H228" s="221"/>
      <c r="I228" s="221"/>
      <c r="J228" s="221"/>
      <c r="K228" s="221"/>
      <c r="L228" s="222"/>
      <c r="M228" s="220" t="s">
        <v>139</v>
      </c>
      <c r="N228" s="221"/>
      <c r="O228" s="221"/>
      <c r="P228" s="221"/>
      <c r="Q228" s="221"/>
      <c r="R228" s="221"/>
      <c r="S228" s="221"/>
      <c r="T228" s="221"/>
      <c r="U228" s="222"/>
      <c r="V228" s="175"/>
      <c r="W228" s="43">
        <v>36</v>
      </c>
      <c r="X228" s="205">
        <v>4</v>
      </c>
      <c r="Y228" s="84" t="s">
        <v>1165</v>
      </c>
      <c r="Z228" s="178"/>
      <c r="AA228" s="212"/>
      <c r="AB228" s="155">
        <v>60</v>
      </c>
      <c r="AC228" s="299"/>
      <c r="AD228" s="155">
        <v>60</v>
      </c>
      <c r="AE228" s="299"/>
      <c r="AF228" s="155">
        <v>60</v>
      </c>
      <c r="AG228" s="299"/>
      <c r="AH228" s="155">
        <v>60</v>
      </c>
      <c r="AI228" s="299"/>
      <c r="AJ228" s="155">
        <v>12</v>
      </c>
      <c r="AK228" s="299"/>
      <c r="AL228" s="155">
        <v>2</v>
      </c>
      <c r="AM228" s="299"/>
      <c r="AN228" s="155">
        <v>1</v>
      </c>
      <c r="AO228" s="299"/>
      <c r="AP228" s="155">
        <v>1</v>
      </c>
      <c r="AQ228" s="299"/>
      <c r="AR228" s="152"/>
      <c r="AS228" s="153"/>
      <c r="AT228" s="152"/>
      <c r="AU228" s="153"/>
      <c r="AV228" s="152"/>
      <c r="AW228" s="153"/>
      <c r="AX228" s="152"/>
      <c r="AY228" s="153"/>
      <c r="AZ228" s="152"/>
      <c r="BA228" s="153"/>
      <c r="BB228" s="152"/>
      <c r="BC228" s="153"/>
      <c r="BD228" s="152"/>
      <c r="BE228" s="153"/>
      <c r="BF228" s="152"/>
      <c r="BG228" s="422"/>
      <c r="BH228" s="179"/>
      <c r="BI228" s="179"/>
      <c r="BJ228" s="67" t="str">
        <f>IF($BJ$8="Saisie de numéro erronée !","Saisie de numéro erronée !",IF($BJ$9="","",VALUE(SUBSTITUTE(IF(COUNTIF(HS228,"* *"),TRIM(MID(Y228&amp;" ",(FIND(("NO"&amp;$BJ$9&amp;" "),Y228&amp;" "))-3,3)),HS228),"c",""))))</f>
        <v/>
      </c>
      <c r="BK228" s="180"/>
      <c r="BL228" s="213"/>
      <c r="BM228" s="29">
        <v>36</v>
      </c>
      <c r="BN228" s="29">
        <v>36</v>
      </c>
      <c r="BO228" s="29">
        <v>36</v>
      </c>
      <c r="BP228" s="29">
        <v>37</v>
      </c>
      <c r="BQ228" s="29">
        <v>37</v>
      </c>
      <c r="BR228" s="29">
        <v>37</v>
      </c>
      <c r="BS228" s="29">
        <v>38</v>
      </c>
      <c r="BT228" s="29">
        <v>38</v>
      </c>
      <c r="BU228" s="29">
        <v>38</v>
      </c>
      <c r="BV228" s="29">
        <v>39</v>
      </c>
      <c r="BW228" s="29">
        <v>39</v>
      </c>
      <c r="BX228" s="29">
        <v>39</v>
      </c>
      <c r="BY228" s="29">
        <v>43</v>
      </c>
      <c r="BZ228" s="29">
        <v>78</v>
      </c>
      <c r="CA228" s="29">
        <v>59</v>
      </c>
      <c r="CB228" s="226">
        <v>58</v>
      </c>
      <c r="CC228" s="181"/>
      <c r="CD228" s="181"/>
      <c r="CE228" s="395"/>
      <c r="CF228" s="182"/>
      <c r="CG228" s="182"/>
      <c r="CH228" s="395"/>
      <c r="CI228" s="183"/>
      <c r="CJ228" s="183"/>
      <c r="CK228" s="214">
        <v>217</v>
      </c>
      <c r="CL228" s="44" t="s">
        <v>658</v>
      </c>
      <c r="CM228" s="184"/>
      <c r="CN228" s="216"/>
      <c r="CO228" s="227" t="s">
        <v>163</v>
      </c>
      <c r="CP228" s="185"/>
      <c r="CQ228" s="185"/>
      <c r="CR228" s="44">
        <v>103</v>
      </c>
      <c r="CS228" s="44">
        <v>109</v>
      </c>
      <c r="CT228" s="186"/>
      <c r="CU228" s="186"/>
      <c r="CV228" s="395"/>
      <c r="CW228" s="218"/>
      <c r="CX228" s="218"/>
      <c r="CY228" s="227" t="s">
        <v>106</v>
      </c>
      <c r="CZ228" s="187"/>
      <c r="DA228" s="187"/>
      <c r="DB228" s="28" t="str">
        <f>IF(OR($A$8&lt;&gt;"",$A$2&lt;&gt;"",$DB$252&lt;&gt;""),"E","")</f>
        <v/>
      </c>
      <c r="DC228" s="29" t="str">
        <f>IF(OR($A$8&lt;&gt;"",$A$2&lt;&gt;"",$DC$252&lt;&gt;""),"E","")</f>
        <v/>
      </c>
      <c r="DD228" s="29" t="str">
        <f>IF(OR($A$8&lt;&gt;"",$A$2&lt;&gt;"",$DD$252&lt;&gt;""),"E","")</f>
        <v/>
      </c>
      <c r="DE228" s="29" t="str">
        <f>IF(OR($A$8&lt;&gt;"",$A$2&lt;&gt;"",$DE$252&lt;&gt;""),"E","")</f>
        <v/>
      </c>
      <c r="DF228" s="29" t="str">
        <f>IF(OR($A$8&lt;&gt;"",$A$2&lt;&gt;"",$DF$252&lt;&gt;""),"E","")</f>
        <v/>
      </c>
      <c r="DG228" s="29" t="str">
        <f>IF(OR($A$8&lt;&gt;"",$A$2&lt;&gt;"",$DG$252&lt;&gt;""),"E","")</f>
        <v/>
      </c>
      <c r="DH228" s="29" t="str">
        <f>IF(OR($A$8&lt;&gt;"",$A$2&lt;&gt;"",$DH$252&lt;&gt;""),"E","")</f>
        <v/>
      </c>
      <c r="DI228" s="29" t="str">
        <f>IF(OR($A$8&lt;&gt;"",$A$2&lt;&gt;"",$DI$252&lt;&gt;""),"E","")</f>
        <v/>
      </c>
      <c r="DJ228" s="29" t="str">
        <f>IF(OR($A$8&lt;&gt;"",$A$2&lt;&gt;"",$DJ$252&lt;&gt;""),"E","")</f>
        <v/>
      </c>
      <c r="DK228" s="29" t="str">
        <f>IF(OR($A$8&lt;&gt;"",$A$2&lt;&gt;"",$DK$252&lt;&gt;""),"E","")</f>
        <v/>
      </c>
      <c r="DL228" s="29" t="str">
        <f>IF(OR($A$8&lt;&gt;"",$A$2&lt;&gt;"",$DL$252&lt;&gt;""),"E","")</f>
        <v/>
      </c>
      <c r="DM228" s="29" t="str">
        <f>IF(OR($A$8&lt;&gt;"",$A$2&lt;&gt;"",$DM$252&lt;&gt;""),"E","")</f>
        <v/>
      </c>
      <c r="DN228" s="29" t="str">
        <f>IF(OR($A$8&lt;&gt;"",$A$2&lt;&gt;"",$DN$252&lt;&gt;""),"E","")</f>
        <v/>
      </c>
      <c r="DO228" s="29" t="str">
        <f>IF(OR($A$8&lt;&gt;"",$A$2&lt;&gt;"",$DO$252&lt;&gt;""),"E","")</f>
        <v/>
      </c>
      <c r="DP228" s="29" t="str">
        <f>IF(OR($A$8&lt;&gt;"",$A$2&lt;&gt;"",$DP$252&lt;&gt;""),"E","")</f>
        <v/>
      </c>
      <c r="DQ228" s="29" t="str">
        <f>IF(OR($A$8&lt;&gt;"",$A$2&lt;&gt;"",$DQ$252&lt;&gt;""),"E","")</f>
        <v/>
      </c>
      <c r="DR228" s="29" t="str">
        <f>IF(OR($A$8&lt;&gt;"",$A$2&lt;&gt;"",$DR$252&lt;&gt;""),"E","")</f>
        <v/>
      </c>
      <c r="DS228" s="29" t="str">
        <f>IF(OR($A$8&lt;&gt;"",$A$2&lt;&gt;"",$DS$252&lt;&gt;""),"E","")</f>
        <v/>
      </c>
      <c r="DT228" s="29" t="str">
        <f>IF(OR($A$8&lt;&gt;"",$A$2&lt;&gt;"",$DT$252&lt;&gt;""),"E","")</f>
        <v/>
      </c>
      <c r="DU228" s="29" t="str">
        <f>IF(OR($A$8&lt;&gt;"",$A$2&lt;&gt;"",$DU$252&lt;&gt;""),"E","")</f>
        <v/>
      </c>
      <c r="DV228" s="29" t="str">
        <f>IF(OR($A$8&lt;&gt;"",$A$2&lt;&gt;"",$DV$252&lt;&gt;""),"E","")</f>
        <v/>
      </c>
      <c r="DW228" s="29" t="str">
        <f>IF(OR($A$8&lt;&gt;"",$A$2&lt;&gt;"",$DW$252&lt;&gt;""),"E","")</f>
        <v/>
      </c>
      <c r="DX228" s="29" t="str">
        <f>IF(OR($A$8&lt;&gt;"",$A$2&lt;&gt;"",$DX$252&lt;&gt;""),"E","")</f>
        <v/>
      </c>
      <c r="DY228" s="29" t="str">
        <f>IF(OR($A$8&lt;&gt;"",$A$2&lt;&gt;"",$DY$252&lt;&gt;""),"E","")</f>
        <v/>
      </c>
      <c r="DZ228" s="29" t="str">
        <f>IF(OR($A$8&lt;&gt;"",$A$2&lt;&gt;"",$DZ$252&lt;&gt;""),"E","")</f>
        <v/>
      </c>
      <c r="EA228" s="31"/>
      <c r="EB228" s="2"/>
      <c r="EC228" s="29" t="str">
        <f>IF(OR($A$8&lt;&gt;"",$A$2&lt;&gt;"",$EC$252&lt;&gt;""),"E","")</f>
        <v/>
      </c>
      <c r="ED228" s="58"/>
      <c r="EE228" s="57"/>
      <c r="EF228" s="29" t="str">
        <f>IF(OR($A$8&lt;&gt;"",$A$2&lt;&gt;"",$EF$252&lt;&gt;""),"E","")</f>
        <v/>
      </c>
      <c r="EG228" s="29" t="str">
        <f>IF(OR($A$8&lt;&gt;"",$A$2&lt;&gt;"",$EG$252&lt;&gt;""),"E","")</f>
        <v/>
      </c>
      <c r="EH228" s="29" t="str">
        <f>IF(OR($A$8&lt;&gt;"",$A$2&lt;&gt;"",$EH$252&lt;&gt;""),"E","")</f>
        <v/>
      </c>
      <c r="EI228" s="29" t="str">
        <f>IF(OR($A$8&lt;&gt;"",$A$2&lt;&gt;"",$EI$252&lt;&gt;""),"E","")</f>
        <v/>
      </c>
      <c r="EJ228" s="29" t="str">
        <f>IF(OR($A$8&lt;&gt;"",$A$2&lt;&gt;"",$EJ$252&lt;&gt;""),"E","")</f>
        <v/>
      </c>
      <c r="EK228" s="29" t="str">
        <f>IF(OR($A$8&lt;&gt;"",$A$2&lt;&gt;"",$EK$252&lt;&gt;""),"E","")</f>
        <v/>
      </c>
      <c r="EL228" s="29" t="str">
        <f>IF(OR($A$8&lt;&gt;"",$A$2&lt;&gt;"",$EL$252&lt;&gt;""),"E","")</f>
        <v/>
      </c>
      <c r="EM228" s="29" t="str">
        <f>IF(OR($A$8&lt;&gt;"",$A$2&lt;&gt;"",$EM$252&lt;&gt;""),"E","")</f>
        <v/>
      </c>
      <c r="EN228" s="29" t="str">
        <f>IF(OR($A$8&lt;&gt;"",$A$2&lt;&gt;"",$EN$252&lt;&gt;""),"E","")</f>
        <v/>
      </c>
      <c r="EO228" s="29" t="str">
        <f>IF(OR($A$8&lt;&gt;"",$A$2&lt;&gt;"",$EO$252&lt;&gt;""),"E","")</f>
        <v/>
      </c>
      <c r="EP228" s="29" t="str">
        <f>IF(OR($A$8&lt;&gt;"",$A$2&lt;&gt;"",$EP$252&lt;&gt;""),"E","")</f>
        <v/>
      </c>
      <c r="EQ228" s="29" t="str">
        <f>IF(OR($A$8&lt;&gt;"",$A$2&lt;&gt;"",$EQ$252&lt;&gt;""),"E","")</f>
        <v/>
      </c>
      <c r="ER228" s="29" t="str">
        <f>IF(OR($A$8&lt;&gt;"",$A$2&lt;&gt;"",$ER$252&lt;&gt;""),"E","")</f>
        <v/>
      </c>
      <c r="ES228" s="29" t="str">
        <f>IF(OR($A$8&lt;&gt;"",$A$2&lt;&gt;"",$ES$252&lt;&gt;""),"E","")</f>
        <v/>
      </c>
      <c r="ET228" s="29" t="str">
        <f>IF(OR($A$8&lt;&gt;"",$A$2&lt;&gt;"",$ET$252&lt;&gt;""),"E","")</f>
        <v/>
      </c>
      <c r="EU228" s="29" t="str">
        <f>IF(OR($A$8&lt;&gt;"",$A$2&lt;&gt;"",$EU$252&lt;&gt;""),"E","")</f>
        <v/>
      </c>
      <c r="EV228" s="29" t="str">
        <f>IF(OR($A$8&lt;&gt;"",$A$2&lt;&gt;"",$EV$252&lt;&gt;""),"E","")</f>
        <v/>
      </c>
      <c r="EW228" s="29" t="str">
        <f>IF(OR($A$8&lt;&gt;"",$A$2&lt;&gt;"",$EW$252&lt;&gt;""),"E","")</f>
        <v/>
      </c>
      <c r="EX228" s="29" t="str">
        <f>IF(OR($A$8&lt;&gt;"",$A$2&lt;&gt;"",$EX$252&lt;&gt;""),"E","")</f>
        <v/>
      </c>
      <c r="EY228" s="29" t="str">
        <f>IF(OR($A$8&lt;&gt;"",$A$2&lt;&gt;"",$EY$252&lt;&gt;""),"E","")</f>
        <v/>
      </c>
      <c r="EZ228" s="29" t="str">
        <f>IF(OR($A$8&lt;&gt;"",$A$2&lt;&gt;"",$EZ$252&lt;&gt;""),"E","")</f>
        <v/>
      </c>
      <c r="FA228" s="29" t="str">
        <f>IF(OR($A$8&lt;&gt;"",$A$2&lt;&gt;"",$FA$252&lt;&gt;""),"E","")</f>
        <v/>
      </c>
      <c r="FB228" s="29" t="str">
        <f>IF(OR($A$8&lt;&gt;"",$A$2&lt;&gt;"",$FB$252&lt;&gt;""),"E","")</f>
        <v/>
      </c>
      <c r="FC228" s="29" t="str">
        <f>IF(OR($A$8&lt;&gt;"",$A$2&lt;&gt;"",$FC$252&lt;&gt;""),"E","")</f>
        <v/>
      </c>
      <c r="FD228" s="29" t="str">
        <f>IF(OR($A$8&lt;&gt;"",$A$2&lt;&gt;"",$FD$252&lt;&gt;""),"E","")</f>
        <v/>
      </c>
      <c r="FE228" s="29" t="str">
        <f>IF(OR($A$8&lt;&gt;"",$A$2&lt;&gt;"",$FE$252&lt;&gt;""),"E","")</f>
        <v/>
      </c>
      <c r="FF228" s="29" t="str">
        <f>IF(OR($A$8&lt;&gt;"",$A$2&lt;&gt;"",$FF$252&lt;&gt;""),"E","")</f>
        <v/>
      </c>
      <c r="FG228" s="29" t="str">
        <f>IF(OR($A$8&lt;&gt;"",$A$2&lt;&gt;"",$FG$252&lt;&gt;""),"E","")</f>
        <v/>
      </c>
      <c r="FH228" s="29" t="str">
        <f>IF(OR($A$8&lt;&gt;"",$A$2&lt;&gt;"",$FH$252&lt;&gt;""),"E","")</f>
        <v/>
      </c>
      <c r="FI228" s="29" t="str">
        <f>IF(OR($A$8&lt;&gt;"",$A$2&lt;&gt;"",$FI$252&lt;&gt;""),"E","")</f>
        <v/>
      </c>
      <c r="FJ228" s="29" t="str">
        <f>IF(OR($A$8&lt;&gt;"",$A$2&lt;&gt;"",$FJ$252&lt;&gt;""),"E","")</f>
        <v/>
      </c>
      <c r="FK228" s="29" t="str">
        <f>IF(OR($A$8&lt;&gt;"",$A$2&lt;&gt;"",$FK$252&lt;&gt;""),"E","")</f>
        <v/>
      </c>
      <c r="FL228" s="29" t="str">
        <f>IF(OR($A$8&lt;&gt;"",$A$2&lt;&gt;"",$FL$252&lt;&gt;""),"E","")</f>
        <v/>
      </c>
      <c r="FM228" s="29" t="str">
        <f>IF(OR($A$8&lt;&gt;"",$A$2&lt;&gt;"",$FM$252&lt;&gt;""),"E","")</f>
        <v/>
      </c>
      <c r="FN228" s="29" t="str">
        <f>IF(OR($A$8&lt;&gt;"",$A$2&lt;&gt;"",$FN$252&lt;&gt;""),"E","")</f>
        <v/>
      </c>
      <c r="FO228" s="29" t="str">
        <f>IF(OR($A$8&lt;&gt;"",$A$2&lt;&gt;"",$FO$252&lt;&gt;""),"E","")</f>
        <v/>
      </c>
      <c r="FP228" s="29" t="str">
        <f>IF(OR($A$8&lt;&gt;"",$A$2&lt;&gt;"",$FP$252&lt;&gt;""),"E","")</f>
        <v/>
      </c>
      <c r="FQ228" s="29" t="str">
        <f>IF(OR($A$8&lt;&gt;"",$A$2&lt;&gt;"",$FQ$252&lt;&gt;""),"E","")</f>
        <v/>
      </c>
      <c r="FR228" s="29" t="str">
        <f>IF(OR($A$8&lt;&gt;"",$A$2&lt;&gt;"",$FR$252&lt;&gt;""),"E","")</f>
        <v/>
      </c>
      <c r="FS228" s="29" t="str">
        <f>IF(OR($A$8&lt;&gt;"",$A$2&lt;&gt;"",$FS$252&lt;&gt;""),"E","")</f>
        <v/>
      </c>
      <c r="FT228" s="29" t="str">
        <f>IF(OR($A$8&lt;&gt;"",$A$2&lt;&gt;"",$FT$252&lt;&gt;""),"E","")</f>
        <v/>
      </c>
      <c r="FU228" s="29" t="str">
        <f>IF(OR($A$8&lt;&gt;"",$A$2&lt;&gt;"",$FU$252&lt;&gt;""),"E","")</f>
        <v/>
      </c>
      <c r="FV228" s="29" t="str">
        <f>IF(OR($A$8&lt;&gt;"",$A$2&lt;&gt;"",$FV$252&lt;&gt;""),"E","")</f>
        <v/>
      </c>
      <c r="FW228" s="29" t="str">
        <f>IF(OR($A$8&lt;&gt;"",$A$2&lt;&gt;"",$FW$252&lt;&gt;""),"E","")</f>
        <v/>
      </c>
      <c r="FX228" s="29" t="str">
        <f>IF(OR($A$8&lt;&gt;"",$A$2&lt;&gt;"",$FX$252&lt;&gt;""),"E","")</f>
        <v/>
      </c>
      <c r="FY228" s="29" t="str">
        <f>IF(OR($A$8&lt;&gt;"",$A$2&lt;&gt;"",$FY$252&lt;&gt;""),"E","")</f>
        <v/>
      </c>
      <c r="FZ228" s="29" t="str">
        <f>IF(OR($A$8&lt;&gt;"",$A$2&lt;&gt;"",$FZ$252&lt;&gt;""),"E","")</f>
        <v/>
      </c>
      <c r="GA228" s="29" t="str">
        <f>IF(OR($A$8&lt;&gt;"",$A$2&lt;&gt;"",$GA$252&lt;&gt;""),"E","")</f>
        <v/>
      </c>
      <c r="GB228" s="58"/>
      <c r="GC228" s="57"/>
      <c r="GD228" s="33" t="str">
        <f>IF(OR($A$8&lt;&gt;"",$A$2&lt;&gt;"",$GD$252&lt;&gt;""),"E","")</f>
        <v/>
      </c>
      <c r="GE228" s="77"/>
      <c r="GF228" s="72"/>
      <c r="GG228" s="29" t="str">
        <f>IF(OR($A$8&lt;&gt;"",$A$2&lt;&gt;"",$GG$252&lt;&gt;""),"E","")</f>
        <v/>
      </c>
      <c r="GH228" s="29" t="str">
        <f>IF(OR($A$8&lt;&gt;"",$A$2&lt;&gt;"",$GH$252&lt;&gt;""),"E","")</f>
        <v/>
      </c>
      <c r="GI228" s="29" t="str">
        <f>IF(OR($A$8&lt;&gt;"",$A$2&lt;&gt;"",$GI$252&lt;&gt;""),"E","")</f>
        <v/>
      </c>
      <c r="GJ228" s="29" t="str">
        <f>IF(OR($A$8&lt;&gt;"",$A$2&lt;&gt;"",$GJ$252&lt;&gt;""),"E","")</f>
        <v/>
      </c>
      <c r="GK228" s="29" t="str">
        <f>IF(OR($A$8&lt;&gt;"",$A$2&lt;&gt;"",$GK$252&lt;&gt;""),"E","")</f>
        <v/>
      </c>
      <c r="GL228" s="29" t="str">
        <f>IF(OR($A$8&lt;&gt;"",$A$2&lt;&gt;"",$GL$252&lt;&gt;""),"E","")</f>
        <v/>
      </c>
      <c r="GM228" s="29" t="str">
        <f>IF(OR($A$8&lt;&gt;"",$A$2&lt;&gt;"",$GM$252&lt;&gt;""),"E","")</f>
        <v/>
      </c>
      <c r="GN228" s="29" t="str">
        <f>IF(OR($A$8&lt;&gt;"",$A$2&lt;&gt;"",$GN$252&lt;&gt;""),"E","")</f>
        <v/>
      </c>
      <c r="GO228" s="29" t="str">
        <f>IF(OR($A$8&lt;&gt;"",$A$2&lt;&gt;"",$GO$252&lt;&gt;""),"E","")</f>
        <v/>
      </c>
      <c r="GP228" s="29" t="str">
        <f>IF(OR($A$8&lt;&gt;"",$A$2&lt;&gt;"",$GP$252&lt;&gt;""),"E","")</f>
        <v/>
      </c>
      <c r="GQ228" s="29" t="str">
        <f>IF(OR($A$8&lt;&gt;"",$A$2&lt;&gt;"",$GQ$252&lt;&gt;""),"E","")</f>
        <v/>
      </c>
      <c r="GR228" s="29" t="str">
        <f>IF(OR($A$8&lt;&gt;"",$A$2&lt;&gt;"",$GR$252&lt;&gt;""),"E","")</f>
        <v/>
      </c>
      <c r="GS228" s="29" t="str">
        <f>IF(OR($A$8&lt;&gt;"",$A$2&lt;&gt;"",$GS$252&lt;&gt;""),"E","")</f>
        <v/>
      </c>
      <c r="GT228" s="29" t="str">
        <f>IF(OR($A$8&lt;&gt;"",$A$2&lt;&gt;"",$GT$252&lt;&gt;""),"E","")</f>
        <v/>
      </c>
      <c r="GU228" s="29" t="str">
        <f>IF(OR($A$8&lt;&gt;"",$A$2&lt;&gt;"",$GU$252&lt;&gt;""),"E","")</f>
        <v/>
      </c>
      <c r="GV228" s="29" t="str">
        <f>IF(OR($A$8&lt;&gt;"",$A$2&lt;&gt;"",$GV$252&lt;&gt;""),"E","")</f>
        <v/>
      </c>
      <c r="GW228" s="29" t="str">
        <f>IF(OR($A$8&lt;&gt;"",$A$2&lt;&gt;"",$GW$252&lt;&gt;""),"E","")</f>
        <v/>
      </c>
      <c r="GX228" s="29" t="str">
        <f>IF(OR($A$8&lt;&gt;"",$A$2&lt;&gt;"",$GX$252&lt;&gt;""),"E","")</f>
        <v/>
      </c>
      <c r="GY228" s="26" t="str">
        <f>IF(OR($A$8&lt;&gt;"",$A$2&lt;&gt;"",$GY$252&lt;&gt;""),"E","")</f>
        <v/>
      </c>
      <c r="GZ228" s="29" t="str">
        <f>IF(OR($A$8&lt;&gt;"",$A$2&lt;&gt;"",$GZ$252&lt;&gt;""),"E","")</f>
        <v/>
      </c>
      <c r="HA228" s="29" t="str">
        <f>IF(OR($A$8&lt;&gt;"",$A$2&lt;&gt;"",$HA$252&lt;&gt;""),"E","")</f>
        <v/>
      </c>
      <c r="HB228" s="29" t="str">
        <f>IF(OR($A$8&lt;&gt;"",$A$2&lt;&gt;"",$HB$252&lt;&gt;""),"E","")</f>
        <v/>
      </c>
      <c r="HC228" s="29" t="str">
        <f>IF(OR($A$8&lt;&gt;"",$A$2&lt;&gt;"",$HC$252&lt;&gt;""),"E","")</f>
        <v/>
      </c>
      <c r="HD228" s="29" t="str">
        <f>IF(OR($A$8&lt;&gt;"",$A$2&lt;&gt;"",$HD$252&lt;&gt;""),"E","")</f>
        <v/>
      </c>
      <c r="HE228" s="29" t="str">
        <f>IF(OR($A$8&lt;&gt;"",$A$2&lt;&gt;"",$HE$252&lt;&gt;""),"E","")</f>
        <v/>
      </c>
      <c r="HF228" s="29" t="str">
        <f>IF(OR($A$8&lt;&gt;"",$A$2&lt;&gt;"",$HF$252&lt;&gt;""),"E","")</f>
        <v/>
      </c>
      <c r="HG228" s="29" t="str">
        <f>IF(OR($A$8&lt;&gt;"",$A$2&lt;&gt;"",$HG$252&lt;&gt;""),"E","")</f>
        <v/>
      </c>
      <c r="HH228" s="81"/>
      <c r="HI228" s="72"/>
      <c r="HJ228" s="34" t="str">
        <f>IF(OR($A$8&lt;&gt;"",$A$2&lt;&gt;"",$HJ$252&lt;&gt;""),"E",IF((OR((AND($B$5="X",$D$5="")),(AND($F$7="X",$H$7="",$N$7="")),(AND((OR(($J$6="X"),(AND($J$6="X",$L$6="X")))),$N$6="")),(AND($B$7="X",$D$7="")))),"","X"))</f>
        <v>X</v>
      </c>
      <c r="HK228" s="29" t="str">
        <f>IF(OR($A$8&lt;&gt;"",$A$2&lt;&gt;"",$HK$252&lt;&gt;""),"E","")</f>
        <v/>
      </c>
      <c r="HL228" s="34" t="str">
        <f>IF(OR($A$8&lt;&gt;"",$A$2&lt;&gt;"",$HL$252&lt;&gt;""),"E",IF((OR((AND($B$5="X",$D$5="")),(AND($F$7="X",$H$7="",$N$7="")),(AND((OR(($J$6="X"),(AND($J$6="X",$L$6="X")))),$N$6="")),(AND($B$7="X",$D$7="")))),"","X"))</f>
        <v>X</v>
      </c>
      <c r="HM228" s="34" t="str">
        <f>IF(OR($A$8&lt;&gt;"",$A$2&lt;&gt;"",$HM$252&lt;&gt;""),"E",IF((OR((AND($B$5="X",$D$5="")),(AND($F$7="X",$H$7="",$N$7="")),(AND((OR(($J$6="X"),(AND($J$6="X",$L$6="X")))),$N$6="")),(AND($B$7="X",$D$7="")))),"","X"))</f>
        <v>X</v>
      </c>
      <c r="HN228" s="34" t="str">
        <f>IF(OR($A$8&lt;&gt;"",$A$2&lt;&gt;"",$HN$252&lt;&gt;""),"E",IF((OR((AND($B$5="X",$D$5="")),(AND($F$7="X",$H$7="",$N$7="")),(AND((OR(($J$6="X"),(AND($J$6="X",$L$6="X")))),$N$6="")),(AND($B$7="X",$D$7="")))),"","X"))</f>
        <v>X</v>
      </c>
      <c r="HO228" s="34" t="str">
        <f>IF(OR($A$8&lt;&gt;"",$A$2&lt;&gt;"",$HO$252&lt;&gt;""),"E",IF((OR((AND($B$5="X",$D$5="")),(AND($F$7="X",$H$7="",$N$7="")),(AND((OR(($J$6="X"),(AND($J$6="X",$L$6="X")))),$N$6="")),(AND($B$7="X",$D$7="")))),"","X"))</f>
        <v>X</v>
      </c>
      <c r="HP228" s="34" t="str">
        <f>IF(OR($A$8&lt;&gt;"",$A$2&lt;&gt;"",$HP$252&lt;&gt;""),"E",IF((OR((AND($B$5="X",$D$5="")),(AND($F$7="X",$H$7="",$N$7="")),(AND((OR(($J$6="X"),(AND($J$6="X",$L$6="X")))),$N$6="")),(AND($B$7="X",$D$7="")))),"","X"))</f>
        <v>X</v>
      </c>
      <c r="HQ228" s="219"/>
      <c r="HR228" s="6"/>
      <c r="HS228" s="131">
        <f t="shared" si="3"/>
        <v>0</v>
      </c>
      <c r="HT228" s="132"/>
    </row>
    <row r="229" spans="1:228" ht="39" customHeight="1" x14ac:dyDescent="0.2">
      <c r="A229" s="220" t="s">
        <v>141</v>
      </c>
      <c r="B229" s="221"/>
      <c r="C229" s="221"/>
      <c r="D229" s="221"/>
      <c r="E229" s="221"/>
      <c r="F229" s="221"/>
      <c r="G229" s="221"/>
      <c r="H229" s="221"/>
      <c r="I229" s="221"/>
      <c r="J229" s="221"/>
      <c r="K229" s="221"/>
      <c r="L229" s="222"/>
      <c r="M229" s="220" t="s">
        <v>139</v>
      </c>
      <c r="N229" s="221"/>
      <c r="O229" s="221"/>
      <c r="P229" s="221"/>
      <c r="Q229" s="221"/>
      <c r="R229" s="221"/>
      <c r="S229" s="221"/>
      <c r="T229" s="221"/>
      <c r="U229" s="222"/>
      <c r="V229" s="175"/>
      <c r="W229" s="45">
        <v>37</v>
      </c>
      <c r="X229" s="205">
        <v>4</v>
      </c>
      <c r="Y229" s="84" t="s">
        <v>1166</v>
      </c>
      <c r="Z229" s="178"/>
      <c r="AA229" s="212"/>
      <c r="AB229" s="155">
        <v>60</v>
      </c>
      <c r="AC229" s="299"/>
      <c r="AD229" s="155">
        <v>60</v>
      </c>
      <c r="AE229" s="299"/>
      <c r="AF229" s="155">
        <v>60</v>
      </c>
      <c r="AG229" s="299"/>
      <c r="AH229" s="155">
        <v>40</v>
      </c>
      <c r="AI229" s="299"/>
      <c r="AJ229" s="155">
        <v>20</v>
      </c>
      <c r="AK229" s="299"/>
      <c r="AL229" s="155">
        <v>12</v>
      </c>
      <c r="AM229" s="299"/>
      <c r="AN229" s="155">
        <v>2</v>
      </c>
      <c r="AO229" s="299"/>
      <c r="AP229" s="155">
        <v>1</v>
      </c>
      <c r="AQ229" s="299"/>
      <c r="AR229" s="152">
        <v>1</v>
      </c>
      <c r="AS229" s="412"/>
      <c r="AT229" s="152"/>
      <c r="AU229" s="153"/>
      <c r="AV229" s="152"/>
      <c r="AW229" s="153"/>
      <c r="AX229" s="152"/>
      <c r="AY229" s="153"/>
      <c r="AZ229" s="152"/>
      <c r="BA229" s="153"/>
      <c r="BB229" s="152"/>
      <c r="BC229" s="153"/>
      <c r="BD229" s="152"/>
      <c r="BE229" s="153"/>
      <c r="BF229" s="152"/>
      <c r="BG229" s="422"/>
      <c r="BH229" s="179"/>
      <c r="BI229" s="179"/>
      <c r="BJ229" s="67" t="str">
        <f>IF($BJ$8="Saisie de numéro erronée !","Saisie de numéro erronée !",IF($BJ$9="","",VALUE(SUBSTITUTE(IF(COUNTIF(HS229,"* *"),TRIM(MID(Y229&amp;" ",(FIND(("NO"&amp;$BJ$9&amp;" "),Y229&amp;" "))-3,3)),HS229),"c",""))))</f>
        <v/>
      </c>
      <c r="BK229" s="180"/>
      <c r="BL229" s="213"/>
      <c r="BM229" s="29">
        <v>37</v>
      </c>
      <c r="BN229" s="29">
        <v>37</v>
      </c>
      <c r="BO229" s="29">
        <v>37</v>
      </c>
      <c r="BP229" s="29">
        <v>38</v>
      </c>
      <c r="BQ229" s="29">
        <v>38</v>
      </c>
      <c r="BR229" s="29">
        <v>38</v>
      </c>
      <c r="BS229" s="29">
        <v>39</v>
      </c>
      <c r="BT229" s="29">
        <v>39</v>
      </c>
      <c r="BU229" s="29">
        <v>39</v>
      </c>
      <c r="BV229" s="29">
        <v>40</v>
      </c>
      <c r="BW229" s="29">
        <v>40</v>
      </c>
      <c r="BX229" s="228">
        <v>64</v>
      </c>
      <c r="BY229" s="29">
        <v>44</v>
      </c>
      <c r="BZ229" s="29">
        <v>60</v>
      </c>
      <c r="CA229" s="29">
        <v>63</v>
      </c>
      <c r="CB229" s="226">
        <v>72</v>
      </c>
      <c r="CC229" s="181"/>
      <c r="CD229" s="181"/>
      <c r="CE229" s="395"/>
      <c r="CF229" s="182"/>
      <c r="CG229" s="182"/>
      <c r="CH229" s="395"/>
      <c r="CI229" s="183"/>
      <c r="CJ229" s="183"/>
      <c r="CK229" s="214">
        <v>218</v>
      </c>
      <c r="CL229" s="44" t="s">
        <v>659</v>
      </c>
      <c r="CM229" s="184"/>
      <c r="CN229" s="216"/>
      <c r="CO229" s="227" t="s">
        <v>163</v>
      </c>
      <c r="CP229" s="185"/>
      <c r="CQ229" s="185"/>
      <c r="CR229" s="44">
        <v>103</v>
      </c>
      <c r="CS229" s="44">
        <v>109</v>
      </c>
      <c r="CT229" s="186"/>
      <c r="CU229" s="186"/>
      <c r="CV229" s="395"/>
      <c r="CW229" s="218"/>
      <c r="CX229" s="218"/>
      <c r="CY229" s="227" t="s">
        <v>106</v>
      </c>
      <c r="CZ229" s="187"/>
      <c r="DA229" s="187"/>
      <c r="DB229" s="28" t="str">
        <f>IF(OR($A$8&lt;&gt;"",$A$2&lt;&gt;"",$DB$252&lt;&gt;""),"E","")</f>
        <v/>
      </c>
      <c r="DC229" s="29" t="str">
        <f>IF(OR($A$8&lt;&gt;"",$A$2&lt;&gt;"",$DC$252&lt;&gt;""),"E","")</f>
        <v/>
      </c>
      <c r="DD229" s="29" t="str">
        <f>IF(OR($A$8&lt;&gt;"",$A$2&lt;&gt;"",$DD$252&lt;&gt;""),"E","")</f>
        <v/>
      </c>
      <c r="DE229" s="29" t="str">
        <f>IF(OR($A$8&lt;&gt;"",$A$2&lt;&gt;"",$DE$252&lt;&gt;""),"E","")</f>
        <v/>
      </c>
      <c r="DF229" s="29" t="str">
        <f>IF(OR($A$8&lt;&gt;"",$A$2&lt;&gt;"",$DF$252&lt;&gt;""),"E","")</f>
        <v/>
      </c>
      <c r="DG229" s="29" t="str">
        <f>IF(OR($A$8&lt;&gt;"",$A$2&lt;&gt;"",$DG$252&lt;&gt;""),"E","")</f>
        <v/>
      </c>
      <c r="DH229" s="29" t="str">
        <f>IF(OR($A$8&lt;&gt;"",$A$2&lt;&gt;"",$DH$252&lt;&gt;""),"E","")</f>
        <v/>
      </c>
      <c r="DI229" s="29" t="str">
        <f>IF(OR($A$8&lt;&gt;"",$A$2&lt;&gt;"",$DI$252&lt;&gt;""),"E","")</f>
        <v/>
      </c>
      <c r="DJ229" s="29" t="str">
        <f>IF(OR($A$8&lt;&gt;"",$A$2&lt;&gt;"",$DJ$252&lt;&gt;""),"E","")</f>
        <v/>
      </c>
      <c r="DK229" s="29" t="str">
        <f>IF(OR($A$8&lt;&gt;"",$A$2&lt;&gt;"",$DK$252&lt;&gt;""),"E","")</f>
        <v/>
      </c>
      <c r="DL229" s="29" t="str">
        <f>IF(OR($A$8&lt;&gt;"",$A$2&lt;&gt;"",$DL$252&lt;&gt;""),"E","")</f>
        <v/>
      </c>
      <c r="DM229" s="29" t="str">
        <f>IF(OR($A$8&lt;&gt;"",$A$2&lt;&gt;"",$DM$252&lt;&gt;""),"E","")</f>
        <v/>
      </c>
      <c r="DN229" s="29" t="str">
        <f>IF(OR($A$8&lt;&gt;"",$A$2&lt;&gt;"",$DN$252&lt;&gt;""),"E","")</f>
        <v/>
      </c>
      <c r="DO229" s="29" t="str">
        <f>IF(OR($A$8&lt;&gt;"",$A$2&lt;&gt;"",$DO$252&lt;&gt;""),"E","")</f>
        <v/>
      </c>
      <c r="DP229" s="29" t="str">
        <f>IF(OR($A$8&lt;&gt;"",$A$2&lt;&gt;"",$DP$252&lt;&gt;""),"E","")</f>
        <v/>
      </c>
      <c r="DQ229" s="29" t="str">
        <f>IF(OR($A$8&lt;&gt;"",$A$2&lt;&gt;"",$DQ$252&lt;&gt;""),"E","")</f>
        <v/>
      </c>
      <c r="DR229" s="29" t="str">
        <f>IF(OR($A$8&lt;&gt;"",$A$2&lt;&gt;"",$DR$252&lt;&gt;""),"E","")</f>
        <v/>
      </c>
      <c r="DS229" s="29" t="str">
        <f>IF(OR($A$8&lt;&gt;"",$A$2&lt;&gt;"",$DS$252&lt;&gt;""),"E","")</f>
        <v/>
      </c>
      <c r="DT229" s="29" t="str">
        <f>IF(OR($A$8&lt;&gt;"",$A$2&lt;&gt;"",$DT$252&lt;&gt;""),"E","")</f>
        <v/>
      </c>
      <c r="DU229" s="29" t="str">
        <f>IF(OR($A$8&lt;&gt;"",$A$2&lt;&gt;"",$DU$252&lt;&gt;""),"E","")</f>
        <v/>
      </c>
      <c r="DV229" s="29" t="str">
        <f>IF(OR($A$8&lt;&gt;"",$A$2&lt;&gt;"",$DV$252&lt;&gt;""),"E","")</f>
        <v/>
      </c>
      <c r="DW229" s="29" t="str">
        <f>IF(OR($A$8&lt;&gt;"",$A$2&lt;&gt;"",$DW$252&lt;&gt;""),"E","")</f>
        <v/>
      </c>
      <c r="DX229" s="29" t="str">
        <f>IF(OR($A$8&lt;&gt;"",$A$2&lt;&gt;"",$DX$252&lt;&gt;""),"E","")</f>
        <v/>
      </c>
      <c r="DY229" s="29" t="str">
        <f>IF(OR($A$8&lt;&gt;"",$A$2&lt;&gt;"",$DY$252&lt;&gt;""),"E","")</f>
        <v/>
      </c>
      <c r="DZ229" s="29" t="str">
        <f>IF(OR($A$8&lt;&gt;"",$A$2&lt;&gt;"",$DZ$252&lt;&gt;""),"E","")</f>
        <v/>
      </c>
      <c r="EA229" s="31"/>
      <c r="EB229" s="2"/>
      <c r="EC229" s="29" t="str">
        <f>IF(OR($A$8&lt;&gt;"",$A$2&lt;&gt;"",$EC$252&lt;&gt;""),"E","")</f>
        <v/>
      </c>
      <c r="ED229" s="58"/>
      <c r="EE229" s="57"/>
      <c r="EF229" s="29" t="str">
        <f>IF(OR($A$8&lt;&gt;"",$A$2&lt;&gt;"",$EF$252&lt;&gt;""),"E","")</f>
        <v/>
      </c>
      <c r="EG229" s="29" t="str">
        <f>IF(OR($A$8&lt;&gt;"",$A$2&lt;&gt;"",$EG$252&lt;&gt;""),"E","")</f>
        <v/>
      </c>
      <c r="EH229" s="29" t="str">
        <f>IF(OR($A$8&lt;&gt;"",$A$2&lt;&gt;"",$EH$252&lt;&gt;""),"E","")</f>
        <v/>
      </c>
      <c r="EI229" s="29" t="str">
        <f>IF(OR($A$8&lt;&gt;"",$A$2&lt;&gt;"",$EI$252&lt;&gt;""),"E","")</f>
        <v/>
      </c>
      <c r="EJ229" s="29" t="str">
        <f>IF(OR($A$8&lt;&gt;"",$A$2&lt;&gt;"",$EJ$252&lt;&gt;""),"E","")</f>
        <v/>
      </c>
      <c r="EK229" s="29" t="str">
        <f>IF(OR($A$8&lt;&gt;"",$A$2&lt;&gt;"",$EK$252&lt;&gt;""),"E","")</f>
        <v/>
      </c>
      <c r="EL229" s="29" t="str">
        <f>IF(OR($A$8&lt;&gt;"",$A$2&lt;&gt;"",$EL$252&lt;&gt;""),"E","")</f>
        <v/>
      </c>
      <c r="EM229" s="29" t="str">
        <f>IF(OR($A$8&lt;&gt;"",$A$2&lt;&gt;"",$EM$252&lt;&gt;""),"E","")</f>
        <v/>
      </c>
      <c r="EN229" s="29" t="str">
        <f>IF(OR($A$8&lt;&gt;"",$A$2&lt;&gt;"",$EN$252&lt;&gt;""),"E","")</f>
        <v/>
      </c>
      <c r="EO229" s="29" t="str">
        <f>IF(OR($A$8&lt;&gt;"",$A$2&lt;&gt;"",$EO$252&lt;&gt;""),"E","")</f>
        <v/>
      </c>
      <c r="EP229" s="29" t="str">
        <f>IF(OR($A$8&lt;&gt;"",$A$2&lt;&gt;"",$EP$252&lt;&gt;""),"E","")</f>
        <v/>
      </c>
      <c r="EQ229" s="29" t="str">
        <f>IF(OR($A$8&lt;&gt;"",$A$2&lt;&gt;"",$EQ$252&lt;&gt;""),"E","")</f>
        <v/>
      </c>
      <c r="ER229" s="29" t="str">
        <f>IF(OR($A$8&lt;&gt;"",$A$2&lt;&gt;"",$ER$252&lt;&gt;""),"E","")</f>
        <v/>
      </c>
      <c r="ES229" s="29" t="str">
        <f>IF(OR($A$8&lt;&gt;"",$A$2&lt;&gt;"",$ES$252&lt;&gt;""),"E","")</f>
        <v/>
      </c>
      <c r="ET229" s="29" t="str">
        <f>IF(OR($A$8&lt;&gt;"",$A$2&lt;&gt;"",$ET$252&lt;&gt;""),"E","")</f>
        <v/>
      </c>
      <c r="EU229" s="29" t="str">
        <f>IF(OR($A$8&lt;&gt;"",$A$2&lt;&gt;"",$EU$252&lt;&gt;""),"E","")</f>
        <v/>
      </c>
      <c r="EV229" s="29" t="str">
        <f>IF(OR($A$8&lt;&gt;"",$A$2&lt;&gt;"",$EV$252&lt;&gt;""),"E","")</f>
        <v/>
      </c>
      <c r="EW229" s="29" t="str">
        <f>IF(OR($A$8&lt;&gt;"",$A$2&lt;&gt;"",$EW$252&lt;&gt;""),"E","")</f>
        <v/>
      </c>
      <c r="EX229" s="29" t="str">
        <f>IF(OR($A$8&lt;&gt;"",$A$2&lt;&gt;"",$EX$252&lt;&gt;""),"E","")</f>
        <v/>
      </c>
      <c r="EY229" s="29" t="str">
        <f>IF(OR($A$8&lt;&gt;"",$A$2&lt;&gt;"",$EY$252&lt;&gt;""),"E","")</f>
        <v/>
      </c>
      <c r="EZ229" s="29" t="str">
        <f>IF(OR($A$8&lt;&gt;"",$A$2&lt;&gt;"",$EZ$252&lt;&gt;""),"E","")</f>
        <v/>
      </c>
      <c r="FA229" s="29" t="str">
        <f>IF(OR($A$8&lt;&gt;"",$A$2&lt;&gt;"",$FA$252&lt;&gt;""),"E","")</f>
        <v/>
      </c>
      <c r="FB229" s="29" t="str">
        <f>IF(OR($A$8&lt;&gt;"",$A$2&lt;&gt;"",$FB$252&lt;&gt;""),"E","")</f>
        <v/>
      </c>
      <c r="FC229" s="29" t="str">
        <f>IF(OR($A$8&lt;&gt;"",$A$2&lt;&gt;"",$FC$252&lt;&gt;""),"E","")</f>
        <v/>
      </c>
      <c r="FD229" s="29" t="str">
        <f>IF(OR($A$8&lt;&gt;"",$A$2&lt;&gt;"",$FD$252&lt;&gt;""),"E","")</f>
        <v/>
      </c>
      <c r="FE229" s="29" t="str">
        <f>IF(OR($A$8&lt;&gt;"",$A$2&lt;&gt;"",$FE$252&lt;&gt;""),"E","")</f>
        <v/>
      </c>
      <c r="FF229" s="29" t="str">
        <f>IF(OR($A$8&lt;&gt;"",$A$2&lt;&gt;"",$FF$252&lt;&gt;""),"E","")</f>
        <v/>
      </c>
      <c r="FG229" s="29" t="str">
        <f>IF(OR($A$8&lt;&gt;"",$A$2&lt;&gt;"",$FG$252&lt;&gt;""),"E","")</f>
        <v/>
      </c>
      <c r="FH229" s="29" t="str">
        <f>IF(OR($A$8&lt;&gt;"",$A$2&lt;&gt;"",$FH$252&lt;&gt;""),"E","")</f>
        <v/>
      </c>
      <c r="FI229" s="29" t="str">
        <f>IF(OR($A$8&lt;&gt;"",$A$2&lt;&gt;"",$FI$252&lt;&gt;""),"E","")</f>
        <v/>
      </c>
      <c r="FJ229" s="29" t="str">
        <f>IF(OR($A$8&lt;&gt;"",$A$2&lt;&gt;"",$FJ$252&lt;&gt;""),"E","")</f>
        <v/>
      </c>
      <c r="FK229" s="29" t="str">
        <f>IF(OR($A$8&lt;&gt;"",$A$2&lt;&gt;"",$FK$252&lt;&gt;""),"E","")</f>
        <v/>
      </c>
      <c r="FL229" s="29" t="str">
        <f>IF(OR($A$8&lt;&gt;"",$A$2&lt;&gt;"",$FL$252&lt;&gt;""),"E","")</f>
        <v/>
      </c>
      <c r="FM229" s="29" t="str">
        <f>IF(OR($A$8&lt;&gt;"",$A$2&lt;&gt;"",$FM$252&lt;&gt;""),"E","")</f>
        <v/>
      </c>
      <c r="FN229" s="29" t="str">
        <f>IF(OR($A$8&lt;&gt;"",$A$2&lt;&gt;"",$FN$252&lt;&gt;""),"E","")</f>
        <v/>
      </c>
      <c r="FO229" s="29" t="str">
        <f>IF(OR($A$8&lt;&gt;"",$A$2&lt;&gt;"",$FO$252&lt;&gt;""),"E","")</f>
        <v/>
      </c>
      <c r="FP229" s="29" t="str">
        <f>IF(OR($A$8&lt;&gt;"",$A$2&lt;&gt;"",$FP$252&lt;&gt;""),"E","")</f>
        <v/>
      </c>
      <c r="FQ229" s="29" t="str">
        <f>IF(OR($A$8&lt;&gt;"",$A$2&lt;&gt;"",$FQ$252&lt;&gt;""),"E","")</f>
        <v/>
      </c>
      <c r="FR229" s="29" t="str">
        <f>IF(OR($A$8&lt;&gt;"",$A$2&lt;&gt;"",$FR$252&lt;&gt;""),"E","")</f>
        <v/>
      </c>
      <c r="FS229" s="29" t="str">
        <f>IF(OR($A$8&lt;&gt;"",$A$2&lt;&gt;"",$FS$252&lt;&gt;""),"E","")</f>
        <v/>
      </c>
      <c r="FT229" s="29" t="str">
        <f>IF(OR($A$8&lt;&gt;"",$A$2&lt;&gt;"",$FT$252&lt;&gt;""),"E","")</f>
        <v/>
      </c>
      <c r="FU229" s="29" t="str">
        <f>IF(OR($A$8&lt;&gt;"",$A$2&lt;&gt;"",$FU$252&lt;&gt;""),"E","")</f>
        <v/>
      </c>
      <c r="FV229" s="29" t="str">
        <f>IF(OR($A$8&lt;&gt;"",$A$2&lt;&gt;"",$FV$252&lt;&gt;""),"E","")</f>
        <v/>
      </c>
      <c r="FW229" s="29" t="str">
        <f>IF(OR($A$8&lt;&gt;"",$A$2&lt;&gt;"",$FW$252&lt;&gt;""),"E","")</f>
        <v/>
      </c>
      <c r="FX229" s="29" t="str">
        <f>IF(OR($A$8&lt;&gt;"",$A$2&lt;&gt;"",$FX$252&lt;&gt;""),"E","")</f>
        <v/>
      </c>
      <c r="FY229" s="29" t="str">
        <f>IF(OR($A$8&lt;&gt;"",$A$2&lt;&gt;"",$FY$252&lt;&gt;""),"E","")</f>
        <v/>
      </c>
      <c r="FZ229" s="29" t="str">
        <f>IF(OR($A$8&lt;&gt;"",$A$2&lt;&gt;"",$FZ$252&lt;&gt;""),"E","")</f>
        <v/>
      </c>
      <c r="GA229" s="29" t="str">
        <f>IF(OR($A$8&lt;&gt;"",$A$2&lt;&gt;"",$GA$252&lt;&gt;""),"E","")</f>
        <v/>
      </c>
      <c r="GB229" s="58"/>
      <c r="GC229" s="57"/>
      <c r="GD229" s="33" t="str">
        <f>IF(OR($A$8&lt;&gt;"",$A$2&lt;&gt;"",$GD$252&lt;&gt;""),"E","")</f>
        <v/>
      </c>
      <c r="GE229" s="77"/>
      <c r="GF229" s="72"/>
      <c r="GG229" s="29" t="str">
        <f>IF(OR($A$8&lt;&gt;"",$A$2&lt;&gt;"",$GG$252&lt;&gt;""),"E","")</f>
        <v/>
      </c>
      <c r="GH229" s="29" t="str">
        <f>IF(OR($A$8&lt;&gt;"",$A$2&lt;&gt;"",$GH$252&lt;&gt;""),"E","")</f>
        <v/>
      </c>
      <c r="GI229" s="29" t="str">
        <f>IF(OR($A$8&lt;&gt;"",$A$2&lt;&gt;"",$GI$252&lt;&gt;""),"E","")</f>
        <v/>
      </c>
      <c r="GJ229" s="29" t="str">
        <f>IF(OR($A$8&lt;&gt;"",$A$2&lt;&gt;"",$GJ$252&lt;&gt;""),"E","")</f>
        <v/>
      </c>
      <c r="GK229" s="29" t="str">
        <f>IF(OR($A$8&lt;&gt;"",$A$2&lt;&gt;"",$GK$252&lt;&gt;""),"E","")</f>
        <v/>
      </c>
      <c r="GL229" s="29" t="str">
        <f>IF(OR($A$8&lt;&gt;"",$A$2&lt;&gt;"",$GL$252&lt;&gt;""),"E","")</f>
        <v/>
      </c>
      <c r="GM229" s="29" t="str">
        <f>IF(OR($A$8&lt;&gt;"",$A$2&lt;&gt;"",$GM$252&lt;&gt;""),"E","")</f>
        <v/>
      </c>
      <c r="GN229" s="29" t="str">
        <f>IF(OR($A$8&lt;&gt;"",$A$2&lt;&gt;"",$GN$252&lt;&gt;""),"E","")</f>
        <v/>
      </c>
      <c r="GO229" s="29" t="str">
        <f>IF(OR($A$8&lt;&gt;"",$A$2&lt;&gt;"",$GO$252&lt;&gt;""),"E","")</f>
        <v/>
      </c>
      <c r="GP229" s="29" t="str">
        <f>IF(OR($A$8&lt;&gt;"",$A$2&lt;&gt;"",$GP$252&lt;&gt;""),"E","")</f>
        <v/>
      </c>
      <c r="GQ229" s="29" t="str">
        <f>IF(OR($A$8&lt;&gt;"",$A$2&lt;&gt;"",$GQ$252&lt;&gt;""),"E","")</f>
        <v/>
      </c>
      <c r="GR229" s="29" t="str">
        <f>IF(OR($A$8&lt;&gt;"",$A$2&lt;&gt;"",$GR$252&lt;&gt;""),"E","")</f>
        <v/>
      </c>
      <c r="GS229" s="29" t="str">
        <f>IF(OR($A$8&lt;&gt;"",$A$2&lt;&gt;"",$GS$252&lt;&gt;""),"E","")</f>
        <v/>
      </c>
      <c r="GT229" s="29" t="str">
        <f>IF(OR($A$8&lt;&gt;"",$A$2&lt;&gt;"",$GT$252&lt;&gt;""),"E","")</f>
        <v/>
      </c>
      <c r="GU229" s="29" t="str">
        <f>IF(OR($A$8&lt;&gt;"",$A$2&lt;&gt;"",$GU$252&lt;&gt;""),"E","")</f>
        <v/>
      </c>
      <c r="GV229" s="29" t="str">
        <f>IF(OR($A$8&lt;&gt;"",$A$2&lt;&gt;"",$GV$252&lt;&gt;""),"E","")</f>
        <v/>
      </c>
      <c r="GW229" s="29" t="str">
        <f>IF(OR($A$8&lt;&gt;"",$A$2&lt;&gt;"",$GW$252&lt;&gt;""),"E","")</f>
        <v/>
      </c>
      <c r="GX229" s="29" t="str">
        <f>IF(OR($A$8&lt;&gt;"",$A$2&lt;&gt;"",$GX$252&lt;&gt;""),"E","")</f>
        <v/>
      </c>
      <c r="GY229" s="26" t="str">
        <f>IF(OR($A$8&lt;&gt;"",$A$2&lt;&gt;"",$GY$252&lt;&gt;""),"E","")</f>
        <v/>
      </c>
      <c r="GZ229" s="29" t="str">
        <f>IF(OR($A$8&lt;&gt;"",$A$2&lt;&gt;"",$GZ$252&lt;&gt;""),"E","")</f>
        <v/>
      </c>
      <c r="HA229" s="29" t="str">
        <f>IF(OR($A$8&lt;&gt;"",$A$2&lt;&gt;"",$HA$252&lt;&gt;""),"E","")</f>
        <v/>
      </c>
      <c r="HB229" s="29" t="str">
        <f>IF(OR($A$8&lt;&gt;"",$A$2&lt;&gt;"",$HB$252&lt;&gt;""),"E","")</f>
        <v/>
      </c>
      <c r="HC229" s="29" t="str">
        <f>IF(OR($A$8&lt;&gt;"",$A$2&lt;&gt;"",$HC$252&lt;&gt;""),"E","")</f>
        <v/>
      </c>
      <c r="HD229" s="29" t="str">
        <f>IF(OR($A$8&lt;&gt;"",$A$2&lt;&gt;"",$HD$252&lt;&gt;""),"E","")</f>
        <v/>
      </c>
      <c r="HE229" s="29" t="str">
        <f>IF(OR($A$8&lt;&gt;"",$A$2&lt;&gt;"",$HE$252&lt;&gt;""),"E","")</f>
        <v/>
      </c>
      <c r="HF229" s="29" t="str">
        <f>IF(OR($A$8&lt;&gt;"",$A$2&lt;&gt;"",$HF$252&lt;&gt;""),"E","")</f>
        <v/>
      </c>
      <c r="HG229" s="29" t="str">
        <f>IF(OR($A$8&lt;&gt;"",$A$2&lt;&gt;"",$HG$252&lt;&gt;""),"E","")</f>
        <v/>
      </c>
      <c r="HH229" s="81"/>
      <c r="HI229" s="72"/>
      <c r="HJ229" s="34" t="str">
        <f>IF(OR($A$8&lt;&gt;"",$A$2&lt;&gt;"",$HJ$252&lt;&gt;""),"E",IF((OR((AND($B$5="X",$D$5="")),(AND($F$7="X",$H$7="",$N$7="")),(AND((OR(($J$6="X"),(AND($J$6="X",$L$6="X")))),$N$6="")),(AND($B$7="X",$D$7="")))),"","X"))</f>
        <v>X</v>
      </c>
      <c r="HK229" s="29" t="str">
        <f>IF(OR($A$8&lt;&gt;"",$A$2&lt;&gt;"",$HK$252&lt;&gt;""),"E","")</f>
        <v/>
      </c>
      <c r="HL229" s="34" t="str">
        <f>IF(OR($A$8&lt;&gt;"",$A$2&lt;&gt;"",$HL$252&lt;&gt;""),"E",IF((OR((AND($B$5="X",$D$5="")),(AND($F$7="X",$H$7="",$N$7="")),(AND((OR(($J$6="X"),(AND($J$6="X",$L$6="X")))),$N$6="")),(AND($B$7="X",$D$7="")))),"","X"))</f>
        <v>X</v>
      </c>
      <c r="HM229" s="34" t="str">
        <f>IF(OR($A$8&lt;&gt;"",$A$2&lt;&gt;"",$HM$252&lt;&gt;""),"E",IF((OR((AND($B$5="X",$D$5="")),(AND($F$7="X",$H$7="",$N$7="")),(AND((OR(($J$6="X"),(AND($J$6="X",$L$6="X")))),$N$6="")),(AND($B$7="X",$D$7="")))),"","X"))</f>
        <v>X</v>
      </c>
      <c r="HN229" s="34" t="str">
        <f>IF(OR($A$8&lt;&gt;"",$A$2&lt;&gt;"",$HN$252&lt;&gt;""),"E",IF((OR((AND($B$5="X",$D$5="")),(AND($F$7="X",$H$7="",$N$7="")),(AND((OR(($J$6="X"),(AND($J$6="X",$L$6="X")))),$N$6="")),(AND($B$7="X",$D$7="")))),"","X"))</f>
        <v>X</v>
      </c>
      <c r="HO229" s="34" t="str">
        <f>IF(OR($A$8&lt;&gt;"",$A$2&lt;&gt;"",$HO$252&lt;&gt;""),"E",IF((OR((AND($B$5="X",$D$5="")),(AND($F$7="X",$H$7="",$N$7="")),(AND((OR(($J$6="X"),(AND($J$6="X",$L$6="X")))),$N$6="")),(AND($B$7="X",$D$7="")))),"","X"))</f>
        <v>X</v>
      </c>
      <c r="HP229" s="34" t="str">
        <f>IF(OR($A$8&lt;&gt;"",$A$2&lt;&gt;"",$HP$252&lt;&gt;""),"E",IF((OR((AND($B$5="X",$D$5="")),(AND($F$7="X",$H$7="",$N$7="")),(AND((OR(($J$6="X"),(AND($J$6="X",$L$6="X")))),$N$6="")),(AND($B$7="X",$D$7="")))),"","X"))</f>
        <v>X</v>
      </c>
      <c r="HQ229" s="219"/>
      <c r="HR229" s="6"/>
      <c r="HS229" s="131">
        <f t="shared" si="3"/>
        <v>0</v>
      </c>
      <c r="HT229" s="132"/>
    </row>
    <row r="230" spans="1:228" ht="39" customHeight="1" x14ac:dyDescent="0.2">
      <c r="A230" s="220"/>
      <c r="B230" s="221"/>
      <c r="C230" s="221"/>
      <c r="D230" s="221"/>
      <c r="E230" s="221"/>
      <c r="F230" s="221"/>
      <c r="G230" s="221"/>
      <c r="H230" s="221"/>
      <c r="I230" s="221"/>
      <c r="J230" s="221"/>
      <c r="K230" s="221"/>
      <c r="L230" s="222"/>
      <c r="M230" s="220" t="s">
        <v>139</v>
      </c>
      <c r="N230" s="221"/>
      <c r="O230" s="221"/>
      <c r="P230" s="221"/>
      <c r="Q230" s="221"/>
      <c r="R230" s="221"/>
      <c r="S230" s="221"/>
      <c r="T230" s="221"/>
      <c r="U230" s="222"/>
      <c r="V230" s="175"/>
      <c r="W230" s="43">
        <v>38</v>
      </c>
      <c r="X230" s="205">
        <v>4</v>
      </c>
      <c r="Y230" s="84" t="s">
        <v>1167</v>
      </c>
      <c r="Z230" s="178"/>
      <c r="AA230" s="212"/>
      <c r="AB230" s="155">
        <v>60</v>
      </c>
      <c r="AC230" s="299"/>
      <c r="AD230" s="155">
        <v>60</v>
      </c>
      <c r="AE230" s="299"/>
      <c r="AF230" s="155">
        <v>60</v>
      </c>
      <c r="AG230" s="299"/>
      <c r="AH230" s="155">
        <v>60</v>
      </c>
      <c r="AI230" s="299"/>
      <c r="AJ230" s="155">
        <v>12</v>
      </c>
      <c r="AK230" s="299"/>
      <c r="AL230" s="155">
        <v>2</v>
      </c>
      <c r="AM230" s="299"/>
      <c r="AN230" s="155">
        <v>1</v>
      </c>
      <c r="AO230" s="299"/>
      <c r="AP230" s="155">
        <v>1</v>
      </c>
      <c r="AQ230" s="299"/>
      <c r="AR230" s="155"/>
      <c r="AS230" s="418"/>
      <c r="AT230" s="152"/>
      <c r="AU230" s="153"/>
      <c r="AV230" s="152"/>
      <c r="AW230" s="153"/>
      <c r="AX230" s="152"/>
      <c r="AY230" s="153"/>
      <c r="AZ230" s="152"/>
      <c r="BA230" s="153"/>
      <c r="BB230" s="152"/>
      <c r="BC230" s="153"/>
      <c r="BD230" s="152"/>
      <c r="BE230" s="153"/>
      <c r="BF230" s="152"/>
      <c r="BG230" s="422"/>
      <c r="BH230" s="179"/>
      <c r="BI230" s="179"/>
      <c r="BJ230" s="67" t="str">
        <f>IF($BJ$8="Saisie de numéro erronée !","Saisie de numéro erronée !",IF($BJ$9="","",VALUE(SUBSTITUTE(IF(COUNTIF(HS230,"* *"),TRIM(MID(Y230&amp;" ",(FIND(("NO"&amp;$BJ$9&amp;" "),Y230&amp;" "))-3,3)),HS230),"c",""))))</f>
        <v/>
      </c>
      <c r="BK230" s="180"/>
      <c r="BL230" s="213"/>
      <c r="BM230" s="29">
        <v>38</v>
      </c>
      <c r="BN230" s="29">
        <v>38</v>
      </c>
      <c r="BO230" s="29">
        <v>38</v>
      </c>
      <c r="BP230" s="29">
        <v>39</v>
      </c>
      <c r="BQ230" s="29">
        <v>39</v>
      </c>
      <c r="BR230" s="29">
        <v>39</v>
      </c>
      <c r="BS230" s="29">
        <v>40</v>
      </c>
      <c r="BT230" s="29">
        <v>40</v>
      </c>
      <c r="BU230" s="29">
        <v>40</v>
      </c>
      <c r="BV230" s="29">
        <v>41</v>
      </c>
      <c r="BW230" s="29">
        <v>41</v>
      </c>
      <c r="BX230" s="29">
        <v>41</v>
      </c>
      <c r="BY230" s="29">
        <v>45</v>
      </c>
      <c r="BZ230" s="29">
        <v>68</v>
      </c>
      <c r="CA230" s="29">
        <v>61</v>
      </c>
      <c r="CB230" s="226">
        <v>64</v>
      </c>
      <c r="CC230" s="181"/>
      <c r="CD230" s="181"/>
      <c r="CE230" s="395"/>
      <c r="CF230" s="182"/>
      <c r="CG230" s="182"/>
      <c r="CH230" s="395"/>
      <c r="CI230" s="183"/>
      <c r="CJ230" s="183"/>
      <c r="CK230" s="214">
        <v>219</v>
      </c>
      <c r="CL230" s="44" t="s">
        <v>660</v>
      </c>
      <c r="CM230" s="184"/>
      <c r="CN230" s="216"/>
      <c r="CO230" s="227" t="s">
        <v>163</v>
      </c>
      <c r="CP230" s="185"/>
      <c r="CQ230" s="185"/>
      <c r="CR230" s="44">
        <v>103</v>
      </c>
      <c r="CS230" s="44">
        <v>109</v>
      </c>
      <c r="CT230" s="186"/>
      <c r="CU230" s="186"/>
      <c r="CV230" s="395"/>
      <c r="CW230" s="218"/>
      <c r="CX230" s="218"/>
      <c r="CY230" s="227" t="s">
        <v>106</v>
      </c>
      <c r="CZ230" s="187"/>
      <c r="DA230" s="187"/>
      <c r="DB230" s="28" t="str">
        <f>IF(OR($A$8&lt;&gt;"",$A$2&lt;&gt;"",$DB$252&lt;&gt;""),"E","")</f>
        <v/>
      </c>
      <c r="DC230" s="29" t="str">
        <f>IF(OR($A$8&lt;&gt;"",$A$2&lt;&gt;"",$DC$252&lt;&gt;""),"E","")</f>
        <v/>
      </c>
      <c r="DD230" s="29" t="str">
        <f>IF(OR($A$8&lt;&gt;"",$A$2&lt;&gt;"",$DD$252&lt;&gt;""),"E","")</f>
        <v/>
      </c>
      <c r="DE230" s="29" t="str">
        <f>IF(OR($A$8&lt;&gt;"",$A$2&lt;&gt;"",$DE$252&lt;&gt;""),"E","")</f>
        <v/>
      </c>
      <c r="DF230" s="29" t="str">
        <f>IF(OR($A$8&lt;&gt;"",$A$2&lt;&gt;"",$DF$252&lt;&gt;""),"E","")</f>
        <v/>
      </c>
      <c r="DG230" s="29" t="str">
        <f>IF(OR($A$8&lt;&gt;"",$A$2&lt;&gt;"",$DG$252&lt;&gt;""),"E","")</f>
        <v/>
      </c>
      <c r="DH230" s="29" t="str">
        <f>IF(OR($A$8&lt;&gt;"",$A$2&lt;&gt;"",$DH$252&lt;&gt;""),"E","")</f>
        <v/>
      </c>
      <c r="DI230" s="29" t="str">
        <f>IF(OR($A$8&lt;&gt;"",$A$2&lt;&gt;"",$DI$252&lt;&gt;""),"E","")</f>
        <v/>
      </c>
      <c r="DJ230" s="29" t="str">
        <f>IF(OR($A$8&lt;&gt;"",$A$2&lt;&gt;"",$DJ$252&lt;&gt;""),"E","")</f>
        <v/>
      </c>
      <c r="DK230" s="29" t="str">
        <f>IF(OR($A$8&lt;&gt;"",$A$2&lt;&gt;"",$DK$252&lt;&gt;""),"E","")</f>
        <v/>
      </c>
      <c r="DL230" s="29" t="str">
        <f>IF(OR($A$8&lt;&gt;"",$A$2&lt;&gt;"",$DL$252&lt;&gt;""),"E","")</f>
        <v/>
      </c>
      <c r="DM230" s="29" t="str">
        <f>IF(OR($A$8&lt;&gt;"",$A$2&lt;&gt;"",$DM$252&lt;&gt;""),"E","")</f>
        <v/>
      </c>
      <c r="DN230" s="29" t="str">
        <f>IF(OR($A$8&lt;&gt;"",$A$2&lt;&gt;"",$DN$252&lt;&gt;""),"E","")</f>
        <v/>
      </c>
      <c r="DO230" s="29" t="str">
        <f>IF(OR($A$8&lt;&gt;"",$A$2&lt;&gt;"",$DO$252&lt;&gt;""),"E","")</f>
        <v/>
      </c>
      <c r="DP230" s="29" t="str">
        <f>IF(OR($A$8&lt;&gt;"",$A$2&lt;&gt;"",$DP$252&lt;&gt;""),"E","")</f>
        <v/>
      </c>
      <c r="DQ230" s="29" t="str">
        <f>IF(OR($A$8&lt;&gt;"",$A$2&lt;&gt;"",$DQ$252&lt;&gt;""),"E","")</f>
        <v/>
      </c>
      <c r="DR230" s="29" t="str">
        <f>IF(OR($A$8&lt;&gt;"",$A$2&lt;&gt;"",$DR$252&lt;&gt;""),"E","")</f>
        <v/>
      </c>
      <c r="DS230" s="29" t="str">
        <f>IF(OR($A$8&lt;&gt;"",$A$2&lt;&gt;"",$DS$252&lt;&gt;""),"E","")</f>
        <v/>
      </c>
      <c r="DT230" s="29" t="str">
        <f>IF(OR($A$8&lt;&gt;"",$A$2&lt;&gt;"",$DT$252&lt;&gt;""),"E","")</f>
        <v/>
      </c>
      <c r="DU230" s="29" t="str">
        <f>IF(OR($A$8&lt;&gt;"",$A$2&lt;&gt;"",$DU$252&lt;&gt;""),"E","")</f>
        <v/>
      </c>
      <c r="DV230" s="29" t="str">
        <f>IF(OR($A$8&lt;&gt;"",$A$2&lt;&gt;"",$DV$252&lt;&gt;""),"E","")</f>
        <v/>
      </c>
      <c r="DW230" s="29" t="str">
        <f>IF(OR($A$8&lt;&gt;"",$A$2&lt;&gt;"",$DW$252&lt;&gt;""),"E","")</f>
        <v/>
      </c>
      <c r="DX230" s="29" t="str">
        <f>IF(OR($A$8&lt;&gt;"",$A$2&lt;&gt;"",$DX$252&lt;&gt;""),"E","")</f>
        <v/>
      </c>
      <c r="DY230" s="29" t="str">
        <f>IF(OR($A$8&lt;&gt;"",$A$2&lt;&gt;"",$DY$252&lt;&gt;""),"E","")</f>
        <v/>
      </c>
      <c r="DZ230" s="29" t="str">
        <f>IF(OR($A$8&lt;&gt;"",$A$2&lt;&gt;"",$DZ$252&lt;&gt;""),"E","")</f>
        <v/>
      </c>
      <c r="EA230" s="31"/>
      <c r="EB230" s="2"/>
      <c r="EC230" s="29" t="str">
        <f>IF(OR($A$8&lt;&gt;"",$A$2&lt;&gt;"",$EC$252&lt;&gt;""),"E","")</f>
        <v/>
      </c>
      <c r="ED230" s="58"/>
      <c r="EE230" s="57"/>
      <c r="EF230" s="29" t="str">
        <f>IF(OR($A$8&lt;&gt;"",$A$2&lt;&gt;"",$EF$252&lt;&gt;""),"E","")</f>
        <v/>
      </c>
      <c r="EG230" s="29" t="str">
        <f>IF(OR($A$8&lt;&gt;"",$A$2&lt;&gt;"",$EG$252&lt;&gt;""),"E","")</f>
        <v/>
      </c>
      <c r="EH230" s="29" t="str">
        <f>IF(OR($A$8&lt;&gt;"",$A$2&lt;&gt;"",$EH$252&lt;&gt;""),"E","")</f>
        <v/>
      </c>
      <c r="EI230" s="29" t="str">
        <f>IF(OR($A$8&lt;&gt;"",$A$2&lt;&gt;"",$EI$252&lt;&gt;""),"E","")</f>
        <v/>
      </c>
      <c r="EJ230" s="29" t="str">
        <f>IF(OR($A$8&lt;&gt;"",$A$2&lt;&gt;"",$EJ$252&lt;&gt;""),"E","")</f>
        <v/>
      </c>
      <c r="EK230" s="29" t="str">
        <f>IF(OR($A$8&lt;&gt;"",$A$2&lt;&gt;"",$EK$252&lt;&gt;""),"E","")</f>
        <v/>
      </c>
      <c r="EL230" s="29" t="str">
        <f>IF(OR($A$8&lt;&gt;"",$A$2&lt;&gt;"",$EL$252&lt;&gt;""),"E","")</f>
        <v/>
      </c>
      <c r="EM230" s="29" t="str">
        <f>IF(OR($A$8&lt;&gt;"",$A$2&lt;&gt;"",$EM$252&lt;&gt;""),"E","")</f>
        <v/>
      </c>
      <c r="EN230" s="29" t="str">
        <f>IF(OR($A$8&lt;&gt;"",$A$2&lt;&gt;"",$EN$252&lt;&gt;""),"E","")</f>
        <v/>
      </c>
      <c r="EO230" s="29" t="str">
        <f>IF(OR($A$8&lt;&gt;"",$A$2&lt;&gt;"",$EO$252&lt;&gt;""),"E","")</f>
        <v/>
      </c>
      <c r="EP230" s="29" t="str">
        <f>IF(OR($A$8&lt;&gt;"",$A$2&lt;&gt;"",$EP$252&lt;&gt;""),"E","")</f>
        <v/>
      </c>
      <c r="EQ230" s="29" t="str">
        <f>IF(OR($A$8&lt;&gt;"",$A$2&lt;&gt;"",$EQ$252&lt;&gt;""),"E","")</f>
        <v/>
      </c>
      <c r="ER230" s="29" t="str">
        <f>IF(OR($A$8&lt;&gt;"",$A$2&lt;&gt;"",$ER$252&lt;&gt;""),"E","")</f>
        <v/>
      </c>
      <c r="ES230" s="29" t="str">
        <f>IF(OR($A$8&lt;&gt;"",$A$2&lt;&gt;"",$ES$252&lt;&gt;""),"E","")</f>
        <v/>
      </c>
      <c r="ET230" s="29" t="str">
        <f>IF(OR($A$8&lt;&gt;"",$A$2&lt;&gt;"",$ET$252&lt;&gt;""),"E","")</f>
        <v/>
      </c>
      <c r="EU230" s="29" t="str">
        <f>IF(OR($A$8&lt;&gt;"",$A$2&lt;&gt;"",$EU$252&lt;&gt;""),"E","")</f>
        <v/>
      </c>
      <c r="EV230" s="29" t="str">
        <f>IF(OR($A$8&lt;&gt;"",$A$2&lt;&gt;"",$EV$252&lt;&gt;""),"E","")</f>
        <v/>
      </c>
      <c r="EW230" s="29" t="str">
        <f>IF(OR($A$8&lt;&gt;"",$A$2&lt;&gt;"",$EW$252&lt;&gt;""),"E","")</f>
        <v/>
      </c>
      <c r="EX230" s="29" t="str">
        <f>IF(OR($A$8&lt;&gt;"",$A$2&lt;&gt;"",$EX$252&lt;&gt;""),"E","")</f>
        <v/>
      </c>
      <c r="EY230" s="29" t="str">
        <f>IF(OR($A$8&lt;&gt;"",$A$2&lt;&gt;"",$EY$252&lt;&gt;""),"E","")</f>
        <v/>
      </c>
      <c r="EZ230" s="29" t="str">
        <f>IF(OR($A$8&lt;&gt;"",$A$2&lt;&gt;"",$EZ$252&lt;&gt;""),"E","")</f>
        <v/>
      </c>
      <c r="FA230" s="29" t="str">
        <f>IF(OR($A$8&lt;&gt;"",$A$2&lt;&gt;"",$FA$252&lt;&gt;""),"E","")</f>
        <v/>
      </c>
      <c r="FB230" s="29" t="str">
        <f>IF(OR($A$8&lt;&gt;"",$A$2&lt;&gt;"",$FB$252&lt;&gt;""),"E","")</f>
        <v/>
      </c>
      <c r="FC230" s="29" t="str">
        <f>IF(OR($A$8&lt;&gt;"",$A$2&lt;&gt;"",$FC$252&lt;&gt;""),"E","")</f>
        <v/>
      </c>
      <c r="FD230" s="29" t="str">
        <f>IF(OR($A$8&lt;&gt;"",$A$2&lt;&gt;"",$FD$252&lt;&gt;""),"E","")</f>
        <v/>
      </c>
      <c r="FE230" s="29" t="str">
        <f>IF(OR($A$8&lt;&gt;"",$A$2&lt;&gt;"",$FE$252&lt;&gt;""),"E","")</f>
        <v/>
      </c>
      <c r="FF230" s="29" t="str">
        <f>IF(OR($A$8&lt;&gt;"",$A$2&lt;&gt;"",$FF$252&lt;&gt;""),"E","")</f>
        <v/>
      </c>
      <c r="FG230" s="29" t="str">
        <f>IF(OR($A$8&lt;&gt;"",$A$2&lt;&gt;"",$FG$252&lt;&gt;""),"E","")</f>
        <v/>
      </c>
      <c r="FH230" s="29" t="str">
        <f>IF(OR($A$8&lt;&gt;"",$A$2&lt;&gt;"",$FH$252&lt;&gt;""),"E","")</f>
        <v/>
      </c>
      <c r="FI230" s="29" t="str">
        <f>IF(OR($A$8&lt;&gt;"",$A$2&lt;&gt;"",$FI$252&lt;&gt;""),"E","")</f>
        <v/>
      </c>
      <c r="FJ230" s="29" t="str">
        <f>IF(OR($A$8&lt;&gt;"",$A$2&lt;&gt;"",$FJ$252&lt;&gt;""),"E","")</f>
        <v/>
      </c>
      <c r="FK230" s="29" t="str">
        <f>IF(OR($A$8&lt;&gt;"",$A$2&lt;&gt;"",$FK$252&lt;&gt;""),"E","")</f>
        <v/>
      </c>
      <c r="FL230" s="29" t="str">
        <f>IF(OR($A$8&lt;&gt;"",$A$2&lt;&gt;"",$FL$252&lt;&gt;""),"E","")</f>
        <v/>
      </c>
      <c r="FM230" s="29" t="str">
        <f>IF(OR($A$8&lt;&gt;"",$A$2&lt;&gt;"",$FM$252&lt;&gt;""),"E","")</f>
        <v/>
      </c>
      <c r="FN230" s="29" t="str">
        <f>IF(OR($A$8&lt;&gt;"",$A$2&lt;&gt;"",$FN$252&lt;&gt;""),"E","")</f>
        <v/>
      </c>
      <c r="FO230" s="29" t="str">
        <f>IF(OR($A$8&lt;&gt;"",$A$2&lt;&gt;"",$FO$252&lt;&gt;""),"E","")</f>
        <v/>
      </c>
      <c r="FP230" s="29" t="str">
        <f>IF(OR($A$8&lt;&gt;"",$A$2&lt;&gt;"",$FP$252&lt;&gt;""),"E","")</f>
        <v/>
      </c>
      <c r="FQ230" s="29" t="str">
        <f>IF(OR($A$8&lt;&gt;"",$A$2&lt;&gt;"",$FQ$252&lt;&gt;""),"E","")</f>
        <v/>
      </c>
      <c r="FR230" s="29" t="str">
        <f>IF(OR($A$8&lt;&gt;"",$A$2&lt;&gt;"",$FR$252&lt;&gt;""),"E","")</f>
        <v/>
      </c>
      <c r="FS230" s="29" t="str">
        <f>IF(OR($A$8&lt;&gt;"",$A$2&lt;&gt;"",$FS$252&lt;&gt;""),"E","")</f>
        <v/>
      </c>
      <c r="FT230" s="29" t="str">
        <f>IF(OR($A$8&lt;&gt;"",$A$2&lt;&gt;"",$FT$252&lt;&gt;""),"E","")</f>
        <v/>
      </c>
      <c r="FU230" s="29" t="str">
        <f>IF(OR($A$8&lt;&gt;"",$A$2&lt;&gt;"",$FU$252&lt;&gt;""),"E","")</f>
        <v/>
      </c>
      <c r="FV230" s="29" t="str">
        <f>IF(OR($A$8&lt;&gt;"",$A$2&lt;&gt;"",$FV$252&lt;&gt;""),"E","")</f>
        <v/>
      </c>
      <c r="FW230" s="29" t="str">
        <f>IF(OR($A$8&lt;&gt;"",$A$2&lt;&gt;"",$FW$252&lt;&gt;""),"E","")</f>
        <v/>
      </c>
      <c r="FX230" s="29" t="str">
        <f>IF(OR($A$8&lt;&gt;"",$A$2&lt;&gt;"",$FX$252&lt;&gt;""),"E","")</f>
        <v/>
      </c>
      <c r="FY230" s="29" t="str">
        <f>IF(OR($A$8&lt;&gt;"",$A$2&lt;&gt;"",$FY$252&lt;&gt;""),"E","")</f>
        <v/>
      </c>
      <c r="FZ230" s="29" t="str">
        <f>IF(OR($A$8&lt;&gt;"",$A$2&lt;&gt;"",$FZ$252&lt;&gt;""),"E","")</f>
        <v/>
      </c>
      <c r="GA230" s="29" t="str">
        <f>IF(OR($A$8&lt;&gt;"",$A$2&lt;&gt;"",$GA$252&lt;&gt;""),"E","")</f>
        <v/>
      </c>
      <c r="GB230" s="58"/>
      <c r="GC230" s="57"/>
      <c r="GD230" s="33" t="str">
        <f>IF(OR($A$8&lt;&gt;"",$A$2&lt;&gt;"",$GD$252&lt;&gt;""),"E","")</f>
        <v/>
      </c>
      <c r="GE230" s="77"/>
      <c r="GF230" s="72"/>
      <c r="GG230" s="29" t="str">
        <f>IF(OR($A$8&lt;&gt;"",$A$2&lt;&gt;"",$GG$252&lt;&gt;""),"E","")</f>
        <v/>
      </c>
      <c r="GH230" s="29" t="str">
        <f>IF(OR($A$8&lt;&gt;"",$A$2&lt;&gt;"",$GH$252&lt;&gt;""),"E","")</f>
        <v/>
      </c>
      <c r="GI230" s="29" t="str">
        <f>IF(OR($A$8&lt;&gt;"",$A$2&lt;&gt;"",$GI$252&lt;&gt;""),"E","")</f>
        <v/>
      </c>
      <c r="GJ230" s="29" t="str">
        <f>IF(OR($A$8&lt;&gt;"",$A$2&lt;&gt;"",$GJ$252&lt;&gt;""),"E","")</f>
        <v/>
      </c>
      <c r="GK230" s="29" t="str">
        <f>IF(OR($A$8&lt;&gt;"",$A$2&lt;&gt;"",$GK$252&lt;&gt;""),"E","")</f>
        <v/>
      </c>
      <c r="GL230" s="29" t="str">
        <f>IF(OR($A$8&lt;&gt;"",$A$2&lt;&gt;"",$GL$252&lt;&gt;""),"E","")</f>
        <v/>
      </c>
      <c r="GM230" s="29" t="str">
        <f>IF(OR($A$8&lt;&gt;"",$A$2&lt;&gt;"",$GM$252&lt;&gt;""),"E","")</f>
        <v/>
      </c>
      <c r="GN230" s="29" t="str">
        <f>IF(OR($A$8&lt;&gt;"",$A$2&lt;&gt;"",$GN$252&lt;&gt;""),"E","")</f>
        <v/>
      </c>
      <c r="GO230" s="29" t="str">
        <f>IF(OR($A$8&lt;&gt;"",$A$2&lt;&gt;"",$GO$252&lt;&gt;""),"E","")</f>
        <v/>
      </c>
      <c r="GP230" s="29" t="str">
        <f>IF(OR($A$8&lt;&gt;"",$A$2&lt;&gt;"",$GP$252&lt;&gt;""),"E","")</f>
        <v/>
      </c>
      <c r="GQ230" s="29" t="str">
        <f>IF(OR($A$8&lt;&gt;"",$A$2&lt;&gt;"",$GQ$252&lt;&gt;""),"E","")</f>
        <v/>
      </c>
      <c r="GR230" s="29" t="str">
        <f>IF(OR($A$8&lt;&gt;"",$A$2&lt;&gt;"",$GR$252&lt;&gt;""),"E","")</f>
        <v/>
      </c>
      <c r="GS230" s="29" t="str">
        <f>IF(OR($A$8&lt;&gt;"",$A$2&lt;&gt;"",$GS$252&lt;&gt;""),"E","")</f>
        <v/>
      </c>
      <c r="GT230" s="29" t="str">
        <f>IF(OR($A$8&lt;&gt;"",$A$2&lt;&gt;"",$GT$252&lt;&gt;""),"E","")</f>
        <v/>
      </c>
      <c r="GU230" s="29" t="str">
        <f>IF(OR($A$8&lt;&gt;"",$A$2&lt;&gt;"",$GU$252&lt;&gt;""),"E","")</f>
        <v/>
      </c>
      <c r="GV230" s="29" t="str">
        <f>IF(OR($A$8&lt;&gt;"",$A$2&lt;&gt;"",$GV$252&lt;&gt;""),"E","")</f>
        <v/>
      </c>
      <c r="GW230" s="29" t="str">
        <f>IF(OR($A$8&lt;&gt;"",$A$2&lt;&gt;"",$GW$252&lt;&gt;""),"E","")</f>
        <v/>
      </c>
      <c r="GX230" s="29" t="str">
        <f>IF(OR($A$8&lt;&gt;"",$A$2&lt;&gt;"",$GX$252&lt;&gt;""),"E","")</f>
        <v/>
      </c>
      <c r="GY230" s="26" t="str">
        <f>IF(OR($A$8&lt;&gt;"",$A$2&lt;&gt;"",$GY$252&lt;&gt;""),"E","")</f>
        <v/>
      </c>
      <c r="GZ230" s="29" t="str">
        <f>IF(OR($A$8&lt;&gt;"",$A$2&lt;&gt;"",$GZ$252&lt;&gt;""),"E","")</f>
        <v/>
      </c>
      <c r="HA230" s="29" t="str">
        <f>IF(OR($A$8&lt;&gt;"",$A$2&lt;&gt;"",$HA$252&lt;&gt;""),"E","")</f>
        <v/>
      </c>
      <c r="HB230" s="29" t="str">
        <f>IF(OR($A$8&lt;&gt;"",$A$2&lt;&gt;"",$HB$252&lt;&gt;""),"E","")</f>
        <v/>
      </c>
      <c r="HC230" s="29" t="str">
        <f>IF(OR($A$8&lt;&gt;"",$A$2&lt;&gt;"",$HC$252&lt;&gt;""),"E","")</f>
        <v/>
      </c>
      <c r="HD230" s="29" t="str">
        <f>IF(OR($A$8&lt;&gt;"",$A$2&lt;&gt;"",$HD$252&lt;&gt;""),"E","")</f>
        <v/>
      </c>
      <c r="HE230" s="29" t="str">
        <f>IF(OR($A$8&lt;&gt;"",$A$2&lt;&gt;"",$HE$252&lt;&gt;""),"E","")</f>
        <v/>
      </c>
      <c r="HF230" s="29" t="str">
        <f>IF(OR($A$8&lt;&gt;"",$A$2&lt;&gt;"",$HF$252&lt;&gt;""),"E","")</f>
        <v/>
      </c>
      <c r="HG230" s="29" t="str">
        <f>IF(OR($A$8&lt;&gt;"",$A$2&lt;&gt;"",$HG$252&lt;&gt;""),"E","")</f>
        <v/>
      </c>
      <c r="HH230" s="81"/>
      <c r="HI230" s="72"/>
      <c r="HJ230" s="34" t="str">
        <f>IF(OR($A$8&lt;&gt;"",$A$2&lt;&gt;"",$HJ$252&lt;&gt;""),"E",IF((OR((AND($B$5="X",$D$5="")),(AND($F$7="X",$H$7="",$N$7="")),(AND((OR(($J$6="X"),(AND($J$6="X",$L$6="X")))),$N$6="")),(AND($B$7="X",$D$7="")))),"","X"))</f>
        <v>X</v>
      </c>
      <c r="HK230" s="29" t="str">
        <f>IF(OR($A$8&lt;&gt;"",$A$2&lt;&gt;"",$HK$252&lt;&gt;""),"E","")</f>
        <v/>
      </c>
      <c r="HL230" s="34" t="str">
        <f>IF(OR($A$8&lt;&gt;"",$A$2&lt;&gt;"",$HL$252&lt;&gt;""),"E",IF((OR((AND($B$5="X",$D$5="")),(AND($F$7="X",$H$7="",$N$7="")),(AND((OR(($J$6="X"),(AND($J$6="X",$L$6="X")))),$N$6="")),(AND($B$7="X",$D$7="")))),"","X"))</f>
        <v>X</v>
      </c>
      <c r="HM230" s="34" t="str">
        <f>IF(OR($A$8&lt;&gt;"",$A$2&lt;&gt;"",$HM$252&lt;&gt;""),"E",IF((OR((AND($B$5="X",$D$5="")),(AND($F$7="X",$H$7="",$N$7="")),(AND((OR(($J$6="X"),(AND($J$6="X",$L$6="X")))),$N$6="")),(AND($B$7="X",$D$7="")))),"","X"))</f>
        <v>X</v>
      </c>
      <c r="HN230" s="34" t="str">
        <f>IF(OR($A$8&lt;&gt;"",$A$2&lt;&gt;"",$HN$252&lt;&gt;""),"E",IF((OR((AND($B$5="X",$D$5="")),(AND($F$7="X",$H$7="",$N$7="")),(AND((OR(($J$6="X"),(AND($J$6="X",$L$6="X")))),$N$6="")),(AND($B$7="X",$D$7="")))),"","X"))</f>
        <v>X</v>
      </c>
      <c r="HO230" s="34" t="str">
        <f>IF(OR($A$8&lt;&gt;"",$A$2&lt;&gt;"",$HO$252&lt;&gt;""),"E",IF((OR((AND($B$5="X",$D$5="")),(AND($F$7="X",$H$7="",$N$7="")),(AND((OR(($J$6="X"),(AND($J$6="X",$L$6="X")))),$N$6="")),(AND($B$7="X",$D$7="")))),"","X"))</f>
        <v>X</v>
      </c>
      <c r="HP230" s="34" t="str">
        <f>IF(OR($A$8&lt;&gt;"",$A$2&lt;&gt;"",$HP$252&lt;&gt;""),"E",IF((OR((AND($B$5="X",$D$5="")),(AND($F$7="X",$H$7="",$N$7="")),(AND((OR(($J$6="X"),(AND($J$6="X",$L$6="X")))),$N$6="")),(AND($B$7="X",$D$7="")))),"","X"))</f>
        <v>X</v>
      </c>
      <c r="HQ230" s="219"/>
      <c r="HR230" s="6"/>
      <c r="HS230" s="131">
        <f t="shared" si="3"/>
        <v>0</v>
      </c>
      <c r="HT230" s="132"/>
    </row>
    <row r="231" spans="1:228" ht="39" customHeight="1" x14ac:dyDescent="0.2">
      <c r="A231" s="436" t="s">
        <v>220</v>
      </c>
      <c r="B231" s="437"/>
      <c r="C231" s="437"/>
      <c r="D231" s="437"/>
      <c r="E231" s="437"/>
      <c r="F231" s="437"/>
      <c r="G231" s="437"/>
      <c r="H231" s="437"/>
      <c r="I231" s="437"/>
      <c r="J231" s="437"/>
      <c r="K231" s="437"/>
      <c r="L231" s="438"/>
      <c r="M231" s="223" t="s">
        <v>219</v>
      </c>
      <c r="N231" s="224"/>
      <c r="O231" s="224"/>
      <c r="P231" s="224"/>
      <c r="Q231" s="224"/>
      <c r="R231" s="224"/>
      <c r="S231" s="224"/>
      <c r="T231" s="224"/>
      <c r="U231" s="225"/>
      <c r="V231" s="174"/>
      <c r="W231" s="43">
        <v>38</v>
      </c>
      <c r="X231" s="205">
        <v>4</v>
      </c>
      <c r="Y231" s="84" t="s">
        <v>1167</v>
      </c>
      <c r="Z231" s="178"/>
      <c r="AA231" s="212"/>
      <c r="AB231" s="155">
        <v>60</v>
      </c>
      <c r="AC231" s="299"/>
      <c r="AD231" s="155">
        <v>60</v>
      </c>
      <c r="AE231" s="299"/>
      <c r="AF231" s="155">
        <v>60</v>
      </c>
      <c r="AG231" s="299"/>
      <c r="AH231" s="152">
        <v>60</v>
      </c>
      <c r="AI231" s="412"/>
      <c r="AJ231" s="152">
        <v>12</v>
      </c>
      <c r="AK231" s="412"/>
      <c r="AL231" s="152">
        <v>2</v>
      </c>
      <c r="AM231" s="412"/>
      <c r="AN231" s="152">
        <v>1</v>
      </c>
      <c r="AO231" s="412"/>
      <c r="AP231" s="152">
        <v>1</v>
      </c>
      <c r="AQ231" s="412"/>
      <c r="AR231" s="152"/>
      <c r="AS231" s="153"/>
      <c r="AT231" s="152"/>
      <c r="AU231" s="153"/>
      <c r="AV231" s="152"/>
      <c r="AW231" s="153"/>
      <c r="AX231" s="152"/>
      <c r="AY231" s="153"/>
      <c r="AZ231" s="152"/>
      <c r="BA231" s="153"/>
      <c r="BB231" s="152"/>
      <c r="BC231" s="153"/>
      <c r="BD231" s="152"/>
      <c r="BE231" s="153"/>
      <c r="BF231" s="152"/>
      <c r="BG231" s="422"/>
      <c r="BH231" s="179"/>
      <c r="BI231" s="179"/>
      <c r="BJ231" s="67" t="str">
        <f>IF($BJ$8="Saisie de numéro erronée !","Saisie de numéro erronée !",IF($BJ$9="","",VALUE(SUBSTITUTE(IF(COUNTIF(HS231,"* *"),TRIM(MID(Y231&amp;" ",(FIND(("NO"&amp;$BJ$9&amp;" "),Y231&amp;" "))-3,3)),HS231),"c",""))))</f>
        <v/>
      </c>
      <c r="BK231" s="180"/>
      <c r="BL231" s="213"/>
      <c r="BM231" s="29">
        <v>38</v>
      </c>
      <c r="BN231" s="29">
        <v>38</v>
      </c>
      <c r="BO231" s="29">
        <v>38</v>
      </c>
      <c r="BP231" s="29">
        <v>39</v>
      </c>
      <c r="BQ231" s="29">
        <v>39</v>
      </c>
      <c r="BR231" s="29">
        <v>39</v>
      </c>
      <c r="BS231" s="29">
        <v>40</v>
      </c>
      <c r="BT231" s="29">
        <v>40</v>
      </c>
      <c r="BU231" s="29">
        <v>40</v>
      </c>
      <c r="BV231" s="29">
        <v>41</v>
      </c>
      <c r="BW231" s="29">
        <v>41</v>
      </c>
      <c r="BX231" s="29">
        <v>41</v>
      </c>
      <c r="BY231" s="29">
        <v>45</v>
      </c>
      <c r="BZ231" s="29">
        <v>68</v>
      </c>
      <c r="CA231" s="29">
        <v>61</v>
      </c>
      <c r="CB231" s="226">
        <v>64</v>
      </c>
      <c r="CC231" s="181"/>
      <c r="CD231" s="181"/>
      <c r="CE231" s="395"/>
      <c r="CF231" s="182"/>
      <c r="CG231" s="182"/>
      <c r="CH231" s="395" t="s">
        <v>363</v>
      </c>
      <c r="CI231" s="183"/>
      <c r="CJ231" s="183"/>
      <c r="CK231" s="214">
        <v>220</v>
      </c>
      <c r="CL231" s="44" t="s">
        <v>661</v>
      </c>
      <c r="CM231" s="184"/>
      <c r="CN231" s="216"/>
      <c r="CO231" s="227" t="s">
        <v>219</v>
      </c>
      <c r="CP231" s="185"/>
      <c r="CQ231" s="185"/>
      <c r="CR231" s="44">
        <v>103</v>
      </c>
      <c r="CS231" s="44">
        <v>109</v>
      </c>
      <c r="CT231" s="186"/>
      <c r="CU231" s="186"/>
      <c r="CV231" s="395" t="s">
        <v>685</v>
      </c>
      <c r="CW231" s="218"/>
      <c r="CX231" s="218"/>
      <c r="CY231" s="227" t="s">
        <v>106</v>
      </c>
      <c r="CZ231" s="187"/>
      <c r="DA231" s="187"/>
      <c r="DB231" s="28" t="str">
        <f>IF(OR($A$8&lt;&gt;"",$A$2&lt;&gt;"",$DB$252&lt;&gt;""),"E","")</f>
        <v/>
      </c>
      <c r="DC231" s="29" t="str">
        <f>IF(OR($A$8&lt;&gt;"",$A$2&lt;&gt;"",$DC$252&lt;&gt;""),"E","")</f>
        <v/>
      </c>
      <c r="DD231" s="29" t="str">
        <f>IF(OR($A$8&lt;&gt;"",$A$2&lt;&gt;"",$DD$252&lt;&gt;""),"E","")</f>
        <v/>
      </c>
      <c r="DE231" s="29" t="str">
        <f>IF(OR($A$8&lt;&gt;"",$A$2&lt;&gt;"",$DE$252&lt;&gt;""),"E","")</f>
        <v/>
      </c>
      <c r="DF231" s="29" t="str">
        <f>IF(OR($A$8&lt;&gt;"",$A$2&lt;&gt;"",$DF$252&lt;&gt;""),"E","")</f>
        <v/>
      </c>
      <c r="DG231" s="29" t="str">
        <f>IF(OR($A$8&lt;&gt;"",$A$2&lt;&gt;"",$DG$252&lt;&gt;""),"E","")</f>
        <v/>
      </c>
      <c r="DH231" s="29" t="str">
        <f>IF(OR($A$8&lt;&gt;"",$A$2&lt;&gt;"",$DH$252&lt;&gt;""),"E","")</f>
        <v/>
      </c>
      <c r="DI231" s="29" t="str">
        <f>IF(OR($A$8&lt;&gt;"",$A$2&lt;&gt;"",$DI$252&lt;&gt;""),"E","")</f>
        <v/>
      </c>
      <c r="DJ231" s="29" t="str">
        <f>IF(OR($A$8&lt;&gt;"",$A$2&lt;&gt;"",$DJ$252&lt;&gt;""),"E","")</f>
        <v/>
      </c>
      <c r="DK231" s="29" t="str">
        <f>IF(OR($A$8&lt;&gt;"",$A$2&lt;&gt;"",$DK$252&lt;&gt;""),"E","")</f>
        <v/>
      </c>
      <c r="DL231" s="29" t="str">
        <f>IF(OR($A$8&lt;&gt;"",$A$2&lt;&gt;"",$DL$252&lt;&gt;""),"E","")</f>
        <v/>
      </c>
      <c r="DM231" s="29" t="str">
        <f>IF(OR($A$8&lt;&gt;"",$A$2&lt;&gt;"",$DM$252&lt;&gt;""),"E","")</f>
        <v/>
      </c>
      <c r="DN231" s="29" t="str">
        <f>IF(OR($A$8&lt;&gt;"",$A$2&lt;&gt;"",$DN$252&lt;&gt;""),"E","")</f>
        <v/>
      </c>
      <c r="DO231" s="29" t="str">
        <f>IF(OR($A$8&lt;&gt;"",$A$2&lt;&gt;"",$DO$252&lt;&gt;""),"E","")</f>
        <v/>
      </c>
      <c r="DP231" s="29" t="str">
        <f>IF(OR($A$8&lt;&gt;"",$A$2&lt;&gt;"",$DP$252&lt;&gt;""),"E","")</f>
        <v/>
      </c>
      <c r="DQ231" s="29" t="str">
        <f>IF(OR($A$8&lt;&gt;"",$A$2&lt;&gt;"",$DQ$252&lt;&gt;""),"E","")</f>
        <v/>
      </c>
      <c r="DR231" s="29" t="str">
        <f>IF(OR($A$8&lt;&gt;"",$A$2&lt;&gt;"",$DR$252&lt;&gt;""),"E","")</f>
        <v/>
      </c>
      <c r="DS231" s="29" t="str">
        <f>IF(OR($A$8&lt;&gt;"",$A$2&lt;&gt;"",$DS$252&lt;&gt;""),"E","")</f>
        <v/>
      </c>
      <c r="DT231" s="29" t="str">
        <f>IF(OR($A$8&lt;&gt;"",$A$2&lt;&gt;"",$DT$252&lt;&gt;""),"E","")</f>
        <v/>
      </c>
      <c r="DU231" s="29" t="str">
        <f>IF(OR($A$8&lt;&gt;"",$A$2&lt;&gt;"",$DU$252&lt;&gt;""),"E","")</f>
        <v/>
      </c>
      <c r="DV231" s="29" t="str">
        <f>IF(OR($A$8&lt;&gt;"",$A$2&lt;&gt;"",$DV$252&lt;&gt;""),"E","")</f>
        <v/>
      </c>
      <c r="DW231" s="29" t="str">
        <f>IF(OR($A$8&lt;&gt;"",$A$2&lt;&gt;"",$DW$252&lt;&gt;""),"E","")</f>
        <v/>
      </c>
      <c r="DX231" s="29" t="str">
        <f>IF(OR($A$8&lt;&gt;"",$A$2&lt;&gt;"",$DX$252&lt;&gt;""),"E","")</f>
        <v/>
      </c>
      <c r="DY231" s="29" t="str">
        <f>IF(OR($A$8&lt;&gt;"",$A$2&lt;&gt;"",$DY$252&lt;&gt;""),"E","")</f>
        <v/>
      </c>
      <c r="DZ231" s="29" t="str">
        <f>IF(OR($A$8&lt;&gt;"",$A$2&lt;&gt;"",$DZ$252&lt;&gt;""),"E","")</f>
        <v/>
      </c>
      <c r="EA231" s="31"/>
      <c r="EB231" s="2"/>
      <c r="EC231" s="29" t="str">
        <f>IF(OR($A$8&lt;&gt;"",$A$2&lt;&gt;"",$EC$252&lt;&gt;""),"E","")</f>
        <v/>
      </c>
      <c r="ED231" s="58"/>
      <c r="EE231" s="57"/>
      <c r="EF231" s="29" t="str">
        <f>IF(OR($A$8&lt;&gt;"",$A$2&lt;&gt;"",$EF$252&lt;&gt;""),"E","")</f>
        <v/>
      </c>
      <c r="EG231" s="29" t="str">
        <f>IF(OR($A$8&lt;&gt;"",$A$2&lt;&gt;"",$EG$252&lt;&gt;""),"E","")</f>
        <v/>
      </c>
      <c r="EH231" s="29" t="str">
        <f>IF(OR($A$8&lt;&gt;"",$A$2&lt;&gt;"",$EH$252&lt;&gt;""),"E","")</f>
        <v/>
      </c>
      <c r="EI231" s="29" t="str">
        <f>IF(OR($A$8&lt;&gt;"",$A$2&lt;&gt;"",$EI$252&lt;&gt;""),"E","")</f>
        <v/>
      </c>
      <c r="EJ231" s="29" t="str">
        <f>IF(OR($A$8&lt;&gt;"",$A$2&lt;&gt;"",$EJ$252&lt;&gt;""),"E","")</f>
        <v/>
      </c>
      <c r="EK231" s="29" t="str">
        <f>IF(OR($A$8&lt;&gt;"",$A$2&lt;&gt;"",$EK$252&lt;&gt;""),"E","")</f>
        <v/>
      </c>
      <c r="EL231" s="29" t="str">
        <f>IF(OR($A$8&lt;&gt;"",$A$2&lt;&gt;"",$EL$252&lt;&gt;""),"E","")</f>
        <v/>
      </c>
      <c r="EM231" s="29" t="str">
        <f>IF(OR($A$8&lt;&gt;"",$A$2&lt;&gt;"",$EM$252&lt;&gt;""),"E","")</f>
        <v/>
      </c>
      <c r="EN231" s="29" t="str">
        <f>IF(OR($A$8&lt;&gt;"",$A$2&lt;&gt;"",$EN$252&lt;&gt;""),"E","")</f>
        <v/>
      </c>
      <c r="EO231" s="29" t="str">
        <f>IF(OR($A$8&lt;&gt;"",$A$2&lt;&gt;"",$EO$252&lt;&gt;""),"E","")</f>
        <v/>
      </c>
      <c r="EP231" s="29" t="str">
        <f>IF(OR($A$8&lt;&gt;"",$A$2&lt;&gt;"",$EP$252&lt;&gt;""),"E","")</f>
        <v/>
      </c>
      <c r="EQ231" s="29" t="str">
        <f>IF(OR($A$8&lt;&gt;"",$A$2&lt;&gt;"",$EQ$252&lt;&gt;""),"E","")</f>
        <v/>
      </c>
      <c r="ER231" s="29" t="str">
        <f>IF(OR($A$8&lt;&gt;"",$A$2&lt;&gt;"",$ER$252&lt;&gt;""),"E","")</f>
        <v/>
      </c>
      <c r="ES231" s="29" t="str">
        <f>IF(OR($A$8&lt;&gt;"",$A$2&lt;&gt;"",$ES$252&lt;&gt;""),"E","")</f>
        <v/>
      </c>
      <c r="ET231" s="29" t="str">
        <f>IF(OR($A$8&lt;&gt;"",$A$2&lt;&gt;"",$ET$252&lt;&gt;""),"E","")</f>
        <v/>
      </c>
      <c r="EU231" s="29" t="str">
        <f>IF(OR($A$8&lt;&gt;"",$A$2&lt;&gt;"",$EU$252&lt;&gt;""),"E","")</f>
        <v/>
      </c>
      <c r="EV231" s="29" t="str">
        <f>IF(OR($A$8&lt;&gt;"",$A$2&lt;&gt;"",$EV$252&lt;&gt;""),"E","")</f>
        <v/>
      </c>
      <c r="EW231" s="29" t="str">
        <f>IF(OR($A$8&lt;&gt;"",$A$2&lt;&gt;"",$EW$252&lt;&gt;""),"E","")</f>
        <v/>
      </c>
      <c r="EX231" s="29" t="str">
        <f>IF(OR($A$8&lt;&gt;"",$A$2&lt;&gt;"",$EX$252&lt;&gt;""),"E","")</f>
        <v/>
      </c>
      <c r="EY231" s="29" t="str">
        <f>IF(OR($A$8&lt;&gt;"",$A$2&lt;&gt;"",$EY$252&lt;&gt;""),"E","")</f>
        <v/>
      </c>
      <c r="EZ231" s="29" t="str">
        <f>IF(OR($A$8&lt;&gt;"",$A$2&lt;&gt;"",$EZ$252&lt;&gt;""),"E","")</f>
        <v/>
      </c>
      <c r="FA231" s="29" t="str">
        <f>IF(OR($A$8&lt;&gt;"",$A$2&lt;&gt;"",$FA$252&lt;&gt;""),"E","")</f>
        <v/>
      </c>
      <c r="FB231" s="29" t="str">
        <f>IF(OR($A$8&lt;&gt;"",$A$2&lt;&gt;"",$FB$252&lt;&gt;""),"E","")</f>
        <v/>
      </c>
      <c r="FC231" s="29" t="str">
        <f>IF(OR($A$8&lt;&gt;"",$A$2&lt;&gt;"",$FC$252&lt;&gt;""),"E","")</f>
        <v/>
      </c>
      <c r="FD231" s="29" t="str">
        <f>IF(OR($A$8&lt;&gt;"",$A$2&lt;&gt;"",$FD$252&lt;&gt;""),"E","")</f>
        <v/>
      </c>
      <c r="FE231" s="29" t="str">
        <f>IF(OR($A$8&lt;&gt;"",$A$2&lt;&gt;"",$FE$252&lt;&gt;""),"E","")</f>
        <v/>
      </c>
      <c r="FF231" s="29" t="str">
        <f>IF(OR($A$8&lt;&gt;"",$A$2&lt;&gt;"",$FF$252&lt;&gt;""),"E","")</f>
        <v/>
      </c>
      <c r="FG231" s="29" t="str">
        <f>IF(OR($A$8&lt;&gt;"",$A$2&lt;&gt;"",$FG$252&lt;&gt;""),"E","")</f>
        <v/>
      </c>
      <c r="FH231" s="29" t="str">
        <f>IF(OR($A$8&lt;&gt;"",$A$2&lt;&gt;"",$FH$252&lt;&gt;""),"E","")</f>
        <v/>
      </c>
      <c r="FI231" s="29" t="str">
        <f>IF(OR($A$8&lt;&gt;"",$A$2&lt;&gt;"",$FI$252&lt;&gt;""),"E","")</f>
        <v/>
      </c>
      <c r="FJ231" s="29" t="str">
        <f>IF(OR($A$8&lt;&gt;"",$A$2&lt;&gt;"",$FJ$252&lt;&gt;""),"E","")</f>
        <v/>
      </c>
      <c r="FK231" s="29" t="str">
        <f>IF(OR($A$8&lt;&gt;"",$A$2&lt;&gt;"",$FK$252&lt;&gt;""),"E","")</f>
        <v/>
      </c>
      <c r="FL231" s="29" t="str">
        <f>IF(OR($A$8&lt;&gt;"",$A$2&lt;&gt;"",$FL$252&lt;&gt;""),"E","")</f>
        <v/>
      </c>
      <c r="FM231" s="29" t="str">
        <f>IF(OR($A$8&lt;&gt;"",$A$2&lt;&gt;"",$FM$252&lt;&gt;""),"E","")</f>
        <v/>
      </c>
      <c r="FN231" s="29" t="str">
        <f>IF(OR($A$8&lt;&gt;"",$A$2&lt;&gt;"",$FN$252&lt;&gt;""),"E","")</f>
        <v/>
      </c>
      <c r="FO231" s="29" t="str">
        <f>IF(OR($A$8&lt;&gt;"",$A$2&lt;&gt;"",$FO$252&lt;&gt;""),"E","")</f>
        <v/>
      </c>
      <c r="FP231" s="29" t="str">
        <f>IF(OR($A$8&lt;&gt;"",$A$2&lt;&gt;"",$FP$252&lt;&gt;""),"E","")</f>
        <v/>
      </c>
      <c r="FQ231" s="29" t="str">
        <f>IF(OR($A$8&lt;&gt;"",$A$2&lt;&gt;"",$FQ$252&lt;&gt;""),"E","")</f>
        <v/>
      </c>
      <c r="FR231" s="29" t="str">
        <f>IF(OR($A$8&lt;&gt;"",$A$2&lt;&gt;"",$FR$252&lt;&gt;""),"E","")</f>
        <v/>
      </c>
      <c r="FS231" s="29" t="str">
        <f>IF(OR($A$8&lt;&gt;"",$A$2&lt;&gt;"",$FS$252&lt;&gt;""),"E","")</f>
        <v/>
      </c>
      <c r="FT231" s="29" t="str">
        <f>IF(OR($A$8&lt;&gt;"",$A$2&lt;&gt;"",$FT$252&lt;&gt;""),"E","")</f>
        <v/>
      </c>
      <c r="FU231" s="29" t="str">
        <f>IF(OR($A$8&lt;&gt;"",$A$2&lt;&gt;"",$FU$252&lt;&gt;""),"E","")</f>
        <v/>
      </c>
      <c r="FV231" s="29" t="str">
        <f>IF(OR($A$8&lt;&gt;"",$A$2&lt;&gt;"",$FV$252&lt;&gt;""),"E","")</f>
        <v/>
      </c>
      <c r="FW231" s="29" t="str">
        <f>IF(OR($A$8&lt;&gt;"",$A$2&lt;&gt;"",$FW$252&lt;&gt;""),"E","")</f>
        <v/>
      </c>
      <c r="FX231" s="29" t="str">
        <f>IF(OR($A$8&lt;&gt;"",$A$2&lt;&gt;"",$FX$252&lt;&gt;""),"E","")</f>
        <v/>
      </c>
      <c r="FY231" s="29" t="str">
        <f>IF(OR($A$8&lt;&gt;"",$A$2&lt;&gt;"",$FY$252&lt;&gt;""),"E","")</f>
        <v/>
      </c>
      <c r="FZ231" s="29" t="str">
        <f>IF(OR($A$8&lt;&gt;"",$A$2&lt;&gt;"",$FZ$252&lt;&gt;""),"E","")</f>
        <v/>
      </c>
      <c r="GA231" s="29" t="str">
        <f>IF(OR($A$8&lt;&gt;"",$A$2&lt;&gt;"",$GA$252&lt;&gt;""),"E","")</f>
        <v/>
      </c>
      <c r="GB231" s="58"/>
      <c r="GC231" s="57"/>
      <c r="GD231" s="33" t="str">
        <f>IF(OR($A$8&lt;&gt;"",$A$2&lt;&gt;"",$GD$252&lt;&gt;""),"E","")</f>
        <v/>
      </c>
      <c r="GE231" s="77"/>
      <c r="GF231" s="72"/>
      <c r="GG231" s="29" t="str">
        <f>IF(OR($A$8&lt;&gt;"",$A$2&lt;&gt;"",$GG$252&lt;&gt;""),"E","")</f>
        <v/>
      </c>
      <c r="GH231" s="29" t="str">
        <f>IF(OR($A$8&lt;&gt;"",$A$2&lt;&gt;"",$GH$252&lt;&gt;""),"E","")</f>
        <v/>
      </c>
      <c r="GI231" s="29" t="str">
        <f>IF(OR($A$8&lt;&gt;"",$A$2&lt;&gt;"",$GI$252&lt;&gt;""),"E","")</f>
        <v/>
      </c>
      <c r="GJ231" s="29" t="str">
        <f>IF(OR($A$8&lt;&gt;"",$A$2&lt;&gt;"",$GJ$252&lt;&gt;""),"E","")</f>
        <v/>
      </c>
      <c r="GK231" s="29" t="str">
        <f>IF(OR($A$8&lt;&gt;"",$A$2&lt;&gt;"",$GK$252&lt;&gt;""),"E","")</f>
        <v/>
      </c>
      <c r="GL231" s="29" t="str">
        <f>IF(OR($A$8&lt;&gt;"",$A$2&lt;&gt;"",$GL$252&lt;&gt;""),"E","")</f>
        <v/>
      </c>
      <c r="GM231" s="29" t="str">
        <f>IF(OR($A$8&lt;&gt;"",$A$2&lt;&gt;"",$GM$252&lt;&gt;""),"E","")</f>
        <v/>
      </c>
      <c r="GN231" s="29" t="str">
        <f>IF(OR($A$8&lt;&gt;"",$A$2&lt;&gt;"",$GN$252&lt;&gt;""),"E","")</f>
        <v/>
      </c>
      <c r="GO231" s="29" t="str">
        <f>IF(OR($A$8&lt;&gt;"",$A$2&lt;&gt;"",$GO$252&lt;&gt;""),"E","")</f>
        <v/>
      </c>
      <c r="GP231" s="29" t="str">
        <f>IF(OR($A$8&lt;&gt;"",$A$2&lt;&gt;"",$GP$252&lt;&gt;""),"E","")</f>
        <v/>
      </c>
      <c r="GQ231" s="29" t="str">
        <f>IF(OR($A$8&lt;&gt;"",$A$2&lt;&gt;"",$GQ$252&lt;&gt;""),"E","")</f>
        <v/>
      </c>
      <c r="GR231" s="29" t="str">
        <f>IF(OR($A$8&lt;&gt;"",$A$2&lt;&gt;"",$GR$252&lt;&gt;""),"E","")</f>
        <v/>
      </c>
      <c r="GS231" s="29" t="str">
        <f>IF(OR($A$8&lt;&gt;"",$A$2&lt;&gt;"",$GS$252&lt;&gt;""),"E","")</f>
        <v/>
      </c>
      <c r="GT231" s="29" t="str">
        <f>IF(OR($A$8&lt;&gt;"",$A$2&lt;&gt;"",$GT$252&lt;&gt;""),"E","")</f>
        <v/>
      </c>
      <c r="GU231" s="29" t="str">
        <f>IF(OR($A$8&lt;&gt;"",$A$2&lt;&gt;"",$GU$252&lt;&gt;""),"E","")</f>
        <v/>
      </c>
      <c r="GV231" s="29" t="str">
        <f>IF(OR($A$8&lt;&gt;"",$A$2&lt;&gt;"",$GV$252&lt;&gt;""),"E","")</f>
        <v/>
      </c>
      <c r="GW231" s="29" t="str">
        <f>IF(OR($A$8&lt;&gt;"",$A$2&lt;&gt;"",$GW$252&lt;&gt;""),"E","")</f>
        <v/>
      </c>
      <c r="GX231" s="29" t="str">
        <f>IF(OR($A$8&lt;&gt;"",$A$2&lt;&gt;"",$GX$252&lt;&gt;""),"E","")</f>
        <v/>
      </c>
      <c r="GY231" s="26" t="str">
        <f>IF(OR($A$8&lt;&gt;"",$A$2&lt;&gt;"",$GY$252&lt;&gt;""),"E","")</f>
        <v/>
      </c>
      <c r="GZ231" s="29" t="str">
        <f>IF(OR($A$8&lt;&gt;"",$A$2&lt;&gt;"",$GZ$252&lt;&gt;""),"E","")</f>
        <v/>
      </c>
      <c r="HA231" s="29" t="str">
        <f>IF(OR($A$8&lt;&gt;"",$A$2&lt;&gt;"",$HA$252&lt;&gt;""),"E","")</f>
        <v/>
      </c>
      <c r="HB231" s="29" t="str">
        <f>IF(OR($A$8&lt;&gt;"",$A$2&lt;&gt;"",$HB$252&lt;&gt;""),"E","")</f>
        <v/>
      </c>
      <c r="HC231" s="29" t="str">
        <f>IF(OR($A$8&lt;&gt;"",$A$2&lt;&gt;"",$HC$252&lt;&gt;""),"E","")</f>
        <v/>
      </c>
      <c r="HD231" s="29" t="str">
        <f>IF(OR($A$8&lt;&gt;"",$A$2&lt;&gt;"",$HD$252&lt;&gt;""),"E","")</f>
        <v/>
      </c>
      <c r="HE231" s="29" t="str">
        <f>IF(OR($A$8&lt;&gt;"",$A$2&lt;&gt;"",$HE$252&lt;&gt;""),"E","")</f>
        <v/>
      </c>
      <c r="HF231" s="29" t="str">
        <f>IF(OR($A$8&lt;&gt;"",$A$2&lt;&gt;"",$HF$252&lt;&gt;""),"E","")</f>
        <v/>
      </c>
      <c r="HG231" s="29" t="str">
        <f>IF(OR($A$8&lt;&gt;"",$A$2&lt;&gt;"",$HG$252&lt;&gt;""),"E","")</f>
        <v/>
      </c>
      <c r="HH231" s="81"/>
      <c r="HI231" s="72"/>
      <c r="HJ231" s="34" t="str">
        <f>IF(OR($A$8&lt;&gt;"",$A$2&lt;&gt;"",$HJ$252&lt;&gt;""),"E",IF((OR((AND($B$5="X",$D$5="")),(AND($F$7="X",$H$7="",$N$7="")),(AND((OR(($J$6="X"),(AND($J$6="X",$L$6="X")))),$N$6="")),(AND($B$7="X",$D$7="")))),"","X"))</f>
        <v>X</v>
      </c>
      <c r="HK231" s="29" t="str">
        <f>IF(OR($A$8&lt;&gt;"",$A$2&lt;&gt;"",$HK$252&lt;&gt;""),"E","")</f>
        <v/>
      </c>
      <c r="HL231" s="34" t="str">
        <f>IF(OR($A$8&lt;&gt;"",$A$2&lt;&gt;"",$HL$252&lt;&gt;""),"E",IF((OR((AND($B$5="X",$D$5="")),(AND($F$7="X",$H$7="",$N$7="")),(AND((OR(($J$6="X"),(AND($J$6="X",$L$6="X")))),$N$6="")),(AND($B$7="X",$D$7="")))),"","X"))</f>
        <v>X</v>
      </c>
      <c r="HM231" s="34" t="str">
        <f>IF(OR($A$8&lt;&gt;"",$A$2&lt;&gt;"",$HM$252&lt;&gt;""),"E",IF((OR((AND($B$5="X",$D$5="")),(AND($F$7="X",$H$7="",$N$7="")),(AND((OR(($J$6="X"),(AND($J$6="X",$L$6="X")))),$N$6="")),(AND($B$7="X",$D$7="")))),"","X"))</f>
        <v>X</v>
      </c>
      <c r="HN231" s="34" t="str">
        <f>IF(OR($A$8&lt;&gt;"",$A$2&lt;&gt;"",$HN$252&lt;&gt;""),"E",IF((OR((AND($B$5="X",$D$5="")),(AND($F$7="X",$H$7="",$N$7="")),(AND((OR(($J$6="X"),(AND($J$6="X",$L$6="X")))),$N$6="")),(AND($B$7="X",$D$7="")))),"","X"))</f>
        <v>X</v>
      </c>
      <c r="HO231" s="34" t="str">
        <f>IF(OR($A$8&lt;&gt;"",$A$2&lt;&gt;"",$HO$252&lt;&gt;""),"E",IF((OR((AND($B$5="X",$D$5="")),(AND($F$7="X",$H$7="",$N$7="")),(AND((OR(($J$6="X"),(AND($J$6="X",$L$6="X")))),$N$6="")),(AND($B$7="X",$D$7="")))),"","X"))</f>
        <v>X</v>
      </c>
      <c r="HP231" s="34" t="str">
        <f>IF(OR($A$8&lt;&gt;"",$A$2&lt;&gt;"",$HP$252&lt;&gt;""),"E",IF((OR((AND($B$5="X",$D$5="")),(AND($F$7="X",$H$7="",$N$7="")),(AND((OR(($J$6="X"),(AND($J$6="X",$L$6="X")))),$N$6="")),(AND($B$7="X",$D$7="")))),"","X"))</f>
        <v>X</v>
      </c>
      <c r="HQ231" s="219"/>
      <c r="HR231" s="6"/>
      <c r="HS231" s="131">
        <f t="shared" si="3"/>
        <v>0</v>
      </c>
      <c r="HT231" s="132"/>
    </row>
    <row r="232" spans="1:228" ht="39" customHeight="1" x14ac:dyDescent="0.2">
      <c r="A232" s="220" t="s">
        <v>140</v>
      </c>
      <c r="B232" s="221"/>
      <c r="C232" s="221"/>
      <c r="D232" s="221"/>
      <c r="E232" s="221"/>
      <c r="F232" s="221"/>
      <c r="G232" s="221"/>
      <c r="H232" s="221"/>
      <c r="I232" s="221"/>
      <c r="J232" s="221"/>
      <c r="K232" s="221"/>
      <c r="L232" s="222"/>
      <c r="M232" s="220" t="s">
        <v>142</v>
      </c>
      <c r="N232" s="221"/>
      <c r="O232" s="221"/>
      <c r="P232" s="221"/>
      <c r="Q232" s="221"/>
      <c r="R232" s="221"/>
      <c r="S232" s="221"/>
      <c r="T232" s="221"/>
      <c r="U232" s="222"/>
      <c r="V232" s="175"/>
      <c r="W232" s="43">
        <v>39</v>
      </c>
      <c r="X232" s="205">
        <v>4</v>
      </c>
      <c r="Y232" s="84" t="s">
        <v>1168</v>
      </c>
      <c r="Z232" s="178"/>
      <c r="AA232" s="212"/>
      <c r="AB232" s="155">
        <v>60</v>
      </c>
      <c r="AC232" s="299"/>
      <c r="AD232" s="152">
        <v>60</v>
      </c>
      <c r="AE232" s="412"/>
      <c r="AF232" s="152">
        <v>60</v>
      </c>
      <c r="AG232" s="412"/>
      <c r="AH232" s="152">
        <v>60</v>
      </c>
      <c r="AI232" s="412"/>
      <c r="AJ232" s="152">
        <v>12</v>
      </c>
      <c r="AK232" s="412"/>
      <c r="AL232" s="152">
        <v>2</v>
      </c>
      <c r="AM232" s="412"/>
      <c r="AN232" s="152">
        <v>1</v>
      </c>
      <c r="AO232" s="412"/>
      <c r="AP232" s="152">
        <v>1</v>
      </c>
      <c r="AQ232" s="412"/>
      <c r="AR232" s="152"/>
      <c r="AS232" s="153"/>
      <c r="AT232" s="152"/>
      <c r="AU232" s="153"/>
      <c r="AV232" s="152"/>
      <c r="AW232" s="153"/>
      <c r="AX232" s="152"/>
      <c r="AY232" s="153"/>
      <c r="AZ232" s="152"/>
      <c r="BA232" s="153"/>
      <c r="BB232" s="152"/>
      <c r="BC232" s="153"/>
      <c r="BD232" s="152"/>
      <c r="BE232" s="153"/>
      <c r="BF232" s="152"/>
      <c r="BG232" s="422"/>
      <c r="BH232" s="179"/>
      <c r="BI232" s="179"/>
      <c r="BJ232" s="67" t="str">
        <f>IF($BJ$8="Saisie de numéro erronée !","Saisie de numéro erronée !",IF($BJ$9="","",VALUE(SUBSTITUTE(IF(COUNTIF(HS232,"* *"),TRIM(MID(Y232&amp;" ",(FIND(("NO"&amp;$BJ$9&amp;" "),Y232&amp;" "))-3,3)),HS232),"c",""))))</f>
        <v/>
      </c>
      <c r="BK232" s="180"/>
      <c r="BL232" s="213"/>
      <c r="BM232" s="29">
        <v>39</v>
      </c>
      <c r="BN232" s="29">
        <v>39</v>
      </c>
      <c r="BO232" s="29">
        <v>39</v>
      </c>
      <c r="BP232" s="29">
        <v>40</v>
      </c>
      <c r="BQ232" s="29">
        <v>40</v>
      </c>
      <c r="BR232" s="29">
        <v>40</v>
      </c>
      <c r="BS232" s="29">
        <v>41</v>
      </c>
      <c r="BT232" s="29">
        <v>41</v>
      </c>
      <c r="BU232" s="29">
        <v>41</v>
      </c>
      <c r="BV232" s="29">
        <v>42</v>
      </c>
      <c r="BW232" s="29">
        <v>42</v>
      </c>
      <c r="BX232" s="29">
        <v>42</v>
      </c>
      <c r="BY232" s="29">
        <v>46</v>
      </c>
      <c r="BZ232" s="29">
        <v>62</v>
      </c>
      <c r="CA232" s="29">
        <v>94</v>
      </c>
      <c r="CB232" s="226">
        <v>73</v>
      </c>
      <c r="CC232" s="181"/>
      <c r="CD232" s="181"/>
      <c r="CE232" s="395"/>
      <c r="CF232" s="182"/>
      <c r="CG232" s="182"/>
      <c r="CH232" s="395"/>
      <c r="CI232" s="183"/>
      <c r="CJ232" s="183"/>
      <c r="CK232" s="214">
        <v>221</v>
      </c>
      <c r="CL232" s="44" t="s">
        <v>662</v>
      </c>
      <c r="CM232" s="184"/>
      <c r="CN232" s="216"/>
      <c r="CO232" s="227" t="s">
        <v>163</v>
      </c>
      <c r="CP232" s="185"/>
      <c r="CQ232" s="185"/>
      <c r="CR232" s="44">
        <v>103</v>
      </c>
      <c r="CS232" s="44">
        <v>109</v>
      </c>
      <c r="CT232" s="186"/>
      <c r="CU232" s="186"/>
      <c r="CV232" s="395"/>
      <c r="CW232" s="218"/>
      <c r="CX232" s="218"/>
      <c r="CY232" s="227" t="s">
        <v>106</v>
      </c>
      <c r="CZ232" s="187"/>
      <c r="DA232" s="187"/>
      <c r="DB232" s="28" t="str">
        <f>IF(OR($A$8&lt;&gt;"",$A$2&lt;&gt;"",$DB$252&lt;&gt;""),"E","")</f>
        <v/>
      </c>
      <c r="DC232" s="29" t="str">
        <f>IF(OR($A$8&lt;&gt;"",$A$2&lt;&gt;"",$DC$252&lt;&gt;""),"E","")</f>
        <v/>
      </c>
      <c r="DD232" s="29" t="str">
        <f>IF(OR($A$8&lt;&gt;"",$A$2&lt;&gt;"",$DD$252&lt;&gt;""),"E","")</f>
        <v/>
      </c>
      <c r="DE232" s="29" t="str">
        <f>IF(OR($A$8&lt;&gt;"",$A$2&lt;&gt;"",$DE$252&lt;&gt;""),"E","")</f>
        <v/>
      </c>
      <c r="DF232" s="29" t="str">
        <f>IF(OR($A$8&lt;&gt;"",$A$2&lt;&gt;"",$DF$252&lt;&gt;""),"E","")</f>
        <v/>
      </c>
      <c r="DG232" s="29" t="str">
        <f>IF(OR($A$8&lt;&gt;"",$A$2&lt;&gt;"",$DG$252&lt;&gt;""),"E","")</f>
        <v/>
      </c>
      <c r="DH232" s="29" t="str">
        <f>IF(OR($A$8&lt;&gt;"",$A$2&lt;&gt;"",$DH$252&lt;&gt;""),"E","")</f>
        <v/>
      </c>
      <c r="DI232" s="29" t="str">
        <f>IF(OR($A$8&lt;&gt;"",$A$2&lt;&gt;"",$DI$252&lt;&gt;""),"E","")</f>
        <v/>
      </c>
      <c r="DJ232" s="29" t="str">
        <f>IF(OR($A$8&lt;&gt;"",$A$2&lt;&gt;"",$DJ$252&lt;&gt;""),"E","")</f>
        <v/>
      </c>
      <c r="DK232" s="29" t="str">
        <f>IF(OR($A$8&lt;&gt;"",$A$2&lt;&gt;"",$DK$252&lt;&gt;""),"E","")</f>
        <v/>
      </c>
      <c r="DL232" s="29" t="str">
        <f>IF(OR($A$8&lt;&gt;"",$A$2&lt;&gt;"",$DL$252&lt;&gt;""),"E","")</f>
        <v/>
      </c>
      <c r="DM232" s="29" t="str">
        <f>IF(OR($A$8&lt;&gt;"",$A$2&lt;&gt;"",$DM$252&lt;&gt;""),"E","")</f>
        <v/>
      </c>
      <c r="DN232" s="29" t="str">
        <f>IF(OR($A$8&lt;&gt;"",$A$2&lt;&gt;"",$DN$252&lt;&gt;""),"E","")</f>
        <v/>
      </c>
      <c r="DO232" s="29" t="str">
        <f>IF(OR($A$8&lt;&gt;"",$A$2&lt;&gt;"",$DO$252&lt;&gt;""),"E","")</f>
        <v/>
      </c>
      <c r="DP232" s="29" t="str">
        <f>IF(OR($A$8&lt;&gt;"",$A$2&lt;&gt;"",$DP$252&lt;&gt;""),"E","")</f>
        <v/>
      </c>
      <c r="DQ232" s="29" t="str">
        <f>IF(OR($A$8&lt;&gt;"",$A$2&lt;&gt;"",$DQ$252&lt;&gt;""),"E","")</f>
        <v/>
      </c>
      <c r="DR232" s="29" t="str">
        <f>IF(OR($A$8&lt;&gt;"",$A$2&lt;&gt;"",$DR$252&lt;&gt;""),"E","")</f>
        <v/>
      </c>
      <c r="DS232" s="29" t="str">
        <f>IF(OR($A$8&lt;&gt;"",$A$2&lt;&gt;"",$DS$252&lt;&gt;""),"E","")</f>
        <v/>
      </c>
      <c r="DT232" s="29" t="str">
        <f>IF(OR($A$8&lt;&gt;"",$A$2&lt;&gt;"",$DT$252&lt;&gt;""),"E","")</f>
        <v/>
      </c>
      <c r="DU232" s="29" t="str">
        <f>IF(OR($A$8&lt;&gt;"",$A$2&lt;&gt;"",$DU$252&lt;&gt;""),"E","")</f>
        <v/>
      </c>
      <c r="DV232" s="29" t="str">
        <f>IF(OR($A$8&lt;&gt;"",$A$2&lt;&gt;"",$DV$252&lt;&gt;""),"E","")</f>
        <v/>
      </c>
      <c r="DW232" s="29" t="str">
        <f>IF(OR($A$8&lt;&gt;"",$A$2&lt;&gt;"",$DW$252&lt;&gt;""),"E","")</f>
        <v/>
      </c>
      <c r="DX232" s="29" t="str">
        <f>IF(OR($A$8&lt;&gt;"",$A$2&lt;&gt;"",$DX$252&lt;&gt;""),"E","")</f>
        <v/>
      </c>
      <c r="DY232" s="29" t="str">
        <f>IF(OR($A$8&lt;&gt;"",$A$2&lt;&gt;"",$DY$252&lt;&gt;""),"E","")</f>
        <v/>
      </c>
      <c r="DZ232" s="29" t="str">
        <f>IF(OR($A$8&lt;&gt;"",$A$2&lt;&gt;"",$DZ$252&lt;&gt;""),"E","")</f>
        <v/>
      </c>
      <c r="EA232" s="31"/>
      <c r="EB232" s="2"/>
      <c r="EC232" s="29" t="str">
        <f>IF(OR($A$8&lt;&gt;"",$A$2&lt;&gt;"",$EC$252&lt;&gt;""),"E","")</f>
        <v/>
      </c>
      <c r="ED232" s="58"/>
      <c r="EE232" s="57"/>
      <c r="EF232" s="29" t="str">
        <f>IF(OR($A$8&lt;&gt;"",$A$2&lt;&gt;"",$EF$252&lt;&gt;""),"E","")</f>
        <v/>
      </c>
      <c r="EG232" s="29" t="str">
        <f>IF(OR($A$8&lt;&gt;"",$A$2&lt;&gt;"",$EG$252&lt;&gt;""),"E","")</f>
        <v/>
      </c>
      <c r="EH232" s="29" t="str">
        <f>IF(OR($A$8&lt;&gt;"",$A$2&lt;&gt;"",$EH$252&lt;&gt;""),"E","")</f>
        <v/>
      </c>
      <c r="EI232" s="29" t="str">
        <f>IF(OR($A$8&lt;&gt;"",$A$2&lt;&gt;"",$EI$252&lt;&gt;""),"E","")</f>
        <v/>
      </c>
      <c r="EJ232" s="29" t="str">
        <f>IF(OR($A$8&lt;&gt;"",$A$2&lt;&gt;"",$EJ$252&lt;&gt;""),"E","")</f>
        <v/>
      </c>
      <c r="EK232" s="29" t="str">
        <f>IF(OR($A$8&lt;&gt;"",$A$2&lt;&gt;"",$EK$252&lt;&gt;""),"E","")</f>
        <v/>
      </c>
      <c r="EL232" s="29" t="str">
        <f>IF(OR($A$8&lt;&gt;"",$A$2&lt;&gt;"",$EL$252&lt;&gt;""),"E","")</f>
        <v/>
      </c>
      <c r="EM232" s="29" t="str">
        <f>IF(OR($A$8&lt;&gt;"",$A$2&lt;&gt;"",$EM$252&lt;&gt;""),"E","")</f>
        <v/>
      </c>
      <c r="EN232" s="29" t="str">
        <f>IF(OR($A$8&lt;&gt;"",$A$2&lt;&gt;"",$EN$252&lt;&gt;""),"E","")</f>
        <v/>
      </c>
      <c r="EO232" s="29" t="str">
        <f>IF(OR($A$8&lt;&gt;"",$A$2&lt;&gt;"",$EO$252&lt;&gt;""),"E","")</f>
        <v/>
      </c>
      <c r="EP232" s="29" t="str">
        <f>IF(OR($A$8&lt;&gt;"",$A$2&lt;&gt;"",$EP$252&lt;&gt;""),"E","")</f>
        <v/>
      </c>
      <c r="EQ232" s="29" t="str">
        <f>IF(OR($A$8&lt;&gt;"",$A$2&lt;&gt;"",$EQ$252&lt;&gt;""),"E","")</f>
        <v/>
      </c>
      <c r="ER232" s="29" t="str">
        <f>IF(OR($A$8&lt;&gt;"",$A$2&lt;&gt;"",$ER$252&lt;&gt;""),"E","")</f>
        <v/>
      </c>
      <c r="ES232" s="29" t="str">
        <f>IF(OR($A$8&lt;&gt;"",$A$2&lt;&gt;"",$ES$252&lt;&gt;""),"E","")</f>
        <v/>
      </c>
      <c r="ET232" s="29" t="str">
        <f>IF(OR($A$8&lt;&gt;"",$A$2&lt;&gt;"",$ET$252&lt;&gt;""),"E","")</f>
        <v/>
      </c>
      <c r="EU232" s="29" t="str">
        <f>IF(OR($A$8&lt;&gt;"",$A$2&lt;&gt;"",$EU$252&lt;&gt;""),"E","")</f>
        <v/>
      </c>
      <c r="EV232" s="29" t="str">
        <f>IF(OR($A$8&lt;&gt;"",$A$2&lt;&gt;"",$EV$252&lt;&gt;""),"E","")</f>
        <v/>
      </c>
      <c r="EW232" s="29" t="str">
        <f>IF(OR($A$8&lt;&gt;"",$A$2&lt;&gt;"",$EW$252&lt;&gt;""),"E","")</f>
        <v/>
      </c>
      <c r="EX232" s="29" t="str">
        <f>IF(OR($A$8&lt;&gt;"",$A$2&lt;&gt;"",$EX$252&lt;&gt;""),"E","")</f>
        <v/>
      </c>
      <c r="EY232" s="29" t="str">
        <f>IF(OR($A$8&lt;&gt;"",$A$2&lt;&gt;"",$EY$252&lt;&gt;""),"E","")</f>
        <v/>
      </c>
      <c r="EZ232" s="29" t="str">
        <f>IF(OR($A$8&lt;&gt;"",$A$2&lt;&gt;"",$EZ$252&lt;&gt;""),"E","")</f>
        <v/>
      </c>
      <c r="FA232" s="29" t="str">
        <f>IF(OR($A$8&lt;&gt;"",$A$2&lt;&gt;"",$FA$252&lt;&gt;""),"E","")</f>
        <v/>
      </c>
      <c r="FB232" s="29" t="str">
        <f>IF(OR($A$8&lt;&gt;"",$A$2&lt;&gt;"",$FB$252&lt;&gt;""),"E","")</f>
        <v/>
      </c>
      <c r="FC232" s="29" t="str">
        <f>IF(OR($A$8&lt;&gt;"",$A$2&lt;&gt;"",$FC$252&lt;&gt;""),"E","")</f>
        <v/>
      </c>
      <c r="FD232" s="29" t="str">
        <f>IF(OR($A$8&lt;&gt;"",$A$2&lt;&gt;"",$FD$252&lt;&gt;""),"E","")</f>
        <v/>
      </c>
      <c r="FE232" s="29" t="str">
        <f>IF(OR($A$8&lt;&gt;"",$A$2&lt;&gt;"",$FE$252&lt;&gt;""),"E","")</f>
        <v/>
      </c>
      <c r="FF232" s="29" t="str">
        <f>IF(OR($A$8&lt;&gt;"",$A$2&lt;&gt;"",$FF$252&lt;&gt;""),"E","")</f>
        <v/>
      </c>
      <c r="FG232" s="29" t="str">
        <f>IF(OR($A$8&lt;&gt;"",$A$2&lt;&gt;"",$FG$252&lt;&gt;""),"E","")</f>
        <v/>
      </c>
      <c r="FH232" s="29" t="str">
        <f>IF(OR($A$8&lt;&gt;"",$A$2&lt;&gt;"",$FH$252&lt;&gt;""),"E","")</f>
        <v/>
      </c>
      <c r="FI232" s="29" t="str">
        <f>IF(OR($A$8&lt;&gt;"",$A$2&lt;&gt;"",$FI$252&lt;&gt;""),"E","")</f>
        <v/>
      </c>
      <c r="FJ232" s="29" t="str">
        <f>IF(OR($A$8&lt;&gt;"",$A$2&lt;&gt;"",$FJ$252&lt;&gt;""),"E","")</f>
        <v/>
      </c>
      <c r="FK232" s="29" t="str">
        <f>IF(OR($A$8&lt;&gt;"",$A$2&lt;&gt;"",$FK$252&lt;&gt;""),"E","")</f>
        <v/>
      </c>
      <c r="FL232" s="29" t="str">
        <f>IF(OR($A$8&lt;&gt;"",$A$2&lt;&gt;"",$FL$252&lt;&gt;""),"E","")</f>
        <v/>
      </c>
      <c r="FM232" s="29" t="str">
        <f>IF(OR($A$8&lt;&gt;"",$A$2&lt;&gt;"",$FM$252&lt;&gt;""),"E","")</f>
        <v/>
      </c>
      <c r="FN232" s="29" t="str">
        <f>IF(OR($A$8&lt;&gt;"",$A$2&lt;&gt;"",$FN$252&lt;&gt;""),"E","")</f>
        <v/>
      </c>
      <c r="FO232" s="29" t="str">
        <f>IF(OR($A$8&lt;&gt;"",$A$2&lt;&gt;"",$FO$252&lt;&gt;""),"E","")</f>
        <v/>
      </c>
      <c r="FP232" s="29" t="str">
        <f>IF(OR($A$8&lt;&gt;"",$A$2&lt;&gt;"",$FP$252&lt;&gt;""),"E","")</f>
        <v/>
      </c>
      <c r="FQ232" s="29" t="str">
        <f>IF(OR($A$8&lt;&gt;"",$A$2&lt;&gt;"",$FQ$252&lt;&gt;""),"E","")</f>
        <v/>
      </c>
      <c r="FR232" s="29" t="str">
        <f>IF(OR($A$8&lt;&gt;"",$A$2&lt;&gt;"",$FR$252&lt;&gt;""),"E","")</f>
        <v/>
      </c>
      <c r="FS232" s="29" t="str">
        <f>IF(OR($A$8&lt;&gt;"",$A$2&lt;&gt;"",$FS$252&lt;&gt;""),"E","")</f>
        <v/>
      </c>
      <c r="FT232" s="29" t="str">
        <f>IF(OR($A$8&lt;&gt;"",$A$2&lt;&gt;"",$FT$252&lt;&gt;""),"E","")</f>
        <v/>
      </c>
      <c r="FU232" s="29" t="str">
        <f>IF(OR($A$8&lt;&gt;"",$A$2&lt;&gt;"",$FU$252&lt;&gt;""),"E","")</f>
        <v/>
      </c>
      <c r="FV232" s="29" t="str">
        <f>IF(OR($A$8&lt;&gt;"",$A$2&lt;&gt;"",$FV$252&lt;&gt;""),"E","")</f>
        <v/>
      </c>
      <c r="FW232" s="29" t="str">
        <f>IF(OR($A$8&lt;&gt;"",$A$2&lt;&gt;"",$FW$252&lt;&gt;""),"E","")</f>
        <v/>
      </c>
      <c r="FX232" s="29" t="str">
        <f>IF(OR($A$8&lt;&gt;"",$A$2&lt;&gt;"",$FX$252&lt;&gt;""),"E","")</f>
        <v/>
      </c>
      <c r="FY232" s="29" t="str">
        <f>IF(OR($A$8&lt;&gt;"",$A$2&lt;&gt;"",$FY$252&lt;&gt;""),"E","")</f>
        <v/>
      </c>
      <c r="FZ232" s="29" t="str">
        <f>IF(OR($A$8&lt;&gt;"",$A$2&lt;&gt;"",$FZ$252&lt;&gt;""),"E","")</f>
        <v/>
      </c>
      <c r="GA232" s="29" t="str">
        <f>IF(OR($A$8&lt;&gt;"",$A$2&lt;&gt;"",$GA$252&lt;&gt;""),"E","")</f>
        <v/>
      </c>
      <c r="GB232" s="58"/>
      <c r="GC232" s="57"/>
      <c r="GD232" s="33" t="str">
        <f>IF(OR($A$8&lt;&gt;"",$A$2&lt;&gt;"",$GD$252&lt;&gt;""),"E","")</f>
        <v/>
      </c>
      <c r="GE232" s="77"/>
      <c r="GF232" s="72"/>
      <c r="GG232" s="29" t="str">
        <f>IF(OR($A$8&lt;&gt;"",$A$2&lt;&gt;"",$GG$252&lt;&gt;""),"E","")</f>
        <v/>
      </c>
      <c r="GH232" s="29" t="str">
        <f>IF(OR($A$8&lt;&gt;"",$A$2&lt;&gt;"",$GH$252&lt;&gt;""),"E","")</f>
        <v/>
      </c>
      <c r="GI232" s="29" t="str">
        <f>IF(OR($A$8&lt;&gt;"",$A$2&lt;&gt;"",$GI$252&lt;&gt;""),"E","")</f>
        <v/>
      </c>
      <c r="GJ232" s="29" t="str">
        <f>IF(OR($A$8&lt;&gt;"",$A$2&lt;&gt;"",$GJ$252&lt;&gt;""),"E","")</f>
        <v/>
      </c>
      <c r="GK232" s="29" t="str">
        <f>IF(OR($A$8&lt;&gt;"",$A$2&lt;&gt;"",$GK$252&lt;&gt;""),"E","")</f>
        <v/>
      </c>
      <c r="GL232" s="29" t="str">
        <f>IF(OR($A$8&lt;&gt;"",$A$2&lt;&gt;"",$GL$252&lt;&gt;""),"E","")</f>
        <v/>
      </c>
      <c r="GM232" s="29" t="str">
        <f>IF(OR($A$8&lt;&gt;"",$A$2&lt;&gt;"",$GM$252&lt;&gt;""),"E","")</f>
        <v/>
      </c>
      <c r="GN232" s="29" t="str">
        <f>IF(OR($A$8&lt;&gt;"",$A$2&lt;&gt;"",$GN$252&lt;&gt;""),"E","")</f>
        <v/>
      </c>
      <c r="GO232" s="29" t="str">
        <f>IF(OR($A$8&lt;&gt;"",$A$2&lt;&gt;"",$GO$252&lt;&gt;""),"E","")</f>
        <v/>
      </c>
      <c r="GP232" s="29" t="str">
        <f>IF(OR($A$8&lt;&gt;"",$A$2&lt;&gt;"",$GP$252&lt;&gt;""),"E","")</f>
        <v/>
      </c>
      <c r="GQ232" s="29" t="str">
        <f>IF(OR($A$8&lt;&gt;"",$A$2&lt;&gt;"",$GQ$252&lt;&gt;""),"E","")</f>
        <v/>
      </c>
      <c r="GR232" s="29" t="str">
        <f>IF(OR($A$8&lt;&gt;"",$A$2&lt;&gt;"",$GR$252&lt;&gt;""),"E","")</f>
        <v/>
      </c>
      <c r="GS232" s="29" t="str">
        <f>IF(OR($A$8&lt;&gt;"",$A$2&lt;&gt;"",$GS$252&lt;&gt;""),"E","")</f>
        <v/>
      </c>
      <c r="GT232" s="29" t="str">
        <f>IF(OR($A$8&lt;&gt;"",$A$2&lt;&gt;"",$GT$252&lt;&gt;""),"E","")</f>
        <v/>
      </c>
      <c r="GU232" s="29" t="str">
        <f>IF(OR($A$8&lt;&gt;"",$A$2&lt;&gt;"",$GU$252&lt;&gt;""),"E","")</f>
        <v/>
      </c>
      <c r="GV232" s="29" t="str">
        <f>IF(OR($A$8&lt;&gt;"",$A$2&lt;&gt;"",$GV$252&lt;&gt;""),"E","")</f>
        <v/>
      </c>
      <c r="GW232" s="29" t="str">
        <f>IF(OR($A$8&lt;&gt;"",$A$2&lt;&gt;"",$GW$252&lt;&gt;""),"E","")</f>
        <v/>
      </c>
      <c r="GX232" s="29" t="str">
        <f>IF(OR($A$8&lt;&gt;"",$A$2&lt;&gt;"",$GX$252&lt;&gt;""),"E","")</f>
        <v/>
      </c>
      <c r="GY232" s="26" t="str">
        <f>IF(OR($A$8&lt;&gt;"",$A$2&lt;&gt;"",$GY$252&lt;&gt;""),"E","")</f>
        <v/>
      </c>
      <c r="GZ232" s="29" t="str">
        <f>IF(OR($A$8&lt;&gt;"",$A$2&lt;&gt;"",$GZ$252&lt;&gt;""),"E","")</f>
        <v/>
      </c>
      <c r="HA232" s="29" t="str">
        <f>IF(OR($A$8&lt;&gt;"",$A$2&lt;&gt;"",$HA$252&lt;&gt;""),"E","")</f>
        <v/>
      </c>
      <c r="HB232" s="29" t="str">
        <f>IF(OR($A$8&lt;&gt;"",$A$2&lt;&gt;"",$HB$252&lt;&gt;""),"E","")</f>
        <v/>
      </c>
      <c r="HC232" s="29" t="str">
        <f>IF(OR($A$8&lt;&gt;"",$A$2&lt;&gt;"",$HC$252&lt;&gt;""),"E","")</f>
        <v/>
      </c>
      <c r="HD232" s="29" t="str">
        <f>IF(OR($A$8&lt;&gt;"",$A$2&lt;&gt;"",$HD$252&lt;&gt;""),"E","")</f>
        <v/>
      </c>
      <c r="HE232" s="29" t="str">
        <f>IF(OR($A$8&lt;&gt;"",$A$2&lt;&gt;"",$HE$252&lt;&gt;""),"E","")</f>
        <v/>
      </c>
      <c r="HF232" s="29" t="str">
        <f>IF(OR($A$8&lt;&gt;"",$A$2&lt;&gt;"",$HF$252&lt;&gt;""),"E","")</f>
        <v/>
      </c>
      <c r="HG232" s="29" t="str">
        <f>IF(OR($A$8&lt;&gt;"",$A$2&lt;&gt;"",$HG$252&lt;&gt;""),"E","")</f>
        <v/>
      </c>
      <c r="HH232" s="81"/>
      <c r="HI232" s="72"/>
      <c r="HJ232" s="34" t="str">
        <f>IF(OR($A$8&lt;&gt;"",$A$2&lt;&gt;"",$HJ$252&lt;&gt;""),"E",IF((OR((AND($B$5="X",$D$5="")),(AND($F$7="X",$H$7="",$N$7="")),(AND((OR(($J$6="X"),(AND($J$6="X",$L$6="X")))),$N$6="")),(AND($B$7="X",$D$7="")))),"","X"))</f>
        <v>X</v>
      </c>
      <c r="HK232" s="29" t="str">
        <f>IF(OR($A$8&lt;&gt;"",$A$2&lt;&gt;"",$HK$252&lt;&gt;""),"E","")</f>
        <v/>
      </c>
      <c r="HL232" s="34" t="str">
        <f>IF(OR($A$8&lt;&gt;"",$A$2&lt;&gt;"",$HL$252&lt;&gt;""),"E",IF((OR((AND($B$5="X",$D$5="")),(AND($F$7="X",$H$7="",$N$7="")),(AND((OR(($J$6="X"),(AND($J$6="X",$L$6="X")))),$N$6="")),(AND($B$7="X",$D$7="")))),"","X"))</f>
        <v>X</v>
      </c>
      <c r="HM232" s="34" t="str">
        <f>IF(OR($A$8&lt;&gt;"",$A$2&lt;&gt;"",$HM$252&lt;&gt;""),"E",IF((OR((AND($B$5="X",$D$5="")),(AND($F$7="X",$H$7="",$N$7="")),(AND((OR(($J$6="X"),(AND($J$6="X",$L$6="X")))),$N$6="")),(AND($B$7="X",$D$7="")))),"","X"))</f>
        <v>X</v>
      </c>
      <c r="HN232" s="34" t="str">
        <f>IF(OR($A$8&lt;&gt;"",$A$2&lt;&gt;"",$HN$252&lt;&gt;""),"E",IF((OR((AND($B$5="X",$D$5="")),(AND($F$7="X",$H$7="",$N$7="")),(AND((OR(($J$6="X"),(AND($J$6="X",$L$6="X")))),$N$6="")),(AND($B$7="X",$D$7="")))),"","X"))</f>
        <v>X</v>
      </c>
      <c r="HO232" s="34" t="str">
        <f>IF(OR($A$8&lt;&gt;"",$A$2&lt;&gt;"",$HO$252&lt;&gt;""),"E",IF((OR((AND($B$5="X",$D$5="")),(AND($F$7="X",$H$7="",$N$7="")),(AND((OR(($J$6="X"),(AND($J$6="X",$L$6="X")))),$N$6="")),(AND($B$7="X",$D$7="")))),"","X"))</f>
        <v>X</v>
      </c>
      <c r="HP232" s="34" t="str">
        <f>IF(OR($A$8&lt;&gt;"",$A$2&lt;&gt;"",$HP$252&lt;&gt;""),"E",IF((OR((AND($B$5="X",$D$5="")),(AND($F$7="X",$H$7="",$N$7="")),(AND((OR(($J$6="X"),(AND($J$6="X",$L$6="X")))),$N$6="")),(AND($B$7="X",$D$7="")))),"","X"))</f>
        <v>X</v>
      </c>
      <c r="HQ232" s="219"/>
      <c r="HR232" s="6"/>
      <c r="HS232" s="131">
        <f t="shared" si="3"/>
        <v>0</v>
      </c>
      <c r="HT232" s="132"/>
    </row>
    <row r="233" spans="1:228" ht="39" customHeight="1" x14ac:dyDescent="0.2">
      <c r="A233" s="220" t="s">
        <v>145</v>
      </c>
      <c r="B233" s="221"/>
      <c r="C233" s="221"/>
      <c r="D233" s="221"/>
      <c r="E233" s="221"/>
      <c r="F233" s="221"/>
      <c r="G233" s="221"/>
      <c r="H233" s="221"/>
      <c r="I233" s="221"/>
      <c r="J233" s="221"/>
      <c r="K233" s="221"/>
      <c r="L233" s="222"/>
      <c r="M233" s="220" t="s">
        <v>143</v>
      </c>
      <c r="N233" s="221"/>
      <c r="O233" s="221"/>
      <c r="P233" s="221"/>
      <c r="Q233" s="221"/>
      <c r="R233" s="221"/>
      <c r="S233" s="221"/>
      <c r="T233" s="221"/>
      <c r="U233" s="222"/>
      <c r="V233" s="175"/>
      <c r="W233" s="45">
        <v>40</v>
      </c>
      <c r="X233" s="205">
        <v>4</v>
      </c>
      <c r="Y233" s="84" t="s">
        <v>1169</v>
      </c>
      <c r="Z233" s="178"/>
      <c r="AA233" s="212"/>
      <c r="AB233" s="155">
        <v>60</v>
      </c>
      <c r="AC233" s="299"/>
      <c r="AD233" s="155">
        <v>60</v>
      </c>
      <c r="AE233" s="299"/>
      <c r="AF233" s="152">
        <v>60</v>
      </c>
      <c r="AG233" s="412"/>
      <c r="AH233" s="152">
        <v>40</v>
      </c>
      <c r="AI233" s="412"/>
      <c r="AJ233" s="152">
        <v>20</v>
      </c>
      <c r="AK233" s="412"/>
      <c r="AL233" s="152">
        <v>12</v>
      </c>
      <c r="AM233" s="412"/>
      <c r="AN233" s="152">
        <v>2</v>
      </c>
      <c r="AO233" s="412"/>
      <c r="AP233" s="152">
        <v>1</v>
      </c>
      <c r="AQ233" s="412"/>
      <c r="AR233" s="152">
        <v>1</v>
      </c>
      <c r="AS233" s="412"/>
      <c r="AT233" s="152"/>
      <c r="AU233" s="153"/>
      <c r="AV233" s="152"/>
      <c r="AW233" s="153"/>
      <c r="AX233" s="152"/>
      <c r="AY233" s="153"/>
      <c r="AZ233" s="152"/>
      <c r="BA233" s="153"/>
      <c r="BB233" s="152"/>
      <c r="BC233" s="153"/>
      <c r="BD233" s="152"/>
      <c r="BE233" s="153"/>
      <c r="BF233" s="152"/>
      <c r="BG233" s="422"/>
      <c r="BH233" s="179"/>
      <c r="BI233" s="179"/>
      <c r="BJ233" s="67" t="str">
        <f>IF($BJ$8="Saisie de numéro erronée !","Saisie de numéro erronée !",IF($BJ$9="","",VALUE(SUBSTITUTE(IF(COUNTIF(HS233,"* *"),TRIM(MID(Y233&amp;" ",(FIND(("NO"&amp;$BJ$9&amp;" "),Y233&amp;" "))-3,3)),HS233),"c",""))))</f>
        <v/>
      </c>
      <c r="BK233" s="180"/>
      <c r="BL233" s="213"/>
      <c r="BM233" s="29">
        <v>40</v>
      </c>
      <c r="BN233" s="29">
        <v>40</v>
      </c>
      <c r="BO233" s="29">
        <v>40</v>
      </c>
      <c r="BP233" s="29">
        <v>41</v>
      </c>
      <c r="BQ233" s="29">
        <v>41</v>
      </c>
      <c r="BR233" s="29">
        <v>41</v>
      </c>
      <c r="BS233" s="29">
        <v>42</v>
      </c>
      <c r="BT233" s="29">
        <v>42</v>
      </c>
      <c r="BU233" s="228">
        <v>77</v>
      </c>
      <c r="BV233" s="29">
        <v>43</v>
      </c>
      <c r="BW233" s="29">
        <v>43</v>
      </c>
      <c r="BX233" s="29">
        <v>43</v>
      </c>
      <c r="BY233" s="29">
        <v>47</v>
      </c>
      <c r="BZ233" s="29">
        <v>57</v>
      </c>
      <c r="CA233" s="29">
        <v>69</v>
      </c>
      <c r="CB233" s="226">
        <v>76</v>
      </c>
      <c r="CC233" s="181"/>
      <c r="CD233" s="181"/>
      <c r="CE233" s="395"/>
      <c r="CF233" s="182"/>
      <c r="CG233" s="182"/>
      <c r="CH233" s="395"/>
      <c r="CI233" s="183"/>
      <c r="CJ233" s="183"/>
      <c r="CK233" s="214">
        <v>222</v>
      </c>
      <c r="CL233" s="44" t="s">
        <v>663</v>
      </c>
      <c r="CM233" s="184"/>
      <c r="CN233" s="216"/>
      <c r="CO233" s="227" t="s">
        <v>163</v>
      </c>
      <c r="CP233" s="185"/>
      <c r="CQ233" s="185"/>
      <c r="CR233" s="44">
        <v>103</v>
      </c>
      <c r="CS233" s="44">
        <v>109</v>
      </c>
      <c r="CT233" s="186"/>
      <c r="CU233" s="186"/>
      <c r="CV233" s="395"/>
      <c r="CW233" s="218"/>
      <c r="CX233" s="218"/>
      <c r="CY233" s="227" t="s">
        <v>106</v>
      </c>
      <c r="CZ233" s="187"/>
      <c r="DA233" s="187"/>
      <c r="DB233" s="28" t="str">
        <f>IF(OR($A$8&lt;&gt;"",$A$2&lt;&gt;"",$DB$252&lt;&gt;""),"E","")</f>
        <v/>
      </c>
      <c r="DC233" s="29" t="str">
        <f>IF(OR($A$8&lt;&gt;"",$A$2&lt;&gt;"",$DC$252&lt;&gt;""),"E","")</f>
        <v/>
      </c>
      <c r="DD233" s="29" t="str">
        <f>IF(OR($A$8&lt;&gt;"",$A$2&lt;&gt;"",$DD$252&lt;&gt;""),"E","")</f>
        <v/>
      </c>
      <c r="DE233" s="29" t="str">
        <f>IF(OR($A$8&lt;&gt;"",$A$2&lt;&gt;"",$DE$252&lt;&gt;""),"E","")</f>
        <v/>
      </c>
      <c r="DF233" s="29" t="str">
        <f>IF(OR($A$8&lt;&gt;"",$A$2&lt;&gt;"",$DF$252&lt;&gt;""),"E","")</f>
        <v/>
      </c>
      <c r="DG233" s="29" t="str">
        <f>IF(OR($A$8&lt;&gt;"",$A$2&lt;&gt;"",$DG$252&lt;&gt;""),"E","")</f>
        <v/>
      </c>
      <c r="DH233" s="29" t="str">
        <f>IF(OR($A$8&lt;&gt;"",$A$2&lt;&gt;"",$DH$252&lt;&gt;""),"E","")</f>
        <v/>
      </c>
      <c r="DI233" s="29" t="str">
        <f>IF(OR($A$8&lt;&gt;"",$A$2&lt;&gt;"",$DI$252&lt;&gt;""),"E","")</f>
        <v/>
      </c>
      <c r="DJ233" s="29" t="str">
        <f>IF(OR($A$8&lt;&gt;"",$A$2&lt;&gt;"",$DJ$252&lt;&gt;""),"E","")</f>
        <v/>
      </c>
      <c r="DK233" s="29" t="str">
        <f>IF(OR($A$8&lt;&gt;"",$A$2&lt;&gt;"",$DK$252&lt;&gt;""),"E","")</f>
        <v/>
      </c>
      <c r="DL233" s="29" t="str">
        <f>IF(OR($A$8&lt;&gt;"",$A$2&lt;&gt;"",$DL$252&lt;&gt;""),"E","")</f>
        <v/>
      </c>
      <c r="DM233" s="29" t="str">
        <f>IF(OR($A$8&lt;&gt;"",$A$2&lt;&gt;"",$DM$252&lt;&gt;""),"E","")</f>
        <v/>
      </c>
      <c r="DN233" s="29" t="str">
        <f>IF(OR($A$8&lt;&gt;"",$A$2&lt;&gt;"",$DN$252&lt;&gt;""),"E","")</f>
        <v/>
      </c>
      <c r="DO233" s="29" t="str">
        <f>IF(OR($A$8&lt;&gt;"",$A$2&lt;&gt;"",$DO$252&lt;&gt;""),"E","")</f>
        <v/>
      </c>
      <c r="DP233" s="29" t="str">
        <f>IF(OR($A$8&lt;&gt;"",$A$2&lt;&gt;"",$DP$252&lt;&gt;""),"E","")</f>
        <v/>
      </c>
      <c r="DQ233" s="29" t="str">
        <f>IF(OR($A$8&lt;&gt;"",$A$2&lt;&gt;"",$DQ$252&lt;&gt;""),"E","")</f>
        <v/>
      </c>
      <c r="DR233" s="29" t="str">
        <f>IF(OR($A$8&lt;&gt;"",$A$2&lt;&gt;"",$DR$252&lt;&gt;""),"E","")</f>
        <v/>
      </c>
      <c r="DS233" s="29" t="str">
        <f>IF(OR($A$8&lt;&gt;"",$A$2&lt;&gt;"",$DS$252&lt;&gt;""),"E","")</f>
        <v/>
      </c>
      <c r="DT233" s="29" t="str">
        <f>IF(OR($A$8&lt;&gt;"",$A$2&lt;&gt;"",$DT$252&lt;&gt;""),"E","")</f>
        <v/>
      </c>
      <c r="DU233" s="29" t="str">
        <f>IF(OR($A$8&lt;&gt;"",$A$2&lt;&gt;"",$DU$252&lt;&gt;""),"E","")</f>
        <v/>
      </c>
      <c r="DV233" s="29" t="str">
        <f>IF(OR($A$8&lt;&gt;"",$A$2&lt;&gt;"",$DV$252&lt;&gt;""),"E","")</f>
        <v/>
      </c>
      <c r="DW233" s="29" t="str">
        <f>IF(OR($A$8&lt;&gt;"",$A$2&lt;&gt;"",$DW$252&lt;&gt;""),"E","")</f>
        <v/>
      </c>
      <c r="DX233" s="29" t="str">
        <f>IF(OR($A$8&lt;&gt;"",$A$2&lt;&gt;"",$DX$252&lt;&gt;""),"E","")</f>
        <v/>
      </c>
      <c r="DY233" s="29" t="str">
        <f>IF(OR($A$8&lt;&gt;"",$A$2&lt;&gt;"",$DY$252&lt;&gt;""),"E","")</f>
        <v/>
      </c>
      <c r="DZ233" s="29" t="str">
        <f>IF(OR($A$8&lt;&gt;"",$A$2&lt;&gt;"",$DZ$252&lt;&gt;""),"E","")</f>
        <v/>
      </c>
      <c r="EA233" s="31"/>
      <c r="EB233" s="2"/>
      <c r="EC233" s="29" t="str">
        <f>IF(OR($A$8&lt;&gt;"",$A$2&lt;&gt;"",$EC$252&lt;&gt;""),"E","")</f>
        <v/>
      </c>
      <c r="ED233" s="58"/>
      <c r="EE233" s="57"/>
      <c r="EF233" s="29" t="str">
        <f>IF(OR($A$8&lt;&gt;"",$A$2&lt;&gt;"",$EF$252&lt;&gt;""),"E","")</f>
        <v/>
      </c>
      <c r="EG233" s="29" t="str">
        <f>IF(OR($A$8&lt;&gt;"",$A$2&lt;&gt;"",$EG$252&lt;&gt;""),"E","")</f>
        <v/>
      </c>
      <c r="EH233" s="29" t="str">
        <f>IF(OR($A$8&lt;&gt;"",$A$2&lt;&gt;"",$EH$252&lt;&gt;""),"E","")</f>
        <v/>
      </c>
      <c r="EI233" s="29" t="str">
        <f>IF(OR($A$8&lt;&gt;"",$A$2&lt;&gt;"",$EI$252&lt;&gt;""),"E","")</f>
        <v/>
      </c>
      <c r="EJ233" s="29" t="str">
        <f>IF(OR($A$8&lt;&gt;"",$A$2&lt;&gt;"",$EJ$252&lt;&gt;""),"E","")</f>
        <v/>
      </c>
      <c r="EK233" s="29" t="str">
        <f>IF(OR($A$8&lt;&gt;"",$A$2&lt;&gt;"",$EK$252&lt;&gt;""),"E","")</f>
        <v/>
      </c>
      <c r="EL233" s="29" t="str">
        <f>IF(OR($A$8&lt;&gt;"",$A$2&lt;&gt;"",$EL$252&lt;&gt;""),"E","")</f>
        <v/>
      </c>
      <c r="EM233" s="29" t="str">
        <f>IF(OR($A$8&lt;&gt;"",$A$2&lt;&gt;"",$EM$252&lt;&gt;""),"E","")</f>
        <v/>
      </c>
      <c r="EN233" s="29" t="str">
        <f>IF(OR($A$8&lt;&gt;"",$A$2&lt;&gt;"",$EN$252&lt;&gt;""),"E","")</f>
        <v/>
      </c>
      <c r="EO233" s="29" t="str">
        <f>IF(OR($A$8&lt;&gt;"",$A$2&lt;&gt;"",$EO$252&lt;&gt;""),"E","")</f>
        <v/>
      </c>
      <c r="EP233" s="29" t="str">
        <f>IF(OR($A$8&lt;&gt;"",$A$2&lt;&gt;"",$EP$252&lt;&gt;""),"E","")</f>
        <v/>
      </c>
      <c r="EQ233" s="29" t="str">
        <f>IF(OR($A$8&lt;&gt;"",$A$2&lt;&gt;"",$EQ$252&lt;&gt;""),"E","")</f>
        <v/>
      </c>
      <c r="ER233" s="29" t="str">
        <f>IF(OR($A$8&lt;&gt;"",$A$2&lt;&gt;"",$ER$252&lt;&gt;""),"E","")</f>
        <v/>
      </c>
      <c r="ES233" s="29" t="str">
        <f>IF(OR($A$8&lt;&gt;"",$A$2&lt;&gt;"",$ES$252&lt;&gt;""),"E","")</f>
        <v/>
      </c>
      <c r="ET233" s="29" t="str">
        <f>IF(OR($A$8&lt;&gt;"",$A$2&lt;&gt;"",$ET$252&lt;&gt;""),"E","")</f>
        <v/>
      </c>
      <c r="EU233" s="29" t="str">
        <f>IF(OR($A$8&lt;&gt;"",$A$2&lt;&gt;"",$EU$252&lt;&gt;""),"E","")</f>
        <v/>
      </c>
      <c r="EV233" s="29" t="str">
        <f>IF(OR($A$8&lt;&gt;"",$A$2&lt;&gt;"",$EV$252&lt;&gt;""),"E","")</f>
        <v/>
      </c>
      <c r="EW233" s="29" t="str">
        <f>IF(OR($A$8&lt;&gt;"",$A$2&lt;&gt;"",$EW$252&lt;&gt;""),"E","")</f>
        <v/>
      </c>
      <c r="EX233" s="29" t="str">
        <f>IF(OR($A$8&lt;&gt;"",$A$2&lt;&gt;"",$EX$252&lt;&gt;""),"E","")</f>
        <v/>
      </c>
      <c r="EY233" s="29" t="str">
        <f>IF(OR($A$8&lt;&gt;"",$A$2&lt;&gt;"",$EY$252&lt;&gt;""),"E","")</f>
        <v/>
      </c>
      <c r="EZ233" s="29" t="str">
        <f>IF(OR($A$8&lt;&gt;"",$A$2&lt;&gt;"",$EZ$252&lt;&gt;""),"E","")</f>
        <v/>
      </c>
      <c r="FA233" s="29" t="str">
        <f>IF(OR($A$8&lt;&gt;"",$A$2&lt;&gt;"",$FA$252&lt;&gt;""),"E","")</f>
        <v/>
      </c>
      <c r="FB233" s="29" t="str">
        <f>IF(OR($A$8&lt;&gt;"",$A$2&lt;&gt;"",$FB$252&lt;&gt;""),"E","")</f>
        <v/>
      </c>
      <c r="FC233" s="29" t="str">
        <f>IF(OR($A$8&lt;&gt;"",$A$2&lt;&gt;"",$FC$252&lt;&gt;""),"E","")</f>
        <v/>
      </c>
      <c r="FD233" s="29" t="str">
        <f>IF(OR($A$8&lt;&gt;"",$A$2&lt;&gt;"",$FD$252&lt;&gt;""),"E","")</f>
        <v/>
      </c>
      <c r="FE233" s="29" t="str">
        <f>IF(OR($A$8&lt;&gt;"",$A$2&lt;&gt;"",$FE$252&lt;&gt;""),"E","")</f>
        <v/>
      </c>
      <c r="FF233" s="29" t="str">
        <f>IF(OR($A$8&lt;&gt;"",$A$2&lt;&gt;"",$FF$252&lt;&gt;""),"E","")</f>
        <v/>
      </c>
      <c r="FG233" s="29" t="str">
        <f>IF(OR($A$8&lt;&gt;"",$A$2&lt;&gt;"",$FG$252&lt;&gt;""),"E","")</f>
        <v/>
      </c>
      <c r="FH233" s="29" t="str">
        <f>IF(OR($A$8&lt;&gt;"",$A$2&lt;&gt;"",$FH$252&lt;&gt;""),"E","")</f>
        <v/>
      </c>
      <c r="FI233" s="29" t="str">
        <f>IF(OR($A$8&lt;&gt;"",$A$2&lt;&gt;"",$FI$252&lt;&gt;""),"E","")</f>
        <v/>
      </c>
      <c r="FJ233" s="29" t="str">
        <f>IF(OR($A$8&lt;&gt;"",$A$2&lt;&gt;"",$FJ$252&lt;&gt;""),"E","")</f>
        <v/>
      </c>
      <c r="FK233" s="29" t="str">
        <f>IF(OR($A$8&lt;&gt;"",$A$2&lt;&gt;"",$FK$252&lt;&gt;""),"E","")</f>
        <v/>
      </c>
      <c r="FL233" s="29" t="str">
        <f>IF(OR($A$8&lt;&gt;"",$A$2&lt;&gt;"",$FL$252&lt;&gt;""),"E","")</f>
        <v/>
      </c>
      <c r="FM233" s="29" t="str">
        <f>IF(OR($A$8&lt;&gt;"",$A$2&lt;&gt;"",$FM$252&lt;&gt;""),"E","")</f>
        <v/>
      </c>
      <c r="FN233" s="29" t="str">
        <f>IF(OR($A$8&lt;&gt;"",$A$2&lt;&gt;"",$FN$252&lt;&gt;""),"E","")</f>
        <v/>
      </c>
      <c r="FO233" s="29" t="str">
        <f>IF(OR($A$8&lt;&gt;"",$A$2&lt;&gt;"",$FO$252&lt;&gt;""),"E","")</f>
        <v/>
      </c>
      <c r="FP233" s="29" t="str">
        <f>IF(OR($A$8&lt;&gt;"",$A$2&lt;&gt;"",$FP$252&lt;&gt;""),"E","")</f>
        <v/>
      </c>
      <c r="FQ233" s="29" t="str">
        <f>IF(OR($A$8&lt;&gt;"",$A$2&lt;&gt;"",$FQ$252&lt;&gt;""),"E","")</f>
        <v/>
      </c>
      <c r="FR233" s="29" t="str">
        <f>IF(OR($A$8&lt;&gt;"",$A$2&lt;&gt;"",$FR$252&lt;&gt;""),"E","")</f>
        <v/>
      </c>
      <c r="FS233" s="29" t="str">
        <f>IF(OR($A$8&lt;&gt;"",$A$2&lt;&gt;"",$FS$252&lt;&gt;""),"E","")</f>
        <v/>
      </c>
      <c r="FT233" s="29" t="str">
        <f>IF(OR($A$8&lt;&gt;"",$A$2&lt;&gt;"",$FT$252&lt;&gt;""),"E","")</f>
        <v/>
      </c>
      <c r="FU233" s="29" t="str">
        <f>IF(OR($A$8&lt;&gt;"",$A$2&lt;&gt;"",$FU$252&lt;&gt;""),"E","")</f>
        <v/>
      </c>
      <c r="FV233" s="29" t="str">
        <f>IF(OR($A$8&lt;&gt;"",$A$2&lt;&gt;"",$FV$252&lt;&gt;""),"E","")</f>
        <v/>
      </c>
      <c r="FW233" s="29" t="str">
        <f>IF(OR($A$8&lt;&gt;"",$A$2&lt;&gt;"",$FW$252&lt;&gt;""),"E","")</f>
        <v/>
      </c>
      <c r="FX233" s="29" t="str">
        <f>IF(OR($A$8&lt;&gt;"",$A$2&lt;&gt;"",$FX$252&lt;&gt;""),"E","")</f>
        <v/>
      </c>
      <c r="FY233" s="29" t="str">
        <f>IF(OR($A$8&lt;&gt;"",$A$2&lt;&gt;"",$FY$252&lt;&gt;""),"E","")</f>
        <v/>
      </c>
      <c r="FZ233" s="29" t="str">
        <f>IF(OR($A$8&lt;&gt;"",$A$2&lt;&gt;"",$FZ$252&lt;&gt;""),"E","")</f>
        <v/>
      </c>
      <c r="GA233" s="29" t="str">
        <f>IF(OR($A$8&lt;&gt;"",$A$2&lt;&gt;"",$GA$252&lt;&gt;""),"E","")</f>
        <v/>
      </c>
      <c r="GB233" s="58"/>
      <c r="GC233" s="57"/>
      <c r="GD233" s="33" t="str">
        <f>IF(OR($A$8&lt;&gt;"",$A$2&lt;&gt;"",$GD$252&lt;&gt;""),"E","")</f>
        <v/>
      </c>
      <c r="GE233" s="77"/>
      <c r="GF233" s="72"/>
      <c r="GG233" s="29" t="str">
        <f>IF(OR($A$8&lt;&gt;"",$A$2&lt;&gt;"",$GG$252&lt;&gt;""),"E","")</f>
        <v/>
      </c>
      <c r="GH233" s="29" t="str">
        <f>IF(OR($A$8&lt;&gt;"",$A$2&lt;&gt;"",$GH$252&lt;&gt;""),"E","")</f>
        <v/>
      </c>
      <c r="GI233" s="29" t="str">
        <f>IF(OR($A$8&lt;&gt;"",$A$2&lt;&gt;"",$GI$252&lt;&gt;""),"E","")</f>
        <v/>
      </c>
      <c r="GJ233" s="29" t="str">
        <f>IF(OR($A$8&lt;&gt;"",$A$2&lt;&gt;"",$GJ$252&lt;&gt;""),"E","")</f>
        <v/>
      </c>
      <c r="GK233" s="29" t="str">
        <f>IF(OR($A$8&lt;&gt;"",$A$2&lt;&gt;"",$GK$252&lt;&gt;""),"E","")</f>
        <v/>
      </c>
      <c r="GL233" s="29" t="str">
        <f>IF(OR($A$8&lt;&gt;"",$A$2&lt;&gt;"",$GL$252&lt;&gt;""),"E","")</f>
        <v/>
      </c>
      <c r="GM233" s="29" t="str">
        <f>IF(OR($A$8&lt;&gt;"",$A$2&lt;&gt;"",$GM$252&lt;&gt;""),"E","")</f>
        <v/>
      </c>
      <c r="GN233" s="29" t="str">
        <f>IF(OR($A$8&lt;&gt;"",$A$2&lt;&gt;"",$GN$252&lt;&gt;""),"E","")</f>
        <v/>
      </c>
      <c r="GO233" s="29" t="str">
        <f>IF(OR($A$8&lt;&gt;"",$A$2&lt;&gt;"",$GO$252&lt;&gt;""),"E","")</f>
        <v/>
      </c>
      <c r="GP233" s="29" t="str">
        <f>IF(OR($A$8&lt;&gt;"",$A$2&lt;&gt;"",$GP$252&lt;&gt;""),"E","")</f>
        <v/>
      </c>
      <c r="GQ233" s="29" t="str">
        <f>IF(OR($A$8&lt;&gt;"",$A$2&lt;&gt;"",$GQ$252&lt;&gt;""),"E","")</f>
        <v/>
      </c>
      <c r="GR233" s="29" t="str">
        <f>IF(OR($A$8&lt;&gt;"",$A$2&lt;&gt;"",$GR$252&lt;&gt;""),"E","")</f>
        <v/>
      </c>
      <c r="GS233" s="29" t="str">
        <f>IF(OR($A$8&lt;&gt;"",$A$2&lt;&gt;"",$GS$252&lt;&gt;""),"E","")</f>
        <v/>
      </c>
      <c r="GT233" s="29" t="str">
        <f>IF(OR($A$8&lt;&gt;"",$A$2&lt;&gt;"",$GT$252&lt;&gt;""),"E","")</f>
        <v/>
      </c>
      <c r="GU233" s="29" t="str">
        <f>IF(OR($A$8&lt;&gt;"",$A$2&lt;&gt;"",$GU$252&lt;&gt;""),"E","")</f>
        <v/>
      </c>
      <c r="GV233" s="29" t="str">
        <f>IF(OR($A$8&lt;&gt;"",$A$2&lt;&gt;"",$GV$252&lt;&gt;""),"E","")</f>
        <v/>
      </c>
      <c r="GW233" s="29" t="str">
        <f>IF(OR($A$8&lt;&gt;"",$A$2&lt;&gt;"",$GW$252&lt;&gt;""),"E","")</f>
        <v/>
      </c>
      <c r="GX233" s="29" t="str">
        <f>IF(OR($A$8&lt;&gt;"",$A$2&lt;&gt;"",$GX$252&lt;&gt;""),"E","")</f>
        <v/>
      </c>
      <c r="GY233" s="26" t="str">
        <f>IF(OR($A$8&lt;&gt;"",$A$2&lt;&gt;"",$GY$252&lt;&gt;""),"E","")</f>
        <v/>
      </c>
      <c r="GZ233" s="29" t="str">
        <f>IF(OR($A$8&lt;&gt;"",$A$2&lt;&gt;"",$GZ$252&lt;&gt;""),"E","")</f>
        <v/>
      </c>
      <c r="HA233" s="29" t="str">
        <f>IF(OR($A$8&lt;&gt;"",$A$2&lt;&gt;"",$HA$252&lt;&gt;""),"E","")</f>
        <v/>
      </c>
      <c r="HB233" s="29" t="str">
        <f>IF(OR($A$8&lt;&gt;"",$A$2&lt;&gt;"",$HB$252&lt;&gt;""),"E","")</f>
        <v/>
      </c>
      <c r="HC233" s="29" t="str">
        <f>IF(OR($A$8&lt;&gt;"",$A$2&lt;&gt;"",$HC$252&lt;&gt;""),"E","")</f>
        <v/>
      </c>
      <c r="HD233" s="29" t="str">
        <f>IF(OR($A$8&lt;&gt;"",$A$2&lt;&gt;"",$HD$252&lt;&gt;""),"E","")</f>
        <v/>
      </c>
      <c r="HE233" s="29" t="str">
        <f>IF(OR($A$8&lt;&gt;"",$A$2&lt;&gt;"",$HE$252&lt;&gt;""),"E","")</f>
        <v/>
      </c>
      <c r="HF233" s="29" t="str">
        <f>IF(OR($A$8&lt;&gt;"",$A$2&lt;&gt;"",$HF$252&lt;&gt;""),"E","")</f>
        <v/>
      </c>
      <c r="HG233" s="29" t="str">
        <f>IF(OR($A$8&lt;&gt;"",$A$2&lt;&gt;"",$HG$252&lt;&gt;""),"E","")</f>
        <v/>
      </c>
      <c r="HH233" s="81"/>
      <c r="HI233" s="72"/>
      <c r="HJ233" s="34" t="str">
        <f>IF(OR($A$8&lt;&gt;"",$A$2&lt;&gt;"",$HJ$252&lt;&gt;""),"E",IF((OR((AND($B$5="X",$D$5="")),(AND($F$7="X",$H$7="",$N$7="")),(AND((OR(($J$6="X"),(AND($J$6="X",$L$6="X")))),$N$6="")),(AND($B$7="X",$D$7="")))),"","X"))</f>
        <v>X</v>
      </c>
      <c r="HK233" s="29" t="str">
        <f>IF(OR($A$8&lt;&gt;"",$A$2&lt;&gt;"",$HK$252&lt;&gt;""),"E","")</f>
        <v/>
      </c>
      <c r="HL233" s="34" t="str">
        <f>IF(OR($A$8&lt;&gt;"",$A$2&lt;&gt;"",$HL$252&lt;&gt;""),"E",IF((OR((AND($B$5="X",$D$5="")),(AND($F$7="X",$H$7="",$N$7="")),(AND((OR(($J$6="X"),(AND($J$6="X",$L$6="X")))),$N$6="")),(AND($B$7="X",$D$7="")))),"","X"))</f>
        <v>X</v>
      </c>
      <c r="HM233" s="34" t="str">
        <f>IF(OR($A$8&lt;&gt;"",$A$2&lt;&gt;"",$HM$252&lt;&gt;""),"E",IF((OR((AND($B$5="X",$D$5="")),(AND($F$7="X",$H$7="",$N$7="")),(AND((OR(($J$6="X"),(AND($J$6="X",$L$6="X")))),$N$6="")),(AND($B$7="X",$D$7="")))),"","X"))</f>
        <v>X</v>
      </c>
      <c r="HN233" s="34" t="str">
        <f>IF(OR($A$8&lt;&gt;"",$A$2&lt;&gt;"",$HN$252&lt;&gt;""),"E",IF((OR((AND($B$5="X",$D$5="")),(AND($F$7="X",$H$7="",$N$7="")),(AND((OR(($J$6="X"),(AND($J$6="X",$L$6="X")))),$N$6="")),(AND($B$7="X",$D$7="")))),"","X"))</f>
        <v>X</v>
      </c>
      <c r="HO233" s="34" t="str">
        <f>IF(OR($A$8&lt;&gt;"",$A$2&lt;&gt;"",$HO$252&lt;&gt;""),"E",IF((OR((AND($B$5="X",$D$5="")),(AND($F$7="X",$H$7="",$N$7="")),(AND((OR(($J$6="X"),(AND($J$6="X",$L$6="X")))),$N$6="")),(AND($B$7="X",$D$7="")))),"","X"))</f>
        <v>X</v>
      </c>
      <c r="HP233" s="34" t="str">
        <f>IF(OR($A$8&lt;&gt;"",$A$2&lt;&gt;"",$HP$252&lt;&gt;""),"E",IF((OR((AND($B$5="X",$D$5="")),(AND($F$7="X",$H$7="",$N$7="")),(AND((OR(($J$6="X"),(AND($J$6="X",$L$6="X")))),$N$6="")),(AND($B$7="X",$D$7="")))),"","X"))</f>
        <v>X</v>
      </c>
      <c r="HQ233" s="219"/>
      <c r="HR233" s="6"/>
      <c r="HS233" s="131">
        <f t="shared" si="3"/>
        <v>0</v>
      </c>
      <c r="HT233" s="132"/>
    </row>
    <row r="234" spans="1:228" ht="39" customHeight="1" x14ac:dyDescent="0.2">
      <c r="A234" s="220" t="s">
        <v>146</v>
      </c>
      <c r="B234" s="221"/>
      <c r="C234" s="221"/>
      <c r="D234" s="221"/>
      <c r="E234" s="221"/>
      <c r="F234" s="221"/>
      <c r="G234" s="221"/>
      <c r="H234" s="221"/>
      <c r="I234" s="221"/>
      <c r="J234" s="221"/>
      <c r="K234" s="221"/>
      <c r="L234" s="222"/>
      <c r="M234" s="220" t="s">
        <v>144</v>
      </c>
      <c r="N234" s="221"/>
      <c r="O234" s="221"/>
      <c r="P234" s="221"/>
      <c r="Q234" s="221"/>
      <c r="R234" s="221"/>
      <c r="S234" s="221"/>
      <c r="T234" s="221"/>
      <c r="U234" s="222"/>
      <c r="V234" s="175"/>
      <c r="W234" s="43">
        <v>41</v>
      </c>
      <c r="X234" s="205">
        <v>4</v>
      </c>
      <c r="Y234" s="84" t="s">
        <v>1170</v>
      </c>
      <c r="Z234" s="178"/>
      <c r="AA234" s="212"/>
      <c r="AB234" s="155">
        <v>60</v>
      </c>
      <c r="AC234" s="299"/>
      <c r="AD234" s="155">
        <v>60</v>
      </c>
      <c r="AE234" s="399"/>
      <c r="AF234" s="155">
        <v>60</v>
      </c>
      <c r="AG234" s="399"/>
      <c r="AH234" s="155">
        <v>60</v>
      </c>
      <c r="AI234" s="399"/>
      <c r="AJ234" s="152">
        <v>12</v>
      </c>
      <c r="AK234" s="412"/>
      <c r="AL234" s="152">
        <v>2</v>
      </c>
      <c r="AM234" s="412"/>
      <c r="AN234" s="152">
        <v>1</v>
      </c>
      <c r="AO234" s="412"/>
      <c r="AP234" s="152">
        <v>1</v>
      </c>
      <c r="AQ234" s="412"/>
      <c r="AR234" s="152"/>
      <c r="AS234" s="153"/>
      <c r="AT234" s="152"/>
      <c r="AU234" s="153"/>
      <c r="AV234" s="152"/>
      <c r="AW234" s="153"/>
      <c r="AX234" s="152"/>
      <c r="AY234" s="153"/>
      <c r="AZ234" s="152"/>
      <c r="BA234" s="153"/>
      <c r="BB234" s="152"/>
      <c r="BC234" s="153"/>
      <c r="BD234" s="152"/>
      <c r="BE234" s="153"/>
      <c r="BF234" s="152"/>
      <c r="BG234" s="422"/>
      <c r="BH234" s="179"/>
      <c r="BI234" s="179"/>
      <c r="BJ234" s="67" t="str">
        <f>IF($BJ$8="Saisie de numéro erronée !","Saisie de numéro erronée !",IF($BJ$9="","",VALUE(SUBSTITUTE(IF(COUNTIF(HS234,"* *"),TRIM(MID(Y234&amp;" ",(FIND(("NO"&amp;$BJ$9&amp;" "),Y234&amp;" "))-3,3)),HS234),"c",""))))</f>
        <v/>
      </c>
      <c r="BK234" s="180"/>
      <c r="BL234" s="213"/>
      <c r="BM234" s="29">
        <v>41</v>
      </c>
      <c r="BN234" s="29">
        <v>41</v>
      </c>
      <c r="BO234" s="29">
        <v>41</v>
      </c>
      <c r="BP234" s="29">
        <v>42</v>
      </c>
      <c r="BQ234" s="29">
        <v>42</v>
      </c>
      <c r="BR234" s="29">
        <v>42</v>
      </c>
      <c r="BS234" s="29">
        <v>43</v>
      </c>
      <c r="BT234" s="29">
        <v>43</v>
      </c>
      <c r="BU234" s="29">
        <v>43</v>
      </c>
      <c r="BV234" s="29">
        <v>44</v>
      </c>
      <c r="BW234" s="29">
        <v>44</v>
      </c>
      <c r="BX234" s="29">
        <v>44</v>
      </c>
      <c r="BY234" s="29">
        <v>48</v>
      </c>
      <c r="BZ234" s="29">
        <v>59</v>
      </c>
      <c r="CA234" s="29">
        <v>95</v>
      </c>
      <c r="CB234" s="226">
        <v>50</v>
      </c>
      <c r="CC234" s="181"/>
      <c r="CD234" s="181"/>
      <c r="CE234" s="395"/>
      <c r="CF234" s="182"/>
      <c r="CG234" s="182"/>
      <c r="CH234" s="395"/>
      <c r="CI234" s="183"/>
      <c r="CJ234" s="183"/>
      <c r="CK234" s="214">
        <v>223</v>
      </c>
      <c r="CL234" s="44" t="s">
        <v>664</v>
      </c>
      <c r="CM234" s="184"/>
      <c r="CN234" s="216"/>
      <c r="CO234" s="227" t="s">
        <v>163</v>
      </c>
      <c r="CP234" s="185"/>
      <c r="CQ234" s="185"/>
      <c r="CR234" s="44">
        <v>103</v>
      </c>
      <c r="CS234" s="44">
        <v>109</v>
      </c>
      <c r="CT234" s="186"/>
      <c r="CU234" s="186"/>
      <c r="CV234" s="395"/>
      <c r="CW234" s="218"/>
      <c r="CX234" s="218"/>
      <c r="CY234" s="227" t="s">
        <v>106</v>
      </c>
      <c r="CZ234" s="187"/>
      <c r="DA234" s="187"/>
      <c r="DB234" s="28" t="str">
        <f>IF(OR($A$8&lt;&gt;"",$A$2&lt;&gt;"",$DB$252&lt;&gt;""),"E","")</f>
        <v/>
      </c>
      <c r="DC234" s="29" t="str">
        <f>IF(OR($A$8&lt;&gt;"",$A$2&lt;&gt;"",$DC$252&lt;&gt;""),"E","")</f>
        <v/>
      </c>
      <c r="DD234" s="29" t="str">
        <f>IF(OR($A$8&lt;&gt;"",$A$2&lt;&gt;"",$DD$252&lt;&gt;""),"E","")</f>
        <v/>
      </c>
      <c r="DE234" s="29" t="str">
        <f>IF(OR($A$8&lt;&gt;"",$A$2&lt;&gt;"",$DE$252&lt;&gt;""),"E","")</f>
        <v/>
      </c>
      <c r="DF234" s="29" t="str">
        <f>IF(OR($A$8&lt;&gt;"",$A$2&lt;&gt;"",$DF$252&lt;&gt;""),"E","")</f>
        <v/>
      </c>
      <c r="DG234" s="29" t="str">
        <f>IF(OR($A$8&lt;&gt;"",$A$2&lt;&gt;"",$DG$252&lt;&gt;""),"E","")</f>
        <v/>
      </c>
      <c r="DH234" s="29" t="str">
        <f>IF(OR($A$8&lt;&gt;"",$A$2&lt;&gt;"",$DH$252&lt;&gt;""),"E","")</f>
        <v/>
      </c>
      <c r="DI234" s="29" t="str">
        <f>IF(OR($A$8&lt;&gt;"",$A$2&lt;&gt;"",$DI$252&lt;&gt;""),"E","")</f>
        <v/>
      </c>
      <c r="DJ234" s="29" t="str">
        <f>IF(OR($A$8&lt;&gt;"",$A$2&lt;&gt;"",$DJ$252&lt;&gt;""),"E","")</f>
        <v/>
      </c>
      <c r="DK234" s="29" t="str">
        <f>IF(OR($A$8&lt;&gt;"",$A$2&lt;&gt;"",$DK$252&lt;&gt;""),"E","")</f>
        <v/>
      </c>
      <c r="DL234" s="29" t="str">
        <f>IF(OR($A$8&lt;&gt;"",$A$2&lt;&gt;"",$DL$252&lt;&gt;""),"E","")</f>
        <v/>
      </c>
      <c r="DM234" s="29" t="str">
        <f>IF(OR($A$8&lt;&gt;"",$A$2&lt;&gt;"",$DM$252&lt;&gt;""),"E","")</f>
        <v/>
      </c>
      <c r="DN234" s="29" t="str">
        <f>IF(OR($A$8&lt;&gt;"",$A$2&lt;&gt;"",$DN$252&lt;&gt;""),"E","")</f>
        <v/>
      </c>
      <c r="DO234" s="29" t="str">
        <f>IF(OR($A$8&lt;&gt;"",$A$2&lt;&gt;"",$DO$252&lt;&gt;""),"E","")</f>
        <v/>
      </c>
      <c r="DP234" s="29" t="str">
        <f>IF(OR($A$8&lt;&gt;"",$A$2&lt;&gt;"",$DP$252&lt;&gt;""),"E","")</f>
        <v/>
      </c>
      <c r="DQ234" s="29" t="str">
        <f>IF(OR($A$8&lt;&gt;"",$A$2&lt;&gt;"",$DQ$252&lt;&gt;""),"E","")</f>
        <v/>
      </c>
      <c r="DR234" s="29" t="str">
        <f>IF(OR($A$8&lt;&gt;"",$A$2&lt;&gt;"",$DR$252&lt;&gt;""),"E","")</f>
        <v/>
      </c>
      <c r="DS234" s="29" t="str">
        <f>IF(OR($A$8&lt;&gt;"",$A$2&lt;&gt;"",$DS$252&lt;&gt;""),"E","")</f>
        <v/>
      </c>
      <c r="DT234" s="29" t="str">
        <f>IF(OR($A$8&lt;&gt;"",$A$2&lt;&gt;"",$DT$252&lt;&gt;""),"E","")</f>
        <v/>
      </c>
      <c r="DU234" s="29" t="str">
        <f>IF(OR($A$8&lt;&gt;"",$A$2&lt;&gt;"",$DU$252&lt;&gt;""),"E","")</f>
        <v/>
      </c>
      <c r="DV234" s="29" t="str">
        <f>IF(OR($A$8&lt;&gt;"",$A$2&lt;&gt;"",$DV$252&lt;&gt;""),"E","")</f>
        <v/>
      </c>
      <c r="DW234" s="29" t="str">
        <f>IF(OR($A$8&lt;&gt;"",$A$2&lt;&gt;"",$DW$252&lt;&gt;""),"E","")</f>
        <v/>
      </c>
      <c r="DX234" s="29" t="str">
        <f>IF(OR($A$8&lt;&gt;"",$A$2&lt;&gt;"",$DX$252&lt;&gt;""),"E","")</f>
        <v/>
      </c>
      <c r="DY234" s="29" t="str">
        <f>IF(OR($A$8&lt;&gt;"",$A$2&lt;&gt;"",$DY$252&lt;&gt;""),"E","")</f>
        <v/>
      </c>
      <c r="DZ234" s="29" t="str">
        <f>IF(OR($A$8&lt;&gt;"",$A$2&lt;&gt;"",$DZ$252&lt;&gt;""),"E","")</f>
        <v/>
      </c>
      <c r="EA234" s="31"/>
      <c r="EB234" s="2"/>
      <c r="EC234" s="29" t="str">
        <f>IF(OR($A$8&lt;&gt;"",$A$2&lt;&gt;"",$EC$252&lt;&gt;""),"E","")</f>
        <v/>
      </c>
      <c r="ED234" s="58"/>
      <c r="EE234" s="57"/>
      <c r="EF234" s="29" t="str">
        <f>IF(OR($A$8&lt;&gt;"",$A$2&lt;&gt;"",$EF$252&lt;&gt;""),"E","")</f>
        <v/>
      </c>
      <c r="EG234" s="29" t="str">
        <f>IF(OR($A$8&lt;&gt;"",$A$2&lt;&gt;"",$EG$252&lt;&gt;""),"E","")</f>
        <v/>
      </c>
      <c r="EH234" s="29" t="str">
        <f>IF(OR($A$8&lt;&gt;"",$A$2&lt;&gt;"",$EH$252&lt;&gt;""),"E","")</f>
        <v/>
      </c>
      <c r="EI234" s="29" t="str">
        <f>IF(OR($A$8&lt;&gt;"",$A$2&lt;&gt;"",$EI$252&lt;&gt;""),"E","")</f>
        <v/>
      </c>
      <c r="EJ234" s="29" t="str">
        <f>IF(OR($A$8&lt;&gt;"",$A$2&lt;&gt;"",$EJ$252&lt;&gt;""),"E","")</f>
        <v/>
      </c>
      <c r="EK234" s="29" t="str">
        <f>IF(OR($A$8&lt;&gt;"",$A$2&lt;&gt;"",$EK$252&lt;&gt;""),"E","")</f>
        <v/>
      </c>
      <c r="EL234" s="29" t="str">
        <f>IF(OR($A$8&lt;&gt;"",$A$2&lt;&gt;"",$EL$252&lt;&gt;""),"E","")</f>
        <v/>
      </c>
      <c r="EM234" s="29" t="str">
        <f>IF(OR($A$8&lt;&gt;"",$A$2&lt;&gt;"",$EM$252&lt;&gt;""),"E","")</f>
        <v/>
      </c>
      <c r="EN234" s="29" t="str">
        <f>IF(OR($A$8&lt;&gt;"",$A$2&lt;&gt;"",$EN$252&lt;&gt;""),"E","")</f>
        <v/>
      </c>
      <c r="EO234" s="29" t="str">
        <f>IF(OR($A$8&lt;&gt;"",$A$2&lt;&gt;"",$EO$252&lt;&gt;""),"E","")</f>
        <v/>
      </c>
      <c r="EP234" s="29" t="str">
        <f>IF(OR($A$8&lt;&gt;"",$A$2&lt;&gt;"",$EP$252&lt;&gt;""),"E","")</f>
        <v/>
      </c>
      <c r="EQ234" s="29" t="str">
        <f>IF(OR($A$8&lt;&gt;"",$A$2&lt;&gt;"",$EQ$252&lt;&gt;""),"E","")</f>
        <v/>
      </c>
      <c r="ER234" s="29" t="str">
        <f>IF(OR($A$8&lt;&gt;"",$A$2&lt;&gt;"",$ER$252&lt;&gt;""),"E","")</f>
        <v/>
      </c>
      <c r="ES234" s="29" t="str">
        <f>IF(OR($A$8&lt;&gt;"",$A$2&lt;&gt;"",$ES$252&lt;&gt;""),"E","")</f>
        <v/>
      </c>
      <c r="ET234" s="29" t="str">
        <f>IF(OR($A$8&lt;&gt;"",$A$2&lt;&gt;"",$ET$252&lt;&gt;""),"E","")</f>
        <v/>
      </c>
      <c r="EU234" s="29" t="str">
        <f>IF(OR($A$8&lt;&gt;"",$A$2&lt;&gt;"",$EU$252&lt;&gt;""),"E","")</f>
        <v/>
      </c>
      <c r="EV234" s="29" t="str">
        <f>IF(OR($A$8&lt;&gt;"",$A$2&lt;&gt;"",$EV$252&lt;&gt;""),"E","")</f>
        <v/>
      </c>
      <c r="EW234" s="29" t="str">
        <f>IF(OR($A$8&lt;&gt;"",$A$2&lt;&gt;"",$EW$252&lt;&gt;""),"E","")</f>
        <v/>
      </c>
      <c r="EX234" s="29" t="str">
        <f>IF(OR($A$8&lt;&gt;"",$A$2&lt;&gt;"",$EX$252&lt;&gt;""),"E","")</f>
        <v/>
      </c>
      <c r="EY234" s="29" t="str">
        <f>IF(OR($A$8&lt;&gt;"",$A$2&lt;&gt;"",$EY$252&lt;&gt;""),"E","")</f>
        <v/>
      </c>
      <c r="EZ234" s="29" t="str">
        <f>IF(OR($A$8&lt;&gt;"",$A$2&lt;&gt;"",$EZ$252&lt;&gt;""),"E","")</f>
        <v/>
      </c>
      <c r="FA234" s="29" t="str">
        <f>IF(OR($A$8&lt;&gt;"",$A$2&lt;&gt;"",$FA$252&lt;&gt;""),"E","")</f>
        <v/>
      </c>
      <c r="FB234" s="29" t="str">
        <f>IF(OR($A$8&lt;&gt;"",$A$2&lt;&gt;"",$FB$252&lt;&gt;""),"E","")</f>
        <v/>
      </c>
      <c r="FC234" s="29" t="str">
        <f>IF(OR($A$8&lt;&gt;"",$A$2&lt;&gt;"",$FC$252&lt;&gt;""),"E","")</f>
        <v/>
      </c>
      <c r="FD234" s="29" t="str">
        <f>IF(OR($A$8&lt;&gt;"",$A$2&lt;&gt;"",$FD$252&lt;&gt;""),"E","")</f>
        <v/>
      </c>
      <c r="FE234" s="29" t="str">
        <f>IF(OR($A$8&lt;&gt;"",$A$2&lt;&gt;"",$FE$252&lt;&gt;""),"E","")</f>
        <v/>
      </c>
      <c r="FF234" s="29" t="str">
        <f>IF(OR($A$8&lt;&gt;"",$A$2&lt;&gt;"",$FF$252&lt;&gt;""),"E","")</f>
        <v/>
      </c>
      <c r="FG234" s="29" t="str">
        <f>IF(OR($A$8&lt;&gt;"",$A$2&lt;&gt;"",$FG$252&lt;&gt;""),"E","")</f>
        <v/>
      </c>
      <c r="FH234" s="29" t="str">
        <f>IF(OR($A$8&lt;&gt;"",$A$2&lt;&gt;"",$FH$252&lt;&gt;""),"E","")</f>
        <v/>
      </c>
      <c r="FI234" s="29" t="str">
        <f>IF(OR($A$8&lt;&gt;"",$A$2&lt;&gt;"",$FI$252&lt;&gt;""),"E","")</f>
        <v/>
      </c>
      <c r="FJ234" s="29" t="str">
        <f>IF(OR($A$8&lt;&gt;"",$A$2&lt;&gt;"",$FJ$252&lt;&gt;""),"E","")</f>
        <v/>
      </c>
      <c r="FK234" s="29" t="str">
        <f>IF(OR($A$8&lt;&gt;"",$A$2&lt;&gt;"",$FK$252&lt;&gt;""),"E","")</f>
        <v/>
      </c>
      <c r="FL234" s="29" t="str">
        <f>IF(OR($A$8&lt;&gt;"",$A$2&lt;&gt;"",$FL$252&lt;&gt;""),"E","")</f>
        <v/>
      </c>
      <c r="FM234" s="29" t="str">
        <f>IF(OR($A$8&lt;&gt;"",$A$2&lt;&gt;"",$FM$252&lt;&gt;""),"E","")</f>
        <v/>
      </c>
      <c r="FN234" s="29" t="str">
        <f>IF(OR($A$8&lt;&gt;"",$A$2&lt;&gt;"",$FN$252&lt;&gt;""),"E","")</f>
        <v/>
      </c>
      <c r="FO234" s="29" t="str">
        <f>IF(OR($A$8&lt;&gt;"",$A$2&lt;&gt;"",$FO$252&lt;&gt;""),"E","")</f>
        <v/>
      </c>
      <c r="FP234" s="29" t="str">
        <f>IF(OR($A$8&lt;&gt;"",$A$2&lt;&gt;"",$FP$252&lt;&gt;""),"E","")</f>
        <v/>
      </c>
      <c r="FQ234" s="29" t="str">
        <f>IF(OR($A$8&lt;&gt;"",$A$2&lt;&gt;"",$FQ$252&lt;&gt;""),"E","")</f>
        <v/>
      </c>
      <c r="FR234" s="29" t="str">
        <f>IF(OR($A$8&lt;&gt;"",$A$2&lt;&gt;"",$FR$252&lt;&gt;""),"E","")</f>
        <v/>
      </c>
      <c r="FS234" s="29" t="str">
        <f>IF(OR($A$8&lt;&gt;"",$A$2&lt;&gt;"",$FS$252&lt;&gt;""),"E","")</f>
        <v/>
      </c>
      <c r="FT234" s="29" t="str">
        <f>IF(OR($A$8&lt;&gt;"",$A$2&lt;&gt;"",$FT$252&lt;&gt;""),"E","")</f>
        <v/>
      </c>
      <c r="FU234" s="29" t="str">
        <f>IF(OR($A$8&lt;&gt;"",$A$2&lt;&gt;"",$FU$252&lt;&gt;""),"E","")</f>
        <v/>
      </c>
      <c r="FV234" s="29" t="str">
        <f>IF(OR($A$8&lt;&gt;"",$A$2&lt;&gt;"",$FV$252&lt;&gt;""),"E","")</f>
        <v/>
      </c>
      <c r="FW234" s="29" t="str">
        <f>IF(OR($A$8&lt;&gt;"",$A$2&lt;&gt;"",$FW$252&lt;&gt;""),"E","")</f>
        <v/>
      </c>
      <c r="FX234" s="29" t="str">
        <f>IF(OR($A$8&lt;&gt;"",$A$2&lt;&gt;"",$FX$252&lt;&gt;""),"E","")</f>
        <v/>
      </c>
      <c r="FY234" s="29" t="str">
        <f>IF(OR($A$8&lt;&gt;"",$A$2&lt;&gt;"",$FY$252&lt;&gt;""),"E","")</f>
        <v/>
      </c>
      <c r="FZ234" s="29" t="str">
        <f>IF(OR($A$8&lt;&gt;"",$A$2&lt;&gt;"",$FZ$252&lt;&gt;""),"E","")</f>
        <v/>
      </c>
      <c r="GA234" s="29" t="str">
        <f>IF(OR($A$8&lt;&gt;"",$A$2&lt;&gt;"",$GA$252&lt;&gt;""),"E","")</f>
        <v/>
      </c>
      <c r="GB234" s="58"/>
      <c r="GC234" s="57"/>
      <c r="GD234" s="33" t="str">
        <f>IF(OR($A$8&lt;&gt;"",$A$2&lt;&gt;"",$GD$252&lt;&gt;""),"E","")</f>
        <v/>
      </c>
      <c r="GE234" s="77"/>
      <c r="GF234" s="72"/>
      <c r="GG234" s="29" t="str">
        <f>IF(OR($A$8&lt;&gt;"",$A$2&lt;&gt;"",$GG$252&lt;&gt;""),"E","")</f>
        <v/>
      </c>
      <c r="GH234" s="29" t="str">
        <f>IF(OR($A$8&lt;&gt;"",$A$2&lt;&gt;"",$GH$252&lt;&gt;""),"E","")</f>
        <v/>
      </c>
      <c r="GI234" s="29" t="str">
        <f>IF(OR($A$8&lt;&gt;"",$A$2&lt;&gt;"",$GI$252&lt;&gt;""),"E","")</f>
        <v/>
      </c>
      <c r="GJ234" s="29" t="str">
        <f>IF(OR($A$8&lt;&gt;"",$A$2&lt;&gt;"",$GJ$252&lt;&gt;""),"E","")</f>
        <v/>
      </c>
      <c r="GK234" s="29" t="str">
        <f>IF(OR($A$8&lt;&gt;"",$A$2&lt;&gt;"",$GK$252&lt;&gt;""),"E","")</f>
        <v/>
      </c>
      <c r="GL234" s="29" t="str">
        <f>IF(OR($A$8&lt;&gt;"",$A$2&lt;&gt;"",$GL$252&lt;&gt;""),"E","")</f>
        <v/>
      </c>
      <c r="GM234" s="29" t="str">
        <f>IF(OR($A$8&lt;&gt;"",$A$2&lt;&gt;"",$GM$252&lt;&gt;""),"E","")</f>
        <v/>
      </c>
      <c r="GN234" s="29" t="str">
        <f>IF(OR($A$8&lt;&gt;"",$A$2&lt;&gt;"",$GN$252&lt;&gt;""),"E","")</f>
        <v/>
      </c>
      <c r="GO234" s="29" t="str">
        <f>IF(OR($A$8&lt;&gt;"",$A$2&lt;&gt;"",$GO$252&lt;&gt;""),"E","")</f>
        <v/>
      </c>
      <c r="GP234" s="29" t="str">
        <f>IF(OR($A$8&lt;&gt;"",$A$2&lt;&gt;"",$GP$252&lt;&gt;""),"E","")</f>
        <v/>
      </c>
      <c r="GQ234" s="29" t="str">
        <f>IF(OR($A$8&lt;&gt;"",$A$2&lt;&gt;"",$GQ$252&lt;&gt;""),"E","")</f>
        <v/>
      </c>
      <c r="GR234" s="29" t="str">
        <f>IF(OR($A$8&lt;&gt;"",$A$2&lt;&gt;"",$GR$252&lt;&gt;""),"E","")</f>
        <v/>
      </c>
      <c r="GS234" s="29" t="str">
        <f>IF(OR($A$8&lt;&gt;"",$A$2&lt;&gt;"",$GS$252&lt;&gt;""),"E","")</f>
        <v/>
      </c>
      <c r="GT234" s="29" t="str">
        <f>IF(OR($A$8&lt;&gt;"",$A$2&lt;&gt;"",$GT$252&lt;&gt;""),"E","")</f>
        <v/>
      </c>
      <c r="GU234" s="29" t="str">
        <f>IF(OR($A$8&lt;&gt;"",$A$2&lt;&gt;"",$GU$252&lt;&gt;""),"E","")</f>
        <v/>
      </c>
      <c r="GV234" s="29" t="str">
        <f>IF(OR($A$8&lt;&gt;"",$A$2&lt;&gt;"",$GV$252&lt;&gt;""),"E","")</f>
        <v/>
      </c>
      <c r="GW234" s="29" t="str">
        <f>IF(OR($A$8&lt;&gt;"",$A$2&lt;&gt;"",$GW$252&lt;&gt;""),"E","")</f>
        <v/>
      </c>
      <c r="GX234" s="29" t="str">
        <f>IF(OR($A$8&lt;&gt;"",$A$2&lt;&gt;"",$GX$252&lt;&gt;""),"E","")</f>
        <v/>
      </c>
      <c r="GY234" s="26" t="str">
        <f>IF(OR($A$8&lt;&gt;"",$A$2&lt;&gt;"",$GY$252&lt;&gt;""),"E","")</f>
        <v/>
      </c>
      <c r="GZ234" s="29" t="str">
        <f>IF(OR($A$8&lt;&gt;"",$A$2&lt;&gt;"",$GZ$252&lt;&gt;""),"E","")</f>
        <v/>
      </c>
      <c r="HA234" s="29" t="str">
        <f>IF(OR($A$8&lt;&gt;"",$A$2&lt;&gt;"",$HA$252&lt;&gt;""),"E","")</f>
        <v/>
      </c>
      <c r="HB234" s="29" t="str">
        <f>IF(OR($A$8&lt;&gt;"",$A$2&lt;&gt;"",$HB$252&lt;&gt;""),"E","")</f>
        <v/>
      </c>
      <c r="HC234" s="29" t="str">
        <f>IF(OR($A$8&lt;&gt;"",$A$2&lt;&gt;"",$HC$252&lt;&gt;""),"E","")</f>
        <v/>
      </c>
      <c r="HD234" s="29" t="str">
        <f>IF(OR($A$8&lt;&gt;"",$A$2&lt;&gt;"",$HD$252&lt;&gt;""),"E","")</f>
        <v/>
      </c>
      <c r="HE234" s="29" t="str">
        <f>IF(OR($A$8&lt;&gt;"",$A$2&lt;&gt;"",$HE$252&lt;&gt;""),"E","")</f>
        <v/>
      </c>
      <c r="HF234" s="29" t="str">
        <f>IF(OR($A$8&lt;&gt;"",$A$2&lt;&gt;"",$HF$252&lt;&gt;""),"E","")</f>
        <v/>
      </c>
      <c r="HG234" s="29" t="str">
        <f>IF(OR($A$8&lt;&gt;"",$A$2&lt;&gt;"",$HG$252&lt;&gt;""),"E","")</f>
        <v/>
      </c>
      <c r="HH234" s="81"/>
      <c r="HI234" s="72"/>
      <c r="HJ234" s="34" t="str">
        <f>IF(OR($A$8&lt;&gt;"",$A$2&lt;&gt;"",$HJ$252&lt;&gt;""),"E",IF((OR((AND($B$5="X",$D$5="")),(AND($F$7="X",$H$7="",$N$7="")),(AND((OR(($J$6="X"),(AND($J$6="X",$L$6="X")))),$N$6="")),(AND($B$7="X",$D$7="")))),"","X"))</f>
        <v>X</v>
      </c>
      <c r="HK234" s="29" t="str">
        <f>IF(OR($A$8&lt;&gt;"",$A$2&lt;&gt;"",$HK$252&lt;&gt;""),"E","")</f>
        <v/>
      </c>
      <c r="HL234" s="34" t="str">
        <f>IF(OR($A$8&lt;&gt;"",$A$2&lt;&gt;"",$HL$252&lt;&gt;""),"E",IF((OR((AND($B$5="X",$D$5="")),(AND($F$7="X",$H$7="",$N$7="")),(AND((OR(($J$6="X"),(AND($J$6="X",$L$6="X")))),$N$6="")),(AND($B$7="X",$D$7="")))),"","X"))</f>
        <v>X</v>
      </c>
      <c r="HM234" s="34" t="str">
        <f>IF(OR($A$8&lt;&gt;"",$A$2&lt;&gt;"",$HM$252&lt;&gt;""),"E",IF((OR((AND($B$5="X",$D$5="")),(AND($F$7="X",$H$7="",$N$7="")),(AND((OR(($J$6="X"),(AND($J$6="X",$L$6="X")))),$N$6="")),(AND($B$7="X",$D$7="")))),"","X"))</f>
        <v>X</v>
      </c>
      <c r="HN234" s="34" t="str">
        <f>IF(OR($A$8&lt;&gt;"",$A$2&lt;&gt;"",$HN$252&lt;&gt;""),"E",IF((OR((AND($B$5="X",$D$5="")),(AND($F$7="X",$H$7="",$N$7="")),(AND((OR(($J$6="X"),(AND($J$6="X",$L$6="X")))),$N$6="")),(AND($B$7="X",$D$7="")))),"","X"))</f>
        <v>X</v>
      </c>
      <c r="HO234" s="34" t="str">
        <f>IF(OR($A$8&lt;&gt;"",$A$2&lt;&gt;"",$HO$252&lt;&gt;""),"E",IF((OR((AND($B$5="X",$D$5="")),(AND($F$7="X",$H$7="",$N$7="")),(AND((OR(($J$6="X"),(AND($J$6="X",$L$6="X")))),$N$6="")),(AND($B$7="X",$D$7="")))),"","X"))</f>
        <v>X</v>
      </c>
      <c r="HP234" s="34" t="str">
        <f>IF(OR($A$8&lt;&gt;"",$A$2&lt;&gt;"",$HP$252&lt;&gt;""),"E",IF((OR((AND($B$5="X",$D$5="")),(AND($F$7="X",$H$7="",$N$7="")),(AND((OR(($J$6="X"),(AND($J$6="X",$L$6="X")))),$N$6="")),(AND($B$7="X",$D$7="")))),"","X"))</f>
        <v>X</v>
      </c>
      <c r="HQ234" s="219"/>
      <c r="HR234" s="6"/>
      <c r="HS234" s="131">
        <f t="shared" si="3"/>
        <v>0</v>
      </c>
      <c r="HT234" s="132"/>
    </row>
    <row r="235" spans="1:228" ht="39" customHeight="1" x14ac:dyDescent="0.2">
      <c r="A235" s="220"/>
      <c r="B235" s="221"/>
      <c r="C235" s="221"/>
      <c r="D235" s="221"/>
      <c r="E235" s="221"/>
      <c r="F235" s="221"/>
      <c r="G235" s="221"/>
      <c r="H235" s="221"/>
      <c r="I235" s="221"/>
      <c r="J235" s="221"/>
      <c r="K235" s="221"/>
      <c r="L235" s="222"/>
      <c r="M235" s="220" t="s">
        <v>144</v>
      </c>
      <c r="N235" s="221"/>
      <c r="O235" s="221"/>
      <c r="P235" s="221"/>
      <c r="Q235" s="221"/>
      <c r="R235" s="221"/>
      <c r="S235" s="221"/>
      <c r="T235" s="221"/>
      <c r="U235" s="222"/>
      <c r="V235" s="175"/>
      <c r="W235" s="43">
        <v>42</v>
      </c>
      <c r="X235" s="205">
        <v>4</v>
      </c>
      <c r="Y235" s="84" t="s">
        <v>1171</v>
      </c>
      <c r="Z235" s="178"/>
      <c r="AA235" s="212"/>
      <c r="AB235" s="155">
        <v>60</v>
      </c>
      <c r="AC235" s="299"/>
      <c r="AD235" s="152">
        <v>60</v>
      </c>
      <c r="AE235" s="412"/>
      <c r="AF235" s="152">
        <v>60</v>
      </c>
      <c r="AG235" s="412"/>
      <c r="AH235" s="152">
        <v>60</v>
      </c>
      <c r="AI235" s="412"/>
      <c r="AJ235" s="152">
        <v>12</v>
      </c>
      <c r="AK235" s="412"/>
      <c r="AL235" s="152">
        <v>2</v>
      </c>
      <c r="AM235" s="412"/>
      <c r="AN235" s="152">
        <v>1</v>
      </c>
      <c r="AO235" s="412"/>
      <c r="AP235" s="152">
        <v>1</v>
      </c>
      <c r="AQ235" s="412"/>
      <c r="AR235" s="152"/>
      <c r="AS235" s="153"/>
      <c r="AT235" s="152"/>
      <c r="AU235" s="153"/>
      <c r="AV235" s="152"/>
      <c r="AW235" s="153"/>
      <c r="AX235" s="152"/>
      <c r="AY235" s="153"/>
      <c r="AZ235" s="152"/>
      <c r="BA235" s="153"/>
      <c r="BB235" s="152"/>
      <c r="BC235" s="153"/>
      <c r="BD235" s="152"/>
      <c r="BE235" s="153"/>
      <c r="BF235" s="152"/>
      <c r="BG235" s="422"/>
      <c r="BH235" s="179"/>
      <c r="BI235" s="179"/>
      <c r="BJ235" s="67" t="str">
        <f>IF($BJ$8="Saisie de numéro erronée !","Saisie de numéro erronée !",IF($BJ$9="","",VALUE(SUBSTITUTE(IF(COUNTIF(HS235,"* *"),TRIM(MID(Y235&amp;" ",(FIND(("NO"&amp;$BJ$9&amp;" "),Y235&amp;" "))-3,3)),HS235),"c",""))))</f>
        <v/>
      </c>
      <c r="BK235" s="180"/>
      <c r="BL235" s="213"/>
      <c r="BM235" s="29">
        <v>42</v>
      </c>
      <c r="BN235" s="29">
        <v>42</v>
      </c>
      <c r="BO235" s="29">
        <v>42</v>
      </c>
      <c r="BP235" s="29">
        <v>43</v>
      </c>
      <c r="BQ235" s="29">
        <v>43</v>
      </c>
      <c r="BR235" s="29">
        <v>43</v>
      </c>
      <c r="BS235" s="29">
        <v>44</v>
      </c>
      <c r="BT235" s="29">
        <v>44</v>
      </c>
      <c r="BU235" s="29">
        <v>44</v>
      </c>
      <c r="BV235" s="29">
        <v>45</v>
      </c>
      <c r="BW235" s="29">
        <v>45</v>
      </c>
      <c r="BX235" s="29">
        <v>45</v>
      </c>
      <c r="BY235" s="29">
        <v>49</v>
      </c>
      <c r="BZ235" s="29">
        <v>63</v>
      </c>
      <c r="CA235" s="29">
        <v>96</v>
      </c>
      <c r="CB235" s="226">
        <v>51</v>
      </c>
      <c r="CC235" s="181"/>
      <c r="CD235" s="181"/>
      <c r="CE235" s="395"/>
      <c r="CF235" s="182"/>
      <c r="CG235" s="182"/>
      <c r="CH235" s="395"/>
      <c r="CI235" s="183"/>
      <c r="CJ235" s="183"/>
      <c r="CK235" s="214">
        <v>224</v>
      </c>
      <c r="CL235" s="44" t="s">
        <v>665</v>
      </c>
      <c r="CM235" s="184"/>
      <c r="CN235" s="216"/>
      <c r="CO235" s="227" t="s">
        <v>163</v>
      </c>
      <c r="CP235" s="185"/>
      <c r="CQ235" s="185"/>
      <c r="CR235" s="44">
        <v>103</v>
      </c>
      <c r="CS235" s="44">
        <v>109</v>
      </c>
      <c r="CT235" s="186"/>
      <c r="CU235" s="186"/>
      <c r="CV235" s="395"/>
      <c r="CW235" s="218"/>
      <c r="CX235" s="218"/>
      <c r="CY235" s="227" t="s">
        <v>106</v>
      </c>
      <c r="CZ235" s="187"/>
      <c r="DA235" s="187"/>
      <c r="DB235" s="28" t="str">
        <f>IF(OR($A$8&lt;&gt;"",$A$2&lt;&gt;"",$DB$252&lt;&gt;""),"E","")</f>
        <v/>
      </c>
      <c r="DC235" s="29" t="str">
        <f>IF(OR($A$8&lt;&gt;"",$A$2&lt;&gt;"",$DC$252&lt;&gt;""),"E","")</f>
        <v/>
      </c>
      <c r="DD235" s="29" t="str">
        <f>IF(OR($A$8&lt;&gt;"",$A$2&lt;&gt;"",$DD$252&lt;&gt;""),"E","")</f>
        <v/>
      </c>
      <c r="DE235" s="29" t="str">
        <f>IF(OR($A$8&lt;&gt;"",$A$2&lt;&gt;"",$DE$252&lt;&gt;""),"E","")</f>
        <v/>
      </c>
      <c r="DF235" s="29" t="str">
        <f>IF(OR($A$8&lt;&gt;"",$A$2&lt;&gt;"",$DF$252&lt;&gt;""),"E","")</f>
        <v/>
      </c>
      <c r="DG235" s="29" t="str">
        <f>IF(OR($A$8&lt;&gt;"",$A$2&lt;&gt;"",$DG$252&lt;&gt;""),"E","")</f>
        <v/>
      </c>
      <c r="DH235" s="29" t="str">
        <f>IF(OR($A$8&lt;&gt;"",$A$2&lt;&gt;"",$DH$252&lt;&gt;""),"E","")</f>
        <v/>
      </c>
      <c r="DI235" s="29" t="str">
        <f>IF(OR($A$8&lt;&gt;"",$A$2&lt;&gt;"",$DI$252&lt;&gt;""),"E","")</f>
        <v/>
      </c>
      <c r="DJ235" s="29" t="str">
        <f>IF(OR($A$8&lt;&gt;"",$A$2&lt;&gt;"",$DJ$252&lt;&gt;""),"E","")</f>
        <v/>
      </c>
      <c r="DK235" s="29" t="str">
        <f>IF(OR($A$8&lt;&gt;"",$A$2&lt;&gt;"",$DK$252&lt;&gt;""),"E","")</f>
        <v/>
      </c>
      <c r="DL235" s="29" t="str">
        <f>IF(OR($A$8&lt;&gt;"",$A$2&lt;&gt;"",$DL$252&lt;&gt;""),"E","")</f>
        <v/>
      </c>
      <c r="DM235" s="29" t="str">
        <f>IF(OR($A$8&lt;&gt;"",$A$2&lt;&gt;"",$DM$252&lt;&gt;""),"E","")</f>
        <v/>
      </c>
      <c r="DN235" s="29" t="str">
        <f>IF(OR($A$8&lt;&gt;"",$A$2&lt;&gt;"",$DN$252&lt;&gt;""),"E","")</f>
        <v/>
      </c>
      <c r="DO235" s="29" t="str">
        <f>IF(OR($A$8&lt;&gt;"",$A$2&lt;&gt;"",$DO$252&lt;&gt;""),"E","")</f>
        <v/>
      </c>
      <c r="DP235" s="29" t="str">
        <f>IF(OR($A$8&lt;&gt;"",$A$2&lt;&gt;"",$DP$252&lt;&gt;""),"E","")</f>
        <v/>
      </c>
      <c r="DQ235" s="29" t="str">
        <f>IF(OR($A$8&lt;&gt;"",$A$2&lt;&gt;"",$DQ$252&lt;&gt;""),"E","")</f>
        <v/>
      </c>
      <c r="DR235" s="29" t="str">
        <f>IF(OR($A$8&lt;&gt;"",$A$2&lt;&gt;"",$DR$252&lt;&gt;""),"E","")</f>
        <v/>
      </c>
      <c r="DS235" s="29" t="str">
        <f>IF(OR($A$8&lt;&gt;"",$A$2&lt;&gt;"",$DS$252&lt;&gt;""),"E","")</f>
        <v/>
      </c>
      <c r="DT235" s="29" t="str">
        <f>IF(OR($A$8&lt;&gt;"",$A$2&lt;&gt;"",$DT$252&lt;&gt;""),"E","")</f>
        <v/>
      </c>
      <c r="DU235" s="29" t="str">
        <f>IF(OR($A$8&lt;&gt;"",$A$2&lt;&gt;"",$DU$252&lt;&gt;""),"E","")</f>
        <v/>
      </c>
      <c r="DV235" s="29" t="str">
        <f>IF(OR($A$8&lt;&gt;"",$A$2&lt;&gt;"",$DV$252&lt;&gt;""),"E","")</f>
        <v/>
      </c>
      <c r="DW235" s="29" t="str">
        <f>IF(OR($A$8&lt;&gt;"",$A$2&lt;&gt;"",$DW$252&lt;&gt;""),"E","")</f>
        <v/>
      </c>
      <c r="DX235" s="29" t="str">
        <f>IF(OR($A$8&lt;&gt;"",$A$2&lt;&gt;"",$DX$252&lt;&gt;""),"E","")</f>
        <v/>
      </c>
      <c r="DY235" s="29" t="str">
        <f>IF(OR($A$8&lt;&gt;"",$A$2&lt;&gt;"",$DY$252&lt;&gt;""),"E","")</f>
        <v/>
      </c>
      <c r="DZ235" s="29" t="str">
        <f>IF(OR($A$8&lt;&gt;"",$A$2&lt;&gt;"",$DZ$252&lt;&gt;""),"E","")</f>
        <v/>
      </c>
      <c r="EA235" s="31"/>
      <c r="EB235" s="2"/>
      <c r="EC235" s="29" t="str">
        <f>IF(OR($A$8&lt;&gt;"",$A$2&lt;&gt;"",$EC$252&lt;&gt;""),"E","")</f>
        <v/>
      </c>
      <c r="ED235" s="58"/>
      <c r="EE235" s="57"/>
      <c r="EF235" s="29" t="str">
        <f>IF(OR($A$8&lt;&gt;"",$A$2&lt;&gt;"",$EF$252&lt;&gt;""),"E","")</f>
        <v/>
      </c>
      <c r="EG235" s="29" t="str">
        <f>IF(OR($A$8&lt;&gt;"",$A$2&lt;&gt;"",$EG$252&lt;&gt;""),"E","")</f>
        <v/>
      </c>
      <c r="EH235" s="29" t="str">
        <f>IF(OR($A$8&lt;&gt;"",$A$2&lt;&gt;"",$EH$252&lt;&gt;""),"E","")</f>
        <v/>
      </c>
      <c r="EI235" s="29" t="str">
        <f>IF(OR($A$8&lt;&gt;"",$A$2&lt;&gt;"",$EI$252&lt;&gt;""),"E","")</f>
        <v/>
      </c>
      <c r="EJ235" s="29" t="str">
        <f>IF(OR($A$8&lt;&gt;"",$A$2&lt;&gt;"",$EJ$252&lt;&gt;""),"E","")</f>
        <v/>
      </c>
      <c r="EK235" s="29" t="str">
        <f>IF(OR($A$8&lt;&gt;"",$A$2&lt;&gt;"",$EK$252&lt;&gt;""),"E","")</f>
        <v/>
      </c>
      <c r="EL235" s="29" t="str">
        <f>IF(OR($A$8&lt;&gt;"",$A$2&lt;&gt;"",$EL$252&lt;&gt;""),"E","")</f>
        <v/>
      </c>
      <c r="EM235" s="29" t="str">
        <f>IF(OR($A$8&lt;&gt;"",$A$2&lt;&gt;"",$EM$252&lt;&gt;""),"E","")</f>
        <v/>
      </c>
      <c r="EN235" s="29" t="str">
        <f>IF(OR($A$8&lt;&gt;"",$A$2&lt;&gt;"",$EN$252&lt;&gt;""),"E","")</f>
        <v/>
      </c>
      <c r="EO235" s="29" t="str">
        <f>IF(OR($A$8&lt;&gt;"",$A$2&lt;&gt;"",$EO$252&lt;&gt;""),"E","")</f>
        <v/>
      </c>
      <c r="EP235" s="29" t="str">
        <f>IF(OR($A$8&lt;&gt;"",$A$2&lt;&gt;"",$EP$252&lt;&gt;""),"E","")</f>
        <v/>
      </c>
      <c r="EQ235" s="29" t="str">
        <f>IF(OR($A$8&lt;&gt;"",$A$2&lt;&gt;"",$EQ$252&lt;&gt;""),"E","")</f>
        <v/>
      </c>
      <c r="ER235" s="29" t="str">
        <f>IF(OR($A$8&lt;&gt;"",$A$2&lt;&gt;"",$ER$252&lt;&gt;""),"E","")</f>
        <v/>
      </c>
      <c r="ES235" s="29" t="str">
        <f>IF(OR($A$8&lt;&gt;"",$A$2&lt;&gt;"",$ES$252&lt;&gt;""),"E","")</f>
        <v/>
      </c>
      <c r="ET235" s="29" t="str">
        <f>IF(OR($A$8&lt;&gt;"",$A$2&lt;&gt;"",$ET$252&lt;&gt;""),"E","")</f>
        <v/>
      </c>
      <c r="EU235" s="29" t="str">
        <f>IF(OR($A$8&lt;&gt;"",$A$2&lt;&gt;"",$EU$252&lt;&gt;""),"E","")</f>
        <v/>
      </c>
      <c r="EV235" s="29" t="str">
        <f>IF(OR($A$8&lt;&gt;"",$A$2&lt;&gt;"",$EV$252&lt;&gt;""),"E","")</f>
        <v/>
      </c>
      <c r="EW235" s="29" t="str">
        <f>IF(OR($A$8&lt;&gt;"",$A$2&lt;&gt;"",$EW$252&lt;&gt;""),"E","")</f>
        <v/>
      </c>
      <c r="EX235" s="29" t="str">
        <f>IF(OR($A$8&lt;&gt;"",$A$2&lt;&gt;"",$EX$252&lt;&gt;""),"E","")</f>
        <v/>
      </c>
      <c r="EY235" s="29" t="str">
        <f>IF(OR($A$8&lt;&gt;"",$A$2&lt;&gt;"",$EY$252&lt;&gt;""),"E","")</f>
        <v/>
      </c>
      <c r="EZ235" s="29" t="str">
        <f>IF(OR($A$8&lt;&gt;"",$A$2&lt;&gt;"",$EZ$252&lt;&gt;""),"E","")</f>
        <v/>
      </c>
      <c r="FA235" s="29" t="str">
        <f>IF(OR($A$8&lt;&gt;"",$A$2&lt;&gt;"",$FA$252&lt;&gt;""),"E","")</f>
        <v/>
      </c>
      <c r="FB235" s="29" t="str">
        <f>IF(OR($A$8&lt;&gt;"",$A$2&lt;&gt;"",$FB$252&lt;&gt;""),"E","")</f>
        <v/>
      </c>
      <c r="FC235" s="29" t="str">
        <f>IF(OR($A$8&lt;&gt;"",$A$2&lt;&gt;"",$FC$252&lt;&gt;""),"E","")</f>
        <v/>
      </c>
      <c r="FD235" s="29" t="str">
        <f>IF(OR($A$8&lt;&gt;"",$A$2&lt;&gt;"",$FD$252&lt;&gt;""),"E","")</f>
        <v/>
      </c>
      <c r="FE235" s="29" t="str">
        <f>IF(OR($A$8&lt;&gt;"",$A$2&lt;&gt;"",$FE$252&lt;&gt;""),"E","")</f>
        <v/>
      </c>
      <c r="FF235" s="29" t="str">
        <f>IF(OR($A$8&lt;&gt;"",$A$2&lt;&gt;"",$FF$252&lt;&gt;""),"E","")</f>
        <v/>
      </c>
      <c r="FG235" s="29" t="str">
        <f>IF(OR($A$8&lt;&gt;"",$A$2&lt;&gt;"",$FG$252&lt;&gt;""),"E","")</f>
        <v/>
      </c>
      <c r="FH235" s="29" t="str">
        <f>IF(OR($A$8&lt;&gt;"",$A$2&lt;&gt;"",$FH$252&lt;&gt;""),"E","")</f>
        <v/>
      </c>
      <c r="FI235" s="29" t="str">
        <f>IF(OR($A$8&lt;&gt;"",$A$2&lt;&gt;"",$FI$252&lt;&gt;""),"E","")</f>
        <v/>
      </c>
      <c r="FJ235" s="29" t="str">
        <f>IF(OR($A$8&lt;&gt;"",$A$2&lt;&gt;"",$FJ$252&lt;&gt;""),"E","")</f>
        <v/>
      </c>
      <c r="FK235" s="29" t="str">
        <f>IF(OR($A$8&lt;&gt;"",$A$2&lt;&gt;"",$FK$252&lt;&gt;""),"E","")</f>
        <v/>
      </c>
      <c r="FL235" s="29" t="str">
        <f>IF(OR($A$8&lt;&gt;"",$A$2&lt;&gt;"",$FL$252&lt;&gt;""),"E","")</f>
        <v/>
      </c>
      <c r="FM235" s="29" t="str">
        <f>IF(OR($A$8&lt;&gt;"",$A$2&lt;&gt;"",$FM$252&lt;&gt;""),"E","")</f>
        <v/>
      </c>
      <c r="FN235" s="29" t="str">
        <f>IF(OR($A$8&lt;&gt;"",$A$2&lt;&gt;"",$FN$252&lt;&gt;""),"E","")</f>
        <v/>
      </c>
      <c r="FO235" s="29" t="str">
        <f>IF(OR($A$8&lt;&gt;"",$A$2&lt;&gt;"",$FO$252&lt;&gt;""),"E","")</f>
        <v/>
      </c>
      <c r="FP235" s="29" t="str">
        <f>IF(OR($A$8&lt;&gt;"",$A$2&lt;&gt;"",$FP$252&lt;&gt;""),"E","")</f>
        <v/>
      </c>
      <c r="FQ235" s="29" t="str">
        <f>IF(OR($A$8&lt;&gt;"",$A$2&lt;&gt;"",$FQ$252&lt;&gt;""),"E","")</f>
        <v/>
      </c>
      <c r="FR235" s="29" t="str">
        <f>IF(OR($A$8&lt;&gt;"",$A$2&lt;&gt;"",$FR$252&lt;&gt;""),"E","")</f>
        <v/>
      </c>
      <c r="FS235" s="29" t="str">
        <f>IF(OR($A$8&lt;&gt;"",$A$2&lt;&gt;"",$FS$252&lt;&gt;""),"E","")</f>
        <v/>
      </c>
      <c r="FT235" s="29" t="str">
        <f>IF(OR($A$8&lt;&gt;"",$A$2&lt;&gt;"",$FT$252&lt;&gt;""),"E","")</f>
        <v/>
      </c>
      <c r="FU235" s="29" t="str">
        <f>IF(OR($A$8&lt;&gt;"",$A$2&lt;&gt;"",$FU$252&lt;&gt;""),"E","")</f>
        <v/>
      </c>
      <c r="FV235" s="29" t="str">
        <f>IF(OR($A$8&lt;&gt;"",$A$2&lt;&gt;"",$FV$252&lt;&gt;""),"E","")</f>
        <v/>
      </c>
      <c r="FW235" s="29" t="str">
        <f>IF(OR($A$8&lt;&gt;"",$A$2&lt;&gt;"",$FW$252&lt;&gt;""),"E","")</f>
        <v/>
      </c>
      <c r="FX235" s="29" t="str">
        <f>IF(OR($A$8&lt;&gt;"",$A$2&lt;&gt;"",$FX$252&lt;&gt;""),"E","")</f>
        <v/>
      </c>
      <c r="FY235" s="29" t="str">
        <f>IF(OR($A$8&lt;&gt;"",$A$2&lt;&gt;"",$FY$252&lt;&gt;""),"E","")</f>
        <v/>
      </c>
      <c r="FZ235" s="29" t="str">
        <f>IF(OR($A$8&lt;&gt;"",$A$2&lt;&gt;"",$FZ$252&lt;&gt;""),"E","")</f>
        <v/>
      </c>
      <c r="GA235" s="29" t="str">
        <f>IF(OR($A$8&lt;&gt;"",$A$2&lt;&gt;"",$GA$252&lt;&gt;""),"E","")</f>
        <v/>
      </c>
      <c r="GB235" s="58"/>
      <c r="GC235" s="57"/>
      <c r="GD235" s="33" t="str">
        <f>IF(OR($A$8&lt;&gt;"",$A$2&lt;&gt;"",$GD$252&lt;&gt;""),"E","")</f>
        <v/>
      </c>
      <c r="GE235" s="77"/>
      <c r="GF235" s="72"/>
      <c r="GG235" s="29" t="str">
        <f>IF(OR($A$8&lt;&gt;"",$A$2&lt;&gt;"",$GG$252&lt;&gt;""),"E","")</f>
        <v/>
      </c>
      <c r="GH235" s="29" t="str">
        <f>IF(OR($A$8&lt;&gt;"",$A$2&lt;&gt;"",$GH$252&lt;&gt;""),"E","")</f>
        <v/>
      </c>
      <c r="GI235" s="29" t="str">
        <f>IF(OR($A$8&lt;&gt;"",$A$2&lt;&gt;"",$GI$252&lt;&gt;""),"E","")</f>
        <v/>
      </c>
      <c r="GJ235" s="29" t="str">
        <f>IF(OR($A$8&lt;&gt;"",$A$2&lt;&gt;"",$GJ$252&lt;&gt;""),"E","")</f>
        <v/>
      </c>
      <c r="GK235" s="29" t="str">
        <f>IF(OR($A$8&lt;&gt;"",$A$2&lt;&gt;"",$GK$252&lt;&gt;""),"E","")</f>
        <v/>
      </c>
      <c r="GL235" s="29" t="str">
        <f>IF(OR($A$8&lt;&gt;"",$A$2&lt;&gt;"",$GL$252&lt;&gt;""),"E","")</f>
        <v/>
      </c>
      <c r="GM235" s="29" t="str">
        <f>IF(OR($A$8&lt;&gt;"",$A$2&lt;&gt;"",$GM$252&lt;&gt;""),"E","")</f>
        <v/>
      </c>
      <c r="GN235" s="29" t="str">
        <f>IF(OR($A$8&lt;&gt;"",$A$2&lt;&gt;"",$GN$252&lt;&gt;""),"E","")</f>
        <v/>
      </c>
      <c r="GO235" s="29" t="str">
        <f>IF(OR($A$8&lt;&gt;"",$A$2&lt;&gt;"",$GO$252&lt;&gt;""),"E","")</f>
        <v/>
      </c>
      <c r="GP235" s="29" t="str">
        <f>IF(OR($A$8&lt;&gt;"",$A$2&lt;&gt;"",$GP$252&lt;&gt;""),"E","")</f>
        <v/>
      </c>
      <c r="GQ235" s="29" t="str">
        <f>IF(OR($A$8&lt;&gt;"",$A$2&lt;&gt;"",$GQ$252&lt;&gt;""),"E","")</f>
        <v/>
      </c>
      <c r="GR235" s="29" t="str">
        <f>IF(OR($A$8&lt;&gt;"",$A$2&lt;&gt;"",$GR$252&lt;&gt;""),"E","")</f>
        <v/>
      </c>
      <c r="GS235" s="29" t="str">
        <f>IF(OR($A$8&lt;&gt;"",$A$2&lt;&gt;"",$GS$252&lt;&gt;""),"E","")</f>
        <v/>
      </c>
      <c r="GT235" s="29" t="str">
        <f>IF(OR($A$8&lt;&gt;"",$A$2&lt;&gt;"",$GT$252&lt;&gt;""),"E","")</f>
        <v/>
      </c>
      <c r="GU235" s="29" t="str">
        <f>IF(OR($A$8&lt;&gt;"",$A$2&lt;&gt;"",$GU$252&lt;&gt;""),"E","")</f>
        <v/>
      </c>
      <c r="GV235" s="29" t="str">
        <f>IF(OR($A$8&lt;&gt;"",$A$2&lt;&gt;"",$GV$252&lt;&gt;""),"E","")</f>
        <v/>
      </c>
      <c r="GW235" s="29" t="str">
        <f>IF(OR($A$8&lt;&gt;"",$A$2&lt;&gt;"",$GW$252&lt;&gt;""),"E","")</f>
        <v/>
      </c>
      <c r="GX235" s="29" t="str">
        <f>IF(OR($A$8&lt;&gt;"",$A$2&lt;&gt;"",$GX$252&lt;&gt;""),"E","")</f>
        <v/>
      </c>
      <c r="GY235" s="26" t="str">
        <f>IF(OR($A$8&lt;&gt;"",$A$2&lt;&gt;"",$GY$252&lt;&gt;""),"E","")</f>
        <v/>
      </c>
      <c r="GZ235" s="29" t="str">
        <f>IF(OR($A$8&lt;&gt;"",$A$2&lt;&gt;"",$GZ$252&lt;&gt;""),"E","")</f>
        <v/>
      </c>
      <c r="HA235" s="29" t="str">
        <f>IF(OR($A$8&lt;&gt;"",$A$2&lt;&gt;"",$HA$252&lt;&gt;""),"E","")</f>
        <v/>
      </c>
      <c r="HB235" s="29" t="str">
        <f>IF(OR($A$8&lt;&gt;"",$A$2&lt;&gt;"",$HB$252&lt;&gt;""),"E","")</f>
        <v/>
      </c>
      <c r="HC235" s="29" t="str">
        <f>IF(OR($A$8&lt;&gt;"",$A$2&lt;&gt;"",$HC$252&lt;&gt;""),"E","")</f>
        <v/>
      </c>
      <c r="HD235" s="29" t="str">
        <f>IF(OR($A$8&lt;&gt;"",$A$2&lt;&gt;"",$HD$252&lt;&gt;""),"E","")</f>
        <v/>
      </c>
      <c r="HE235" s="29" t="str">
        <f>IF(OR($A$8&lt;&gt;"",$A$2&lt;&gt;"",$HE$252&lt;&gt;""),"E","")</f>
        <v/>
      </c>
      <c r="HF235" s="29" t="str">
        <f>IF(OR($A$8&lt;&gt;"",$A$2&lt;&gt;"",$HF$252&lt;&gt;""),"E","")</f>
        <v/>
      </c>
      <c r="HG235" s="29" t="str">
        <f>IF(OR($A$8&lt;&gt;"",$A$2&lt;&gt;"",$HG$252&lt;&gt;""),"E","")</f>
        <v/>
      </c>
      <c r="HH235" s="81"/>
      <c r="HI235" s="72"/>
      <c r="HJ235" s="34" t="str">
        <f>IF(OR($A$8&lt;&gt;"",$A$2&lt;&gt;"",$HJ$252&lt;&gt;""),"E",IF((OR((AND($B$5="X",$D$5="")),(AND($F$7="X",$H$7="",$N$7="")),(AND((OR(($J$6="X"),(AND($J$6="X",$L$6="X")))),$N$6="")),(AND($B$7="X",$D$7="")))),"","X"))</f>
        <v>X</v>
      </c>
      <c r="HK235" s="29" t="str">
        <f>IF(OR($A$8&lt;&gt;"",$A$2&lt;&gt;"",$HK$252&lt;&gt;""),"E","")</f>
        <v/>
      </c>
      <c r="HL235" s="34" t="str">
        <f>IF(OR($A$8&lt;&gt;"",$A$2&lt;&gt;"",$HL$252&lt;&gt;""),"E",IF((OR((AND($B$5="X",$D$5="")),(AND($F$7="X",$H$7="",$N$7="")),(AND((OR(($J$6="X"),(AND($J$6="X",$L$6="X")))),$N$6="")),(AND($B$7="X",$D$7="")))),"","X"))</f>
        <v>X</v>
      </c>
      <c r="HM235" s="34" t="str">
        <f>IF(OR($A$8&lt;&gt;"",$A$2&lt;&gt;"",$HM$252&lt;&gt;""),"E",IF((OR((AND($B$5="X",$D$5="")),(AND($F$7="X",$H$7="",$N$7="")),(AND((OR(($J$6="X"),(AND($J$6="X",$L$6="X")))),$N$6="")),(AND($B$7="X",$D$7="")))),"","X"))</f>
        <v>X</v>
      </c>
      <c r="HN235" s="34" t="str">
        <f>IF(OR($A$8&lt;&gt;"",$A$2&lt;&gt;"",$HN$252&lt;&gt;""),"E",IF((OR((AND($B$5="X",$D$5="")),(AND($F$7="X",$H$7="",$N$7="")),(AND((OR(($J$6="X"),(AND($J$6="X",$L$6="X")))),$N$6="")),(AND($B$7="X",$D$7="")))),"","X"))</f>
        <v>X</v>
      </c>
      <c r="HO235" s="34" t="str">
        <f>IF(OR($A$8&lt;&gt;"",$A$2&lt;&gt;"",$HO$252&lt;&gt;""),"E",IF((OR((AND($B$5="X",$D$5="")),(AND($F$7="X",$H$7="",$N$7="")),(AND((OR(($J$6="X"),(AND($J$6="X",$L$6="X")))),$N$6="")),(AND($B$7="X",$D$7="")))),"","X"))</f>
        <v>X</v>
      </c>
      <c r="HP235" s="34" t="str">
        <f>IF(OR($A$8&lt;&gt;"",$A$2&lt;&gt;"",$HP$252&lt;&gt;""),"E",IF((OR((AND($B$5="X",$D$5="")),(AND($F$7="X",$H$7="",$N$7="")),(AND((OR(($J$6="X"),(AND($J$6="X",$L$6="X")))),$N$6="")),(AND($B$7="X",$D$7="")))),"","X"))</f>
        <v>X</v>
      </c>
      <c r="HQ235" s="219"/>
      <c r="HR235" s="6"/>
      <c r="HS235" s="131">
        <f t="shared" si="3"/>
        <v>0</v>
      </c>
      <c r="HT235" s="132"/>
    </row>
    <row r="236" spans="1:228" ht="39" customHeight="1" x14ac:dyDescent="0.2">
      <c r="A236" s="230" t="s">
        <v>209</v>
      </c>
      <c r="B236" s="231"/>
      <c r="C236" s="231"/>
      <c r="D236" s="231"/>
      <c r="E236" s="231"/>
      <c r="F236" s="231"/>
      <c r="G236" s="231"/>
      <c r="H236" s="231"/>
      <c r="I236" s="231"/>
      <c r="J236" s="231"/>
      <c r="K236" s="231"/>
      <c r="L236" s="232"/>
      <c r="M236" s="220" t="s">
        <v>172</v>
      </c>
      <c r="N236" s="221"/>
      <c r="O236" s="221"/>
      <c r="P236" s="221"/>
      <c r="Q236" s="221"/>
      <c r="R236" s="221"/>
      <c r="S236" s="221"/>
      <c r="T236" s="221"/>
      <c r="U236" s="222"/>
      <c r="V236" s="176" t="s">
        <v>1229</v>
      </c>
      <c r="W236" s="45">
        <v>45</v>
      </c>
      <c r="X236" s="205">
        <v>4</v>
      </c>
      <c r="Y236" s="84" t="s">
        <v>1174</v>
      </c>
      <c r="Z236" s="178"/>
      <c r="AA236" s="212"/>
      <c r="AB236" s="155">
        <v>60</v>
      </c>
      <c r="AC236" s="299"/>
      <c r="AD236" s="155">
        <v>60</v>
      </c>
      <c r="AE236" s="299"/>
      <c r="AF236" s="155">
        <v>60</v>
      </c>
      <c r="AG236" s="299"/>
      <c r="AH236" s="155">
        <v>40</v>
      </c>
      <c r="AI236" s="299"/>
      <c r="AJ236" s="157">
        <v>20</v>
      </c>
      <c r="AK236" s="299"/>
      <c r="AL236" s="157">
        <v>12</v>
      </c>
      <c r="AM236" s="299"/>
      <c r="AN236" s="155">
        <v>2</v>
      </c>
      <c r="AO236" s="299"/>
      <c r="AP236" s="155">
        <v>1</v>
      </c>
      <c r="AQ236" s="299"/>
      <c r="AR236" s="155">
        <v>1</v>
      </c>
      <c r="AS236" s="299"/>
      <c r="AT236" s="155"/>
      <c r="AU236" s="418"/>
      <c r="AV236" s="155"/>
      <c r="AW236" s="418"/>
      <c r="AX236" s="152"/>
      <c r="AY236" s="153"/>
      <c r="AZ236" s="152"/>
      <c r="BA236" s="153"/>
      <c r="BB236" s="152"/>
      <c r="BC236" s="153"/>
      <c r="BD236" s="152"/>
      <c r="BE236" s="153"/>
      <c r="BF236" s="152"/>
      <c r="BG236" s="422"/>
      <c r="BH236" s="179"/>
      <c r="BI236" s="179"/>
      <c r="BJ236" s="67" t="str">
        <f>IF($BJ$8="Saisie de numéro erronée !","Saisie de numéro erronée !",IF($BJ$9="","",VALUE(SUBSTITUTE(IF(COUNTIF(HS236,"* *"),TRIM(MID(Y236&amp;" ",(FIND(("NO"&amp;$BJ$9&amp;" "),Y236&amp;" "))-3,3)),HS236),"c",""))))</f>
        <v/>
      </c>
      <c r="BK236" s="180"/>
      <c r="BL236" s="213"/>
      <c r="BM236" s="29">
        <v>45</v>
      </c>
      <c r="BN236" s="29">
        <v>45</v>
      </c>
      <c r="BO236" s="29">
        <v>45</v>
      </c>
      <c r="BP236" s="29">
        <v>46</v>
      </c>
      <c r="BQ236" s="29">
        <v>46</v>
      </c>
      <c r="BR236" s="29">
        <v>46</v>
      </c>
      <c r="BS236" s="29">
        <v>47</v>
      </c>
      <c r="BT236" s="29">
        <v>47</v>
      </c>
      <c r="BU236" s="29">
        <v>47</v>
      </c>
      <c r="BV236" s="29">
        <v>48</v>
      </c>
      <c r="BW236" s="29">
        <v>48</v>
      </c>
      <c r="BX236" s="208">
        <v>60</v>
      </c>
      <c r="BY236" s="237">
        <v>72</v>
      </c>
      <c r="BZ236" s="29">
        <v>69</v>
      </c>
      <c r="CA236" s="29">
        <v>65</v>
      </c>
      <c r="CB236" s="226">
        <v>54</v>
      </c>
      <c r="CC236" s="181"/>
      <c r="CD236" s="181"/>
      <c r="CE236" s="395" t="s">
        <v>1278</v>
      </c>
      <c r="CF236" s="182"/>
      <c r="CG236" s="182"/>
      <c r="CH236" s="395"/>
      <c r="CI236" s="183"/>
      <c r="CJ236" s="183"/>
      <c r="CK236" s="214">
        <v>225</v>
      </c>
      <c r="CL236" s="44" t="s">
        <v>666</v>
      </c>
      <c r="CM236" s="184"/>
      <c r="CN236" s="216"/>
      <c r="CO236" s="227" t="s">
        <v>107</v>
      </c>
      <c r="CP236" s="185"/>
      <c r="CQ236" s="185"/>
      <c r="CR236" s="44">
        <v>103</v>
      </c>
      <c r="CS236" s="44">
        <v>109</v>
      </c>
      <c r="CT236" s="186"/>
      <c r="CU236" s="186"/>
      <c r="CV236" s="395"/>
      <c r="CW236" s="218"/>
      <c r="CX236" s="218"/>
      <c r="CY236" s="227"/>
      <c r="CZ236" s="187"/>
      <c r="DA236" s="187"/>
      <c r="DB236" s="28" t="str">
        <f>IF(OR($A$8&lt;&gt;"",$A$2&lt;&gt;"",$DB$252&lt;&gt;""),"E","")</f>
        <v/>
      </c>
      <c r="DC236" s="29" t="str">
        <f>IF(OR($A$8&lt;&gt;"",$A$2&lt;&gt;"",$DC$252&lt;&gt;""),"E","")</f>
        <v/>
      </c>
      <c r="DD236" s="29" t="str">
        <f>IF(OR($A$8&lt;&gt;"",$A$2&lt;&gt;"",$DD$252&lt;&gt;""),"E","")</f>
        <v/>
      </c>
      <c r="DE236" s="29" t="str">
        <f>IF(OR($A$8&lt;&gt;"",$A$2&lt;&gt;"",$DE$252&lt;&gt;""),"E","")</f>
        <v/>
      </c>
      <c r="DF236" s="29" t="str">
        <f>IF(OR($A$8&lt;&gt;"",$A$2&lt;&gt;"",$DF$252&lt;&gt;""),"E","")</f>
        <v/>
      </c>
      <c r="DG236" s="29" t="str">
        <f>IF(OR($A$8&lt;&gt;"",$A$2&lt;&gt;"",$DG$252&lt;&gt;""),"E","")</f>
        <v/>
      </c>
      <c r="DH236" s="29" t="str">
        <f>IF(OR($A$8&lt;&gt;"",$A$2&lt;&gt;"",$DH$252&lt;&gt;""),"E","")</f>
        <v/>
      </c>
      <c r="DI236" s="29" t="str">
        <f>IF(OR($A$8&lt;&gt;"",$A$2&lt;&gt;"",$DI$252&lt;&gt;""),"E","")</f>
        <v/>
      </c>
      <c r="DJ236" s="29" t="str">
        <f>IF(OR($A$8&lt;&gt;"",$A$2&lt;&gt;"",$DJ$252&lt;&gt;""),"E","")</f>
        <v/>
      </c>
      <c r="DK236" s="29" t="str">
        <f>IF(OR($A$8&lt;&gt;"",$A$2&lt;&gt;"",$DK$252&lt;&gt;""),"E","")</f>
        <v/>
      </c>
      <c r="DL236" s="29" t="str">
        <f>IF(OR($A$8&lt;&gt;"",$A$2&lt;&gt;"",$DL$252&lt;&gt;""),"E","")</f>
        <v/>
      </c>
      <c r="DM236" s="29" t="str">
        <f>IF(OR($A$8&lt;&gt;"",$A$2&lt;&gt;"",$DM$252&lt;&gt;""),"E","")</f>
        <v/>
      </c>
      <c r="DN236" s="29" t="str">
        <f>IF(OR($A$8&lt;&gt;"",$A$2&lt;&gt;"",$DN$252&lt;&gt;""),"E","")</f>
        <v/>
      </c>
      <c r="DO236" s="29" t="str">
        <f>IF(OR($A$8&lt;&gt;"",$A$2&lt;&gt;"",$DO$252&lt;&gt;""),"E","")</f>
        <v/>
      </c>
      <c r="DP236" s="29" t="str">
        <f>IF(OR($A$8&lt;&gt;"",$A$2&lt;&gt;"",$DP$252&lt;&gt;""),"E","")</f>
        <v/>
      </c>
      <c r="DQ236" s="29" t="str">
        <f>IF(OR($A$8&lt;&gt;"",$A$2&lt;&gt;"",$DQ$252&lt;&gt;""),"E","")</f>
        <v/>
      </c>
      <c r="DR236" s="29" t="str">
        <f>IF(OR($A$8&lt;&gt;"",$A$2&lt;&gt;"",$DR$252&lt;&gt;""),"E","")</f>
        <v/>
      </c>
      <c r="DS236" s="29" t="str">
        <f>IF(OR($A$8&lt;&gt;"",$A$2&lt;&gt;"",$DS$252&lt;&gt;""),"E","")</f>
        <v/>
      </c>
      <c r="DT236" s="29" t="str">
        <f>IF(OR($A$8&lt;&gt;"",$A$2&lt;&gt;"",$DT$252&lt;&gt;""),"E","")</f>
        <v/>
      </c>
      <c r="DU236" s="29" t="str">
        <f>IF(OR($A$8&lt;&gt;"",$A$2&lt;&gt;"",$DU$252&lt;&gt;""),"E","")</f>
        <v/>
      </c>
      <c r="DV236" s="29" t="str">
        <f>IF(OR($A$8&lt;&gt;"",$A$2&lt;&gt;"",$DV$252&lt;&gt;""),"E","")</f>
        <v/>
      </c>
      <c r="DW236" s="29" t="str">
        <f>IF(OR($A$8&lt;&gt;"",$A$2&lt;&gt;"",$DW$252&lt;&gt;""),"E","")</f>
        <v/>
      </c>
      <c r="DX236" s="29" t="str">
        <f>IF(OR($A$8&lt;&gt;"",$A$2&lt;&gt;"",$DX$252&lt;&gt;""),"E","")</f>
        <v/>
      </c>
      <c r="DY236" s="29" t="str">
        <f>IF(OR($A$8&lt;&gt;"",$A$2&lt;&gt;"",$DY$252&lt;&gt;""),"E","")</f>
        <v/>
      </c>
      <c r="DZ236" s="29" t="str">
        <f>IF(OR($A$8&lt;&gt;"",$A$2&lt;&gt;"",$DZ$252&lt;&gt;""),"E","")</f>
        <v/>
      </c>
      <c r="EA236" s="31"/>
      <c r="EB236" s="2"/>
      <c r="EC236" s="29" t="str">
        <f>IF(OR($A$8&lt;&gt;"",$A$2&lt;&gt;"",$EC$252&lt;&gt;""),"E","")</f>
        <v/>
      </c>
      <c r="ED236" s="58"/>
      <c r="EE236" s="57"/>
      <c r="EF236" s="29" t="str">
        <f>IF(OR($A$8&lt;&gt;"",$A$2&lt;&gt;"",$EF$252&lt;&gt;""),"E","")</f>
        <v/>
      </c>
      <c r="EG236" s="29" t="str">
        <f>IF(OR($A$8&lt;&gt;"",$A$2&lt;&gt;"",$EG$252&lt;&gt;""),"E","")</f>
        <v/>
      </c>
      <c r="EH236" s="29" t="str">
        <f>IF(OR($A$8&lt;&gt;"",$A$2&lt;&gt;"",$EH$252&lt;&gt;""),"E","")</f>
        <v/>
      </c>
      <c r="EI236" s="29" t="str">
        <f>IF(OR($A$8&lt;&gt;"",$A$2&lt;&gt;"",$EI$252&lt;&gt;""),"E","")</f>
        <v/>
      </c>
      <c r="EJ236" s="29" t="str">
        <f>IF(OR($A$8&lt;&gt;"",$A$2&lt;&gt;"",$EJ$252&lt;&gt;""),"E","")</f>
        <v/>
      </c>
      <c r="EK236" s="29" t="str">
        <f>IF(OR($A$8&lt;&gt;"",$A$2&lt;&gt;"",$EK$252&lt;&gt;""),"E","")</f>
        <v/>
      </c>
      <c r="EL236" s="29" t="str">
        <f>IF(OR($A$8&lt;&gt;"",$A$2&lt;&gt;"",$EL$252&lt;&gt;""),"E","")</f>
        <v/>
      </c>
      <c r="EM236" s="29" t="str">
        <f>IF(OR($A$8&lt;&gt;"",$A$2&lt;&gt;"",$EM$252&lt;&gt;""),"E","")</f>
        <v/>
      </c>
      <c r="EN236" s="29" t="str">
        <f>IF(OR($A$8&lt;&gt;"",$A$2&lt;&gt;"",$EN$252&lt;&gt;""),"E","")</f>
        <v/>
      </c>
      <c r="EO236" s="29" t="str">
        <f>IF(OR($A$8&lt;&gt;"",$A$2&lt;&gt;"",$EO$252&lt;&gt;""),"E","")</f>
        <v/>
      </c>
      <c r="EP236" s="29" t="str">
        <f>IF(OR($A$8&lt;&gt;"",$A$2&lt;&gt;"",$EP$252&lt;&gt;""),"E","")</f>
        <v/>
      </c>
      <c r="EQ236" s="29" t="str">
        <f>IF(OR($A$8&lt;&gt;"",$A$2&lt;&gt;"",$EQ$252&lt;&gt;""),"E","")</f>
        <v/>
      </c>
      <c r="ER236" s="29" t="str">
        <f>IF(OR($A$8&lt;&gt;"",$A$2&lt;&gt;"",$ER$252&lt;&gt;""),"E","")</f>
        <v/>
      </c>
      <c r="ES236" s="29" t="str">
        <f>IF(OR($A$8&lt;&gt;"",$A$2&lt;&gt;"",$ES$252&lt;&gt;""),"E","")</f>
        <v/>
      </c>
      <c r="ET236" s="29" t="str">
        <f>IF(OR($A$8&lt;&gt;"",$A$2&lt;&gt;"",$ET$252&lt;&gt;""),"E","")</f>
        <v/>
      </c>
      <c r="EU236" s="29" t="str">
        <f>IF(OR($A$8&lt;&gt;"",$A$2&lt;&gt;"",$EU$252&lt;&gt;""),"E","")</f>
        <v/>
      </c>
      <c r="EV236" s="29" t="str">
        <f>IF(OR($A$8&lt;&gt;"",$A$2&lt;&gt;"",$EV$252&lt;&gt;""),"E","")</f>
        <v/>
      </c>
      <c r="EW236" s="29" t="str">
        <f>IF(OR($A$8&lt;&gt;"",$A$2&lt;&gt;"",$EW$252&lt;&gt;""),"E","")</f>
        <v/>
      </c>
      <c r="EX236" s="29" t="str">
        <f>IF(OR($A$8&lt;&gt;"",$A$2&lt;&gt;"",$EX$252&lt;&gt;""),"E","")</f>
        <v/>
      </c>
      <c r="EY236" s="29" t="str">
        <f>IF(OR($A$8&lt;&gt;"",$A$2&lt;&gt;"",$EY$252&lt;&gt;""),"E","")</f>
        <v/>
      </c>
      <c r="EZ236" s="29" t="str">
        <f>IF(OR($A$8&lt;&gt;"",$A$2&lt;&gt;"",$EZ$252&lt;&gt;""),"E","")</f>
        <v/>
      </c>
      <c r="FA236" s="29" t="str">
        <f>IF(OR($A$8&lt;&gt;"",$A$2&lt;&gt;"",$FA$252&lt;&gt;""),"E","")</f>
        <v/>
      </c>
      <c r="FB236" s="29" t="str">
        <f>IF(OR($A$8&lt;&gt;"",$A$2&lt;&gt;"",$FB$252&lt;&gt;""),"E","")</f>
        <v/>
      </c>
      <c r="FC236" s="29" t="str">
        <f>IF(OR($A$8&lt;&gt;"",$A$2&lt;&gt;"",$FC$252&lt;&gt;""),"E","")</f>
        <v/>
      </c>
      <c r="FD236" s="29" t="str">
        <f>IF(OR($A$8&lt;&gt;"",$A$2&lt;&gt;"",$FD$252&lt;&gt;""),"E","")</f>
        <v/>
      </c>
      <c r="FE236" s="29" t="str">
        <f>IF(OR($A$8&lt;&gt;"",$A$2&lt;&gt;"",$FE$252&lt;&gt;""),"E","")</f>
        <v/>
      </c>
      <c r="FF236" s="29" t="str">
        <f>IF(OR($A$8&lt;&gt;"",$A$2&lt;&gt;"",$FF$252&lt;&gt;""),"E","")</f>
        <v/>
      </c>
      <c r="FG236" s="29" t="str">
        <f>IF(OR($A$8&lt;&gt;"",$A$2&lt;&gt;"",$FG$252&lt;&gt;""),"E","")</f>
        <v/>
      </c>
      <c r="FH236" s="29" t="str">
        <f>IF(OR($A$8&lt;&gt;"",$A$2&lt;&gt;"",$FH$252&lt;&gt;""),"E","")</f>
        <v/>
      </c>
      <c r="FI236" s="29" t="str">
        <f>IF(OR($A$8&lt;&gt;"",$A$2&lt;&gt;"",$FI$252&lt;&gt;""),"E","")</f>
        <v/>
      </c>
      <c r="FJ236" s="29" t="str">
        <f>IF(OR($A$8&lt;&gt;"",$A$2&lt;&gt;"",$FJ$252&lt;&gt;""),"E","")</f>
        <v/>
      </c>
      <c r="FK236" s="29" t="str">
        <f>IF(OR($A$8&lt;&gt;"",$A$2&lt;&gt;"",$FK$252&lt;&gt;""),"E","")</f>
        <v/>
      </c>
      <c r="FL236" s="29" t="str">
        <f>IF(OR($A$8&lt;&gt;"",$A$2&lt;&gt;"",$FL$252&lt;&gt;""),"E","")</f>
        <v/>
      </c>
      <c r="FM236" s="29" t="str">
        <f>IF(OR($A$8&lt;&gt;"",$A$2&lt;&gt;"",$FM$252&lt;&gt;""),"E","")</f>
        <v/>
      </c>
      <c r="FN236" s="29" t="str">
        <f>IF(OR($A$8&lt;&gt;"",$A$2&lt;&gt;"",$FN$252&lt;&gt;""),"E","")</f>
        <v/>
      </c>
      <c r="FO236" s="29" t="str">
        <f>IF(OR($A$8&lt;&gt;"",$A$2&lt;&gt;"",$FO$252&lt;&gt;""),"E","")</f>
        <v/>
      </c>
      <c r="FP236" s="29" t="str">
        <f>IF(OR($A$8&lt;&gt;"",$A$2&lt;&gt;"",$FP$252&lt;&gt;""),"E","")</f>
        <v/>
      </c>
      <c r="FQ236" s="29" t="str">
        <f>IF(OR($A$8&lt;&gt;"",$A$2&lt;&gt;"",$FQ$252&lt;&gt;""),"E","")</f>
        <v/>
      </c>
      <c r="FR236" s="29" t="str">
        <f>IF(OR($A$8&lt;&gt;"",$A$2&lt;&gt;"",$FR$252&lt;&gt;""),"E","")</f>
        <v/>
      </c>
      <c r="FS236" s="29" t="str">
        <f>IF(OR($A$8&lt;&gt;"",$A$2&lt;&gt;"",$FS$252&lt;&gt;""),"E","")</f>
        <v/>
      </c>
      <c r="FT236" s="29" t="str">
        <f>IF(OR($A$8&lt;&gt;"",$A$2&lt;&gt;"",$FT$252&lt;&gt;""),"E","")</f>
        <v/>
      </c>
      <c r="FU236" s="29" t="str">
        <f>IF(OR($A$8&lt;&gt;"",$A$2&lt;&gt;"",$FU$252&lt;&gt;""),"E","")</f>
        <v/>
      </c>
      <c r="FV236" s="29" t="str">
        <f>IF(OR($A$8&lt;&gt;"",$A$2&lt;&gt;"",$FV$252&lt;&gt;""),"E","")</f>
        <v/>
      </c>
      <c r="FW236" s="29" t="str">
        <f>IF(OR($A$8&lt;&gt;"",$A$2&lt;&gt;"",$FW$252&lt;&gt;""),"E","")</f>
        <v/>
      </c>
      <c r="FX236" s="29" t="str">
        <f>IF(OR($A$8&lt;&gt;"",$A$2&lt;&gt;"",$FX$252&lt;&gt;""),"E","")</f>
        <v/>
      </c>
      <c r="FY236" s="29" t="str">
        <f>IF(OR($A$8&lt;&gt;"",$A$2&lt;&gt;"",$FY$252&lt;&gt;""),"E","")</f>
        <v/>
      </c>
      <c r="FZ236" s="29" t="str">
        <f>IF(OR($A$8&lt;&gt;"",$A$2&lt;&gt;"",$FZ$252&lt;&gt;""),"E","")</f>
        <v/>
      </c>
      <c r="GA236" s="29" t="str">
        <f>IF(OR($A$8&lt;&gt;"",$A$2&lt;&gt;"",$GA$252&lt;&gt;""),"E","")</f>
        <v/>
      </c>
      <c r="GB236" s="58"/>
      <c r="GC236" s="57"/>
      <c r="GD236" s="33" t="str">
        <f>IF(OR($A$8&lt;&gt;"",$A$2&lt;&gt;"",$GD$252&lt;&gt;""),"E","")</f>
        <v/>
      </c>
      <c r="GE236" s="77"/>
      <c r="GF236" s="72"/>
      <c r="GG236" s="29" t="str">
        <f>IF(OR($A$8&lt;&gt;"",$A$2&lt;&gt;"",$GG$252&lt;&gt;""),"E","")</f>
        <v/>
      </c>
      <c r="GH236" s="29" t="str">
        <f>IF(OR($A$8&lt;&gt;"",$A$2&lt;&gt;"",$GH$252&lt;&gt;""),"E","")</f>
        <v/>
      </c>
      <c r="GI236" s="29" t="str">
        <f>IF(OR($A$8&lt;&gt;"",$A$2&lt;&gt;"",$GI$252&lt;&gt;""),"E","")</f>
        <v/>
      </c>
      <c r="GJ236" s="29" t="str">
        <f>IF(OR($A$8&lt;&gt;"",$A$2&lt;&gt;"",$GJ$252&lt;&gt;""),"E","")</f>
        <v/>
      </c>
      <c r="GK236" s="29" t="str">
        <f>IF(OR($A$8&lt;&gt;"",$A$2&lt;&gt;"",$GK$252&lt;&gt;""),"E","")</f>
        <v/>
      </c>
      <c r="GL236" s="29" t="str">
        <f>IF(OR($A$8&lt;&gt;"",$A$2&lt;&gt;"",$GL$252&lt;&gt;""),"E","")</f>
        <v/>
      </c>
      <c r="GM236" s="29" t="str">
        <f>IF(OR($A$8&lt;&gt;"",$A$2&lt;&gt;"",$GM$252&lt;&gt;""),"E","")</f>
        <v/>
      </c>
      <c r="GN236" s="29" t="str">
        <f>IF(OR($A$8&lt;&gt;"",$A$2&lt;&gt;"",$GN$252&lt;&gt;""),"E","")</f>
        <v/>
      </c>
      <c r="GO236" s="29" t="str">
        <f>IF(OR($A$8&lt;&gt;"",$A$2&lt;&gt;"",$GO$252&lt;&gt;""),"E","")</f>
        <v/>
      </c>
      <c r="GP236" s="29" t="str">
        <f>IF(OR($A$8&lt;&gt;"",$A$2&lt;&gt;"",$GP$252&lt;&gt;""),"E","")</f>
        <v/>
      </c>
      <c r="GQ236" s="29" t="str">
        <f>IF(OR($A$8&lt;&gt;"",$A$2&lt;&gt;"",$GQ$252&lt;&gt;""),"E","")</f>
        <v/>
      </c>
      <c r="GR236" s="29" t="str">
        <f>IF(OR($A$8&lt;&gt;"",$A$2&lt;&gt;"",$GR$252&lt;&gt;""),"E","")</f>
        <v/>
      </c>
      <c r="GS236" s="29" t="str">
        <f>IF(OR($A$8&lt;&gt;"",$A$2&lt;&gt;"",$GS$252&lt;&gt;""),"E","")</f>
        <v/>
      </c>
      <c r="GT236" s="29" t="str">
        <f>IF(OR($A$8&lt;&gt;"",$A$2&lt;&gt;"",$GT$252&lt;&gt;""),"E","")</f>
        <v/>
      </c>
      <c r="GU236" s="29" t="str">
        <f>IF(OR($A$8&lt;&gt;"",$A$2&lt;&gt;"",$GU$252&lt;&gt;""),"E","")</f>
        <v/>
      </c>
      <c r="GV236" s="29" t="str">
        <f>IF(OR($A$8&lt;&gt;"",$A$2&lt;&gt;"",$GV$252&lt;&gt;""),"E","")</f>
        <v/>
      </c>
      <c r="GW236" s="29" t="str">
        <f>IF(OR($A$8&lt;&gt;"",$A$2&lt;&gt;"",$GW$252&lt;&gt;""),"E","")</f>
        <v/>
      </c>
      <c r="GX236" s="29" t="str">
        <f>IF(OR($A$8&lt;&gt;"",$A$2&lt;&gt;"",$GX$252&lt;&gt;""),"E","")</f>
        <v/>
      </c>
      <c r="GY236" s="26" t="str">
        <f>IF(OR($A$8&lt;&gt;"",$A$2&lt;&gt;"",$GY$252&lt;&gt;""),"E","")</f>
        <v/>
      </c>
      <c r="GZ236" s="29" t="str">
        <f>IF(OR($A$8&lt;&gt;"",$A$2&lt;&gt;"",$GZ$252&lt;&gt;""),"E","")</f>
        <v/>
      </c>
      <c r="HA236" s="29" t="str">
        <f>IF(OR($A$8&lt;&gt;"",$A$2&lt;&gt;"",$HA$252&lt;&gt;""),"E","")</f>
        <v/>
      </c>
      <c r="HB236" s="29" t="str">
        <f>IF(OR($A$8&lt;&gt;"",$A$2&lt;&gt;"",$HB$252&lt;&gt;""),"E","")</f>
        <v/>
      </c>
      <c r="HC236" s="29" t="str">
        <f>IF(OR($A$8&lt;&gt;"",$A$2&lt;&gt;"",$HC$252&lt;&gt;""),"E","")</f>
        <v/>
      </c>
      <c r="HD236" s="29" t="str">
        <f>IF(OR($A$8&lt;&gt;"",$A$2&lt;&gt;"",$HD$252&lt;&gt;""),"E","")</f>
        <v/>
      </c>
      <c r="HE236" s="29" t="str">
        <f>IF(OR($A$8&lt;&gt;"",$A$2&lt;&gt;"",$HE$252&lt;&gt;""),"E","")</f>
        <v/>
      </c>
      <c r="HF236" s="29" t="str">
        <f>IF(OR($A$8&lt;&gt;"",$A$2&lt;&gt;"",$HF$252&lt;&gt;""),"E","")</f>
        <v/>
      </c>
      <c r="HG236" s="29" t="str">
        <f>IF(OR($A$8&lt;&gt;"",$A$2&lt;&gt;"",$HG$252&lt;&gt;""),"E","")</f>
        <v/>
      </c>
      <c r="HH236" s="81"/>
      <c r="HI236" s="72"/>
      <c r="HJ236" s="34" t="str">
        <f>IF(OR($A$8&lt;&gt;"",$A$2&lt;&gt;"",$HJ$252&lt;&gt;""),"E",IF((OR((AND($B$5="X",$D$5="")),(AND($F$7="X",$H$7="",$N$7="")),(AND((OR(($J$6="X"),(AND($J$6="X",$L$6="X")))),$N$6="")),(AND($B$7="X",$D$7="")))),"","X"))</f>
        <v>X</v>
      </c>
      <c r="HK236" s="29" t="str">
        <f>IF(OR($A$8&lt;&gt;"",$A$2&lt;&gt;"",$HK$252&lt;&gt;""),"E","")</f>
        <v/>
      </c>
      <c r="HL236" s="34" t="str">
        <f>IF(OR($A$8&lt;&gt;"",$A$2&lt;&gt;"",$HL$252&lt;&gt;""),"E",IF((OR((AND($B$5="X",$D$5="")),(AND($F$7="X",$H$7="",$N$7="")),(AND((OR(($J$6="X"),(AND($J$6="X",$L$6="X")))),$N$6="")),(AND($B$7="X",$D$7="")))),"","X"))</f>
        <v>X</v>
      </c>
      <c r="HM236" s="34" t="str">
        <f>IF(OR($A$8&lt;&gt;"",$A$2&lt;&gt;"",$HM$252&lt;&gt;""),"E",IF((OR((AND($B$5="X",$D$5="")),(AND($F$7="X",$H$7="",$N$7="")),(AND((OR(($J$6="X"),(AND($J$6="X",$L$6="X")))),$N$6="")),(AND($B$7="X",$D$7="")))),"","X"))</f>
        <v>X</v>
      </c>
      <c r="HN236" s="34" t="str">
        <f>IF(OR($A$8&lt;&gt;"",$A$2&lt;&gt;"",$HN$252&lt;&gt;""),"E",IF((OR((AND($B$5="X",$D$5="")),(AND($F$7="X",$H$7="",$N$7="")),(AND((OR(($J$6="X"),(AND($J$6="X",$L$6="X")))),$N$6="")),(AND($B$7="X",$D$7="")))),"","X"))</f>
        <v>X</v>
      </c>
      <c r="HO236" s="34" t="str">
        <f>IF(OR($A$8&lt;&gt;"",$A$2&lt;&gt;"",$HO$252&lt;&gt;""),"E",IF((OR((AND($B$5="X",$D$5="")),(AND($F$7="X",$H$7="",$N$7="")),(AND((OR(($J$6="X"),(AND($J$6="X",$L$6="X")))),$N$6="")),(AND($B$7="X",$D$7="")))),"","X"))</f>
        <v>X</v>
      </c>
      <c r="HP236" s="34" t="str">
        <f>IF(OR($A$8&lt;&gt;"",$A$2&lt;&gt;"",$HP$252&lt;&gt;""),"E",IF((OR((AND($B$5="X",$D$5="")),(AND($F$7="X",$H$7="",$N$7="")),(AND((OR(($J$6="X"),(AND($J$6="X",$L$6="X")))),$N$6="")),(AND($B$7="X",$D$7="")))),"","X"))</f>
        <v>X</v>
      </c>
      <c r="HQ236" s="219"/>
      <c r="HR236" s="6"/>
      <c r="HS236" s="131">
        <f t="shared" si="3"/>
        <v>0</v>
      </c>
      <c r="HT236" s="132"/>
    </row>
    <row r="237" spans="1:228" ht="39" customHeight="1" x14ac:dyDescent="0.2">
      <c r="A237" s="230" t="s">
        <v>211</v>
      </c>
      <c r="B237" s="231"/>
      <c r="C237" s="231"/>
      <c r="D237" s="231"/>
      <c r="E237" s="231"/>
      <c r="F237" s="231"/>
      <c r="G237" s="231"/>
      <c r="H237" s="231"/>
      <c r="I237" s="231"/>
      <c r="J237" s="231"/>
      <c r="K237" s="231"/>
      <c r="L237" s="232"/>
      <c r="M237" s="220" t="s">
        <v>172</v>
      </c>
      <c r="N237" s="221"/>
      <c r="O237" s="221"/>
      <c r="P237" s="221"/>
      <c r="Q237" s="221"/>
      <c r="R237" s="221"/>
      <c r="S237" s="221"/>
      <c r="T237" s="221"/>
      <c r="U237" s="222"/>
      <c r="V237" s="176" t="s">
        <v>1229</v>
      </c>
      <c r="W237" s="46">
        <v>47</v>
      </c>
      <c r="X237" s="205">
        <v>4</v>
      </c>
      <c r="Y237" s="84" t="s">
        <v>1181</v>
      </c>
      <c r="Z237" s="178"/>
      <c r="AA237" s="212"/>
      <c r="AB237" s="155">
        <v>256</v>
      </c>
      <c r="AC237" s="299"/>
      <c r="AD237" s="155"/>
      <c r="AE237" s="411"/>
      <c r="AF237" s="155"/>
      <c r="AG237" s="411"/>
      <c r="AH237" s="155"/>
      <c r="AI237" s="411"/>
      <c r="AJ237" s="155"/>
      <c r="AK237" s="411"/>
      <c r="AL237" s="155"/>
      <c r="AM237" s="411"/>
      <c r="AN237" s="152"/>
      <c r="AO237" s="156"/>
      <c r="AP237" s="152"/>
      <c r="AQ237" s="156"/>
      <c r="AR237" s="152"/>
      <c r="AS237" s="153"/>
      <c r="AT237" s="152"/>
      <c r="AU237" s="153"/>
      <c r="AV237" s="152"/>
      <c r="AW237" s="153"/>
      <c r="AX237" s="152"/>
      <c r="AY237" s="153"/>
      <c r="AZ237" s="152"/>
      <c r="BA237" s="153"/>
      <c r="BB237" s="152"/>
      <c r="BC237" s="153"/>
      <c r="BD237" s="152"/>
      <c r="BE237" s="153"/>
      <c r="BF237" s="152"/>
      <c r="BG237" s="422"/>
      <c r="BH237" s="179"/>
      <c r="BI237" s="179"/>
      <c r="BJ237" s="67" t="str">
        <f>IF($BJ$8="Saisie de numéro erronée !","Saisie de numéro erronée !",IF($BJ$9="","",VALUE(SUBSTITUTE(IF(COUNTIF(HS237,"* *"),TRIM(MID(Y237&amp;" ",(FIND(("NO"&amp;$BJ$9&amp;" "),Y237&amp;" "))-3,3)),HS237),"c",""))))</f>
        <v/>
      </c>
      <c r="BK237" s="180"/>
      <c r="BL237" s="213"/>
      <c r="BM237" s="29">
        <v>8</v>
      </c>
      <c r="BN237" s="29">
        <v>8</v>
      </c>
      <c r="BO237" s="29">
        <v>8</v>
      </c>
      <c r="BP237" s="29">
        <v>8</v>
      </c>
      <c r="BQ237" s="29">
        <v>8</v>
      </c>
      <c r="BR237" s="29">
        <v>8</v>
      </c>
      <c r="BS237" s="29">
        <v>8</v>
      </c>
      <c r="BT237" s="29">
        <v>8</v>
      </c>
      <c r="BU237" s="29">
        <v>8</v>
      </c>
      <c r="BV237" s="29">
        <v>8</v>
      </c>
      <c r="BW237" s="29">
        <v>8</v>
      </c>
      <c r="BX237" s="29">
        <v>8</v>
      </c>
      <c r="BY237" s="29">
        <v>8</v>
      </c>
      <c r="BZ237" s="29">
        <v>8</v>
      </c>
      <c r="CA237" s="29">
        <v>8</v>
      </c>
      <c r="CB237" s="226">
        <v>8</v>
      </c>
      <c r="CC237" s="181"/>
      <c r="CD237" s="181"/>
      <c r="CE237" s="395" t="s">
        <v>1278</v>
      </c>
      <c r="CF237" s="182"/>
      <c r="CG237" s="182"/>
      <c r="CH237" s="395"/>
      <c r="CI237" s="183"/>
      <c r="CJ237" s="183"/>
      <c r="CK237" s="214">
        <v>226</v>
      </c>
      <c r="CL237" s="44" t="s">
        <v>667</v>
      </c>
      <c r="CM237" s="184"/>
      <c r="CN237" s="216"/>
      <c r="CO237" s="227" t="s">
        <v>107</v>
      </c>
      <c r="CP237" s="185"/>
      <c r="CQ237" s="185"/>
      <c r="CR237" s="44">
        <v>103</v>
      </c>
      <c r="CS237" s="44">
        <v>109</v>
      </c>
      <c r="CT237" s="186"/>
      <c r="CU237" s="186"/>
      <c r="CV237" s="395"/>
      <c r="CW237" s="218"/>
      <c r="CX237" s="218"/>
      <c r="CY237" s="227"/>
      <c r="CZ237" s="187"/>
      <c r="DA237" s="187"/>
      <c r="DB237" s="28" t="str">
        <f>IF(OR($A$8&lt;&gt;"",$A$2&lt;&gt;"",$DB$252&lt;&gt;""),"E","")</f>
        <v/>
      </c>
      <c r="DC237" s="29" t="str">
        <f>IF(OR($A$8&lt;&gt;"",$A$2&lt;&gt;"",$DC$252&lt;&gt;""),"E","")</f>
        <v/>
      </c>
      <c r="DD237" s="29" t="str">
        <f>IF(OR($A$8&lt;&gt;"",$A$2&lt;&gt;"",$DD$252&lt;&gt;""),"E","")</f>
        <v/>
      </c>
      <c r="DE237" s="29" t="str">
        <f>IF(OR($A$8&lt;&gt;"",$A$2&lt;&gt;"",$DE$252&lt;&gt;""),"E","")</f>
        <v/>
      </c>
      <c r="DF237" s="29" t="str">
        <f>IF(OR($A$8&lt;&gt;"",$A$2&lt;&gt;"",$DF$252&lt;&gt;""),"E","")</f>
        <v/>
      </c>
      <c r="DG237" s="29" t="str">
        <f>IF(OR($A$8&lt;&gt;"",$A$2&lt;&gt;"",$DG$252&lt;&gt;""),"E","")</f>
        <v/>
      </c>
      <c r="DH237" s="29" t="str">
        <f>IF(OR($A$8&lt;&gt;"",$A$2&lt;&gt;"",$DH$252&lt;&gt;""),"E","")</f>
        <v/>
      </c>
      <c r="DI237" s="29" t="str">
        <f>IF(OR($A$8&lt;&gt;"",$A$2&lt;&gt;"",$DI$252&lt;&gt;""),"E","")</f>
        <v/>
      </c>
      <c r="DJ237" s="29" t="str">
        <f>IF(OR($A$8&lt;&gt;"",$A$2&lt;&gt;"",$DJ$252&lt;&gt;""),"E","")</f>
        <v/>
      </c>
      <c r="DK237" s="29" t="str">
        <f>IF(OR($A$8&lt;&gt;"",$A$2&lt;&gt;"",$DK$252&lt;&gt;""),"E","")</f>
        <v/>
      </c>
      <c r="DL237" s="29" t="str">
        <f>IF(OR($A$8&lt;&gt;"",$A$2&lt;&gt;"",$DL$252&lt;&gt;""),"E","")</f>
        <v/>
      </c>
      <c r="DM237" s="29" t="str">
        <f>IF(OR($A$8&lt;&gt;"",$A$2&lt;&gt;"",$DM$252&lt;&gt;""),"E","")</f>
        <v/>
      </c>
      <c r="DN237" s="29" t="str">
        <f>IF(OR($A$8&lt;&gt;"",$A$2&lt;&gt;"",$DN$252&lt;&gt;""),"E","")</f>
        <v/>
      </c>
      <c r="DO237" s="29" t="str">
        <f>IF(OR($A$8&lt;&gt;"",$A$2&lt;&gt;"",$DO$252&lt;&gt;""),"E","")</f>
        <v/>
      </c>
      <c r="DP237" s="29" t="str">
        <f>IF(OR($A$8&lt;&gt;"",$A$2&lt;&gt;"",$DP$252&lt;&gt;""),"E","")</f>
        <v/>
      </c>
      <c r="DQ237" s="29" t="str">
        <f>IF(OR($A$8&lt;&gt;"",$A$2&lt;&gt;"",$DQ$252&lt;&gt;""),"E","")</f>
        <v/>
      </c>
      <c r="DR237" s="29" t="str">
        <f>IF(OR($A$8&lt;&gt;"",$A$2&lt;&gt;"",$DR$252&lt;&gt;""),"E","")</f>
        <v/>
      </c>
      <c r="DS237" s="29" t="str">
        <f>IF(OR($A$8&lt;&gt;"",$A$2&lt;&gt;"",$DS$252&lt;&gt;""),"E","")</f>
        <v/>
      </c>
      <c r="DT237" s="29" t="str">
        <f>IF(OR($A$8&lt;&gt;"",$A$2&lt;&gt;"",$DT$252&lt;&gt;""),"E","")</f>
        <v/>
      </c>
      <c r="DU237" s="29" t="str">
        <f>IF(OR($A$8&lt;&gt;"",$A$2&lt;&gt;"",$DU$252&lt;&gt;""),"E","")</f>
        <v/>
      </c>
      <c r="DV237" s="29" t="str">
        <f>IF(OR($A$8&lt;&gt;"",$A$2&lt;&gt;"",$DV$252&lt;&gt;""),"E","")</f>
        <v/>
      </c>
      <c r="DW237" s="29" t="str">
        <f>IF(OR($A$8&lt;&gt;"",$A$2&lt;&gt;"",$DW$252&lt;&gt;""),"E","")</f>
        <v/>
      </c>
      <c r="DX237" s="29" t="str">
        <f>IF(OR($A$8&lt;&gt;"",$A$2&lt;&gt;"",$DX$252&lt;&gt;""),"E","")</f>
        <v/>
      </c>
      <c r="DY237" s="29" t="str">
        <f>IF(OR($A$8&lt;&gt;"",$A$2&lt;&gt;"",$DY$252&lt;&gt;""),"E","")</f>
        <v/>
      </c>
      <c r="DZ237" s="29" t="str">
        <f>IF(OR($A$8&lt;&gt;"",$A$2&lt;&gt;"",$DZ$252&lt;&gt;""),"E","")</f>
        <v/>
      </c>
      <c r="EA237" s="31"/>
      <c r="EB237" s="2"/>
      <c r="EC237" s="29" t="str">
        <f>IF(OR($A$8&lt;&gt;"",$A$2&lt;&gt;"",$EC$252&lt;&gt;""),"E","")</f>
        <v/>
      </c>
      <c r="ED237" s="58"/>
      <c r="EE237" s="57"/>
      <c r="EF237" s="29" t="str">
        <f>IF(OR($A$8&lt;&gt;"",$A$2&lt;&gt;"",$EF$252&lt;&gt;""),"E","")</f>
        <v/>
      </c>
      <c r="EG237" s="29" t="str">
        <f>IF(OR($A$8&lt;&gt;"",$A$2&lt;&gt;"",$EG$252&lt;&gt;""),"E","")</f>
        <v/>
      </c>
      <c r="EH237" s="29" t="str">
        <f>IF(OR($A$8&lt;&gt;"",$A$2&lt;&gt;"",$EH$252&lt;&gt;""),"E","")</f>
        <v/>
      </c>
      <c r="EI237" s="29" t="str">
        <f>IF(OR($A$8&lt;&gt;"",$A$2&lt;&gt;"",$EI$252&lt;&gt;""),"E","")</f>
        <v/>
      </c>
      <c r="EJ237" s="29" t="str">
        <f>IF(OR($A$8&lt;&gt;"",$A$2&lt;&gt;"",$EJ$252&lt;&gt;""),"E","")</f>
        <v/>
      </c>
      <c r="EK237" s="29" t="str">
        <f>IF(OR($A$8&lt;&gt;"",$A$2&lt;&gt;"",$EK$252&lt;&gt;""),"E","")</f>
        <v/>
      </c>
      <c r="EL237" s="29" t="str">
        <f>IF(OR($A$8&lt;&gt;"",$A$2&lt;&gt;"",$EL$252&lt;&gt;""),"E","")</f>
        <v/>
      </c>
      <c r="EM237" s="29" t="str">
        <f>IF(OR($A$8&lt;&gt;"",$A$2&lt;&gt;"",$EM$252&lt;&gt;""),"E","")</f>
        <v/>
      </c>
      <c r="EN237" s="29" t="str">
        <f>IF(OR($A$8&lt;&gt;"",$A$2&lt;&gt;"",$EN$252&lt;&gt;""),"E","")</f>
        <v/>
      </c>
      <c r="EO237" s="29" t="str">
        <f>IF(OR($A$8&lt;&gt;"",$A$2&lt;&gt;"",$EO$252&lt;&gt;""),"E","")</f>
        <v/>
      </c>
      <c r="EP237" s="29" t="str">
        <f>IF(OR($A$8&lt;&gt;"",$A$2&lt;&gt;"",$EP$252&lt;&gt;""),"E","")</f>
        <v/>
      </c>
      <c r="EQ237" s="29" t="str">
        <f>IF(OR($A$8&lt;&gt;"",$A$2&lt;&gt;"",$EQ$252&lt;&gt;""),"E","")</f>
        <v/>
      </c>
      <c r="ER237" s="29" t="str">
        <f>IF(OR($A$8&lt;&gt;"",$A$2&lt;&gt;"",$ER$252&lt;&gt;""),"E","")</f>
        <v/>
      </c>
      <c r="ES237" s="29" t="str">
        <f>IF(OR($A$8&lt;&gt;"",$A$2&lt;&gt;"",$ES$252&lt;&gt;""),"E","")</f>
        <v/>
      </c>
      <c r="ET237" s="29" t="str">
        <f>IF(OR($A$8&lt;&gt;"",$A$2&lt;&gt;"",$ET$252&lt;&gt;""),"E","")</f>
        <v/>
      </c>
      <c r="EU237" s="29" t="str">
        <f>IF(OR($A$8&lt;&gt;"",$A$2&lt;&gt;"",$EU$252&lt;&gt;""),"E","")</f>
        <v/>
      </c>
      <c r="EV237" s="29" t="str">
        <f>IF(OR($A$8&lt;&gt;"",$A$2&lt;&gt;"",$EV$252&lt;&gt;""),"E","")</f>
        <v/>
      </c>
      <c r="EW237" s="29" t="str">
        <f>IF(OR($A$8&lt;&gt;"",$A$2&lt;&gt;"",$EW$252&lt;&gt;""),"E","")</f>
        <v/>
      </c>
      <c r="EX237" s="29" t="str">
        <f>IF(OR($A$8&lt;&gt;"",$A$2&lt;&gt;"",$EX$252&lt;&gt;""),"E","")</f>
        <v/>
      </c>
      <c r="EY237" s="29" t="str">
        <f>IF(OR($A$8&lt;&gt;"",$A$2&lt;&gt;"",$EY$252&lt;&gt;""),"E","")</f>
        <v/>
      </c>
      <c r="EZ237" s="29" t="str">
        <f>IF(OR($A$8&lt;&gt;"",$A$2&lt;&gt;"",$EZ$252&lt;&gt;""),"E","")</f>
        <v/>
      </c>
      <c r="FA237" s="29" t="str">
        <f>IF(OR($A$8&lt;&gt;"",$A$2&lt;&gt;"",$FA$252&lt;&gt;""),"E","")</f>
        <v/>
      </c>
      <c r="FB237" s="29" t="str">
        <f>IF(OR($A$8&lt;&gt;"",$A$2&lt;&gt;"",$FB$252&lt;&gt;""),"E","")</f>
        <v/>
      </c>
      <c r="FC237" s="29" t="str">
        <f>IF(OR($A$8&lt;&gt;"",$A$2&lt;&gt;"",$FC$252&lt;&gt;""),"E","")</f>
        <v/>
      </c>
      <c r="FD237" s="29" t="str">
        <f>IF(OR($A$8&lt;&gt;"",$A$2&lt;&gt;"",$FD$252&lt;&gt;""),"E","")</f>
        <v/>
      </c>
      <c r="FE237" s="29" t="str">
        <f>IF(OR($A$8&lt;&gt;"",$A$2&lt;&gt;"",$FE$252&lt;&gt;""),"E","")</f>
        <v/>
      </c>
      <c r="FF237" s="29" t="str">
        <f>IF(OR($A$8&lt;&gt;"",$A$2&lt;&gt;"",$FF$252&lt;&gt;""),"E","")</f>
        <v/>
      </c>
      <c r="FG237" s="29" t="str">
        <f>IF(OR($A$8&lt;&gt;"",$A$2&lt;&gt;"",$FG$252&lt;&gt;""),"E","")</f>
        <v/>
      </c>
      <c r="FH237" s="29" t="str">
        <f>IF(OR($A$8&lt;&gt;"",$A$2&lt;&gt;"",$FH$252&lt;&gt;""),"E","")</f>
        <v/>
      </c>
      <c r="FI237" s="29" t="str">
        <f>IF(OR($A$8&lt;&gt;"",$A$2&lt;&gt;"",$FI$252&lt;&gt;""),"E","")</f>
        <v/>
      </c>
      <c r="FJ237" s="29" t="str">
        <f>IF(OR($A$8&lt;&gt;"",$A$2&lt;&gt;"",$FJ$252&lt;&gt;""),"E","")</f>
        <v/>
      </c>
      <c r="FK237" s="29" t="str">
        <f>IF(OR($A$8&lt;&gt;"",$A$2&lt;&gt;"",$FK$252&lt;&gt;""),"E","")</f>
        <v/>
      </c>
      <c r="FL237" s="29" t="str">
        <f>IF(OR($A$8&lt;&gt;"",$A$2&lt;&gt;"",$FL$252&lt;&gt;""),"E","")</f>
        <v/>
      </c>
      <c r="FM237" s="29" t="str">
        <f>IF(OR($A$8&lt;&gt;"",$A$2&lt;&gt;"",$FM$252&lt;&gt;""),"E","")</f>
        <v/>
      </c>
      <c r="FN237" s="29" t="str">
        <f>IF(OR($A$8&lt;&gt;"",$A$2&lt;&gt;"",$FN$252&lt;&gt;""),"E","")</f>
        <v/>
      </c>
      <c r="FO237" s="29" t="str">
        <f>IF(OR($A$8&lt;&gt;"",$A$2&lt;&gt;"",$FO$252&lt;&gt;""),"E","")</f>
        <v/>
      </c>
      <c r="FP237" s="29" t="str">
        <f>IF(OR($A$8&lt;&gt;"",$A$2&lt;&gt;"",$FP$252&lt;&gt;""),"E","")</f>
        <v/>
      </c>
      <c r="FQ237" s="29" t="str">
        <f>IF(OR($A$8&lt;&gt;"",$A$2&lt;&gt;"",$FQ$252&lt;&gt;""),"E","")</f>
        <v/>
      </c>
      <c r="FR237" s="29" t="str">
        <f>IF(OR($A$8&lt;&gt;"",$A$2&lt;&gt;"",$FR$252&lt;&gt;""),"E","")</f>
        <v/>
      </c>
      <c r="FS237" s="29" t="str">
        <f>IF(OR($A$8&lt;&gt;"",$A$2&lt;&gt;"",$FS$252&lt;&gt;""),"E","")</f>
        <v/>
      </c>
      <c r="FT237" s="29" t="str">
        <f>IF(OR($A$8&lt;&gt;"",$A$2&lt;&gt;"",$FT$252&lt;&gt;""),"E","")</f>
        <v/>
      </c>
      <c r="FU237" s="29" t="str">
        <f>IF(OR($A$8&lt;&gt;"",$A$2&lt;&gt;"",$FU$252&lt;&gt;""),"E","")</f>
        <v/>
      </c>
      <c r="FV237" s="29" t="str">
        <f>IF(OR($A$8&lt;&gt;"",$A$2&lt;&gt;"",$FV$252&lt;&gt;""),"E","")</f>
        <v/>
      </c>
      <c r="FW237" s="29" t="str">
        <f>IF(OR($A$8&lt;&gt;"",$A$2&lt;&gt;"",$FW$252&lt;&gt;""),"E","")</f>
        <v/>
      </c>
      <c r="FX237" s="29" t="str">
        <f>IF(OR($A$8&lt;&gt;"",$A$2&lt;&gt;"",$FX$252&lt;&gt;""),"E","")</f>
        <v/>
      </c>
      <c r="FY237" s="29" t="str">
        <f>IF(OR($A$8&lt;&gt;"",$A$2&lt;&gt;"",$FY$252&lt;&gt;""),"E","")</f>
        <v/>
      </c>
      <c r="FZ237" s="29" t="str">
        <f>IF(OR($A$8&lt;&gt;"",$A$2&lt;&gt;"",$FZ$252&lt;&gt;""),"E","")</f>
        <v/>
      </c>
      <c r="GA237" s="29" t="str">
        <f>IF(OR($A$8&lt;&gt;"",$A$2&lt;&gt;"",$GA$252&lt;&gt;""),"E","")</f>
        <v/>
      </c>
      <c r="GB237" s="58"/>
      <c r="GC237" s="57"/>
      <c r="GD237" s="33" t="str">
        <f>IF(OR($A$8&lt;&gt;"",$A$2&lt;&gt;"",$GD$252&lt;&gt;""),"E","")</f>
        <v/>
      </c>
      <c r="GE237" s="77"/>
      <c r="GF237" s="72"/>
      <c r="GG237" s="29" t="str">
        <f>IF(OR($A$8&lt;&gt;"",$A$2&lt;&gt;"",$GG$252&lt;&gt;""),"E","")</f>
        <v/>
      </c>
      <c r="GH237" s="29" t="str">
        <f>IF(OR($A$8&lt;&gt;"",$A$2&lt;&gt;"",$GH$252&lt;&gt;""),"E","")</f>
        <v/>
      </c>
      <c r="GI237" s="29" t="str">
        <f>IF(OR($A$8&lt;&gt;"",$A$2&lt;&gt;"",$GI$252&lt;&gt;""),"E","")</f>
        <v/>
      </c>
      <c r="GJ237" s="29" t="str">
        <f>IF(OR($A$8&lt;&gt;"",$A$2&lt;&gt;"",$GJ$252&lt;&gt;""),"E","")</f>
        <v/>
      </c>
      <c r="GK237" s="29" t="str">
        <f>IF(OR($A$8&lt;&gt;"",$A$2&lt;&gt;"",$GK$252&lt;&gt;""),"E","")</f>
        <v/>
      </c>
      <c r="GL237" s="29" t="str">
        <f>IF(OR($A$8&lt;&gt;"",$A$2&lt;&gt;"",$GL$252&lt;&gt;""),"E","")</f>
        <v/>
      </c>
      <c r="GM237" s="29" t="str">
        <f>IF(OR($A$8&lt;&gt;"",$A$2&lt;&gt;"",$GM$252&lt;&gt;""),"E","")</f>
        <v/>
      </c>
      <c r="GN237" s="29" t="str">
        <f>IF(OR($A$8&lt;&gt;"",$A$2&lt;&gt;"",$GN$252&lt;&gt;""),"E","")</f>
        <v/>
      </c>
      <c r="GO237" s="29" t="str">
        <f>IF(OR($A$8&lt;&gt;"",$A$2&lt;&gt;"",$GO$252&lt;&gt;""),"E","")</f>
        <v/>
      </c>
      <c r="GP237" s="29" t="str">
        <f>IF(OR($A$8&lt;&gt;"",$A$2&lt;&gt;"",$GP$252&lt;&gt;""),"E","")</f>
        <v/>
      </c>
      <c r="GQ237" s="29" t="str">
        <f>IF(OR($A$8&lt;&gt;"",$A$2&lt;&gt;"",$GQ$252&lt;&gt;""),"E","")</f>
        <v/>
      </c>
      <c r="GR237" s="29" t="str">
        <f>IF(OR($A$8&lt;&gt;"",$A$2&lt;&gt;"",$GR$252&lt;&gt;""),"E","")</f>
        <v/>
      </c>
      <c r="GS237" s="29" t="str">
        <f>IF(OR($A$8&lt;&gt;"",$A$2&lt;&gt;"",$GS$252&lt;&gt;""),"E","")</f>
        <v/>
      </c>
      <c r="GT237" s="29" t="str">
        <f>IF(OR($A$8&lt;&gt;"",$A$2&lt;&gt;"",$GT$252&lt;&gt;""),"E","")</f>
        <v/>
      </c>
      <c r="GU237" s="29" t="str">
        <f>IF(OR($A$8&lt;&gt;"",$A$2&lt;&gt;"",$GU$252&lt;&gt;""),"E","")</f>
        <v/>
      </c>
      <c r="GV237" s="29" t="str">
        <f>IF(OR($A$8&lt;&gt;"",$A$2&lt;&gt;"",$GV$252&lt;&gt;""),"E","")</f>
        <v/>
      </c>
      <c r="GW237" s="29" t="str">
        <f>IF(OR($A$8&lt;&gt;"",$A$2&lt;&gt;"",$GW$252&lt;&gt;""),"E","")</f>
        <v/>
      </c>
      <c r="GX237" s="29" t="str">
        <f>IF(OR($A$8&lt;&gt;"",$A$2&lt;&gt;"",$GX$252&lt;&gt;""),"E","")</f>
        <v/>
      </c>
      <c r="GY237" s="26" t="str">
        <f>IF(OR($A$8&lt;&gt;"",$A$2&lt;&gt;"",$GY$252&lt;&gt;""),"E","")</f>
        <v/>
      </c>
      <c r="GZ237" s="29" t="str">
        <f>IF(OR($A$8&lt;&gt;"",$A$2&lt;&gt;"",$GZ$252&lt;&gt;""),"E","")</f>
        <v/>
      </c>
      <c r="HA237" s="29" t="str">
        <f>IF(OR($A$8&lt;&gt;"",$A$2&lt;&gt;"",$HA$252&lt;&gt;""),"E","")</f>
        <v/>
      </c>
      <c r="HB237" s="29" t="str">
        <f>IF(OR($A$8&lt;&gt;"",$A$2&lt;&gt;"",$HB$252&lt;&gt;""),"E","")</f>
        <v/>
      </c>
      <c r="HC237" s="29" t="str">
        <f>IF(OR($A$8&lt;&gt;"",$A$2&lt;&gt;"",$HC$252&lt;&gt;""),"E","")</f>
        <v/>
      </c>
      <c r="HD237" s="29" t="str">
        <f>IF(OR($A$8&lt;&gt;"",$A$2&lt;&gt;"",$HD$252&lt;&gt;""),"E","")</f>
        <v/>
      </c>
      <c r="HE237" s="29" t="str">
        <f>IF(OR($A$8&lt;&gt;"",$A$2&lt;&gt;"",$HE$252&lt;&gt;""),"E","")</f>
        <v/>
      </c>
      <c r="HF237" s="29" t="str">
        <f>IF(OR($A$8&lt;&gt;"",$A$2&lt;&gt;"",$HF$252&lt;&gt;""),"E","")</f>
        <v/>
      </c>
      <c r="HG237" s="29" t="str">
        <f>IF(OR($A$8&lt;&gt;"",$A$2&lt;&gt;"",$HG$252&lt;&gt;""),"E","")</f>
        <v/>
      </c>
      <c r="HH237" s="81"/>
      <c r="HI237" s="72"/>
      <c r="HJ237" s="34" t="str">
        <f>IF(OR($A$8&lt;&gt;"",$A$2&lt;&gt;"",$HJ$252&lt;&gt;""),"E",IF((OR((AND($B$5="X",$D$5="")),(AND($F$7="X",$H$7="",$N$7="")),(AND((OR(($J$6="X"),(AND($J$6="X",$L$6="X")))),$N$6="")),(AND($B$7="X",$D$7="")))),"","X"))</f>
        <v>X</v>
      </c>
      <c r="HK237" s="29" t="str">
        <f>IF(OR($A$8&lt;&gt;"",$A$2&lt;&gt;"",$HK$252&lt;&gt;""),"E","")</f>
        <v/>
      </c>
      <c r="HL237" s="34" t="str">
        <f>IF(OR($A$8&lt;&gt;"",$A$2&lt;&gt;"",$HL$252&lt;&gt;""),"E",IF((OR((AND($B$5="X",$D$5="")),(AND($F$7="X",$H$7="",$N$7="")),(AND((OR(($J$6="X"),(AND($J$6="X",$L$6="X")))),$N$6="")),(AND($B$7="X",$D$7="")))),"","X"))</f>
        <v>X</v>
      </c>
      <c r="HM237" s="34" t="str">
        <f>IF(OR($A$8&lt;&gt;"",$A$2&lt;&gt;"",$HM$252&lt;&gt;""),"E",IF((OR((AND($B$5="X",$D$5="")),(AND($F$7="X",$H$7="",$N$7="")),(AND((OR(($J$6="X"),(AND($J$6="X",$L$6="X")))),$N$6="")),(AND($B$7="X",$D$7="")))),"","X"))</f>
        <v>X</v>
      </c>
      <c r="HN237" s="34" t="str">
        <f>IF(OR($A$8&lt;&gt;"",$A$2&lt;&gt;"",$HN$252&lt;&gt;""),"E",IF((OR((AND($B$5="X",$D$5="")),(AND($F$7="X",$H$7="",$N$7="")),(AND((OR(($J$6="X"),(AND($J$6="X",$L$6="X")))),$N$6="")),(AND($B$7="X",$D$7="")))),"","X"))</f>
        <v>X</v>
      </c>
      <c r="HO237" s="34" t="str">
        <f>IF(OR($A$8&lt;&gt;"",$A$2&lt;&gt;"",$HO$252&lt;&gt;""),"E",IF((OR((AND($B$5="X",$D$5="")),(AND($F$7="X",$H$7="",$N$7="")),(AND((OR(($J$6="X"),(AND($J$6="X",$L$6="X")))),$N$6="")),(AND($B$7="X",$D$7="")))),"","X"))</f>
        <v>X</v>
      </c>
      <c r="HP237" s="34" t="str">
        <f>IF(OR($A$8&lt;&gt;"",$A$2&lt;&gt;"",$HP$252&lt;&gt;""),"E",IF((OR((AND($B$5="X",$D$5="")),(AND($F$7="X",$H$7="",$N$7="")),(AND((OR(($J$6="X"),(AND($J$6="X",$L$6="X")))),$N$6="")),(AND($B$7="X",$D$7="")))),"","X"))</f>
        <v>X</v>
      </c>
      <c r="HQ237" s="219"/>
      <c r="HR237" s="6"/>
      <c r="HS237" s="131">
        <f t="shared" si="3"/>
        <v>0</v>
      </c>
      <c r="HT237" s="132"/>
    </row>
    <row r="238" spans="1:228" ht="39" customHeight="1" x14ac:dyDescent="0.2">
      <c r="A238" s="230" t="s">
        <v>214</v>
      </c>
      <c r="B238" s="231"/>
      <c r="C238" s="231"/>
      <c r="D238" s="231"/>
      <c r="E238" s="231"/>
      <c r="F238" s="231"/>
      <c r="G238" s="231"/>
      <c r="H238" s="231"/>
      <c r="I238" s="231"/>
      <c r="J238" s="231"/>
      <c r="K238" s="231"/>
      <c r="L238" s="232"/>
      <c r="M238" s="220" t="s">
        <v>172</v>
      </c>
      <c r="N238" s="221"/>
      <c r="O238" s="221"/>
      <c r="P238" s="221"/>
      <c r="Q238" s="221"/>
      <c r="R238" s="221"/>
      <c r="S238" s="221"/>
      <c r="T238" s="221"/>
      <c r="U238" s="222"/>
      <c r="V238" s="176" t="s">
        <v>1229</v>
      </c>
      <c r="W238" s="46">
        <v>48</v>
      </c>
      <c r="X238" s="205">
        <v>4</v>
      </c>
      <c r="Y238" s="84" t="s">
        <v>1182</v>
      </c>
      <c r="Z238" s="178"/>
      <c r="AA238" s="212"/>
      <c r="AB238" s="155">
        <v>240</v>
      </c>
      <c r="AC238" s="299"/>
      <c r="AD238" s="155">
        <v>16</v>
      </c>
      <c r="AE238" s="299"/>
      <c r="AF238" s="155"/>
      <c r="AG238" s="411"/>
      <c r="AH238" s="152"/>
      <c r="AI238" s="156"/>
      <c r="AJ238" s="152"/>
      <c r="AK238" s="156"/>
      <c r="AL238" s="152"/>
      <c r="AM238" s="156"/>
      <c r="AN238" s="152"/>
      <c r="AO238" s="156"/>
      <c r="AP238" s="152"/>
      <c r="AQ238" s="156"/>
      <c r="AR238" s="152"/>
      <c r="AS238" s="153"/>
      <c r="AT238" s="152"/>
      <c r="AU238" s="153"/>
      <c r="AV238" s="152"/>
      <c r="AW238" s="153"/>
      <c r="AX238" s="152"/>
      <c r="AY238" s="153"/>
      <c r="AZ238" s="152"/>
      <c r="BA238" s="153"/>
      <c r="BB238" s="152"/>
      <c r="BC238" s="153"/>
      <c r="BD238" s="152"/>
      <c r="BE238" s="153"/>
      <c r="BF238" s="152"/>
      <c r="BG238" s="422"/>
      <c r="BH238" s="179"/>
      <c r="BI238" s="179"/>
      <c r="BJ238" s="67" t="str">
        <f>IF($BJ$8="Saisie de numéro erronée !","Saisie de numéro erronée !",IF($BJ$9="","",VALUE(SUBSTITUTE(IF(COUNTIF(HS238,"* *"),TRIM(MID(Y238&amp;" ",(FIND(("NO"&amp;$BJ$9&amp;" "),Y238&amp;" "))-3,3)),HS238),"c",""))))</f>
        <v/>
      </c>
      <c r="BK238" s="180"/>
      <c r="BL238" s="213"/>
      <c r="BM238" s="29">
        <v>49</v>
      </c>
      <c r="BN238" s="29">
        <v>49</v>
      </c>
      <c r="BO238" s="29">
        <v>49</v>
      </c>
      <c r="BP238" s="29">
        <v>49</v>
      </c>
      <c r="BQ238" s="29">
        <v>49</v>
      </c>
      <c r="BR238" s="29">
        <v>49</v>
      </c>
      <c r="BS238" s="29">
        <v>49</v>
      </c>
      <c r="BT238" s="29">
        <v>49</v>
      </c>
      <c r="BU238" s="29">
        <v>49</v>
      </c>
      <c r="BV238" s="29">
        <v>49</v>
      </c>
      <c r="BW238" s="29">
        <v>49</v>
      </c>
      <c r="BX238" s="29">
        <v>49</v>
      </c>
      <c r="BY238" s="29">
        <v>93</v>
      </c>
      <c r="BZ238" s="29">
        <v>93</v>
      </c>
      <c r="CA238" s="29">
        <v>93</v>
      </c>
      <c r="CB238" s="226">
        <v>93</v>
      </c>
      <c r="CC238" s="181"/>
      <c r="CD238" s="181"/>
      <c r="CE238" s="395" t="s">
        <v>1278</v>
      </c>
      <c r="CF238" s="182"/>
      <c r="CG238" s="182"/>
      <c r="CH238" s="395"/>
      <c r="CI238" s="183"/>
      <c r="CJ238" s="183"/>
      <c r="CK238" s="214">
        <v>227</v>
      </c>
      <c r="CL238" s="44" t="s">
        <v>668</v>
      </c>
      <c r="CM238" s="184"/>
      <c r="CN238" s="216"/>
      <c r="CO238" s="227" t="s">
        <v>107</v>
      </c>
      <c r="CP238" s="185"/>
      <c r="CQ238" s="185"/>
      <c r="CR238" s="44">
        <v>103</v>
      </c>
      <c r="CS238" s="44">
        <v>109</v>
      </c>
      <c r="CT238" s="186"/>
      <c r="CU238" s="186"/>
      <c r="CV238" s="395"/>
      <c r="CW238" s="218"/>
      <c r="CX238" s="218"/>
      <c r="CY238" s="227"/>
      <c r="CZ238" s="187"/>
      <c r="DA238" s="187"/>
      <c r="DB238" s="28" t="str">
        <f>IF(OR($A$8&lt;&gt;"",$A$2&lt;&gt;"",$DB$252&lt;&gt;""),"E","")</f>
        <v/>
      </c>
      <c r="DC238" s="29" t="str">
        <f>IF(OR($A$8&lt;&gt;"",$A$2&lt;&gt;"",$DC$252&lt;&gt;""),"E","")</f>
        <v/>
      </c>
      <c r="DD238" s="29" t="str">
        <f>IF(OR($A$8&lt;&gt;"",$A$2&lt;&gt;"",$DD$252&lt;&gt;""),"E","")</f>
        <v/>
      </c>
      <c r="DE238" s="29" t="str">
        <f>IF(OR($A$8&lt;&gt;"",$A$2&lt;&gt;"",$DE$252&lt;&gt;""),"E","")</f>
        <v/>
      </c>
      <c r="DF238" s="29" t="str">
        <f>IF(OR($A$8&lt;&gt;"",$A$2&lt;&gt;"",$DF$252&lt;&gt;""),"E","")</f>
        <v/>
      </c>
      <c r="DG238" s="29" t="str">
        <f>IF(OR($A$8&lt;&gt;"",$A$2&lt;&gt;"",$DG$252&lt;&gt;""),"E","")</f>
        <v/>
      </c>
      <c r="DH238" s="29" t="str">
        <f>IF(OR($A$8&lt;&gt;"",$A$2&lt;&gt;"",$DH$252&lt;&gt;""),"E","")</f>
        <v/>
      </c>
      <c r="DI238" s="29" t="str">
        <f>IF(OR($A$8&lt;&gt;"",$A$2&lt;&gt;"",$DI$252&lt;&gt;""),"E","")</f>
        <v/>
      </c>
      <c r="DJ238" s="29" t="str">
        <f>IF(OR($A$8&lt;&gt;"",$A$2&lt;&gt;"",$DJ$252&lt;&gt;""),"E","")</f>
        <v/>
      </c>
      <c r="DK238" s="29" t="str">
        <f>IF(OR($A$8&lt;&gt;"",$A$2&lt;&gt;"",$DK$252&lt;&gt;""),"E","")</f>
        <v/>
      </c>
      <c r="DL238" s="29" t="str">
        <f>IF(OR($A$8&lt;&gt;"",$A$2&lt;&gt;"",$DL$252&lt;&gt;""),"E","")</f>
        <v/>
      </c>
      <c r="DM238" s="29" t="str">
        <f>IF(OR($A$8&lt;&gt;"",$A$2&lt;&gt;"",$DM$252&lt;&gt;""),"E","")</f>
        <v/>
      </c>
      <c r="DN238" s="29" t="str">
        <f>IF(OR($A$8&lt;&gt;"",$A$2&lt;&gt;"",$DN$252&lt;&gt;""),"E","")</f>
        <v/>
      </c>
      <c r="DO238" s="29" t="str">
        <f>IF(OR($A$8&lt;&gt;"",$A$2&lt;&gt;"",$DO$252&lt;&gt;""),"E","")</f>
        <v/>
      </c>
      <c r="DP238" s="29" t="str">
        <f>IF(OR($A$8&lt;&gt;"",$A$2&lt;&gt;"",$DP$252&lt;&gt;""),"E","")</f>
        <v/>
      </c>
      <c r="DQ238" s="29" t="str">
        <f>IF(OR($A$8&lt;&gt;"",$A$2&lt;&gt;"",$DQ$252&lt;&gt;""),"E","")</f>
        <v/>
      </c>
      <c r="DR238" s="29" t="str">
        <f>IF(OR($A$8&lt;&gt;"",$A$2&lt;&gt;"",$DR$252&lt;&gt;""),"E","")</f>
        <v/>
      </c>
      <c r="DS238" s="29" t="str">
        <f>IF(OR($A$8&lt;&gt;"",$A$2&lt;&gt;"",$DS$252&lt;&gt;""),"E","")</f>
        <v/>
      </c>
      <c r="DT238" s="29" t="str">
        <f>IF(OR($A$8&lt;&gt;"",$A$2&lt;&gt;"",$DT$252&lt;&gt;""),"E","")</f>
        <v/>
      </c>
      <c r="DU238" s="29" t="str">
        <f>IF(OR($A$8&lt;&gt;"",$A$2&lt;&gt;"",$DU$252&lt;&gt;""),"E","")</f>
        <v/>
      </c>
      <c r="DV238" s="29" t="str">
        <f>IF(OR($A$8&lt;&gt;"",$A$2&lt;&gt;"",$DV$252&lt;&gt;""),"E","")</f>
        <v/>
      </c>
      <c r="DW238" s="29" t="str">
        <f>IF(OR($A$8&lt;&gt;"",$A$2&lt;&gt;"",$DW$252&lt;&gt;""),"E","")</f>
        <v/>
      </c>
      <c r="DX238" s="29" t="str">
        <f>IF(OR($A$8&lt;&gt;"",$A$2&lt;&gt;"",$DX$252&lt;&gt;""),"E","")</f>
        <v/>
      </c>
      <c r="DY238" s="29" t="str">
        <f>IF(OR($A$8&lt;&gt;"",$A$2&lt;&gt;"",$DY$252&lt;&gt;""),"E","")</f>
        <v/>
      </c>
      <c r="DZ238" s="29" t="str">
        <f>IF(OR($A$8&lt;&gt;"",$A$2&lt;&gt;"",$DZ$252&lt;&gt;""),"E","")</f>
        <v/>
      </c>
      <c r="EA238" s="31"/>
      <c r="EB238" s="2"/>
      <c r="EC238" s="29" t="str">
        <f>IF(OR($A$8&lt;&gt;"",$A$2&lt;&gt;"",$EC$252&lt;&gt;""),"E","")</f>
        <v/>
      </c>
      <c r="ED238" s="58"/>
      <c r="EE238" s="57"/>
      <c r="EF238" s="29" t="str">
        <f>IF(OR($A$8&lt;&gt;"",$A$2&lt;&gt;"",$EF$252&lt;&gt;""),"E","")</f>
        <v/>
      </c>
      <c r="EG238" s="29" t="str">
        <f>IF(OR($A$8&lt;&gt;"",$A$2&lt;&gt;"",$EG$252&lt;&gt;""),"E","")</f>
        <v/>
      </c>
      <c r="EH238" s="29" t="str">
        <f>IF(OR($A$8&lt;&gt;"",$A$2&lt;&gt;"",$EH$252&lt;&gt;""),"E","")</f>
        <v/>
      </c>
      <c r="EI238" s="29" t="str">
        <f>IF(OR($A$8&lt;&gt;"",$A$2&lt;&gt;"",$EI$252&lt;&gt;""),"E","")</f>
        <v/>
      </c>
      <c r="EJ238" s="29" t="str">
        <f>IF(OR($A$8&lt;&gt;"",$A$2&lt;&gt;"",$EJ$252&lt;&gt;""),"E","")</f>
        <v/>
      </c>
      <c r="EK238" s="29" t="str">
        <f>IF(OR($A$8&lt;&gt;"",$A$2&lt;&gt;"",$EK$252&lt;&gt;""),"E","")</f>
        <v/>
      </c>
      <c r="EL238" s="29" t="str">
        <f>IF(OR($A$8&lt;&gt;"",$A$2&lt;&gt;"",$EL$252&lt;&gt;""),"E","")</f>
        <v/>
      </c>
      <c r="EM238" s="29" t="str">
        <f>IF(OR($A$8&lt;&gt;"",$A$2&lt;&gt;"",$EM$252&lt;&gt;""),"E","")</f>
        <v/>
      </c>
      <c r="EN238" s="29" t="str">
        <f>IF(OR($A$8&lt;&gt;"",$A$2&lt;&gt;"",$EN$252&lt;&gt;""),"E","")</f>
        <v/>
      </c>
      <c r="EO238" s="29" t="str">
        <f>IF(OR($A$8&lt;&gt;"",$A$2&lt;&gt;"",$EO$252&lt;&gt;""),"E","")</f>
        <v/>
      </c>
      <c r="EP238" s="29" t="str">
        <f>IF(OR($A$8&lt;&gt;"",$A$2&lt;&gt;"",$EP$252&lt;&gt;""),"E","")</f>
        <v/>
      </c>
      <c r="EQ238" s="29" t="str">
        <f>IF(OR($A$8&lt;&gt;"",$A$2&lt;&gt;"",$EQ$252&lt;&gt;""),"E","")</f>
        <v/>
      </c>
      <c r="ER238" s="29" t="str">
        <f>IF(OR($A$8&lt;&gt;"",$A$2&lt;&gt;"",$ER$252&lt;&gt;""),"E","")</f>
        <v/>
      </c>
      <c r="ES238" s="29" t="str">
        <f>IF(OR($A$8&lt;&gt;"",$A$2&lt;&gt;"",$ES$252&lt;&gt;""),"E","")</f>
        <v/>
      </c>
      <c r="ET238" s="29" t="str">
        <f>IF(OR($A$8&lt;&gt;"",$A$2&lt;&gt;"",$ET$252&lt;&gt;""),"E","")</f>
        <v/>
      </c>
      <c r="EU238" s="29" t="str">
        <f>IF(OR($A$8&lt;&gt;"",$A$2&lt;&gt;"",$EU$252&lt;&gt;""),"E","")</f>
        <v/>
      </c>
      <c r="EV238" s="29" t="str">
        <f>IF(OR($A$8&lt;&gt;"",$A$2&lt;&gt;"",$EV$252&lt;&gt;""),"E","")</f>
        <v/>
      </c>
      <c r="EW238" s="29" t="str">
        <f>IF(OR($A$8&lt;&gt;"",$A$2&lt;&gt;"",$EW$252&lt;&gt;""),"E","")</f>
        <v/>
      </c>
      <c r="EX238" s="29" t="str">
        <f>IF(OR($A$8&lt;&gt;"",$A$2&lt;&gt;"",$EX$252&lt;&gt;""),"E","")</f>
        <v/>
      </c>
      <c r="EY238" s="29" t="str">
        <f>IF(OR($A$8&lt;&gt;"",$A$2&lt;&gt;"",$EY$252&lt;&gt;""),"E","")</f>
        <v/>
      </c>
      <c r="EZ238" s="29" t="str">
        <f>IF(OR($A$8&lt;&gt;"",$A$2&lt;&gt;"",$EZ$252&lt;&gt;""),"E","")</f>
        <v/>
      </c>
      <c r="FA238" s="29" t="str">
        <f>IF(OR($A$8&lt;&gt;"",$A$2&lt;&gt;"",$FA$252&lt;&gt;""),"E","")</f>
        <v/>
      </c>
      <c r="FB238" s="29" t="str">
        <f>IF(OR($A$8&lt;&gt;"",$A$2&lt;&gt;"",$FB$252&lt;&gt;""),"E","")</f>
        <v/>
      </c>
      <c r="FC238" s="29" t="str">
        <f>IF(OR($A$8&lt;&gt;"",$A$2&lt;&gt;"",$FC$252&lt;&gt;""),"E","")</f>
        <v/>
      </c>
      <c r="FD238" s="29" t="str">
        <f>IF(OR($A$8&lt;&gt;"",$A$2&lt;&gt;"",$FD$252&lt;&gt;""),"E","")</f>
        <v/>
      </c>
      <c r="FE238" s="29" t="str">
        <f>IF(OR($A$8&lt;&gt;"",$A$2&lt;&gt;"",$FE$252&lt;&gt;""),"E","")</f>
        <v/>
      </c>
      <c r="FF238" s="29" t="str">
        <f>IF(OR($A$8&lt;&gt;"",$A$2&lt;&gt;"",$FF$252&lt;&gt;""),"E","")</f>
        <v/>
      </c>
      <c r="FG238" s="29" t="str">
        <f>IF(OR($A$8&lt;&gt;"",$A$2&lt;&gt;"",$FG$252&lt;&gt;""),"E","")</f>
        <v/>
      </c>
      <c r="FH238" s="29" t="str">
        <f>IF(OR($A$8&lt;&gt;"",$A$2&lt;&gt;"",$FH$252&lt;&gt;""),"E","")</f>
        <v/>
      </c>
      <c r="FI238" s="29" t="str">
        <f>IF(OR($A$8&lt;&gt;"",$A$2&lt;&gt;"",$FI$252&lt;&gt;""),"E","")</f>
        <v/>
      </c>
      <c r="FJ238" s="29" t="str">
        <f>IF(OR($A$8&lt;&gt;"",$A$2&lt;&gt;"",$FJ$252&lt;&gt;""),"E","")</f>
        <v/>
      </c>
      <c r="FK238" s="29" t="str">
        <f>IF(OR($A$8&lt;&gt;"",$A$2&lt;&gt;"",$FK$252&lt;&gt;""),"E","")</f>
        <v/>
      </c>
      <c r="FL238" s="29" t="str">
        <f>IF(OR($A$8&lt;&gt;"",$A$2&lt;&gt;"",$FL$252&lt;&gt;""),"E","")</f>
        <v/>
      </c>
      <c r="FM238" s="29" t="str">
        <f>IF(OR($A$8&lt;&gt;"",$A$2&lt;&gt;"",$FM$252&lt;&gt;""),"E","")</f>
        <v/>
      </c>
      <c r="FN238" s="29" t="str">
        <f>IF(OR($A$8&lt;&gt;"",$A$2&lt;&gt;"",$FN$252&lt;&gt;""),"E","")</f>
        <v/>
      </c>
      <c r="FO238" s="29" t="str">
        <f>IF(OR($A$8&lt;&gt;"",$A$2&lt;&gt;"",$FO$252&lt;&gt;""),"E","")</f>
        <v/>
      </c>
      <c r="FP238" s="29" t="str">
        <f>IF(OR($A$8&lt;&gt;"",$A$2&lt;&gt;"",$FP$252&lt;&gt;""),"E","")</f>
        <v/>
      </c>
      <c r="FQ238" s="29" t="str">
        <f>IF(OR($A$8&lt;&gt;"",$A$2&lt;&gt;"",$FQ$252&lt;&gt;""),"E","")</f>
        <v/>
      </c>
      <c r="FR238" s="29" t="str">
        <f>IF(OR($A$8&lt;&gt;"",$A$2&lt;&gt;"",$FR$252&lt;&gt;""),"E","")</f>
        <v/>
      </c>
      <c r="FS238" s="29" t="str">
        <f>IF(OR($A$8&lt;&gt;"",$A$2&lt;&gt;"",$FS$252&lt;&gt;""),"E","")</f>
        <v/>
      </c>
      <c r="FT238" s="29" t="str">
        <f>IF(OR($A$8&lt;&gt;"",$A$2&lt;&gt;"",$FT$252&lt;&gt;""),"E","")</f>
        <v/>
      </c>
      <c r="FU238" s="29" t="str">
        <f>IF(OR($A$8&lt;&gt;"",$A$2&lt;&gt;"",$FU$252&lt;&gt;""),"E","")</f>
        <v/>
      </c>
      <c r="FV238" s="29" t="str">
        <f>IF(OR($A$8&lt;&gt;"",$A$2&lt;&gt;"",$FV$252&lt;&gt;""),"E","")</f>
        <v/>
      </c>
      <c r="FW238" s="29" t="str">
        <f>IF(OR($A$8&lt;&gt;"",$A$2&lt;&gt;"",$FW$252&lt;&gt;""),"E","")</f>
        <v/>
      </c>
      <c r="FX238" s="29" t="str">
        <f>IF(OR($A$8&lt;&gt;"",$A$2&lt;&gt;"",$FX$252&lt;&gt;""),"E","")</f>
        <v/>
      </c>
      <c r="FY238" s="29" t="str">
        <f>IF(OR($A$8&lt;&gt;"",$A$2&lt;&gt;"",$FY$252&lt;&gt;""),"E","")</f>
        <v/>
      </c>
      <c r="FZ238" s="29" t="str">
        <f>IF(OR($A$8&lt;&gt;"",$A$2&lt;&gt;"",$FZ$252&lt;&gt;""),"E","")</f>
        <v/>
      </c>
      <c r="GA238" s="29" t="str">
        <f>IF(OR($A$8&lt;&gt;"",$A$2&lt;&gt;"",$GA$252&lt;&gt;""),"E","")</f>
        <v/>
      </c>
      <c r="GB238" s="58"/>
      <c r="GC238" s="57"/>
      <c r="GD238" s="33" t="str">
        <f>IF(OR($A$8&lt;&gt;"",$A$2&lt;&gt;"",$GD$252&lt;&gt;""),"E","")</f>
        <v/>
      </c>
      <c r="GE238" s="77"/>
      <c r="GF238" s="72"/>
      <c r="GG238" s="29" t="str">
        <f>IF(OR($A$8&lt;&gt;"",$A$2&lt;&gt;"",$GG$252&lt;&gt;""),"E","")</f>
        <v/>
      </c>
      <c r="GH238" s="29" t="str">
        <f>IF(OR($A$8&lt;&gt;"",$A$2&lt;&gt;"",$GH$252&lt;&gt;""),"E","")</f>
        <v/>
      </c>
      <c r="GI238" s="29" t="str">
        <f>IF(OR($A$8&lt;&gt;"",$A$2&lt;&gt;"",$GI$252&lt;&gt;""),"E","")</f>
        <v/>
      </c>
      <c r="GJ238" s="29" t="str">
        <f>IF(OR($A$8&lt;&gt;"",$A$2&lt;&gt;"",$GJ$252&lt;&gt;""),"E","")</f>
        <v/>
      </c>
      <c r="GK238" s="29" t="str">
        <f>IF(OR($A$8&lt;&gt;"",$A$2&lt;&gt;"",$GK$252&lt;&gt;""),"E","")</f>
        <v/>
      </c>
      <c r="GL238" s="29" t="str">
        <f>IF(OR($A$8&lt;&gt;"",$A$2&lt;&gt;"",$GL$252&lt;&gt;""),"E","")</f>
        <v/>
      </c>
      <c r="GM238" s="29" t="str">
        <f>IF(OR($A$8&lt;&gt;"",$A$2&lt;&gt;"",$GM$252&lt;&gt;""),"E","")</f>
        <v/>
      </c>
      <c r="GN238" s="29" t="str">
        <f>IF(OR($A$8&lt;&gt;"",$A$2&lt;&gt;"",$GN$252&lt;&gt;""),"E","")</f>
        <v/>
      </c>
      <c r="GO238" s="29" t="str">
        <f>IF(OR($A$8&lt;&gt;"",$A$2&lt;&gt;"",$GO$252&lt;&gt;""),"E","")</f>
        <v/>
      </c>
      <c r="GP238" s="29" t="str">
        <f>IF(OR($A$8&lt;&gt;"",$A$2&lt;&gt;"",$GP$252&lt;&gt;""),"E","")</f>
        <v/>
      </c>
      <c r="GQ238" s="29" t="str">
        <f>IF(OR($A$8&lt;&gt;"",$A$2&lt;&gt;"",$GQ$252&lt;&gt;""),"E","")</f>
        <v/>
      </c>
      <c r="GR238" s="29" t="str">
        <f>IF(OR($A$8&lt;&gt;"",$A$2&lt;&gt;"",$GR$252&lt;&gt;""),"E","")</f>
        <v/>
      </c>
      <c r="GS238" s="29" t="str">
        <f>IF(OR($A$8&lt;&gt;"",$A$2&lt;&gt;"",$GS$252&lt;&gt;""),"E","")</f>
        <v/>
      </c>
      <c r="GT238" s="29" t="str">
        <f>IF(OR($A$8&lt;&gt;"",$A$2&lt;&gt;"",$GT$252&lt;&gt;""),"E","")</f>
        <v/>
      </c>
      <c r="GU238" s="29" t="str">
        <f>IF(OR($A$8&lt;&gt;"",$A$2&lt;&gt;"",$GU$252&lt;&gt;""),"E","")</f>
        <v/>
      </c>
      <c r="GV238" s="29" t="str">
        <f>IF(OR($A$8&lt;&gt;"",$A$2&lt;&gt;"",$GV$252&lt;&gt;""),"E","")</f>
        <v/>
      </c>
      <c r="GW238" s="29" t="str">
        <f>IF(OR($A$8&lt;&gt;"",$A$2&lt;&gt;"",$GW$252&lt;&gt;""),"E","")</f>
        <v/>
      </c>
      <c r="GX238" s="29" t="str">
        <f>IF(OR($A$8&lt;&gt;"",$A$2&lt;&gt;"",$GX$252&lt;&gt;""),"E","")</f>
        <v/>
      </c>
      <c r="GY238" s="26" t="str">
        <f>IF(OR($A$8&lt;&gt;"",$A$2&lt;&gt;"",$GY$252&lt;&gt;""),"E","")</f>
        <v/>
      </c>
      <c r="GZ238" s="29" t="str">
        <f>IF(OR($A$8&lt;&gt;"",$A$2&lt;&gt;"",$GZ$252&lt;&gt;""),"E","")</f>
        <v/>
      </c>
      <c r="HA238" s="29" t="str">
        <f>IF(OR($A$8&lt;&gt;"",$A$2&lt;&gt;"",$HA$252&lt;&gt;""),"E","")</f>
        <v/>
      </c>
      <c r="HB238" s="29" t="str">
        <f>IF(OR($A$8&lt;&gt;"",$A$2&lt;&gt;"",$HB$252&lt;&gt;""),"E","")</f>
        <v/>
      </c>
      <c r="HC238" s="29" t="str">
        <f>IF(OR($A$8&lt;&gt;"",$A$2&lt;&gt;"",$HC$252&lt;&gt;""),"E","")</f>
        <v/>
      </c>
      <c r="HD238" s="29" t="str">
        <f>IF(OR($A$8&lt;&gt;"",$A$2&lt;&gt;"",$HD$252&lt;&gt;""),"E","")</f>
        <v/>
      </c>
      <c r="HE238" s="29" t="str">
        <f>IF(OR($A$8&lt;&gt;"",$A$2&lt;&gt;"",$HE$252&lt;&gt;""),"E","")</f>
        <v/>
      </c>
      <c r="HF238" s="29" t="str">
        <f>IF(OR($A$8&lt;&gt;"",$A$2&lt;&gt;"",$HF$252&lt;&gt;""),"E","")</f>
        <v/>
      </c>
      <c r="HG238" s="29" t="str">
        <f>IF(OR($A$8&lt;&gt;"",$A$2&lt;&gt;"",$HG$252&lt;&gt;""),"E","")</f>
        <v/>
      </c>
      <c r="HH238" s="81"/>
      <c r="HI238" s="72"/>
      <c r="HJ238" s="34" t="str">
        <f>IF(OR($A$8&lt;&gt;"",$A$2&lt;&gt;"",$HJ$252&lt;&gt;""),"E",IF((OR((AND($B$5="X",$D$5="")),(AND($F$7="X",$H$7="",$N$7="")),(AND((OR(($J$6="X"),(AND($J$6="X",$L$6="X")))),$N$6="")),(AND($B$7="X",$D$7="")))),"","X"))</f>
        <v>X</v>
      </c>
      <c r="HK238" s="29" t="str">
        <f>IF(OR($A$8&lt;&gt;"",$A$2&lt;&gt;"",$HK$252&lt;&gt;""),"E","")</f>
        <v/>
      </c>
      <c r="HL238" s="34" t="str">
        <f>IF(OR($A$8&lt;&gt;"",$A$2&lt;&gt;"",$HL$252&lt;&gt;""),"E",IF((OR((AND($B$5="X",$D$5="")),(AND($F$7="X",$H$7="",$N$7="")),(AND((OR(($J$6="X"),(AND($J$6="X",$L$6="X")))),$N$6="")),(AND($B$7="X",$D$7="")))),"","X"))</f>
        <v>X</v>
      </c>
      <c r="HM238" s="34" t="str">
        <f>IF(OR($A$8&lt;&gt;"",$A$2&lt;&gt;"",$HM$252&lt;&gt;""),"E",IF((OR((AND($B$5="X",$D$5="")),(AND($F$7="X",$H$7="",$N$7="")),(AND((OR(($J$6="X"),(AND($J$6="X",$L$6="X")))),$N$6="")),(AND($B$7="X",$D$7="")))),"","X"))</f>
        <v>X</v>
      </c>
      <c r="HN238" s="34" t="str">
        <f>IF(OR($A$8&lt;&gt;"",$A$2&lt;&gt;"",$HN$252&lt;&gt;""),"E",IF((OR((AND($B$5="X",$D$5="")),(AND($F$7="X",$H$7="",$N$7="")),(AND((OR(($J$6="X"),(AND($J$6="X",$L$6="X")))),$N$6="")),(AND($B$7="X",$D$7="")))),"","X"))</f>
        <v>X</v>
      </c>
      <c r="HO238" s="34" t="str">
        <f>IF(OR($A$8&lt;&gt;"",$A$2&lt;&gt;"",$HO$252&lt;&gt;""),"E",IF((OR((AND($B$5="X",$D$5="")),(AND($F$7="X",$H$7="",$N$7="")),(AND((OR(($J$6="X"),(AND($J$6="X",$L$6="X")))),$N$6="")),(AND($B$7="X",$D$7="")))),"","X"))</f>
        <v>X</v>
      </c>
      <c r="HP238" s="34" t="str">
        <f>IF(OR($A$8&lt;&gt;"",$A$2&lt;&gt;"",$HP$252&lt;&gt;""),"E",IF((OR((AND($B$5="X",$D$5="")),(AND($F$7="X",$H$7="",$N$7="")),(AND((OR(($J$6="X"),(AND($J$6="X",$L$6="X")))),$N$6="")),(AND($B$7="X",$D$7="")))),"","X"))</f>
        <v>X</v>
      </c>
      <c r="HQ238" s="219"/>
      <c r="HR238" s="6"/>
      <c r="HS238" s="131">
        <f t="shared" si="3"/>
        <v>0</v>
      </c>
      <c r="HT238" s="132"/>
    </row>
    <row r="239" spans="1:228" ht="39" customHeight="1" x14ac:dyDescent="0.2">
      <c r="A239" s="230" t="s">
        <v>218</v>
      </c>
      <c r="B239" s="231"/>
      <c r="C239" s="231"/>
      <c r="D239" s="231"/>
      <c r="E239" s="231"/>
      <c r="F239" s="231"/>
      <c r="G239" s="231"/>
      <c r="H239" s="231"/>
      <c r="I239" s="231"/>
      <c r="J239" s="231"/>
      <c r="K239" s="231"/>
      <c r="L239" s="232"/>
      <c r="M239" s="220" t="s">
        <v>172</v>
      </c>
      <c r="N239" s="221"/>
      <c r="O239" s="221"/>
      <c r="P239" s="221"/>
      <c r="Q239" s="221"/>
      <c r="R239" s="221"/>
      <c r="S239" s="221"/>
      <c r="T239" s="221"/>
      <c r="U239" s="222"/>
      <c r="V239" s="176" t="s">
        <v>1229</v>
      </c>
      <c r="W239" s="46">
        <v>49</v>
      </c>
      <c r="X239" s="205">
        <v>4</v>
      </c>
      <c r="Y239" s="84" t="s">
        <v>1183</v>
      </c>
      <c r="Z239" s="178"/>
      <c r="AA239" s="212"/>
      <c r="AB239" s="155">
        <v>256</v>
      </c>
      <c r="AC239" s="299"/>
      <c r="AD239" s="155"/>
      <c r="AE239" s="413"/>
      <c r="AF239" s="155"/>
      <c r="AG239" s="416"/>
      <c r="AH239" s="155"/>
      <c r="AI239" s="416"/>
      <c r="AJ239" s="155"/>
      <c r="AK239" s="411"/>
      <c r="AL239" s="155"/>
      <c r="AM239" s="411"/>
      <c r="AN239" s="155"/>
      <c r="AO239" s="411"/>
      <c r="AP239" s="155"/>
      <c r="AQ239" s="411"/>
      <c r="AR239" s="152"/>
      <c r="AS239" s="153"/>
      <c r="AT239" s="152"/>
      <c r="AU239" s="153"/>
      <c r="AV239" s="152"/>
      <c r="AW239" s="153"/>
      <c r="AX239" s="152"/>
      <c r="AY239" s="153"/>
      <c r="AZ239" s="152"/>
      <c r="BA239" s="153"/>
      <c r="BB239" s="152"/>
      <c r="BC239" s="153"/>
      <c r="BD239" s="152"/>
      <c r="BE239" s="153"/>
      <c r="BF239" s="152"/>
      <c r="BG239" s="422"/>
      <c r="BH239" s="179"/>
      <c r="BI239" s="179"/>
      <c r="BJ239" s="67" t="str">
        <f>IF($BJ$8="Saisie de numéro erronée !","Saisie de numéro erronée !",IF($BJ$9="","",VALUE(SUBSTITUTE(IF(COUNTIF(HS239,"* *"),TRIM(MID(Y239&amp;" ",(FIND(("NO"&amp;$BJ$9&amp;" "),Y239&amp;" "))-3,3)),HS239),"c",""))))</f>
        <v/>
      </c>
      <c r="BK239" s="180"/>
      <c r="BL239" s="213"/>
      <c r="BM239" s="29">
        <v>52</v>
      </c>
      <c r="BN239" s="29">
        <v>52</v>
      </c>
      <c r="BO239" s="29">
        <v>52</v>
      </c>
      <c r="BP239" s="29">
        <v>52</v>
      </c>
      <c r="BQ239" s="29">
        <v>52</v>
      </c>
      <c r="BR239" s="29">
        <v>52</v>
      </c>
      <c r="BS239" s="29">
        <v>52</v>
      </c>
      <c r="BT239" s="29">
        <v>52</v>
      </c>
      <c r="BU239" s="29">
        <v>52</v>
      </c>
      <c r="BV239" s="29">
        <v>52</v>
      </c>
      <c r="BW239" s="29">
        <v>52</v>
      </c>
      <c r="BX239" s="29">
        <v>52</v>
      </c>
      <c r="BY239" s="29">
        <v>52</v>
      </c>
      <c r="BZ239" s="29">
        <v>52</v>
      </c>
      <c r="CA239" s="29">
        <v>52</v>
      </c>
      <c r="CB239" s="226">
        <v>52</v>
      </c>
      <c r="CC239" s="181"/>
      <c r="CD239" s="181"/>
      <c r="CE239" s="395" t="s">
        <v>1278</v>
      </c>
      <c r="CF239" s="182"/>
      <c r="CG239" s="182"/>
      <c r="CH239" s="395"/>
      <c r="CI239" s="183"/>
      <c r="CJ239" s="183"/>
      <c r="CK239" s="214">
        <v>228</v>
      </c>
      <c r="CL239" s="44" t="s">
        <v>669</v>
      </c>
      <c r="CM239" s="184"/>
      <c r="CN239" s="216"/>
      <c r="CO239" s="227" t="s">
        <v>107</v>
      </c>
      <c r="CP239" s="185"/>
      <c r="CQ239" s="185"/>
      <c r="CR239" s="44">
        <v>103</v>
      </c>
      <c r="CS239" s="44">
        <v>109</v>
      </c>
      <c r="CT239" s="186"/>
      <c r="CU239" s="186"/>
      <c r="CV239" s="395"/>
      <c r="CW239" s="218"/>
      <c r="CX239" s="218"/>
      <c r="CY239" s="227"/>
      <c r="CZ239" s="187"/>
      <c r="DA239" s="187"/>
      <c r="DB239" s="28" t="str">
        <f>IF(OR($A$8&lt;&gt;"",$A$2&lt;&gt;"",$DB$252&lt;&gt;""),"E","")</f>
        <v/>
      </c>
      <c r="DC239" s="29" t="str">
        <f>IF(OR($A$8&lt;&gt;"",$A$2&lt;&gt;"",$DC$252&lt;&gt;""),"E","")</f>
        <v/>
      </c>
      <c r="DD239" s="29" t="str">
        <f>IF(OR($A$8&lt;&gt;"",$A$2&lt;&gt;"",$DD$252&lt;&gt;""),"E","")</f>
        <v/>
      </c>
      <c r="DE239" s="29" t="str">
        <f>IF(OR($A$8&lt;&gt;"",$A$2&lt;&gt;"",$DE$252&lt;&gt;""),"E","")</f>
        <v/>
      </c>
      <c r="DF239" s="29" t="str">
        <f>IF(OR($A$8&lt;&gt;"",$A$2&lt;&gt;"",$DF$252&lt;&gt;""),"E","")</f>
        <v/>
      </c>
      <c r="DG239" s="29" t="str">
        <f>IF(OR($A$8&lt;&gt;"",$A$2&lt;&gt;"",$DG$252&lt;&gt;""),"E","")</f>
        <v/>
      </c>
      <c r="DH239" s="29" t="str">
        <f>IF(OR($A$8&lt;&gt;"",$A$2&lt;&gt;"",$DH$252&lt;&gt;""),"E","")</f>
        <v/>
      </c>
      <c r="DI239" s="29" t="str">
        <f>IF(OR($A$8&lt;&gt;"",$A$2&lt;&gt;"",$DI$252&lt;&gt;""),"E","")</f>
        <v/>
      </c>
      <c r="DJ239" s="29" t="str">
        <f>IF(OR($A$8&lt;&gt;"",$A$2&lt;&gt;"",$DJ$252&lt;&gt;""),"E","")</f>
        <v/>
      </c>
      <c r="DK239" s="29" t="str">
        <f>IF(OR($A$8&lt;&gt;"",$A$2&lt;&gt;"",$DK$252&lt;&gt;""),"E","")</f>
        <v/>
      </c>
      <c r="DL239" s="29" t="str">
        <f>IF(OR($A$8&lt;&gt;"",$A$2&lt;&gt;"",$DL$252&lt;&gt;""),"E","")</f>
        <v/>
      </c>
      <c r="DM239" s="29" t="str">
        <f>IF(OR($A$8&lt;&gt;"",$A$2&lt;&gt;"",$DM$252&lt;&gt;""),"E","")</f>
        <v/>
      </c>
      <c r="DN239" s="29" t="str">
        <f>IF(OR($A$8&lt;&gt;"",$A$2&lt;&gt;"",$DN$252&lt;&gt;""),"E","")</f>
        <v/>
      </c>
      <c r="DO239" s="29" t="str">
        <f>IF(OR($A$8&lt;&gt;"",$A$2&lt;&gt;"",$DO$252&lt;&gt;""),"E","")</f>
        <v/>
      </c>
      <c r="DP239" s="29" t="str">
        <f>IF(OR($A$8&lt;&gt;"",$A$2&lt;&gt;"",$DP$252&lt;&gt;""),"E","")</f>
        <v/>
      </c>
      <c r="DQ239" s="29" t="str">
        <f>IF(OR($A$8&lt;&gt;"",$A$2&lt;&gt;"",$DQ$252&lt;&gt;""),"E","")</f>
        <v/>
      </c>
      <c r="DR239" s="29" t="str">
        <f>IF(OR($A$8&lt;&gt;"",$A$2&lt;&gt;"",$DR$252&lt;&gt;""),"E","")</f>
        <v/>
      </c>
      <c r="DS239" s="29" t="str">
        <f>IF(OR($A$8&lt;&gt;"",$A$2&lt;&gt;"",$DS$252&lt;&gt;""),"E","")</f>
        <v/>
      </c>
      <c r="DT239" s="29" t="str">
        <f>IF(OR($A$8&lt;&gt;"",$A$2&lt;&gt;"",$DT$252&lt;&gt;""),"E","")</f>
        <v/>
      </c>
      <c r="DU239" s="29" t="str">
        <f>IF(OR($A$8&lt;&gt;"",$A$2&lt;&gt;"",$DU$252&lt;&gt;""),"E","")</f>
        <v/>
      </c>
      <c r="DV239" s="29" t="str">
        <f>IF(OR($A$8&lt;&gt;"",$A$2&lt;&gt;"",$DV$252&lt;&gt;""),"E","")</f>
        <v/>
      </c>
      <c r="DW239" s="29" t="str">
        <f>IF(OR($A$8&lt;&gt;"",$A$2&lt;&gt;"",$DW$252&lt;&gt;""),"E","")</f>
        <v/>
      </c>
      <c r="DX239" s="29" t="str">
        <f>IF(OR($A$8&lt;&gt;"",$A$2&lt;&gt;"",$DX$252&lt;&gt;""),"E","")</f>
        <v/>
      </c>
      <c r="DY239" s="29" t="str">
        <f>IF(OR($A$8&lt;&gt;"",$A$2&lt;&gt;"",$DY$252&lt;&gt;""),"E","")</f>
        <v/>
      </c>
      <c r="DZ239" s="29" t="str">
        <f>IF(OR($A$8&lt;&gt;"",$A$2&lt;&gt;"",$DZ$252&lt;&gt;""),"E","")</f>
        <v/>
      </c>
      <c r="EA239" s="31"/>
      <c r="EB239" s="2"/>
      <c r="EC239" s="29" t="str">
        <f>IF(OR($A$8&lt;&gt;"",$A$2&lt;&gt;"",$EC$252&lt;&gt;""),"E","")</f>
        <v/>
      </c>
      <c r="ED239" s="58"/>
      <c r="EE239" s="57"/>
      <c r="EF239" s="29" t="str">
        <f>IF(OR($A$8&lt;&gt;"",$A$2&lt;&gt;"",$EF$252&lt;&gt;""),"E","")</f>
        <v/>
      </c>
      <c r="EG239" s="29" t="str">
        <f>IF(OR($A$8&lt;&gt;"",$A$2&lt;&gt;"",$EG$252&lt;&gt;""),"E","")</f>
        <v/>
      </c>
      <c r="EH239" s="29" t="str">
        <f>IF(OR($A$8&lt;&gt;"",$A$2&lt;&gt;"",$EH$252&lt;&gt;""),"E","")</f>
        <v/>
      </c>
      <c r="EI239" s="29" t="str">
        <f>IF(OR($A$8&lt;&gt;"",$A$2&lt;&gt;"",$EI$252&lt;&gt;""),"E","")</f>
        <v/>
      </c>
      <c r="EJ239" s="29" t="str">
        <f>IF(OR($A$8&lt;&gt;"",$A$2&lt;&gt;"",$EJ$252&lt;&gt;""),"E","")</f>
        <v/>
      </c>
      <c r="EK239" s="29" t="str">
        <f>IF(OR($A$8&lt;&gt;"",$A$2&lt;&gt;"",$EK$252&lt;&gt;""),"E","")</f>
        <v/>
      </c>
      <c r="EL239" s="29" t="str">
        <f>IF(OR($A$8&lt;&gt;"",$A$2&lt;&gt;"",$EL$252&lt;&gt;""),"E","")</f>
        <v/>
      </c>
      <c r="EM239" s="29" t="str">
        <f>IF(OR($A$8&lt;&gt;"",$A$2&lt;&gt;"",$EM$252&lt;&gt;""),"E","")</f>
        <v/>
      </c>
      <c r="EN239" s="29" t="str">
        <f>IF(OR($A$8&lt;&gt;"",$A$2&lt;&gt;"",$EN$252&lt;&gt;""),"E","")</f>
        <v/>
      </c>
      <c r="EO239" s="29" t="str">
        <f>IF(OR($A$8&lt;&gt;"",$A$2&lt;&gt;"",$EO$252&lt;&gt;""),"E","")</f>
        <v/>
      </c>
      <c r="EP239" s="29" t="str">
        <f>IF(OR($A$8&lt;&gt;"",$A$2&lt;&gt;"",$EP$252&lt;&gt;""),"E","")</f>
        <v/>
      </c>
      <c r="EQ239" s="29" t="str">
        <f>IF(OR($A$8&lt;&gt;"",$A$2&lt;&gt;"",$EQ$252&lt;&gt;""),"E","")</f>
        <v/>
      </c>
      <c r="ER239" s="29" t="str">
        <f>IF(OR($A$8&lt;&gt;"",$A$2&lt;&gt;"",$ER$252&lt;&gt;""),"E","")</f>
        <v/>
      </c>
      <c r="ES239" s="29" t="str">
        <f>IF(OR($A$8&lt;&gt;"",$A$2&lt;&gt;"",$ES$252&lt;&gt;""),"E","")</f>
        <v/>
      </c>
      <c r="ET239" s="29" t="str">
        <f>IF(OR($A$8&lt;&gt;"",$A$2&lt;&gt;"",$ET$252&lt;&gt;""),"E","")</f>
        <v/>
      </c>
      <c r="EU239" s="29" t="str">
        <f>IF(OR($A$8&lt;&gt;"",$A$2&lt;&gt;"",$EU$252&lt;&gt;""),"E","")</f>
        <v/>
      </c>
      <c r="EV239" s="29" t="str">
        <f>IF(OR($A$8&lt;&gt;"",$A$2&lt;&gt;"",$EV$252&lt;&gt;""),"E","")</f>
        <v/>
      </c>
      <c r="EW239" s="29" t="str">
        <f>IF(OR($A$8&lt;&gt;"",$A$2&lt;&gt;"",$EW$252&lt;&gt;""),"E","")</f>
        <v/>
      </c>
      <c r="EX239" s="29" t="str">
        <f>IF(OR($A$8&lt;&gt;"",$A$2&lt;&gt;"",$EX$252&lt;&gt;""),"E","")</f>
        <v/>
      </c>
      <c r="EY239" s="29" t="str">
        <f>IF(OR($A$8&lt;&gt;"",$A$2&lt;&gt;"",$EY$252&lt;&gt;""),"E","")</f>
        <v/>
      </c>
      <c r="EZ239" s="29" t="str">
        <f>IF(OR($A$8&lt;&gt;"",$A$2&lt;&gt;"",$EZ$252&lt;&gt;""),"E","")</f>
        <v/>
      </c>
      <c r="FA239" s="29" t="str">
        <f>IF(OR($A$8&lt;&gt;"",$A$2&lt;&gt;"",$FA$252&lt;&gt;""),"E","")</f>
        <v/>
      </c>
      <c r="FB239" s="29" t="str">
        <f>IF(OR($A$8&lt;&gt;"",$A$2&lt;&gt;"",$FB$252&lt;&gt;""),"E","")</f>
        <v/>
      </c>
      <c r="FC239" s="29" t="str">
        <f>IF(OR($A$8&lt;&gt;"",$A$2&lt;&gt;"",$FC$252&lt;&gt;""),"E","")</f>
        <v/>
      </c>
      <c r="FD239" s="29" t="str">
        <f>IF(OR($A$8&lt;&gt;"",$A$2&lt;&gt;"",$FD$252&lt;&gt;""),"E","")</f>
        <v/>
      </c>
      <c r="FE239" s="29" t="str">
        <f>IF(OR($A$8&lt;&gt;"",$A$2&lt;&gt;"",$FE$252&lt;&gt;""),"E","")</f>
        <v/>
      </c>
      <c r="FF239" s="29" t="str">
        <f>IF(OR($A$8&lt;&gt;"",$A$2&lt;&gt;"",$FF$252&lt;&gt;""),"E","")</f>
        <v/>
      </c>
      <c r="FG239" s="29" t="str">
        <f>IF(OR($A$8&lt;&gt;"",$A$2&lt;&gt;"",$FG$252&lt;&gt;""),"E","")</f>
        <v/>
      </c>
      <c r="FH239" s="29" t="str">
        <f>IF(OR($A$8&lt;&gt;"",$A$2&lt;&gt;"",$FH$252&lt;&gt;""),"E","")</f>
        <v/>
      </c>
      <c r="FI239" s="29" t="str">
        <f>IF(OR($A$8&lt;&gt;"",$A$2&lt;&gt;"",$FI$252&lt;&gt;""),"E","")</f>
        <v/>
      </c>
      <c r="FJ239" s="29" t="str">
        <f>IF(OR($A$8&lt;&gt;"",$A$2&lt;&gt;"",$FJ$252&lt;&gt;""),"E","")</f>
        <v/>
      </c>
      <c r="FK239" s="29" t="str">
        <f>IF(OR($A$8&lt;&gt;"",$A$2&lt;&gt;"",$FK$252&lt;&gt;""),"E","")</f>
        <v/>
      </c>
      <c r="FL239" s="29" t="str">
        <f>IF(OR($A$8&lt;&gt;"",$A$2&lt;&gt;"",$FL$252&lt;&gt;""),"E","")</f>
        <v/>
      </c>
      <c r="FM239" s="29" t="str">
        <f>IF(OR($A$8&lt;&gt;"",$A$2&lt;&gt;"",$FM$252&lt;&gt;""),"E","")</f>
        <v/>
      </c>
      <c r="FN239" s="29" t="str">
        <f>IF(OR($A$8&lt;&gt;"",$A$2&lt;&gt;"",$FN$252&lt;&gt;""),"E","")</f>
        <v/>
      </c>
      <c r="FO239" s="29" t="str">
        <f>IF(OR($A$8&lt;&gt;"",$A$2&lt;&gt;"",$FO$252&lt;&gt;""),"E","")</f>
        <v/>
      </c>
      <c r="FP239" s="29" t="str">
        <f>IF(OR($A$8&lt;&gt;"",$A$2&lt;&gt;"",$FP$252&lt;&gt;""),"E","")</f>
        <v/>
      </c>
      <c r="FQ239" s="29" t="str">
        <f>IF(OR($A$8&lt;&gt;"",$A$2&lt;&gt;"",$FQ$252&lt;&gt;""),"E","")</f>
        <v/>
      </c>
      <c r="FR239" s="29" t="str">
        <f>IF(OR($A$8&lt;&gt;"",$A$2&lt;&gt;"",$FR$252&lt;&gt;""),"E","")</f>
        <v/>
      </c>
      <c r="FS239" s="29" t="str">
        <f>IF(OR($A$8&lt;&gt;"",$A$2&lt;&gt;"",$FS$252&lt;&gt;""),"E","")</f>
        <v/>
      </c>
      <c r="FT239" s="29" t="str">
        <f>IF(OR($A$8&lt;&gt;"",$A$2&lt;&gt;"",$FT$252&lt;&gt;""),"E","")</f>
        <v/>
      </c>
      <c r="FU239" s="29" t="str">
        <f>IF(OR($A$8&lt;&gt;"",$A$2&lt;&gt;"",$FU$252&lt;&gt;""),"E","")</f>
        <v/>
      </c>
      <c r="FV239" s="29" t="str">
        <f>IF(OR($A$8&lt;&gt;"",$A$2&lt;&gt;"",$FV$252&lt;&gt;""),"E","")</f>
        <v/>
      </c>
      <c r="FW239" s="29" t="str">
        <f>IF(OR($A$8&lt;&gt;"",$A$2&lt;&gt;"",$FW$252&lt;&gt;""),"E","")</f>
        <v/>
      </c>
      <c r="FX239" s="29" t="str">
        <f>IF(OR($A$8&lt;&gt;"",$A$2&lt;&gt;"",$FX$252&lt;&gt;""),"E","")</f>
        <v/>
      </c>
      <c r="FY239" s="29" t="str">
        <f>IF(OR($A$8&lt;&gt;"",$A$2&lt;&gt;"",$FY$252&lt;&gt;""),"E","")</f>
        <v/>
      </c>
      <c r="FZ239" s="29" t="str">
        <f>IF(OR($A$8&lt;&gt;"",$A$2&lt;&gt;"",$FZ$252&lt;&gt;""),"E","")</f>
        <v/>
      </c>
      <c r="GA239" s="29" t="str">
        <f>IF(OR($A$8&lt;&gt;"",$A$2&lt;&gt;"",$GA$252&lt;&gt;""),"E","")</f>
        <v/>
      </c>
      <c r="GB239" s="58"/>
      <c r="GC239" s="57"/>
      <c r="GD239" s="33" t="str">
        <f>IF(OR($A$8&lt;&gt;"",$A$2&lt;&gt;"",$GD$252&lt;&gt;""),"E","")</f>
        <v/>
      </c>
      <c r="GE239" s="77"/>
      <c r="GF239" s="72"/>
      <c r="GG239" s="29" t="str">
        <f>IF(OR($A$8&lt;&gt;"",$A$2&lt;&gt;"",$GG$252&lt;&gt;""),"E","")</f>
        <v/>
      </c>
      <c r="GH239" s="29" t="str">
        <f>IF(OR($A$8&lt;&gt;"",$A$2&lt;&gt;"",$GH$252&lt;&gt;""),"E","")</f>
        <v/>
      </c>
      <c r="GI239" s="29" t="str">
        <f>IF(OR($A$8&lt;&gt;"",$A$2&lt;&gt;"",$GI$252&lt;&gt;""),"E","")</f>
        <v/>
      </c>
      <c r="GJ239" s="29" t="str">
        <f>IF(OR($A$8&lt;&gt;"",$A$2&lt;&gt;"",$GJ$252&lt;&gt;""),"E","")</f>
        <v/>
      </c>
      <c r="GK239" s="29" t="str">
        <f>IF(OR($A$8&lt;&gt;"",$A$2&lt;&gt;"",$GK$252&lt;&gt;""),"E","")</f>
        <v/>
      </c>
      <c r="GL239" s="29" t="str">
        <f>IF(OR($A$8&lt;&gt;"",$A$2&lt;&gt;"",$GL$252&lt;&gt;""),"E","")</f>
        <v/>
      </c>
      <c r="GM239" s="29" t="str">
        <f>IF(OR($A$8&lt;&gt;"",$A$2&lt;&gt;"",$GM$252&lt;&gt;""),"E","")</f>
        <v/>
      </c>
      <c r="GN239" s="29" t="str">
        <f>IF(OR($A$8&lt;&gt;"",$A$2&lt;&gt;"",$GN$252&lt;&gt;""),"E","")</f>
        <v/>
      </c>
      <c r="GO239" s="29" t="str">
        <f>IF(OR($A$8&lt;&gt;"",$A$2&lt;&gt;"",$GO$252&lt;&gt;""),"E","")</f>
        <v/>
      </c>
      <c r="GP239" s="29" t="str">
        <f>IF(OR($A$8&lt;&gt;"",$A$2&lt;&gt;"",$GP$252&lt;&gt;""),"E","")</f>
        <v/>
      </c>
      <c r="GQ239" s="29" t="str">
        <f>IF(OR($A$8&lt;&gt;"",$A$2&lt;&gt;"",$GQ$252&lt;&gt;""),"E","")</f>
        <v/>
      </c>
      <c r="GR239" s="29" t="str">
        <f>IF(OR($A$8&lt;&gt;"",$A$2&lt;&gt;"",$GR$252&lt;&gt;""),"E","")</f>
        <v/>
      </c>
      <c r="GS239" s="29" t="str">
        <f>IF(OR($A$8&lt;&gt;"",$A$2&lt;&gt;"",$GS$252&lt;&gt;""),"E","")</f>
        <v/>
      </c>
      <c r="GT239" s="29" t="str">
        <f>IF(OR($A$8&lt;&gt;"",$A$2&lt;&gt;"",$GT$252&lt;&gt;""),"E","")</f>
        <v/>
      </c>
      <c r="GU239" s="29" t="str">
        <f>IF(OR($A$8&lt;&gt;"",$A$2&lt;&gt;"",$GU$252&lt;&gt;""),"E","")</f>
        <v/>
      </c>
      <c r="GV239" s="29" t="str">
        <f>IF(OR($A$8&lt;&gt;"",$A$2&lt;&gt;"",$GV$252&lt;&gt;""),"E","")</f>
        <v/>
      </c>
      <c r="GW239" s="29" t="str">
        <f>IF(OR($A$8&lt;&gt;"",$A$2&lt;&gt;"",$GW$252&lt;&gt;""),"E","")</f>
        <v/>
      </c>
      <c r="GX239" s="29" t="str">
        <f>IF(OR($A$8&lt;&gt;"",$A$2&lt;&gt;"",$GX$252&lt;&gt;""),"E","")</f>
        <v/>
      </c>
      <c r="GY239" s="26" t="str">
        <f>IF(OR($A$8&lt;&gt;"",$A$2&lt;&gt;"",$GY$252&lt;&gt;""),"E","")</f>
        <v/>
      </c>
      <c r="GZ239" s="29" t="str">
        <f>IF(OR($A$8&lt;&gt;"",$A$2&lt;&gt;"",$GZ$252&lt;&gt;""),"E","")</f>
        <v/>
      </c>
      <c r="HA239" s="29" t="str">
        <f>IF(OR($A$8&lt;&gt;"",$A$2&lt;&gt;"",$HA$252&lt;&gt;""),"E","")</f>
        <v/>
      </c>
      <c r="HB239" s="29" t="str">
        <f>IF(OR($A$8&lt;&gt;"",$A$2&lt;&gt;"",$HB$252&lt;&gt;""),"E","")</f>
        <v/>
      </c>
      <c r="HC239" s="29" t="str">
        <f>IF(OR($A$8&lt;&gt;"",$A$2&lt;&gt;"",$HC$252&lt;&gt;""),"E","")</f>
        <v/>
      </c>
      <c r="HD239" s="29" t="str">
        <f>IF(OR($A$8&lt;&gt;"",$A$2&lt;&gt;"",$HD$252&lt;&gt;""),"E","")</f>
        <v/>
      </c>
      <c r="HE239" s="29" t="str">
        <f>IF(OR($A$8&lt;&gt;"",$A$2&lt;&gt;"",$HE$252&lt;&gt;""),"E","")</f>
        <v/>
      </c>
      <c r="HF239" s="29" t="str">
        <f>IF(OR($A$8&lt;&gt;"",$A$2&lt;&gt;"",$HF$252&lt;&gt;""),"E","")</f>
        <v/>
      </c>
      <c r="HG239" s="29" t="str">
        <f>IF(OR($A$8&lt;&gt;"",$A$2&lt;&gt;"",$HG$252&lt;&gt;""),"E","")</f>
        <v/>
      </c>
      <c r="HH239" s="81"/>
      <c r="HI239" s="72"/>
      <c r="HJ239" s="34" t="str">
        <f>IF(OR($A$8&lt;&gt;"",$A$2&lt;&gt;"",$HJ$252&lt;&gt;""),"E",IF((OR((AND($B$5="X",$D$5="")),(AND($F$7="X",$H$7="",$N$7="")),(AND((OR(($J$6="X"),(AND($J$6="X",$L$6="X")))),$N$6="")),(AND($B$7="X",$D$7="")))),"","X"))</f>
        <v>X</v>
      </c>
      <c r="HK239" s="29" t="str">
        <f>IF(OR($A$8&lt;&gt;"",$A$2&lt;&gt;"",$HK$252&lt;&gt;""),"E","")</f>
        <v/>
      </c>
      <c r="HL239" s="34" t="str">
        <f>IF(OR($A$8&lt;&gt;"",$A$2&lt;&gt;"",$HL$252&lt;&gt;""),"E",IF((OR((AND($B$5="X",$D$5="")),(AND($F$7="X",$H$7="",$N$7="")),(AND((OR(($J$6="X"),(AND($J$6="X",$L$6="X")))),$N$6="")),(AND($B$7="X",$D$7="")))),"","X"))</f>
        <v>X</v>
      </c>
      <c r="HM239" s="34" t="str">
        <f>IF(OR($A$8&lt;&gt;"",$A$2&lt;&gt;"",$HM$252&lt;&gt;""),"E",IF((OR((AND($B$5="X",$D$5="")),(AND($F$7="X",$H$7="",$N$7="")),(AND((OR(($J$6="X"),(AND($J$6="X",$L$6="X")))),$N$6="")),(AND($B$7="X",$D$7="")))),"","X"))</f>
        <v>X</v>
      </c>
      <c r="HN239" s="34" t="str">
        <f>IF(OR($A$8&lt;&gt;"",$A$2&lt;&gt;"",$HN$252&lt;&gt;""),"E",IF((OR((AND($B$5="X",$D$5="")),(AND($F$7="X",$H$7="",$N$7="")),(AND((OR(($J$6="X"),(AND($J$6="X",$L$6="X")))),$N$6="")),(AND($B$7="X",$D$7="")))),"","X"))</f>
        <v>X</v>
      </c>
      <c r="HO239" s="34" t="str">
        <f>IF(OR($A$8&lt;&gt;"",$A$2&lt;&gt;"",$HO$252&lt;&gt;""),"E",IF((OR((AND($B$5="X",$D$5="")),(AND($F$7="X",$H$7="",$N$7="")),(AND((OR(($J$6="X"),(AND($J$6="X",$L$6="X")))),$N$6="")),(AND($B$7="X",$D$7="")))),"","X"))</f>
        <v>X</v>
      </c>
      <c r="HP239" s="34" t="str">
        <f>IF(OR($A$8&lt;&gt;"",$A$2&lt;&gt;"",$HP$252&lt;&gt;""),"E",IF((OR((AND($B$5="X",$D$5="")),(AND($F$7="X",$H$7="",$N$7="")),(AND((OR(($J$6="X"),(AND($J$6="X",$L$6="X")))),$N$6="")),(AND($B$7="X",$D$7="")))),"","X"))</f>
        <v>X</v>
      </c>
      <c r="HQ239" s="219"/>
      <c r="HR239" s="6"/>
      <c r="HS239" s="131">
        <f t="shared" si="3"/>
        <v>0</v>
      </c>
      <c r="HT239" s="132"/>
    </row>
    <row r="240" spans="1:228" ht="39" customHeight="1" x14ac:dyDescent="0.2">
      <c r="A240" s="230" t="s">
        <v>217</v>
      </c>
      <c r="B240" s="231"/>
      <c r="C240" s="231"/>
      <c r="D240" s="231"/>
      <c r="E240" s="231"/>
      <c r="F240" s="231"/>
      <c r="G240" s="231"/>
      <c r="H240" s="231"/>
      <c r="I240" s="231"/>
      <c r="J240" s="231"/>
      <c r="K240" s="231"/>
      <c r="L240" s="232"/>
      <c r="M240" s="220" t="s">
        <v>172</v>
      </c>
      <c r="N240" s="221"/>
      <c r="O240" s="221"/>
      <c r="P240" s="221"/>
      <c r="Q240" s="221"/>
      <c r="R240" s="221"/>
      <c r="S240" s="221"/>
      <c r="T240" s="221"/>
      <c r="U240" s="222"/>
      <c r="V240" s="176" t="s">
        <v>1229</v>
      </c>
      <c r="W240" s="46">
        <v>50</v>
      </c>
      <c r="X240" s="205">
        <v>4</v>
      </c>
      <c r="Y240" s="84" t="s">
        <v>1184</v>
      </c>
      <c r="Z240" s="178"/>
      <c r="AA240" s="212"/>
      <c r="AB240" s="155">
        <v>256</v>
      </c>
      <c r="AC240" s="299"/>
      <c r="AD240" s="155"/>
      <c r="AE240" s="411"/>
      <c r="AF240" s="155"/>
      <c r="AG240" s="411"/>
      <c r="AH240" s="155"/>
      <c r="AI240" s="411"/>
      <c r="AJ240" s="155"/>
      <c r="AK240" s="411"/>
      <c r="AL240" s="152"/>
      <c r="AM240" s="156"/>
      <c r="AN240" s="152"/>
      <c r="AO240" s="156"/>
      <c r="AP240" s="152"/>
      <c r="AQ240" s="156"/>
      <c r="AR240" s="152"/>
      <c r="AS240" s="153"/>
      <c r="AT240" s="152"/>
      <c r="AU240" s="153"/>
      <c r="AV240" s="152"/>
      <c r="AW240" s="153"/>
      <c r="AX240" s="152"/>
      <c r="AY240" s="153"/>
      <c r="AZ240" s="152"/>
      <c r="BA240" s="153"/>
      <c r="BB240" s="152"/>
      <c r="BC240" s="153"/>
      <c r="BD240" s="152"/>
      <c r="BE240" s="153"/>
      <c r="BF240" s="152"/>
      <c r="BG240" s="422"/>
      <c r="BH240" s="179"/>
      <c r="BI240" s="179"/>
      <c r="BJ240" s="67" t="str">
        <f>IF($BJ$8="Saisie de numéro erronée !","Saisie de numéro erronée !",IF($BJ$9="","",VALUE(SUBSTITUTE(IF(COUNTIF(HS240,"* *"),TRIM(MID(Y240&amp;" ",(FIND(("NO"&amp;$BJ$9&amp;" "),Y240&amp;" "))-3,3)),HS240),"c",""))))</f>
        <v/>
      </c>
      <c r="BK240" s="180"/>
      <c r="BL240" s="213"/>
      <c r="BM240" s="29">
        <v>53</v>
      </c>
      <c r="BN240" s="29">
        <v>53</v>
      </c>
      <c r="BO240" s="29">
        <v>53</v>
      </c>
      <c r="BP240" s="29">
        <v>53</v>
      </c>
      <c r="BQ240" s="29">
        <v>53</v>
      </c>
      <c r="BR240" s="29">
        <v>53</v>
      </c>
      <c r="BS240" s="29">
        <v>53</v>
      </c>
      <c r="BT240" s="29">
        <v>53</v>
      </c>
      <c r="BU240" s="29">
        <v>53</v>
      </c>
      <c r="BV240" s="29">
        <v>53</v>
      </c>
      <c r="BW240" s="29">
        <v>53</v>
      </c>
      <c r="BX240" s="29">
        <v>53</v>
      </c>
      <c r="BY240" s="29">
        <v>53</v>
      </c>
      <c r="BZ240" s="29">
        <v>53</v>
      </c>
      <c r="CA240" s="29">
        <v>53</v>
      </c>
      <c r="CB240" s="226">
        <v>53</v>
      </c>
      <c r="CC240" s="181"/>
      <c r="CD240" s="181"/>
      <c r="CE240" s="395" t="s">
        <v>1278</v>
      </c>
      <c r="CF240" s="182"/>
      <c r="CG240" s="182"/>
      <c r="CH240" s="395"/>
      <c r="CI240" s="183"/>
      <c r="CJ240" s="183"/>
      <c r="CK240" s="214">
        <v>229</v>
      </c>
      <c r="CL240" s="44" t="s">
        <v>670</v>
      </c>
      <c r="CM240" s="184"/>
      <c r="CN240" s="216"/>
      <c r="CO240" s="227" t="s">
        <v>107</v>
      </c>
      <c r="CP240" s="185"/>
      <c r="CQ240" s="185"/>
      <c r="CR240" s="44">
        <v>103</v>
      </c>
      <c r="CS240" s="44">
        <v>109</v>
      </c>
      <c r="CT240" s="186"/>
      <c r="CU240" s="186"/>
      <c r="CV240" s="395"/>
      <c r="CW240" s="218"/>
      <c r="CX240" s="218"/>
      <c r="CY240" s="227"/>
      <c r="CZ240" s="187"/>
      <c r="DA240" s="187"/>
      <c r="DB240" s="28" t="str">
        <f>IF(OR($A$8&lt;&gt;"",$A$2&lt;&gt;"",$DB$252&lt;&gt;""),"E","")</f>
        <v/>
      </c>
      <c r="DC240" s="29" t="str">
        <f>IF(OR($A$8&lt;&gt;"",$A$2&lt;&gt;"",$DC$252&lt;&gt;""),"E","")</f>
        <v/>
      </c>
      <c r="DD240" s="29" t="str">
        <f>IF(OR($A$8&lt;&gt;"",$A$2&lt;&gt;"",$DD$252&lt;&gt;""),"E","")</f>
        <v/>
      </c>
      <c r="DE240" s="29" t="str">
        <f>IF(OR($A$8&lt;&gt;"",$A$2&lt;&gt;"",$DE$252&lt;&gt;""),"E","")</f>
        <v/>
      </c>
      <c r="DF240" s="29" t="str">
        <f>IF(OR($A$8&lt;&gt;"",$A$2&lt;&gt;"",$DF$252&lt;&gt;""),"E","")</f>
        <v/>
      </c>
      <c r="DG240" s="29" t="str">
        <f>IF(OR($A$8&lt;&gt;"",$A$2&lt;&gt;"",$DG$252&lt;&gt;""),"E","")</f>
        <v/>
      </c>
      <c r="DH240" s="29" t="str">
        <f>IF(OR($A$8&lt;&gt;"",$A$2&lt;&gt;"",$DH$252&lt;&gt;""),"E","")</f>
        <v/>
      </c>
      <c r="DI240" s="29" t="str">
        <f>IF(OR($A$8&lt;&gt;"",$A$2&lt;&gt;"",$DI$252&lt;&gt;""),"E","")</f>
        <v/>
      </c>
      <c r="DJ240" s="29" t="str">
        <f>IF(OR($A$8&lt;&gt;"",$A$2&lt;&gt;"",$DJ$252&lt;&gt;""),"E","")</f>
        <v/>
      </c>
      <c r="DK240" s="29" t="str">
        <f>IF(OR($A$8&lt;&gt;"",$A$2&lt;&gt;"",$DK$252&lt;&gt;""),"E","")</f>
        <v/>
      </c>
      <c r="DL240" s="29" t="str">
        <f>IF(OR($A$8&lt;&gt;"",$A$2&lt;&gt;"",$DL$252&lt;&gt;""),"E","")</f>
        <v/>
      </c>
      <c r="DM240" s="29" t="str">
        <f>IF(OR($A$8&lt;&gt;"",$A$2&lt;&gt;"",$DM$252&lt;&gt;""),"E","")</f>
        <v/>
      </c>
      <c r="DN240" s="29" t="str">
        <f>IF(OR($A$8&lt;&gt;"",$A$2&lt;&gt;"",$DN$252&lt;&gt;""),"E","")</f>
        <v/>
      </c>
      <c r="DO240" s="29" t="str">
        <f>IF(OR($A$8&lt;&gt;"",$A$2&lt;&gt;"",$DO$252&lt;&gt;""),"E","")</f>
        <v/>
      </c>
      <c r="DP240" s="29" t="str">
        <f>IF(OR($A$8&lt;&gt;"",$A$2&lt;&gt;"",$DP$252&lt;&gt;""),"E","")</f>
        <v/>
      </c>
      <c r="DQ240" s="29" t="str">
        <f>IF(OR($A$8&lt;&gt;"",$A$2&lt;&gt;"",$DQ$252&lt;&gt;""),"E","")</f>
        <v/>
      </c>
      <c r="DR240" s="29" t="str">
        <f>IF(OR($A$8&lt;&gt;"",$A$2&lt;&gt;"",$DR$252&lt;&gt;""),"E","")</f>
        <v/>
      </c>
      <c r="DS240" s="29" t="str">
        <f>IF(OR($A$8&lt;&gt;"",$A$2&lt;&gt;"",$DS$252&lt;&gt;""),"E","")</f>
        <v/>
      </c>
      <c r="DT240" s="29" t="str">
        <f>IF(OR($A$8&lt;&gt;"",$A$2&lt;&gt;"",$DT$252&lt;&gt;""),"E","")</f>
        <v/>
      </c>
      <c r="DU240" s="29" t="str">
        <f>IF(OR($A$8&lt;&gt;"",$A$2&lt;&gt;"",$DU$252&lt;&gt;""),"E","")</f>
        <v/>
      </c>
      <c r="DV240" s="29" t="str">
        <f>IF(OR($A$8&lt;&gt;"",$A$2&lt;&gt;"",$DV$252&lt;&gt;""),"E","")</f>
        <v/>
      </c>
      <c r="DW240" s="29" t="str">
        <f>IF(OR($A$8&lt;&gt;"",$A$2&lt;&gt;"",$DW$252&lt;&gt;""),"E","")</f>
        <v/>
      </c>
      <c r="DX240" s="29" t="str">
        <f>IF(OR($A$8&lt;&gt;"",$A$2&lt;&gt;"",$DX$252&lt;&gt;""),"E","")</f>
        <v/>
      </c>
      <c r="DY240" s="29" t="str">
        <f>IF(OR($A$8&lt;&gt;"",$A$2&lt;&gt;"",$DY$252&lt;&gt;""),"E","")</f>
        <v/>
      </c>
      <c r="DZ240" s="29" t="str">
        <f>IF(OR($A$8&lt;&gt;"",$A$2&lt;&gt;"",$DZ$252&lt;&gt;""),"E","")</f>
        <v/>
      </c>
      <c r="EA240" s="31"/>
      <c r="EB240" s="2"/>
      <c r="EC240" s="29" t="str">
        <f>IF(OR($A$8&lt;&gt;"",$A$2&lt;&gt;"",$EC$252&lt;&gt;""),"E","")</f>
        <v/>
      </c>
      <c r="ED240" s="58"/>
      <c r="EE240" s="57"/>
      <c r="EF240" s="29" t="str">
        <f>IF(OR($A$8&lt;&gt;"",$A$2&lt;&gt;"",$EF$252&lt;&gt;""),"E","")</f>
        <v/>
      </c>
      <c r="EG240" s="29" t="str">
        <f>IF(OR($A$8&lt;&gt;"",$A$2&lt;&gt;"",$EG$252&lt;&gt;""),"E","")</f>
        <v/>
      </c>
      <c r="EH240" s="29" t="str">
        <f>IF(OR($A$8&lt;&gt;"",$A$2&lt;&gt;"",$EH$252&lt;&gt;""),"E","")</f>
        <v/>
      </c>
      <c r="EI240" s="29" t="str">
        <f>IF(OR($A$8&lt;&gt;"",$A$2&lt;&gt;"",$EI$252&lt;&gt;""),"E","")</f>
        <v/>
      </c>
      <c r="EJ240" s="29" t="str">
        <f>IF(OR($A$8&lt;&gt;"",$A$2&lt;&gt;"",$EJ$252&lt;&gt;""),"E","")</f>
        <v/>
      </c>
      <c r="EK240" s="29" t="str">
        <f>IF(OR($A$8&lt;&gt;"",$A$2&lt;&gt;"",$EK$252&lt;&gt;""),"E","")</f>
        <v/>
      </c>
      <c r="EL240" s="29" t="str">
        <f>IF(OR($A$8&lt;&gt;"",$A$2&lt;&gt;"",$EL$252&lt;&gt;""),"E","")</f>
        <v/>
      </c>
      <c r="EM240" s="29" t="str">
        <f>IF(OR($A$8&lt;&gt;"",$A$2&lt;&gt;"",$EM$252&lt;&gt;""),"E","")</f>
        <v/>
      </c>
      <c r="EN240" s="29" t="str">
        <f>IF(OR($A$8&lt;&gt;"",$A$2&lt;&gt;"",$EN$252&lt;&gt;""),"E","")</f>
        <v/>
      </c>
      <c r="EO240" s="29" t="str">
        <f>IF(OR($A$8&lt;&gt;"",$A$2&lt;&gt;"",$EO$252&lt;&gt;""),"E","")</f>
        <v/>
      </c>
      <c r="EP240" s="29" t="str">
        <f>IF(OR($A$8&lt;&gt;"",$A$2&lt;&gt;"",$EP$252&lt;&gt;""),"E","")</f>
        <v/>
      </c>
      <c r="EQ240" s="29" t="str">
        <f>IF(OR($A$8&lt;&gt;"",$A$2&lt;&gt;"",$EQ$252&lt;&gt;""),"E","")</f>
        <v/>
      </c>
      <c r="ER240" s="29" t="str">
        <f>IF(OR($A$8&lt;&gt;"",$A$2&lt;&gt;"",$ER$252&lt;&gt;""),"E","")</f>
        <v/>
      </c>
      <c r="ES240" s="29" t="str">
        <f>IF(OR($A$8&lt;&gt;"",$A$2&lt;&gt;"",$ES$252&lt;&gt;""),"E","")</f>
        <v/>
      </c>
      <c r="ET240" s="29" t="str">
        <f>IF(OR($A$8&lt;&gt;"",$A$2&lt;&gt;"",$ET$252&lt;&gt;""),"E","")</f>
        <v/>
      </c>
      <c r="EU240" s="29" t="str">
        <f>IF(OR($A$8&lt;&gt;"",$A$2&lt;&gt;"",$EU$252&lt;&gt;""),"E","")</f>
        <v/>
      </c>
      <c r="EV240" s="29" t="str">
        <f>IF(OR($A$8&lt;&gt;"",$A$2&lt;&gt;"",$EV$252&lt;&gt;""),"E","")</f>
        <v/>
      </c>
      <c r="EW240" s="29" t="str">
        <f>IF(OR($A$8&lt;&gt;"",$A$2&lt;&gt;"",$EW$252&lt;&gt;""),"E","")</f>
        <v/>
      </c>
      <c r="EX240" s="29" t="str">
        <f>IF(OR($A$8&lt;&gt;"",$A$2&lt;&gt;"",$EX$252&lt;&gt;""),"E","")</f>
        <v/>
      </c>
      <c r="EY240" s="29" t="str">
        <f>IF(OR($A$8&lt;&gt;"",$A$2&lt;&gt;"",$EY$252&lt;&gt;""),"E","")</f>
        <v/>
      </c>
      <c r="EZ240" s="29" t="str">
        <f>IF(OR($A$8&lt;&gt;"",$A$2&lt;&gt;"",$EZ$252&lt;&gt;""),"E","")</f>
        <v/>
      </c>
      <c r="FA240" s="29" t="str">
        <f>IF(OR($A$8&lt;&gt;"",$A$2&lt;&gt;"",$FA$252&lt;&gt;""),"E","")</f>
        <v/>
      </c>
      <c r="FB240" s="29" t="str">
        <f>IF(OR($A$8&lt;&gt;"",$A$2&lt;&gt;"",$FB$252&lt;&gt;""),"E","")</f>
        <v/>
      </c>
      <c r="FC240" s="29" t="str">
        <f>IF(OR($A$8&lt;&gt;"",$A$2&lt;&gt;"",$FC$252&lt;&gt;""),"E","")</f>
        <v/>
      </c>
      <c r="FD240" s="29" t="str">
        <f>IF(OR($A$8&lt;&gt;"",$A$2&lt;&gt;"",$FD$252&lt;&gt;""),"E","")</f>
        <v/>
      </c>
      <c r="FE240" s="29" t="str">
        <f>IF(OR($A$8&lt;&gt;"",$A$2&lt;&gt;"",$FE$252&lt;&gt;""),"E","")</f>
        <v/>
      </c>
      <c r="FF240" s="29" t="str">
        <f>IF(OR($A$8&lt;&gt;"",$A$2&lt;&gt;"",$FF$252&lt;&gt;""),"E","")</f>
        <v/>
      </c>
      <c r="FG240" s="29" t="str">
        <f>IF(OR($A$8&lt;&gt;"",$A$2&lt;&gt;"",$FG$252&lt;&gt;""),"E","")</f>
        <v/>
      </c>
      <c r="FH240" s="29" t="str">
        <f>IF(OR($A$8&lt;&gt;"",$A$2&lt;&gt;"",$FH$252&lt;&gt;""),"E","")</f>
        <v/>
      </c>
      <c r="FI240" s="29" t="str">
        <f>IF(OR($A$8&lt;&gt;"",$A$2&lt;&gt;"",$FI$252&lt;&gt;""),"E","")</f>
        <v/>
      </c>
      <c r="FJ240" s="29" t="str">
        <f>IF(OR($A$8&lt;&gt;"",$A$2&lt;&gt;"",$FJ$252&lt;&gt;""),"E","")</f>
        <v/>
      </c>
      <c r="FK240" s="29" t="str">
        <f>IF(OR($A$8&lt;&gt;"",$A$2&lt;&gt;"",$FK$252&lt;&gt;""),"E","")</f>
        <v/>
      </c>
      <c r="FL240" s="29" t="str">
        <f>IF(OR($A$8&lt;&gt;"",$A$2&lt;&gt;"",$FL$252&lt;&gt;""),"E","")</f>
        <v/>
      </c>
      <c r="FM240" s="29" t="str">
        <f>IF(OR($A$8&lt;&gt;"",$A$2&lt;&gt;"",$FM$252&lt;&gt;""),"E","")</f>
        <v/>
      </c>
      <c r="FN240" s="29" t="str">
        <f>IF(OR($A$8&lt;&gt;"",$A$2&lt;&gt;"",$FN$252&lt;&gt;""),"E","")</f>
        <v/>
      </c>
      <c r="FO240" s="29" t="str">
        <f>IF(OR($A$8&lt;&gt;"",$A$2&lt;&gt;"",$FO$252&lt;&gt;""),"E","")</f>
        <v/>
      </c>
      <c r="FP240" s="29" t="str">
        <f>IF(OR($A$8&lt;&gt;"",$A$2&lt;&gt;"",$FP$252&lt;&gt;""),"E","")</f>
        <v/>
      </c>
      <c r="FQ240" s="29" t="str">
        <f>IF(OR($A$8&lt;&gt;"",$A$2&lt;&gt;"",$FQ$252&lt;&gt;""),"E","")</f>
        <v/>
      </c>
      <c r="FR240" s="29" t="str">
        <f>IF(OR($A$8&lt;&gt;"",$A$2&lt;&gt;"",$FR$252&lt;&gt;""),"E","")</f>
        <v/>
      </c>
      <c r="FS240" s="29" t="str">
        <f>IF(OR($A$8&lt;&gt;"",$A$2&lt;&gt;"",$FS$252&lt;&gt;""),"E","")</f>
        <v/>
      </c>
      <c r="FT240" s="29" t="str">
        <f>IF(OR($A$8&lt;&gt;"",$A$2&lt;&gt;"",$FT$252&lt;&gt;""),"E","")</f>
        <v/>
      </c>
      <c r="FU240" s="29" t="str">
        <f>IF(OR($A$8&lt;&gt;"",$A$2&lt;&gt;"",$FU$252&lt;&gt;""),"E","")</f>
        <v/>
      </c>
      <c r="FV240" s="29" t="str">
        <f>IF(OR($A$8&lt;&gt;"",$A$2&lt;&gt;"",$FV$252&lt;&gt;""),"E","")</f>
        <v/>
      </c>
      <c r="FW240" s="29" t="str">
        <f>IF(OR($A$8&lt;&gt;"",$A$2&lt;&gt;"",$FW$252&lt;&gt;""),"E","")</f>
        <v/>
      </c>
      <c r="FX240" s="29" t="str">
        <f>IF(OR($A$8&lt;&gt;"",$A$2&lt;&gt;"",$FX$252&lt;&gt;""),"E","")</f>
        <v/>
      </c>
      <c r="FY240" s="29" t="str">
        <f>IF(OR($A$8&lt;&gt;"",$A$2&lt;&gt;"",$FY$252&lt;&gt;""),"E","")</f>
        <v/>
      </c>
      <c r="FZ240" s="29" t="str">
        <f>IF(OR($A$8&lt;&gt;"",$A$2&lt;&gt;"",$FZ$252&lt;&gt;""),"E","")</f>
        <v/>
      </c>
      <c r="GA240" s="29" t="str">
        <f>IF(OR($A$8&lt;&gt;"",$A$2&lt;&gt;"",$GA$252&lt;&gt;""),"E","")</f>
        <v/>
      </c>
      <c r="GB240" s="58"/>
      <c r="GC240" s="57"/>
      <c r="GD240" s="33" t="str">
        <f>IF(OR($A$8&lt;&gt;"",$A$2&lt;&gt;"",$GD$252&lt;&gt;""),"E","")</f>
        <v/>
      </c>
      <c r="GE240" s="77"/>
      <c r="GF240" s="72"/>
      <c r="GG240" s="29" t="str">
        <f>IF(OR($A$8&lt;&gt;"",$A$2&lt;&gt;"",$GG$252&lt;&gt;""),"E","")</f>
        <v/>
      </c>
      <c r="GH240" s="29" t="str">
        <f>IF(OR($A$8&lt;&gt;"",$A$2&lt;&gt;"",$GH$252&lt;&gt;""),"E","")</f>
        <v/>
      </c>
      <c r="GI240" s="29" t="str">
        <f>IF(OR($A$8&lt;&gt;"",$A$2&lt;&gt;"",$GI$252&lt;&gt;""),"E","")</f>
        <v/>
      </c>
      <c r="GJ240" s="29" t="str">
        <f>IF(OR($A$8&lt;&gt;"",$A$2&lt;&gt;"",$GJ$252&lt;&gt;""),"E","")</f>
        <v/>
      </c>
      <c r="GK240" s="29" t="str">
        <f>IF(OR($A$8&lt;&gt;"",$A$2&lt;&gt;"",$GK$252&lt;&gt;""),"E","")</f>
        <v/>
      </c>
      <c r="GL240" s="29" t="str">
        <f>IF(OR($A$8&lt;&gt;"",$A$2&lt;&gt;"",$GL$252&lt;&gt;""),"E","")</f>
        <v/>
      </c>
      <c r="GM240" s="29" t="str">
        <f>IF(OR($A$8&lt;&gt;"",$A$2&lt;&gt;"",$GM$252&lt;&gt;""),"E","")</f>
        <v/>
      </c>
      <c r="GN240" s="29" t="str">
        <f>IF(OR($A$8&lt;&gt;"",$A$2&lt;&gt;"",$GN$252&lt;&gt;""),"E","")</f>
        <v/>
      </c>
      <c r="GO240" s="29" t="str">
        <f>IF(OR($A$8&lt;&gt;"",$A$2&lt;&gt;"",$GO$252&lt;&gt;""),"E","")</f>
        <v/>
      </c>
      <c r="GP240" s="29" t="str">
        <f>IF(OR($A$8&lt;&gt;"",$A$2&lt;&gt;"",$GP$252&lt;&gt;""),"E","")</f>
        <v/>
      </c>
      <c r="GQ240" s="29" t="str">
        <f>IF(OR($A$8&lt;&gt;"",$A$2&lt;&gt;"",$GQ$252&lt;&gt;""),"E","")</f>
        <v/>
      </c>
      <c r="GR240" s="29" t="str">
        <f>IF(OR($A$8&lt;&gt;"",$A$2&lt;&gt;"",$GR$252&lt;&gt;""),"E","")</f>
        <v/>
      </c>
      <c r="GS240" s="29" t="str">
        <f>IF(OR($A$8&lt;&gt;"",$A$2&lt;&gt;"",$GS$252&lt;&gt;""),"E","")</f>
        <v/>
      </c>
      <c r="GT240" s="29" t="str">
        <f>IF(OR($A$8&lt;&gt;"",$A$2&lt;&gt;"",$GT$252&lt;&gt;""),"E","")</f>
        <v/>
      </c>
      <c r="GU240" s="29" t="str">
        <f>IF(OR($A$8&lt;&gt;"",$A$2&lt;&gt;"",$GU$252&lt;&gt;""),"E","")</f>
        <v/>
      </c>
      <c r="GV240" s="29" t="str">
        <f>IF(OR($A$8&lt;&gt;"",$A$2&lt;&gt;"",$GV$252&lt;&gt;""),"E","")</f>
        <v/>
      </c>
      <c r="GW240" s="29" t="str">
        <f>IF(OR($A$8&lt;&gt;"",$A$2&lt;&gt;"",$GW$252&lt;&gt;""),"E","")</f>
        <v/>
      </c>
      <c r="GX240" s="29" t="str">
        <f>IF(OR($A$8&lt;&gt;"",$A$2&lt;&gt;"",$GX$252&lt;&gt;""),"E","")</f>
        <v/>
      </c>
      <c r="GY240" s="26" t="str">
        <f>IF(OR($A$8&lt;&gt;"",$A$2&lt;&gt;"",$GY$252&lt;&gt;""),"E","")</f>
        <v/>
      </c>
      <c r="GZ240" s="29" t="str">
        <f>IF(OR($A$8&lt;&gt;"",$A$2&lt;&gt;"",$GZ$252&lt;&gt;""),"E","")</f>
        <v/>
      </c>
      <c r="HA240" s="29" t="str">
        <f>IF(OR($A$8&lt;&gt;"",$A$2&lt;&gt;"",$HA$252&lt;&gt;""),"E","")</f>
        <v/>
      </c>
      <c r="HB240" s="29" t="str">
        <f>IF(OR($A$8&lt;&gt;"",$A$2&lt;&gt;"",$HB$252&lt;&gt;""),"E","")</f>
        <v/>
      </c>
      <c r="HC240" s="29" t="str">
        <f>IF(OR($A$8&lt;&gt;"",$A$2&lt;&gt;"",$HC$252&lt;&gt;""),"E","")</f>
        <v/>
      </c>
      <c r="HD240" s="29" t="str">
        <f>IF(OR($A$8&lt;&gt;"",$A$2&lt;&gt;"",$HD$252&lt;&gt;""),"E","")</f>
        <v/>
      </c>
      <c r="HE240" s="29" t="str">
        <f>IF(OR($A$8&lt;&gt;"",$A$2&lt;&gt;"",$HE$252&lt;&gt;""),"E","")</f>
        <v/>
      </c>
      <c r="HF240" s="29" t="str">
        <f>IF(OR($A$8&lt;&gt;"",$A$2&lt;&gt;"",$HF$252&lt;&gt;""),"E","")</f>
        <v/>
      </c>
      <c r="HG240" s="29" t="str">
        <f>IF(OR($A$8&lt;&gt;"",$A$2&lt;&gt;"",$HG$252&lt;&gt;""),"E","")</f>
        <v/>
      </c>
      <c r="HH240" s="81"/>
      <c r="HI240" s="72"/>
      <c r="HJ240" s="34" t="str">
        <f>IF(OR($A$8&lt;&gt;"",$A$2&lt;&gt;"",$HJ$252&lt;&gt;""),"E",IF((OR((AND($B$5="X",$D$5="")),(AND($F$7="X",$H$7="",$N$7="")),(AND((OR(($J$6="X"),(AND($J$6="X",$L$6="X")))),$N$6="")),(AND($B$7="X",$D$7="")))),"","X"))</f>
        <v>X</v>
      </c>
      <c r="HK240" s="29" t="str">
        <f>IF(OR($A$8&lt;&gt;"",$A$2&lt;&gt;"",$HK$252&lt;&gt;""),"E","")</f>
        <v/>
      </c>
      <c r="HL240" s="34" t="str">
        <f>IF(OR($A$8&lt;&gt;"",$A$2&lt;&gt;"",$HL$252&lt;&gt;""),"E",IF((OR((AND($B$5="X",$D$5="")),(AND($F$7="X",$H$7="",$N$7="")),(AND((OR(($J$6="X"),(AND($J$6="X",$L$6="X")))),$N$6="")),(AND($B$7="X",$D$7="")))),"","X"))</f>
        <v>X</v>
      </c>
      <c r="HM240" s="34" t="str">
        <f>IF(OR($A$8&lt;&gt;"",$A$2&lt;&gt;"",$HM$252&lt;&gt;""),"E",IF((OR((AND($B$5="X",$D$5="")),(AND($F$7="X",$H$7="",$N$7="")),(AND((OR(($J$6="X"),(AND($J$6="X",$L$6="X")))),$N$6="")),(AND($B$7="X",$D$7="")))),"","X"))</f>
        <v>X</v>
      </c>
      <c r="HN240" s="34" t="str">
        <f>IF(OR($A$8&lt;&gt;"",$A$2&lt;&gt;"",$HN$252&lt;&gt;""),"E",IF((OR((AND($B$5="X",$D$5="")),(AND($F$7="X",$H$7="",$N$7="")),(AND((OR(($J$6="X"),(AND($J$6="X",$L$6="X")))),$N$6="")),(AND($B$7="X",$D$7="")))),"","X"))</f>
        <v>X</v>
      </c>
      <c r="HO240" s="34" t="str">
        <f>IF(OR($A$8&lt;&gt;"",$A$2&lt;&gt;"",$HO$252&lt;&gt;""),"E",IF((OR((AND($B$5="X",$D$5="")),(AND($F$7="X",$H$7="",$N$7="")),(AND((OR(($J$6="X"),(AND($J$6="X",$L$6="X")))),$N$6="")),(AND($B$7="X",$D$7="")))),"","X"))</f>
        <v>X</v>
      </c>
      <c r="HP240" s="34" t="str">
        <f>IF(OR($A$8&lt;&gt;"",$A$2&lt;&gt;"",$HP$252&lt;&gt;""),"E",IF((OR((AND($B$5="X",$D$5="")),(AND($F$7="X",$H$7="",$N$7="")),(AND((OR(($J$6="X"),(AND($J$6="X",$L$6="X")))),$N$6="")),(AND($B$7="X",$D$7="")))),"","X"))</f>
        <v>X</v>
      </c>
      <c r="HQ240" s="219"/>
      <c r="HR240" s="6"/>
      <c r="HS240" s="131">
        <f t="shared" si="3"/>
        <v>0</v>
      </c>
      <c r="HT240" s="132"/>
    </row>
    <row r="241" spans="1:228" ht="39" customHeight="1" x14ac:dyDescent="0.2">
      <c r="A241" s="230" t="s">
        <v>216</v>
      </c>
      <c r="B241" s="231"/>
      <c r="C241" s="231"/>
      <c r="D241" s="231"/>
      <c r="E241" s="231"/>
      <c r="F241" s="231"/>
      <c r="G241" s="231"/>
      <c r="H241" s="231"/>
      <c r="I241" s="231"/>
      <c r="J241" s="231"/>
      <c r="K241" s="231"/>
      <c r="L241" s="232"/>
      <c r="M241" s="220" t="s">
        <v>172</v>
      </c>
      <c r="N241" s="221"/>
      <c r="O241" s="221"/>
      <c r="P241" s="221"/>
      <c r="Q241" s="221"/>
      <c r="R241" s="221"/>
      <c r="S241" s="221"/>
      <c r="T241" s="221"/>
      <c r="U241" s="222"/>
      <c r="V241" s="176" t="s">
        <v>1229</v>
      </c>
      <c r="W241" s="46">
        <v>51</v>
      </c>
      <c r="X241" s="205">
        <v>4</v>
      </c>
      <c r="Y241" s="84" t="s">
        <v>1185</v>
      </c>
      <c r="Z241" s="178"/>
      <c r="AA241" s="212"/>
      <c r="AB241" s="155">
        <v>40</v>
      </c>
      <c r="AC241" s="299"/>
      <c r="AD241" s="155">
        <v>40</v>
      </c>
      <c r="AE241" s="299"/>
      <c r="AF241" s="155">
        <v>40</v>
      </c>
      <c r="AG241" s="299"/>
      <c r="AH241" s="155">
        <v>40</v>
      </c>
      <c r="AI241" s="299"/>
      <c r="AJ241" s="155">
        <v>20</v>
      </c>
      <c r="AK241" s="412"/>
      <c r="AL241" s="152">
        <v>20</v>
      </c>
      <c r="AM241" s="412"/>
      <c r="AN241" s="152">
        <v>20</v>
      </c>
      <c r="AO241" s="412"/>
      <c r="AP241" s="152">
        <v>20</v>
      </c>
      <c r="AQ241" s="412"/>
      <c r="AR241" s="152">
        <v>12</v>
      </c>
      <c r="AS241" s="412"/>
      <c r="AT241" s="152">
        <v>2</v>
      </c>
      <c r="AU241" s="412"/>
      <c r="AV241" s="152">
        <v>2</v>
      </c>
      <c r="AW241" s="412"/>
      <c r="AX241" s="152"/>
      <c r="AY241" s="153"/>
      <c r="AZ241" s="152"/>
      <c r="BA241" s="153"/>
      <c r="BB241" s="152"/>
      <c r="BC241" s="153"/>
      <c r="BD241" s="152"/>
      <c r="BE241" s="153"/>
      <c r="BF241" s="152"/>
      <c r="BG241" s="422"/>
      <c r="BH241" s="179"/>
      <c r="BI241" s="179"/>
      <c r="BJ241" s="67" t="str">
        <f>IF($BJ$8="Saisie de numéro erronée !","Saisie de numéro erronée !",IF($BJ$9="","",VALUE(SUBSTITUTE(IF(COUNTIF(HS241,"* *"),TRIM(MID(Y241&amp;" ",(FIND(("NO"&amp;$BJ$9&amp;" "),Y241&amp;" "))-3,3)),HS241),"c",""))))</f>
        <v/>
      </c>
      <c r="BK241" s="180"/>
      <c r="BL241" s="213"/>
      <c r="BM241" s="29">
        <v>60</v>
      </c>
      <c r="BN241" s="29">
        <v>60</v>
      </c>
      <c r="BO241" s="29">
        <v>61</v>
      </c>
      <c r="BP241" s="29">
        <v>61</v>
      </c>
      <c r="BQ241" s="29">
        <v>62</v>
      </c>
      <c r="BR241" s="29">
        <v>62</v>
      </c>
      <c r="BS241" s="29">
        <v>63</v>
      </c>
      <c r="BT241" s="29">
        <v>63</v>
      </c>
      <c r="BU241" s="29">
        <v>64</v>
      </c>
      <c r="BV241" s="29">
        <v>65</v>
      </c>
      <c r="BW241" s="29">
        <v>66</v>
      </c>
      <c r="BX241" s="29">
        <v>67</v>
      </c>
      <c r="BY241" s="29">
        <v>68</v>
      </c>
      <c r="BZ241" s="29">
        <v>69</v>
      </c>
      <c r="CA241" s="29">
        <v>70</v>
      </c>
      <c r="CB241" s="226">
        <v>70</v>
      </c>
      <c r="CC241" s="181"/>
      <c r="CD241" s="181"/>
      <c r="CE241" s="395" t="s">
        <v>1278</v>
      </c>
      <c r="CF241" s="182"/>
      <c r="CG241" s="182"/>
      <c r="CH241" s="395"/>
      <c r="CI241" s="183"/>
      <c r="CJ241" s="183"/>
      <c r="CK241" s="214">
        <v>230</v>
      </c>
      <c r="CL241" s="44" t="s">
        <v>671</v>
      </c>
      <c r="CM241" s="184"/>
      <c r="CN241" s="216"/>
      <c r="CO241" s="227" t="s">
        <v>107</v>
      </c>
      <c r="CP241" s="185"/>
      <c r="CQ241" s="185"/>
      <c r="CR241" s="44">
        <v>103</v>
      </c>
      <c r="CS241" s="44">
        <v>109</v>
      </c>
      <c r="CT241" s="186"/>
      <c r="CU241" s="186"/>
      <c r="CV241" s="395"/>
      <c r="CW241" s="218"/>
      <c r="CX241" s="218"/>
      <c r="CY241" s="227"/>
      <c r="CZ241" s="187"/>
      <c r="DA241" s="187"/>
      <c r="DB241" s="28" t="str">
        <f>IF(OR($A$8&lt;&gt;"",$A$2&lt;&gt;"",$DB$252&lt;&gt;""),"E","")</f>
        <v/>
      </c>
      <c r="DC241" s="29" t="str">
        <f>IF(OR($A$8&lt;&gt;"",$A$2&lt;&gt;"",$DC$252&lt;&gt;""),"E","")</f>
        <v/>
      </c>
      <c r="DD241" s="29" t="str">
        <f>IF(OR($A$8&lt;&gt;"",$A$2&lt;&gt;"",$DD$252&lt;&gt;""),"E","")</f>
        <v/>
      </c>
      <c r="DE241" s="29" t="str">
        <f>IF(OR($A$8&lt;&gt;"",$A$2&lt;&gt;"",$DE$252&lt;&gt;""),"E","")</f>
        <v/>
      </c>
      <c r="DF241" s="29" t="str">
        <f>IF(OR($A$8&lt;&gt;"",$A$2&lt;&gt;"",$DF$252&lt;&gt;""),"E","")</f>
        <v/>
      </c>
      <c r="DG241" s="29" t="str">
        <f>IF(OR($A$8&lt;&gt;"",$A$2&lt;&gt;"",$DG$252&lt;&gt;""),"E","")</f>
        <v/>
      </c>
      <c r="DH241" s="29" t="str">
        <f>IF(OR($A$8&lt;&gt;"",$A$2&lt;&gt;"",$DH$252&lt;&gt;""),"E","")</f>
        <v/>
      </c>
      <c r="DI241" s="29" t="str">
        <f>IF(OR($A$8&lt;&gt;"",$A$2&lt;&gt;"",$DI$252&lt;&gt;""),"E","")</f>
        <v/>
      </c>
      <c r="DJ241" s="29" t="str">
        <f>IF(OR($A$8&lt;&gt;"",$A$2&lt;&gt;"",$DJ$252&lt;&gt;""),"E","")</f>
        <v/>
      </c>
      <c r="DK241" s="29" t="str">
        <f>IF(OR($A$8&lt;&gt;"",$A$2&lt;&gt;"",$DK$252&lt;&gt;""),"E","")</f>
        <v/>
      </c>
      <c r="DL241" s="29" t="str">
        <f>IF(OR($A$8&lt;&gt;"",$A$2&lt;&gt;"",$DL$252&lt;&gt;""),"E","")</f>
        <v/>
      </c>
      <c r="DM241" s="29" t="str">
        <f>IF(OR($A$8&lt;&gt;"",$A$2&lt;&gt;"",$DM$252&lt;&gt;""),"E","")</f>
        <v/>
      </c>
      <c r="DN241" s="29" t="str">
        <f>IF(OR($A$8&lt;&gt;"",$A$2&lt;&gt;"",$DN$252&lt;&gt;""),"E","")</f>
        <v/>
      </c>
      <c r="DO241" s="29" t="str">
        <f>IF(OR($A$8&lt;&gt;"",$A$2&lt;&gt;"",$DO$252&lt;&gt;""),"E","")</f>
        <v/>
      </c>
      <c r="DP241" s="29" t="str">
        <f>IF(OR($A$8&lt;&gt;"",$A$2&lt;&gt;"",$DP$252&lt;&gt;""),"E","")</f>
        <v/>
      </c>
      <c r="DQ241" s="29" t="str">
        <f>IF(OR($A$8&lt;&gt;"",$A$2&lt;&gt;"",$DQ$252&lt;&gt;""),"E","")</f>
        <v/>
      </c>
      <c r="DR241" s="29" t="str">
        <f>IF(OR($A$8&lt;&gt;"",$A$2&lt;&gt;"",$DR$252&lt;&gt;""),"E","")</f>
        <v/>
      </c>
      <c r="DS241" s="29" t="str">
        <f>IF(OR($A$8&lt;&gt;"",$A$2&lt;&gt;"",$DS$252&lt;&gt;""),"E","")</f>
        <v/>
      </c>
      <c r="DT241" s="29" t="str">
        <f>IF(OR($A$8&lt;&gt;"",$A$2&lt;&gt;"",$DT$252&lt;&gt;""),"E","")</f>
        <v/>
      </c>
      <c r="DU241" s="29" t="str">
        <f>IF(OR($A$8&lt;&gt;"",$A$2&lt;&gt;"",$DU$252&lt;&gt;""),"E","")</f>
        <v/>
      </c>
      <c r="DV241" s="29" t="str">
        <f>IF(OR($A$8&lt;&gt;"",$A$2&lt;&gt;"",$DV$252&lt;&gt;""),"E","")</f>
        <v/>
      </c>
      <c r="DW241" s="29" t="str">
        <f>IF(OR($A$8&lt;&gt;"",$A$2&lt;&gt;"",$DW$252&lt;&gt;""),"E","")</f>
        <v/>
      </c>
      <c r="DX241" s="29" t="str">
        <f>IF(OR($A$8&lt;&gt;"",$A$2&lt;&gt;"",$DX$252&lt;&gt;""),"E","")</f>
        <v/>
      </c>
      <c r="DY241" s="29" t="str">
        <f>IF(OR($A$8&lt;&gt;"",$A$2&lt;&gt;"",$DY$252&lt;&gt;""),"E","")</f>
        <v/>
      </c>
      <c r="DZ241" s="29" t="str">
        <f>IF(OR($A$8&lt;&gt;"",$A$2&lt;&gt;"",$DZ$252&lt;&gt;""),"E","")</f>
        <v/>
      </c>
      <c r="EA241" s="31"/>
      <c r="EB241" s="2"/>
      <c r="EC241" s="29" t="str">
        <f>IF(OR($A$8&lt;&gt;"",$A$2&lt;&gt;"",$EC$252&lt;&gt;""),"E","")</f>
        <v/>
      </c>
      <c r="ED241" s="58"/>
      <c r="EE241" s="57"/>
      <c r="EF241" s="29" t="str">
        <f>IF(OR($A$8&lt;&gt;"",$A$2&lt;&gt;"",$EF$252&lt;&gt;""),"E","")</f>
        <v/>
      </c>
      <c r="EG241" s="29" t="str">
        <f>IF(OR($A$8&lt;&gt;"",$A$2&lt;&gt;"",$EG$252&lt;&gt;""),"E","")</f>
        <v/>
      </c>
      <c r="EH241" s="29" t="str">
        <f>IF(OR($A$8&lt;&gt;"",$A$2&lt;&gt;"",$EH$252&lt;&gt;""),"E","")</f>
        <v/>
      </c>
      <c r="EI241" s="29" t="str">
        <f>IF(OR($A$8&lt;&gt;"",$A$2&lt;&gt;"",$EI$252&lt;&gt;""),"E","")</f>
        <v/>
      </c>
      <c r="EJ241" s="29" t="str">
        <f>IF(OR($A$8&lt;&gt;"",$A$2&lt;&gt;"",$EJ$252&lt;&gt;""),"E","")</f>
        <v/>
      </c>
      <c r="EK241" s="29" t="str">
        <f>IF(OR($A$8&lt;&gt;"",$A$2&lt;&gt;"",$EK$252&lt;&gt;""),"E","")</f>
        <v/>
      </c>
      <c r="EL241" s="29" t="str">
        <f>IF(OR($A$8&lt;&gt;"",$A$2&lt;&gt;"",$EL$252&lt;&gt;""),"E","")</f>
        <v/>
      </c>
      <c r="EM241" s="29" t="str">
        <f>IF(OR($A$8&lt;&gt;"",$A$2&lt;&gt;"",$EM$252&lt;&gt;""),"E","")</f>
        <v/>
      </c>
      <c r="EN241" s="29" t="str">
        <f>IF(OR($A$8&lt;&gt;"",$A$2&lt;&gt;"",$EN$252&lt;&gt;""),"E","")</f>
        <v/>
      </c>
      <c r="EO241" s="29" t="str">
        <f>IF(OR($A$8&lt;&gt;"",$A$2&lt;&gt;"",$EO$252&lt;&gt;""),"E","")</f>
        <v/>
      </c>
      <c r="EP241" s="29" t="str">
        <f>IF(OR($A$8&lt;&gt;"",$A$2&lt;&gt;"",$EP$252&lt;&gt;""),"E","")</f>
        <v/>
      </c>
      <c r="EQ241" s="29" t="str">
        <f>IF(OR($A$8&lt;&gt;"",$A$2&lt;&gt;"",$EQ$252&lt;&gt;""),"E","")</f>
        <v/>
      </c>
      <c r="ER241" s="29" t="str">
        <f>IF(OR($A$8&lt;&gt;"",$A$2&lt;&gt;"",$ER$252&lt;&gt;""),"E","")</f>
        <v/>
      </c>
      <c r="ES241" s="29" t="str">
        <f>IF(OR($A$8&lt;&gt;"",$A$2&lt;&gt;"",$ES$252&lt;&gt;""),"E","")</f>
        <v/>
      </c>
      <c r="ET241" s="29" t="str">
        <f>IF(OR($A$8&lt;&gt;"",$A$2&lt;&gt;"",$ET$252&lt;&gt;""),"E","")</f>
        <v/>
      </c>
      <c r="EU241" s="29" t="str">
        <f>IF(OR($A$8&lt;&gt;"",$A$2&lt;&gt;"",$EU$252&lt;&gt;""),"E","")</f>
        <v/>
      </c>
      <c r="EV241" s="29" t="str">
        <f>IF(OR($A$8&lt;&gt;"",$A$2&lt;&gt;"",$EV$252&lt;&gt;""),"E","")</f>
        <v/>
      </c>
      <c r="EW241" s="29" t="str">
        <f>IF(OR($A$8&lt;&gt;"",$A$2&lt;&gt;"",$EW$252&lt;&gt;""),"E","")</f>
        <v/>
      </c>
      <c r="EX241" s="29" t="str">
        <f>IF(OR($A$8&lt;&gt;"",$A$2&lt;&gt;"",$EX$252&lt;&gt;""),"E","")</f>
        <v/>
      </c>
      <c r="EY241" s="29" t="str">
        <f>IF(OR($A$8&lt;&gt;"",$A$2&lt;&gt;"",$EY$252&lt;&gt;""),"E","")</f>
        <v/>
      </c>
      <c r="EZ241" s="29" t="str">
        <f>IF(OR($A$8&lt;&gt;"",$A$2&lt;&gt;"",$EZ$252&lt;&gt;""),"E","")</f>
        <v/>
      </c>
      <c r="FA241" s="29" t="str">
        <f>IF(OR($A$8&lt;&gt;"",$A$2&lt;&gt;"",$FA$252&lt;&gt;""),"E","")</f>
        <v/>
      </c>
      <c r="FB241" s="29" t="str">
        <f>IF(OR($A$8&lt;&gt;"",$A$2&lt;&gt;"",$FB$252&lt;&gt;""),"E","")</f>
        <v/>
      </c>
      <c r="FC241" s="29" t="str">
        <f>IF(OR($A$8&lt;&gt;"",$A$2&lt;&gt;"",$FC$252&lt;&gt;""),"E","")</f>
        <v/>
      </c>
      <c r="FD241" s="29" t="str">
        <f>IF(OR($A$8&lt;&gt;"",$A$2&lt;&gt;"",$FD$252&lt;&gt;""),"E","")</f>
        <v/>
      </c>
      <c r="FE241" s="29" t="str">
        <f>IF(OR($A$8&lt;&gt;"",$A$2&lt;&gt;"",$FE$252&lt;&gt;""),"E","")</f>
        <v/>
      </c>
      <c r="FF241" s="29" t="str">
        <f>IF(OR($A$8&lt;&gt;"",$A$2&lt;&gt;"",$FF$252&lt;&gt;""),"E","")</f>
        <v/>
      </c>
      <c r="FG241" s="29" t="str">
        <f>IF(OR($A$8&lt;&gt;"",$A$2&lt;&gt;"",$FG$252&lt;&gt;""),"E","")</f>
        <v/>
      </c>
      <c r="FH241" s="29" t="str">
        <f>IF(OR($A$8&lt;&gt;"",$A$2&lt;&gt;"",$FH$252&lt;&gt;""),"E","")</f>
        <v/>
      </c>
      <c r="FI241" s="29" t="str">
        <f>IF(OR($A$8&lt;&gt;"",$A$2&lt;&gt;"",$FI$252&lt;&gt;""),"E","")</f>
        <v/>
      </c>
      <c r="FJ241" s="29" t="str">
        <f>IF(OR($A$8&lt;&gt;"",$A$2&lt;&gt;"",$FJ$252&lt;&gt;""),"E","")</f>
        <v/>
      </c>
      <c r="FK241" s="29" t="str">
        <f>IF(OR($A$8&lt;&gt;"",$A$2&lt;&gt;"",$FK$252&lt;&gt;""),"E","")</f>
        <v/>
      </c>
      <c r="FL241" s="29" t="str">
        <f>IF(OR($A$8&lt;&gt;"",$A$2&lt;&gt;"",$FL$252&lt;&gt;""),"E","")</f>
        <v/>
      </c>
      <c r="FM241" s="29" t="str">
        <f>IF(OR($A$8&lt;&gt;"",$A$2&lt;&gt;"",$FM$252&lt;&gt;""),"E","")</f>
        <v/>
      </c>
      <c r="FN241" s="29" t="str">
        <f>IF(OR($A$8&lt;&gt;"",$A$2&lt;&gt;"",$FN$252&lt;&gt;""),"E","")</f>
        <v/>
      </c>
      <c r="FO241" s="29" t="str">
        <f>IF(OR($A$8&lt;&gt;"",$A$2&lt;&gt;"",$FO$252&lt;&gt;""),"E","")</f>
        <v/>
      </c>
      <c r="FP241" s="29" t="str">
        <f>IF(OR($A$8&lt;&gt;"",$A$2&lt;&gt;"",$FP$252&lt;&gt;""),"E","")</f>
        <v/>
      </c>
      <c r="FQ241" s="29" t="str">
        <f>IF(OR($A$8&lt;&gt;"",$A$2&lt;&gt;"",$FQ$252&lt;&gt;""),"E","")</f>
        <v/>
      </c>
      <c r="FR241" s="29" t="str">
        <f>IF(OR($A$8&lt;&gt;"",$A$2&lt;&gt;"",$FR$252&lt;&gt;""),"E","")</f>
        <v/>
      </c>
      <c r="FS241" s="29" t="str">
        <f>IF(OR($A$8&lt;&gt;"",$A$2&lt;&gt;"",$FS$252&lt;&gt;""),"E","")</f>
        <v/>
      </c>
      <c r="FT241" s="29" t="str">
        <f>IF(OR($A$8&lt;&gt;"",$A$2&lt;&gt;"",$FT$252&lt;&gt;""),"E","")</f>
        <v/>
      </c>
      <c r="FU241" s="29" t="str">
        <f>IF(OR($A$8&lt;&gt;"",$A$2&lt;&gt;"",$FU$252&lt;&gt;""),"E","")</f>
        <v/>
      </c>
      <c r="FV241" s="29" t="str">
        <f>IF(OR($A$8&lt;&gt;"",$A$2&lt;&gt;"",$FV$252&lt;&gt;""),"E","")</f>
        <v/>
      </c>
      <c r="FW241" s="29" t="str">
        <f>IF(OR($A$8&lt;&gt;"",$A$2&lt;&gt;"",$FW$252&lt;&gt;""),"E","")</f>
        <v/>
      </c>
      <c r="FX241" s="29" t="str">
        <f>IF(OR($A$8&lt;&gt;"",$A$2&lt;&gt;"",$FX$252&lt;&gt;""),"E","")</f>
        <v/>
      </c>
      <c r="FY241" s="29" t="str">
        <f>IF(OR($A$8&lt;&gt;"",$A$2&lt;&gt;"",$FY$252&lt;&gt;""),"E","")</f>
        <v/>
      </c>
      <c r="FZ241" s="29" t="str">
        <f>IF(OR($A$8&lt;&gt;"",$A$2&lt;&gt;"",$FZ$252&lt;&gt;""),"E","")</f>
        <v/>
      </c>
      <c r="GA241" s="29" t="str">
        <f>IF(OR($A$8&lt;&gt;"",$A$2&lt;&gt;"",$GA$252&lt;&gt;""),"E","")</f>
        <v/>
      </c>
      <c r="GB241" s="58"/>
      <c r="GC241" s="57"/>
      <c r="GD241" s="33" t="str">
        <f>IF(OR($A$8&lt;&gt;"",$A$2&lt;&gt;"",$GD$252&lt;&gt;""),"E","")</f>
        <v/>
      </c>
      <c r="GE241" s="77"/>
      <c r="GF241" s="72"/>
      <c r="GG241" s="29" t="str">
        <f>IF(OR($A$8&lt;&gt;"",$A$2&lt;&gt;"",$GG$252&lt;&gt;""),"E","")</f>
        <v/>
      </c>
      <c r="GH241" s="29" t="str">
        <f>IF(OR($A$8&lt;&gt;"",$A$2&lt;&gt;"",$GH$252&lt;&gt;""),"E","")</f>
        <v/>
      </c>
      <c r="GI241" s="29" t="str">
        <f>IF(OR($A$8&lt;&gt;"",$A$2&lt;&gt;"",$GI$252&lt;&gt;""),"E","")</f>
        <v/>
      </c>
      <c r="GJ241" s="29" t="str">
        <f>IF(OR($A$8&lt;&gt;"",$A$2&lt;&gt;"",$GJ$252&lt;&gt;""),"E","")</f>
        <v/>
      </c>
      <c r="GK241" s="29" t="str">
        <f>IF(OR($A$8&lt;&gt;"",$A$2&lt;&gt;"",$GK$252&lt;&gt;""),"E","")</f>
        <v/>
      </c>
      <c r="GL241" s="29" t="str">
        <f>IF(OR($A$8&lt;&gt;"",$A$2&lt;&gt;"",$GL$252&lt;&gt;""),"E","")</f>
        <v/>
      </c>
      <c r="GM241" s="29" t="str">
        <f>IF(OR($A$8&lt;&gt;"",$A$2&lt;&gt;"",$GM$252&lt;&gt;""),"E","")</f>
        <v/>
      </c>
      <c r="GN241" s="29" t="str">
        <f>IF(OR($A$8&lt;&gt;"",$A$2&lt;&gt;"",$GN$252&lt;&gt;""),"E","")</f>
        <v/>
      </c>
      <c r="GO241" s="29" t="str">
        <f>IF(OR($A$8&lt;&gt;"",$A$2&lt;&gt;"",$GO$252&lt;&gt;""),"E","")</f>
        <v/>
      </c>
      <c r="GP241" s="29" t="str">
        <f>IF(OR($A$8&lt;&gt;"",$A$2&lt;&gt;"",$GP$252&lt;&gt;""),"E","")</f>
        <v/>
      </c>
      <c r="GQ241" s="29" t="str">
        <f>IF(OR($A$8&lt;&gt;"",$A$2&lt;&gt;"",$GQ$252&lt;&gt;""),"E","")</f>
        <v/>
      </c>
      <c r="GR241" s="29" t="str">
        <f>IF(OR($A$8&lt;&gt;"",$A$2&lt;&gt;"",$GR$252&lt;&gt;""),"E","")</f>
        <v/>
      </c>
      <c r="GS241" s="29" t="str">
        <f>IF(OR($A$8&lt;&gt;"",$A$2&lt;&gt;"",$GS$252&lt;&gt;""),"E","")</f>
        <v/>
      </c>
      <c r="GT241" s="29" t="str">
        <f>IF(OR($A$8&lt;&gt;"",$A$2&lt;&gt;"",$GT$252&lt;&gt;""),"E","")</f>
        <v/>
      </c>
      <c r="GU241" s="29" t="str">
        <f>IF(OR($A$8&lt;&gt;"",$A$2&lt;&gt;"",$GU$252&lt;&gt;""),"E","")</f>
        <v/>
      </c>
      <c r="GV241" s="29" t="str">
        <f>IF(OR($A$8&lt;&gt;"",$A$2&lt;&gt;"",$GV$252&lt;&gt;""),"E","")</f>
        <v/>
      </c>
      <c r="GW241" s="29" t="str">
        <f>IF(OR($A$8&lt;&gt;"",$A$2&lt;&gt;"",$GW$252&lt;&gt;""),"E","")</f>
        <v/>
      </c>
      <c r="GX241" s="29" t="str">
        <f>IF(OR($A$8&lt;&gt;"",$A$2&lt;&gt;"",$GX$252&lt;&gt;""),"E","")</f>
        <v/>
      </c>
      <c r="GY241" s="26" t="str">
        <f>IF(OR($A$8&lt;&gt;"",$A$2&lt;&gt;"",$GY$252&lt;&gt;""),"E","")</f>
        <v/>
      </c>
      <c r="GZ241" s="29" t="str">
        <f>IF(OR($A$8&lt;&gt;"",$A$2&lt;&gt;"",$GZ$252&lt;&gt;""),"E","")</f>
        <v/>
      </c>
      <c r="HA241" s="29" t="str">
        <f>IF(OR($A$8&lt;&gt;"",$A$2&lt;&gt;"",$HA$252&lt;&gt;""),"E","")</f>
        <v/>
      </c>
      <c r="HB241" s="29" t="str">
        <f>IF(OR($A$8&lt;&gt;"",$A$2&lt;&gt;"",$HB$252&lt;&gt;""),"E","")</f>
        <v/>
      </c>
      <c r="HC241" s="29" t="str">
        <f>IF(OR($A$8&lt;&gt;"",$A$2&lt;&gt;"",$HC$252&lt;&gt;""),"E","")</f>
        <v/>
      </c>
      <c r="HD241" s="29" t="str">
        <f>IF(OR($A$8&lt;&gt;"",$A$2&lt;&gt;"",$HD$252&lt;&gt;""),"E","")</f>
        <v/>
      </c>
      <c r="HE241" s="29" t="str">
        <f>IF(OR($A$8&lt;&gt;"",$A$2&lt;&gt;"",$HE$252&lt;&gt;""),"E","")</f>
        <v/>
      </c>
      <c r="HF241" s="29" t="str">
        <f>IF(OR($A$8&lt;&gt;"",$A$2&lt;&gt;"",$HF$252&lt;&gt;""),"E","")</f>
        <v/>
      </c>
      <c r="HG241" s="29" t="str">
        <f>IF(OR($A$8&lt;&gt;"",$A$2&lt;&gt;"",$HG$252&lt;&gt;""),"E","")</f>
        <v/>
      </c>
      <c r="HH241" s="81"/>
      <c r="HI241" s="72"/>
      <c r="HJ241" s="34" t="str">
        <f>IF(OR($A$8&lt;&gt;"",$A$2&lt;&gt;"",$HJ$252&lt;&gt;""),"E",IF((OR((AND($B$5="X",$D$5="")),(AND($F$7="X",$H$7="",$N$7="")),(AND((OR(($J$6="X"),(AND($J$6="X",$L$6="X")))),$N$6="")),(AND($B$7="X",$D$7="")))),"","X"))</f>
        <v>X</v>
      </c>
      <c r="HK241" s="29" t="str">
        <f>IF(OR($A$8&lt;&gt;"",$A$2&lt;&gt;"",$HK$252&lt;&gt;""),"E","")</f>
        <v/>
      </c>
      <c r="HL241" s="34" t="str">
        <f>IF(OR($A$8&lt;&gt;"",$A$2&lt;&gt;"",$HL$252&lt;&gt;""),"E",IF((OR((AND($B$5="X",$D$5="")),(AND($F$7="X",$H$7="",$N$7="")),(AND((OR(($J$6="X"),(AND($J$6="X",$L$6="X")))),$N$6="")),(AND($B$7="X",$D$7="")))),"","X"))</f>
        <v>X</v>
      </c>
      <c r="HM241" s="34" t="str">
        <f>IF(OR($A$8&lt;&gt;"",$A$2&lt;&gt;"",$HM$252&lt;&gt;""),"E",IF((OR((AND($B$5="X",$D$5="")),(AND($F$7="X",$H$7="",$N$7="")),(AND((OR(($J$6="X"),(AND($J$6="X",$L$6="X")))),$N$6="")),(AND($B$7="X",$D$7="")))),"","X"))</f>
        <v>X</v>
      </c>
      <c r="HN241" s="34" t="str">
        <f>IF(OR($A$8&lt;&gt;"",$A$2&lt;&gt;"",$HN$252&lt;&gt;""),"E",IF((OR((AND($B$5="X",$D$5="")),(AND($F$7="X",$H$7="",$N$7="")),(AND((OR(($J$6="X"),(AND($J$6="X",$L$6="X")))),$N$6="")),(AND($B$7="X",$D$7="")))),"","X"))</f>
        <v>X</v>
      </c>
      <c r="HO241" s="34" t="str">
        <f>IF(OR($A$8&lt;&gt;"",$A$2&lt;&gt;"",$HO$252&lt;&gt;""),"E",IF((OR((AND($B$5="X",$D$5="")),(AND($F$7="X",$H$7="",$N$7="")),(AND((OR(($J$6="X"),(AND($J$6="X",$L$6="X")))),$N$6="")),(AND($B$7="X",$D$7="")))),"","X"))</f>
        <v>X</v>
      </c>
      <c r="HP241" s="34" t="str">
        <f>IF(OR($A$8&lt;&gt;"",$A$2&lt;&gt;"",$HP$252&lt;&gt;""),"E",IF((OR((AND($B$5="X",$D$5="")),(AND($F$7="X",$H$7="",$N$7="")),(AND((OR(($J$6="X"),(AND($J$6="X",$L$6="X")))),$N$6="")),(AND($B$7="X",$D$7="")))),"","X"))</f>
        <v>X</v>
      </c>
      <c r="HQ241" s="219"/>
      <c r="HR241" s="6"/>
      <c r="HS241" s="131">
        <f t="shared" si="3"/>
        <v>0</v>
      </c>
      <c r="HT241" s="132"/>
    </row>
    <row r="242" spans="1:228" ht="39" customHeight="1" x14ac:dyDescent="0.2">
      <c r="A242" s="230" t="s">
        <v>212</v>
      </c>
      <c r="B242" s="231"/>
      <c r="C242" s="231"/>
      <c r="D242" s="231"/>
      <c r="E242" s="231"/>
      <c r="F242" s="231"/>
      <c r="G242" s="231"/>
      <c r="H242" s="231"/>
      <c r="I242" s="231"/>
      <c r="J242" s="231"/>
      <c r="K242" s="231"/>
      <c r="L242" s="232"/>
      <c r="M242" s="220" t="s">
        <v>172</v>
      </c>
      <c r="N242" s="221"/>
      <c r="O242" s="221"/>
      <c r="P242" s="221"/>
      <c r="Q242" s="221"/>
      <c r="R242" s="221"/>
      <c r="S242" s="221"/>
      <c r="T242" s="221"/>
      <c r="U242" s="222"/>
      <c r="V242" s="176" t="s">
        <v>1229</v>
      </c>
      <c r="W242" s="46">
        <v>52</v>
      </c>
      <c r="X242" s="205">
        <v>4</v>
      </c>
      <c r="Y242" s="84" t="s">
        <v>1186</v>
      </c>
      <c r="Z242" s="178"/>
      <c r="AA242" s="212"/>
      <c r="AB242" s="155">
        <v>80</v>
      </c>
      <c r="AC242" s="299"/>
      <c r="AD242" s="152">
        <v>60</v>
      </c>
      <c r="AE242" s="412"/>
      <c r="AF242" s="152">
        <v>60</v>
      </c>
      <c r="AG242" s="412"/>
      <c r="AH242" s="152">
        <v>52</v>
      </c>
      <c r="AI242" s="412"/>
      <c r="AJ242" s="152">
        <v>3</v>
      </c>
      <c r="AK242" s="412"/>
      <c r="AL242" s="152">
        <v>1</v>
      </c>
      <c r="AM242" s="412"/>
      <c r="AN242" s="152"/>
      <c r="AO242" s="156"/>
      <c r="AP242" s="152"/>
      <c r="AQ242" s="156"/>
      <c r="AR242" s="152"/>
      <c r="AS242" s="153"/>
      <c r="AT242" s="152"/>
      <c r="AU242" s="153"/>
      <c r="AV242" s="152"/>
      <c r="AW242" s="153"/>
      <c r="AX242" s="152"/>
      <c r="AY242" s="153"/>
      <c r="AZ242" s="152"/>
      <c r="BA242" s="153"/>
      <c r="BB242" s="152"/>
      <c r="BC242" s="153"/>
      <c r="BD242" s="152"/>
      <c r="BE242" s="153"/>
      <c r="BF242" s="152"/>
      <c r="BG242" s="422"/>
      <c r="BH242" s="179"/>
      <c r="BI242" s="179"/>
      <c r="BJ242" s="67" t="str">
        <f>IF($BJ$8="Saisie de numéro erronée !","Saisie de numéro erronée !",IF($BJ$9="","",VALUE(SUBSTITUTE(IF(COUNTIF(HS242,"* *"),TRIM(MID(Y242&amp;" ",(FIND(("NO"&amp;$BJ$9&amp;" "),Y242&amp;" "))-3,3)),HS242),"c",""))))</f>
        <v/>
      </c>
      <c r="BK242" s="180"/>
      <c r="BL242" s="213"/>
      <c r="BM242" s="29">
        <v>50</v>
      </c>
      <c r="BN242" s="29">
        <v>50</v>
      </c>
      <c r="BO242" s="29">
        <v>50</v>
      </c>
      <c r="BP242" s="29">
        <v>50</v>
      </c>
      <c r="BQ242" s="29">
        <v>51</v>
      </c>
      <c r="BR242" s="29">
        <v>51</v>
      </c>
      <c r="BS242" s="29">
        <v>51</v>
      </c>
      <c r="BT242" s="29">
        <v>52</v>
      </c>
      <c r="BU242" s="29">
        <v>52</v>
      </c>
      <c r="BV242" s="29">
        <v>52</v>
      </c>
      <c r="BW242" s="29">
        <v>53</v>
      </c>
      <c r="BX242" s="29">
        <v>53</v>
      </c>
      <c r="BY242" s="29">
        <v>53</v>
      </c>
      <c r="BZ242" s="29">
        <v>54</v>
      </c>
      <c r="CA242" s="29">
        <v>54</v>
      </c>
      <c r="CB242" s="226">
        <v>55</v>
      </c>
      <c r="CC242" s="181"/>
      <c r="CD242" s="181"/>
      <c r="CE242" s="395" t="s">
        <v>1278</v>
      </c>
      <c r="CF242" s="182"/>
      <c r="CG242" s="182"/>
      <c r="CH242" s="395"/>
      <c r="CI242" s="183"/>
      <c r="CJ242" s="183"/>
      <c r="CK242" s="214">
        <v>231</v>
      </c>
      <c r="CL242" s="44" t="s">
        <v>672</v>
      </c>
      <c r="CM242" s="184"/>
      <c r="CN242" s="216"/>
      <c r="CO242" s="227" t="s">
        <v>107</v>
      </c>
      <c r="CP242" s="185"/>
      <c r="CQ242" s="185"/>
      <c r="CR242" s="44">
        <v>103</v>
      </c>
      <c r="CS242" s="44">
        <v>109</v>
      </c>
      <c r="CT242" s="186"/>
      <c r="CU242" s="186"/>
      <c r="CV242" s="395"/>
      <c r="CW242" s="218"/>
      <c r="CX242" s="218"/>
      <c r="CY242" s="227"/>
      <c r="CZ242" s="187"/>
      <c r="DA242" s="187"/>
      <c r="DB242" s="28" t="str">
        <f>IF(OR($A$8&lt;&gt;"",$A$2&lt;&gt;"",$DB$252&lt;&gt;""),"E","")</f>
        <v/>
      </c>
      <c r="DC242" s="29" t="str">
        <f>IF(OR($A$8&lt;&gt;"",$A$2&lt;&gt;"",$DC$252&lt;&gt;""),"E","")</f>
        <v/>
      </c>
      <c r="DD242" s="29" t="str">
        <f>IF(OR($A$8&lt;&gt;"",$A$2&lt;&gt;"",$DD$252&lt;&gt;""),"E","")</f>
        <v/>
      </c>
      <c r="DE242" s="29" t="str">
        <f>IF(OR($A$8&lt;&gt;"",$A$2&lt;&gt;"",$DE$252&lt;&gt;""),"E","")</f>
        <v/>
      </c>
      <c r="DF242" s="29" t="str">
        <f>IF(OR($A$8&lt;&gt;"",$A$2&lt;&gt;"",$DF$252&lt;&gt;""),"E","")</f>
        <v/>
      </c>
      <c r="DG242" s="29" t="str">
        <f>IF(OR($A$8&lt;&gt;"",$A$2&lt;&gt;"",$DG$252&lt;&gt;""),"E","")</f>
        <v/>
      </c>
      <c r="DH242" s="29" t="str">
        <f>IF(OR($A$8&lt;&gt;"",$A$2&lt;&gt;"",$DH$252&lt;&gt;""),"E","")</f>
        <v/>
      </c>
      <c r="DI242" s="29" t="str">
        <f>IF(OR($A$8&lt;&gt;"",$A$2&lt;&gt;"",$DI$252&lt;&gt;""),"E","")</f>
        <v/>
      </c>
      <c r="DJ242" s="29" t="str">
        <f>IF(OR($A$8&lt;&gt;"",$A$2&lt;&gt;"",$DJ$252&lt;&gt;""),"E","")</f>
        <v/>
      </c>
      <c r="DK242" s="29" t="str">
        <f>IF(OR($A$8&lt;&gt;"",$A$2&lt;&gt;"",$DK$252&lt;&gt;""),"E","")</f>
        <v/>
      </c>
      <c r="DL242" s="29" t="str">
        <f>IF(OR($A$8&lt;&gt;"",$A$2&lt;&gt;"",$DL$252&lt;&gt;""),"E","")</f>
        <v/>
      </c>
      <c r="DM242" s="29" t="str">
        <f>IF(OR($A$8&lt;&gt;"",$A$2&lt;&gt;"",$DM$252&lt;&gt;""),"E","")</f>
        <v/>
      </c>
      <c r="DN242" s="29" t="str">
        <f>IF(OR($A$8&lt;&gt;"",$A$2&lt;&gt;"",$DN$252&lt;&gt;""),"E","")</f>
        <v/>
      </c>
      <c r="DO242" s="29" t="str">
        <f>IF(OR($A$8&lt;&gt;"",$A$2&lt;&gt;"",$DO$252&lt;&gt;""),"E","")</f>
        <v/>
      </c>
      <c r="DP242" s="29" t="str">
        <f>IF(OR($A$8&lt;&gt;"",$A$2&lt;&gt;"",$DP$252&lt;&gt;""),"E","")</f>
        <v/>
      </c>
      <c r="DQ242" s="29" t="str">
        <f>IF(OR($A$8&lt;&gt;"",$A$2&lt;&gt;"",$DQ$252&lt;&gt;""),"E","")</f>
        <v/>
      </c>
      <c r="DR242" s="29" t="str">
        <f>IF(OR($A$8&lt;&gt;"",$A$2&lt;&gt;"",$DR$252&lt;&gt;""),"E","")</f>
        <v/>
      </c>
      <c r="DS242" s="29" t="str">
        <f>IF(OR($A$8&lt;&gt;"",$A$2&lt;&gt;"",$DS$252&lt;&gt;""),"E","")</f>
        <v/>
      </c>
      <c r="DT242" s="29" t="str">
        <f>IF(OR($A$8&lt;&gt;"",$A$2&lt;&gt;"",$DT$252&lt;&gt;""),"E","")</f>
        <v/>
      </c>
      <c r="DU242" s="29" t="str">
        <f>IF(OR($A$8&lt;&gt;"",$A$2&lt;&gt;"",$DU$252&lt;&gt;""),"E","")</f>
        <v/>
      </c>
      <c r="DV242" s="29" t="str">
        <f>IF(OR($A$8&lt;&gt;"",$A$2&lt;&gt;"",$DV$252&lt;&gt;""),"E","")</f>
        <v/>
      </c>
      <c r="DW242" s="29" t="str">
        <f>IF(OR($A$8&lt;&gt;"",$A$2&lt;&gt;"",$DW$252&lt;&gt;""),"E","")</f>
        <v/>
      </c>
      <c r="DX242" s="29" t="str">
        <f>IF(OR($A$8&lt;&gt;"",$A$2&lt;&gt;"",$DX$252&lt;&gt;""),"E","")</f>
        <v/>
      </c>
      <c r="DY242" s="29" t="str">
        <f>IF(OR($A$8&lt;&gt;"",$A$2&lt;&gt;"",$DY$252&lt;&gt;""),"E","")</f>
        <v/>
      </c>
      <c r="DZ242" s="29" t="str">
        <f>IF(OR($A$8&lt;&gt;"",$A$2&lt;&gt;"",$DZ$252&lt;&gt;""),"E","")</f>
        <v/>
      </c>
      <c r="EA242" s="31"/>
      <c r="EB242" s="2"/>
      <c r="EC242" s="29" t="str">
        <f>IF(OR($A$8&lt;&gt;"",$A$2&lt;&gt;"",$EC$252&lt;&gt;""),"E","")</f>
        <v/>
      </c>
      <c r="ED242" s="58"/>
      <c r="EE242" s="57"/>
      <c r="EF242" s="29" t="str">
        <f>IF(OR($A$8&lt;&gt;"",$A$2&lt;&gt;"",$EF$252&lt;&gt;""),"E","")</f>
        <v/>
      </c>
      <c r="EG242" s="29" t="str">
        <f>IF(OR($A$8&lt;&gt;"",$A$2&lt;&gt;"",$EG$252&lt;&gt;""),"E","")</f>
        <v/>
      </c>
      <c r="EH242" s="29" t="str">
        <f>IF(OR($A$8&lt;&gt;"",$A$2&lt;&gt;"",$EH$252&lt;&gt;""),"E","")</f>
        <v/>
      </c>
      <c r="EI242" s="29" t="str">
        <f>IF(OR($A$8&lt;&gt;"",$A$2&lt;&gt;"",$EI$252&lt;&gt;""),"E","")</f>
        <v/>
      </c>
      <c r="EJ242" s="29" t="str">
        <f>IF(OR($A$8&lt;&gt;"",$A$2&lt;&gt;"",$EJ$252&lt;&gt;""),"E","")</f>
        <v/>
      </c>
      <c r="EK242" s="29" t="str">
        <f>IF(OR($A$8&lt;&gt;"",$A$2&lt;&gt;"",$EK$252&lt;&gt;""),"E","")</f>
        <v/>
      </c>
      <c r="EL242" s="29" t="str">
        <f>IF(OR($A$8&lt;&gt;"",$A$2&lt;&gt;"",$EL$252&lt;&gt;""),"E","")</f>
        <v/>
      </c>
      <c r="EM242" s="29" t="str">
        <f>IF(OR($A$8&lt;&gt;"",$A$2&lt;&gt;"",$EM$252&lt;&gt;""),"E","")</f>
        <v/>
      </c>
      <c r="EN242" s="29" t="str">
        <f>IF(OR($A$8&lt;&gt;"",$A$2&lt;&gt;"",$EN$252&lt;&gt;""),"E","")</f>
        <v/>
      </c>
      <c r="EO242" s="29" t="str">
        <f>IF(OR($A$8&lt;&gt;"",$A$2&lt;&gt;"",$EO$252&lt;&gt;""),"E","")</f>
        <v/>
      </c>
      <c r="EP242" s="29" t="str">
        <f>IF(OR($A$8&lt;&gt;"",$A$2&lt;&gt;"",$EP$252&lt;&gt;""),"E","")</f>
        <v/>
      </c>
      <c r="EQ242" s="29" t="str">
        <f>IF(OR($A$8&lt;&gt;"",$A$2&lt;&gt;"",$EQ$252&lt;&gt;""),"E","")</f>
        <v/>
      </c>
      <c r="ER242" s="29" t="str">
        <f>IF(OR($A$8&lt;&gt;"",$A$2&lt;&gt;"",$ER$252&lt;&gt;""),"E","")</f>
        <v/>
      </c>
      <c r="ES242" s="29" t="str">
        <f>IF(OR($A$8&lt;&gt;"",$A$2&lt;&gt;"",$ES$252&lt;&gt;""),"E","")</f>
        <v/>
      </c>
      <c r="ET242" s="29" t="str">
        <f>IF(OR($A$8&lt;&gt;"",$A$2&lt;&gt;"",$ET$252&lt;&gt;""),"E","")</f>
        <v/>
      </c>
      <c r="EU242" s="29" t="str">
        <f>IF(OR($A$8&lt;&gt;"",$A$2&lt;&gt;"",$EU$252&lt;&gt;""),"E","")</f>
        <v/>
      </c>
      <c r="EV242" s="29" t="str">
        <f>IF(OR($A$8&lt;&gt;"",$A$2&lt;&gt;"",$EV$252&lt;&gt;""),"E","")</f>
        <v/>
      </c>
      <c r="EW242" s="29" t="str">
        <f>IF(OR($A$8&lt;&gt;"",$A$2&lt;&gt;"",$EW$252&lt;&gt;""),"E","")</f>
        <v/>
      </c>
      <c r="EX242" s="29" t="str">
        <f>IF(OR($A$8&lt;&gt;"",$A$2&lt;&gt;"",$EX$252&lt;&gt;""),"E","")</f>
        <v/>
      </c>
      <c r="EY242" s="29" t="str">
        <f>IF(OR($A$8&lt;&gt;"",$A$2&lt;&gt;"",$EY$252&lt;&gt;""),"E","")</f>
        <v/>
      </c>
      <c r="EZ242" s="29" t="str">
        <f>IF(OR($A$8&lt;&gt;"",$A$2&lt;&gt;"",$EZ$252&lt;&gt;""),"E","")</f>
        <v/>
      </c>
      <c r="FA242" s="29" t="str">
        <f>IF(OR($A$8&lt;&gt;"",$A$2&lt;&gt;"",$FA$252&lt;&gt;""),"E","")</f>
        <v/>
      </c>
      <c r="FB242" s="29" t="str">
        <f>IF(OR($A$8&lt;&gt;"",$A$2&lt;&gt;"",$FB$252&lt;&gt;""),"E","")</f>
        <v/>
      </c>
      <c r="FC242" s="29" t="str">
        <f>IF(OR($A$8&lt;&gt;"",$A$2&lt;&gt;"",$FC$252&lt;&gt;""),"E","")</f>
        <v/>
      </c>
      <c r="FD242" s="29" t="str">
        <f>IF(OR($A$8&lt;&gt;"",$A$2&lt;&gt;"",$FD$252&lt;&gt;""),"E","")</f>
        <v/>
      </c>
      <c r="FE242" s="29" t="str">
        <f>IF(OR($A$8&lt;&gt;"",$A$2&lt;&gt;"",$FE$252&lt;&gt;""),"E","")</f>
        <v/>
      </c>
      <c r="FF242" s="29" t="str">
        <f>IF(OR($A$8&lt;&gt;"",$A$2&lt;&gt;"",$FF$252&lt;&gt;""),"E","")</f>
        <v/>
      </c>
      <c r="FG242" s="29" t="str">
        <f>IF(OR($A$8&lt;&gt;"",$A$2&lt;&gt;"",$FG$252&lt;&gt;""),"E","")</f>
        <v/>
      </c>
      <c r="FH242" s="29" t="str">
        <f>IF(OR($A$8&lt;&gt;"",$A$2&lt;&gt;"",$FH$252&lt;&gt;""),"E","")</f>
        <v/>
      </c>
      <c r="FI242" s="29" t="str">
        <f>IF(OR($A$8&lt;&gt;"",$A$2&lt;&gt;"",$FI$252&lt;&gt;""),"E","")</f>
        <v/>
      </c>
      <c r="FJ242" s="29" t="str">
        <f>IF(OR($A$8&lt;&gt;"",$A$2&lt;&gt;"",$FJ$252&lt;&gt;""),"E","")</f>
        <v/>
      </c>
      <c r="FK242" s="29" t="str">
        <f>IF(OR($A$8&lt;&gt;"",$A$2&lt;&gt;"",$FK$252&lt;&gt;""),"E","")</f>
        <v/>
      </c>
      <c r="FL242" s="29" t="str">
        <f>IF(OR($A$8&lt;&gt;"",$A$2&lt;&gt;"",$FL$252&lt;&gt;""),"E","")</f>
        <v/>
      </c>
      <c r="FM242" s="29" t="str">
        <f>IF(OR($A$8&lt;&gt;"",$A$2&lt;&gt;"",$FM$252&lt;&gt;""),"E","")</f>
        <v/>
      </c>
      <c r="FN242" s="29" t="str">
        <f>IF(OR($A$8&lt;&gt;"",$A$2&lt;&gt;"",$FN$252&lt;&gt;""),"E","")</f>
        <v/>
      </c>
      <c r="FO242" s="29" t="str">
        <f>IF(OR($A$8&lt;&gt;"",$A$2&lt;&gt;"",$FO$252&lt;&gt;""),"E","")</f>
        <v/>
      </c>
      <c r="FP242" s="29" t="str">
        <f>IF(OR($A$8&lt;&gt;"",$A$2&lt;&gt;"",$FP$252&lt;&gt;""),"E","")</f>
        <v/>
      </c>
      <c r="FQ242" s="29" t="str">
        <f>IF(OR($A$8&lt;&gt;"",$A$2&lt;&gt;"",$FQ$252&lt;&gt;""),"E","")</f>
        <v/>
      </c>
      <c r="FR242" s="29" t="str">
        <f>IF(OR($A$8&lt;&gt;"",$A$2&lt;&gt;"",$FR$252&lt;&gt;""),"E","")</f>
        <v/>
      </c>
      <c r="FS242" s="29" t="str">
        <f>IF(OR($A$8&lt;&gt;"",$A$2&lt;&gt;"",$FS$252&lt;&gt;""),"E","")</f>
        <v/>
      </c>
      <c r="FT242" s="29" t="str">
        <f>IF(OR($A$8&lt;&gt;"",$A$2&lt;&gt;"",$FT$252&lt;&gt;""),"E","")</f>
        <v/>
      </c>
      <c r="FU242" s="29" t="str">
        <f>IF(OR($A$8&lt;&gt;"",$A$2&lt;&gt;"",$FU$252&lt;&gt;""),"E","")</f>
        <v/>
      </c>
      <c r="FV242" s="29" t="str">
        <f>IF(OR($A$8&lt;&gt;"",$A$2&lt;&gt;"",$FV$252&lt;&gt;""),"E","")</f>
        <v/>
      </c>
      <c r="FW242" s="29" t="str">
        <f>IF(OR($A$8&lt;&gt;"",$A$2&lt;&gt;"",$FW$252&lt;&gt;""),"E","")</f>
        <v/>
      </c>
      <c r="FX242" s="29" t="str">
        <f>IF(OR($A$8&lt;&gt;"",$A$2&lt;&gt;"",$FX$252&lt;&gt;""),"E","")</f>
        <v/>
      </c>
      <c r="FY242" s="29" t="str">
        <f>IF(OR($A$8&lt;&gt;"",$A$2&lt;&gt;"",$FY$252&lt;&gt;""),"E","")</f>
        <v/>
      </c>
      <c r="FZ242" s="29" t="str">
        <f>IF(OR($A$8&lt;&gt;"",$A$2&lt;&gt;"",$FZ$252&lt;&gt;""),"E","")</f>
        <v/>
      </c>
      <c r="GA242" s="29" t="str">
        <f>IF(OR($A$8&lt;&gt;"",$A$2&lt;&gt;"",$GA$252&lt;&gt;""),"E","")</f>
        <v/>
      </c>
      <c r="GB242" s="58"/>
      <c r="GC242" s="57"/>
      <c r="GD242" s="33" t="str">
        <f>IF(OR($A$8&lt;&gt;"",$A$2&lt;&gt;"",$GD$252&lt;&gt;""),"E","")</f>
        <v/>
      </c>
      <c r="GE242" s="77"/>
      <c r="GF242" s="72"/>
      <c r="GG242" s="29" t="str">
        <f>IF(OR($A$8&lt;&gt;"",$A$2&lt;&gt;"",$GG$252&lt;&gt;""),"E","")</f>
        <v/>
      </c>
      <c r="GH242" s="29" t="str">
        <f>IF(OR($A$8&lt;&gt;"",$A$2&lt;&gt;"",$GH$252&lt;&gt;""),"E","")</f>
        <v/>
      </c>
      <c r="GI242" s="29" t="str">
        <f>IF(OR($A$8&lt;&gt;"",$A$2&lt;&gt;"",$GI$252&lt;&gt;""),"E","")</f>
        <v/>
      </c>
      <c r="GJ242" s="29" t="str">
        <f>IF(OR($A$8&lt;&gt;"",$A$2&lt;&gt;"",$GJ$252&lt;&gt;""),"E","")</f>
        <v/>
      </c>
      <c r="GK242" s="29" t="str">
        <f>IF(OR($A$8&lt;&gt;"",$A$2&lt;&gt;"",$GK$252&lt;&gt;""),"E","")</f>
        <v/>
      </c>
      <c r="GL242" s="29" t="str">
        <f>IF(OR($A$8&lt;&gt;"",$A$2&lt;&gt;"",$GL$252&lt;&gt;""),"E","")</f>
        <v/>
      </c>
      <c r="GM242" s="29" t="str">
        <f>IF(OR($A$8&lt;&gt;"",$A$2&lt;&gt;"",$GM$252&lt;&gt;""),"E","")</f>
        <v/>
      </c>
      <c r="GN242" s="29" t="str">
        <f>IF(OR($A$8&lt;&gt;"",$A$2&lt;&gt;"",$GN$252&lt;&gt;""),"E","")</f>
        <v/>
      </c>
      <c r="GO242" s="29" t="str">
        <f>IF(OR($A$8&lt;&gt;"",$A$2&lt;&gt;"",$GO$252&lt;&gt;""),"E","")</f>
        <v/>
      </c>
      <c r="GP242" s="29" t="str">
        <f>IF(OR($A$8&lt;&gt;"",$A$2&lt;&gt;"",$GP$252&lt;&gt;""),"E","")</f>
        <v/>
      </c>
      <c r="GQ242" s="29" t="str">
        <f>IF(OR($A$8&lt;&gt;"",$A$2&lt;&gt;"",$GQ$252&lt;&gt;""),"E","")</f>
        <v/>
      </c>
      <c r="GR242" s="29" t="str">
        <f>IF(OR($A$8&lt;&gt;"",$A$2&lt;&gt;"",$GR$252&lt;&gt;""),"E","")</f>
        <v/>
      </c>
      <c r="GS242" s="29" t="str">
        <f>IF(OR($A$8&lt;&gt;"",$A$2&lt;&gt;"",$GS$252&lt;&gt;""),"E","")</f>
        <v/>
      </c>
      <c r="GT242" s="29" t="str">
        <f>IF(OR($A$8&lt;&gt;"",$A$2&lt;&gt;"",$GT$252&lt;&gt;""),"E","")</f>
        <v/>
      </c>
      <c r="GU242" s="29" t="str">
        <f>IF(OR($A$8&lt;&gt;"",$A$2&lt;&gt;"",$GU$252&lt;&gt;""),"E","")</f>
        <v/>
      </c>
      <c r="GV242" s="29" t="str">
        <f>IF(OR($A$8&lt;&gt;"",$A$2&lt;&gt;"",$GV$252&lt;&gt;""),"E","")</f>
        <v/>
      </c>
      <c r="GW242" s="29" t="str">
        <f>IF(OR($A$8&lt;&gt;"",$A$2&lt;&gt;"",$GW$252&lt;&gt;""),"E","")</f>
        <v/>
      </c>
      <c r="GX242" s="29" t="str">
        <f>IF(OR($A$8&lt;&gt;"",$A$2&lt;&gt;"",$GX$252&lt;&gt;""),"E","")</f>
        <v/>
      </c>
      <c r="GY242" s="26" t="str">
        <f>IF(OR($A$8&lt;&gt;"",$A$2&lt;&gt;"",$GY$252&lt;&gt;""),"E","")</f>
        <v/>
      </c>
      <c r="GZ242" s="29" t="str">
        <f>IF(OR($A$8&lt;&gt;"",$A$2&lt;&gt;"",$GZ$252&lt;&gt;""),"E","")</f>
        <v/>
      </c>
      <c r="HA242" s="29" t="str">
        <f>IF(OR($A$8&lt;&gt;"",$A$2&lt;&gt;"",$HA$252&lt;&gt;""),"E","")</f>
        <v/>
      </c>
      <c r="HB242" s="29" t="str">
        <f>IF(OR($A$8&lt;&gt;"",$A$2&lt;&gt;"",$HB$252&lt;&gt;""),"E","")</f>
        <v/>
      </c>
      <c r="HC242" s="29" t="str">
        <f>IF(OR($A$8&lt;&gt;"",$A$2&lt;&gt;"",$HC$252&lt;&gt;""),"E","")</f>
        <v/>
      </c>
      <c r="HD242" s="29" t="str">
        <f>IF(OR($A$8&lt;&gt;"",$A$2&lt;&gt;"",$HD$252&lt;&gt;""),"E","")</f>
        <v/>
      </c>
      <c r="HE242" s="29" t="str">
        <f>IF(OR($A$8&lt;&gt;"",$A$2&lt;&gt;"",$HE$252&lt;&gt;""),"E","")</f>
        <v/>
      </c>
      <c r="HF242" s="29" t="str">
        <f>IF(OR($A$8&lt;&gt;"",$A$2&lt;&gt;"",$HF$252&lt;&gt;""),"E","")</f>
        <v/>
      </c>
      <c r="HG242" s="29" t="str">
        <f>IF(OR($A$8&lt;&gt;"",$A$2&lt;&gt;"",$HG$252&lt;&gt;""),"E","")</f>
        <v/>
      </c>
      <c r="HH242" s="81"/>
      <c r="HI242" s="72"/>
      <c r="HJ242" s="34" t="str">
        <f>IF(OR($A$8&lt;&gt;"",$A$2&lt;&gt;"",$HJ$252&lt;&gt;""),"E",IF((OR((AND($B$5="X",$D$5="")),(AND($F$7="X",$H$7="",$N$7="")),(AND((OR(($J$6="X"),(AND($J$6="X",$L$6="X")))),$N$6="")),(AND($B$7="X",$D$7="")))),"","X"))</f>
        <v>X</v>
      </c>
      <c r="HK242" s="29" t="str">
        <f>IF(OR($A$8&lt;&gt;"",$A$2&lt;&gt;"",$HK$252&lt;&gt;""),"E","")</f>
        <v/>
      </c>
      <c r="HL242" s="34" t="str">
        <f>IF(OR($A$8&lt;&gt;"",$A$2&lt;&gt;"",$HL$252&lt;&gt;""),"E",IF((OR((AND($B$5="X",$D$5="")),(AND($F$7="X",$H$7="",$N$7="")),(AND((OR(($J$6="X"),(AND($J$6="X",$L$6="X")))),$N$6="")),(AND($B$7="X",$D$7="")))),"","X"))</f>
        <v>X</v>
      </c>
      <c r="HM242" s="34" t="str">
        <f>IF(OR($A$8&lt;&gt;"",$A$2&lt;&gt;"",$HM$252&lt;&gt;""),"E",IF((OR((AND($B$5="X",$D$5="")),(AND($F$7="X",$H$7="",$N$7="")),(AND((OR(($J$6="X"),(AND($J$6="X",$L$6="X")))),$N$6="")),(AND($B$7="X",$D$7="")))),"","X"))</f>
        <v>X</v>
      </c>
      <c r="HN242" s="34" t="str">
        <f>IF(OR($A$8&lt;&gt;"",$A$2&lt;&gt;"",$HN$252&lt;&gt;""),"E",IF((OR((AND($B$5="X",$D$5="")),(AND($F$7="X",$H$7="",$N$7="")),(AND((OR(($J$6="X"),(AND($J$6="X",$L$6="X")))),$N$6="")),(AND($B$7="X",$D$7="")))),"","X"))</f>
        <v>X</v>
      </c>
      <c r="HO242" s="34" t="str">
        <f>IF(OR($A$8&lt;&gt;"",$A$2&lt;&gt;"",$HO$252&lt;&gt;""),"E",IF((OR((AND($B$5="X",$D$5="")),(AND($F$7="X",$H$7="",$N$7="")),(AND((OR(($J$6="X"),(AND($J$6="X",$L$6="X")))),$N$6="")),(AND($B$7="X",$D$7="")))),"","X"))</f>
        <v>X</v>
      </c>
      <c r="HP242" s="34" t="str">
        <f>IF(OR($A$8&lt;&gt;"",$A$2&lt;&gt;"",$HP$252&lt;&gt;""),"E",IF((OR((AND($B$5="X",$D$5="")),(AND($F$7="X",$H$7="",$N$7="")),(AND((OR(($J$6="X"),(AND($J$6="X",$L$6="X")))),$N$6="")),(AND($B$7="X",$D$7="")))),"","X"))</f>
        <v>X</v>
      </c>
      <c r="HQ242" s="219"/>
      <c r="HR242" s="6"/>
      <c r="HS242" s="131">
        <f t="shared" si="3"/>
        <v>0</v>
      </c>
      <c r="HT242" s="132"/>
    </row>
    <row r="243" spans="1:228" ht="39" customHeight="1" x14ac:dyDescent="0.2">
      <c r="A243" s="230" t="s">
        <v>213</v>
      </c>
      <c r="B243" s="231"/>
      <c r="C243" s="231"/>
      <c r="D243" s="231"/>
      <c r="E243" s="231"/>
      <c r="F243" s="231"/>
      <c r="G243" s="231"/>
      <c r="H243" s="231"/>
      <c r="I243" s="231"/>
      <c r="J243" s="231"/>
      <c r="K243" s="231"/>
      <c r="L243" s="232"/>
      <c r="M243" s="220" t="s">
        <v>172</v>
      </c>
      <c r="N243" s="221"/>
      <c r="O243" s="221"/>
      <c r="P243" s="221"/>
      <c r="Q243" s="221"/>
      <c r="R243" s="221"/>
      <c r="S243" s="221"/>
      <c r="T243" s="221"/>
      <c r="U243" s="222"/>
      <c r="V243" s="176" t="s">
        <v>1229</v>
      </c>
      <c r="W243" s="46">
        <v>53</v>
      </c>
      <c r="X243" s="205">
        <v>4</v>
      </c>
      <c r="Y243" s="84" t="s">
        <v>1187</v>
      </c>
      <c r="Z243" s="178"/>
      <c r="AA243" s="212"/>
      <c r="AB243" s="155">
        <v>92</v>
      </c>
      <c r="AC243" s="299"/>
      <c r="AD243" s="155">
        <v>82</v>
      </c>
      <c r="AE243" s="299"/>
      <c r="AF243" s="155">
        <v>82</v>
      </c>
      <c r="AG243" s="299"/>
      <c r="AH243" s="155"/>
      <c r="AI243" s="411"/>
      <c r="AJ243" s="155"/>
      <c r="AK243" s="411"/>
      <c r="AL243" s="155"/>
      <c r="AM243" s="411"/>
      <c r="AN243" s="155"/>
      <c r="AO243" s="411"/>
      <c r="AP243" s="155"/>
      <c r="AQ243" s="411"/>
      <c r="AR243" s="155"/>
      <c r="AS243" s="418"/>
      <c r="AT243" s="155"/>
      <c r="AU243" s="418"/>
      <c r="AV243" s="155"/>
      <c r="AW243" s="418"/>
      <c r="AX243" s="155"/>
      <c r="AY243" s="418"/>
      <c r="AZ243" s="155"/>
      <c r="BA243" s="418"/>
      <c r="BB243" s="155"/>
      <c r="BC243" s="418"/>
      <c r="BD243" s="155"/>
      <c r="BE243" s="418"/>
      <c r="BF243" s="155"/>
      <c r="BG243" s="418"/>
      <c r="BH243" s="179"/>
      <c r="BI243" s="179"/>
      <c r="BJ243" s="67" t="str">
        <f>IF($BJ$8="Saisie de numéro erronée !","Saisie de numéro erronée !",IF($BJ$9="","",VALUE(SUBSTITUTE(IF(COUNTIF(HS243,"* *"),TRIM(MID(Y243&amp;" ",(FIND(("NO"&amp;$BJ$9&amp;" "),Y243&amp;" "))-3,3)),HS243),"c",""))))</f>
        <v/>
      </c>
      <c r="BK243" s="180"/>
      <c r="BL243" s="213"/>
      <c r="BM243" s="29">
        <v>57</v>
      </c>
      <c r="BN243" s="29">
        <v>58</v>
      </c>
      <c r="BO243" s="29">
        <v>59</v>
      </c>
      <c r="BP243" s="29">
        <v>57</v>
      </c>
      <c r="BQ243" s="29">
        <v>58</v>
      </c>
      <c r="BR243" s="29">
        <v>59</v>
      </c>
      <c r="BS243" s="29">
        <v>57</v>
      </c>
      <c r="BT243" s="29">
        <v>58</v>
      </c>
      <c r="BU243" s="29">
        <v>59</v>
      </c>
      <c r="BV243" s="29">
        <v>57</v>
      </c>
      <c r="BW243" s="29">
        <v>58</v>
      </c>
      <c r="BX243" s="29">
        <v>59</v>
      </c>
      <c r="BY243" s="29">
        <v>57</v>
      </c>
      <c r="BZ243" s="29">
        <v>58</v>
      </c>
      <c r="CA243" s="29">
        <v>59</v>
      </c>
      <c r="CB243" s="226">
        <v>59</v>
      </c>
      <c r="CC243" s="181"/>
      <c r="CD243" s="181"/>
      <c r="CE243" s="395" t="s">
        <v>1278</v>
      </c>
      <c r="CF243" s="182"/>
      <c r="CG243" s="182"/>
      <c r="CH243" s="395"/>
      <c r="CI243" s="183"/>
      <c r="CJ243" s="183"/>
      <c r="CK243" s="214">
        <v>232</v>
      </c>
      <c r="CL243" s="44" t="s">
        <v>673</v>
      </c>
      <c r="CM243" s="184"/>
      <c r="CN243" s="216"/>
      <c r="CO243" s="227" t="s">
        <v>107</v>
      </c>
      <c r="CP243" s="185"/>
      <c r="CQ243" s="185"/>
      <c r="CR243" s="44">
        <v>103</v>
      </c>
      <c r="CS243" s="44">
        <v>109</v>
      </c>
      <c r="CT243" s="186"/>
      <c r="CU243" s="186"/>
      <c r="CV243" s="395"/>
      <c r="CW243" s="218"/>
      <c r="CX243" s="218"/>
      <c r="CY243" s="227"/>
      <c r="CZ243" s="187"/>
      <c r="DA243" s="187"/>
      <c r="DB243" s="28" t="str">
        <f>IF(OR($A$8&lt;&gt;"",$A$2&lt;&gt;"",$DB$252&lt;&gt;""),"E","")</f>
        <v/>
      </c>
      <c r="DC243" s="29" t="str">
        <f>IF(OR($A$8&lt;&gt;"",$A$2&lt;&gt;"",$DC$252&lt;&gt;""),"E","")</f>
        <v/>
      </c>
      <c r="DD243" s="29" t="str">
        <f>IF(OR($A$8&lt;&gt;"",$A$2&lt;&gt;"",$DD$252&lt;&gt;""),"E","")</f>
        <v/>
      </c>
      <c r="DE243" s="29" t="str">
        <f>IF(OR($A$8&lt;&gt;"",$A$2&lt;&gt;"",$DE$252&lt;&gt;""),"E","")</f>
        <v/>
      </c>
      <c r="DF243" s="29" t="str">
        <f>IF(OR($A$8&lt;&gt;"",$A$2&lt;&gt;"",$DF$252&lt;&gt;""),"E","")</f>
        <v/>
      </c>
      <c r="DG243" s="29" t="str">
        <f>IF(OR($A$8&lt;&gt;"",$A$2&lt;&gt;"",$DG$252&lt;&gt;""),"E","")</f>
        <v/>
      </c>
      <c r="DH243" s="29" t="str">
        <f>IF(OR($A$8&lt;&gt;"",$A$2&lt;&gt;"",$DH$252&lt;&gt;""),"E","")</f>
        <v/>
      </c>
      <c r="DI243" s="29" t="str">
        <f>IF(OR($A$8&lt;&gt;"",$A$2&lt;&gt;"",$DI$252&lt;&gt;""),"E","")</f>
        <v/>
      </c>
      <c r="DJ243" s="29" t="str">
        <f>IF(OR($A$8&lt;&gt;"",$A$2&lt;&gt;"",$DJ$252&lt;&gt;""),"E","")</f>
        <v/>
      </c>
      <c r="DK243" s="29" t="str">
        <f>IF(OR($A$8&lt;&gt;"",$A$2&lt;&gt;"",$DK$252&lt;&gt;""),"E","")</f>
        <v/>
      </c>
      <c r="DL243" s="29" t="str">
        <f>IF(OR($A$8&lt;&gt;"",$A$2&lt;&gt;"",$DL$252&lt;&gt;""),"E","")</f>
        <v/>
      </c>
      <c r="DM243" s="29" t="str">
        <f>IF(OR($A$8&lt;&gt;"",$A$2&lt;&gt;"",$DM$252&lt;&gt;""),"E","")</f>
        <v/>
      </c>
      <c r="DN243" s="29" t="str">
        <f>IF(OR($A$8&lt;&gt;"",$A$2&lt;&gt;"",$DN$252&lt;&gt;""),"E","")</f>
        <v/>
      </c>
      <c r="DO243" s="29" t="str">
        <f>IF(OR($A$8&lt;&gt;"",$A$2&lt;&gt;"",$DO$252&lt;&gt;""),"E","")</f>
        <v/>
      </c>
      <c r="DP243" s="29" t="str">
        <f>IF(OR($A$8&lt;&gt;"",$A$2&lt;&gt;"",$DP$252&lt;&gt;""),"E","")</f>
        <v/>
      </c>
      <c r="DQ243" s="29" t="str">
        <f>IF(OR($A$8&lt;&gt;"",$A$2&lt;&gt;"",$DQ$252&lt;&gt;""),"E","")</f>
        <v/>
      </c>
      <c r="DR243" s="29" t="str">
        <f>IF(OR($A$8&lt;&gt;"",$A$2&lt;&gt;"",$DR$252&lt;&gt;""),"E","")</f>
        <v/>
      </c>
      <c r="DS243" s="29" t="str">
        <f>IF(OR($A$8&lt;&gt;"",$A$2&lt;&gt;"",$DS$252&lt;&gt;""),"E","")</f>
        <v/>
      </c>
      <c r="DT243" s="29" t="str">
        <f>IF(OR($A$8&lt;&gt;"",$A$2&lt;&gt;"",$DT$252&lt;&gt;""),"E","")</f>
        <v/>
      </c>
      <c r="DU243" s="29" t="str">
        <f>IF(OR($A$8&lt;&gt;"",$A$2&lt;&gt;"",$DU$252&lt;&gt;""),"E","")</f>
        <v/>
      </c>
      <c r="DV243" s="29" t="str">
        <f>IF(OR($A$8&lt;&gt;"",$A$2&lt;&gt;"",$DV$252&lt;&gt;""),"E","")</f>
        <v/>
      </c>
      <c r="DW243" s="29" t="str">
        <f>IF(OR($A$8&lt;&gt;"",$A$2&lt;&gt;"",$DW$252&lt;&gt;""),"E","")</f>
        <v/>
      </c>
      <c r="DX243" s="29" t="str">
        <f>IF(OR($A$8&lt;&gt;"",$A$2&lt;&gt;"",$DX$252&lt;&gt;""),"E","")</f>
        <v/>
      </c>
      <c r="DY243" s="29" t="str">
        <f>IF(OR($A$8&lt;&gt;"",$A$2&lt;&gt;"",$DY$252&lt;&gt;""),"E","")</f>
        <v/>
      </c>
      <c r="DZ243" s="29" t="str">
        <f>IF(OR($A$8&lt;&gt;"",$A$2&lt;&gt;"",$DZ$252&lt;&gt;""),"E","")</f>
        <v/>
      </c>
      <c r="EA243" s="31"/>
      <c r="EB243" s="2"/>
      <c r="EC243" s="29" t="str">
        <f>IF(OR($A$8&lt;&gt;"",$A$2&lt;&gt;"",$EC$252&lt;&gt;""),"E","")</f>
        <v/>
      </c>
      <c r="ED243" s="58"/>
      <c r="EE243" s="57"/>
      <c r="EF243" s="29" t="str">
        <f>IF(OR($A$8&lt;&gt;"",$A$2&lt;&gt;"",$EF$252&lt;&gt;""),"E","")</f>
        <v/>
      </c>
      <c r="EG243" s="29" t="str">
        <f>IF(OR($A$8&lt;&gt;"",$A$2&lt;&gt;"",$EG$252&lt;&gt;""),"E","")</f>
        <v/>
      </c>
      <c r="EH243" s="29" t="str">
        <f>IF(OR($A$8&lt;&gt;"",$A$2&lt;&gt;"",$EH$252&lt;&gt;""),"E","")</f>
        <v/>
      </c>
      <c r="EI243" s="29" t="str">
        <f>IF(OR($A$8&lt;&gt;"",$A$2&lt;&gt;"",$EI$252&lt;&gt;""),"E","")</f>
        <v/>
      </c>
      <c r="EJ243" s="29" t="str">
        <f>IF(OR($A$8&lt;&gt;"",$A$2&lt;&gt;"",$EJ$252&lt;&gt;""),"E","")</f>
        <v/>
      </c>
      <c r="EK243" s="29" t="str">
        <f>IF(OR($A$8&lt;&gt;"",$A$2&lt;&gt;"",$EK$252&lt;&gt;""),"E","")</f>
        <v/>
      </c>
      <c r="EL243" s="29" t="str">
        <f>IF(OR($A$8&lt;&gt;"",$A$2&lt;&gt;"",$EL$252&lt;&gt;""),"E","")</f>
        <v/>
      </c>
      <c r="EM243" s="29" t="str">
        <f>IF(OR($A$8&lt;&gt;"",$A$2&lt;&gt;"",$EM$252&lt;&gt;""),"E","")</f>
        <v/>
      </c>
      <c r="EN243" s="29" t="str">
        <f>IF(OR($A$8&lt;&gt;"",$A$2&lt;&gt;"",$EN$252&lt;&gt;""),"E","")</f>
        <v/>
      </c>
      <c r="EO243" s="29" t="str">
        <f>IF(OR($A$8&lt;&gt;"",$A$2&lt;&gt;"",$EO$252&lt;&gt;""),"E","")</f>
        <v/>
      </c>
      <c r="EP243" s="29" t="str">
        <f>IF(OR($A$8&lt;&gt;"",$A$2&lt;&gt;"",$EP$252&lt;&gt;""),"E","")</f>
        <v/>
      </c>
      <c r="EQ243" s="29" t="str">
        <f>IF(OR($A$8&lt;&gt;"",$A$2&lt;&gt;"",$EQ$252&lt;&gt;""),"E","")</f>
        <v/>
      </c>
      <c r="ER243" s="29" t="str">
        <f>IF(OR($A$8&lt;&gt;"",$A$2&lt;&gt;"",$ER$252&lt;&gt;""),"E","")</f>
        <v/>
      </c>
      <c r="ES243" s="29" t="str">
        <f>IF(OR($A$8&lt;&gt;"",$A$2&lt;&gt;"",$ES$252&lt;&gt;""),"E","")</f>
        <v/>
      </c>
      <c r="ET243" s="29" t="str">
        <f>IF(OR($A$8&lt;&gt;"",$A$2&lt;&gt;"",$ET$252&lt;&gt;""),"E","")</f>
        <v/>
      </c>
      <c r="EU243" s="29" t="str">
        <f>IF(OR($A$8&lt;&gt;"",$A$2&lt;&gt;"",$EU$252&lt;&gt;""),"E","")</f>
        <v/>
      </c>
      <c r="EV243" s="29" t="str">
        <f>IF(OR($A$8&lt;&gt;"",$A$2&lt;&gt;"",$EV$252&lt;&gt;""),"E","")</f>
        <v/>
      </c>
      <c r="EW243" s="29" t="str">
        <f>IF(OR($A$8&lt;&gt;"",$A$2&lt;&gt;"",$EW$252&lt;&gt;""),"E","")</f>
        <v/>
      </c>
      <c r="EX243" s="29" t="str">
        <f>IF(OR($A$8&lt;&gt;"",$A$2&lt;&gt;"",$EX$252&lt;&gt;""),"E","")</f>
        <v/>
      </c>
      <c r="EY243" s="29" t="str">
        <f>IF(OR($A$8&lt;&gt;"",$A$2&lt;&gt;"",$EY$252&lt;&gt;""),"E","")</f>
        <v/>
      </c>
      <c r="EZ243" s="29" t="str">
        <f>IF(OR($A$8&lt;&gt;"",$A$2&lt;&gt;"",$EZ$252&lt;&gt;""),"E","")</f>
        <v/>
      </c>
      <c r="FA243" s="29" t="str">
        <f>IF(OR($A$8&lt;&gt;"",$A$2&lt;&gt;"",$FA$252&lt;&gt;""),"E","")</f>
        <v/>
      </c>
      <c r="FB243" s="29" t="str">
        <f>IF(OR($A$8&lt;&gt;"",$A$2&lt;&gt;"",$FB$252&lt;&gt;""),"E","")</f>
        <v/>
      </c>
      <c r="FC243" s="29" t="str">
        <f>IF(OR($A$8&lt;&gt;"",$A$2&lt;&gt;"",$FC$252&lt;&gt;""),"E","")</f>
        <v/>
      </c>
      <c r="FD243" s="29" t="str">
        <f>IF(OR($A$8&lt;&gt;"",$A$2&lt;&gt;"",$FD$252&lt;&gt;""),"E","")</f>
        <v/>
      </c>
      <c r="FE243" s="29" t="str">
        <f>IF(OR($A$8&lt;&gt;"",$A$2&lt;&gt;"",$FE$252&lt;&gt;""),"E","")</f>
        <v/>
      </c>
      <c r="FF243" s="29" t="str">
        <f>IF(OR($A$8&lt;&gt;"",$A$2&lt;&gt;"",$FF$252&lt;&gt;""),"E","")</f>
        <v/>
      </c>
      <c r="FG243" s="29" t="str">
        <f>IF(OR($A$8&lt;&gt;"",$A$2&lt;&gt;"",$FG$252&lt;&gt;""),"E","")</f>
        <v/>
      </c>
      <c r="FH243" s="29" t="str">
        <f>IF(OR($A$8&lt;&gt;"",$A$2&lt;&gt;"",$FH$252&lt;&gt;""),"E","")</f>
        <v/>
      </c>
      <c r="FI243" s="29" t="str">
        <f>IF(OR($A$8&lt;&gt;"",$A$2&lt;&gt;"",$FI$252&lt;&gt;""),"E","")</f>
        <v/>
      </c>
      <c r="FJ243" s="29" t="str">
        <f>IF(OR($A$8&lt;&gt;"",$A$2&lt;&gt;"",$FJ$252&lt;&gt;""),"E","")</f>
        <v/>
      </c>
      <c r="FK243" s="29" t="str">
        <f>IF(OR($A$8&lt;&gt;"",$A$2&lt;&gt;"",$FK$252&lt;&gt;""),"E","")</f>
        <v/>
      </c>
      <c r="FL243" s="29" t="str">
        <f>IF(OR($A$8&lt;&gt;"",$A$2&lt;&gt;"",$FL$252&lt;&gt;""),"E","")</f>
        <v/>
      </c>
      <c r="FM243" s="29" t="str">
        <f>IF(OR($A$8&lt;&gt;"",$A$2&lt;&gt;"",$FM$252&lt;&gt;""),"E","")</f>
        <v/>
      </c>
      <c r="FN243" s="29" t="str">
        <f>IF(OR($A$8&lt;&gt;"",$A$2&lt;&gt;"",$FN$252&lt;&gt;""),"E","")</f>
        <v/>
      </c>
      <c r="FO243" s="29" t="str">
        <f>IF(OR($A$8&lt;&gt;"",$A$2&lt;&gt;"",$FO$252&lt;&gt;""),"E","")</f>
        <v/>
      </c>
      <c r="FP243" s="29" t="str">
        <f>IF(OR($A$8&lt;&gt;"",$A$2&lt;&gt;"",$FP$252&lt;&gt;""),"E","")</f>
        <v/>
      </c>
      <c r="FQ243" s="29" t="str">
        <f>IF(OR($A$8&lt;&gt;"",$A$2&lt;&gt;"",$FQ$252&lt;&gt;""),"E","")</f>
        <v/>
      </c>
      <c r="FR243" s="29" t="str">
        <f>IF(OR($A$8&lt;&gt;"",$A$2&lt;&gt;"",$FR$252&lt;&gt;""),"E","")</f>
        <v/>
      </c>
      <c r="FS243" s="29" t="str">
        <f>IF(OR($A$8&lt;&gt;"",$A$2&lt;&gt;"",$FS$252&lt;&gt;""),"E","")</f>
        <v/>
      </c>
      <c r="FT243" s="29" t="str">
        <f>IF(OR($A$8&lt;&gt;"",$A$2&lt;&gt;"",$FT$252&lt;&gt;""),"E","")</f>
        <v/>
      </c>
      <c r="FU243" s="29" t="str">
        <f>IF(OR($A$8&lt;&gt;"",$A$2&lt;&gt;"",$FU$252&lt;&gt;""),"E","")</f>
        <v/>
      </c>
      <c r="FV243" s="29" t="str">
        <f>IF(OR($A$8&lt;&gt;"",$A$2&lt;&gt;"",$FV$252&lt;&gt;""),"E","")</f>
        <v/>
      </c>
      <c r="FW243" s="29" t="str">
        <f>IF(OR($A$8&lt;&gt;"",$A$2&lt;&gt;"",$FW$252&lt;&gt;""),"E","")</f>
        <v/>
      </c>
      <c r="FX243" s="29" t="str">
        <f>IF(OR($A$8&lt;&gt;"",$A$2&lt;&gt;"",$FX$252&lt;&gt;""),"E","")</f>
        <v/>
      </c>
      <c r="FY243" s="29" t="str">
        <f>IF(OR($A$8&lt;&gt;"",$A$2&lt;&gt;"",$FY$252&lt;&gt;""),"E","")</f>
        <v/>
      </c>
      <c r="FZ243" s="29" t="str">
        <f>IF(OR($A$8&lt;&gt;"",$A$2&lt;&gt;"",$FZ$252&lt;&gt;""),"E","")</f>
        <v/>
      </c>
      <c r="GA243" s="29" t="str">
        <f>IF(OR($A$8&lt;&gt;"",$A$2&lt;&gt;"",$GA$252&lt;&gt;""),"E","")</f>
        <v/>
      </c>
      <c r="GB243" s="58"/>
      <c r="GC243" s="57"/>
      <c r="GD243" s="33" t="str">
        <f>IF(OR($A$8&lt;&gt;"",$A$2&lt;&gt;"",$GD$252&lt;&gt;""),"E","")</f>
        <v/>
      </c>
      <c r="GE243" s="77"/>
      <c r="GF243" s="72"/>
      <c r="GG243" s="29" t="str">
        <f>IF(OR($A$8&lt;&gt;"",$A$2&lt;&gt;"",$GG$252&lt;&gt;""),"E","")</f>
        <v/>
      </c>
      <c r="GH243" s="29" t="str">
        <f>IF(OR($A$8&lt;&gt;"",$A$2&lt;&gt;"",$GH$252&lt;&gt;""),"E","")</f>
        <v/>
      </c>
      <c r="GI243" s="29" t="str">
        <f>IF(OR($A$8&lt;&gt;"",$A$2&lt;&gt;"",$GI$252&lt;&gt;""),"E","")</f>
        <v/>
      </c>
      <c r="GJ243" s="29" t="str">
        <f>IF(OR($A$8&lt;&gt;"",$A$2&lt;&gt;"",$GJ$252&lt;&gt;""),"E","")</f>
        <v/>
      </c>
      <c r="GK243" s="29" t="str">
        <f>IF(OR($A$8&lt;&gt;"",$A$2&lt;&gt;"",$GK$252&lt;&gt;""),"E","")</f>
        <v/>
      </c>
      <c r="GL243" s="29" t="str">
        <f>IF(OR($A$8&lt;&gt;"",$A$2&lt;&gt;"",$GL$252&lt;&gt;""),"E","")</f>
        <v/>
      </c>
      <c r="GM243" s="29" t="str">
        <f>IF(OR($A$8&lt;&gt;"",$A$2&lt;&gt;"",$GM$252&lt;&gt;""),"E","")</f>
        <v/>
      </c>
      <c r="GN243" s="29" t="str">
        <f>IF(OR($A$8&lt;&gt;"",$A$2&lt;&gt;"",$GN$252&lt;&gt;""),"E","")</f>
        <v/>
      </c>
      <c r="GO243" s="29" t="str">
        <f>IF(OR($A$8&lt;&gt;"",$A$2&lt;&gt;"",$GO$252&lt;&gt;""),"E","")</f>
        <v/>
      </c>
      <c r="GP243" s="29" t="str">
        <f>IF(OR($A$8&lt;&gt;"",$A$2&lt;&gt;"",$GP$252&lt;&gt;""),"E","")</f>
        <v/>
      </c>
      <c r="GQ243" s="29" t="str">
        <f>IF(OR($A$8&lt;&gt;"",$A$2&lt;&gt;"",$GQ$252&lt;&gt;""),"E","")</f>
        <v/>
      </c>
      <c r="GR243" s="29" t="str">
        <f>IF(OR($A$8&lt;&gt;"",$A$2&lt;&gt;"",$GR$252&lt;&gt;""),"E","")</f>
        <v/>
      </c>
      <c r="GS243" s="29" t="str">
        <f>IF(OR($A$8&lt;&gt;"",$A$2&lt;&gt;"",$GS$252&lt;&gt;""),"E","")</f>
        <v/>
      </c>
      <c r="GT243" s="29" t="str">
        <f>IF(OR($A$8&lt;&gt;"",$A$2&lt;&gt;"",$GT$252&lt;&gt;""),"E","")</f>
        <v/>
      </c>
      <c r="GU243" s="29" t="str">
        <f>IF(OR($A$8&lt;&gt;"",$A$2&lt;&gt;"",$GU$252&lt;&gt;""),"E","")</f>
        <v/>
      </c>
      <c r="GV243" s="29" t="str">
        <f>IF(OR($A$8&lt;&gt;"",$A$2&lt;&gt;"",$GV$252&lt;&gt;""),"E","")</f>
        <v/>
      </c>
      <c r="GW243" s="29" t="str">
        <f>IF(OR($A$8&lt;&gt;"",$A$2&lt;&gt;"",$GW$252&lt;&gt;""),"E","")</f>
        <v/>
      </c>
      <c r="GX243" s="29" t="str">
        <f>IF(OR($A$8&lt;&gt;"",$A$2&lt;&gt;"",$GX$252&lt;&gt;""),"E","")</f>
        <v/>
      </c>
      <c r="GY243" s="26" t="str">
        <f>IF(OR($A$8&lt;&gt;"",$A$2&lt;&gt;"",$GY$252&lt;&gt;""),"E","")</f>
        <v/>
      </c>
      <c r="GZ243" s="29" t="str">
        <f>IF(OR($A$8&lt;&gt;"",$A$2&lt;&gt;"",$GZ$252&lt;&gt;""),"E","")</f>
        <v/>
      </c>
      <c r="HA243" s="29" t="str">
        <f>IF(OR($A$8&lt;&gt;"",$A$2&lt;&gt;"",$HA$252&lt;&gt;""),"E","")</f>
        <v/>
      </c>
      <c r="HB243" s="29" t="str">
        <f>IF(OR($A$8&lt;&gt;"",$A$2&lt;&gt;"",$HB$252&lt;&gt;""),"E","")</f>
        <v/>
      </c>
      <c r="HC243" s="29" t="str">
        <f>IF(OR($A$8&lt;&gt;"",$A$2&lt;&gt;"",$HC$252&lt;&gt;""),"E","")</f>
        <v/>
      </c>
      <c r="HD243" s="29" t="str">
        <f>IF(OR($A$8&lt;&gt;"",$A$2&lt;&gt;"",$HD$252&lt;&gt;""),"E","")</f>
        <v/>
      </c>
      <c r="HE243" s="29" t="str">
        <f>IF(OR($A$8&lt;&gt;"",$A$2&lt;&gt;"",$HE$252&lt;&gt;""),"E","")</f>
        <v/>
      </c>
      <c r="HF243" s="29" t="str">
        <f>IF(OR($A$8&lt;&gt;"",$A$2&lt;&gt;"",$HF$252&lt;&gt;""),"E","")</f>
        <v/>
      </c>
      <c r="HG243" s="29" t="str">
        <f>IF(OR($A$8&lt;&gt;"",$A$2&lt;&gt;"",$HG$252&lt;&gt;""),"E","")</f>
        <v/>
      </c>
      <c r="HH243" s="81"/>
      <c r="HI243" s="72"/>
      <c r="HJ243" s="34" t="str">
        <f>IF(OR($A$8&lt;&gt;"",$A$2&lt;&gt;"",$HJ$252&lt;&gt;""),"E",IF((OR((AND($B$5="X",$D$5="")),(AND($F$7="X",$H$7="",$N$7="")),(AND((OR(($J$6="X"),(AND($J$6="X",$L$6="X")))),$N$6="")),(AND($B$7="X",$D$7="")))),"","X"))</f>
        <v>X</v>
      </c>
      <c r="HK243" s="29" t="str">
        <f>IF(OR($A$8&lt;&gt;"",$A$2&lt;&gt;"",$HK$252&lt;&gt;""),"E","")</f>
        <v/>
      </c>
      <c r="HL243" s="34" t="str">
        <f>IF(OR($A$8&lt;&gt;"",$A$2&lt;&gt;"",$HL$252&lt;&gt;""),"E",IF((OR((AND($B$5="X",$D$5="")),(AND($F$7="X",$H$7="",$N$7="")),(AND((OR(($J$6="X"),(AND($J$6="X",$L$6="X")))),$N$6="")),(AND($B$7="X",$D$7="")))),"","X"))</f>
        <v>X</v>
      </c>
      <c r="HM243" s="34" t="str">
        <f>IF(OR($A$8&lt;&gt;"",$A$2&lt;&gt;"",$HM$252&lt;&gt;""),"E",IF((OR((AND($B$5="X",$D$5="")),(AND($F$7="X",$H$7="",$N$7="")),(AND((OR(($J$6="X"),(AND($J$6="X",$L$6="X")))),$N$6="")),(AND($B$7="X",$D$7="")))),"","X"))</f>
        <v>X</v>
      </c>
      <c r="HN243" s="34" t="str">
        <f>IF(OR($A$8&lt;&gt;"",$A$2&lt;&gt;"",$HN$252&lt;&gt;""),"E",IF((OR((AND($B$5="X",$D$5="")),(AND($F$7="X",$H$7="",$N$7="")),(AND((OR(($J$6="X"),(AND($J$6="X",$L$6="X")))),$N$6="")),(AND($B$7="X",$D$7="")))),"","X"))</f>
        <v>X</v>
      </c>
      <c r="HO243" s="34" t="str">
        <f>IF(OR($A$8&lt;&gt;"",$A$2&lt;&gt;"",$HO$252&lt;&gt;""),"E",IF((OR((AND($B$5="X",$D$5="")),(AND($F$7="X",$H$7="",$N$7="")),(AND((OR(($J$6="X"),(AND($J$6="X",$L$6="X")))),$N$6="")),(AND($B$7="X",$D$7="")))),"","X"))</f>
        <v>X</v>
      </c>
      <c r="HP243" s="34" t="str">
        <f>IF(OR($A$8&lt;&gt;"",$A$2&lt;&gt;"",$HP$252&lt;&gt;""),"E",IF((OR((AND($B$5="X",$D$5="")),(AND($F$7="X",$H$7="",$N$7="")),(AND((OR(($J$6="X"),(AND($J$6="X",$L$6="X")))),$N$6="")),(AND($B$7="X",$D$7="")))),"","X"))</f>
        <v>X</v>
      </c>
      <c r="HQ243" s="219"/>
      <c r="HR243" s="6"/>
      <c r="HS243" s="131">
        <f t="shared" si="3"/>
        <v>0</v>
      </c>
      <c r="HT243" s="132"/>
    </row>
    <row r="244" spans="1:228" ht="39" customHeight="1" x14ac:dyDescent="0.2">
      <c r="A244" s="230" t="s">
        <v>215</v>
      </c>
      <c r="B244" s="231"/>
      <c r="C244" s="231"/>
      <c r="D244" s="231"/>
      <c r="E244" s="231"/>
      <c r="F244" s="231"/>
      <c r="G244" s="231"/>
      <c r="H244" s="231"/>
      <c r="I244" s="231"/>
      <c r="J244" s="231"/>
      <c r="K244" s="231"/>
      <c r="L244" s="232"/>
      <c r="M244" s="220" t="s">
        <v>172</v>
      </c>
      <c r="N244" s="221"/>
      <c r="O244" s="221"/>
      <c r="P244" s="221"/>
      <c r="Q244" s="221"/>
      <c r="R244" s="221"/>
      <c r="S244" s="221"/>
      <c r="T244" s="221"/>
      <c r="U244" s="222"/>
      <c r="V244" s="176" t="s">
        <v>1229</v>
      </c>
      <c r="W244" s="46">
        <v>55</v>
      </c>
      <c r="X244" s="205">
        <v>4</v>
      </c>
      <c r="Y244" s="84" t="s">
        <v>1188</v>
      </c>
      <c r="Z244" s="178"/>
      <c r="AA244" s="212"/>
      <c r="AB244" s="155">
        <v>160</v>
      </c>
      <c r="AC244" s="299"/>
      <c r="AD244" s="155">
        <v>60</v>
      </c>
      <c r="AE244" s="399"/>
      <c r="AF244" s="155">
        <v>20</v>
      </c>
      <c r="AG244" s="299"/>
      <c r="AH244" s="155">
        <v>12</v>
      </c>
      <c r="AI244" s="299"/>
      <c r="AJ244" s="155">
        <v>4</v>
      </c>
      <c r="AK244" s="299"/>
      <c r="AL244" s="155"/>
      <c r="AM244" s="411"/>
      <c r="AN244" s="155"/>
      <c r="AO244" s="411"/>
      <c r="AP244" s="155"/>
      <c r="AQ244" s="411"/>
      <c r="AR244" s="155"/>
      <c r="AS244" s="418"/>
      <c r="AT244" s="155"/>
      <c r="AU244" s="418"/>
      <c r="AV244" s="155"/>
      <c r="AW244" s="418"/>
      <c r="AX244" s="155"/>
      <c r="AY244" s="418"/>
      <c r="AZ244" s="155"/>
      <c r="BA244" s="418"/>
      <c r="BB244" s="152"/>
      <c r="BC244" s="153"/>
      <c r="BD244" s="152"/>
      <c r="BE244" s="153"/>
      <c r="BF244" s="152"/>
      <c r="BG244" s="422"/>
      <c r="BH244" s="179"/>
      <c r="BI244" s="179"/>
      <c r="BJ244" s="67" t="str">
        <f>IF($BJ$8="Saisie de numéro erronée !","Saisie de numéro erronée !",IF($BJ$9="","",VALUE(SUBSTITUTE(IF(COUNTIF(HS244,"* *"),TRIM(MID(Y244&amp;" ",(FIND(("NO"&amp;$BJ$9&amp;" "),Y244&amp;" "))-3,3)),HS244),"c",""))))</f>
        <v/>
      </c>
      <c r="BK244" s="180"/>
      <c r="BL244" s="213"/>
      <c r="BM244" s="29">
        <v>80</v>
      </c>
      <c r="BN244" s="29">
        <v>80</v>
      </c>
      <c r="BO244" s="29">
        <v>80</v>
      </c>
      <c r="BP244" s="29">
        <v>80</v>
      </c>
      <c r="BQ244" s="29">
        <v>80</v>
      </c>
      <c r="BR244" s="29">
        <v>80</v>
      </c>
      <c r="BS244" s="29">
        <v>80</v>
      </c>
      <c r="BT244" s="29">
        <v>80</v>
      </c>
      <c r="BU244" s="29">
        <v>78</v>
      </c>
      <c r="BV244" s="29">
        <v>78</v>
      </c>
      <c r="BW244" s="29">
        <v>78</v>
      </c>
      <c r="BX244" s="29">
        <v>72</v>
      </c>
      <c r="BY244" s="29">
        <v>73</v>
      </c>
      <c r="BZ244" s="29">
        <v>71</v>
      </c>
      <c r="CA244" s="29">
        <v>71</v>
      </c>
      <c r="CB244" s="226">
        <v>71</v>
      </c>
      <c r="CC244" s="181"/>
      <c r="CD244" s="181"/>
      <c r="CE244" s="395" t="s">
        <v>1278</v>
      </c>
      <c r="CF244" s="182"/>
      <c r="CG244" s="182"/>
      <c r="CH244" s="395"/>
      <c r="CI244" s="183"/>
      <c r="CJ244" s="183"/>
      <c r="CK244" s="214">
        <v>233</v>
      </c>
      <c r="CL244" s="44" t="s">
        <v>674</v>
      </c>
      <c r="CM244" s="184"/>
      <c r="CN244" s="216"/>
      <c r="CO244" s="227" t="s">
        <v>107</v>
      </c>
      <c r="CP244" s="185"/>
      <c r="CQ244" s="185"/>
      <c r="CR244" s="44">
        <v>103</v>
      </c>
      <c r="CS244" s="44">
        <v>109</v>
      </c>
      <c r="CT244" s="186"/>
      <c r="CU244" s="186"/>
      <c r="CV244" s="395"/>
      <c r="CW244" s="218"/>
      <c r="CX244" s="218"/>
      <c r="CY244" s="227"/>
      <c r="CZ244" s="187"/>
      <c r="DA244" s="187"/>
      <c r="DB244" s="28" t="str">
        <f>IF(OR($A$8&lt;&gt;"",$A$2&lt;&gt;"",$DB$252&lt;&gt;""),"E","")</f>
        <v/>
      </c>
      <c r="DC244" s="29" t="str">
        <f>IF(OR($A$8&lt;&gt;"",$A$2&lt;&gt;"",$DC$252&lt;&gt;""),"E","")</f>
        <v/>
      </c>
      <c r="DD244" s="29" t="str">
        <f>IF(OR($A$8&lt;&gt;"",$A$2&lt;&gt;"",$DD$252&lt;&gt;""),"E","")</f>
        <v/>
      </c>
      <c r="DE244" s="29" t="str">
        <f>IF(OR($A$8&lt;&gt;"",$A$2&lt;&gt;"",$DE$252&lt;&gt;""),"E","")</f>
        <v/>
      </c>
      <c r="DF244" s="29" t="str">
        <f>IF(OR($A$8&lt;&gt;"",$A$2&lt;&gt;"",$DF$252&lt;&gt;""),"E","")</f>
        <v/>
      </c>
      <c r="DG244" s="29" t="str">
        <f>IF(OR($A$8&lt;&gt;"",$A$2&lt;&gt;"",$DG$252&lt;&gt;""),"E","")</f>
        <v/>
      </c>
      <c r="DH244" s="29" t="str">
        <f>IF(OR($A$8&lt;&gt;"",$A$2&lt;&gt;"",$DH$252&lt;&gt;""),"E","")</f>
        <v/>
      </c>
      <c r="DI244" s="29" t="str">
        <f>IF(OR($A$8&lt;&gt;"",$A$2&lt;&gt;"",$DI$252&lt;&gt;""),"E","")</f>
        <v/>
      </c>
      <c r="DJ244" s="29" t="str">
        <f>IF(OR($A$8&lt;&gt;"",$A$2&lt;&gt;"",$DJ$252&lt;&gt;""),"E","")</f>
        <v/>
      </c>
      <c r="DK244" s="29" t="str">
        <f>IF(OR($A$8&lt;&gt;"",$A$2&lt;&gt;"",$DK$252&lt;&gt;""),"E","")</f>
        <v/>
      </c>
      <c r="DL244" s="29" t="str">
        <f>IF(OR($A$8&lt;&gt;"",$A$2&lt;&gt;"",$DL$252&lt;&gt;""),"E","")</f>
        <v/>
      </c>
      <c r="DM244" s="29" t="str">
        <f>IF(OR($A$8&lt;&gt;"",$A$2&lt;&gt;"",$DM$252&lt;&gt;""),"E","")</f>
        <v/>
      </c>
      <c r="DN244" s="29" t="str">
        <f>IF(OR($A$8&lt;&gt;"",$A$2&lt;&gt;"",$DN$252&lt;&gt;""),"E","")</f>
        <v/>
      </c>
      <c r="DO244" s="29" t="str">
        <f>IF(OR($A$8&lt;&gt;"",$A$2&lt;&gt;"",$DO$252&lt;&gt;""),"E","")</f>
        <v/>
      </c>
      <c r="DP244" s="29" t="str">
        <f>IF(OR($A$8&lt;&gt;"",$A$2&lt;&gt;"",$DP$252&lt;&gt;""),"E","")</f>
        <v/>
      </c>
      <c r="DQ244" s="29" t="str">
        <f>IF(OR($A$8&lt;&gt;"",$A$2&lt;&gt;"",$DQ$252&lt;&gt;""),"E","")</f>
        <v/>
      </c>
      <c r="DR244" s="29" t="str">
        <f>IF(OR($A$8&lt;&gt;"",$A$2&lt;&gt;"",$DR$252&lt;&gt;""),"E","")</f>
        <v/>
      </c>
      <c r="DS244" s="29" t="str">
        <f>IF(OR($A$8&lt;&gt;"",$A$2&lt;&gt;"",$DS$252&lt;&gt;""),"E","")</f>
        <v/>
      </c>
      <c r="DT244" s="29" t="str">
        <f>IF(OR($A$8&lt;&gt;"",$A$2&lt;&gt;"",$DT$252&lt;&gt;""),"E","")</f>
        <v/>
      </c>
      <c r="DU244" s="29" t="str">
        <f>IF(OR($A$8&lt;&gt;"",$A$2&lt;&gt;"",$DU$252&lt;&gt;""),"E","")</f>
        <v/>
      </c>
      <c r="DV244" s="29" t="str">
        <f>IF(OR($A$8&lt;&gt;"",$A$2&lt;&gt;"",$DV$252&lt;&gt;""),"E","")</f>
        <v/>
      </c>
      <c r="DW244" s="29" t="str">
        <f>IF(OR($A$8&lt;&gt;"",$A$2&lt;&gt;"",$DW$252&lt;&gt;""),"E","")</f>
        <v/>
      </c>
      <c r="DX244" s="29" t="str">
        <f>IF(OR($A$8&lt;&gt;"",$A$2&lt;&gt;"",$DX$252&lt;&gt;""),"E","")</f>
        <v/>
      </c>
      <c r="DY244" s="29" t="str">
        <f>IF(OR($A$8&lt;&gt;"",$A$2&lt;&gt;"",$DY$252&lt;&gt;""),"E","")</f>
        <v/>
      </c>
      <c r="DZ244" s="29" t="str">
        <f>IF(OR($A$8&lt;&gt;"",$A$2&lt;&gt;"",$DZ$252&lt;&gt;""),"E","")</f>
        <v/>
      </c>
      <c r="EA244" s="31"/>
      <c r="EB244" s="2"/>
      <c r="EC244" s="29" t="str">
        <f>IF(OR($A$8&lt;&gt;"",$A$2&lt;&gt;"",$EC$252&lt;&gt;""),"E","")</f>
        <v/>
      </c>
      <c r="ED244" s="58"/>
      <c r="EE244" s="57"/>
      <c r="EF244" s="29" t="str">
        <f>IF(OR($A$8&lt;&gt;"",$A$2&lt;&gt;"",$EF$252&lt;&gt;""),"E","")</f>
        <v/>
      </c>
      <c r="EG244" s="29" t="str">
        <f>IF(OR($A$8&lt;&gt;"",$A$2&lt;&gt;"",$EG$252&lt;&gt;""),"E","")</f>
        <v/>
      </c>
      <c r="EH244" s="29" t="str">
        <f>IF(OR($A$8&lt;&gt;"",$A$2&lt;&gt;"",$EH$252&lt;&gt;""),"E","")</f>
        <v/>
      </c>
      <c r="EI244" s="29" t="str">
        <f>IF(OR($A$8&lt;&gt;"",$A$2&lt;&gt;"",$EI$252&lt;&gt;""),"E","")</f>
        <v/>
      </c>
      <c r="EJ244" s="29" t="str">
        <f>IF(OR($A$8&lt;&gt;"",$A$2&lt;&gt;"",$EJ$252&lt;&gt;""),"E","")</f>
        <v/>
      </c>
      <c r="EK244" s="29" t="str">
        <f>IF(OR($A$8&lt;&gt;"",$A$2&lt;&gt;"",$EK$252&lt;&gt;""),"E","")</f>
        <v/>
      </c>
      <c r="EL244" s="29" t="str">
        <f>IF(OR($A$8&lt;&gt;"",$A$2&lt;&gt;"",$EL$252&lt;&gt;""),"E","")</f>
        <v/>
      </c>
      <c r="EM244" s="29" t="str">
        <f>IF(OR($A$8&lt;&gt;"",$A$2&lt;&gt;"",$EM$252&lt;&gt;""),"E","")</f>
        <v/>
      </c>
      <c r="EN244" s="29" t="str">
        <f>IF(OR($A$8&lt;&gt;"",$A$2&lt;&gt;"",$EN$252&lt;&gt;""),"E","")</f>
        <v/>
      </c>
      <c r="EO244" s="29" t="str">
        <f>IF(OR($A$8&lt;&gt;"",$A$2&lt;&gt;"",$EO$252&lt;&gt;""),"E","")</f>
        <v/>
      </c>
      <c r="EP244" s="29" t="str">
        <f>IF(OR($A$8&lt;&gt;"",$A$2&lt;&gt;"",$EP$252&lt;&gt;""),"E","")</f>
        <v/>
      </c>
      <c r="EQ244" s="29" t="str">
        <f>IF(OR($A$8&lt;&gt;"",$A$2&lt;&gt;"",$EQ$252&lt;&gt;""),"E","")</f>
        <v/>
      </c>
      <c r="ER244" s="29" t="str">
        <f>IF(OR($A$8&lt;&gt;"",$A$2&lt;&gt;"",$ER$252&lt;&gt;""),"E","")</f>
        <v/>
      </c>
      <c r="ES244" s="29" t="str">
        <f>IF(OR($A$8&lt;&gt;"",$A$2&lt;&gt;"",$ES$252&lt;&gt;""),"E","")</f>
        <v/>
      </c>
      <c r="ET244" s="29" t="str">
        <f>IF(OR($A$8&lt;&gt;"",$A$2&lt;&gt;"",$ET$252&lt;&gt;""),"E","")</f>
        <v/>
      </c>
      <c r="EU244" s="29" t="str">
        <f>IF(OR($A$8&lt;&gt;"",$A$2&lt;&gt;"",$EU$252&lt;&gt;""),"E","")</f>
        <v/>
      </c>
      <c r="EV244" s="29" t="str">
        <f>IF(OR($A$8&lt;&gt;"",$A$2&lt;&gt;"",$EV$252&lt;&gt;""),"E","")</f>
        <v/>
      </c>
      <c r="EW244" s="29" t="str">
        <f>IF(OR($A$8&lt;&gt;"",$A$2&lt;&gt;"",$EW$252&lt;&gt;""),"E","")</f>
        <v/>
      </c>
      <c r="EX244" s="29" t="str">
        <f>IF(OR($A$8&lt;&gt;"",$A$2&lt;&gt;"",$EX$252&lt;&gt;""),"E","")</f>
        <v/>
      </c>
      <c r="EY244" s="29" t="str">
        <f>IF(OR($A$8&lt;&gt;"",$A$2&lt;&gt;"",$EY$252&lt;&gt;""),"E","")</f>
        <v/>
      </c>
      <c r="EZ244" s="29" t="str">
        <f>IF(OR($A$8&lt;&gt;"",$A$2&lt;&gt;"",$EZ$252&lt;&gt;""),"E","")</f>
        <v/>
      </c>
      <c r="FA244" s="29" t="str">
        <f>IF(OR($A$8&lt;&gt;"",$A$2&lt;&gt;"",$FA$252&lt;&gt;""),"E","")</f>
        <v/>
      </c>
      <c r="FB244" s="29" t="str">
        <f>IF(OR($A$8&lt;&gt;"",$A$2&lt;&gt;"",$FB$252&lt;&gt;""),"E","")</f>
        <v/>
      </c>
      <c r="FC244" s="29" t="str">
        <f>IF(OR($A$8&lt;&gt;"",$A$2&lt;&gt;"",$FC$252&lt;&gt;""),"E","")</f>
        <v/>
      </c>
      <c r="FD244" s="29" t="str">
        <f>IF(OR($A$8&lt;&gt;"",$A$2&lt;&gt;"",$FD$252&lt;&gt;""),"E","")</f>
        <v/>
      </c>
      <c r="FE244" s="29" t="str">
        <f>IF(OR($A$8&lt;&gt;"",$A$2&lt;&gt;"",$FE$252&lt;&gt;""),"E","")</f>
        <v/>
      </c>
      <c r="FF244" s="29" t="str">
        <f>IF(OR($A$8&lt;&gt;"",$A$2&lt;&gt;"",$FF$252&lt;&gt;""),"E","")</f>
        <v/>
      </c>
      <c r="FG244" s="29" t="str">
        <f>IF(OR($A$8&lt;&gt;"",$A$2&lt;&gt;"",$FG$252&lt;&gt;""),"E","")</f>
        <v/>
      </c>
      <c r="FH244" s="29" t="str">
        <f>IF(OR($A$8&lt;&gt;"",$A$2&lt;&gt;"",$FH$252&lt;&gt;""),"E","")</f>
        <v/>
      </c>
      <c r="FI244" s="29" t="str">
        <f>IF(OR($A$8&lt;&gt;"",$A$2&lt;&gt;"",$FI$252&lt;&gt;""),"E","")</f>
        <v/>
      </c>
      <c r="FJ244" s="29" t="str">
        <f>IF(OR($A$8&lt;&gt;"",$A$2&lt;&gt;"",$FJ$252&lt;&gt;""),"E","")</f>
        <v/>
      </c>
      <c r="FK244" s="29" t="str">
        <f>IF(OR($A$8&lt;&gt;"",$A$2&lt;&gt;"",$FK$252&lt;&gt;""),"E","")</f>
        <v/>
      </c>
      <c r="FL244" s="29" t="str">
        <f>IF(OR($A$8&lt;&gt;"",$A$2&lt;&gt;"",$FL$252&lt;&gt;""),"E","")</f>
        <v/>
      </c>
      <c r="FM244" s="29" t="str">
        <f>IF(OR($A$8&lt;&gt;"",$A$2&lt;&gt;"",$FM$252&lt;&gt;""),"E","")</f>
        <v/>
      </c>
      <c r="FN244" s="29" t="str">
        <f>IF(OR($A$8&lt;&gt;"",$A$2&lt;&gt;"",$FN$252&lt;&gt;""),"E","")</f>
        <v/>
      </c>
      <c r="FO244" s="29" t="str">
        <f>IF(OR($A$8&lt;&gt;"",$A$2&lt;&gt;"",$FO$252&lt;&gt;""),"E","")</f>
        <v/>
      </c>
      <c r="FP244" s="29" t="str">
        <f>IF(OR($A$8&lt;&gt;"",$A$2&lt;&gt;"",$FP$252&lt;&gt;""),"E","")</f>
        <v/>
      </c>
      <c r="FQ244" s="29" t="str">
        <f>IF(OR($A$8&lt;&gt;"",$A$2&lt;&gt;"",$FQ$252&lt;&gt;""),"E","")</f>
        <v/>
      </c>
      <c r="FR244" s="29" t="str">
        <f>IF(OR($A$8&lt;&gt;"",$A$2&lt;&gt;"",$FR$252&lt;&gt;""),"E","")</f>
        <v/>
      </c>
      <c r="FS244" s="29" t="str">
        <f>IF(OR($A$8&lt;&gt;"",$A$2&lt;&gt;"",$FS$252&lt;&gt;""),"E","")</f>
        <v/>
      </c>
      <c r="FT244" s="29" t="str">
        <f>IF(OR($A$8&lt;&gt;"",$A$2&lt;&gt;"",$FT$252&lt;&gt;""),"E","")</f>
        <v/>
      </c>
      <c r="FU244" s="29" t="str">
        <f>IF(OR($A$8&lt;&gt;"",$A$2&lt;&gt;"",$FU$252&lt;&gt;""),"E","")</f>
        <v/>
      </c>
      <c r="FV244" s="29" t="str">
        <f>IF(OR($A$8&lt;&gt;"",$A$2&lt;&gt;"",$FV$252&lt;&gt;""),"E","")</f>
        <v/>
      </c>
      <c r="FW244" s="29" t="str">
        <f>IF(OR($A$8&lt;&gt;"",$A$2&lt;&gt;"",$FW$252&lt;&gt;""),"E","")</f>
        <v/>
      </c>
      <c r="FX244" s="29" t="str">
        <f>IF(OR($A$8&lt;&gt;"",$A$2&lt;&gt;"",$FX$252&lt;&gt;""),"E","")</f>
        <v/>
      </c>
      <c r="FY244" s="29" t="str">
        <f>IF(OR($A$8&lt;&gt;"",$A$2&lt;&gt;"",$FY$252&lt;&gt;""),"E","")</f>
        <v/>
      </c>
      <c r="FZ244" s="29" t="str">
        <f>IF(OR($A$8&lt;&gt;"",$A$2&lt;&gt;"",$FZ$252&lt;&gt;""),"E","")</f>
        <v/>
      </c>
      <c r="GA244" s="29" t="str">
        <f>IF(OR($A$8&lt;&gt;"",$A$2&lt;&gt;"",$GA$252&lt;&gt;""),"E","")</f>
        <v/>
      </c>
      <c r="GB244" s="58"/>
      <c r="GC244" s="57"/>
      <c r="GD244" s="33" t="str">
        <f>IF(OR($A$8&lt;&gt;"",$A$2&lt;&gt;"",$GD$252&lt;&gt;""),"E","")</f>
        <v/>
      </c>
      <c r="GE244" s="77"/>
      <c r="GF244" s="72"/>
      <c r="GG244" s="29" t="str">
        <f>IF(OR($A$8&lt;&gt;"",$A$2&lt;&gt;"",$GG$252&lt;&gt;""),"E","")</f>
        <v/>
      </c>
      <c r="GH244" s="29" t="str">
        <f>IF(OR($A$8&lt;&gt;"",$A$2&lt;&gt;"",$GH$252&lt;&gt;""),"E","")</f>
        <v/>
      </c>
      <c r="GI244" s="29" t="str">
        <f>IF(OR($A$8&lt;&gt;"",$A$2&lt;&gt;"",$GI$252&lt;&gt;""),"E","")</f>
        <v/>
      </c>
      <c r="GJ244" s="29" t="str">
        <f>IF(OR($A$8&lt;&gt;"",$A$2&lt;&gt;"",$GJ$252&lt;&gt;""),"E","")</f>
        <v/>
      </c>
      <c r="GK244" s="29" t="str">
        <f>IF(OR($A$8&lt;&gt;"",$A$2&lt;&gt;"",$GK$252&lt;&gt;""),"E","")</f>
        <v/>
      </c>
      <c r="GL244" s="29" t="str">
        <f>IF(OR($A$8&lt;&gt;"",$A$2&lt;&gt;"",$GL$252&lt;&gt;""),"E","")</f>
        <v/>
      </c>
      <c r="GM244" s="29" t="str">
        <f>IF(OR($A$8&lt;&gt;"",$A$2&lt;&gt;"",$GM$252&lt;&gt;""),"E","")</f>
        <v/>
      </c>
      <c r="GN244" s="29" t="str">
        <f>IF(OR($A$8&lt;&gt;"",$A$2&lt;&gt;"",$GN$252&lt;&gt;""),"E","")</f>
        <v/>
      </c>
      <c r="GO244" s="29" t="str">
        <f>IF(OR($A$8&lt;&gt;"",$A$2&lt;&gt;"",$GO$252&lt;&gt;""),"E","")</f>
        <v/>
      </c>
      <c r="GP244" s="29" t="str">
        <f>IF(OR($A$8&lt;&gt;"",$A$2&lt;&gt;"",$GP$252&lt;&gt;""),"E","")</f>
        <v/>
      </c>
      <c r="GQ244" s="29" t="str">
        <f>IF(OR($A$8&lt;&gt;"",$A$2&lt;&gt;"",$GQ$252&lt;&gt;""),"E","")</f>
        <v/>
      </c>
      <c r="GR244" s="29" t="str">
        <f>IF(OR($A$8&lt;&gt;"",$A$2&lt;&gt;"",$GR$252&lt;&gt;""),"E","")</f>
        <v/>
      </c>
      <c r="GS244" s="29" t="str">
        <f>IF(OR($A$8&lt;&gt;"",$A$2&lt;&gt;"",$GS$252&lt;&gt;""),"E","")</f>
        <v/>
      </c>
      <c r="GT244" s="29" t="str">
        <f>IF(OR($A$8&lt;&gt;"",$A$2&lt;&gt;"",$GT$252&lt;&gt;""),"E","")</f>
        <v/>
      </c>
      <c r="GU244" s="29" t="str">
        <f>IF(OR($A$8&lt;&gt;"",$A$2&lt;&gt;"",$GU$252&lt;&gt;""),"E","")</f>
        <v/>
      </c>
      <c r="GV244" s="29" t="str">
        <f>IF(OR($A$8&lt;&gt;"",$A$2&lt;&gt;"",$GV$252&lt;&gt;""),"E","")</f>
        <v/>
      </c>
      <c r="GW244" s="29" t="str">
        <f>IF(OR($A$8&lt;&gt;"",$A$2&lt;&gt;"",$GW$252&lt;&gt;""),"E","")</f>
        <v/>
      </c>
      <c r="GX244" s="29" t="str">
        <f>IF(OR($A$8&lt;&gt;"",$A$2&lt;&gt;"",$GX$252&lt;&gt;""),"E","")</f>
        <v/>
      </c>
      <c r="GY244" s="26" t="str">
        <f>IF(OR($A$8&lt;&gt;"",$A$2&lt;&gt;"",$GY$252&lt;&gt;""),"E","")</f>
        <v/>
      </c>
      <c r="GZ244" s="29" t="str">
        <f>IF(OR($A$8&lt;&gt;"",$A$2&lt;&gt;"",$GZ$252&lt;&gt;""),"E","")</f>
        <v/>
      </c>
      <c r="HA244" s="29" t="str">
        <f>IF(OR($A$8&lt;&gt;"",$A$2&lt;&gt;"",$HA$252&lt;&gt;""),"E","")</f>
        <v/>
      </c>
      <c r="HB244" s="29" t="str">
        <f>IF(OR($A$8&lt;&gt;"",$A$2&lt;&gt;"",$HB$252&lt;&gt;""),"E","")</f>
        <v/>
      </c>
      <c r="HC244" s="29" t="str">
        <f>IF(OR($A$8&lt;&gt;"",$A$2&lt;&gt;"",$HC$252&lt;&gt;""),"E","")</f>
        <v/>
      </c>
      <c r="HD244" s="29" t="str">
        <f>IF(OR($A$8&lt;&gt;"",$A$2&lt;&gt;"",$HD$252&lt;&gt;""),"E","")</f>
        <v/>
      </c>
      <c r="HE244" s="29" t="str">
        <f>IF(OR($A$8&lt;&gt;"",$A$2&lt;&gt;"",$HE$252&lt;&gt;""),"E","")</f>
        <v/>
      </c>
      <c r="HF244" s="29" t="str">
        <f>IF(OR($A$8&lt;&gt;"",$A$2&lt;&gt;"",$HF$252&lt;&gt;""),"E","")</f>
        <v/>
      </c>
      <c r="HG244" s="29" t="str">
        <f>IF(OR($A$8&lt;&gt;"",$A$2&lt;&gt;"",$HG$252&lt;&gt;""),"E","")</f>
        <v/>
      </c>
      <c r="HH244" s="81"/>
      <c r="HI244" s="72"/>
      <c r="HJ244" s="34" t="str">
        <f>IF(OR($A$8&lt;&gt;"",$A$2&lt;&gt;"",$HJ$252&lt;&gt;""),"E",IF((OR((AND($B$5="X",$D$5="")),(AND($F$7="X",$H$7="",$N$7="")),(AND((OR(($J$6="X"),(AND($J$6="X",$L$6="X")))),$N$6="")),(AND($B$7="X",$D$7="")))),"","X"))</f>
        <v>X</v>
      </c>
      <c r="HK244" s="29" t="str">
        <f>IF(OR($A$8&lt;&gt;"",$A$2&lt;&gt;"",$HK$252&lt;&gt;""),"E","")</f>
        <v/>
      </c>
      <c r="HL244" s="34" t="str">
        <f>IF(OR($A$8&lt;&gt;"",$A$2&lt;&gt;"",$HL$252&lt;&gt;""),"E",IF((OR((AND($B$5="X",$D$5="")),(AND($F$7="X",$H$7="",$N$7="")),(AND((OR(($J$6="X"),(AND($J$6="X",$L$6="X")))),$N$6="")),(AND($B$7="X",$D$7="")))),"","X"))</f>
        <v>X</v>
      </c>
      <c r="HM244" s="34" t="str">
        <f>IF(OR($A$8&lt;&gt;"",$A$2&lt;&gt;"",$HM$252&lt;&gt;""),"E",IF((OR((AND($B$5="X",$D$5="")),(AND($F$7="X",$H$7="",$N$7="")),(AND((OR(($J$6="X"),(AND($J$6="X",$L$6="X")))),$N$6="")),(AND($B$7="X",$D$7="")))),"","X"))</f>
        <v>X</v>
      </c>
      <c r="HN244" s="34" t="str">
        <f>IF(OR($A$8&lt;&gt;"",$A$2&lt;&gt;"",$HN$252&lt;&gt;""),"E",IF((OR((AND($B$5="X",$D$5="")),(AND($F$7="X",$H$7="",$N$7="")),(AND((OR(($J$6="X"),(AND($J$6="X",$L$6="X")))),$N$6="")),(AND($B$7="X",$D$7="")))),"","X"))</f>
        <v>X</v>
      </c>
      <c r="HO244" s="34" t="str">
        <f>IF(OR($A$8&lt;&gt;"",$A$2&lt;&gt;"",$HO$252&lt;&gt;""),"E",IF((OR((AND($B$5="X",$D$5="")),(AND($F$7="X",$H$7="",$N$7="")),(AND((OR(($J$6="X"),(AND($J$6="X",$L$6="X")))),$N$6="")),(AND($B$7="X",$D$7="")))),"","X"))</f>
        <v>X</v>
      </c>
      <c r="HP244" s="34" t="str">
        <f>IF(OR($A$8&lt;&gt;"",$A$2&lt;&gt;"",$HP$252&lt;&gt;""),"E",IF((OR((AND($B$5="X",$D$5="")),(AND($F$7="X",$H$7="",$N$7="")),(AND((OR(($J$6="X"),(AND($J$6="X",$L$6="X")))),$N$6="")),(AND($B$7="X",$D$7="")))),"","X"))</f>
        <v>X</v>
      </c>
      <c r="HQ244" s="219"/>
      <c r="HR244" s="6"/>
      <c r="HS244" s="131">
        <f t="shared" si="3"/>
        <v>0</v>
      </c>
      <c r="HT244" s="132"/>
    </row>
    <row r="245" spans="1:228" ht="39" customHeight="1" x14ac:dyDescent="0.2">
      <c r="A245" s="230" t="s">
        <v>210</v>
      </c>
      <c r="B245" s="231"/>
      <c r="C245" s="231"/>
      <c r="D245" s="231"/>
      <c r="E245" s="231"/>
      <c r="F245" s="231"/>
      <c r="G245" s="231"/>
      <c r="H245" s="231"/>
      <c r="I245" s="231"/>
      <c r="J245" s="231"/>
      <c r="K245" s="231"/>
      <c r="L245" s="232"/>
      <c r="M245" s="220" t="s">
        <v>172</v>
      </c>
      <c r="N245" s="221"/>
      <c r="O245" s="221"/>
      <c r="P245" s="221"/>
      <c r="Q245" s="221"/>
      <c r="R245" s="221"/>
      <c r="S245" s="221"/>
      <c r="T245" s="221"/>
      <c r="U245" s="222"/>
      <c r="V245" s="176" t="s">
        <v>1229</v>
      </c>
      <c r="W245" s="46">
        <v>64</v>
      </c>
      <c r="X245" s="205">
        <v>4</v>
      </c>
      <c r="Y245" s="84" t="s">
        <v>1178</v>
      </c>
      <c r="Z245" s="178"/>
      <c r="AA245" s="212"/>
      <c r="AB245" s="155">
        <v>256</v>
      </c>
      <c r="AC245" s="299"/>
      <c r="AD245" s="155"/>
      <c r="AE245" s="415"/>
      <c r="AF245" s="152"/>
      <c r="AG245" s="156"/>
      <c r="AH245" s="152"/>
      <c r="AI245" s="156"/>
      <c r="AJ245" s="152"/>
      <c r="AK245" s="156"/>
      <c r="AL245" s="152"/>
      <c r="AM245" s="156"/>
      <c r="AN245" s="152"/>
      <c r="AO245" s="156"/>
      <c r="AP245" s="152"/>
      <c r="AQ245" s="156"/>
      <c r="AR245" s="152"/>
      <c r="AS245" s="153"/>
      <c r="AT245" s="152"/>
      <c r="AU245" s="153"/>
      <c r="AV245" s="152"/>
      <c r="AW245" s="153"/>
      <c r="AX245" s="152"/>
      <c r="AY245" s="153"/>
      <c r="AZ245" s="152"/>
      <c r="BA245" s="153"/>
      <c r="BB245" s="152"/>
      <c r="BC245" s="153"/>
      <c r="BD245" s="152"/>
      <c r="BE245" s="153"/>
      <c r="BF245" s="152"/>
      <c r="BG245" s="422"/>
      <c r="BH245" s="179"/>
      <c r="BI245" s="179"/>
      <c r="BJ245" s="67" t="str">
        <f>IF($BJ$8="Saisie de numéro erronée !","Saisie de numéro erronée !",IF($BJ$9="","",VALUE(SUBSTITUTE(IF(COUNTIF(HS245,"* *"),TRIM(MID(Y245&amp;" ",(FIND(("NO"&amp;$BJ$9&amp;" "),Y245&amp;" "))-3,3)),HS245),"c",""))))</f>
        <v/>
      </c>
      <c r="BK245" s="180"/>
      <c r="BL245" s="213"/>
      <c r="BM245" s="29">
        <v>93</v>
      </c>
      <c r="BN245" s="29">
        <v>93</v>
      </c>
      <c r="BO245" s="29">
        <v>93</v>
      </c>
      <c r="BP245" s="29">
        <v>93</v>
      </c>
      <c r="BQ245" s="29">
        <v>93</v>
      </c>
      <c r="BR245" s="29">
        <v>93</v>
      </c>
      <c r="BS245" s="29">
        <v>93</v>
      </c>
      <c r="BT245" s="29">
        <v>93</v>
      </c>
      <c r="BU245" s="29">
        <v>93</v>
      </c>
      <c r="BV245" s="29">
        <v>93</v>
      </c>
      <c r="BW245" s="29">
        <v>93</v>
      </c>
      <c r="BX245" s="29">
        <v>93</v>
      </c>
      <c r="BY245" s="29">
        <v>93</v>
      </c>
      <c r="BZ245" s="29">
        <v>93</v>
      </c>
      <c r="CA245" s="29">
        <v>93</v>
      </c>
      <c r="CB245" s="226">
        <v>93</v>
      </c>
      <c r="CC245" s="181"/>
      <c r="CD245" s="181"/>
      <c r="CE245" s="395" t="s">
        <v>1278</v>
      </c>
      <c r="CF245" s="182"/>
      <c r="CG245" s="182"/>
      <c r="CH245" s="395"/>
      <c r="CI245" s="183"/>
      <c r="CJ245" s="183"/>
      <c r="CK245" s="214">
        <v>234</v>
      </c>
      <c r="CL245" s="44" t="s">
        <v>675</v>
      </c>
      <c r="CM245" s="184"/>
      <c r="CN245" s="216"/>
      <c r="CO245" s="227" t="s">
        <v>107</v>
      </c>
      <c r="CP245" s="185"/>
      <c r="CQ245" s="185"/>
      <c r="CR245" s="44">
        <v>103</v>
      </c>
      <c r="CS245" s="44">
        <v>109</v>
      </c>
      <c r="CT245" s="186"/>
      <c r="CU245" s="186"/>
      <c r="CV245" s="395"/>
      <c r="CW245" s="218"/>
      <c r="CX245" s="218"/>
      <c r="CY245" s="227"/>
      <c r="CZ245" s="187"/>
      <c r="DA245" s="187"/>
      <c r="DB245" s="28" t="str">
        <f>IF(OR($A$8&lt;&gt;"",$A$2&lt;&gt;"",$DB$252&lt;&gt;""),"E","")</f>
        <v/>
      </c>
      <c r="DC245" s="29" t="str">
        <f>IF(OR($A$8&lt;&gt;"",$A$2&lt;&gt;"",$DC$252&lt;&gt;""),"E","")</f>
        <v/>
      </c>
      <c r="DD245" s="29" t="str">
        <f>IF(OR($A$8&lt;&gt;"",$A$2&lt;&gt;"",$DD$252&lt;&gt;""),"E","")</f>
        <v/>
      </c>
      <c r="DE245" s="29" t="str">
        <f>IF(OR($A$8&lt;&gt;"",$A$2&lt;&gt;"",$DE$252&lt;&gt;""),"E","")</f>
        <v/>
      </c>
      <c r="DF245" s="29" t="str">
        <f>IF(OR($A$8&lt;&gt;"",$A$2&lt;&gt;"",$DF$252&lt;&gt;""),"E","")</f>
        <v/>
      </c>
      <c r="DG245" s="29" t="str">
        <f>IF(OR($A$8&lt;&gt;"",$A$2&lt;&gt;"",$DG$252&lt;&gt;""),"E","")</f>
        <v/>
      </c>
      <c r="DH245" s="29" t="str">
        <f>IF(OR($A$8&lt;&gt;"",$A$2&lt;&gt;"",$DH$252&lt;&gt;""),"E","")</f>
        <v/>
      </c>
      <c r="DI245" s="29" t="str">
        <f>IF(OR($A$8&lt;&gt;"",$A$2&lt;&gt;"",$DI$252&lt;&gt;""),"E","")</f>
        <v/>
      </c>
      <c r="DJ245" s="29" t="str">
        <f>IF(OR($A$8&lt;&gt;"",$A$2&lt;&gt;"",$DJ$252&lt;&gt;""),"E","")</f>
        <v/>
      </c>
      <c r="DK245" s="29" t="str">
        <f>IF(OR($A$8&lt;&gt;"",$A$2&lt;&gt;"",$DK$252&lt;&gt;""),"E","")</f>
        <v/>
      </c>
      <c r="DL245" s="29" t="str">
        <f>IF(OR($A$8&lt;&gt;"",$A$2&lt;&gt;"",$DL$252&lt;&gt;""),"E","")</f>
        <v/>
      </c>
      <c r="DM245" s="29" t="str">
        <f>IF(OR($A$8&lt;&gt;"",$A$2&lt;&gt;"",$DM$252&lt;&gt;""),"E","")</f>
        <v/>
      </c>
      <c r="DN245" s="29" t="str">
        <f>IF(OR($A$8&lt;&gt;"",$A$2&lt;&gt;"",$DN$252&lt;&gt;""),"E","")</f>
        <v/>
      </c>
      <c r="DO245" s="29" t="str">
        <f>IF(OR($A$8&lt;&gt;"",$A$2&lt;&gt;"",$DO$252&lt;&gt;""),"E","")</f>
        <v/>
      </c>
      <c r="DP245" s="29" t="str">
        <f>IF(OR($A$8&lt;&gt;"",$A$2&lt;&gt;"",$DP$252&lt;&gt;""),"E","")</f>
        <v/>
      </c>
      <c r="DQ245" s="29" t="str">
        <f>IF(OR($A$8&lt;&gt;"",$A$2&lt;&gt;"",$DQ$252&lt;&gt;""),"E","")</f>
        <v/>
      </c>
      <c r="DR245" s="29" t="str">
        <f>IF(OR($A$8&lt;&gt;"",$A$2&lt;&gt;"",$DR$252&lt;&gt;""),"E","")</f>
        <v/>
      </c>
      <c r="DS245" s="29" t="str">
        <f>IF(OR($A$8&lt;&gt;"",$A$2&lt;&gt;"",$DS$252&lt;&gt;""),"E","")</f>
        <v/>
      </c>
      <c r="DT245" s="29" t="str">
        <f>IF(OR($A$8&lt;&gt;"",$A$2&lt;&gt;"",$DT$252&lt;&gt;""),"E","")</f>
        <v/>
      </c>
      <c r="DU245" s="29" t="str">
        <f>IF(OR($A$8&lt;&gt;"",$A$2&lt;&gt;"",$DU$252&lt;&gt;""),"E","")</f>
        <v/>
      </c>
      <c r="DV245" s="29" t="str">
        <f>IF(OR($A$8&lt;&gt;"",$A$2&lt;&gt;"",$DV$252&lt;&gt;""),"E","")</f>
        <v/>
      </c>
      <c r="DW245" s="29" t="str">
        <f>IF(OR($A$8&lt;&gt;"",$A$2&lt;&gt;"",$DW$252&lt;&gt;""),"E","")</f>
        <v/>
      </c>
      <c r="DX245" s="29" t="str">
        <f>IF(OR($A$8&lt;&gt;"",$A$2&lt;&gt;"",$DX$252&lt;&gt;""),"E","")</f>
        <v/>
      </c>
      <c r="DY245" s="29" t="str">
        <f>IF(OR($A$8&lt;&gt;"",$A$2&lt;&gt;"",$DY$252&lt;&gt;""),"E","")</f>
        <v/>
      </c>
      <c r="DZ245" s="29" t="str">
        <f>IF(OR($A$8&lt;&gt;"",$A$2&lt;&gt;"",$DZ$252&lt;&gt;""),"E","")</f>
        <v/>
      </c>
      <c r="EA245" s="31"/>
      <c r="EB245" s="2"/>
      <c r="EC245" s="29" t="str">
        <f>IF(OR($A$8&lt;&gt;"",$A$2&lt;&gt;"",$EC$252&lt;&gt;""),"E","")</f>
        <v/>
      </c>
      <c r="ED245" s="58"/>
      <c r="EE245" s="57"/>
      <c r="EF245" s="29" t="str">
        <f>IF(OR($A$8&lt;&gt;"",$A$2&lt;&gt;"",$EF$252&lt;&gt;""),"E","")</f>
        <v/>
      </c>
      <c r="EG245" s="29" t="str">
        <f>IF(OR($A$8&lt;&gt;"",$A$2&lt;&gt;"",$EG$252&lt;&gt;""),"E","")</f>
        <v/>
      </c>
      <c r="EH245" s="29" t="str">
        <f>IF(OR($A$8&lt;&gt;"",$A$2&lt;&gt;"",$EH$252&lt;&gt;""),"E","")</f>
        <v/>
      </c>
      <c r="EI245" s="29" t="str">
        <f>IF(OR($A$8&lt;&gt;"",$A$2&lt;&gt;"",$EI$252&lt;&gt;""),"E","")</f>
        <v/>
      </c>
      <c r="EJ245" s="29" t="str">
        <f>IF(OR($A$8&lt;&gt;"",$A$2&lt;&gt;"",$EJ$252&lt;&gt;""),"E","")</f>
        <v/>
      </c>
      <c r="EK245" s="29" t="str">
        <f>IF(OR($A$8&lt;&gt;"",$A$2&lt;&gt;"",$EK$252&lt;&gt;""),"E","")</f>
        <v/>
      </c>
      <c r="EL245" s="29" t="str">
        <f>IF(OR($A$8&lt;&gt;"",$A$2&lt;&gt;"",$EL$252&lt;&gt;""),"E","")</f>
        <v/>
      </c>
      <c r="EM245" s="29" t="str">
        <f>IF(OR($A$8&lt;&gt;"",$A$2&lt;&gt;"",$EM$252&lt;&gt;""),"E","")</f>
        <v/>
      </c>
      <c r="EN245" s="29" t="str">
        <f>IF(OR($A$8&lt;&gt;"",$A$2&lt;&gt;"",$EN$252&lt;&gt;""),"E","")</f>
        <v/>
      </c>
      <c r="EO245" s="29" t="str">
        <f>IF(OR($A$8&lt;&gt;"",$A$2&lt;&gt;"",$EO$252&lt;&gt;""),"E","")</f>
        <v/>
      </c>
      <c r="EP245" s="29" t="str">
        <f>IF(OR($A$8&lt;&gt;"",$A$2&lt;&gt;"",$EP$252&lt;&gt;""),"E","")</f>
        <v/>
      </c>
      <c r="EQ245" s="29" t="str">
        <f>IF(OR($A$8&lt;&gt;"",$A$2&lt;&gt;"",$EQ$252&lt;&gt;""),"E","")</f>
        <v/>
      </c>
      <c r="ER245" s="29" t="str">
        <f>IF(OR($A$8&lt;&gt;"",$A$2&lt;&gt;"",$ER$252&lt;&gt;""),"E","")</f>
        <v/>
      </c>
      <c r="ES245" s="29" t="str">
        <f>IF(OR($A$8&lt;&gt;"",$A$2&lt;&gt;"",$ES$252&lt;&gt;""),"E","")</f>
        <v/>
      </c>
      <c r="ET245" s="29" t="str">
        <f>IF(OR($A$8&lt;&gt;"",$A$2&lt;&gt;"",$ET$252&lt;&gt;""),"E","")</f>
        <v/>
      </c>
      <c r="EU245" s="29" t="str">
        <f>IF(OR($A$8&lt;&gt;"",$A$2&lt;&gt;"",$EU$252&lt;&gt;""),"E","")</f>
        <v/>
      </c>
      <c r="EV245" s="29" t="str">
        <f>IF(OR($A$8&lt;&gt;"",$A$2&lt;&gt;"",$EV$252&lt;&gt;""),"E","")</f>
        <v/>
      </c>
      <c r="EW245" s="29" t="str">
        <f>IF(OR($A$8&lt;&gt;"",$A$2&lt;&gt;"",$EW$252&lt;&gt;""),"E","")</f>
        <v/>
      </c>
      <c r="EX245" s="29" t="str">
        <f>IF(OR($A$8&lt;&gt;"",$A$2&lt;&gt;"",$EX$252&lt;&gt;""),"E","")</f>
        <v/>
      </c>
      <c r="EY245" s="29" t="str">
        <f>IF(OR($A$8&lt;&gt;"",$A$2&lt;&gt;"",$EY$252&lt;&gt;""),"E","")</f>
        <v/>
      </c>
      <c r="EZ245" s="29" t="str">
        <f>IF(OR($A$8&lt;&gt;"",$A$2&lt;&gt;"",$EZ$252&lt;&gt;""),"E","")</f>
        <v/>
      </c>
      <c r="FA245" s="29" t="str">
        <f>IF(OR($A$8&lt;&gt;"",$A$2&lt;&gt;"",$FA$252&lt;&gt;""),"E","")</f>
        <v/>
      </c>
      <c r="FB245" s="29" t="str">
        <f>IF(OR($A$8&lt;&gt;"",$A$2&lt;&gt;"",$FB$252&lt;&gt;""),"E","")</f>
        <v/>
      </c>
      <c r="FC245" s="29" t="str">
        <f>IF(OR($A$8&lt;&gt;"",$A$2&lt;&gt;"",$FC$252&lt;&gt;""),"E","")</f>
        <v/>
      </c>
      <c r="FD245" s="29" t="str">
        <f>IF(OR($A$8&lt;&gt;"",$A$2&lt;&gt;"",$FD$252&lt;&gt;""),"E","")</f>
        <v/>
      </c>
      <c r="FE245" s="29" t="str">
        <f>IF(OR($A$8&lt;&gt;"",$A$2&lt;&gt;"",$FE$252&lt;&gt;""),"E","")</f>
        <v/>
      </c>
      <c r="FF245" s="29" t="str">
        <f>IF(OR($A$8&lt;&gt;"",$A$2&lt;&gt;"",$FF$252&lt;&gt;""),"E","")</f>
        <v/>
      </c>
      <c r="FG245" s="29" t="str">
        <f>IF(OR($A$8&lt;&gt;"",$A$2&lt;&gt;"",$FG$252&lt;&gt;""),"E","")</f>
        <v/>
      </c>
      <c r="FH245" s="29" t="str">
        <f>IF(OR($A$8&lt;&gt;"",$A$2&lt;&gt;"",$FH$252&lt;&gt;""),"E","")</f>
        <v/>
      </c>
      <c r="FI245" s="29" t="str">
        <f>IF(OR($A$8&lt;&gt;"",$A$2&lt;&gt;"",$FI$252&lt;&gt;""),"E","")</f>
        <v/>
      </c>
      <c r="FJ245" s="29" t="str">
        <f>IF(OR($A$8&lt;&gt;"",$A$2&lt;&gt;"",$FJ$252&lt;&gt;""),"E","")</f>
        <v/>
      </c>
      <c r="FK245" s="29" t="str">
        <f>IF(OR($A$8&lt;&gt;"",$A$2&lt;&gt;"",$FK$252&lt;&gt;""),"E","")</f>
        <v/>
      </c>
      <c r="FL245" s="29" t="str">
        <f>IF(OR($A$8&lt;&gt;"",$A$2&lt;&gt;"",$FL$252&lt;&gt;""),"E","")</f>
        <v/>
      </c>
      <c r="FM245" s="29" t="str">
        <f>IF(OR($A$8&lt;&gt;"",$A$2&lt;&gt;"",$FM$252&lt;&gt;""),"E","")</f>
        <v/>
      </c>
      <c r="FN245" s="29" t="str">
        <f>IF(OR($A$8&lt;&gt;"",$A$2&lt;&gt;"",$FN$252&lt;&gt;""),"E","")</f>
        <v/>
      </c>
      <c r="FO245" s="29" t="str">
        <f>IF(OR($A$8&lt;&gt;"",$A$2&lt;&gt;"",$FO$252&lt;&gt;""),"E","")</f>
        <v/>
      </c>
      <c r="FP245" s="29" t="str">
        <f>IF(OR($A$8&lt;&gt;"",$A$2&lt;&gt;"",$FP$252&lt;&gt;""),"E","")</f>
        <v/>
      </c>
      <c r="FQ245" s="29" t="str">
        <f>IF(OR($A$8&lt;&gt;"",$A$2&lt;&gt;"",$FQ$252&lt;&gt;""),"E","")</f>
        <v/>
      </c>
      <c r="FR245" s="29" t="str">
        <f>IF(OR($A$8&lt;&gt;"",$A$2&lt;&gt;"",$FR$252&lt;&gt;""),"E","")</f>
        <v/>
      </c>
      <c r="FS245" s="29" t="str">
        <f>IF(OR($A$8&lt;&gt;"",$A$2&lt;&gt;"",$FS$252&lt;&gt;""),"E","")</f>
        <v/>
      </c>
      <c r="FT245" s="29" t="str">
        <f>IF(OR($A$8&lt;&gt;"",$A$2&lt;&gt;"",$FT$252&lt;&gt;""),"E","")</f>
        <v/>
      </c>
      <c r="FU245" s="29" t="str">
        <f>IF(OR($A$8&lt;&gt;"",$A$2&lt;&gt;"",$FU$252&lt;&gt;""),"E","")</f>
        <v/>
      </c>
      <c r="FV245" s="29" t="str">
        <f>IF(OR($A$8&lt;&gt;"",$A$2&lt;&gt;"",$FV$252&lt;&gt;""),"E","")</f>
        <v/>
      </c>
      <c r="FW245" s="29" t="str">
        <f>IF(OR($A$8&lt;&gt;"",$A$2&lt;&gt;"",$FW$252&lt;&gt;""),"E","")</f>
        <v/>
      </c>
      <c r="FX245" s="29" t="str">
        <f>IF(OR($A$8&lt;&gt;"",$A$2&lt;&gt;"",$FX$252&lt;&gt;""),"E","")</f>
        <v/>
      </c>
      <c r="FY245" s="29" t="str">
        <f>IF(OR($A$8&lt;&gt;"",$A$2&lt;&gt;"",$FY$252&lt;&gt;""),"E","")</f>
        <v/>
      </c>
      <c r="FZ245" s="29" t="str">
        <f>IF(OR($A$8&lt;&gt;"",$A$2&lt;&gt;"",$FZ$252&lt;&gt;""),"E","")</f>
        <v/>
      </c>
      <c r="GA245" s="29" t="str">
        <f>IF(OR($A$8&lt;&gt;"",$A$2&lt;&gt;"",$GA$252&lt;&gt;""),"E","")</f>
        <v/>
      </c>
      <c r="GB245" s="58"/>
      <c r="GC245" s="57"/>
      <c r="GD245" s="33" t="str">
        <f>IF(OR($A$8&lt;&gt;"",$A$2&lt;&gt;"",$GD$252&lt;&gt;""),"E","")</f>
        <v/>
      </c>
      <c r="GE245" s="77"/>
      <c r="GF245" s="72"/>
      <c r="GG245" s="29" t="str">
        <f>IF(OR($A$8&lt;&gt;"",$A$2&lt;&gt;"",$GG$252&lt;&gt;""),"E","")</f>
        <v/>
      </c>
      <c r="GH245" s="29" t="str">
        <f>IF(OR($A$8&lt;&gt;"",$A$2&lt;&gt;"",$GH$252&lt;&gt;""),"E","")</f>
        <v/>
      </c>
      <c r="GI245" s="29" t="str">
        <f>IF(OR($A$8&lt;&gt;"",$A$2&lt;&gt;"",$GI$252&lt;&gt;""),"E","")</f>
        <v/>
      </c>
      <c r="GJ245" s="29" t="str">
        <f>IF(OR($A$8&lt;&gt;"",$A$2&lt;&gt;"",$GJ$252&lt;&gt;""),"E","")</f>
        <v/>
      </c>
      <c r="GK245" s="29" t="str">
        <f>IF(OR($A$8&lt;&gt;"",$A$2&lt;&gt;"",$GK$252&lt;&gt;""),"E","")</f>
        <v/>
      </c>
      <c r="GL245" s="29" t="str">
        <f>IF(OR($A$8&lt;&gt;"",$A$2&lt;&gt;"",$GL$252&lt;&gt;""),"E","")</f>
        <v/>
      </c>
      <c r="GM245" s="29" t="str">
        <f>IF(OR($A$8&lt;&gt;"",$A$2&lt;&gt;"",$GM$252&lt;&gt;""),"E","")</f>
        <v/>
      </c>
      <c r="GN245" s="29" t="str">
        <f>IF(OR($A$8&lt;&gt;"",$A$2&lt;&gt;"",$GN$252&lt;&gt;""),"E","")</f>
        <v/>
      </c>
      <c r="GO245" s="29" t="str">
        <f>IF(OR($A$8&lt;&gt;"",$A$2&lt;&gt;"",$GO$252&lt;&gt;""),"E","")</f>
        <v/>
      </c>
      <c r="GP245" s="29" t="str">
        <f>IF(OR($A$8&lt;&gt;"",$A$2&lt;&gt;"",$GP$252&lt;&gt;""),"E","")</f>
        <v/>
      </c>
      <c r="GQ245" s="29" t="str">
        <f>IF(OR($A$8&lt;&gt;"",$A$2&lt;&gt;"",$GQ$252&lt;&gt;""),"E","")</f>
        <v/>
      </c>
      <c r="GR245" s="29" t="str">
        <f>IF(OR($A$8&lt;&gt;"",$A$2&lt;&gt;"",$GR$252&lt;&gt;""),"E","")</f>
        <v/>
      </c>
      <c r="GS245" s="29" t="str">
        <f>IF(OR($A$8&lt;&gt;"",$A$2&lt;&gt;"",$GS$252&lt;&gt;""),"E","")</f>
        <v/>
      </c>
      <c r="GT245" s="29" t="str">
        <f>IF(OR($A$8&lt;&gt;"",$A$2&lt;&gt;"",$GT$252&lt;&gt;""),"E","")</f>
        <v/>
      </c>
      <c r="GU245" s="29" t="str">
        <f>IF(OR($A$8&lt;&gt;"",$A$2&lt;&gt;"",$GU$252&lt;&gt;""),"E","")</f>
        <v/>
      </c>
      <c r="GV245" s="29" t="str">
        <f>IF(OR($A$8&lt;&gt;"",$A$2&lt;&gt;"",$GV$252&lt;&gt;""),"E","")</f>
        <v/>
      </c>
      <c r="GW245" s="29" t="str">
        <f>IF(OR($A$8&lt;&gt;"",$A$2&lt;&gt;"",$GW$252&lt;&gt;""),"E","")</f>
        <v/>
      </c>
      <c r="GX245" s="29" t="str">
        <f>IF(OR($A$8&lt;&gt;"",$A$2&lt;&gt;"",$GX$252&lt;&gt;""),"E","")</f>
        <v/>
      </c>
      <c r="GY245" s="26" t="str">
        <f>IF(OR($A$8&lt;&gt;"",$A$2&lt;&gt;"",$GY$252&lt;&gt;""),"E","")</f>
        <v/>
      </c>
      <c r="GZ245" s="29" t="str">
        <f>IF(OR($A$8&lt;&gt;"",$A$2&lt;&gt;"",$GZ$252&lt;&gt;""),"E","")</f>
        <v/>
      </c>
      <c r="HA245" s="29" t="str">
        <f>IF(OR($A$8&lt;&gt;"",$A$2&lt;&gt;"",$HA$252&lt;&gt;""),"E","")</f>
        <v/>
      </c>
      <c r="HB245" s="29" t="str">
        <f>IF(OR($A$8&lt;&gt;"",$A$2&lt;&gt;"",$HB$252&lt;&gt;""),"E","")</f>
        <v/>
      </c>
      <c r="HC245" s="29" t="str">
        <f>IF(OR($A$8&lt;&gt;"",$A$2&lt;&gt;"",$HC$252&lt;&gt;""),"E","")</f>
        <v/>
      </c>
      <c r="HD245" s="29" t="str">
        <f>IF(OR($A$8&lt;&gt;"",$A$2&lt;&gt;"",$HD$252&lt;&gt;""),"E","")</f>
        <v/>
      </c>
      <c r="HE245" s="29" t="str">
        <f>IF(OR($A$8&lt;&gt;"",$A$2&lt;&gt;"",$HE$252&lt;&gt;""),"E","")</f>
        <v/>
      </c>
      <c r="HF245" s="29" t="str">
        <f>IF(OR($A$8&lt;&gt;"",$A$2&lt;&gt;"",$HF$252&lt;&gt;""),"E","")</f>
        <v/>
      </c>
      <c r="HG245" s="29" t="str">
        <f>IF(OR($A$8&lt;&gt;"",$A$2&lt;&gt;"",$HG$252&lt;&gt;""),"E","")</f>
        <v/>
      </c>
      <c r="HH245" s="81"/>
      <c r="HI245" s="72"/>
      <c r="HJ245" s="34" t="str">
        <f>IF(OR($A$8&lt;&gt;"",$A$2&lt;&gt;"",$HJ$252&lt;&gt;""),"E",IF((OR((AND($B$5="X",$D$5="")),(AND($F$7="X",$H$7="",$N$7="")),(AND((OR(($J$6="X"),(AND($J$6="X",$L$6="X")))),$N$6="")),(AND($B$7="X",$D$7="")))),"","X"))</f>
        <v>X</v>
      </c>
      <c r="HK245" s="29" t="str">
        <f>IF(OR($A$8&lt;&gt;"",$A$2&lt;&gt;"",$HK$252&lt;&gt;""),"E","")</f>
        <v/>
      </c>
      <c r="HL245" s="34" t="str">
        <f>IF(OR($A$8&lt;&gt;"",$A$2&lt;&gt;"",$HL$252&lt;&gt;""),"E",IF((OR((AND($B$5="X",$D$5="")),(AND($F$7="X",$H$7="",$N$7="")),(AND((OR(($J$6="X"),(AND($J$6="X",$L$6="X")))),$N$6="")),(AND($B$7="X",$D$7="")))),"","X"))</f>
        <v>X</v>
      </c>
      <c r="HM245" s="34" t="str">
        <f>IF(OR($A$8&lt;&gt;"",$A$2&lt;&gt;"",$HM$252&lt;&gt;""),"E",IF((OR((AND($B$5="X",$D$5="")),(AND($F$7="X",$H$7="",$N$7="")),(AND((OR(($J$6="X"),(AND($J$6="X",$L$6="X")))),$N$6="")),(AND($B$7="X",$D$7="")))),"","X"))</f>
        <v>X</v>
      </c>
      <c r="HN245" s="34" t="str">
        <f>IF(OR($A$8&lt;&gt;"",$A$2&lt;&gt;"",$HN$252&lt;&gt;""),"E",IF((OR((AND($B$5="X",$D$5="")),(AND($F$7="X",$H$7="",$N$7="")),(AND((OR(($J$6="X"),(AND($J$6="X",$L$6="X")))),$N$6="")),(AND($B$7="X",$D$7="")))),"","X"))</f>
        <v>X</v>
      </c>
      <c r="HO245" s="34" t="str">
        <f>IF(OR($A$8&lt;&gt;"",$A$2&lt;&gt;"",$HO$252&lt;&gt;""),"E",IF((OR((AND($B$5="X",$D$5="")),(AND($F$7="X",$H$7="",$N$7="")),(AND((OR(($J$6="X"),(AND($J$6="X",$L$6="X")))),$N$6="")),(AND($B$7="X",$D$7="")))),"","X"))</f>
        <v>X</v>
      </c>
      <c r="HP245" s="34" t="str">
        <f>IF(OR($A$8&lt;&gt;"",$A$2&lt;&gt;"",$HP$252&lt;&gt;""),"E",IF((OR((AND($B$5="X",$D$5="")),(AND($F$7="X",$H$7="",$N$7="")),(AND((OR(($J$6="X"),(AND($J$6="X",$L$6="X")))),$N$6="")),(AND($B$7="X",$D$7="")))),"","X"))</f>
        <v>X</v>
      </c>
      <c r="HQ245" s="219"/>
      <c r="HR245" s="6"/>
      <c r="HS245" s="131">
        <f t="shared" si="3"/>
        <v>0</v>
      </c>
      <c r="HT245" s="132"/>
    </row>
    <row r="246" spans="1:228" ht="39" customHeight="1" x14ac:dyDescent="0.2">
      <c r="A246" s="230" t="s">
        <v>221</v>
      </c>
      <c r="B246" s="231"/>
      <c r="C246" s="231"/>
      <c r="D246" s="231"/>
      <c r="E246" s="231"/>
      <c r="F246" s="231"/>
      <c r="G246" s="231"/>
      <c r="H246" s="231"/>
      <c r="I246" s="231"/>
      <c r="J246" s="231"/>
      <c r="K246" s="231"/>
      <c r="L246" s="232"/>
      <c r="M246" s="220" t="s">
        <v>222</v>
      </c>
      <c r="N246" s="221"/>
      <c r="O246" s="221"/>
      <c r="P246" s="221"/>
      <c r="Q246" s="221"/>
      <c r="R246" s="221"/>
      <c r="S246" s="221"/>
      <c r="T246" s="221"/>
      <c r="U246" s="222"/>
      <c r="V246" s="176" t="s">
        <v>1229</v>
      </c>
      <c r="W246" s="46">
        <v>56</v>
      </c>
      <c r="X246" s="205">
        <v>4</v>
      </c>
      <c r="Y246" s="84" t="s">
        <v>1191</v>
      </c>
      <c r="Z246" s="178"/>
      <c r="AA246" s="212"/>
      <c r="AB246" s="155">
        <v>72</v>
      </c>
      <c r="AC246" s="299"/>
      <c r="AD246" s="155">
        <v>62</v>
      </c>
      <c r="AE246" s="299"/>
      <c r="AF246" s="155">
        <v>61</v>
      </c>
      <c r="AG246" s="299"/>
      <c r="AH246" s="155">
        <v>61</v>
      </c>
      <c r="AI246" s="299"/>
      <c r="AJ246" s="155"/>
      <c r="AK246" s="411"/>
      <c r="AL246" s="155"/>
      <c r="AM246" s="411"/>
      <c r="AN246" s="155"/>
      <c r="AO246" s="411"/>
      <c r="AP246" s="155"/>
      <c r="AQ246" s="411"/>
      <c r="AR246" s="155"/>
      <c r="AS246" s="418"/>
      <c r="AT246" s="155"/>
      <c r="AU246" s="154"/>
      <c r="AV246" s="155"/>
      <c r="AW246" s="154"/>
      <c r="AX246" s="155"/>
      <c r="AY246" s="154"/>
      <c r="AZ246" s="155"/>
      <c r="BA246" s="418"/>
      <c r="BB246" s="155"/>
      <c r="BC246" s="418"/>
      <c r="BD246" s="155"/>
      <c r="BE246" s="418"/>
      <c r="BF246" s="155"/>
      <c r="BG246" s="418"/>
      <c r="BH246" s="179"/>
      <c r="BI246" s="179"/>
      <c r="BJ246" s="67" t="str">
        <f>IF($BJ$8="Saisie de numéro erronée !","Saisie de numéro erronée !",IF($BJ$9="","",VALUE(SUBSTITUTE(IF(COUNTIF(HS246,"* *"),TRIM(MID(Y246&amp;" ",(FIND(("NO"&amp;$BJ$9&amp;" "),Y246&amp;" "))-3,3)),HS246),"c",""))))</f>
        <v/>
      </c>
      <c r="BK246" s="180"/>
      <c r="BL246" s="213"/>
      <c r="BM246" s="29">
        <v>56</v>
      </c>
      <c r="BN246" s="29">
        <v>70</v>
      </c>
      <c r="BO246" s="29">
        <v>83</v>
      </c>
      <c r="BP246" s="29">
        <v>54</v>
      </c>
      <c r="BQ246" s="29">
        <v>56</v>
      </c>
      <c r="BR246" s="29">
        <v>70</v>
      </c>
      <c r="BS246" s="29">
        <v>83</v>
      </c>
      <c r="BT246" s="29">
        <v>54</v>
      </c>
      <c r="BU246" s="29">
        <v>56</v>
      </c>
      <c r="BV246" s="29">
        <v>70</v>
      </c>
      <c r="BW246" s="29">
        <v>83</v>
      </c>
      <c r="BX246" s="29">
        <v>54</v>
      </c>
      <c r="BY246" s="29">
        <v>56</v>
      </c>
      <c r="BZ246" s="29">
        <v>70</v>
      </c>
      <c r="CA246" s="29">
        <v>83</v>
      </c>
      <c r="CB246" s="226">
        <v>54</v>
      </c>
      <c r="CC246" s="181"/>
      <c r="CD246" s="181"/>
      <c r="CE246" s="395" t="s">
        <v>1361</v>
      </c>
      <c r="CF246" s="182"/>
      <c r="CG246" s="182"/>
      <c r="CH246" s="395"/>
      <c r="CI246" s="183"/>
      <c r="CJ246" s="183"/>
      <c r="CK246" s="214">
        <v>235</v>
      </c>
      <c r="CL246" s="44" t="s">
        <v>676</v>
      </c>
      <c r="CM246" s="184"/>
      <c r="CN246" s="216"/>
      <c r="CO246" s="227" t="s">
        <v>236</v>
      </c>
      <c r="CP246" s="185"/>
      <c r="CQ246" s="185"/>
      <c r="CR246" s="44">
        <v>105</v>
      </c>
      <c r="CS246" s="44">
        <v>109</v>
      </c>
      <c r="CT246" s="186"/>
      <c r="CU246" s="186"/>
      <c r="CV246" s="395"/>
      <c r="CW246" s="218"/>
      <c r="CX246" s="218"/>
      <c r="CY246" s="227"/>
      <c r="CZ246" s="187"/>
      <c r="DA246" s="187"/>
      <c r="DB246" s="28" t="str">
        <f>IF(OR($A$8&lt;&gt;"",$A$2&lt;&gt;"",$DB$252&lt;&gt;""),"E","")</f>
        <v/>
      </c>
      <c r="DC246" s="29" t="str">
        <f>IF(OR($A$8&lt;&gt;"",$A$2&lt;&gt;"",$DC$252&lt;&gt;""),"E","")</f>
        <v/>
      </c>
      <c r="DD246" s="29" t="str">
        <f>IF(OR($A$8&lt;&gt;"",$A$2&lt;&gt;"",$DD$252&lt;&gt;""),"E","")</f>
        <v/>
      </c>
      <c r="DE246" s="29" t="str">
        <f>IF(OR($A$8&lt;&gt;"",$A$2&lt;&gt;"",$DE$252&lt;&gt;""),"E","")</f>
        <v/>
      </c>
      <c r="DF246" s="29" t="str">
        <f>IF(OR($A$8&lt;&gt;"",$A$2&lt;&gt;"",$DF$252&lt;&gt;""),"E","")</f>
        <v/>
      </c>
      <c r="DG246" s="29" t="str">
        <f>IF(OR($A$8&lt;&gt;"",$A$2&lt;&gt;"",$DG$252&lt;&gt;""),"E","")</f>
        <v/>
      </c>
      <c r="DH246" s="29" t="str">
        <f>IF(OR($A$8&lt;&gt;"",$A$2&lt;&gt;"",$DH$252&lt;&gt;""),"E","")</f>
        <v/>
      </c>
      <c r="DI246" s="29" t="str">
        <f>IF(OR($A$8&lt;&gt;"",$A$2&lt;&gt;"",$DI$252&lt;&gt;""),"E","")</f>
        <v/>
      </c>
      <c r="DJ246" s="29" t="str">
        <f>IF(OR($A$8&lt;&gt;"",$A$2&lt;&gt;"",$DJ$252&lt;&gt;""),"E","")</f>
        <v/>
      </c>
      <c r="DK246" s="29" t="str">
        <f>IF(OR($A$8&lt;&gt;"",$A$2&lt;&gt;"",$DK$252&lt;&gt;""),"E","")</f>
        <v/>
      </c>
      <c r="DL246" s="29" t="str">
        <f>IF(OR($A$8&lt;&gt;"",$A$2&lt;&gt;"",$DL$252&lt;&gt;""),"E","")</f>
        <v/>
      </c>
      <c r="DM246" s="29" t="str">
        <f>IF(OR($A$8&lt;&gt;"",$A$2&lt;&gt;"",$DM$252&lt;&gt;""),"E","")</f>
        <v/>
      </c>
      <c r="DN246" s="29" t="str">
        <f>IF(OR($A$8&lt;&gt;"",$A$2&lt;&gt;"",$DN$252&lt;&gt;""),"E","")</f>
        <v/>
      </c>
      <c r="DO246" s="29" t="str">
        <f>IF(OR($A$8&lt;&gt;"",$A$2&lt;&gt;"",$DO$252&lt;&gt;""),"E","")</f>
        <v/>
      </c>
      <c r="DP246" s="29" t="str">
        <f>IF(OR($A$8&lt;&gt;"",$A$2&lt;&gt;"",$DP$252&lt;&gt;""),"E","")</f>
        <v/>
      </c>
      <c r="DQ246" s="29" t="str">
        <f>IF(OR($A$8&lt;&gt;"",$A$2&lt;&gt;"",$DQ$252&lt;&gt;""),"E","")</f>
        <v/>
      </c>
      <c r="DR246" s="29" t="str">
        <f>IF(OR($A$8&lt;&gt;"",$A$2&lt;&gt;"",$DR$252&lt;&gt;""),"E","")</f>
        <v/>
      </c>
      <c r="DS246" s="29" t="str">
        <f>IF(OR($A$8&lt;&gt;"",$A$2&lt;&gt;"",$DS$252&lt;&gt;""),"E","")</f>
        <v/>
      </c>
      <c r="DT246" s="29" t="str">
        <f>IF(OR($A$8&lt;&gt;"",$A$2&lt;&gt;"",$DT$252&lt;&gt;""),"E","")</f>
        <v/>
      </c>
      <c r="DU246" s="29" t="str">
        <f>IF(OR($A$8&lt;&gt;"",$A$2&lt;&gt;"",$DU$252&lt;&gt;""),"E","")</f>
        <v/>
      </c>
      <c r="DV246" s="29" t="str">
        <f>IF(OR($A$8&lt;&gt;"",$A$2&lt;&gt;"",$DV$252&lt;&gt;""),"E","")</f>
        <v/>
      </c>
      <c r="DW246" s="29" t="str">
        <f>IF(OR($A$8&lt;&gt;"",$A$2&lt;&gt;"",$DW$252&lt;&gt;""),"E","")</f>
        <v/>
      </c>
      <c r="DX246" s="29" t="str">
        <f>IF(OR($A$8&lt;&gt;"",$A$2&lt;&gt;"",$DX$252&lt;&gt;""),"E","")</f>
        <v/>
      </c>
      <c r="DY246" s="29" t="str">
        <f>IF(OR($A$8&lt;&gt;"",$A$2&lt;&gt;"",$DY$252&lt;&gt;""),"E","")</f>
        <v/>
      </c>
      <c r="DZ246" s="29" t="str">
        <f>IF(OR($A$8&lt;&gt;"",$A$2&lt;&gt;"",$DZ$252&lt;&gt;""),"E","")</f>
        <v/>
      </c>
      <c r="EA246" s="31"/>
      <c r="EB246" s="2"/>
      <c r="EC246" s="29" t="str">
        <f>IF(OR($A$8&lt;&gt;"",$A$2&lt;&gt;"",$EC$252&lt;&gt;""),"E","")</f>
        <v/>
      </c>
      <c r="ED246" s="58"/>
      <c r="EE246" s="57"/>
      <c r="EF246" s="29" t="str">
        <f>IF(OR($A$8&lt;&gt;"",$A$2&lt;&gt;"",$EF$252&lt;&gt;""),"E","")</f>
        <v/>
      </c>
      <c r="EG246" s="29" t="str">
        <f>IF(OR($A$8&lt;&gt;"",$A$2&lt;&gt;"",$EG$252&lt;&gt;""),"E","")</f>
        <v/>
      </c>
      <c r="EH246" s="29" t="str">
        <f>IF(OR($A$8&lt;&gt;"",$A$2&lt;&gt;"",$EH$252&lt;&gt;""),"E","")</f>
        <v/>
      </c>
      <c r="EI246" s="29" t="str">
        <f>IF(OR($A$8&lt;&gt;"",$A$2&lt;&gt;"",$EI$252&lt;&gt;""),"E","")</f>
        <v/>
      </c>
      <c r="EJ246" s="29" t="str">
        <f>IF(OR($A$8&lt;&gt;"",$A$2&lt;&gt;"",$EJ$252&lt;&gt;""),"E","")</f>
        <v/>
      </c>
      <c r="EK246" s="29" t="str">
        <f>IF(OR($A$8&lt;&gt;"",$A$2&lt;&gt;"",$EK$252&lt;&gt;""),"E","")</f>
        <v/>
      </c>
      <c r="EL246" s="29" t="str">
        <f>IF(OR($A$8&lt;&gt;"",$A$2&lt;&gt;"",$EL$252&lt;&gt;""),"E","")</f>
        <v/>
      </c>
      <c r="EM246" s="29" t="str">
        <f>IF(OR($A$8&lt;&gt;"",$A$2&lt;&gt;"",$EM$252&lt;&gt;""),"E","")</f>
        <v/>
      </c>
      <c r="EN246" s="29" t="str">
        <f>IF(OR($A$8&lt;&gt;"",$A$2&lt;&gt;"",$EN$252&lt;&gt;""),"E","")</f>
        <v/>
      </c>
      <c r="EO246" s="29" t="str">
        <f>IF(OR($A$8&lt;&gt;"",$A$2&lt;&gt;"",$EO$252&lt;&gt;""),"E","")</f>
        <v/>
      </c>
      <c r="EP246" s="29" t="str">
        <f>IF(OR($A$8&lt;&gt;"",$A$2&lt;&gt;"",$EP$252&lt;&gt;""),"E","")</f>
        <v/>
      </c>
      <c r="EQ246" s="29" t="str">
        <f>IF(OR($A$8&lt;&gt;"",$A$2&lt;&gt;"",$EQ$252&lt;&gt;""),"E","")</f>
        <v/>
      </c>
      <c r="ER246" s="29" t="str">
        <f>IF(OR($A$8&lt;&gt;"",$A$2&lt;&gt;"",$ER$252&lt;&gt;""),"E","")</f>
        <v/>
      </c>
      <c r="ES246" s="29" t="str">
        <f>IF(OR($A$8&lt;&gt;"",$A$2&lt;&gt;"",$ES$252&lt;&gt;""),"E","")</f>
        <v/>
      </c>
      <c r="ET246" s="29" t="str">
        <f>IF(OR($A$8&lt;&gt;"",$A$2&lt;&gt;"",$ET$252&lt;&gt;""),"E","")</f>
        <v/>
      </c>
      <c r="EU246" s="29" t="str">
        <f>IF(OR($A$8&lt;&gt;"",$A$2&lt;&gt;"",$EU$252&lt;&gt;""),"E","")</f>
        <v/>
      </c>
      <c r="EV246" s="29" t="str">
        <f>IF(OR($A$8&lt;&gt;"",$A$2&lt;&gt;"",$EV$252&lt;&gt;""),"E","")</f>
        <v/>
      </c>
      <c r="EW246" s="29" t="str">
        <f>IF(OR($A$8&lt;&gt;"",$A$2&lt;&gt;"",$EW$252&lt;&gt;""),"E","")</f>
        <v/>
      </c>
      <c r="EX246" s="29" t="str">
        <f>IF(OR($A$8&lt;&gt;"",$A$2&lt;&gt;"",$EX$252&lt;&gt;""),"E","")</f>
        <v/>
      </c>
      <c r="EY246" s="29" t="str">
        <f>IF(OR($A$8&lt;&gt;"",$A$2&lt;&gt;"",$EY$252&lt;&gt;""),"E","")</f>
        <v/>
      </c>
      <c r="EZ246" s="29" t="str">
        <f>IF(OR($A$8&lt;&gt;"",$A$2&lt;&gt;"",$EZ$252&lt;&gt;""),"E","")</f>
        <v/>
      </c>
      <c r="FA246" s="29" t="str">
        <f>IF(OR($A$8&lt;&gt;"",$A$2&lt;&gt;"",$FA$252&lt;&gt;""),"E","")</f>
        <v/>
      </c>
      <c r="FB246" s="29" t="str">
        <f>IF(OR($A$8&lt;&gt;"",$A$2&lt;&gt;"",$FB$252&lt;&gt;""),"E","")</f>
        <v/>
      </c>
      <c r="FC246" s="29" t="str">
        <f>IF(OR($A$8&lt;&gt;"",$A$2&lt;&gt;"",$FC$252&lt;&gt;""),"E","")</f>
        <v/>
      </c>
      <c r="FD246" s="29" t="str">
        <f>IF(OR($A$8&lt;&gt;"",$A$2&lt;&gt;"",$FD$252&lt;&gt;""),"E","")</f>
        <v/>
      </c>
      <c r="FE246" s="29" t="str">
        <f>IF(OR($A$8&lt;&gt;"",$A$2&lt;&gt;"",$FE$252&lt;&gt;""),"E","")</f>
        <v/>
      </c>
      <c r="FF246" s="29" t="str">
        <f>IF(OR($A$8&lt;&gt;"",$A$2&lt;&gt;"",$FF$252&lt;&gt;""),"E","")</f>
        <v/>
      </c>
      <c r="FG246" s="29" t="str">
        <f>IF(OR($A$8&lt;&gt;"",$A$2&lt;&gt;"",$FG$252&lt;&gt;""),"E","")</f>
        <v/>
      </c>
      <c r="FH246" s="29" t="str">
        <f>IF(OR($A$8&lt;&gt;"",$A$2&lt;&gt;"",$FH$252&lt;&gt;""),"E","")</f>
        <v/>
      </c>
      <c r="FI246" s="29" t="str">
        <f>IF(OR($A$8&lt;&gt;"",$A$2&lt;&gt;"",$FI$252&lt;&gt;""),"E","")</f>
        <v/>
      </c>
      <c r="FJ246" s="29" t="str">
        <f>IF(OR($A$8&lt;&gt;"",$A$2&lt;&gt;"",$FJ$252&lt;&gt;""),"E","")</f>
        <v/>
      </c>
      <c r="FK246" s="29" t="str">
        <f>IF(OR($A$8&lt;&gt;"",$A$2&lt;&gt;"",$FK$252&lt;&gt;""),"E","")</f>
        <v/>
      </c>
      <c r="FL246" s="29" t="str">
        <f>IF(OR($A$8&lt;&gt;"",$A$2&lt;&gt;"",$FL$252&lt;&gt;""),"E","")</f>
        <v/>
      </c>
      <c r="FM246" s="29" t="str">
        <f>IF(OR($A$8&lt;&gt;"",$A$2&lt;&gt;"",$FM$252&lt;&gt;""),"E","")</f>
        <v/>
      </c>
      <c r="FN246" s="29" t="str">
        <f>IF(OR($A$8&lt;&gt;"",$A$2&lt;&gt;"",$FN$252&lt;&gt;""),"E","")</f>
        <v/>
      </c>
      <c r="FO246" s="29" t="str">
        <f>IF(OR($A$8&lt;&gt;"",$A$2&lt;&gt;"",$FO$252&lt;&gt;""),"E","")</f>
        <v/>
      </c>
      <c r="FP246" s="29" t="str">
        <f>IF(OR($A$8&lt;&gt;"",$A$2&lt;&gt;"",$FP$252&lt;&gt;""),"E","")</f>
        <v/>
      </c>
      <c r="FQ246" s="29" t="str">
        <f>IF(OR($A$8&lt;&gt;"",$A$2&lt;&gt;"",$FQ$252&lt;&gt;""),"E","")</f>
        <v/>
      </c>
      <c r="FR246" s="29" t="str">
        <f>IF(OR($A$8&lt;&gt;"",$A$2&lt;&gt;"",$FR$252&lt;&gt;""),"E","")</f>
        <v/>
      </c>
      <c r="FS246" s="29" t="str">
        <f>IF(OR($A$8&lt;&gt;"",$A$2&lt;&gt;"",$FS$252&lt;&gt;""),"E","")</f>
        <v/>
      </c>
      <c r="FT246" s="29" t="str">
        <f>IF(OR($A$8&lt;&gt;"",$A$2&lt;&gt;"",$FT$252&lt;&gt;""),"E","")</f>
        <v/>
      </c>
      <c r="FU246" s="29" t="str">
        <f>IF(OR($A$8&lt;&gt;"",$A$2&lt;&gt;"",$FU$252&lt;&gt;""),"E","")</f>
        <v/>
      </c>
      <c r="FV246" s="29" t="str">
        <f>IF(OR($A$8&lt;&gt;"",$A$2&lt;&gt;"",$FV$252&lt;&gt;""),"E","")</f>
        <v/>
      </c>
      <c r="FW246" s="29" t="str">
        <f>IF(OR($A$8&lt;&gt;"",$A$2&lt;&gt;"",$FW$252&lt;&gt;""),"E","")</f>
        <v/>
      </c>
      <c r="FX246" s="29" t="str">
        <f>IF(OR($A$8&lt;&gt;"",$A$2&lt;&gt;"",$FX$252&lt;&gt;""),"E","")</f>
        <v/>
      </c>
      <c r="FY246" s="29" t="str">
        <f>IF(OR($A$8&lt;&gt;"",$A$2&lt;&gt;"",$FY$252&lt;&gt;""),"E","")</f>
        <v/>
      </c>
      <c r="FZ246" s="29" t="str">
        <f>IF(OR($A$8&lt;&gt;"",$A$2&lt;&gt;"",$FZ$252&lt;&gt;""),"E","")</f>
        <v/>
      </c>
      <c r="GA246" s="29" t="str">
        <f>IF(OR($A$8&lt;&gt;"",$A$2&lt;&gt;"",$GA$252&lt;&gt;""),"E","")</f>
        <v/>
      </c>
      <c r="GB246" s="58"/>
      <c r="GC246" s="57"/>
      <c r="GD246" s="33" t="str">
        <f>IF(OR($A$8&lt;&gt;"",$A$2&lt;&gt;"",$GD$252&lt;&gt;""),"E","")</f>
        <v/>
      </c>
      <c r="GE246" s="77"/>
      <c r="GF246" s="72"/>
      <c r="GG246" s="29" t="str">
        <f>IF(OR($A$8&lt;&gt;"",$A$2&lt;&gt;"",$GG$252&lt;&gt;""),"E","")</f>
        <v/>
      </c>
      <c r="GH246" s="29" t="str">
        <f>IF(OR($A$8&lt;&gt;"",$A$2&lt;&gt;"",$GH$252&lt;&gt;""),"E","")</f>
        <v/>
      </c>
      <c r="GI246" s="29" t="str">
        <f>IF(OR($A$8&lt;&gt;"",$A$2&lt;&gt;"",$GI$252&lt;&gt;""),"E","")</f>
        <v/>
      </c>
      <c r="GJ246" s="29" t="str">
        <f>IF(OR($A$8&lt;&gt;"",$A$2&lt;&gt;"",$GJ$252&lt;&gt;""),"E","")</f>
        <v/>
      </c>
      <c r="GK246" s="29" t="str">
        <f>IF(OR($A$8&lt;&gt;"",$A$2&lt;&gt;"",$GK$252&lt;&gt;""),"E","")</f>
        <v/>
      </c>
      <c r="GL246" s="29" t="str">
        <f>IF(OR($A$8&lt;&gt;"",$A$2&lt;&gt;"",$GL$252&lt;&gt;""),"E","")</f>
        <v/>
      </c>
      <c r="GM246" s="29" t="str">
        <f>IF(OR($A$8&lt;&gt;"",$A$2&lt;&gt;"",$GM$252&lt;&gt;""),"E","")</f>
        <v/>
      </c>
      <c r="GN246" s="29" t="str">
        <f>IF(OR($A$8&lt;&gt;"",$A$2&lt;&gt;"",$GN$252&lt;&gt;""),"E","")</f>
        <v/>
      </c>
      <c r="GO246" s="29" t="str">
        <f>IF(OR($A$8&lt;&gt;"",$A$2&lt;&gt;"",$GO$252&lt;&gt;""),"E","")</f>
        <v/>
      </c>
      <c r="GP246" s="29" t="str">
        <f>IF(OR($A$8&lt;&gt;"",$A$2&lt;&gt;"",$GP$252&lt;&gt;""),"E","")</f>
        <v/>
      </c>
      <c r="GQ246" s="29" t="str">
        <f>IF(OR($A$8&lt;&gt;"",$A$2&lt;&gt;"",$GQ$252&lt;&gt;""),"E","")</f>
        <v/>
      </c>
      <c r="GR246" s="29" t="str">
        <f>IF(OR($A$8&lt;&gt;"",$A$2&lt;&gt;"",$GR$252&lt;&gt;""),"E","")</f>
        <v/>
      </c>
      <c r="GS246" s="29" t="str">
        <f>IF(OR($A$8&lt;&gt;"",$A$2&lt;&gt;"",$GS$252&lt;&gt;""),"E","")</f>
        <v/>
      </c>
      <c r="GT246" s="29" t="str">
        <f>IF(OR($A$8&lt;&gt;"",$A$2&lt;&gt;"",$GT$252&lt;&gt;""),"E","")</f>
        <v/>
      </c>
      <c r="GU246" s="29" t="str">
        <f>IF(OR($A$8&lt;&gt;"",$A$2&lt;&gt;"",$GU$252&lt;&gt;""),"E","")</f>
        <v/>
      </c>
      <c r="GV246" s="29" t="str">
        <f>IF(OR($A$8&lt;&gt;"",$A$2&lt;&gt;"",$GV$252&lt;&gt;""),"E","")</f>
        <v/>
      </c>
      <c r="GW246" s="29" t="str">
        <f>IF(OR($A$8&lt;&gt;"",$A$2&lt;&gt;"",$GW$252&lt;&gt;""),"E","")</f>
        <v/>
      </c>
      <c r="GX246" s="29" t="str">
        <f>IF(OR($A$8&lt;&gt;"",$A$2&lt;&gt;"",$GX$252&lt;&gt;""),"E","")</f>
        <v/>
      </c>
      <c r="GY246" s="26" t="str">
        <f>IF(OR($A$8&lt;&gt;"",$A$2&lt;&gt;"",$GY$252&lt;&gt;""),"E","")</f>
        <v/>
      </c>
      <c r="GZ246" s="29" t="str">
        <f>IF(OR($A$8&lt;&gt;"",$A$2&lt;&gt;"",$GZ$252&lt;&gt;""),"E","")</f>
        <v/>
      </c>
      <c r="HA246" s="29" t="str">
        <f>IF(OR($A$8&lt;&gt;"",$A$2&lt;&gt;"",$HA$252&lt;&gt;""),"E","")</f>
        <v/>
      </c>
      <c r="HB246" s="29" t="str">
        <f>IF(OR($A$8&lt;&gt;"",$A$2&lt;&gt;"",$HB$252&lt;&gt;""),"E","")</f>
        <v/>
      </c>
      <c r="HC246" s="29" t="str">
        <f>IF(OR($A$8&lt;&gt;"",$A$2&lt;&gt;"",$HC$252&lt;&gt;""),"E","")</f>
        <v/>
      </c>
      <c r="HD246" s="29" t="str">
        <f>IF(OR($A$8&lt;&gt;"",$A$2&lt;&gt;"",$HD$252&lt;&gt;""),"E","")</f>
        <v/>
      </c>
      <c r="HE246" s="29" t="str">
        <f>IF(OR($A$8&lt;&gt;"",$A$2&lt;&gt;"",$HE$252&lt;&gt;""),"E","")</f>
        <v/>
      </c>
      <c r="HF246" s="29" t="str">
        <f>IF(OR($A$8&lt;&gt;"",$A$2&lt;&gt;"",$HF$252&lt;&gt;""),"E","")</f>
        <v/>
      </c>
      <c r="HG246" s="29" t="str">
        <f>IF(OR($A$8&lt;&gt;"",$A$2&lt;&gt;"",$HG$252&lt;&gt;""),"E","")</f>
        <v/>
      </c>
      <c r="HH246" s="81"/>
      <c r="HI246" s="72"/>
      <c r="HJ246" s="29" t="str">
        <f>IF(OR($A$8&lt;&gt;"",$A$2&lt;&gt;"",$HJ$252&lt;&gt;""),"E","")</f>
        <v/>
      </c>
      <c r="HK246" s="29" t="str">
        <f>IF(OR($A$8&lt;&gt;"",$A$2&lt;&gt;"",$HK$252&lt;&gt;""),"E","")</f>
        <v/>
      </c>
      <c r="HL246" s="34" t="str">
        <f>IF(OR($A$8&lt;&gt;"",$A$2&lt;&gt;"",$HL$252&lt;&gt;""),"E",IF((OR((AND($B$5="X",$D$5="")),(AND($F$7="X",$H$7="",$N$7="")),(AND((OR(($J$6="X"),(AND($J$6="X",$L$6="X")))),$N$6="")),(AND($B$7="X",$D$7="")))),"","X"))</f>
        <v>X</v>
      </c>
      <c r="HM246" s="34" t="str">
        <f>IF(OR($A$8&lt;&gt;"",$A$2&lt;&gt;"",$HM$252&lt;&gt;""),"E",IF((OR((AND($B$5="X",$D$5="")),(AND($F$7="X",$H$7="",$N$7="")),(AND((OR(($J$6="X"),(AND($J$6="X",$L$6="X")))),$N$6="")),(AND($B$7="X",$D$7="")))),"","X"))</f>
        <v>X</v>
      </c>
      <c r="HN246" s="34" t="str">
        <f>IF(OR($A$8&lt;&gt;"",$A$2&lt;&gt;"",$HN$252&lt;&gt;""),"E",IF((OR((AND($B$5="X",$D$5="")),(AND($F$7="X",$H$7="",$N$7="")),(AND((OR(($J$6="X"),(AND($J$6="X",$L$6="X")))),$N$6="")),(AND($B$7="X",$D$7="")))),"","X"))</f>
        <v>X</v>
      </c>
      <c r="HO246" s="34" t="str">
        <f>IF(OR($A$8&lt;&gt;"",$A$2&lt;&gt;"",$HO$252&lt;&gt;""),"E",IF((OR((AND($B$5="X",$D$5="")),(AND($F$7="X",$H$7="",$N$7="")),(AND((OR(($J$6="X"),(AND($J$6="X",$L$6="X")))),$N$6="")),(AND($B$7="X",$D$7="")))),"","X"))</f>
        <v>X</v>
      </c>
      <c r="HP246" s="34" t="str">
        <f>IF(OR($A$8&lt;&gt;"",$A$2&lt;&gt;"",$HP$252&lt;&gt;""),"E",IF((OR((AND($B$5="X",$D$5="")),(AND($F$7="X",$H$7="",$N$7="")),(AND((OR(($J$6="X"),(AND($J$6="X",$L$6="X")))),$N$6="")),(AND($B$7="X",$D$7="")))),"","X"))</f>
        <v>X</v>
      </c>
      <c r="HQ246" s="219"/>
      <c r="HR246" s="6"/>
      <c r="HS246" s="131">
        <f t="shared" si="3"/>
        <v>0</v>
      </c>
      <c r="HT246" s="132"/>
    </row>
    <row r="247" spans="1:228" ht="39" customHeight="1" x14ac:dyDescent="0.2">
      <c r="A247" s="230" t="s">
        <v>223</v>
      </c>
      <c r="B247" s="231"/>
      <c r="C247" s="231"/>
      <c r="D247" s="231"/>
      <c r="E247" s="231"/>
      <c r="F247" s="231"/>
      <c r="G247" s="231"/>
      <c r="H247" s="231"/>
      <c r="I247" s="231"/>
      <c r="J247" s="231"/>
      <c r="K247" s="231"/>
      <c r="L247" s="232"/>
      <c r="M247" s="220" t="s">
        <v>224</v>
      </c>
      <c r="N247" s="221"/>
      <c r="O247" s="221"/>
      <c r="P247" s="221"/>
      <c r="Q247" s="221"/>
      <c r="R247" s="221"/>
      <c r="S247" s="221"/>
      <c r="T247" s="221"/>
      <c r="U247" s="222"/>
      <c r="V247" s="176" t="s">
        <v>1229</v>
      </c>
      <c r="W247" s="46">
        <v>57</v>
      </c>
      <c r="X247" s="205">
        <v>4</v>
      </c>
      <c r="Y247" s="84" t="s">
        <v>1189</v>
      </c>
      <c r="Z247" s="178"/>
      <c r="AA247" s="212"/>
      <c r="AB247" s="155">
        <v>256</v>
      </c>
      <c r="AC247" s="299"/>
      <c r="AD247" s="155"/>
      <c r="AE247" s="411"/>
      <c r="AF247" s="155"/>
      <c r="AG247" s="411"/>
      <c r="AH247" s="155"/>
      <c r="AI247" s="411"/>
      <c r="AJ247" s="155"/>
      <c r="AK247" s="411"/>
      <c r="AL247" s="155"/>
      <c r="AM247" s="411"/>
      <c r="AN247" s="155"/>
      <c r="AO247" s="414"/>
      <c r="AP247" s="155"/>
      <c r="AQ247" s="414"/>
      <c r="AR247" s="155"/>
      <c r="AS247" s="154"/>
      <c r="AT247" s="155"/>
      <c r="AU247" s="418"/>
      <c r="AV247" s="155"/>
      <c r="AW247" s="418"/>
      <c r="AX247" s="155"/>
      <c r="AY247" s="418"/>
      <c r="AZ247" s="155"/>
      <c r="BA247" s="418"/>
      <c r="BB247" s="155"/>
      <c r="BC247" s="418"/>
      <c r="BD247" s="155"/>
      <c r="BE247" s="418"/>
      <c r="BF247" s="155"/>
      <c r="BG247" s="418"/>
      <c r="BH247" s="179"/>
      <c r="BI247" s="179"/>
      <c r="BJ247" s="67" t="str">
        <f>IF($BJ$8="Saisie de numéro erronée !","Saisie de numéro erronée !",IF($BJ$9="","",VALUE(SUBSTITUTE(IF(COUNTIF(HS247,"* *"),TRIM(MID(Y247&amp;" ",(FIND(("NO"&amp;$BJ$9&amp;" "),Y247&amp;" "))-3,3)),HS247),"c",""))))</f>
        <v/>
      </c>
      <c r="BK247" s="180"/>
      <c r="BL247" s="213"/>
      <c r="BM247" s="29">
        <v>76</v>
      </c>
      <c r="BN247" s="29">
        <v>76</v>
      </c>
      <c r="BO247" s="29">
        <v>76</v>
      </c>
      <c r="BP247" s="29">
        <v>76</v>
      </c>
      <c r="BQ247" s="29">
        <v>76</v>
      </c>
      <c r="BR247" s="29">
        <v>76</v>
      </c>
      <c r="BS247" s="29">
        <v>76</v>
      </c>
      <c r="BT247" s="29">
        <v>76</v>
      </c>
      <c r="BU247" s="29">
        <v>76</v>
      </c>
      <c r="BV247" s="29">
        <v>76</v>
      </c>
      <c r="BW247" s="29">
        <v>76</v>
      </c>
      <c r="BX247" s="29">
        <v>76</v>
      </c>
      <c r="BY247" s="29">
        <v>76</v>
      </c>
      <c r="BZ247" s="29">
        <v>76</v>
      </c>
      <c r="CA247" s="29">
        <v>76</v>
      </c>
      <c r="CB247" s="226">
        <v>76</v>
      </c>
      <c r="CC247" s="181"/>
      <c r="CD247" s="181"/>
      <c r="CE247" s="395" t="s">
        <v>1361</v>
      </c>
      <c r="CF247" s="182"/>
      <c r="CG247" s="182"/>
      <c r="CH247" s="395"/>
      <c r="CI247" s="183"/>
      <c r="CJ247" s="183"/>
      <c r="CK247" s="214">
        <v>236</v>
      </c>
      <c r="CL247" s="44" t="s">
        <v>677</v>
      </c>
      <c r="CM247" s="184"/>
      <c r="CN247" s="216"/>
      <c r="CO247" s="227" t="s">
        <v>236</v>
      </c>
      <c r="CP247" s="185"/>
      <c r="CQ247" s="185"/>
      <c r="CR247" s="44">
        <v>106</v>
      </c>
      <c r="CS247" s="44">
        <v>109</v>
      </c>
      <c r="CT247" s="186"/>
      <c r="CU247" s="186"/>
      <c r="CV247" s="395"/>
      <c r="CW247" s="218"/>
      <c r="CX247" s="218"/>
      <c r="CY247" s="227"/>
      <c r="CZ247" s="187"/>
      <c r="DA247" s="187"/>
      <c r="DB247" s="28" t="str">
        <f>IF(OR($A$8&lt;&gt;"",$A$2&lt;&gt;"",$DB$252&lt;&gt;""),"E","")</f>
        <v/>
      </c>
      <c r="DC247" s="29" t="str">
        <f>IF(OR($A$8&lt;&gt;"",$A$2&lt;&gt;"",$DC$252&lt;&gt;""),"E","")</f>
        <v/>
      </c>
      <c r="DD247" s="29" t="str">
        <f>IF(OR($A$8&lt;&gt;"",$A$2&lt;&gt;"",$DD$252&lt;&gt;""),"E","")</f>
        <v/>
      </c>
      <c r="DE247" s="29" t="str">
        <f>IF(OR($A$8&lt;&gt;"",$A$2&lt;&gt;"",$DE$252&lt;&gt;""),"E","")</f>
        <v/>
      </c>
      <c r="DF247" s="29" t="str">
        <f>IF(OR($A$8&lt;&gt;"",$A$2&lt;&gt;"",$DF$252&lt;&gt;""),"E","")</f>
        <v/>
      </c>
      <c r="DG247" s="29" t="str">
        <f>IF(OR($A$8&lt;&gt;"",$A$2&lt;&gt;"",$DG$252&lt;&gt;""),"E","")</f>
        <v/>
      </c>
      <c r="DH247" s="29" t="str">
        <f>IF(OR($A$8&lt;&gt;"",$A$2&lt;&gt;"",$DH$252&lt;&gt;""),"E","")</f>
        <v/>
      </c>
      <c r="DI247" s="29" t="str">
        <f>IF(OR($A$8&lt;&gt;"",$A$2&lt;&gt;"",$DI$252&lt;&gt;""),"E","")</f>
        <v/>
      </c>
      <c r="DJ247" s="29" t="str">
        <f>IF(OR($A$8&lt;&gt;"",$A$2&lt;&gt;"",$DJ$252&lt;&gt;""),"E","")</f>
        <v/>
      </c>
      <c r="DK247" s="29" t="str">
        <f>IF(OR($A$8&lt;&gt;"",$A$2&lt;&gt;"",$DK$252&lt;&gt;""),"E","")</f>
        <v/>
      </c>
      <c r="DL247" s="29" t="str">
        <f>IF(OR($A$8&lt;&gt;"",$A$2&lt;&gt;"",$DL$252&lt;&gt;""),"E","")</f>
        <v/>
      </c>
      <c r="DM247" s="29" t="str">
        <f>IF(OR($A$8&lt;&gt;"",$A$2&lt;&gt;"",$DM$252&lt;&gt;""),"E","")</f>
        <v/>
      </c>
      <c r="DN247" s="29" t="str">
        <f>IF(OR($A$8&lt;&gt;"",$A$2&lt;&gt;"",$DN$252&lt;&gt;""),"E","")</f>
        <v/>
      </c>
      <c r="DO247" s="29" t="str">
        <f>IF(OR($A$8&lt;&gt;"",$A$2&lt;&gt;"",$DO$252&lt;&gt;""),"E","")</f>
        <v/>
      </c>
      <c r="DP247" s="29" t="str">
        <f>IF(OR($A$8&lt;&gt;"",$A$2&lt;&gt;"",$DP$252&lt;&gt;""),"E","")</f>
        <v/>
      </c>
      <c r="DQ247" s="29" t="str">
        <f>IF(OR($A$8&lt;&gt;"",$A$2&lt;&gt;"",$DQ$252&lt;&gt;""),"E","")</f>
        <v/>
      </c>
      <c r="DR247" s="29" t="str">
        <f>IF(OR($A$8&lt;&gt;"",$A$2&lt;&gt;"",$DR$252&lt;&gt;""),"E","")</f>
        <v/>
      </c>
      <c r="DS247" s="29" t="str">
        <f>IF(OR($A$8&lt;&gt;"",$A$2&lt;&gt;"",$DS$252&lt;&gt;""),"E","")</f>
        <v/>
      </c>
      <c r="DT247" s="29" t="str">
        <f>IF(OR($A$8&lt;&gt;"",$A$2&lt;&gt;"",$DT$252&lt;&gt;""),"E","")</f>
        <v/>
      </c>
      <c r="DU247" s="29" t="str">
        <f>IF(OR($A$8&lt;&gt;"",$A$2&lt;&gt;"",$DU$252&lt;&gt;""),"E","")</f>
        <v/>
      </c>
      <c r="DV247" s="29" t="str">
        <f>IF(OR($A$8&lt;&gt;"",$A$2&lt;&gt;"",$DV$252&lt;&gt;""),"E","")</f>
        <v/>
      </c>
      <c r="DW247" s="29" t="str">
        <f>IF(OR($A$8&lt;&gt;"",$A$2&lt;&gt;"",$DW$252&lt;&gt;""),"E","")</f>
        <v/>
      </c>
      <c r="DX247" s="29" t="str">
        <f>IF(OR($A$8&lt;&gt;"",$A$2&lt;&gt;"",$DX$252&lt;&gt;""),"E","")</f>
        <v/>
      </c>
      <c r="DY247" s="29" t="str">
        <f>IF(OR($A$8&lt;&gt;"",$A$2&lt;&gt;"",$DY$252&lt;&gt;""),"E","")</f>
        <v/>
      </c>
      <c r="DZ247" s="29" t="str">
        <f>IF(OR($A$8&lt;&gt;"",$A$2&lt;&gt;"",$DZ$252&lt;&gt;""),"E","")</f>
        <v/>
      </c>
      <c r="EA247" s="31"/>
      <c r="EB247" s="2"/>
      <c r="EC247" s="29" t="str">
        <f>IF(OR($A$8&lt;&gt;"",$A$2&lt;&gt;"",$EC$252&lt;&gt;""),"E","")</f>
        <v/>
      </c>
      <c r="ED247" s="58"/>
      <c r="EE247" s="57"/>
      <c r="EF247" s="29" t="str">
        <f>IF(OR($A$8&lt;&gt;"",$A$2&lt;&gt;"",$EF$252&lt;&gt;""),"E","")</f>
        <v/>
      </c>
      <c r="EG247" s="29" t="str">
        <f>IF(OR($A$8&lt;&gt;"",$A$2&lt;&gt;"",$EG$252&lt;&gt;""),"E","")</f>
        <v/>
      </c>
      <c r="EH247" s="29" t="str">
        <f>IF(OR($A$8&lt;&gt;"",$A$2&lt;&gt;"",$EH$252&lt;&gt;""),"E","")</f>
        <v/>
      </c>
      <c r="EI247" s="29" t="str">
        <f>IF(OR($A$8&lt;&gt;"",$A$2&lt;&gt;"",$EI$252&lt;&gt;""),"E","")</f>
        <v/>
      </c>
      <c r="EJ247" s="29" t="str">
        <f>IF(OR($A$8&lt;&gt;"",$A$2&lt;&gt;"",$EJ$252&lt;&gt;""),"E","")</f>
        <v/>
      </c>
      <c r="EK247" s="29" t="str">
        <f>IF(OR($A$8&lt;&gt;"",$A$2&lt;&gt;"",$EK$252&lt;&gt;""),"E","")</f>
        <v/>
      </c>
      <c r="EL247" s="29" t="str">
        <f>IF(OR($A$8&lt;&gt;"",$A$2&lt;&gt;"",$EL$252&lt;&gt;""),"E","")</f>
        <v/>
      </c>
      <c r="EM247" s="29" t="str">
        <f>IF(OR($A$8&lt;&gt;"",$A$2&lt;&gt;"",$EM$252&lt;&gt;""),"E","")</f>
        <v/>
      </c>
      <c r="EN247" s="29" t="str">
        <f>IF(OR($A$8&lt;&gt;"",$A$2&lt;&gt;"",$EN$252&lt;&gt;""),"E","")</f>
        <v/>
      </c>
      <c r="EO247" s="29" t="str">
        <f>IF(OR($A$8&lt;&gt;"",$A$2&lt;&gt;"",$EO$252&lt;&gt;""),"E","")</f>
        <v/>
      </c>
      <c r="EP247" s="29" t="str">
        <f>IF(OR($A$8&lt;&gt;"",$A$2&lt;&gt;"",$EP$252&lt;&gt;""),"E","")</f>
        <v/>
      </c>
      <c r="EQ247" s="29" t="str">
        <f>IF(OR($A$8&lt;&gt;"",$A$2&lt;&gt;"",$EQ$252&lt;&gt;""),"E","")</f>
        <v/>
      </c>
      <c r="ER247" s="29" t="str">
        <f>IF(OR($A$8&lt;&gt;"",$A$2&lt;&gt;"",$ER$252&lt;&gt;""),"E","")</f>
        <v/>
      </c>
      <c r="ES247" s="29" t="str">
        <f>IF(OR($A$8&lt;&gt;"",$A$2&lt;&gt;"",$ES$252&lt;&gt;""),"E","")</f>
        <v/>
      </c>
      <c r="ET247" s="29" t="str">
        <f>IF(OR($A$8&lt;&gt;"",$A$2&lt;&gt;"",$ET$252&lt;&gt;""),"E","")</f>
        <v/>
      </c>
      <c r="EU247" s="29" t="str">
        <f>IF(OR($A$8&lt;&gt;"",$A$2&lt;&gt;"",$EU$252&lt;&gt;""),"E","")</f>
        <v/>
      </c>
      <c r="EV247" s="29" t="str">
        <f>IF(OR($A$8&lt;&gt;"",$A$2&lt;&gt;"",$EV$252&lt;&gt;""),"E","")</f>
        <v/>
      </c>
      <c r="EW247" s="29" t="str">
        <f>IF(OR($A$8&lt;&gt;"",$A$2&lt;&gt;"",$EW$252&lt;&gt;""),"E","")</f>
        <v/>
      </c>
      <c r="EX247" s="29" t="str">
        <f>IF(OR($A$8&lt;&gt;"",$A$2&lt;&gt;"",$EX$252&lt;&gt;""),"E","")</f>
        <v/>
      </c>
      <c r="EY247" s="29" t="str">
        <f>IF(OR($A$8&lt;&gt;"",$A$2&lt;&gt;"",$EY$252&lt;&gt;""),"E","")</f>
        <v/>
      </c>
      <c r="EZ247" s="29" t="str">
        <f>IF(OR($A$8&lt;&gt;"",$A$2&lt;&gt;"",$EZ$252&lt;&gt;""),"E","")</f>
        <v/>
      </c>
      <c r="FA247" s="29" t="str">
        <f>IF(OR($A$8&lt;&gt;"",$A$2&lt;&gt;"",$FA$252&lt;&gt;""),"E","")</f>
        <v/>
      </c>
      <c r="FB247" s="29" t="str">
        <f>IF(OR($A$8&lt;&gt;"",$A$2&lt;&gt;"",$FB$252&lt;&gt;""),"E","")</f>
        <v/>
      </c>
      <c r="FC247" s="29" t="str">
        <f>IF(OR($A$8&lt;&gt;"",$A$2&lt;&gt;"",$FC$252&lt;&gt;""),"E","")</f>
        <v/>
      </c>
      <c r="FD247" s="29" t="str">
        <f>IF(OR($A$8&lt;&gt;"",$A$2&lt;&gt;"",$FD$252&lt;&gt;""),"E","")</f>
        <v/>
      </c>
      <c r="FE247" s="29" t="str">
        <f>IF(OR($A$8&lt;&gt;"",$A$2&lt;&gt;"",$FE$252&lt;&gt;""),"E","")</f>
        <v/>
      </c>
      <c r="FF247" s="29" t="str">
        <f>IF(OR($A$8&lt;&gt;"",$A$2&lt;&gt;"",$FF$252&lt;&gt;""),"E","")</f>
        <v/>
      </c>
      <c r="FG247" s="29" t="str">
        <f>IF(OR($A$8&lt;&gt;"",$A$2&lt;&gt;"",$FG$252&lt;&gt;""),"E","")</f>
        <v/>
      </c>
      <c r="FH247" s="29" t="str">
        <f>IF(OR($A$8&lt;&gt;"",$A$2&lt;&gt;"",$FH$252&lt;&gt;""),"E","")</f>
        <v/>
      </c>
      <c r="FI247" s="29" t="str">
        <f>IF(OR($A$8&lt;&gt;"",$A$2&lt;&gt;"",$FI$252&lt;&gt;""),"E","")</f>
        <v/>
      </c>
      <c r="FJ247" s="29" t="str">
        <f>IF(OR($A$8&lt;&gt;"",$A$2&lt;&gt;"",$FJ$252&lt;&gt;""),"E","")</f>
        <v/>
      </c>
      <c r="FK247" s="29" t="str">
        <f>IF(OR($A$8&lt;&gt;"",$A$2&lt;&gt;"",$FK$252&lt;&gt;""),"E","")</f>
        <v/>
      </c>
      <c r="FL247" s="29" t="str">
        <f>IF(OR($A$8&lt;&gt;"",$A$2&lt;&gt;"",$FL$252&lt;&gt;""),"E","")</f>
        <v/>
      </c>
      <c r="FM247" s="29" t="str">
        <f>IF(OR($A$8&lt;&gt;"",$A$2&lt;&gt;"",$FM$252&lt;&gt;""),"E","")</f>
        <v/>
      </c>
      <c r="FN247" s="29" t="str">
        <f>IF(OR($A$8&lt;&gt;"",$A$2&lt;&gt;"",$FN$252&lt;&gt;""),"E","")</f>
        <v/>
      </c>
      <c r="FO247" s="29" t="str">
        <f>IF(OR($A$8&lt;&gt;"",$A$2&lt;&gt;"",$FO$252&lt;&gt;""),"E","")</f>
        <v/>
      </c>
      <c r="FP247" s="29" t="str">
        <f>IF(OR($A$8&lt;&gt;"",$A$2&lt;&gt;"",$FP$252&lt;&gt;""),"E","")</f>
        <v/>
      </c>
      <c r="FQ247" s="29" t="str">
        <f>IF(OR($A$8&lt;&gt;"",$A$2&lt;&gt;"",$FQ$252&lt;&gt;""),"E","")</f>
        <v/>
      </c>
      <c r="FR247" s="29" t="str">
        <f>IF(OR($A$8&lt;&gt;"",$A$2&lt;&gt;"",$FR$252&lt;&gt;""),"E","")</f>
        <v/>
      </c>
      <c r="FS247" s="29" t="str">
        <f>IF(OR($A$8&lt;&gt;"",$A$2&lt;&gt;"",$FS$252&lt;&gt;""),"E","")</f>
        <v/>
      </c>
      <c r="FT247" s="29" t="str">
        <f>IF(OR($A$8&lt;&gt;"",$A$2&lt;&gt;"",$FT$252&lt;&gt;""),"E","")</f>
        <v/>
      </c>
      <c r="FU247" s="29" t="str">
        <f>IF(OR($A$8&lt;&gt;"",$A$2&lt;&gt;"",$FU$252&lt;&gt;""),"E","")</f>
        <v/>
      </c>
      <c r="FV247" s="29" t="str">
        <f>IF(OR($A$8&lt;&gt;"",$A$2&lt;&gt;"",$FV$252&lt;&gt;""),"E","")</f>
        <v/>
      </c>
      <c r="FW247" s="29" t="str">
        <f>IF(OR($A$8&lt;&gt;"",$A$2&lt;&gt;"",$FW$252&lt;&gt;""),"E","")</f>
        <v/>
      </c>
      <c r="FX247" s="29" t="str">
        <f>IF(OR($A$8&lt;&gt;"",$A$2&lt;&gt;"",$FX$252&lt;&gt;""),"E","")</f>
        <v/>
      </c>
      <c r="FY247" s="29" t="str">
        <f>IF(OR($A$8&lt;&gt;"",$A$2&lt;&gt;"",$FY$252&lt;&gt;""),"E","")</f>
        <v/>
      </c>
      <c r="FZ247" s="29" t="str">
        <f>IF(OR($A$8&lt;&gt;"",$A$2&lt;&gt;"",$FZ$252&lt;&gt;""),"E","")</f>
        <v/>
      </c>
      <c r="GA247" s="29" t="str">
        <f>IF(OR($A$8&lt;&gt;"",$A$2&lt;&gt;"",$GA$252&lt;&gt;""),"E","")</f>
        <v/>
      </c>
      <c r="GB247" s="58"/>
      <c r="GC247" s="57"/>
      <c r="GD247" s="33" t="str">
        <f>IF(OR($A$8&lt;&gt;"",$A$2&lt;&gt;"",$GD$252&lt;&gt;""),"E","")</f>
        <v/>
      </c>
      <c r="GE247" s="77"/>
      <c r="GF247" s="72"/>
      <c r="GG247" s="29" t="str">
        <f>IF(OR($A$8&lt;&gt;"",$A$2&lt;&gt;"",$GG$252&lt;&gt;""),"E","")</f>
        <v/>
      </c>
      <c r="GH247" s="29" t="str">
        <f>IF(OR($A$8&lt;&gt;"",$A$2&lt;&gt;"",$GH$252&lt;&gt;""),"E","")</f>
        <v/>
      </c>
      <c r="GI247" s="29" t="str">
        <f>IF(OR($A$8&lt;&gt;"",$A$2&lt;&gt;"",$GI$252&lt;&gt;""),"E","")</f>
        <v/>
      </c>
      <c r="GJ247" s="29" t="str">
        <f>IF(OR($A$8&lt;&gt;"",$A$2&lt;&gt;"",$GJ$252&lt;&gt;""),"E","")</f>
        <v/>
      </c>
      <c r="GK247" s="29" t="str">
        <f>IF(OR($A$8&lt;&gt;"",$A$2&lt;&gt;"",$GK$252&lt;&gt;""),"E","")</f>
        <v/>
      </c>
      <c r="GL247" s="29" t="str">
        <f>IF(OR($A$8&lt;&gt;"",$A$2&lt;&gt;"",$GL$252&lt;&gt;""),"E","")</f>
        <v/>
      </c>
      <c r="GM247" s="29" t="str">
        <f>IF(OR($A$8&lt;&gt;"",$A$2&lt;&gt;"",$GM$252&lt;&gt;""),"E","")</f>
        <v/>
      </c>
      <c r="GN247" s="29" t="str">
        <f>IF(OR($A$8&lt;&gt;"",$A$2&lt;&gt;"",$GN$252&lt;&gt;""),"E","")</f>
        <v/>
      </c>
      <c r="GO247" s="29" t="str">
        <f>IF(OR($A$8&lt;&gt;"",$A$2&lt;&gt;"",$GO$252&lt;&gt;""),"E","")</f>
        <v/>
      </c>
      <c r="GP247" s="29" t="str">
        <f>IF(OR($A$8&lt;&gt;"",$A$2&lt;&gt;"",$GP$252&lt;&gt;""),"E","")</f>
        <v/>
      </c>
      <c r="GQ247" s="29" t="str">
        <f>IF(OR($A$8&lt;&gt;"",$A$2&lt;&gt;"",$GQ$252&lt;&gt;""),"E","")</f>
        <v/>
      </c>
      <c r="GR247" s="29" t="str">
        <f>IF(OR($A$8&lt;&gt;"",$A$2&lt;&gt;"",$GR$252&lt;&gt;""),"E","")</f>
        <v/>
      </c>
      <c r="GS247" s="29" t="str">
        <f>IF(OR($A$8&lt;&gt;"",$A$2&lt;&gt;"",$GS$252&lt;&gt;""),"E","")</f>
        <v/>
      </c>
      <c r="GT247" s="29" t="str">
        <f>IF(OR($A$8&lt;&gt;"",$A$2&lt;&gt;"",$GT$252&lt;&gt;""),"E","")</f>
        <v/>
      </c>
      <c r="GU247" s="29" t="str">
        <f>IF(OR($A$8&lt;&gt;"",$A$2&lt;&gt;"",$GU$252&lt;&gt;""),"E","")</f>
        <v/>
      </c>
      <c r="GV247" s="29" t="str">
        <f>IF(OR($A$8&lt;&gt;"",$A$2&lt;&gt;"",$GV$252&lt;&gt;""),"E","")</f>
        <v/>
      </c>
      <c r="GW247" s="29" t="str">
        <f>IF(OR($A$8&lt;&gt;"",$A$2&lt;&gt;"",$GW$252&lt;&gt;""),"E","")</f>
        <v/>
      </c>
      <c r="GX247" s="29" t="str">
        <f>IF(OR($A$8&lt;&gt;"",$A$2&lt;&gt;"",$GX$252&lt;&gt;""),"E","")</f>
        <v/>
      </c>
      <c r="GY247" s="26" t="str">
        <f>IF(OR($A$8&lt;&gt;"",$A$2&lt;&gt;"",$GY$252&lt;&gt;""),"E","")</f>
        <v/>
      </c>
      <c r="GZ247" s="29" t="str">
        <f>IF(OR($A$8&lt;&gt;"",$A$2&lt;&gt;"",$GZ$252&lt;&gt;""),"E","")</f>
        <v/>
      </c>
      <c r="HA247" s="29" t="str">
        <f>IF(OR($A$8&lt;&gt;"",$A$2&lt;&gt;"",$HA$252&lt;&gt;""),"E","")</f>
        <v/>
      </c>
      <c r="HB247" s="29" t="str">
        <f>IF(OR($A$8&lt;&gt;"",$A$2&lt;&gt;"",$HB$252&lt;&gt;""),"E","")</f>
        <v/>
      </c>
      <c r="HC247" s="29" t="str">
        <f>IF(OR($A$8&lt;&gt;"",$A$2&lt;&gt;"",$HC$252&lt;&gt;""),"E","")</f>
        <v/>
      </c>
      <c r="HD247" s="29" t="str">
        <f>IF(OR($A$8&lt;&gt;"",$A$2&lt;&gt;"",$HD$252&lt;&gt;""),"E","")</f>
        <v/>
      </c>
      <c r="HE247" s="29" t="str">
        <f>IF(OR($A$8&lt;&gt;"",$A$2&lt;&gt;"",$HE$252&lt;&gt;""),"E","")</f>
        <v/>
      </c>
      <c r="HF247" s="29" t="str">
        <f>IF(OR($A$8&lt;&gt;"",$A$2&lt;&gt;"",$HF$252&lt;&gt;""),"E","")</f>
        <v/>
      </c>
      <c r="HG247" s="29" t="str">
        <f>IF(OR($A$8&lt;&gt;"",$A$2&lt;&gt;"",$HG$252&lt;&gt;""),"E","")</f>
        <v/>
      </c>
      <c r="HH247" s="81"/>
      <c r="HI247" s="72"/>
      <c r="HJ247" s="29" t="str">
        <f>IF(OR($A$8&lt;&gt;"",$A$2&lt;&gt;"",$HJ$252&lt;&gt;""),"E","")</f>
        <v/>
      </c>
      <c r="HK247" s="29" t="str">
        <f>IF(OR($A$8&lt;&gt;"",$A$2&lt;&gt;"",$HK$252&lt;&gt;""),"E","")</f>
        <v/>
      </c>
      <c r="HL247" s="29" t="str">
        <f>IF(OR($A$8&lt;&gt;"",$A$2&lt;&gt;"",$HL$252&lt;&gt;""),"E","")</f>
        <v/>
      </c>
      <c r="HM247" s="34" t="str">
        <f>IF(OR($A$8&lt;&gt;"",$A$2&lt;&gt;"",$HM$252&lt;&gt;""),"E",IF((OR((AND($B$5="X",$D$5="")),(AND($F$7="X",$H$7="",$N$7="")),(AND((OR(($J$6="X"),(AND($J$6="X",$L$6="X")))),$N$6="")),(AND($B$7="X",$D$7="")))),"","X"))</f>
        <v>X</v>
      </c>
      <c r="HN247" s="34" t="str">
        <f>IF(OR($A$8&lt;&gt;"",$A$2&lt;&gt;"",$HN$252&lt;&gt;""),"E",IF((OR((AND($B$5="X",$D$5="")),(AND($F$7="X",$H$7="",$N$7="")),(AND((OR(($J$6="X"),(AND($J$6="X",$L$6="X")))),$N$6="")),(AND($B$7="X",$D$7="")))),"","X"))</f>
        <v>X</v>
      </c>
      <c r="HO247" s="34" t="str">
        <f>IF(OR($A$8&lt;&gt;"",$A$2&lt;&gt;"",$HO$252&lt;&gt;""),"E",IF((OR((AND($B$5="X",$D$5="")),(AND($F$7="X",$H$7="",$N$7="")),(AND((OR(($J$6="X"),(AND($J$6="X",$L$6="X")))),$N$6="")),(AND($B$7="X",$D$7="")))),"","X"))</f>
        <v>X</v>
      </c>
      <c r="HP247" s="34" t="str">
        <f>IF(OR($A$8&lt;&gt;"",$A$2&lt;&gt;"",$HP$252&lt;&gt;""),"E",IF((OR((AND($B$5="X",$D$5="")),(AND($F$7="X",$H$7="",$N$7="")),(AND((OR(($J$6="X"),(AND($J$6="X",$L$6="X")))),$N$6="")),(AND($B$7="X",$D$7="")))),"","X"))</f>
        <v>X</v>
      </c>
      <c r="HQ247" s="219"/>
      <c r="HR247" s="6"/>
      <c r="HS247" s="131">
        <f t="shared" si="3"/>
        <v>0</v>
      </c>
      <c r="HT247" s="132"/>
    </row>
    <row r="248" spans="1:228" ht="39" customHeight="1" x14ac:dyDescent="0.2">
      <c r="A248" s="230" t="s">
        <v>225</v>
      </c>
      <c r="B248" s="231"/>
      <c r="C248" s="231"/>
      <c r="D248" s="231"/>
      <c r="E248" s="231"/>
      <c r="F248" s="231"/>
      <c r="G248" s="231"/>
      <c r="H248" s="231"/>
      <c r="I248" s="231"/>
      <c r="J248" s="231"/>
      <c r="K248" s="231"/>
      <c r="L248" s="232"/>
      <c r="M248" s="220" t="s">
        <v>226</v>
      </c>
      <c r="N248" s="221"/>
      <c r="O248" s="221"/>
      <c r="P248" s="221"/>
      <c r="Q248" s="221"/>
      <c r="R248" s="221"/>
      <c r="S248" s="221"/>
      <c r="T248" s="221"/>
      <c r="U248" s="222"/>
      <c r="V248" s="176" t="s">
        <v>1229</v>
      </c>
      <c r="W248" s="46">
        <v>58</v>
      </c>
      <c r="X248" s="205">
        <v>4</v>
      </c>
      <c r="Y248" s="84" t="s">
        <v>1190</v>
      </c>
      <c r="Z248" s="178"/>
      <c r="AA248" s="212"/>
      <c r="AB248" s="155">
        <v>20</v>
      </c>
      <c r="AC248" s="299"/>
      <c r="AD248" s="155">
        <v>20</v>
      </c>
      <c r="AE248" s="299"/>
      <c r="AF248" s="155">
        <v>20</v>
      </c>
      <c r="AG248" s="299"/>
      <c r="AH248" s="155">
        <v>20</v>
      </c>
      <c r="AI248" s="299"/>
      <c r="AJ248" s="155">
        <v>20</v>
      </c>
      <c r="AK248" s="399"/>
      <c r="AL248" s="155">
        <v>20</v>
      </c>
      <c r="AM248" s="399"/>
      <c r="AN248" s="155">
        <v>20</v>
      </c>
      <c r="AO248" s="399"/>
      <c r="AP248" s="155">
        <v>20</v>
      </c>
      <c r="AQ248" s="299"/>
      <c r="AR248" s="155">
        <v>20</v>
      </c>
      <c r="AS248" s="299"/>
      <c r="AT248" s="155">
        <v>20</v>
      </c>
      <c r="AU248" s="299"/>
      <c r="AV248" s="155">
        <v>20</v>
      </c>
      <c r="AW248" s="299"/>
      <c r="AX248" s="152">
        <v>20</v>
      </c>
      <c r="AY248" s="412"/>
      <c r="AZ248" s="152">
        <v>12</v>
      </c>
      <c r="BA248" s="412"/>
      <c r="BB248" s="152">
        <v>2</v>
      </c>
      <c r="BC248" s="412"/>
      <c r="BD248" s="152">
        <v>1</v>
      </c>
      <c r="BE248" s="412"/>
      <c r="BF248" s="152">
        <v>1</v>
      </c>
      <c r="BG248" s="423"/>
      <c r="BH248" s="179"/>
      <c r="BI248" s="179"/>
      <c r="BJ248" s="67" t="str">
        <f>IF($BJ$8="Saisie de numéro erronée !","Saisie de numéro erronée !",IF($BJ$9="","",VALUE(SUBSTITUTE(IF(COUNTIF(HS248,"* *"),TRIM(MID(Y248&amp;" ",(FIND(("NO"&amp;$BJ$9&amp;" "),Y248&amp;" "))-3,3)),HS248),"c",""))))</f>
        <v/>
      </c>
      <c r="BK248" s="180"/>
      <c r="BL248" s="213"/>
      <c r="BM248" s="29">
        <v>57</v>
      </c>
      <c r="BN248" s="29">
        <v>59</v>
      </c>
      <c r="BO248" s="29">
        <v>63</v>
      </c>
      <c r="BP248" s="29">
        <v>61</v>
      </c>
      <c r="BQ248" s="29">
        <v>94</v>
      </c>
      <c r="BR248" s="29">
        <v>69</v>
      </c>
      <c r="BS248" s="29">
        <v>95</v>
      </c>
      <c r="BT248" s="29">
        <v>96</v>
      </c>
      <c r="BU248" s="29">
        <v>79</v>
      </c>
      <c r="BV248" s="29">
        <v>74</v>
      </c>
      <c r="BW248" s="29">
        <v>65</v>
      </c>
      <c r="BX248" s="29">
        <v>58</v>
      </c>
      <c r="BY248" s="29">
        <v>72</v>
      </c>
      <c r="BZ248" s="29">
        <v>64</v>
      </c>
      <c r="CA248" s="29">
        <v>73</v>
      </c>
      <c r="CB248" s="226">
        <v>76</v>
      </c>
      <c r="CC248" s="181"/>
      <c r="CD248" s="181"/>
      <c r="CE248" s="395" t="s">
        <v>1361</v>
      </c>
      <c r="CF248" s="182"/>
      <c r="CG248" s="182"/>
      <c r="CH248" s="395"/>
      <c r="CI248" s="183"/>
      <c r="CJ248" s="183"/>
      <c r="CK248" s="214">
        <v>237</v>
      </c>
      <c r="CL248" s="44" t="s">
        <v>678</v>
      </c>
      <c r="CM248" s="184"/>
      <c r="CN248" s="216"/>
      <c r="CO248" s="227" t="s">
        <v>236</v>
      </c>
      <c r="CP248" s="185"/>
      <c r="CQ248" s="185"/>
      <c r="CR248" s="44">
        <v>107</v>
      </c>
      <c r="CS248" s="44">
        <v>109</v>
      </c>
      <c r="CT248" s="186"/>
      <c r="CU248" s="186"/>
      <c r="CV248" s="395"/>
      <c r="CW248" s="218"/>
      <c r="CX248" s="218"/>
      <c r="CY248" s="227"/>
      <c r="CZ248" s="187"/>
      <c r="DA248" s="187"/>
      <c r="DB248" s="28" t="str">
        <f>IF(OR($A$8&lt;&gt;"",$A$2&lt;&gt;"",$DB$252&lt;&gt;""),"E","")</f>
        <v/>
      </c>
      <c r="DC248" s="29" t="str">
        <f>IF(OR($A$8&lt;&gt;"",$A$2&lt;&gt;"",$DC$252&lt;&gt;""),"E","")</f>
        <v/>
      </c>
      <c r="DD248" s="29" t="str">
        <f>IF(OR($A$8&lt;&gt;"",$A$2&lt;&gt;"",$DD$252&lt;&gt;""),"E","")</f>
        <v/>
      </c>
      <c r="DE248" s="29" t="str">
        <f>IF(OR($A$8&lt;&gt;"",$A$2&lt;&gt;"",$DE$252&lt;&gt;""),"E","")</f>
        <v/>
      </c>
      <c r="DF248" s="29" t="str">
        <f>IF(OR($A$8&lt;&gt;"",$A$2&lt;&gt;"",$DF$252&lt;&gt;""),"E","")</f>
        <v/>
      </c>
      <c r="DG248" s="29" t="str">
        <f>IF(OR($A$8&lt;&gt;"",$A$2&lt;&gt;"",$DG$252&lt;&gt;""),"E","")</f>
        <v/>
      </c>
      <c r="DH248" s="29" t="str">
        <f>IF(OR($A$8&lt;&gt;"",$A$2&lt;&gt;"",$DH$252&lt;&gt;""),"E","")</f>
        <v/>
      </c>
      <c r="DI248" s="29" t="str">
        <f>IF(OR($A$8&lt;&gt;"",$A$2&lt;&gt;"",$DI$252&lt;&gt;""),"E","")</f>
        <v/>
      </c>
      <c r="DJ248" s="29" t="str">
        <f>IF(OR($A$8&lt;&gt;"",$A$2&lt;&gt;"",$DJ$252&lt;&gt;""),"E","")</f>
        <v/>
      </c>
      <c r="DK248" s="29" t="str">
        <f>IF(OR($A$8&lt;&gt;"",$A$2&lt;&gt;"",$DK$252&lt;&gt;""),"E","")</f>
        <v/>
      </c>
      <c r="DL248" s="29" t="str">
        <f>IF(OR($A$8&lt;&gt;"",$A$2&lt;&gt;"",$DL$252&lt;&gt;""),"E","")</f>
        <v/>
      </c>
      <c r="DM248" s="29" t="str">
        <f>IF(OR($A$8&lt;&gt;"",$A$2&lt;&gt;"",$DM$252&lt;&gt;""),"E","")</f>
        <v/>
      </c>
      <c r="DN248" s="29" t="str">
        <f>IF(OR($A$8&lt;&gt;"",$A$2&lt;&gt;"",$DN$252&lt;&gt;""),"E","")</f>
        <v/>
      </c>
      <c r="DO248" s="29" t="str">
        <f>IF(OR($A$8&lt;&gt;"",$A$2&lt;&gt;"",$DO$252&lt;&gt;""),"E","")</f>
        <v/>
      </c>
      <c r="DP248" s="29" t="str">
        <f>IF(OR($A$8&lt;&gt;"",$A$2&lt;&gt;"",$DP$252&lt;&gt;""),"E","")</f>
        <v/>
      </c>
      <c r="DQ248" s="29" t="str">
        <f>IF(OR($A$8&lt;&gt;"",$A$2&lt;&gt;"",$DQ$252&lt;&gt;""),"E","")</f>
        <v/>
      </c>
      <c r="DR248" s="29" t="str">
        <f>IF(OR($A$8&lt;&gt;"",$A$2&lt;&gt;"",$DR$252&lt;&gt;""),"E","")</f>
        <v/>
      </c>
      <c r="DS248" s="29" t="str">
        <f>IF(OR($A$8&lt;&gt;"",$A$2&lt;&gt;"",$DS$252&lt;&gt;""),"E","")</f>
        <v/>
      </c>
      <c r="DT248" s="29" t="str">
        <f>IF(OR($A$8&lt;&gt;"",$A$2&lt;&gt;"",$DT$252&lt;&gt;""),"E","")</f>
        <v/>
      </c>
      <c r="DU248" s="29" t="str">
        <f>IF(OR($A$8&lt;&gt;"",$A$2&lt;&gt;"",$DU$252&lt;&gt;""),"E","")</f>
        <v/>
      </c>
      <c r="DV248" s="29" t="str">
        <f>IF(OR($A$8&lt;&gt;"",$A$2&lt;&gt;"",$DV$252&lt;&gt;""),"E","")</f>
        <v/>
      </c>
      <c r="DW248" s="29" t="str">
        <f>IF(OR($A$8&lt;&gt;"",$A$2&lt;&gt;"",$DW$252&lt;&gt;""),"E","")</f>
        <v/>
      </c>
      <c r="DX248" s="29" t="str">
        <f>IF(OR($A$8&lt;&gt;"",$A$2&lt;&gt;"",$DX$252&lt;&gt;""),"E","")</f>
        <v/>
      </c>
      <c r="DY248" s="29" t="str">
        <f>IF(OR($A$8&lt;&gt;"",$A$2&lt;&gt;"",$DY$252&lt;&gt;""),"E","")</f>
        <v/>
      </c>
      <c r="DZ248" s="29" t="str">
        <f>IF(OR($A$8&lt;&gt;"",$A$2&lt;&gt;"",$DZ$252&lt;&gt;""),"E","")</f>
        <v/>
      </c>
      <c r="EA248" s="31"/>
      <c r="EB248" s="2"/>
      <c r="EC248" s="29" t="str">
        <f>IF(OR($A$8&lt;&gt;"",$A$2&lt;&gt;"",$EC$252&lt;&gt;""),"E","")</f>
        <v/>
      </c>
      <c r="ED248" s="58"/>
      <c r="EE248" s="57"/>
      <c r="EF248" s="29" t="str">
        <f>IF(OR($A$8&lt;&gt;"",$A$2&lt;&gt;"",$EF$252&lt;&gt;""),"E","")</f>
        <v/>
      </c>
      <c r="EG248" s="29" t="str">
        <f>IF(OR($A$8&lt;&gt;"",$A$2&lt;&gt;"",$EG$252&lt;&gt;""),"E","")</f>
        <v/>
      </c>
      <c r="EH248" s="29" t="str">
        <f>IF(OR($A$8&lt;&gt;"",$A$2&lt;&gt;"",$EH$252&lt;&gt;""),"E","")</f>
        <v/>
      </c>
      <c r="EI248" s="29" t="str">
        <f>IF(OR($A$8&lt;&gt;"",$A$2&lt;&gt;"",$EI$252&lt;&gt;""),"E","")</f>
        <v/>
      </c>
      <c r="EJ248" s="29" t="str">
        <f>IF(OR($A$8&lt;&gt;"",$A$2&lt;&gt;"",$EJ$252&lt;&gt;""),"E","")</f>
        <v/>
      </c>
      <c r="EK248" s="29" t="str">
        <f>IF(OR($A$8&lt;&gt;"",$A$2&lt;&gt;"",$EK$252&lt;&gt;""),"E","")</f>
        <v/>
      </c>
      <c r="EL248" s="29" t="str">
        <f>IF(OR($A$8&lt;&gt;"",$A$2&lt;&gt;"",$EL$252&lt;&gt;""),"E","")</f>
        <v/>
      </c>
      <c r="EM248" s="29" t="str">
        <f>IF(OR($A$8&lt;&gt;"",$A$2&lt;&gt;"",$EM$252&lt;&gt;""),"E","")</f>
        <v/>
      </c>
      <c r="EN248" s="29" t="str">
        <f>IF(OR($A$8&lt;&gt;"",$A$2&lt;&gt;"",$EN$252&lt;&gt;""),"E","")</f>
        <v/>
      </c>
      <c r="EO248" s="29" t="str">
        <f>IF(OR($A$8&lt;&gt;"",$A$2&lt;&gt;"",$EO$252&lt;&gt;""),"E","")</f>
        <v/>
      </c>
      <c r="EP248" s="29" t="str">
        <f>IF(OR($A$8&lt;&gt;"",$A$2&lt;&gt;"",$EP$252&lt;&gt;""),"E","")</f>
        <v/>
      </c>
      <c r="EQ248" s="29" t="str">
        <f>IF(OR($A$8&lt;&gt;"",$A$2&lt;&gt;"",$EQ$252&lt;&gt;""),"E","")</f>
        <v/>
      </c>
      <c r="ER248" s="29" t="str">
        <f>IF(OR($A$8&lt;&gt;"",$A$2&lt;&gt;"",$ER$252&lt;&gt;""),"E","")</f>
        <v/>
      </c>
      <c r="ES248" s="29" t="str">
        <f>IF(OR($A$8&lt;&gt;"",$A$2&lt;&gt;"",$ES$252&lt;&gt;""),"E","")</f>
        <v/>
      </c>
      <c r="ET248" s="29" t="str">
        <f>IF(OR($A$8&lt;&gt;"",$A$2&lt;&gt;"",$ET$252&lt;&gt;""),"E","")</f>
        <v/>
      </c>
      <c r="EU248" s="29" t="str">
        <f>IF(OR($A$8&lt;&gt;"",$A$2&lt;&gt;"",$EU$252&lt;&gt;""),"E","")</f>
        <v/>
      </c>
      <c r="EV248" s="29" t="str">
        <f>IF(OR($A$8&lt;&gt;"",$A$2&lt;&gt;"",$EV$252&lt;&gt;""),"E","")</f>
        <v/>
      </c>
      <c r="EW248" s="29" t="str">
        <f>IF(OR($A$8&lt;&gt;"",$A$2&lt;&gt;"",$EW$252&lt;&gt;""),"E","")</f>
        <v/>
      </c>
      <c r="EX248" s="29" t="str">
        <f>IF(OR($A$8&lt;&gt;"",$A$2&lt;&gt;"",$EX$252&lt;&gt;""),"E","")</f>
        <v/>
      </c>
      <c r="EY248" s="29" t="str">
        <f>IF(OR($A$8&lt;&gt;"",$A$2&lt;&gt;"",$EY$252&lt;&gt;""),"E","")</f>
        <v/>
      </c>
      <c r="EZ248" s="29" t="str">
        <f>IF(OR($A$8&lt;&gt;"",$A$2&lt;&gt;"",$EZ$252&lt;&gt;""),"E","")</f>
        <v/>
      </c>
      <c r="FA248" s="29" t="str">
        <f>IF(OR($A$8&lt;&gt;"",$A$2&lt;&gt;"",$FA$252&lt;&gt;""),"E","")</f>
        <v/>
      </c>
      <c r="FB248" s="29" t="str">
        <f>IF(OR($A$8&lt;&gt;"",$A$2&lt;&gt;"",$FB$252&lt;&gt;""),"E","")</f>
        <v/>
      </c>
      <c r="FC248" s="29" t="str">
        <f>IF(OR($A$8&lt;&gt;"",$A$2&lt;&gt;"",$FC$252&lt;&gt;""),"E","")</f>
        <v/>
      </c>
      <c r="FD248" s="29" t="str">
        <f>IF(OR($A$8&lt;&gt;"",$A$2&lt;&gt;"",$FD$252&lt;&gt;""),"E","")</f>
        <v/>
      </c>
      <c r="FE248" s="29" t="str">
        <f>IF(OR($A$8&lt;&gt;"",$A$2&lt;&gt;"",$FE$252&lt;&gt;""),"E","")</f>
        <v/>
      </c>
      <c r="FF248" s="29" t="str">
        <f>IF(OR($A$8&lt;&gt;"",$A$2&lt;&gt;"",$FF$252&lt;&gt;""),"E","")</f>
        <v/>
      </c>
      <c r="FG248" s="29" t="str">
        <f>IF(OR($A$8&lt;&gt;"",$A$2&lt;&gt;"",$FG$252&lt;&gt;""),"E","")</f>
        <v/>
      </c>
      <c r="FH248" s="29" t="str">
        <f>IF(OR($A$8&lt;&gt;"",$A$2&lt;&gt;"",$FH$252&lt;&gt;""),"E","")</f>
        <v/>
      </c>
      <c r="FI248" s="29" t="str">
        <f>IF(OR($A$8&lt;&gt;"",$A$2&lt;&gt;"",$FI$252&lt;&gt;""),"E","")</f>
        <v/>
      </c>
      <c r="FJ248" s="29" t="str">
        <f>IF(OR($A$8&lt;&gt;"",$A$2&lt;&gt;"",$FJ$252&lt;&gt;""),"E","")</f>
        <v/>
      </c>
      <c r="FK248" s="29" t="str">
        <f>IF(OR($A$8&lt;&gt;"",$A$2&lt;&gt;"",$FK$252&lt;&gt;""),"E","")</f>
        <v/>
      </c>
      <c r="FL248" s="29" t="str">
        <f>IF(OR($A$8&lt;&gt;"",$A$2&lt;&gt;"",$FL$252&lt;&gt;""),"E","")</f>
        <v/>
      </c>
      <c r="FM248" s="29" t="str">
        <f>IF(OR($A$8&lt;&gt;"",$A$2&lt;&gt;"",$FM$252&lt;&gt;""),"E","")</f>
        <v/>
      </c>
      <c r="FN248" s="29" t="str">
        <f>IF(OR($A$8&lt;&gt;"",$A$2&lt;&gt;"",$FN$252&lt;&gt;""),"E","")</f>
        <v/>
      </c>
      <c r="FO248" s="29" t="str">
        <f>IF(OR($A$8&lt;&gt;"",$A$2&lt;&gt;"",$FO$252&lt;&gt;""),"E","")</f>
        <v/>
      </c>
      <c r="FP248" s="29" t="str">
        <f>IF(OR($A$8&lt;&gt;"",$A$2&lt;&gt;"",$FP$252&lt;&gt;""),"E","")</f>
        <v/>
      </c>
      <c r="FQ248" s="29" t="str">
        <f>IF(OR($A$8&lt;&gt;"",$A$2&lt;&gt;"",$FQ$252&lt;&gt;""),"E","")</f>
        <v/>
      </c>
      <c r="FR248" s="29" t="str">
        <f>IF(OR($A$8&lt;&gt;"",$A$2&lt;&gt;"",$FR$252&lt;&gt;""),"E","")</f>
        <v/>
      </c>
      <c r="FS248" s="29" t="str">
        <f>IF(OR($A$8&lt;&gt;"",$A$2&lt;&gt;"",$FS$252&lt;&gt;""),"E","")</f>
        <v/>
      </c>
      <c r="FT248" s="29" t="str">
        <f>IF(OR($A$8&lt;&gt;"",$A$2&lt;&gt;"",$FT$252&lt;&gt;""),"E","")</f>
        <v/>
      </c>
      <c r="FU248" s="29" t="str">
        <f>IF(OR($A$8&lt;&gt;"",$A$2&lt;&gt;"",$FU$252&lt;&gt;""),"E","")</f>
        <v/>
      </c>
      <c r="FV248" s="29" t="str">
        <f>IF(OR($A$8&lt;&gt;"",$A$2&lt;&gt;"",$FV$252&lt;&gt;""),"E","")</f>
        <v/>
      </c>
      <c r="FW248" s="29" t="str">
        <f>IF(OR($A$8&lt;&gt;"",$A$2&lt;&gt;"",$FW$252&lt;&gt;""),"E","")</f>
        <v/>
      </c>
      <c r="FX248" s="29" t="str">
        <f>IF(OR($A$8&lt;&gt;"",$A$2&lt;&gt;"",$FX$252&lt;&gt;""),"E","")</f>
        <v/>
      </c>
      <c r="FY248" s="29" t="str">
        <f>IF(OR($A$8&lt;&gt;"",$A$2&lt;&gt;"",$FY$252&lt;&gt;""),"E","")</f>
        <v/>
      </c>
      <c r="FZ248" s="29" t="str">
        <f>IF(OR($A$8&lt;&gt;"",$A$2&lt;&gt;"",$FZ$252&lt;&gt;""),"E","")</f>
        <v/>
      </c>
      <c r="GA248" s="29" t="str">
        <f>IF(OR($A$8&lt;&gt;"",$A$2&lt;&gt;"",$GA$252&lt;&gt;""),"E","")</f>
        <v/>
      </c>
      <c r="GB248" s="58"/>
      <c r="GC248" s="57"/>
      <c r="GD248" s="33" t="str">
        <f>IF(OR($A$8&lt;&gt;"",$A$2&lt;&gt;"",$GD$252&lt;&gt;""),"E","")</f>
        <v/>
      </c>
      <c r="GE248" s="77"/>
      <c r="GF248" s="72"/>
      <c r="GG248" s="29" t="str">
        <f>IF(OR($A$8&lt;&gt;"",$A$2&lt;&gt;"",$GG$252&lt;&gt;""),"E","")</f>
        <v/>
      </c>
      <c r="GH248" s="29" t="str">
        <f>IF(OR($A$8&lt;&gt;"",$A$2&lt;&gt;"",$GH$252&lt;&gt;""),"E","")</f>
        <v/>
      </c>
      <c r="GI248" s="29" t="str">
        <f>IF(OR($A$8&lt;&gt;"",$A$2&lt;&gt;"",$GI$252&lt;&gt;""),"E","")</f>
        <v/>
      </c>
      <c r="GJ248" s="29" t="str">
        <f>IF(OR($A$8&lt;&gt;"",$A$2&lt;&gt;"",$GJ$252&lt;&gt;""),"E","")</f>
        <v/>
      </c>
      <c r="GK248" s="29" t="str">
        <f>IF(OR($A$8&lt;&gt;"",$A$2&lt;&gt;"",$GK$252&lt;&gt;""),"E","")</f>
        <v/>
      </c>
      <c r="GL248" s="29" t="str">
        <f>IF(OR($A$8&lt;&gt;"",$A$2&lt;&gt;"",$GL$252&lt;&gt;""),"E","")</f>
        <v/>
      </c>
      <c r="GM248" s="29" t="str">
        <f>IF(OR($A$8&lt;&gt;"",$A$2&lt;&gt;"",$GM$252&lt;&gt;""),"E","")</f>
        <v/>
      </c>
      <c r="GN248" s="29" t="str">
        <f>IF(OR($A$8&lt;&gt;"",$A$2&lt;&gt;"",$GN$252&lt;&gt;""),"E","")</f>
        <v/>
      </c>
      <c r="GO248" s="29" t="str">
        <f>IF(OR($A$8&lt;&gt;"",$A$2&lt;&gt;"",$GO$252&lt;&gt;""),"E","")</f>
        <v/>
      </c>
      <c r="GP248" s="29" t="str">
        <f>IF(OR($A$8&lt;&gt;"",$A$2&lt;&gt;"",$GP$252&lt;&gt;""),"E","")</f>
        <v/>
      </c>
      <c r="GQ248" s="29" t="str">
        <f>IF(OR($A$8&lt;&gt;"",$A$2&lt;&gt;"",$GQ$252&lt;&gt;""),"E","")</f>
        <v/>
      </c>
      <c r="GR248" s="29" t="str">
        <f>IF(OR($A$8&lt;&gt;"",$A$2&lt;&gt;"",$GR$252&lt;&gt;""),"E","")</f>
        <v/>
      </c>
      <c r="GS248" s="29" t="str">
        <f>IF(OR($A$8&lt;&gt;"",$A$2&lt;&gt;"",$GS$252&lt;&gt;""),"E","")</f>
        <v/>
      </c>
      <c r="GT248" s="29" t="str">
        <f>IF(OR($A$8&lt;&gt;"",$A$2&lt;&gt;"",$GT$252&lt;&gt;""),"E","")</f>
        <v/>
      </c>
      <c r="GU248" s="29" t="str">
        <f>IF(OR($A$8&lt;&gt;"",$A$2&lt;&gt;"",$GU$252&lt;&gt;""),"E","")</f>
        <v/>
      </c>
      <c r="GV248" s="29" t="str">
        <f>IF(OR($A$8&lt;&gt;"",$A$2&lt;&gt;"",$GV$252&lt;&gt;""),"E","")</f>
        <v/>
      </c>
      <c r="GW248" s="29" t="str">
        <f>IF(OR($A$8&lt;&gt;"",$A$2&lt;&gt;"",$GW$252&lt;&gt;""),"E","")</f>
        <v/>
      </c>
      <c r="GX248" s="29" t="str">
        <f>IF(OR($A$8&lt;&gt;"",$A$2&lt;&gt;"",$GX$252&lt;&gt;""),"E","")</f>
        <v/>
      </c>
      <c r="GY248" s="26" t="str">
        <f>IF(OR($A$8&lt;&gt;"",$A$2&lt;&gt;"",$GY$252&lt;&gt;""),"E","")</f>
        <v/>
      </c>
      <c r="GZ248" s="29" t="str">
        <f>IF(OR($A$8&lt;&gt;"",$A$2&lt;&gt;"",$GZ$252&lt;&gt;""),"E","")</f>
        <v/>
      </c>
      <c r="HA248" s="29" t="str">
        <f>IF(OR($A$8&lt;&gt;"",$A$2&lt;&gt;"",$HA$252&lt;&gt;""),"E","")</f>
        <v/>
      </c>
      <c r="HB248" s="29" t="str">
        <f>IF(OR($A$8&lt;&gt;"",$A$2&lt;&gt;"",$HB$252&lt;&gt;""),"E","")</f>
        <v/>
      </c>
      <c r="HC248" s="29" t="str">
        <f>IF(OR($A$8&lt;&gt;"",$A$2&lt;&gt;"",$HC$252&lt;&gt;""),"E","")</f>
        <v/>
      </c>
      <c r="HD248" s="29" t="str">
        <f>IF(OR($A$8&lt;&gt;"",$A$2&lt;&gt;"",$HD$252&lt;&gt;""),"E","")</f>
        <v/>
      </c>
      <c r="HE248" s="29" t="str">
        <f>IF(OR($A$8&lt;&gt;"",$A$2&lt;&gt;"",$HE$252&lt;&gt;""),"E","")</f>
        <v/>
      </c>
      <c r="HF248" s="29" t="str">
        <f>IF(OR($A$8&lt;&gt;"",$A$2&lt;&gt;"",$HF$252&lt;&gt;""),"E","")</f>
        <v/>
      </c>
      <c r="HG248" s="29" t="str">
        <f>IF(OR($A$8&lt;&gt;"",$A$2&lt;&gt;"",$HG$252&lt;&gt;""),"E","")</f>
        <v/>
      </c>
      <c r="HH248" s="81"/>
      <c r="HI248" s="72"/>
      <c r="HJ248" s="29" t="str">
        <f>IF(OR($A$8&lt;&gt;"",$A$2&lt;&gt;"",$HJ$252&lt;&gt;""),"E","")</f>
        <v/>
      </c>
      <c r="HK248" s="29" t="str">
        <f>IF(OR($A$8&lt;&gt;"",$A$2&lt;&gt;"",$HK$252&lt;&gt;""),"E","")</f>
        <v/>
      </c>
      <c r="HL248" s="29" t="str">
        <f>IF(OR($A$8&lt;&gt;"",$A$2&lt;&gt;"",$HL$252&lt;&gt;""),"E","")</f>
        <v/>
      </c>
      <c r="HM248" s="29" t="str">
        <f>IF(OR($A$8&lt;&gt;"",$A$2&lt;&gt;"",$HM$252&lt;&gt;""),"E","")</f>
        <v/>
      </c>
      <c r="HN248" s="34" t="str">
        <f>IF(OR($A$8&lt;&gt;"",$A$2&lt;&gt;"",$HN$252&lt;&gt;""),"E",IF((OR((AND($B$5="X",$D$5="")),(AND($F$7="X",$H$7="",$N$7="")),(AND((OR(($J$6="X"),(AND($J$6="X",$L$6="X")))),$N$6="")),(AND($B$7="X",$D$7="")))),"","X"))</f>
        <v>X</v>
      </c>
      <c r="HO248" s="34" t="str">
        <f>IF(OR($A$8&lt;&gt;"",$A$2&lt;&gt;"",$HO$252&lt;&gt;""),"E",IF((OR((AND($B$5="X",$D$5="")),(AND($F$7="X",$H$7="",$N$7="")),(AND((OR(($J$6="X"),(AND($J$6="X",$L$6="X")))),$N$6="")),(AND($B$7="X",$D$7="")))),"","X"))</f>
        <v>X</v>
      </c>
      <c r="HP248" s="34" t="str">
        <f>IF(OR($A$8&lt;&gt;"",$A$2&lt;&gt;"",$HP$252&lt;&gt;""),"E",IF((OR((AND($B$5="X",$D$5="")),(AND($F$7="X",$H$7="",$N$7="")),(AND((OR(($J$6="X"),(AND($J$6="X",$L$6="X")))),$N$6="")),(AND($B$7="X",$D$7="")))),"","X"))</f>
        <v>X</v>
      </c>
      <c r="HQ248" s="219"/>
      <c r="HR248" s="6"/>
      <c r="HS248" s="131">
        <f t="shared" si="3"/>
        <v>0</v>
      </c>
      <c r="HT248" s="132"/>
    </row>
    <row r="249" spans="1:228" ht="39" customHeight="1" x14ac:dyDescent="0.2">
      <c r="A249" s="230" t="s">
        <v>227</v>
      </c>
      <c r="B249" s="231"/>
      <c r="C249" s="231"/>
      <c r="D249" s="231"/>
      <c r="E249" s="231"/>
      <c r="F249" s="231"/>
      <c r="G249" s="231"/>
      <c r="H249" s="231"/>
      <c r="I249" s="231"/>
      <c r="J249" s="231"/>
      <c r="K249" s="231"/>
      <c r="L249" s="232"/>
      <c r="M249" s="220" t="s">
        <v>228</v>
      </c>
      <c r="N249" s="221"/>
      <c r="O249" s="221"/>
      <c r="P249" s="221"/>
      <c r="Q249" s="221"/>
      <c r="R249" s="221"/>
      <c r="S249" s="221"/>
      <c r="T249" s="221"/>
      <c r="U249" s="222"/>
      <c r="V249" s="176" t="s">
        <v>1229</v>
      </c>
      <c r="W249" s="46">
        <v>59</v>
      </c>
      <c r="X249" s="205">
        <v>4</v>
      </c>
      <c r="Y249" s="84" t="s">
        <v>1192</v>
      </c>
      <c r="Z249" s="178"/>
      <c r="AA249" s="212"/>
      <c r="AB249" s="155">
        <v>21</v>
      </c>
      <c r="AC249" s="299"/>
      <c r="AD249" s="152">
        <v>21</v>
      </c>
      <c r="AE249" s="412"/>
      <c r="AF249" s="152">
        <v>20</v>
      </c>
      <c r="AG249" s="412"/>
      <c r="AH249" s="152">
        <v>20</v>
      </c>
      <c r="AI249" s="412"/>
      <c r="AJ249" s="152">
        <v>20</v>
      </c>
      <c r="AK249" s="412"/>
      <c r="AL249" s="152">
        <v>20</v>
      </c>
      <c r="AM249" s="412"/>
      <c r="AN249" s="152">
        <v>20</v>
      </c>
      <c r="AO249" s="412"/>
      <c r="AP249" s="152">
        <v>20</v>
      </c>
      <c r="AQ249" s="412"/>
      <c r="AR249" s="152">
        <v>20</v>
      </c>
      <c r="AS249" s="412"/>
      <c r="AT249" s="152">
        <v>20</v>
      </c>
      <c r="AU249" s="412"/>
      <c r="AV249" s="152">
        <v>20</v>
      </c>
      <c r="AW249" s="412"/>
      <c r="AX249" s="152">
        <v>20</v>
      </c>
      <c r="AY249" s="412"/>
      <c r="AZ249" s="152">
        <v>14</v>
      </c>
      <c r="BA249" s="412"/>
      <c r="BB249" s="152"/>
      <c r="BC249" s="153"/>
      <c r="BD249" s="152"/>
      <c r="BE249" s="153"/>
      <c r="BF249" s="152"/>
      <c r="BG249" s="422"/>
      <c r="BH249" s="179"/>
      <c r="BI249" s="179"/>
      <c r="BJ249" s="67" t="str">
        <f>IF($BJ$8="Saisie de numéro erronée !","Saisie de numéro erronée !",IF($BJ$9="","",VALUE(SUBSTITUTE(IF(COUNTIF(HS249,"* *"),TRIM(MID(Y249&amp;" ",(FIND(("NO"&amp;$BJ$9&amp;" "),Y249&amp;" "))-3,3)),HS249),"c",""))))</f>
        <v/>
      </c>
      <c r="BK249" s="180"/>
      <c r="BL249" s="213"/>
      <c r="BM249" s="29">
        <v>64</v>
      </c>
      <c r="BN249" s="29">
        <v>73</v>
      </c>
      <c r="BO249" s="29">
        <v>76</v>
      </c>
      <c r="BP249" s="29">
        <v>74</v>
      </c>
      <c r="BQ249" s="29">
        <v>77</v>
      </c>
      <c r="BR249" s="29">
        <v>79</v>
      </c>
      <c r="BS249" s="29">
        <v>92</v>
      </c>
      <c r="BT249" s="29">
        <v>95</v>
      </c>
      <c r="BU249" s="29">
        <v>96</v>
      </c>
      <c r="BV249" s="29">
        <v>99</v>
      </c>
      <c r="BW249" s="29">
        <v>91</v>
      </c>
      <c r="BX249" s="29">
        <v>100</v>
      </c>
      <c r="BY249" s="29">
        <v>56</v>
      </c>
      <c r="BZ249" s="29">
        <v>56</v>
      </c>
      <c r="CA249" s="29">
        <v>91</v>
      </c>
      <c r="CB249" s="226">
        <v>100</v>
      </c>
      <c r="CC249" s="181"/>
      <c r="CD249" s="181"/>
      <c r="CE249" s="395" t="s">
        <v>1361</v>
      </c>
      <c r="CF249" s="182"/>
      <c r="CG249" s="182"/>
      <c r="CH249" s="395"/>
      <c r="CI249" s="183"/>
      <c r="CJ249" s="183"/>
      <c r="CK249" s="214">
        <v>238</v>
      </c>
      <c r="CL249" s="44" t="s">
        <v>679</v>
      </c>
      <c r="CM249" s="184"/>
      <c r="CN249" s="216"/>
      <c r="CO249" s="227" t="s">
        <v>236</v>
      </c>
      <c r="CP249" s="185"/>
      <c r="CQ249" s="185"/>
      <c r="CR249" s="44">
        <v>108</v>
      </c>
      <c r="CS249" s="44">
        <v>109</v>
      </c>
      <c r="CT249" s="186"/>
      <c r="CU249" s="186"/>
      <c r="CV249" s="395"/>
      <c r="CW249" s="218"/>
      <c r="CX249" s="218"/>
      <c r="CY249" s="227"/>
      <c r="CZ249" s="187"/>
      <c r="DA249" s="187"/>
      <c r="DB249" s="28" t="str">
        <f>IF(OR($A$8&lt;&gt;"",$A$2&lt;&gt;"",$DB$252&lt;&gt;""),"E","")</f>
        <v/>
      </c>
      <c r="DC249" s="29" t="str">
        <f>IF(OR($A$8&lt;&gt;"",$A$2&lt;&gt;"",$DC$252&lt;&gt;""),"E","")</f>
        <v/>
      </c>
      <c r="DD249" s="29" t="str">
        <f>IF(OR($A$8&lt;&gt;"",$A$2&lt;&gt;"",$DD$252&lt;&gt;""),"E","")</f>
        <v/>
      </c>
      <c r="DE249" s="29" t="str">
        <f>IF(OR($A$8&lt;&gt;"",$A$2&lt;&gt;"",$DE$252&lt;&gt;""),"E","")</f>
        <v/>
      </c>
      <c r="DF249" s="29" t="str">
        <f>IF(OR($A$8&lt;&gt;"",$A$2&lt;&gt;"",$DF$252&lt;&gt;""),"E","")</f>
        <v/>
      </c>
      <c r="DG249" s="29" t="str">
        <f>IF(OR($A$8&lt;&gt;"",$A$2&lt;&gt;"",$DG$252&lt;&gt;""),"E","")</f>
        <v/>
      </c>
      <c r="DH249" s="29" t="str">
        <f>IF(OR($A$8&lt;&gt;"",$A$2&lt;&gt;"",$DH$252&lt;&gt;""),"E","")</f>
        <v/>
      </c>
      <c r="DI249" s="29" t="str">
        <f>IF(OR($A$8&lt;&gt;"",$A$2&lt;&gt;"",$DI$252&lt;&gt;""),"E","")</f>
        <v/>
      </c>
      <c r="DJ249" s="29" t="str">
        <f>IF(OR($A$8&lt;&gt;"",$A$2&lt;&gt;"",$DJ$252&lt;&gt;""),"E","")</f>
        <v/>
      </c>
      <c r="DK249" s="29" t="str">
        <f>IF(OR($A$8&lt;&gt;"",$A$2&lt;&gt;"",$DK$252&lt;&gt;""),"E","")</f>
        <v/>
      </c>
      <c r="DL249" s="29" t="str">
        <f>IF(OR($A$8&lt;&gt;"",$A$2&lt;&gt;"",$DL$252&lt;&gt;""),"E","")</f>
        <v/>
      </c>
      <c r="DM249" s="29" t="str">
        <f>IF(OR($A$8&lt;&gt;"",$A$2&lt;&gt;"",$DM$252&lt;&gt;""),"E","")</f>
        <v/>
      </c>
      <c r="DN249" s="29" t="str">
        <f>IF(OR($A$8&lt;&gt;"",$A$2&lt;&gt;"",$DN$252&lt;&gt;""),"E","")</f>
        <v/>
      </c>
      <c r="DO249" s="29" t="str">
        <f>IF(OR($A$8&lt;&gt;"",$A$2&lt;&gt;"",$DO$252&lt;&gt;""),"E","")</f>
        <v/>
      </c>
      <c r="DP249" s="29" t="str">
        <f>IF(OR($A$8&lt;&gt;"",$A$2&lt;&gt;"",$DP$252&lt;&gt;""),"E","")</f>
        <v/>
      </c>
      <c r="DQ249" s="29" t="str">
        <f>IF(OR($A$8&lt;&gt;"",$A$2&lt;&gt;"",$DQ$252&lt;&gt;""),"E","")</f>
        <v/>
      </c>
      <c r="DR249" s="29" t="str">
        <f>IF(OR($A$8&lt;&gt;"",$A$2&lt;&gt;"",$DR$252&lt;&gt;""),"E","")</f>
        <v/>
      </c>
      <c r="DS249" s="29" t="str">
        <f>IF(OR($A$8&lt;&gt;"",$A$2&lt;&gt;"",$DS$252&lt;&gt;""),"E","")</f>
        <v/>
      </c>
      <c r="DT249" s="29" t="str">
        <f>IF(OR($A$8&lt;&gt;"",$A$2&lt;&gt;"",$DT$252&lt;&gt;""),"E","")</f>
        <v/>
      </c>
      <c r="DU249" s="29" t="str">
        <f>IF(OR($A$8&lt;&gt;"",$A$2&lt;&gt;"",$DU$252&lt;&gt;""),"E","")</f>
        <v/>
      </c>
      <c r="DV249" s="29" t="str">
        <f>IF(OR($A$8&lt;&gt;"",$A$2&lt;&gt;"",$DV$252&lt;&gt;""),"E","")</f>
        <v/>
      </c>
      <c r="DW249" s="29" t="str">
        <f>IF(OR($A$8&lt;&gt;"",$A$2&lt;&gt;"",$DW$252&lt;&gt;""),"E","")</f>
        <v/>
      </c>
      <c r="DX249" s="29" t="str">
        <f>IF(OR($A$8&lt;&gt;"",$A$2&lt;&gt;"",$DX$252&lt;&gt;""),"E","")</f>
        <v/>
      </c>
      <c r="DY249" s="29" t="str">
        <f>IF(OR($A$8&lt;&gt;"",$A$2&lt;&gt;"",$DY$252&lt;&gt;""),"E","")</f>
        <v/>
      </c>
      <c r="DZ249" s="29" t="str">
        <f>IF(OR($A$8&lt;&gt;"",$A$2&lt;&gt;"",$DZ$252&lt;&gt;""),"E","")</f>
        <v/>
      </c>
      <c r="EA249" s="31"/>
      <c r="EB249" s="2"/>
      <c r="EC249" s="29" t="str">
        <f>IF(OR($A$8&lt;&gt;"",$A$2&lt;&gt;"",$EC$252&lt;&gt;""),"E","")</f>
        <v/>
      </c>
      <c r="ED249" s="58"/>
      <c r="EE249" s="57"/>
      <c r="EF249" s="29" t="str">
        <f>IF(OR($A$8&lt;&gt;"",$A$2&lt;&gt;"",$EF$252&lt;&gt;""),"E","")</f>
        <v/>
      </c>
      <c r="EG249" s="29" t="str">
        <f>IF(OR($A$8&lt;&gt;"",$A$2&lt;&gt;"",$EG$252&lt;&gt;""),"E","")</f>
        <v/>
      </c>
      <c r="EH249" s="29" t="str">
        <f>IF(OR($A$8&lt;&gt;"",$A$2&lt;&gt;"",$EH$252&lt;&gt;""),"E","")</f>
        <v/>
      </c>
      <c r="EI249" s="29" t="str">
        <f>IF(OR($A$8&lt;&gt;"",$A$2&lt;&gt;"",$EI$252&lt;&gt;""),"E","")</f>
        <v/>
      </c>
      <c r="EJ249" s="29" t="str">
        <f>IF(OR($A$8&lt;&gt;"",$A$2&lt;&gt;"",$EJ$252&lt;&gt;""),"E","")</f>
        <v/>
      </c>
      <c r="EK249" s="29" t="str">
        <f>IF(OR($A$8&lt;&gt;"",$A$2&lt;&gt;"",$EK$252&lt;&gt;""),"E","")</f>
        <v/>
      </c>
      <c r="EL249" s="29" t="str">
        <f>IF(OR($A$8&lt;&gt;"",$A$2&lt;&gt;"",$EL$252&lt;&gt;""),"E","")</f>
        <v/>
      </c>
      <c r="EM249" s="29" t="str">
        <f>IF(OR($A$8&lt;&gt;"",$A$2&lt;&gt;"",$EM$252&lt;&gt;""),"E","")</f>
        <v/>
      </c>
      <c r="EN249" s="29" t="str">
        <f>IF(OR($A$8&lt;&gt;"",$A$2&lt;&gt;"",$EN$252&lt;&gt;""),"E","")</f>
        <v/>
      </c>
      <c r="EO249" s="29" t="str">
        <f>IF(OR($A$8&lt;&gt;"",$A$2&lt;&gt;"",$EO$252&lt;&gt;""),"E","")</f>
        <v/>
      </c>
      <c r="EP249" s="29" t="str">
        <f>IF(OR($A$8&lt;&gt;"",$A$2&lt;&gt;"",$EP$252&lt;&gt;""),"E","")</f>
        <v/>
      </c>
      <c r="EQ249" s="29" t="str">
        <f>IF(OR($A$8&lt;&gt;"",$A$2&lt;&gt;"",$EQ$252&lt;&gt;""),"E","")</f>
        <v/>
      </c>
      <c r="ER249" s="29" t="str">
        <f>IF(OR($A$8&lt;&gt;"",$A$2&lt;&gt;"",$ER$252&lt;&gt;""),"E","")</f>
        <v/>
      </c>
      <c r="ES249" s="29" t="str">
        <f>IF(OR($A$8&lt;&gt;"",$A$2&lt;&gt;"",$ES$252&lt;&gt;""),"E","")</f>
        <v/>
      </c>
      <c r="ET249" s="29" t="str">
        <f>IF(OR($A$8&lt;&gt;"",$A$2&lt;&gt;"",$ET$252&lt;&gt;""),"E","")</f>
        <v/>
      </c>
      <c r="EU249" s="29" t="str">
        <f>IF(OR($A$8&lt;&gt;"",$A$2&lt;&gt;"",$EU$252&lt;&gt;""),"E","")</f>
        <v/>
      </c>
      <c r="EV249" s="29" t="str">
        <f>IF(OR($A$8&lt;&gt;"",$A$2&lt;&gt;"",$EV$252&lt;&gt;""),"E","")</f>
        <v/>
      </c>
      <c r="EW249" s="29" t="str">
        <f>IF(OR($A$8&lt;&gt;"",$A$2&lt;&gt;"",$EW$252&lt;&gt;""),"E","")</f>
        <v/>
      </c>
      <c r="EX249" s="29" t="str">
        <f>IF(OR($A$8&lt;&gt;"",$A$2&lt;&gt;"",$EX$252&lt;&gt;""),"E","")</f>
        <v/>
      </c>
      <c r="EY249" s="29" t="str">
        <f>IF(OR($A$8&lt;&gt;"",$A$2&lt;&gt;"",$EY$252&lt;&gt;""),"E","")</f>
        <v/>
      </c>
      <c r="EZ249" s="29" t="str">
        <f>IF(OR($A$8&lt;&gt;"",$A$2&lt;&gt;"",$EZ$252&lt;&gt;""),"E","")</f>
        <v/>
      </c>
      <c r="FA249" s="29" t="str">
        <f>IF(OR($A$8&lt;&gt;"",$A$2&lt;&gt;"",$FA$252&lt;&gt;""),"E","")</f>
        <v/>
      </c>
      <c r="FB249" s="29" t="str">
        <f>IF(OR($A$8&lt;&gt;"",$A$2&lt;&gt;"",$FB$252&lt;&gt;""),"E","")</f>
        <v/>
      </c>
      <c r="FC249" s="29" t="str">
        <f>IF(OR($A$8&lt;&gt;"",$A$2&lt;&gt;"",$FC$252&lt;&gt;""),"E","")</f>
        <v/>
      </c>
      <c r="FD249" s="29" t="str">
        <f>IF(OR($A$8&lt;&gt;"",$A$2&lt;&gt;"",$FD$252&lt;&gt;""),"E","")</f>
        <v/>
      </c>
      <c r="FE249" s="29" t="str">
        <f>IF(OR($A$8&lt;&gt;"",$A$2&lt;&gt;"",$FE$252&lt;&gt;""),"E","")</f>
        <v/>
      </c>
      <c r="FF249" s="29" t="str">
        <f>IF(OR($A$8&lt;&gt;"",$A$2&lt;&gt;"",$FF$252&lt;&gt;""),"E","")</f>
        <v/>
      </c>
      <c r="FG249" s="29" t="str">
        <f>IF(OR($A$8&lt;&gt;"",$A$2&lt;&gt;"",$FG$252&lt;&gt;""),"E","")</f>
        <v/>
      </c>
      <c r="FH249" s="29" t="str">
        <f>IF(OR($A$8&lt;&gt;"",$A$2&lt;&gt;"",$FH$252&lt;&gt;""),"E","")</f>
        <v/>
      </c>
      <c r="FI249" s="29" t="str">
        <f>IF(OR($A$8&lt;&gt;"",$A$2&lt;&gt;"",$FI$252&lt;&gt;""),"E","")</f>
        <v/>
      </c>
      <c r="FJ249" s="29" t="str">
        <f>IF(OR($A$8&lt;&gt;"",$A$2&lt;&gt;"",$FJ$252&lt;&gt;""),"E","")</f>
        <v/>
      </c>
      <c r="FK249" s="29" t="str">
        <f>IF(OR($A$8&lt;&gt;"",$A$2&lt;&gt;"",$FK$252&lt;&gt;""),"E","")</f>
        <v/>
      </c>
      <c r="FL249" s="29" t="str">
        <f>IF(OR($A$8&lt;&gt;"",$A$2&lt;&gt;"",$FL$252&lt;&gt;""),"E","")</f>
        <v/>
      </c>
      <c r="FM249" s="29" t="str">
        <f>IF(OR($A$8&lt;&gt;"",$A$2&lt;&gt;"",$FM$252&lt;&gt;""),"E","")</f>
        <v/>
      </c>
      <c r="FN249" s="29" t="str">
        <f>IF(OR($A$8&lt;&gt;"",$A$2&lt;&gt;"",$FN$252&lt;&gt;""),"E","")</f>
        <v/>
      </c>
      <c r="FO249" s="29" t="str">
        <f>IF(OR($A$8&lt;&gt;"",$A$2&lt;&gt;"",$FO$252&lt;&gt;""),"E","")</f>
        <v/>
      </c>
      <c r="FP249" s="29" t="str">
        <f>IF(OR($A$8&lt;&gt;"",$A$2&lt;&gt;"",$FP$252&lt;&gt;""),"E","")</f>
        <v/>
      </c>
      <c r="FQ249" s="29" t="str">
        <f>IF(OR($A$8&lt;&gt;"",$A$2&lt;&gt;"",$FQ$252&lt;&gt;""),"E","")</f>
        <v/>
      </c>
      <c r="FR249" s="29" t="str">
        <f>IF(OR($A$8&lt;&gt;"",$A$2&lt;&gt;"",$FR$252&lt;&gt;""),"E","")</f>
        <v/>
      </c>
      <c r="FS249" s="29" t="str">
        <f>IF(OR($A$8&lt;&gt;"",$A$2&lt;&gt;"",$FS$252&lt;&gt;""),"E","")</f>
        <v/>
      </c>
      <c r="FT249" s="29" t="str">
        <f>IF(OR($A$8&lt;&gt;"",$A$2&lt;&gt;"",$FT$252&lt;&gt;""),"E","")</f>
        <v/>
      </c>
      <c r="FU249" s="29" t="str">
        <f>IF(OR($A$8&lt;&gt;"",$A$2&lt;&gt;"",$FU$252&lt;&gt;""),"E","")</f>
        <v/>
      </c>
      <c r="FV249" s="29" t="str">
        <f>IF(OR($A$8&lt;&gt;"",$A$2&lt;&gt;"",$FV$252&lt;&gt;""),"E","")</f>
        <v/>
      </c>
      <c r="FW249" s="29" t="str">
        <f>IF(OR($A$8&lt;&gt;"",$A$2&lt;&gt;"",$FW$252&lt;&gt;""),"E","")</f>
        <v/>
      </c>
      <c r="FX249" s="29" t="str">
        <f>IF(OR($A$8&lt;&gt;"",$A$2&lt;&gt;"",$FX$252&lt;&gt;""),"E","")</f>
        <v/>
      </c>
      <c r="FY249" s="29" t="str">
        <f>IF(OR($A$8&lt;&gt;"",$A$2&lt;&gt;"",$FY$252&lt;&gt;""),"E","")</f>
        <v/>
      </c>
      <c r="FZ249" s="29" t="str">
        <f>IF(OR($A$8&lt;&gt;"",$A$2&lt;&gt;"",$FZ$252&lt;&gt;""),"E","")</f>
        <v/>
      </c>
      <c r="GA249" s="29" t="str">
        <f>IF(OR($A$8&lt;&gt;"",$A$2&lt;&gt;"",$GA$252&lt;&gt;""),"E","")</f>
        <v/>
      </c>
      <c r="GB249" s="58"/>
      <c r="GC249" s="57"/>
      <c r="GD249" s="33" t="str">
        <f>IF(OR($A$8&lt;&gt;"",$A$2&lt;&gt;"",$GD$252&lt;&gt;""),"E","")</f>
        <v/>
      </c>
      <c r="GE249" s="77"/>
      <c r="GF249" s="72"/>
      <c r="GG249" s="29" t="str">
        <f>IF(OR($A$8&lt;&gt;"",$A$2&lt;&gt;"",$GG$252&lt;&gt;""),"E","")</f>
        <v/>
      </c>
      <c r="GH249" s="29" t="str">
        <f>IF(OR($A$8&lt;&gt;"",$A$2&lt;&gt;"",$GH$252&lt;&gt;""),"E","")</f>
        <v/>
      </c>
      <c r="GI249" s="29" t="str">
        <f>IF(OR($A$8&lt;&gt;"",$A$2&lt;&gt;"",$GI$252&lt;&gt;""),"E","")</f>
        <v/>
      </c>
      <c r="GJ249" s="29" t="str">
        <f>IF(OR($A$8&lt;&gt;"",$A$2&lt;&gt;"",$GJ$252&lt;&gt;""),"E","")</f>
        <v/>
      </c>
      <c r="GK249" s="29" t="str">
        <f>IF(OR($A$8&lt;&gt;"",$A$2&lt;&gt;"",$GK$252&lt;&gt;""),"E","")</f>
        <v/>
      </c>
      <c r="GL249" s="29" t="str">
        <f>IF(OR($A$8&lt;&gt;"",$A$2&lt;&gt;"",$GL$252&lt;&gt;""),"E","")</f>
        <v/>
      </c>
      <c r="GM249" s="29" t="str">
        <f>IF(OR($A$8&lt;&gt;"",$A$2&lt;&gt;"",$GM$252&lt;&gt;""),"E","")</f>
        <v/>
      </c>
      <c r="GN249" s="29" t="str">
        <f>IF(OR($A$8&lt;&gt;"",$A$2&lt;&gt;"",$GN$252&lt;&gt;""),"E","")</f>
        <v/>
      </c>
      <c r="GO249" s="29" t="str">
        <f>IF(OR($A$8&lt;&gt;"",$A$2&lt;&gt;"",$GO$252&lt;&gt;""),"E","")</f>
        <v/>
      </c>
      <c r="GP249" s="29" t="str">
        <f>IF(OR($A$8&lt;&gt;"",$A$2&lt;&gt;"",$GP$252&lt;&gt;""),"E","")</f>
        <v/>
      </c>
      <c r="GQ249" s="29" t="str">
        <f>IF(OR($A$8&lt;&gt;"",$A$2&lt;&gt;"",$GQ$252&lt;&gt;""),"E","")</f>
        <v/>
      </c>
      <c r="GR249" s="29" t="str">
        <f>IF(OR($A$8&lt;&gt;"",$A$2&lt;&gt;"",$GR$252&lt;&gt;""),"E","")</f>
        <v/>
      </c>
      <c r="GS249" s="29" t="str">
        <f>IF(OR($A$8&lt;&gt;"",$A$2&lt;&gt;"",$GS$252&lt;&gt;""),"E","")</f>
        <v/>
      </c>
      <c r="GT249" s="29" t="str">
        <f>IF(OR($A$8&lt;&gt;"",$A$2&lt;&gt;"",$GT$252&lt;&gt;""),"E","")</f>
        <v/>
      </c>
      <c r="GU249" s="29" t="str">
        <f>IF(OR($A$8&lt;&gt;"",$A$2&lt;&gt;"",$GU$252&lt;&gt;""),"E","")</f>
        <v/>
      </c>
      <c r="GV249" s="29" t="str">
        <f>IF(OR($A$8&lt;&gt;"",$A$2&lt;&gt;"",$GV$252&lt;&gt;""),"E","")</f>
        <v/>
      </c>
      <c r="GW249" s="29" t="str">
        <f>IF(OR($A$8&lt;&gt;"",$A$2&lt;&gt;"",$GW$252&lt;&gt;""),"E","")</f>
        <v/>
      </c>
      <c r="GX249" s="29" t="str">
        <f>IF(OR($A$8&lt;&gt;"",$A$2&lt;&gt;"",$GX$252&lt;&gt;""),"E","")</f>
        <v/>
      </c>
      <c r="GY249" s="26" t="str">
        <f>IF(OR($A$8&lt;&gt;"",$A$2&lt;&gt;"",$GY$252&lt;&gt;""),"E","")</f>
        <v/>
      </c>
      <c r="GZ249" s="29" t="str">
        <f>IF(OR($A$8&lt;&gt;"",$A$2&lt;&gt;"",$GZ$252&lt;&gt;""),"E","")</f>
        <v/>
      </c>
      <c r="HA249" s="29" t="str">
        <f>IF(OR($A$8&lt;&gt;"",$A$2&lt;&gt;"",$HA$252&lt;&gt;""),"E","")</f>
        <v/>
      </c>
      <c r="HB249" s="29" t="str">
        <f>IF(OR($A$8&lt;&gt;"",$A$2&lt;&gt;"",$HB$252&lt;&gt;""),"E","")</f>
        <v/>
      </c>
      <c r="HC249" s="29" t="str">
        <f>IF(OR($A$8&lt;&gt;"",$A$2&lt;&gt;"",$HC$252&lt;&gt;""),"E","")</f>
        <v/>
      </c>
      <c r="HD249" s="29" t="str">
        <f>IF(OR($A$8&lt;&gt;"",$A$2&lt;&gt;"",$HD$252&lt;&gt;""),"E","")</f>
        <v/>
      </c>
      <c r="HE249" s="29" t="str">
        <f>IF(OR($A$8&lt;&gt;"",$A$2&lt;&gt;"",$HE$252&lt;&gt;""),"E","")</f>
        <v/>
      </c>
      <c r="HF249" s="29" t="str">
        <f>IF(OR($A$8&lt;&gt;"",$A$2&lt;&gt;"",$HF$252&lt;&gt;""),"E","")</f>
        <v/>
      </c>
      <c r="HG249" s="29" t="str">
        <f>IF(OR($A$8&lt;&gt;"",$A$2&lt;&gt;"",$HG$252&lt;&gt;""),"E","")</f>
        <v/>
      </c>
      <c r="HH249" s="81"/>
      <c r="HI249" s="72"/>
      <c r="HJ249" s="29" t="str">
        <f>IF(OR($A$8&lt;&gt;"",$A$2&lt;&gt;"",$HJ$252&lt;&gt;""),"E","")</f>
        <v/>
      </c>
      <c r="HK249" s="29" t="str">
        <f>IF(OR($A$8&lt;&gt;"",$A$2&lt;&gt;"",$HK$252&lt;&gt;""),"E","")</f>
        <v/>
      </c>
      <c r="HL249" s="29" t="str">
        <f>IF(OR($A$8&lt;&gt;"",$A$2&lt;&gt;"",$HL$252&lt;&gt;""),"E","")</f>
        <v/>
      </c>
      <c r="HM249" s="29" t="str">
        <f>IF(OR($A$8&lt;&gt;"",$A$2&lt;&gt;"",$HM$252&lt;&gt;""),"E","")</f>
        <v/>
      </c>
      <c r="HN249" s="29" t="str">
        <f>IF(OR($A$8&lt;&gt;"",$A$2&lt;&gt;"",$HN$252&lt;&gt;""),"E","")</f>
        <v/>
      </c>
      <c r="HO249" s="34" t="str">
        <f>IF(OR($A$8&lt;&gt;"",$A$2&lt;&gt;"",$HO$252&lt;&gt;""),"E",IF((OR((AND($B$5="X",$D$5="")),(AND($F$7="X",$H$7="",$N$7="")),(AND((OR(($J$6="X"),(AND($J$6="X",$L$6="X")))),$N$6="")),(AND($B$7="X",$D$7="")))),"","X"))</f>
        <v>X</v>
      </c>
      <c r="HP249" s="34" t="str">
        <f>IF(OR($A$8&lt;&gt;"",$A$2&lt;&gt;"",$HP$252&lt;&gt;""),"E",IF((OR((AND($B$5="X",$D$5="")),(AND($F$7="X",$H$7="",$N$7="")),(AND((OR(($J$6="X"),(AND($J$6="X",$L$6="X")))),$N$6="")),(AND($B$7="X",$D$7="")))),"","X"))</f>
        <v>X</v>
      </c>
      <c r="HQ249" s="219"/>
      <c r="HR249" s="6"/>
      <c r="HS249" s="131">
        <f t="shared" si="3"/>
        <v>0</v>
      </c>
      <c r="HT249" s="132"/>
    </row>
    <row r="250" spans="1:228" ht="39" customHeight="1" thickBot="1" x14ac:dyDescent="0.25">
      <c r="A250" s="402" t="s">
        <v>229</v>
      </c>
      <c r="B250" s="403"/>
      <c r="C250" s="403"/>
      <c r="D250" s="403"/>
      <c r="E250" s="403"/>
      <c r="F250" s="403"/>
      <c r="G250" s="403"/>
      <c r="H250" s="403"/>
      <c r="I250" s="403"/>
      <c r="J250" s="403"/>
      <c r="K250" s="403"/>
      <c r="L250" s="404"/>
      <c r="M250" s="238" t="s">
        <v>230</v>
      </c>
      <c r="N250" s="239"/>
      <c r="O250" s="239"/>
      <c r="P250" s="239"/>
      <c r="Q250" s="239"/>
      <c r="R250" s="239"/>
      <c r="S250" s="239"/>
      <c r="T250" s="239"/>
      <c r="U250" s="240"/>
      <c r="V250" s="176" t="s">
        <v>1229</v>
      </c>
      <c r="W250" s="47">
        <v>60</v>
      </c>
      <c r="X250" s="206">
        <v>4</v>
      </c>
      <c r="Y250" s="87" t="s">
        <v>1193</v>
      </c>
      <c r="Z250" s="241"/>
      <c r="AA250" s="242"/>
      <c r="AB250" s="155">
        <v>240</v>
      </c>
      <c r="AC250" s="299"/>
      <c r="AD250" s="152">
        <v>16</v>
      </c>
      <c r="AE250" s="412"/>
      <c r="AF250" s="152"/>
      <c r="AG250" s="156"/>
      <c r="AH250" s="152"/>
      <c r="AI250" s="156"/>
      <c r="AJ250" s="152"/>
      <c r="AK250" s="156"/>
      <c r="AL250" s="152"/>
      <c r="AM250" s="156"/>
      <c r="AN250" s="152"/>
      <c r="AO250" s="156"/>
      <c r="AP250" s="152"/>
      <c r="AQ250" s="156"/>
      <c r="AR250" s="152"/>
      <c r="AS250" s="153"/>
      <c r="AT250" s="152"/>
      <c r="AU250" s="153"/>
      <c r="AV250" s="152"/>
      <c r="AW250" s="153"/>
      <c r="AX250" s="152"/>
      <c r="AY250" s="153"/>
      <c r="AZ250" s="152"/>
      <c r="BA250" s="153"/>
      <c r="BB250" s="152"/>
      <c r="BC250" s="153"/>
      <c r="BD250" s="152"/>
      <c r="BE250" s="153"/>
      <c r="BF250" s="152"/>
      <c r="BG250" s="422"/>
      <c r="BH250" s="243"/>
      <c r="BI250" s="243"/>
      <c r="BJ250" s="68" t="str">
        <f>IF($BJ$8="Saisie de numéro erronée !","Saisie de numéro erronée !",IF($BJ$9="","",VALUE(SUBSTITUTE(IF(COUNTIF(HS250,"* *"),TRIM(MID(Y250&amp;" ",(FIND(("NO"&amp;$BJ$9&amp;" "),Y250&amp;" "))-3,3)),HS250),"c",""))))</f>
        <v/>
      </c>
      <c r="BK250" s="244"/>
      <c r="BL250" s="245"/>
      <c r="BM250" s="37">
        <v>75</v>
      </c>
      <c r="BN250" s="37">
        <v>75</v>
      </c>
      <c r="BO250" s="37">
        <v>75</v>
      </c>
      <c r="BP250" s="37">
        <v>75</v>
      </c>
      <c r="BQ250" s="37">
        <v>75</v>
      </c>
      <c r="BR250" s="37">
        <v>75</v>
      </c>
      <c r="BS250" s="37">
        <v>75</v>
      </c>
      <c r="BT250" s="37">
        <v>75</v>
      </c>
      <c r="BU250" s="37">
        <v>75</v>
      </c>
      <c r="BV250" s="37">
        <v>75</v>
      </c>
      <c r="BW250" s="37">
        <v>75</v>
      </c>
      <c r="BX250" s="37">
        <v>75</v>
      </c>
      <c r="BY250" s="37">
        <v>55</v>
      </c>
      <c r="BZ250" s="37">
        <v>55</v>
      </c>
      <c r="CA250" s="37">
        <v>55</v>
      </c>
      <c r="CB250" s="246">
        <v>55</v>
      </c>
      <c r="CC250" s="247"/>
      <c r="CD250" s="247"/>
      <c r="CE250" s="396" t="s">
        <v>1361</v>
      </c>
      <c r="CF250" s="249"/>
      <c r="CG250" s="249"/>
      <c r="CH250" s="396"/>
      <c r="CI250" s="250"/>
      <c r="CJ250" s="250"/>
      <c r="CK250" s="419">
        <v>239</v>
      </c>
      <c r="CL250" s="48" t="s">
        <v>680</v>
      </c>
      <c r="CM250" s="251"/>
      <c r="CN250" s="252"/>
      <c r="CO250" s="248" t="s">
        <v>236</v>
      </c>
      <c r="CP250" s="253"/>
      <c r="CQ250" s="253"/>
      <c r="CR250" s="48">
        <v>109</v>
      </c>
      <c r="CS250" s="48">
        <v>109</v>
      </c>
      <c r="CT250" s="254"/>
      <c r="CU250" s="254"/>
      <c r="CV250" s="396"/>
      <c r="CW250" s="255"/>
      <c r="CX250" s="255"/>
      <c r="CY250" s="248"/>
      <c r="CZ250" s="256"/>
      <c r="DA250" s="256"/>
      <c r="DB250" s="36" t="str">
        <f>IF(OR($A$8&lt;&gt;"",$A$2&lt;&gt;"",$DB$252&lt;&gt;""),"E","")</f>
        <v/>
      </c>
      <c r="DC250" s="37" t="str">
        <f>IF(OR($A$8&lt;&gt;"",$A$2&lt;&gt;"",$DC$252&lt;&gt;""),"E","")</f>
        <v/>
      </c>
      <c r="DD250" s="37" t="str">
        <f>IF(OR($A$8&lt;&gt;"",$A$2&lt;&gt;"",$DD$252&lt;&gt;""),"E","")</f>
        <v/>
      </c>
      <c r="DE250" s="37" t="str">
        <f>IF(OR($A$8&lt;&gt;"",$A$2&lt;&gt;"",$DE$252&lt;&gt;""),"E","")</f>
        <v/>
      </c>
      <c r="DF250" s="37" t="str">
        <f>IF(OR($A$8&lt;&gt;"",$A$2&lt;&gt;"",$DF$252&lt;&gt;""),"E","")</f>
        <v/>
      </c>
      <c r="DG250" s="37" t="str">
        <f>IF(OR($A$8&lt;&gt;"",$A$2&lt;&gt;"",$DG$252&lt;&gt;""),"E","")</f>
        <v/>
      </c>
      <c r="DH250" s="37" t="str">
        <f>IF(OR($A$8&lt;&gt;"",$A$2&lt;&gt;"",$DH$252&lt;&gt;""),"E","")</f>
        <v/>
      </c>
      <c r="DI250" s="37" t="str">
        <f>IF(OR($A$8&lt;&gt;"",$A$2&lt;&gt;"",$DI$252&lt;&gt;""),"E","")</f>
        <v/>
      </c>
      <c r="DJ250" s="37" t="str">
        <f>IF(OR($A$8&lt;&gt;"",$A$2&lt;&gt;"",$DJ$252&lt;&gt;""),"E","")</f>
        <v/>
      </c>
      <c r="DK250" s="37" t="str">
        <f>IF(OR($A$8&lt;&gt;"",$A$2&lt;&gt;"",$DK$252&lt;&gt;""),"E","")</f>
        <v/>
      </c>
      <c r="DL250" s="37" t="str">
        <f>IF(OR($A$8&lt;&gt;"",$A$2&lt;&gt;"",$DL$252&lt;&gt;""),"E","")</f>
        <v/>
      </c>
      <c r="DM250" s="37" t="str">
        <f>IF(OR($A$8&lt;&gt;"",$A$2&lt;&gt;"",$DM$252&lt;&gt;""),"E","")</f>
        <v/>
      </c>
      <c r="DN250" s="37" t="str">
        <f>IF(OR($A$8&lt;&gt;"",$A$2&lt;&gt;"",$DN$252&lt;&gt;""),"E","")</f>
        <v/>
      </c>
      <c r="DO250" s="37" t="str">
        <f>IF(OR($A$8&lt;&gt;"",$A$2&lt;&gt;"",$DO$252&lt;&gt;""),"E","")</f>
        <v/>
      </c>
      <c r="DP250" s="37" t="str">
        <f>IF(OR($A$8&lt;&gt;"",$A$2&lt;&gt;"",$DP$252&lt;&gt;""),"E","")</f>
        <v/>
      </c>
      <c r="DQ250" s="37" t="str">
        <f>IF(OR($A$8&lt;&gt;"",$A$2&lt;&gt;"",$DQ$252&lt;&gt;""),"E","")</f>
        <v/>
      </c>
      <c r="DR250" s="37" t="str">
        <f>IF(OR($A$8&lt;&gt;"",$A$2&lt;&gt;"",$DR$252&lt;&gt;""),"E","")</f>
        <v/>
      </c>
      <c r="DS250" s="37" t="str">
        <f>IF(OR($A$8&lt;&gt;"",$A$2&lt;&gt;"",$DS$252&lt;&gt;""),"E","")</f>
        <v/>
      </c>
      <c r="DT250" s="37" t="str">
        <f>IF(OR($A$8&lt;&gt;"",$A$2&lt;&gt;"",$DT$252&lt;&gt;""),"E","")</f>
        <v/>
      </c>
      <c r="DU250" s="37" t="str">
        <f>IF(OR($A$8&lt;&gt;"",$A$2&lt;&gt;"",$DU$252&lt;&gt;""),"E","")</f>
        <v/>
      </c>
      <c r="DV250" s="37" t="str">
        <f>IF(OR($A$8&lt;&gt;"",$A$2&lt;&gt;"",$DV$252&lt;&gt;""),"E","")</f>
        <v/>
      </c>
      <c r="DW250" s="37" t="str">
        <f>IF(OR($A$8&lt;&gt;"",$A$2&lt;&gt;"",$DW$252&lt;&gt;""),"E","")</f>
        <v/>
      </c>
      <c r="DX250" s="37" t="str">
        <f>IF(OR($A$8&lt;&gt;"",$A$2&lt;&gt;"",$DX$252&lt;&gt;""),"E","")</f>
        <v/>
      </c>
      <c r="DY250" s="37" t="str">
        <f>IF(OR($A$8&lt;&gt;"",$A$2&lt;&gt;"",$DY$252&lt;&gt;""),"E","")</f>
        <v/>
      </c>
      <c r="DZ250" s="37" t="str">
        <f>IF(OR($A$8&lt;&gt;"",$A$2&lt;&gt;"",$DZ$252&lt;&gt;""),"E","")</f>
        <v/>
      </c>
      <c r="EA250" s="38"/>
      <c r="EB250" s="39"/>
      <c r="EC250" s="37" t="str">
        <f>IF(OR($A$8&lt;&gt;"",$A$2&lt;&gt;"",$EC$252&lt;&gt;""),"E","")</f>
        <v/>
      </c>
      <c r="ED250" s="59"/>
      <c r="EE250" s="60"/>
      <c r="EF250" s="37" t="str">
        <f>IF(OR($A$8&lt;&gt;"",$A$2&lt;&gt;"",$EF$252&lt;&gt;""),"E","")</f>
        <v/>
      </c>
      <c r="EG250" s="37" t="str">
        <f>IF(OR($A$8&lt;&gt;"",$A$2&lt;&gt;"",$EG$252&lt;&gt;""),"E","")</f>
        <v/>
      </c>
      <c r="EH250" s="37" t="str">
        <f>IF(OR($A$8&lt;&gt;"",$A$2&lt;&gt;"",$EH$252&lt;&gt;""),"E","")</f>
        <v/>
      </c>
      <c r="EI250" s="37" t="str">
        <f>IF(OR($A$8&lt;&gt;"",$A$2&lt;&gt;"",$EI$252&lt;&gt;""),"E","")</f>
        <v/>
      </c>
      <c r="EJ250" s="37" t="str">
        <f>IF(OR($A$8&lt;&gt;"",$A$2&lt;&gt;"",$EJ$252&lt;&gt;""),"E","")</f>
        <v/>
      </c>
      <c r="EK250" s="37" t="str">
        <f>IF(OR($A$8&lt;&gt;"",$A$2&lt;&gt;"",$EK$252&lt;&gt;""),"E","")</f>
        <v/>
      </c>
      <c r="EL250" s="37" t="str">
        <f>IF(OR($A$8&lt;&gt;"",$A$2&lt;&gt;"",$EL$252&lt;&gt;""),"E","")</f>
        <v/>
      </c>
      <c r="EM250" s="37" t="str">
        <f>IF(OR($A$8&lt;&gt;"",$A$2&lt;&gt;"",$EM$252&lt;&gt;""),"E","")</f>
        <v/>
      </c>
      <c r="EN250" s="37" t="str">
        <f>IF(OR($A$8&lt;&gt;"",$A$2&lt;&gt;"",$EN$252&lt;&gt;""),"E","")</f>
        <v/>
      </c>
      <c r="EO250" s="37" t="str">
        <f>IF(OR($A$8&lt;&gt;"",$A$2&lt;&gt;"",$EO$252&lt;&gt;""),"E","")</f>
        <v/>
      </c>
      <c r="EP250" s="37" t="str">
        <f>IF(OR($A$8&lt;&gt;"",$A$2&lt;&gt;"",$EP$252&lt;&gt;""),"E","")</f>
        <v/>
      </c>
      <c r="EQ250" s="37" t="str">
        <f>IF(OR($A$8&lt;&gt;"",$A$2&lt;&gt;"",$EQ$252&lt;&gt;""),"E","")</f>
        <v/>
      </c>
      <c r="ER250" s="37" t="str">
        <f>IF(OR($A$8&lt;&gt;"",$A$2&lt;&gt;"",$ER$252&lt;&gt;""),"E","")</f>
        <v/>
      </c>
      <c r="ES250" s="37" t="str">
        <f>IF(OR($A$8&lt;&gt;"",$A$2&lt;&gt;"",$ES$252&lt;&gt;""),"E","")</f>
        <v/>
      </c>
      <c r="ET250" s="37" t="str">
        <f>IF(OR($A$8&lt;&gt;"",$A$2&lt;&gt;"",$ET$252&lt;&gt;""),"E","")</f>
        <v/>
      </c>
      <c r="EU250" s="37" t="str">
        <f>IF(OR($A$8&lt;&gt;"",$A$2&lt;&gt;"",$EU$252&lt;&gt;""),"E","")</f>
        <v/>
      </c>
      <c r="EV250" s="37" t="str">
        <f>IF(OR($A$8&lt;&gt;"",$A$2&lt;&gt;"",$EV$252&lt;&gt;""),"E","")</f>
        <v/>
      </c>
      <c r="EW250" s="37" t="str">
        <f>IF(OR($A$8&lt;&gt;"",$A$2&lt;&gt;"",$EW$252&lt;&gt;""),"E","")</f>
        <v/>
      </c>
      <c r="EX250" s="37" t="str">
        <f>IF(OR($A$8&lt;&gt;"",$A$2&lt;&gt;"",$EX$252&lt;&gt;""),"E","")</f>
        <v/>
      </c>
      <c r="EY250" s="37" t="str">
        <f>IF(OR($A$8&lt;&gt;"",$A$2&lt;&gt;"",$EY$252&lt;&gt;""),"E","")</f>
        <v/>
      </c>
      <c r="EZ250" s="37" t="str">
        <f>IF(OR($A$8&lt;&gt;"",$A$2&lt;&gt;"",$EZ$252&lt;&gt;""),"E","")</f>
        <v/>
      </c>
      <c r="FA250" s="37" t="str">
        <f>IF(OR($A$8&lt;&gt;"",$A$2&lt;&gt;"",$FA$252&lt;&gt;""),"E","")</f>
        <v/>
      </c>
      <c r="FB250" s="37" t="str">
        <f>IF(OR($A$8&lt;&gt;"",$A$2&lt;&gt;"",$FB$252&lt;&gt;""),"E","")</f>
        <v/>
      </c>
      <c r="FC250" s="37" t="str">
        <f>IF(OR($A$8&lt;&gt;"",$A$2&lt;&gt;"",$FC$252&lt;&gt;""),"E","")</f>
        <v/>
      </c>
      <c r="FD250" s="37" t="str">
        <f>IF(OR($A$8&lt;&gt;"",$A$2&lt;&gt;"",$FD$252&lt;&gt;""),"E","")</f>
        <v/>
      </c>
      <c r="FE250" s="37" t="str">
        <f>IF(OR($A$8&lt;&gt;"",$A$2&lt;&gt;"",$FE$252&lt;&gt;""),"E","")</f>
        <v/>
      </c>
      <c r="FF250" s="37" t="str">
        <f>IF(OR($A$8&lt;&gt;"",$A$2&lt;&gt;"",$FF$252&lt;&gt;""),"E","")</f>
        <v/>
      </c>
      <c r="FG250" s="37" t="str">
        <f>IF(OR($A$8&lt;&gt;"",$A$2&lt;&gt;"",$FG$252&lt;&gt;""),"E","")</f>
        <v/>
      </c>
      <c r="FH250" s="37" t="str">
        <f>IF(OR($A$8&lt;&gt;"",$A$2&lt;&gt;"",$FH$252&lt;&gt;""),"E","")</f>
        <v/>
      </c>
      <c r="FI250" s="37" t="str">
        <f>IF(OR($A$8&lt;&gt;"",$A$2&lt;&gt;"",$FI$252&lt;&gt;""),"E","")</f>
        <v/>
      </c>
      <c r="FJ250" s="37" t="str">
        <f>IF(OR($A$8&lt;&gt;"",$A$2&lt;&gt;"",$FJ$252&lt;&gt;""),"E","")</f>
        <v/>
      </c>
      <c r="FK250" s="37" t="str">
        <f>IF(OR($A$8&lt;&gt;"",$A$2&lt;&gt;"",$FK$252&lt;&gt;""),"E","")</f>
        <v/>
      </c>
      <c r="FL250" s="37" t="str">
        <f>IF(OR($A$8&lt;&gt;"",$A$2&lt;&gt;"",$FL$252&lt;&gt;""),"E","")</f>
        <v/>
      </c>
      <c r="FM250" s="37" t="str">
        <f>IF(OR($A$8&lt;&gt;"",$A$2&lt;&gt;"",$FM$252&lt;&gt;""),"E","")</f>
        <v/>
      </c>
      <c r="FN250" s="37" t="str">
        <f>IF(OR($A$8&lt;&gt;"",$A$2&lt;&gt;"",$FN$252&lt;&gt;""),"E","")</f>
        <v/>
      </c>
      <c r="FO250" s="37" t="str">
        <f>IF(OR($A$8&lt;&gt;"",$A$2&lt;&gt;"",$FO$252&lt;&gt;""),"E","")</f>
        <v/>
      </c>
      <c r="FP250" s="37" t="str">
        <f>IF(OR($A$8&lt;&gt;"",$A$2&lt;&gt;"",$FP$252&lt;&gt;""),"E","")</f>
        <v/>
      </c>
      <c r="FQ250" s="37" t="str">
        <f>IF(OR($A$8&lt;&gt;"",$A$2&lt;&gt;"",$FQ$252&lt;&gt;""),"E","")</f>
        <v/>
      </c>
      <c r="FR250" s="37" t="str">
        <f>IF(OR($A$8&lt;&gt;"",$A$2&lt;&gt;"",$FR$252&lt;&gt;""),"E","")</f>
        <v/>
      </c>
      <c r="FS250" s="37" t="str">
        <f>IF(OR($A$8&lt;&gt;"",$A$2&lt;&gt;"",$FS$252&lt;&gt;""),"E","")</f>
        <v/>
      </c>
      <c r="FT250" s="37" t="str">
        <f>IF(OR($A$8&lt;&gt;"",$A$2&lt;&gt;"",$FT$252&lt;&gt;""),"E","")</f>
        <v/>
      </c>
      <c r="FU250" s="37" t="str">
        <f>IF(OR($A$8&lt;&gt;"",$A$2&lt;&gt;"",$FU$252&lt;&gt;""),"E","")</f>
        <v/>
      </c>
      <c r="FV250" s="37" t="str">
        <f>IF(OR($A$8&lt;&gt;"",$A$2&lt;&gt;"",$FV$252&lt;&gt;""),"E","")</f>
        <v/>
      </c>
      <c r="FW250" s="37" t="str">
        <f>IF(OR($A$8&lt;&gt;"",$A$2&lt;&gt;"",$FW$252&lt;&gt;""),"E","")</f>
        <v/>
      </c>
      <c r="FX250" s="37" t="str">
        <f>IF(OR($A$8&lt;&gt;"",$A$2&lt;&gt;"",$FX$252&lt;&gt;""),"E","")</f>
        <v/>
      </c>
      <c r="FY250" s="37" t="str">
        <f>IF(OR($A$8&lt;&gt;"",$A$2&lt;&gt;"",$FY$252&lt;&gt;""),"E","")</f>
        <v/>
      </c>
      <c r="FZ250" s="37" t="str">
        <f>IF(OR($A$8&lt;&gt;"",$A$2&lt;&gt;"",$FZ$252&lt;&gt;""),"E","")</f>
        <v/>
      </c>
      <c r="GA250" s="37" t="str">
        <f>IF(OR($A$8&lt;&gt;"",$A$2&lt;&gt;"",$GA$252&lt;&gt;""),"E","")</f>
        <v/>
      </c>
      <c r="GB250" s="59"/>
      <c r="GC250" s="60"/>
      <c r="GD250" s="40" t="str">
        <f>IF(OR($A$8&lt;&gt;"",$A$2&lt;&gt;"",$GD$252&lt;&gt;""),"E","")</f>
        <v/>
      </c>
      <c r="GE250" s="79"/>
      <c r="GF250" s="80"/>
      <c r="GG250" s="37" t="str">
        <f>IF(OR($A$8&lt;&gt;"",$A$2&lt;&gt;"",$GG$252&lt;&gt;""),"E","")</f>
        <v/>
      </c>
      <c r="GH250" s="37" t="str">
        <f>IF(OR($A$8&lt;&gt;"",$A$2&lt;&gt;"",$GH$252&lt;&gt;""),"E","")</f>
        <v/>
      </c>
      <c r="GI250" s="37" t="str">
        <f>IF(OR($A$8&lt;&gt;"",$A$2&lt;&gt;"",$GI$252&lt;&gt;""),"E","")</f>
        <v/>
      </c>
      <c r="GJ250" s="37" t="str">
        <f>IF(OR($A$8&lt;&gt;"",$A$2&lt;&gt;"",$GJ$252&lt;&gt;""),"E","")</f>
        <v/>
      </c>
      <c r="GK250" s="37" t="str">
        <f>IF(OR($A$8&lt;&gt;"",$A$2&lt;&gt;"",$GK$252&lt;&gt;""),"E","")</f>
        <v/>
      </c>
      <c r="GL250" s="37" t="str">
        <f>IF(OR($A$8&lt;&gt;"",$A$2&lt;&gt;"",$GL$252&lt;&gt;""),"E","")</f>
        <v/>
      </c>
      <c r="GM250" s="37" t="str">
        <f>IF(OR($A$8&lt;&gt;"",$A$2&lt;&gt;"",$GM$252&lt;&gt;""),"E","")</f>
        <v/>
      </c>
      <c r="GN250" s="37" t="str">
        <f>IF(OR($A$8&lt;&gt;"",$A$2&lt;&gt;"",$GN$252&lt;&gt;""),"E","")</f>
        <v/>
      </c>
      <c r="GO250" s="37" t="str">
        <f>IF(OR($A$8&lt;&gt;"",$A$2&lt;&gt;"",$GO$252&lt;&gt;""),"E","")</f>
        <v/>
      </c>
      <c r="GP250" s="37" t="str">
        <f>IF(OR($A$8&lt;&gt;"",$A$2&lt;&gt;"",$GP$252&lt;&gt;""),"E","")</f>
        <v/>
      </c>
      <c r="GQ250" s="37" t="str">
        <f>IF(OR($A$8&lt;&gt;"",$A$2&lt;&gt;"",$GQ$252&lt;&gt;""),"E","")</f>
        <v/>
      </c>
      <c r="GR250" s="37" t="str">
        <f>IF(OR($A$8&lt;&gt;"",$A$2&lt;&gt;"",$GR$252&lt;&gt;""),"E","")</f>
        <v/>
      </c>
      <c r="GS250" s="37" t="str">
        <f>IF(OR($A$8&lt;&gt;"",$A$2&lt;&gt;"",$GS$252&lt;&gt;""),"E","")</f>
        <v/>
      </c>
      <c r="GT250" s="37" t="str">
        <f>IF(OR($A$8&lt;&gt;"",$A$2&lt;&gt;"",$GT$252&lt;&gt;""),"E","")</f>
        <v/>
      </c>
      <c r="GU250" s="37" t="str">
        <f>IF(OR($A$8&lt;&gt;"",$A$2&lt;&gt;"",$GU$252&lt;&gt;""),"E","")</f>
        <v/>
      </c>
      <c r="GV250" s="37" t="str">
        <f>IF(OR($A$8&lt;&gt;"",$A$2&lt;&gt;"",$GV$252&lt;&gt;""),"E","")</f>
        <v/>
      </c>
      <c r="GW250" s="37" t="str">
        <f>IF(OR($A$8&lt;&gt;"",$A$2&lt;&gt;"",$GW$252&lt;&gt;""),"E","")</f>
        <v/>
      </c>
      <c r="GX250" s="37" t="str">
        <f>IF(OR($A$8&lt;&gt;"",$A$2&lt;&gt;"",$GX$252&lt;&gt;""),"E","")</f>
        <v/>
      </c>
      <c r="GY250" s="37" t="str">
        <f>IF(OR($A$8&lt;&gt;"",$A$2&lt;&gt;"",$GY$252&lt;&gt;""),"E","")</f>
        <v/>
      </c>
      <c r="GZ250" s="37" t="str">
        <f>IF(OR($A$8&lt;&gt;"",$A$2&lt;&gt;"",$GZ$252&lt;&gt;""),"E","")</f>
        <v/>
      </c>
      <c r="HA250" s="37" t="str">
        <f>IF(OR($A$8&lt;&gt;"",$A$2&lt;&gt;"",$HA$252&lt;&gt;""),"E","")</f>
        <v/>
      </c>
      <c r="HB250" s="37" t="str">
        <f>IF(OR($A$8&lt;&gt;"",$A$2&lt;&gt;"",$HB$252&lt;&gt;""),"E","")</f>
        <v/>
      </c>
      <c r="HC250" s="37" t="str">
        <f>IF(OR($A$8&lt;&gt;"",$A$2&lt;&gt;"",$HC$252&lt;&gt;""),"E","")</f>
        <v/>
      </c>
      <c r="HD250" s="37" t="str">
        <f>IF(OR($A$8&lt;&gt;"",$A$2&lt;&gt;"",$HD$252&lt;&gt;""),"E","")</f>
        <v/>
      </c>
      <c r="HE250" s="37" t="str">
        <f>IF(OR($A$8&lt;&gt;"",$A$2&lt;&gt;"",$HE$252&lt;&gt;""),"E","")</f>
        <v/>
      </c>
      <c r="HF250" s="37" t="str">
        <f>IF(OR($A$8&lt;&gt;"",$A$2&lt;&gt;"",$HF$252&lt;&gt;""),"E","")</f>
        <v/>
      </c>
      <c r="HG250" s="37" t="str">
        <f>IF(OR($A$8&lt;&gt;"",$A$2&lt;&gt;"",$HG$252&lt;&gt;""),"E","")</f>
        <v/>
      </c>
      <c r="HH250" s="82"/>
      <c r="HI250" s="80"/>
      <c r="HJ250" s="37" t="str">
        <f>IF(OR($A$8&lt;&gt;"",$A$2&lt;&gt;"",$HJ$252&lt;&gt;""),"E","")</f>
        <v/>
      </c>
      <c r="HK250" s="37" t="str">
        <f>IF(OR($A$8&lt;&gt;"",$A$2&lt;&gt;"",$HK$252&lt;&gt;""),"E","")</f>
        <v/>
      </c>
      <c r="HL250" s="37" t="str">
        <f>IF(OR($A$8&lt;&gt;"",$A$2&lt;&gt;"",$HL$252&lt;&gt;""),"E","")</f>
        <v/>
      </c>
      <c r="HM250" s="37" t="str">
        <f>IF(OR($A$8&lt;&gt;"",$A$2&lt;&gt;"",$HM$252&lt;&gt;""),"E","")</f>
        <v/>
      </c>
      <c r="HN250" s="37" t="str">
        <f>IF(OR($A$8&lt;&gt;"",$A$2&lt;&gt;"",$HN$252&lt;&gt;""),"E","")</f>
        <v/>
      </c>
      <c r="HO250" s="37" t="str">
        <f>IF(OR($A$8&lt;&gt;"",$A$2&lt;&gt;"",$HP$252&lt;&gt;""),"E","")</f>
        <v/>
      </c>
      <c r="HP250" s="41" t="str">
        <f>IF(OR($A$8&lt;&gt;"",$A$2&lt;&gt;"",$HP$252&lt;&gt;""),"E",IF((OR((AND($B$5="X",$D$5="")),(AND($F$7="X",$H$7="",$N$7="")),(AND((OR(($J$6="X"),(AND($J$6="X",$L$6="X")))),$N$6="")),(AND($B$7="X",$D$7="")))),"","X"))</f>
        <v>X</v>
      </c>
      <c r="HQ250" s="257"/>
      <c r="HR250" s="7"/>
      <c r="HS250" s="131">
        <f t="shared" si="3"/>
        <v>0</v>
      </c>
      <c r="HT250" s="132"/>
    </row>
    <row r="251" spans="1:228" s="459" customFormat="1" ht="11.25" customHeight="1" thickBot="1" x14ac:dyDescent="0.25">
      <c r="A251" s="452"/>
      <c r="B251" s="453"/>
      <c r="C251" s="453"/>
      <c r="D251" s="453"/>
      <c r="E251" s="453"/>
      <c r="F251" s="453"/>
      <c r="G251" s="453"/>
      <c r="H251" s="453"/>
      <c r="I251" s="453"/>
      <c r="J251" s="453"/>
      <c r="K251" s="453"/>
      <c r="L251" s="453"/>
      <c r="M251" s="453"/>
      <c r="N251" s="453"/>
      <c r="O251" s="453"/>
      <c r="P251" s="453"/>
      <c r="Q251" s="453"/>
      <c r="R251" s="453"/>
      <c r="S251" s="453"/>
      <c r="T251" s="453"/>
      <c r="U251" s="453"/>
      <c r="V251" s="453"/>
      <c r="W251" s="83"/>
      <c r="X251" s="83"/>
      <c r="Y251" s="454"/>
      <c r="Z251" s="83"/>
      <c r="AA251" s="83"/>
      <c r="AB251" s="455"/>
      <c r="AC251" s="455"/>
      <c r="AD251" s="455"/>
      <c r="AE251" s="455"/>
      <c r="AF251" s="455"/>
      <c r="AG251" s="455"/>
      <c r="AH251" s="455"/>
      <c r="AI251" s="455"/>
      <c r="AJ251" s="455"/>
      <c r="AK251" s="455"/>
      <c r="AL251" s="455"/>
      <c r="AM251" s="455"/>
      <c r="AN251" s="455"/>
      <c r="AO251" s="455"/>
      <c r="AP251" s="455"/>
      <c r="AQ251" s="455"/>
      <c r="AR251" s="455"/>
      <c r="AS251" s="455"/>
      <c r="AT251" s="455"/>
      <c r="AU251" s="455"/>
      <c r="AV251" s="455"/>
      <c r="AW251" s="455"/>
      <c r="AX251" s="455"/>
      <c r="AY251" s="455"/>
      <c r="AZ251" s="455"/>
      <c r="BA251" s="455"/>
      <c r="BB251" s="455"/>
      <c r="BC251" s="455"/>
      <c r="BD251" s="455"/>
      <c r="BE251" s="455"/>
      <c r="BF251" s="455"/>
      <c r="BG251" s="455"/>
      <c r="BH251" s="83"/>
      <c r="BI251" s="83"/>
      <c r="BJ251" s="456"/>
      <c r="BK251" s="83"/>
      <c r="BL251" s="83"/>
      <c r="BM251" s="83"/>
      <c r="BN251" s="83"/>
      <c r="BO251" s="83"/>
      <c r="BP251" s="83"/>
      <c r="BQ251" s="83"/>
      <c r="BR251" s="83"/>
      <c r="BS251" s="83"/>
      <c r="BT251" s="83"/>
      <c r="BU251" s="83"/>
      <c r="BV251" s="83"/>
      <c r="BW251" s="83"/>
      <c r="BX251" s="83"/>
      <c r="BY251" s="83"/>
      <c r="BZ251" s="83"/>
      <c r="CA251" s="83"/>
      <c r="CB251" s="83"/>
      <c r="CC251" s="83"/>
      <c r="CD251" s="83"/>
      <c r="CE251" s="454"/>
      <c r="CF251" s="83"/>
      <c r="CG251" s="83"/>
      <c r="CH251" s="454"/>
      <c r="CI251" s="83"/>
      <c r="CJ251" s="83"/>
      <c r="CK251" s="83"/>
      <c r="CL251" s="83"/>
      <c r="CM251" s="83"/>
      <c r="CN251" s="83"/>
      <c r="CO251" s="454"/>
      <c r="CP251" s="83"/>
      <c r="CQ251" s="83"/>
      <c r="CR251" s="83"/>
      <c r="CS251" s="83"/>
      <c r="CT251" s="83"/>
      <c r="CU251" s="83"/>
      <c r="CV251" s="454"/>
      <c r="CW251" s="83"/>
      <c r="CX251" s="83"/>
      <c r="CY251" s="454"/>
      <c r="CZ251" s="83"/>
      <c r="DA251" s="83"/>
      <c r="DB251" s="83"/>
      <c r="DC251" s="83"/>
      <c r="DD251" s="83"/>
      <c r="DE251" s="83"/>
      <c r="DF251" s="83"/>
      <c r="DG251" s="83"/>
      <c r="DH251" s="83"/>
      <c r="DI251" s="83"/>
      <c r="DJ251" s="83"/>
      <c r="DK251" s="83"/>
      <c r="DL251" s="83"/>
      <c r="DM251" s="83"/>
      <c r="DN251" s="83"/>
      <c r="DO251" s="83"/>
      <c r="DP251" s="83"/>
      <c r="DQ251" s="83"/>
      <c r="DR251" s="83"/>
      <c r="DS251" s="83"/>
      <c r="DT251" s="83"/>
      <c r="DU251" s="83"/>
      <c r="DV251" s="83"/>
      <c r="DW251" s="83"/>
      <c r="DX251" s="83"/>
      <c r="DY251" s="83"/>
      <c r="DZ251" s="83"/>
      <c r="EA251" s="83"/>
      <c r="EB251" s="83"/>
      <c r="EC251" s="83"/>
      <c r="ED251" s="83"/>
      <c r="EE251" s="83"/>
      <c r="EF251" s="83"/>
      <c r="EG251" s="83"/>
      <c r="EH251" s="83"/>
      <c r="EI251" s="83"/>
      <c r="EJ251" s="83"/>
      <c r="EK251" s="83"/>
      <c r="EL251" s="83"/>
      <c r="EM251" s="83"/>
      <c r="EN251" s="83"/>
      <c r="EO251" s="83"/>
      <c r="EP251" s="83"/>
      <c r="EQ251" s="83"/>
      <c r="ER251" s="83"/>
      <c r="ES251" s="83"/>
      <c r="ET251" s="83"/>
      <c r="EU251" s="83"/>
      <c r="EV251" s="83"/>
      <c r="EW251" s="83"/>
      <c r="EX251" s="83"/>
      <c r="EY251" s="83"/>
      <c r="EZ251" s="83"/>
      <c r="FA251" s="83"/>
      <c r="FB251" s="83"/>
      <c r="FC251" s="83"/>
      <c r="FD251" s="83"/>
      <c r="FE251" s="83"/>
      <c r="FF251" s="83"/>
      <c r="FG251" s="83"/>
      <c r="FH251" s="83"/>
      <c r="FI251" s="83"/>
      <c r="FJ251" s="83"/>
      <c r="FK251" s="83"/>
      <c r="FL251" s="83"/>
      <c r="FM251" s="83"/>
      <c r="FN251" s="83"/>
      <c r="FO251" s="83"/>
      <c r="FP251" s="83"/>
      <c r="FQ251" s="83"/>
      <c r="FR251" s="83"/>
      <c r="FS251" s="83"/>
      <c r="FT251" s="83"/>
      <c r="FU251" s="83"/>
      <c r="FV251" s="83"/>
      <c r="FW251" s="83"/>
      <c r="FX251" s="83"/>
      <c r="FY251" s="83"/>
      <c r="FZ251" s="83"/>
      <c r="GA251" s="83"/>
      <c r="GB251" s="83"/>
      <c r="GC251" s="83"/>
      <c r="GD251" s="83"/>
      <c r="GE251" s="83"/>
      <c r="GF251" s="83"/>
      <c r="GG251" s="83"/>
      <c r="GH251" s="83"/>
      <c r="GI251" s="83"/>
      <c r="GJ251" s="83"/>
      <c r="GK251" s="83"/>
      <c r="GL251" s="83"/>
      <c r="GM251" s="83"/>
      <c r="GN251" s="83"/>
      <c r="GO251" s="83"/>
      <c r="GP251" s="83"/>
      <c r="GQ251" s="83"/>
      <c r="GR251" s="83"/>
      <c r="GS251" s="83"/>
      <c r="GT251" s="83"/>
      <c r="GU251" s="83"/>
      <c r="GV251" s="83"/>
      <c r="GW251" s="83"/>
      <c r="GX251" s="83"/>
      <c r="GY251" s="83"/>
      <c r="GZ251" s="83"/>
      <c r="HA251" s="83"/>
      <c r="HB251" s="83"/>
      <c r="HC251" s="83"/>
      <c r="HD251" s="83"/>
      <c r="HE251" s="83"/>
      <c r="HF251" s="83"/>
      <c r="HG251" s="83"/>
      <c r="HH251" s="83"/>
      <c r="HI251" s="83"/>
      <c r="HJ251" s="83"/>
      <c r="HK251" s="83"/>
      <c r="HL251" s="83"/>
      <c r="HM251" s="83"/>
      <c r="HN251" s="83"/>
      <c r="HO251" s="83"/>
      <c r="HP251" s="83"/>
      <c r="HQ251" s="258"/>
      <c r="HR251" s="83"/>
      <c r="HS251" s="457"/>
      <c r="HT251" s="258"/>
    </row>
    <row r="252" spans="1:228" s="459" customFormat="1" ht="12.75" hidden="1" customHeight="1" thickBot="1" x14ac:dyDescent="0.25">
      <c r="A252" s="460" t="str">
        <f>IF(AND((OR($R$5="X",$T$5="X",$B$6="X")),$P$5=""),"erreur d'ate 2 sans ate 1","ok")</f>
        <v>ok</v>
      </c>
      <c r="B252" s="455" t="str">
        <f>IF(AND($D$6="X",OR($B$6="X",$F$6="X")),"erreur ate 3 avec kwane et/ou slums last","ok")</f>
        <v>ok</v>
      </c>
      <c r="C252" s="455" t="str">
        <f>IF(AND($B$6="X",$F$6="X"),"erreur slums last avec kwane","ok")</f>
        <v>ok</v>
      </c>
      <c r="D252" s="455" t="str">
        <f>IF(AND(OR($R$5="X",$T$5="X"),$B$6="X"),"erreur stay et kwane","ok")</f>
        <v>ok</v>
      </c>
      <c r="E252" s="455" t="str">
        <f>IF(AND($H$6="",OR($F$7="X",$H$7="X",$J$7="X",$L$7="X",$N$7="X",$P$7="X")),"erreur trucs chocobo sans mont","ok")</f>
        <v>ok</v>
      </c>
      <c r="F252" s="455" t="str">
        <f>IF(AND($N$7="X",OR($J$7="",$L$7="")),"erreur all sans rouge ou vol","ok")</f>
        <v>ok</v>
      </c>
      <c r="G252" s="455" t="str">
        <f>IF(AND($P$7="X",OR($N$7="",$F$7="")),"erreur grochocobo sans all/accès","ok")</f>
        <v>ok</v>
      </c>
      <c r="H252" s="455" t="str">
        <f>IF(AND($J$6="X",$L$6="",$N$6="",(OR((AND(U5="X",$U$7="X",$U$9="X")),(AND($U$5="",$U$7="",$U$9="")),(AND($U$5="X",$U$7="X",$U$9="")),(AND($U$5="",$U$7="X",$U$9="X")),(AND($U$5="X",$U$7="",$U$9="X"))))),"erreur pas de x hippo","ok")</f>
        <v>ok</v>
      </c>
      <c r="I252" s="455" t="str">
        <f>IF(AND((OR($U$5="X",$U$7="X",$U$9="X")),(OR($L$6="X",$N$6="X",$J$6=""))),"erreur x sans trap hippo","ok")</f>
        <v>ok</v>
      </c>
      <c r="J252" s="455" t="str">
        <f>IF(SUM($S$252,$T$252,$U$252,$W$252,$X$252,$Y$252)&gt;=2,"erreur combi de trap","ok")</f>
        <v>ok</v>
      </c>
      <c r="K252" s="455" t="str">
        <f>IF(AND((AND($P$6="X",$R$6="")),(OR($T$6="X",$B$7="X",$D$7="X",$F$7="X",$H$7="X",$J$7="X",$N$7="X",$P$7="X"))),"erreur  trap red dragon après h3","ok")</f>
        <v>ok</v>
      </c>
      <c r="L252" s="455" t="str">
        <f>IF(AND((AND((OR($B$4="X",$D$4="X")),($F$4=""))),(OR($N$4="X",$P$4="X",$R$4="X",$T$4="X",$B$5="X",$D$5="X",$F$5="X",$H$5="X",$L$5="X",$N$5="X",$P$5="X",$R$5="X",$T$5="X",$B$6="X",$D$6="X",$F$6="X",$H$6="X",$J$6="X",$L$6="X",$N$6="X",$P$6="X",$R$6="X",$T$6="X",$B$7="X",$D$7="X",$F$7="X",$H$7="X",$J$7="X",$L$7="X",$N$7="X",$P$7="X"))),"erreur trap grand-père après éch.","ok")</f>
        <v>ok</v>
      </c>
      <c r="M252" s="455" t="str">
        <f>IF(AND($B$4="",OR($D$4="X",$F$4="X")),"erreur 2 ou 3 sans 1","ok")</f>
        <v>ok</v>
      </c>
      <c r="N252" s="455" t="str">
        <f>IF(AND($D$7="X",$B$7=""),"erreur gilgam sans rang s","ok")</f>
        <v>ok</v>
      </c>
      <c r="O252" s="455" t="str">
        <f>IF(AND($J$6="",OR($L$6="X",$N$6="X")),"erreur 26 ou 27 sans 25","ok")</f>
        <v>ok</v>
      </c>
      <c r="P252" s="455" t="str">
        <f>IF(AND($P$6="",$R$6="X"),"erreur trap red sans intér","ok")</f>
        <v>ok</v>
      </c>
      <c r="Q252" s="455" t="str">
        <f>IF(AND($F$7="",$H$7="X"),"erreur roi sans accès","ok")</f>
        <v>ok</v>
      </c>
      <c r="R252" s="455" t="str">
        <f>IF(AND($B$5="",$D$5="X"),"erreur 12 sans jet","ok")</f>
        <v>ok</v>
      </c>
      <c r="S252" s="455">
        <f>IF(AND((OR(($B$4="X"),(AND($B$4="X",$D$4="X")))),$F$4=""),1,0)</f>
        <v>0</v>
      </c>
      <c r="T252" s="455">
        <f>IF(AND($B$5="X",$D$5=""),1,0)</f>
        <v>0</v>
      </c>
      <c r="U252" s="455">
        <f>IF(AND($P$6="X",$R$6=""),1,0)</f>
        <v>0</v>
      </c>
      <c r="V252" s="455"/>
      <c r="W252" s="455">
        <f>IF(AND($F$7="X",$H$7="",$N$7=""),1,0)</f>
        <v>0</v>
      </c>
      <c r="X252" s="455">
        <f>IF(AND((OR(($J$6="X"),(AND($J$6="X",$L$6="X")))),$N$6=""),1,0)</f>
        <v>0</v>
      </c>
      <c r="Y252" s="455">
        <f>IF(AND($B$7="X",$D$7=""),1,0)</f>
        <v>0</v>
      </c>
      <c r="Z252" s="455"/>
      <c r="AA252" s="455"/>
      <c r="AB252" s="455"/>
      <c r="AC252" s="455"/>
      <c r="AD252" s="455"/>
      <c r="AE252" s="455"/>
      <c r="AF252" s="455"/>
      <c r="AG252" s="455"/>
      <c r="AH252" s="455"/>
      <c r="AI252" s="455"/>
      <c r="AJ252" s="455"/>
      <c r="AK252" s="455"/>
      <c r="AL252" s="455"/>
      <c r="AM252" s="455"/>
      <c r="AN252" s="455"/>
      <c r="AO252" s="455"/>
      <c r="AP252" s="455"/>
      <c r="AQ252" s="455"/>
      <c r="AR252" s="455"/>
      <c r="AS252" s="455"/>
      <c r="AT252" s="455"/>
      <c r="AU252" s="455"/>
      <c r="AV252" s="455"/>
      <c r="AW252" s="455"/>
      <c r="AX252" s="455"/>
      <c r="AY252" s="455"/>
      <c r="AZ252" s="455"/>
      <c r="BA252" s="455"/>
      <c r="BB252" s="455"/>
      <c r="BC252" s="455"/>
      <c r="BD252" s="455"/>
      <c r="BE252" s="455"/>
      <c r="BF252" s="455"/>
      <c r="BG252" s="455"/>
      <c r="BH252" s="455"/>
      <c r="BI252" s="455"/>
      <c r="BJ252" s="455"/>
      <c r="BK252" s="455"/>
      <c r="BL252" s="455"/>
      <c r="BM252" s="455"/>
      <c r="BN252" s="455"/>
      <c r="BO252" s="455"/>
      <c r="BP252" s="455"/>
      <c r="BQ252" s="455"/>
      <c r="BR252" s="455"/>
      <c r="BS252" s="455"/>
      <c r="BT252" s="455"/>
      <c r="BU252" s="455"/>
      <c r="BV252" s="455"/>
      <c r="BW252" s="455"/>
      <c r="BX252" s="455"/>
      <c r="BY252" s="455"/>
      <c r="BZ252" s="455"/>
      <c r="CA252" s="455"/>
      <c r="CB252" s="455"/>
      <c r="CC252" s="455"/>
      <c r="CD252" s="455"/>
      <c r="CE252" s="451"/>
      <c r="CF252" s="455"/>
      <c r="CG252" s="455"/>
      <c r="CH252" s="455"/>
      <c r="CI252" s="455"/>
      <c r="CJ252" s="455"/>
      <c r="CK252" s="451"/>
      <c r="CL252" s="455"/>
      <c r="CM252" s="455"/>
      <c r="CN252" s="455"/>
      <c r="CO252" s="455"/>
      <c r="CP252" s="455"/>
      <c r="CQ252" s="455"/>
      <c r="CR252" s="455"/>
      <c r="CS252" s="455"/>
      <c r="CT252" s="455"/>
      <c r="CU252" s="455"/>
      <c r="CV252" s="455"/>
      <c r="CW252" s="455"/>
      <c r="CX252" s="455"/>
      <c r="CY252" s="455"/>
      <c r="CZ252" s="455"/>
      <c r="DA252" s="455"/>
      <c r="DB252" s="455" t="str">
        <f>IF(OR(SUM($S$252,$T$252,$U$252,$W$252,$X$252,$Y$252)&gt;0,$B$4="X",$D$4="X",$F$4="X",$H$4="X",$J$4="X",$L$4="X",$N$4="X",$P$4="X",$R$4="X",$T$4="X",$B$5="X",$D$5="X",$F$5="X",$H$5="X",$J$5="X",$L$5="X",$N$5="X",$P$5="X",$R$5="X",$T$5="X",$B$6="X",$D$6="X",$F$6="X",$H$6="X",$J$6="X",$L$6="X",$N$6="X",$P$6="X",$R$6="X",$T$6="X",$B$7="X",$D$7="X",$F$7="X",$H$7="X",$J$7="X",$L$7="X",$N$7="X",$P$7="X"),"E","")</f>
        <v/>
      </c>
      <c r="DC252" s="455" t="str">
        <f>IF(OR(SUM($T$252,$U$252,$W$252,$X$252,$Y$252)&gt;0,$H$4="X",$J$4="X",$L$4="X",$N$4="X",$P$4="X",$R$4="X",$T$4="X",$B$5="X",$D$5="X",$F$5="X",$H$5="X",$L$5="X",$N$5="X",$P$5="X",$R$5="X",$T$5="X",$B$6="X",$D$6="X",$F$6="X",$H$6="X",$J$5="X",$J$6="X",$L$6="X",$N$6="X",$P$6="X",$R$6="X",$T$6="X",$B$7="X",$D$7="X",$F$7="X",$H$7="X",$J$7="X",$L$7="X",$N$7="X",$P$7="X"),"E","")</f>
        <v/>
      </c>
      <c r="DD252" s="455" t="str">
        <f>IF(OR(SUM($S$252,$T$252,$U$252,$W$252,$X$252,$Y$252)&gt;0,$H$4="X",$J$4="X",$L$4="X",$N$4="X",$P$4="X",$R$4="X",$T$4="X",$B$5="X",$D$5="X",$F$5="X",$H$5="X",$L$5="X",$N$5="X",$P$5="X",$R$5="X",$T$5="X",$B$6="X",$D$6="X",$F$6="X",$H$6="X",$J$6="X",$L$6="X",$N$6="X",$P$6="X",$R$6="X",$T$6="X",$B$7="X",$D$7="X",$F$7="X",$H$7="X",$J$5="X",$J$7="X",$L$7="X",$N$7="X",$P$7="X"),"E","")</f>
        <v/>
      </c>
      <c r="DE252" s="455" t="str">
        <f>IF(OR(SUM($T$252,$U$252,$W$252,$X$252,$Y$252)&gt;0,$H$4="X",$J$4="X",$L$4="X",$N$4="X",$P$4="X",$R$4="X",$T$4="X",$B$5="X",$D$5="X",$F$5="X",$H$5="X",$J$5="X",$L$5="X",$N$5="X",$P$5="X",$R$5="X",$T$5="X",$B$6="X",$D$6="X",$F$6="X",$H$6="X",$J$6="X",$L$6="X",$N$6="X",$P$6="X",$R$6="X",$T$6="X",$B$7="X",$D$7="X",$F$7="X",$H$7="X",$J$7="X",$L$7="X",$N$7="X",$P$7="X"),"E","")</f>
        <v/>
      </c>
      <c r="DF252" s="455" t="str">
        <f>IF(OR(SUM($T$252,$U$252,$W$252,$X$252,$Y$252)&gt;0,$H$4="X",$J$4="X",$L$4="X",$N$4="X",$P$4="X",$R$4="X",$T$4="X",$B$5="X",$D$5="X",$F$5="X",$H$5="X",$J$5="X",$L$5="X",$N$5="X",$P$5="X",$R$5="X",$T$5="X",$B$6="X",$D$6="X",$F$6="X",$H$6="X",$J$6="X",$L$6="X",$N$6="X",$P$6="X",$R$6="X",$T$6="X",$B$7="X",$D$7="X",$F$7="X",$H$7="X",$J$7="X",$L$7="X",$N$7="X",$P$7="X"),"E","")</f>
        <v/>
      </c>
      <c r="DG252" s="455" t="str">
        <f>IF(OR(SUM($T$252,$U$252,$W$252,$X$252,$Y$252)&gt;0,$L$4="X",$N$4="X",$P$4="X",$R$4="X",$T$4="X",$B$5="X",$D$5="X",$F$5="X",$H$5="X",$J$5="X",$L$5="X",$N$5="X",$P$5="X",$R$5="X",$T$5="X",$B$6="X",$D$6="X",$F$6="X",$H$6="X",$J$6="X",$L$6="X",$N$6="X",$P$6="X",$R$6="X",$T$6="X",$B$7="X",$D$7="X",$F$7="X",$H$7="X",$J$7="X",$L$7="X",$N$7="X",$P$7="X"),"E","")</f>
        <v/>
      </c>
      <c r="DH252" s="455" t="str">
        <f>IF(OR(SUM($T$252,$U$252,$W$252,$X$252,$Y$252)&gt;0,$L$4="X",$N$4="X",$P$4="X",$R$4="X",$T$4="X",$B$5="X",$D$5="X",$F$5="X",$H$5="X",$J$5="X",$L$5="X",$N$5="X",$P$5="X",$R$5="X",$T$5="X",$B$6="X",$D$6="X",$F$6="X",$H$6="X",$J$6="X",$L$6="X",$N$6="X",$P$6="X",$R$6="X",$T$6="X",$B$7="X",$D$7="X",$F$7="X",$H$7="X",$J$7="X",$L$7="X",$N$7="X",$P$7="X"),"E","")</f>
        <v/>
      </c>
      <c r="DI252" s="455" t="str">
        <f>IF(OR(SUM($T$252,$U$252,$W$252,$X$252,$Y$252)&gt;0,$L$4="X",$N$4="X",$P$4="X",$R$4="X",$T$4="X",$B$5="X",$D$5="X",$F$5="X",$H$5="X",$J$5="X",$L$5="X",$N$5="X",$P$5="X",$R$5="X",$T$5="X",$B$6="X",$D$6="X",$F$6="X",$H$6="X",$J$6="X",$L$6="X",$N$6="X",$P$6="X",$R$6="X",$T$6="X",$B$7="X",$D$7="X",$F$7="X",$H$7="X",$J$7="X",$L$7="X",$N$7="X",$P$7="X"),"E","")</f>
        <v/>
      </c>
      <c r="DJ252" s="455" t="str">
        <f>IF(OR(SUM($T$252,$U$252,$W$252,$X$252,$Y$252)&gt;0,$N$4="X",$P$4="X",$R$4="X",$T$4="X",$B$5="X",$D$5="X",$F$5="X",$H$5="X",$J$5="X",$L$5="X",$N$5="X",$P$5="X",$R$5="X",$T$5="X",$B$6="X",$D$6="X",$F$6="X",$H$6="X",$J$6="X",$L$6="X",$N$6="X",$P$6="X",$R$6="X",$T$6="X",$B$7="X",$D$7="X",$F$7="X",$H$7="X",$J$7="X",$L$7="X",$N$7="X",$P$7="X"),"E","")</f>
        <v/>
      </c>
      <c r="DK252" s="455" t="str">
        <f>IF(OR(SUM($T$252,$U$252,$W$252,$X$252,$Y$252)&gt;0,$N$4="X",$P$4="X",$R$4="X",$T$4="X",$B$5="X",$D$5="X",$F$5="X",$H$5="X",$J$5="X",$L$5="X",$N$5="X",$P$5="X",$R$5="X",$T$5="X",$B$6="X",$D$6="X",$F$6="X",$H$6="X",$J$6="X",$L$6="X",$N$6="X",$P$6="X",$R$6="X",$T$6="X",$B$7="X",$D$7="X",$F$7="X",$H$7="X",$J$7="X",$L$7="X",$N$7="X",$P$7="X"),"E","")</f>
        <v/>
      </c>
      <c r="DL252" s="455" t="str">
        <f t="shared" ref="DL252:DW252" si="4">IF(OR(SUM($S$252,$T$252,$U$252,$W$252,$X$252,$Y$252)&gt;0,$N$4="X",$P$4="X",$R$4="X",$T$4="X",$B$5="X",$D$5="X",$F$5="X",$H$5="X",$J$5="X",$L$5="X",$N$5="X",$P$5="X",$R$5="X",$T$5="X",$B$6="X",$D$6="X",$F$6="X",$H$6="X",$J$6="X",$L$6="X",$N$6="X",$P$6="X",$R$6="X",$T$6="X",$B$7="X",$D$7="X",$F$7="X",$H$7="X",$J$7="X",$L$7="X",$N$7="X",$P$7="X"),"E","")</f>
        <v/>
      </c>
      <c r="DM252" s="455" t="str">
        <f t="shared" si="4"/>
        <v/>
      </c>
      <c r="DN252" s="455" t="str">
        <f t="shared" si="4"/>
        <v/>
      </c>
      <c r="DO252" s="455" t="str">
        <f t="shared" si="4"/>
        <v/>
      </c>
      <c r="DP252" s="455" t="str">
        <f t="shared" si="4"/>
        <v/>
      </c>
      <c r="DQ252" s="455" t="str">
        <f t="shared" si="4"/>
        <v/>
      </c>
      <c r="DR252" s="455" t="str">
        <f t="shared" si="4"/>
        <v/>
      </c>
      <c r="DS252" s="455" t="str">
        <f t="shared" si="4"/>
        <v/>
      </c>
      <c r="DT252" s="455" t="str">
        <f t="shared" si="4"/>
        <v/>
      </c>
      <c r="DU252" s="455" t="str">
        <f t="shared" si="4"/>
        <v/>
      </c>
      <c r="DV252" s="455" t="str">
        <f t="shared" si="4"/>
        <v/>
      </c>
      <c r="DW252" s="455" t="str">
        <f t="shared" si="4"/>
        <v/>
      </c>
      <c r="DX252" s="455" t="str">
        <f>IF(OR(SUM($S$252,$T$252,$U$252,$W$252,$X$252,$Y$252)&gt;0,$P$4="X",$R$4="X",$T$4="X",$B$5="X",$D$5="X",$F$5="X",$H$5="X",$J$5="X",$L$5="X",$N$5="X",$P$5="X",$R$5="X",$T$5="X",$B$6="X",$D$6="X",$F$6="X",$H$6="X",$J$6="X",$L$6="X",$N$6="X",$P$6="X",$R$6="X",$T$6="X",$B$7="X",$D$7="X",$F$7="X",$H$7="X",$J$7="X",$L$7="X",$N$7="X",$P$7="X"),"E","")</f>
        <v/>
      </c>
      <c r="DY252" s="455" t="str">
        <f>IF(OR(SUM($S$252,$T$252,$U$252,$W$252,$X$252,$Y$252)&gt;0,$P$4="X",$R$4="X",$T$4="X",$B$5="X",$D$5="X",$F$5="X",$H$5="X",$J$5="X",$L$5="X",$N$5="X",$P$5="X",$R$5="X",$T$5="X",$B$6="X",$D$6="X",$F$6="X",$H$6="X",$J$6="X",$L$6="X",$N$6="X",$P$6="X",$R$6="X",$T$6="X",$B$7="X",$D$7="X",$F$7="X",$H$7="X",$J$7="X",$L$7="X",$N$7="X",$P$7="X"),"E","")</f>
        <v/>
      </c>
      <c r="DZ252" s="455" t="str">
        <f>IF(OR(SUM($S$252,$T$252,$U$252,$W$252,$X$252,$Y$252)&gt;0,$P$4="X",$R$4="X",$T$4="X",$B$5="X",$D$5="X",$F$5="X",$H$5="X",$J$5="X",$L$5="X",$N$5="X",$P$5="X",$R$5="X",$T$5="X",$B$6="X",$D$6="X",$F$6="X",$H$6="X",$J$6="X",$L$6="X",$N$6="X",$P$6="X",$R$6="X",$T$6="X",$B$7="X",$D$7="X",$F$7="X",$H$7="X",$J$7="X",$L$7="X",$N$7="X",$P$7="X"),"E","")</f>
        <v/>
      </c>
      <c r="EA252" s="455"/>
      <c r="EB252" s="455"/>
      <c r="EC252" s="455" t="str">
        <f>IF(OR(SUM($S$252,$T$252,$U$252,$W$252,$X$252,$Y$252)&gt;0,$P$4="X",$R$4="X",$T$4="X",$B$5="X",$D$5="X",$F$5="X",$H$5="X",$J$5="X",$L$5="X",$N$5="X",$P$5="X",$R$5="X",$T$5="X",$B$6="X",$D$6="X",$F$6="X",$H$6="X",$J$6="X",$L$6="X",$N$6="X",$P$6="X",$R$6="X",$T$6="X",$B$7="X",$D$7="X",$F$7="X",$H$7="X",$J$7="X",$L$7="X",$N$7="X",$P$7="X"),"E","")</f>
        <v/>
      </c>
      <c r="ED252" s="455"/>
      <c r="EE252" s="455"/>
      <c r="EF252" s="455" t="str">
        <f>IF(OR(SUM($S$252,$T$252,$U$252,$W$252,$X$252,$Y$252)&gt;0,$P$4="X",$R$4="X",$T$4="X",$B$5="X",$D$5="X",$F$5="X",$H$5="X",$J$5="X",$L$5="X",$N$5="X",$P$5="X",$R$5="X",$T$5="X",$B$6="X",$D$6="X",$F$6="X",$H$6="X",$J$6="X",$L$6="X",$N$6="X",$P$6="X",$R$6="X",$T$6="X",$B$7="X",$D$7="X",$F$7="X",$H$7="X",$J$7="X",$L$7="X",$N$7="X",$P$7="X"),"E","")</f>
        <v/>
      </c>
      <c r="EG252" s="455" t="str">
        <f>IF(OR(SUM($S$252,$T$252,$U$252,$W$252,$X$252,$Y$252)&gt;0,$P$4="X",$R$4="X",$T$4="X",$B$5="X",$D$5="X",$F$5="X",$H$5="X",$J$5="X",$L$5="X",$N$5="X",$P$5="X",$R$5="X",$T$5="X",$B$6="X",$D$6="X",$F$6="X",$H$6="X",$J$6="X",$L$6="X",$N$6="X",$P$6="X",$R$6="X",$T$6="X",$B$7="X",$D$7="X",$F$7="X",$H$7="X",$J$7="X",$L$7="X",$N$7="X",$P$7="X"),"E","")</f>
        <v/>
      </c>
      <c r="EH252" s="455" t="str">
        <f>IF(OR(SUM($S$252,$T$252,$U$252,$W$252,$X$252,$Y$252)&gt;0,$R$4="X",$T$4="X",$B$5="X",$D$5="X",$F$5="X",$H$5="X",$J$5="X",$L$5="X",$N$5="X",$P$5="X",$R$5="X",$T$5="X",$B$6="X",$D$6="X",$F$6="X",$H$6="X",$J$6="X",$L$6="X",$N$6="X",$P$6="X",$R$6="X",$T$6="X",$B$7="X",$D$7="X",$F$7="X",$H$7="X",$J$7="X",$L$7="X",$N$7="X",$P$7="X"),"E","")</f>
        <v/>
      </c>
      <c r="EI252" s="455" t="str">
        <f>IF(OR(SUM($S$252,$T$252,$U$252,$W$252,$X$252,$Y$252)&gt;0,$R$4="X",$T$4="X",$B$5="X",$D$5="X",$F$5="X",$H$5="X",$J$5="X",$L$5="X",$N$5="X",$P$5="X",$R$5="X",$T$5="X",$B$6="X",$D$6="X",$F$6="X",$H$6="X",$J$6="X",$L$6="X",$N$6="X",$P$6="X",$R$6="X",$T$6="X",$B$7="X",$D$7="X",$F$7="X",$H$7="X",$J$7="X",$L$7="X",$N$7="X",$P$7="X"),"E","")</f>
        <v/>
      </c>
      <c r="EJ252" s="455" t="str">
        <f>IF(OR(SUM($S$252,$T$252,$U$252,$W$252,$X$252,$Y$252)&gt;0,$R$4="X",$T$4="X",$B$5="X",$D$5="X",$F$5="X",$H$5="X",$J$5="X",$L$5="X",$N$5="X",$P$5="X",$R$5="X",$T$5="X",$B$6="X",$D$6="X",$F$6="X",$H$6="X",$J$6="X",$L$6="X",$N$6="X",$P$6="X",$R$6="X",$T$6="X",$B$7="X",$D$7="X",$F$7="X",$H$7="X",$J$7="X",$L$7="X",$N$7="X",$P$7="X"),"E","")</f>
        <v/>
      </c>
      <c r="EK252" s="455" t="str">
        <f>IF(OR(SUM($S$252,$T$252,$U$252,$W$252,$X$252,$Y$252)&gt;0,$R$4="X",$T$4="X",$B$5="X",$D$5="X",$F$5="X",$H$5="X",$J$5="X",$L$5="X",$N$5="X",$P$5="X",$R$5="X",$T$5="X",$B$6="X",$D$6="X",$F$6="X",$H$6="X",$J$6="X",$L$6="X",$N$6="X",$P$6="X",$R$6="X",$T$6="X",$B$7="X",$D$7="X",$F$7="X",$H$7="X",$J$7="X",$L$7="X",$N$7="X",$P$7="X"),"E","")</f>
        <v/>
      </c>
      <c r="EL252" s="455" t="str">
        <f>IF(OR(SUM($S$252,$T$252,$U$252,$W$252,$X$252,$Y$252)&gt;0,$R$4="X",$T$4="X",$B$5="X",$D$5="X",$F$5="X",$H$5="X",$J$5="X",$L$5="X",$N$5="X",$P$5="X",$R$5="X",$T$5="X",$B$6="X",$D$6="X",$F$6="X",$H$6="X",$J$6="X",$L$6="X",$N$6="X",$P$6="X",$R$6="X",$T$6="X",$B$7="X",$D$7="X",$F$7="X",$H$7="X",$J$7="X",$L$7="X",$N$7="X",$P$7="X"),"E","")</f>
        <v/>
      </c>
      <c r="EM252" s="455" t="str">
        <f>IF(OR(SUM($S$252,$U$252,$W$252,$X$252,$Y$252)&gt;0,$F$5="X",$H$5="X",$J$5="X",$L$5="X",$N$5="X",$P$5="X",$R$5="X",$T$5="X",$B$6="X",$D$6="X",$F$6="X",$H$6="X",$J$6="X",$L$6="X",$N$6="X",$P$6="X",$R$6="X",$T$6="X",$B$7="X",$D$7="X",$F$7="X",$H$7="X",$J$7="X",$L$7="X",$N$7="X",$P$7="X",(AND($D$5="X",$T$4=""))),"E","")</f>
        <v/>
      </c>
      <c r="EN252" s="455" t="str">
        <f>IF(OR(SUM($S$252,$U$252,$W$252,$X$252,$Y$252)&gt;0,$F$5="X",$H$5="X",$J$5="X",$L$5="X",$N$5="X",$P$5="X",$R$5="X",$T$5="X",$B$6="X",$D$6="X",$F$6="X",$H$6="X",$J$6="X",$L$6="X",$N$6="X",$P$6="X",$R$6="X",$T$6="X",$B$7="X",$D$7="X",$F$7="X",$H$7="X",$J$7="X",$L$7="X",$N$7="X",$P$7="X"),"E","")</f>
        <v/>
      </c>
      <c r="EO252" s="455" t="str">
        <f>IF(OR(SUM($S$252,$U$252,$W$252,$X$252,$Y$252)&gt;0,$F$5="X",$H$5="X",$J$5="X",$L$5="X",$N$5="X",$P$5="X",$R$5="X",$T$5="X",$B$6="X",$D$6="X",$F$6="X",$H$6="X",$J$6="X",$L$6="X",$N$6="X",$P$6="X",$R$6="X",$T$6="X",$B$7="X",$D$7="X",$F$7="X",$H$7="X",$J$7="X",$L$7="X",$N$7="X",$P$7="X"),"E","")</f>
        <v/>
      </c>
      <c r="EP252" s="455" t="str">
        <f>IF(OR(SUM($S$252,$U$252,$W$252,$X$252,$Y$252)&gt;0,$F$5="X",$H$5="X",$J$5="X",$L$5="X",$N$5="X",$P$5="X",$R$5="X",$T$5="X",$B$6="X",$D$6="X",$F$6="X",$H$6="X",$J$6="X",$L$6="X",$N$6="X",$P$6="X",$R$6="X",$T$6="X",$B$7="X",$D$7="X",$F$7="X",$H$7="X",$J$7="X",$L$7="X",$N$7="X",$P$7="X"),"E","")</f>
        <v/>
      </c>
      <c r="EQ252" s="455" t="str">
        <f>IF(OR(SUM($S$252,$T$252,$U$252,$W$252,$X$252,$Y$252)&gt;0,$F$5="X",$H$5="X",$J$5="X",$L$5="X",$N$5="X",$P$5="X",$R$5="X",$T$5="X",$B$6="X",$D$6="X",$F$6="X",$H$6="X",$J$6="X",$L$6="X",$N$6="X",$P$6="X",$R$6="X",$T$6="X",$B$7="X",$D$7="X",$F$7="X",$H$7="X",$J$7="X",$L$7="X",$N$7="X",$P$7="X"),"E","")</f>
        <v/>
      </c>
      <c r="ER252" s="455" t="str">
        <f>IF(OR(SUM($S$252,$U$252,$W$252,$X$252,$Y$252)&gt;0,$F$5="X",$H$5="X",$J$5="X",$L$5="X",$N$5="X",$P$5="X",$R$5="X",$T$5="X",$B$6="X",$D$6="X",$F$6="X",$H$6="X",$J$6="X",$L$6="X",$N$6="X",$P$6="X",$R$6="X",$T$6="X",$B$7="X",$D$7="X",$F$7="X",$H$7="X",$J$7="X",$L$7="X",$N$7="X",$P$7="X"),"E","")</f>
        <v/>
      </c>
      <c r="ES252" s="455" t="str">
        <f>IF(OR(SUM($S$252,$T$252,$U$252,$W$252,$X$252,$Y$252)&gt;0,$F$5="X",$H$5="X",$J$5="X",$L$5="X",$N$5="X",$P$5="X",$R$5="X",$T$5="X",$B$6="X",$D$6="X",$F$6="X",$H$6="X",$J$6="X",$L$6="X",$N$6="X",$P$6="X",$R$6="X",$T$6="X",$B$7="X",$D$7="X",$F$7="X",$H$7="X",$J$7="X",$L$7="X",$N$7="X",$P$7="X"),"E","")</f>
        <v/>
      </c>
      <c r="ET252" s="455" t="str">
        <f>IF(OR(SUM($S$252,$U$252,$W$252,$X$252,$Y$252)&gt;0,$H$5="X",$J$5="X",$L$5="X",$N$5="X",$P$5="X",$R$5="X",$T$5="X",$B$6="X",$D$6="X",$F$6="X",$H$6="X",$J$6="X",$L$6="X",$N$6="X",$P$6="X",$R$6="X",$T$6="X",$B$7="X",$D$7="X",$F$7="X",$H$7="X",$J$7="X",$L$7="X",$N$7="X",$P$7="X"),"E","")</f>
        <v/>
      </c>
      <c r="EU252" s="455" t="str">
        <f>IF(OR(SUM($S$252,$U$252,$W$252,$X$252,$Y$252)&gt;0,$H$5="X",$J$5="X",$L$5="X",$N$5="X",$P$5="X",$R$5="X",$T$5="X",$B$6="X",$D$6="X",$F$6="X",$H$6="X",$J$6="X",$L$6="X",$N$6="X",$P$6="X",$R$6="X",$T$6="X",$B$7="X",$D$7="X",$F$7="X",$H$7="X",$J$7="X",$L$7="X",$N$7="X",$P$7="X"),"E","")</f>
        <v/>
      </c>
      <c r="EV252" s="455" t="str">
        <f t="shared" ref="EV252:FG252" si="5">IF(OR(SUM($S$252,$T$252,$U$252,$W$252,$X$252,$Y$252)&gt;0,$H$5="X",$J$5="X",$L$5="X",$N$5="X",$P$5="X",$R$5="X",$T$5="X",$B$6="X",$D$6="X",$F$6="X",$H$6="X",$J$6="X",$L$6="X",$N$6="X",$P$6="X",$R$6="X",$T$6="X",$B$7="X",$D$7="X",$F$7="X",$H$7="X",$J$7="X",$L$7="X",$N$7="X",$P$7="X"),"E","")</f>
        <v/>
      </c>
      <c r="EW252" s="455" t="str">
        <f t="shared" si="5"/>
        <v/>
      </c>
      <c r="EX252" s="455" t="str">
        <f t="shared" si="5"/>
        <v/>
      </c>
      <c r="EY252" s="455" t="str">
        <f t="shared" si="5"/>
        <v/>
      </c>
      <c r="EZ252" s="455" t="str">
        <f t="shared" si="5"/>
        <v/>
      </c>
      <c r="FA252" s="455" t="str">
        <f t="shared" si="5"/>
        <v/>
      </c>
      <c r="FB252" s="455" t="str">
        <f t="shared" si="5"/>
        <v/>
      </c>
      <c r="FC252" s="455" t="str">
        <f t="shared" si="5"/>
        <v/>
      </c>
      <c r="FD252" s="455" t="str">
        <f t="shared" si="5"/>
        <v/>
      </c>
      <c r="FE252" s="455" t="str">
        <f t="shared" si="5"/>
        <v/>
      </c>
      <c r="FF252" s="455" t="str">
        <f t="shared" si="5"/>
        <v/>
      </c>
      <c r="FG252" s="455" t="str">
        <f t="shared" si="5"/>
        <v/>
      </c>
      <c r="FH252" s="455" t="str">
        <f>IF(OR(SUM($S$252,$T$252,$U$252,$W$252,$X$252,$Y$252)&gt;0,$J$5="X",$L$5="X",$N$5="X",$P$5="X",$R$5="X",$T$5="X",$B$6="X",$D$6="X",$F$6="X",$H$6="X",$J$6="X",$L$6="X",$N$6="X",$P$6="X",$R$6="X",$T$6="X",$B$7="X",$D$7="X",$F$7="X",$H$7="X",$J$7="X",$L$7="X",$N$7="X",$P$7="X"),"E","")</f>
        <v/>
      </c>
      <c r="FI252" s="455" t="str">
        <f>IF(OR(SUM($S$252,$T$252,$U$252,$W$252,$X$252,$Y$252)&gt;0,$J$5="X",$L$5="X",$N$5="X",$P$5="X",$R$5="X",$T$5="X",$B$6="X",$D$6="X",$F$6="X",$H$6="X",$J$6="X",$L$6="X",$N$6="X",$P$6="X",$R$6="X",$T$6="X",$B$7="X",$D$7="X",$F$7="X",$H$7="X",$J$7="X",$L$7="X",$N$7="X",$P$7="X"),"E","")</f>
        <v/>
      </c>
      <c r="FJ252" s="455" t="str">
        <f>IF(OR(SUM($S$252,$T$252,$U$252,$W$252,$X$252,$Y$252)&gt;0,$L$5="X",$N$5="X",$P$5="X",$R$5="X",$T$5="X",$B$6="X",$D$6="X",$F$6="X",$H$6="X",$J$6="X",$L$6="X",$N$6="X",$P$6="X",$R$6="X",$T$6="X",$B$7="X",$D$7="X",$F$7="X",$H$7="X",$J$7="X",$L$7="X",$N$7="X",$P$7="X"),"E","")</f>
        <v/>
      </c>
      <c r="FK252" s="455" t="str">
        <f t="shared" ref="FK252:GA252" si="6">IF(OR(SUM($S$252,$T$252,$U$252,$W$252,$X$252,$Y$252)&gt;0,$N$5="X",$P$5="X",$R$5="X",$T$5="X",$B$6="X",$D$6="X",$F$6="X",$H$6="X",$J$6="X",$L$6="X",$N$6="X",$P$6="X",$R$6="X",$T$6="X",$B$7="X",$D$7="X",$F$7="X",$H$7="X",$J$7="X",$L$7="X",$N$7="X",$P$7="X"),"E","")</f>
        <v/>
      </c>
      <c r="FL252" s="455" t="str">
        <f t="shared" si="6"/>
        <v/>
      </c>
      <c r="FM252" s="455" t="str">
        <f t="shared" si="6"/>
        <v/>
      </c>
      <c r="FN252" s="455" t="str">
        <f t="shared" si="6"/>
        <v/>
      </c>
      <c r="FO252" s="455" t="str">
        <f t="shared" si="6"/>
        <v/>
      </c>
      <c r="FP252" s="455" t="str">
        <f t="shared" si="6"/>
        <v/>
      </c>
      <c r="FQ252" s="455" t="str">
        <f t="shared" si="6"/>
        <v/>
      </c>
      <c r="FR252" s="455" t="str">
        <f t="shared" si="6"/>
        <v/>
      </c>
      <c r="FS252" s="455" t="str">
        <f t="shared" si="6"/>
        <v/>
      </c>
      <c r="FT252" s="455" t="str">
        <f t="shared" si="6"/>
        <v/>
      </c>
      <c r="FU252" s="455" t="str">
        <f t="shared" si="6"/>
        <v/>
      </c>
      <c r="FV252" s="455" t="str">
        <f t="shared" si="6"/>
        <v/>
      </c>
      <c r="FW252" s="455" t="str">
        <f t="shared" si="6"/>
        <v/>
      </c>
      <c r="FX252" s="455" t="str">
        <f t="shared" si="6"/>
        <v/>
      </c>
      <c r="FY252" s="455" t="str">
        <f t="shared" si="6"/>
        <v/>
      </c>
      <c r="FZ252" s="455" t="str">
        <f t="shared" si="6"/>
        <v/>
      </c>
      <c r="GA252" s="455" t="str">
        <f t="shared" si="6"/>
        <v/>
      </c>
      <c r="GB252" s="455"/>
      <c r="GC252" s="455"/>
      <c r="GD252" s="455" t="str">
        <f>IF(OR(SUM($S$252,$T$252,$U$252,$W$252,$X$252,$Y$252)&gt;0,$P$5="X",$R$5="X",$T$5="X",$B$6="X",$D$6="X",$F$6="X",$H$6="X",$J$6="X",$L$6="X",$N$6="X",$P$6="X",$R$6="X",$T$6="X",$B$7="X",$D$7="X",$F$7="X",$H$7="X",$J$7="X",$L$7="X",$N$7="X",$P$7="X"),"E","")</f>
        <v/>
      </c>
      <c r="GE252" s="455"/>
      <c r="GF252" s="455"/>
      <c r="GG252" s="455" t="str">
        <f>IF(OR(SUM($S$252,$T$252,$U$252,$W$252,$X$252,$Y$252)&gt;0,$P$5="X",$R$5="X",$T$5="X",$B$6="X",$D$6="X",$F$6="X",$H$6="X",$J$6="X",$L$6="X",$N$6="X",$P$6="X",$R$6="X",$T$6="X",$B$7="X",$D$7="X",$F$7="X",$H$7="X",$J$7="X",$L$7="X",$N$7="X",$P$7="X"),"E","")</f>
        <v/>
      </c>
      <c r="GH252" s="455" t="str">
        <f>IF(OR(SUM($S$252,$T$252,$U$252,$W$252,$X$252,$Y$252)&gt;0,$P$5="X",$R$5="X",$T$5="X",$B$6="X",$D$6="X",$F$6="X",$H$6="X",$J$6="X",$L$6="X",$N$6="X",$P$6="X",$R$6="X",$T$6="X",$B$7="X",$D$7="X",$F$7="X",$H$7="X",$J$7="X",$L$7="X",$N$7="X",$P$7="X"),"E","")</f>
        <v/>
      </c>
      <c r="GI252" s="455" t="str">
        <f>IF(OR(SUM($S$252,$T$252,$U$252,$W$252,$X$252,$Y$252)&gt;0,$P$5="X",$R$5="X",$T$5="X",$B$6="X",$D$6="X",$F$6="X",$H$6="X",$J$6="X",$L$6="X",$N$6="X",$P$6="X",$R$6="X",$T$6="X",$B$7="X",$D$7="X",$F$7="X",$H$7="X",$J$7="X",$L$7="X",$N$7="X",$P$7="X"),"E","")</f>
        <v/>
      </c>
      <c r="GJ252" s="455" t="str">
        <f>IF(OR(SUM($S$252,$T$252,$U$252,$W$252,$X$252,$Y$252)&gt;0,$T$5="X",$D$6="X",$F$6="X",$H$6="X",$J$6="X",$L$6="X",$N$6="X",$P$6="X",$R$6="X",$T$6="X",$B$7="X",$D$7="X",$F$7="X",$H$7="X",$J$7="X",$L$7="X",$N$7="X",$P$7="X"),"E","")</f>
        <v/>
      </c>
      <c r="GK252" s="455" t="str">
        <f>IF(OR(SUM($S$252,$U$252,$W$252,$X$252,$Y$252)&gt;0,$F$6="X",$H$6="X",$J$6="X",$L$6="X",$N$6="X",$P$6="X",$R$6="X",$T$6="X",$B$7="X",$D$7="X",$F$7="X",$H$7="X",$J$7="X",$L$7="X",$N$7="X",$P$7="X"),"E","")</f>
        <v/>
      </c>
      <c r="GL252" s="455" t="str">
        <f>IF(OR(SUM($S$252,$U$252,$W$252,$X$252,$Y$252)&gt;0,$F$6="X",$H$6="X",$J$6="X",$L$6="X",$N$6="X",$P$6="X",$R$6="X",$T$6="X",$B$7="X",$D$7="X",$F$7="X",$H$7="X",$J$7="X",$L$7="X",$N$7="X",$P$7="X"),"E","")</f>
        <v/>
      </c>
      <c r="GM252" s="455" t="str">
        <f>IF(OR(SUM($S$252,$U$252,$W$252,$X$252,$Y$252)&gt;0,$H$6="X",$J$6="X",$L$6="X",$N$6="X",$P$6="X",$R$6="X",$T$6="X",$B$7="X",$D$7="X",$F$7="X",$H$7="X",$J$7="X",$L$7="X",$N$7="X",$P$7="X"),"E","")</f>
        <v/>
      </c>
      <c r="GN252" s="455" t="str">
        <f>IF(OR(SUM($S$252,$U$252,$W$252,$X$252,$Y$252)&gt;0,$H$6="X",$J$6="X",$L$6="X",$N$6="X",$P$6="X",$R$6="X",$T$6="X",$B$7="X",$D$7="X",$F$7="X",$H$7="X",$J$7="X",$L$7="X",$N$7="X",$P$7="X"),"E","")</f>
        <v/>
      </c>
      <c r="GO252" s="455" t="str">
        <f>IF(OR(SUM($S$252,$T$252,$U$252,$W$252,$X$252,$Y$252)&gt;0,$H$6="X",$J$6="X",$L$6="X",$N$6="X",$P$6="X",$R$6="X",$T$6="X",$B$7="X",$D$7="X",$F$7="X",$H$7="X",$J$7="X",$L$7="X",$N$7="X",$P$7="X"),"E","")</f>
        <v/>
      </c>
      <c r="GP252" s="455" t="str">
        <f>IF(OR(SUM($S$252,$T$252,$U$252,$W$252,$X$252,$Y$252)&gt;0,$H$6="X",$J$6="X",$L$6="X",$N$6="X",$P$6="X",$R$6="X",$T$6="X",$B$7="X",$D$7="X",$F$7="X",$H$7="X",$J$7="X",$L$7="X",$N$7="X",$P$7="X"),"E","")</f>
        <v/>
      </c>
      <c r="GQ252" s="455" t="str">
        <f>IF(OR(SUM($S$252,$T$252,$U$252,$W$252,$X$252,$Y$252)&gt;0,$H$6="X",$J$6="X",$L$6="X",$N$6="X",$P$6="X",$R$6="X",$T$6="X",$B$7="X",$D$7="X",$F$7="X",$H$7="X",$J$7="X",$L$7="X",$N$7="X",$P$7="X"),"E","")</f>
        <v/>
      </c>
      <c r="GR252" s="455" t="str">
        <f>IF(OR(SUM($S$252,$T$252,$U$252,$W$252,$X$252,$Y$252)&gt;0,$H$6="X",$J$6="X",$L$6="X",$N$6="X",$P$6="X",$R$6="X",$T$6="X",$B$7="X",$D$7="X",$F$7="X",$H$7="X",$J$7="X",$L$7="X",$N$7="X",$P$7="X"),"E","")</f>
        <v/>
      </c>
      <c r="GS252" s="455" t="str">
        <f>IF(OR(SUM($S$252,$T$252,$U$252,$W$252,$X$252,$Y$252)&gt;0,$H$6="X",$J$6="X",$L$6="X",$N$6="X",$P$6="X",$R$6="X",$T$6="X",$B$7="X",$D$7="X",$F$7="X",$H$7="X",$J$7="X",$L$7="X",$N$7="X",$P$7="X"),"E","")</f>
        <v/>
      </c>
      <c r="GT252" s="455" t="str">
        <f>IF(OR(SUM($S$252,$U$252,$W$252,$Y$252)&gt;0,$P$6="X",$R$6="X",$T$6="X",$B$7="X",$D$7="X",$F$7="X",$H$7="X",$J$7="X",$N$7="X",$P$7="X",(AND($B$5="X",$D$5="",$H$6=""))),"E","")</f>
        <v/>
      </c>
      <c r="GU252" s="455" t="str">
        <f>IF(OR(SUM($S$252,$T$252,$U$252,$W$252,$X$252,$Y$252)&gt;0,$P$6="X",$R$6="X",$T$6="X",$B$7="X",$D$7="X",$F$7="X",$H$7="X",$J$7="X",$N$7="X",$P$7="X",(AND($B$5="X",$D$5="",$H$6=""))),"E","")</f>
        <v/>
      </c>
      <c r="GV252" s="455" t="str">
        <f>IF(OR(SUM($S$252,$U$252,$W$252,$Y$252)&gt;0,$P$6="X",$R$6="X",$T$6="X",$B$7="X",$D$7="X",$F$7="X",$H$7="X",$J$7="X",$N$7="X",$P$7="X",(AND($B$5="X",$D$5="",$H$6=""))),"E","")</f>
        <v/>
      </c>
      <c r="GW252" s="455" t="str">
        <f>IF(OR(SUM($S$252,$T$252,$U$252,$W$252,$X$252,$Y$252)&gt;0,$P$6="X",$R$6="X",$T$6="X",$B$7="X",$D$7="X",$F$7="X",$H$7="X",$J$7="X",$N$7="X",$P$7="X",(AND($B$5="X",$D$5="",$H$6=""))),"E","")</f>
        <v/>
      </c>
      <c r="GX252" s="455" t="str">
        <f>IF(OR(SUM($S$252,$W$252,$Y$252)&gt;0,$T$6="X",$B$7="X",$D$7="X",$F$7="X",$H$7="X",$J$7="X",$N$7="X",$P$7="X",AND($B$5="X",$D$5="",$H$6="")),"E","")</f>
        <v/>
      </c>
      <c r="GY252" s="455" t="str">
        <f>IF(OR(SUM($S$252,$T$252,$U$252,$W$252,$X$252,$Y$252)&gt;0,$T$6="X",$B$7="X",$D$7="X",$F$7="X",$H$7="X",$J$7="X",$N$7="X",$P$7="X",(AND($B$5="X",$D$5="",$H$6=""))),"E","")</f>
        <v/>
      </c>
      <c r="GZ252" s="455" t="str">
        <f>IF(OR(SUM($S$252,$W$252,$Y$252)&gt;0,$T$6="X",$B$7="X",$D$7="X",$F$7="X",$H$7="X",$J$7="X",$N$7="X",$P$7="X",AND($B$5="X",$D$5="",$H$6="")),"E","")</f>
        <v/>
      </c>
      <c r="HA252" s="455" t="str">
        <f>IF(OR(SUM($S$252,$T$252,$U$252,$W$252,$X$252,$Y$252)&gt;0,$T$6="X",$B$7="X",$D$7="X",$F$7="X",$H$7="X",$J$7="X",$N$7="X",$P$7="X"),"E","")</f>
        <v/>
      </c>
      <c r="HB252" s="455" t="str">
        <f>IF(OR(SUM($S$252,$W$252,$U$252)&gt;0,$N$7="X",$P$7="X"),"E","")</f>
        <v/>
      </c>
      <c r="HC252" s="455" t="str">
        <f>IF(OR(SUM($S$252,$T$252,$U$252,$W$252,$X$252,$Y$252)&gt;0,$N$7="X",$P$7="X"),"E","")</f>
        <v/>
      </c>
      <c r="HD252" s="455" t="str">
        <f>IF(OR(SUM($S$252,$W$252,$U$252)&gt;0,$N$7="X",$P$7="X"),"E","")</f>
        <v/>
      </c>
      <c r="HE252" s="455" t="str">
        <f>IF(OR(SUM($S$252,$T$252,$U$252,$W$252,$X$252,$Y$252)&gt;0,$N$7="X",$P$7="X"),"E","")</f>
        <v/>
      </c>
      <c r="HF252" s="455" t="str">
        <f>IF(OR(SUM($S$252,$W$252,$U$252)&gt;0,$N$7="X",$P$7="X"),"E","")</f>
        <v/>
      </c>
      <c r="HG252" s="455" t="str">
        <f>IF(OR(SUM($S$252,$T$252,$U$252,$W$252,$X$252,$Y$252)&gt;0,$N$7="X",$P$7="X"),"E","")</f>
        <v/>
      </c>
      <c r="HH252" s="455"/>
      <c r="HI252" s="455"/>
      <c r="HJ252" s="455" t="str">
        <f>IF(SUM($S$252,$U$252)&gt;0,"E","")</f>
        <v/>
      </c>
      <c r="HK252" s="455" t="str">
        <f>IF(SUM($S$252,$T$252,$U$252,$W$252,$X$252,$Y$252)&gt;0,"E","")</f>
        <v/>
      </c>
      <c r="HL252" s="455" t="str">
        <f>IF(SUM($S$252,$U$252)&gt;0,"E","")</f>
        <v/>
      </c>
      <c r="HM252" s="455" t="str">
        <f>IF(SUM($S$252,$U$252)&gt;0,"E","")</f>
        <v/>
      </c>
      <c r="HN252" s="455" t="str">
        <f>IF(SUM($S$252,$U$252)&gt;0,"E","")</f>
        <v/>
      </c>
      <c r="HO252" s="455" t="str">
        <f>IF(SUM($S$252,$U$252)&gt;0,"E","")</f>
        <v/>
      </c>
      <c r="HP252" s="455" t="str">
        <f>IF(SUM($S$252,$U$252)&gt;0,"E","")</f>
        <v/>
      </c>
      <c r="HQ252" s="461"/>
      <c r="HR252" s="83"/>
      <c r="HS252" s="258"/>
      <c r="HT252" s="458"/>
    </row>
    <row r="253" spans="1:228" s="459" customFormat="1" ht="11.25" hidden="1" customHeight="1" thickBot="1" x14ac:dyDescent="0.25">
      <c r="A253" s="462"/>
      <c r="B253" s="463"/>
      <c r="C253" s="463"/>
      <c r="D253" s="463"/>
      <c r="E253" s="463"/>
      <c r="F253" s="463"/>
      <c r="G253" s="463"/>
      <c r="H253" s="463"/>
      <c r="I253" s="463"/>
      <c r="J253" s="463"/>
      <c r="K253" s="463"/>
      <c r="L253" s="463"/>
      <c r="M253" s="463"/>
      <c r="N253" s="463"/>
      <c r="O253" s="463"/>
      <c r="P253" s="463"/>
      <c r="Q253" s="463"/>
      <c r="R253" s="463"/>
      <c r="S253" s="463"/>
      <c r="T253" s="463"/>
      <c r="U253" s="463"/>
      <c r="V253" s="463"/>
      <c r="W253" s="463"/>
      <c r="X253" s="463"/>
      <c r="Y253" s="463"/>
      <c r="Z253" s="463"/>
      <c r="AA253" s="463"/>
      <c r="AB253" s="463"/>
      <c r="AC253" s="463"/>
      <c r="AD253" s="463"/>
      <c r="AE253" s="463"/>
      <c r="AF253" s="463"/>
      <c r="AG253" s="463"/>
      <c r="AH253" s="463"/>
      <c r="AI253" s="463"/>
      <c r="AJ253" s="463"/>
      <c r="AK253" s="463"/>
      <c r="AL253" s="463"/>
      <c r="AM253" s="463"/>
      <c r="AN253" s="463"/>
      <c r="AO253" s="463"/>
      <c r="AP253" s="463"/>
      <c r="AQ253" s="463"/>
      <c r="AR253" s="463"/>
      <c r="AS253" s="463"/>
      <c r="AT253" s="463"/>
      <c r="AU253" s="463"/>
      <c r="AV253" s="463"/>
      <c r="AW253" s="463"/>
      <c r="AX253" s="463"/>
      <c r="AY253" s="463"/>
      <c r="AZ253" s="463"/>
      <c r="BA253" s="463"/>
      <c r="BB253" s="463"/>
      <c r="BC253" s="463"/>
      <c r="BD253" s="463"/>
      <c r="BE253" s="463"/>
      <c r="BF253" s="463"/>
      <c r="BG253" s="463"/>
      <c r="BH253" s="463"/>
      <c r="BI253" s="463"/>
      <c r="BJ253" s="463"/>
      <c r="BK253" s="463"/>
      <c r="BL253" s="463"/>
      <c r="BM253" s="463"/>
      <c r="BN253" s="463"/>
      <c r="BO253" s="463"/>
      <c r="BP253" s="463"/>
      <c r="BQ253" s="463"/>
      <c r="BR253" s="463"/>
      <c r="BS253" s="463"/>
      <c r="BT253" s="463"/>
      <c r="BU253" s="463"/>
      <c r="BV253" s="463"/>
      <c r="BW253" s="463"/>
      <c r="BX253" s="463"/>
      <c r="BY253" s="463"/>
      <c r="BZ253" s="463"/>
      <c r="CA253" s="463"/>
      <c r="CB253" s="463"/>
      <c r="CC253" s="463"/>
      <c r="CD253" s="463"/>
      <c r="CE253" s="463"/>
      <c r="CF253" s="463"/>
      <c r="CG253" s="463"/>
      <c r="CH253" s="463"/>
      <c r="CI253" s="463"/>
      <c r="CJ253" s="463"/>
      <c r="CK253" s="463"/>
      <c r="CL253" s="463"/>
      <c r="CM253" s="463"/>
      <c r="CN253" s="463"/>
      <c r="CO253" s="463"/>
      <c r="CP253" s="463"/>
      <c r="CQ253" s="463"/>
      <c r="CR253" s="463"/>
      <c r="CS253" s="463"/>
      <c r="CT253" s="463"/>
      <c r="CU253" s="463"/>
      <c r="CV253" s="463"/>
      <c r="CW253" s="463"/>
      <c r="CX253" s="463"/>
      <c r="CY253" s="463"/>
      <c r="CZ253" s="463"/>
      <c r="DA253" s="463"/>
      <c r="DB253" s="463"/>
      <c r="DC253" s="463"/>
      <c r="DD253" s="463"/>
      <c r="DE253" s="463"/>
      <c r="DF253" s="463"/>
      <c r="DG253" s="463"/>
      <c r="DH253" s="463"/>
      <c r="DI253" s="463"/>
      <c r="DJ253" s="463"/>
      <c r="DK253" s="463"/>
      <c r="DL253" s="463"/>
      <c r="DM253" s="463"/>
      <c r="DN253" s="463"/>
      <c r="DO253" s="463"/>
      <c r="DP253" s="463"/>
      <c r="DQ253" s="463"/>
      <c r="DR253" s="463"/>
      <c r="DS253" s="463"/>
      <c r="DT253" s="463"/>
      <c r="DU253" s="463"/>
      <c r="DV253" s="463"/>
      <c r="DW253" s="463"/>
      <c r="DX253" s="463"/>
      <c r="DY253" s="463"/>
      <c r="DZ253" s="463"/>
      <c r="EA253" s="463"/>
      <c r="EB253" s="463"/>
      <c r="EC253" s="463"/>
      <c r="ED253" s="463"/>
      <c r="EE253" s="463"/>
      <c r="EF253" s="463"/>
      <c r="EG253" s="463"/>
      <c r="EH253" s="463"/>
      <c r="EI253" s="463"/>
      <c r="EJ253" s="463"/>
      <c r="EK253" s="463"/>
      <c r="EL253" s="463"/>
      <c r="EM253" s="463"/>
      <c r="EN253" s="463"/>
      <c r="EO253" s="463"/>
      <c r="EP253" s="463"/>
      <c r="EQ253" s="463"/>
      <c r="ER253" s="463"/>
      <c r="ES253" s="463"/>
      <c r="ET253" s="463"/>
      <c r="EU253" s="463"/>
      <c r="EV253" s="463"/>
      <c r="EW253" s="463"/>
      <c r="EX253" s="463"/>
      <c r="EY253" s="463"/>
      <c r="EZ253" s="463"/>
      <c r="FA253" s="463"/>
      <c r="FB253" s="463"/>
      <c r="FC253" s="463"/>
      <c r="FD253" s="463"/>
      <c r="FE253" s="463"/>
      <c r="FF253" s="463"/>
      <c r="FG253" s="463"/>
      <c r="FH253" s="463"/>
      <c r="FI253" s="463"/>
      <c r="FJ253" s="463"/>
      <c r="FK253" s="463"/>
      <c r="FL253" s="463"/>
      <c r="FM253" s="463"/>
      <c r="FN253" s="463"/>
      <c r="FO253" s="463"/>
      <c r="FP253" s="463"/>
      <c r="FQ253" s="463"/>
      <c r="FR253" s="463"/>
      <c r="FS253" s="463"/>
      <c r="FT253" s="463"/>
      <c r="FU253" s="463"/>
      <c r="FV253" s="463"/>
      <c r="FW253" s="463"/>
      <c r="FX253" s="463"/>
      <c r="FY253" s="463"/>
      <c r="FZ253" s="463"/>
      <c r="GA253" s="463"/>
      <c r="GB253" s="463"/>
      <c r="GC253" s="463"/>
      <c r="GD253" s="463"/>
      <c r="GE253" s="463"/>
      <c r="GF253" s="463"/>
      <c r="GG253" s="463"/>
      <c r="GH253" s="463"/>
      <c r="GI253" s="463"/>
      <c r="GJ253" s="463"/>
      <c r="GK253" s="463"/>
      <c r="GL253" s="463"/>
      <c r="GM253" s="463"/>
      <c r="GN253" s="463"/>
      <c r="GO253" s="463"/>
      <c r="GP253" s="463"/>
      <c r="GQ253" s="463"/>
      <c r="GR253" s="463"/>
      <c r="GS253" s="463"/>
      <c r="GT253" s="463"/>
      <c r="GU253" s="463"/>
      <c r="GV253" s="463"/>
      <c r="GW253" s="463"/>
      <c r="GX253" s="463"/>
      <c r="GY253" s="463"/>
      <c r="GZ253" s="463"/>
      <c r="HA253" s="463"/>
      <c r="HB253" s="463"/>
      <c r="HC253" s="463"/>
      <c r="HD253" s="463"/>
      <c r="HE253" s="463"/>
      <c r="HF253" s="463"/>
      <c r="HG253" s="463"/>
      <c r="HH253" s="463"/>
      <c r="HI253" s="463"/>
      <c r="HJ253" s="463"/>
      <c r="HK253" s="463"/>
      <c r="HL253" s="463"/>
      <c r="HM253" s="463"/>
      <c r="HN253" s="463"/>
      <c r="HO253" s="463"/>
      <c r="HP253" s="463"/>
      <c r="HQ253" s="463"/>
      <c r="HR253" s="463"/>
      <c r="HS253" s="463"/>
      <c r="HT253" s="464"/>
    </row>
    <row r="255" spans="1:228" ht="11.25" customHeight="1" x14ac:dyDescent="0.2">
      <c r="A255" s="450">
        <v>17</v>
      </c>
      <c r="B255" s="450">
        <v>16</v>
      </c>
      <c r="C255" s="450">
        <v>17</v>
      </c>
      <c r="D255" s="450">
        <v>16</v>
      </c>
      <c r="E255" s="450">
        <v>17</v>
      </c>
      <c r="F255" s="450">
        <v>16</v>
      </c>
      <c r="G255" s="450">
        <v>17</v>
      </c>
      <c r="H255" s="450">
        <v>16</v>
      </c>
      <c r="I255" s="450">
        <v>17</v>
      </c>
      <c r="J255" s="450">
        <v>16</v>
      </c>
      <c r="K255" s="450">
        <v>17</v>
      </c>
      <c r="L255" s="450">
        <v>16</v>
      </c>
      <c r="M255" s="450">
        <v>17</v>
      </c>
      <c r="N255" s="450">
        <v>16</v>
      </c>
      <c r="O255" s="450">
        <v>17</v>
      </c>
      <c r="P255" s="450">
        <v>16</v>
      </c>
      <c r="Q255" s="450">
        <v>17</v>
      </c>
      <c r="R255" s="450">
        <v>16</v>
      </c>
      <c r="S255" s="450">
        <v>17</v>
      </c>
      <c r="T255" s="450">
        <v>16</v>
      </c>
      <c r="U255" s="450">
        <v>17</v>
      </c>
      <c r="V255" s="450">
        <v>35</v>
      </c>
      <c r="W255" s="450">
        <v>17</v>
      </c>
      <c r="X255" s="450">
        <v>17</v>
      </c>
      <c r="Y255" s="448">
        <v>844</v>
      </c>
      <c r="Z255" s="448">
        <v>17</v>
      </c>
      <c r="AA255" s="448"/>
      <c r="AB255" s="449">
        <v>8</v>
      </c>
      <c r="AC255" s="448">
        <v>43</v>
      </c>
      <c r="AD255" s="449">
        <v>8</v>
      </c>
      <c r="AE255" s="448">
        <v>43</v>
      </c>
      <c r="AF255" s="449">
        <v>8</v>
      </c>
      <c r="AG255" s="448">
        <v>43</v>
      </c>
      <c r="AH255" s="449">
        <v>8</v>
      </c>
      <c r="AI255" s="448">
        <v>43</v>
      </c>
      <c r="AJ255" s="449">
        <v>8</v>
      </c>
      <c r="AK255" s="448">
        <v>43</v>
      </c>
      <c r="AL255" s="449">
        <v>8</v>
      </c>
      <c r="AM255" s="448">
        <v>43</v>
      </c>
      <c r="AN255" s="449">
        <v>8</v>
      </c>
      <c r="AO255" s="448">
        <v>43</v>
      </c>
      <c r="AP255" s="449">
        <v>8</v>
      </c>
      <c r="AQ255" s="448">
        <v>43</v>
      </c>
      <c r="AR255" s="449">
        <v>8</v>
      </c>
      <c r="AS255" s="448">
        <v>43</v>
      </c>
      <c r="AT255" s="449">
        <v>8</v>
      </c>
      <c r="AU255" s="448">
        <v>43</v>
      </c>
      <c r="AV255" s="449">
        <v>8</v>
      </c>
      <c r="AW255" s="448">
        <v>43</v>
      </c>
      <c r="AX255" s="449">
        <v>8</v>
      </c>
      <c r="AY255" s="448">
        <v>43</v>
      </c>
      <c r="AZ255" s="449">
        <v>8</v>
      </c>
      <c r="BA255" s="448">
        <v>43</v>
      </c>
      <c r="BB255" s="449">
        <v>8</v>
      </c>
      <c r="BC255" s="448">
        <v>43</v>
      </c>
      <c r="BD255" s="449">
        <v>8</v>
      </c>
      <c r="BE255" s="448">
        <v>43</v>
      </c>
      <c r="BF255" s="449">
        <v>8</v>
      </c>
      <c r="BG255" s="448">
        <v>43</v>
      </c>
      <c r="BH255" s="448">
        <v>17</v>
      </c>
      <c r="BI255" s="448"/>
      <c r="BJ255" s="448">
        <v>171</v>
      </c>
      <c r="BK255" s="448">
        <v>17</v>
      </c>
      <c r="BL255" s="448"/>
      <c r="BM255" s="448">
        <v>23</v>
      </c>
      <c r="BN255" s="448">
        <v>23</v>
      </c>
      <c r="BO255" s="448">
        <v>23</v>
      </c>
      <c r="BP255" s="448">
        <v>23</v>
      </c>
      <c r="BQ255" s="448">
        <v>23</v>
      </c>
      <c r="BR255" s="448">
        <v>23</v>
      </c>
      <c r="BS255" s="448">
        <v>23</v>
      </c>
      <c r="BT255" s="448">
        <v>23</v>
      </c>
      <c r="BU255" s="448">
        <v>23</v>
      </c>
      <c r="BV255" s="448">
        <v>23</v>
      </c>
      <c r="BW255" s="448">
        <v>23</v>
      </c>
      <c r="BX255" s="448">
        <v>23</v>
      </c>
      <c r="BY255" s="448">
        <v>23</v>
      </c>
      <c r="BZ255" s="448">
        <v>23</v>
      </c>
      <c r="CA255" s="448">
        <v>23</v>
      </c>
      <c r="CB255" s="448">
        <v>23</v>
      </c>
      <c r="CC255" s="448">
        <v>17</v>
      </c>
      <c r="CD255" s="448"/>
      <c r="CE255" s="448">
        <v>492</v>
      </c>
      <c r="CF255" s="448">
        <v>17</v>
      </c>
      <c r="CG255" s="448"/>
      <c r="CH255" s="448">
        <v>270</v>
      </c>
      <c r="CI255" s="448">
        <v>17</v>
      </c>
      <c r="CJ255" s="448"/>
      <c r="CK255" s="448">
        <v>43</v>
      </c>
      <c r="CL255" s="448">
        <v>66</v>
      </c>
      <c r="CM255" s="448">
        <v>17</v>
      </c>
      <c r="CN255" s="448"/>
      <c r="CO255" s="448">
        <v>183</v>
      </c>
      <c r="CP255" s="448">
        <v>17</v>
      </c>
      <c r="CQ255" s="448"/>
      <c r="CR255" s="448">
        <v>70</v>
      </c>
      <c r="CS255" s="448">
        <v>70</v>
      </c>
      <c r="CT255" s="448">
        <v>17</v>
      </c>
      <c r="CU255" s="448"/>
      <c r="CV255" s="448">
        <v>398</v>
      </c>
      <c r="CW255" s="448">
        <v>17</v>
      </c>
      <c r="CX255" s="448"/>
      <c r="CY255" s="448">
        <v>246</v>
      </c>
      <c r="CZ255" s="448">
        <v>17</v>
      </c>
      <c r="DA255" s="448"/>
      <c r="DB255" s="448">
        <v>17</v>
      </c>
      <c r="DC255" s="448">
        <v>17</v>
      </c>
      <c r="DD255" s="448">
        <v>17</v>
      </c>
      <c r="DE255" s="448">
        <v>17</v>
      </c>
      <c r="DF255" s="448">
        <v>17</v>
      </c>
      <c r="DG255" s="448">
        <v>17</v>
      </c>
      <c r="DH255" s="448">
        <v>17</v>
      </c>
      <c r="DI255" s="448">
        <v>17</v>
      </c>
      <c r="DJ255" s="448">
        <v>17</v>
      </c>
      <c r="DK255" s="448">
        <v>17</v>
      </c>
      <c r="DL255" s="448">
        <v>17</v>
      </c>
      <c r="DM255" s="448">
        <v>17</v>
      </c>
      <c r="DN255" s="448">
        <v>17</v>
      </c>
      <c r="DO255" s="448">
        <v>17</v>
      </c>
      <c r="DP255" s="448">
        <v>17</v>
      </c>
      <c r="DQ255" s="448">
        <v>17</v>
      </c>
      <c r="DR255" s="448">
        <v>17</v>
      </c>
      <c r="DS255" s="448">
        <v>17</v>
      </c>
      <c r="DT255" s="448">
        <v>17</v>
      </c>
      <c r="DU255" s="448">
        <v>17</v>
      </c>
      <c r="DV255" s="448">
        <v>17</v>
      </c>
      <c r="DW255" s="448">
        <v>17</v>
      </c>
      <c r="DX255" s="448">
        <v>17</v>
      </c>
      <c r="DY255" s="448">
        <v>17</v>
      </c>
      <c r="DZ255" s="448">
        <v>17</v>
      </c>
      <c r="EA255" s="448">
        <v>17</v>
      </c>
      <c r="EB255" s="448"/>
      <c r="EC255" s="448">
        <v>17</v>
      </c>
      <c r="ED255" s="448">
        <v>17</v>
      </c>
      <c r="EE255" s="448"/>
      <c r="EF255" s="448">
        <v>17</v>
      </c>
      <c r="EG255" s="448">
        <v>17</v>
      </c>
      <c r="EH255" s="448">
        <v>17</v>
      </c>
      <c r="EI255" s="448">
        <v>17</v>
      </c>
      <c r="EJ255" s="448">
        <v>17</v>
      </c>
      <c r="EK255" s="448">
        <v>17</v>
      </c>
      <c r="EL255" s="448">
        <v>17</v>
      </c>
      <c r="EM255" s="448">
        <v>17</v>
      </c>
      <c r="EN255" s="448">
        <v>17</v>
      </c>
      <c r="EO255" s="448">
        <v>17</v>
      </c>
      <c r="EP255" s="448">
        <v>17</v>
      </c>
      <c r="EQ255" s="448">
        <v>17</v>
      </c>
      <c r="ER255" s="448">
        <v>17</v>
      </c>
      <c r="ES255" s="448">
        <v>17</v>
      </c>
      <c r="ET255" s="448">
        <v>17</v>
      </c>
      <c r="EU255" s="448">
        <v>17</v>
      </c>
      <c r="EV255" s="448">
        <v>17</v>
      </c>
      <c r="EW255" s="448">
        <v>17</v>
      </c>
      <c r="EX255" s="448">
        <v>17</v>
      </c>
      <c r="EY255" s="448">
        <v>17</v>
      </c>
      <c r="EZ255" s="448">
        <v>17</v>
      </c>
      <c r="FA255" s="448">
        <v>17</v>
      </c>
      <c r="FB255" s="448">
        <v>17</v>
      </c>
      <c r="FC255" s="448">
        <v>17</v>
      </c>
      <c r="FD255" s="448">
        <v>17</v>
      </c>
      <c r="FE255" s="448">
        <v>17</v>
      </c>
      <c r="FF255" s="448">
        <v>17</v>
      </c>
      <c r="FG255" s="448">
        <v>17</v>
      </c>
      <c r="FH255" s="448">
        <v>17</v>
      </c>
      <c r="FI255" s="448">
        <v>17</v>
      </c>
      <c r="FJ255" s="448">
        <v>17</v>
      </c>
      <c r="FK255" s="448">
        <v>17</v>
      </c>
      <c r="FL255" s="448">
        <v>17</v>
      </c>
      <c r="FM255" s="448">
        <v>17</v>
      </c>
      <c r="FN255" s="448">
        <v>17</v>
      </c>
      <c r="FO255" s="448">
        <v>17</v>
      </c>
      <c r="FP255" s="448">
        <v>17</v>
      </c>
      <c r="FQ255" s="448">
        <v>17</v>
      </c>
      <c r="FR255" s="448">
        <v>17</v>
      </c>
      <c r="FS255" s="448">
        <v>17</v>
      </c>
      <c r="FT255" s="448">
        <v>17</v>
      </c>
      <c r="FU255" s="448">
        <v>17</v>
      </c>
      <c r="FV255" s="448">
        <v>17</v>
      </c>
      <c r="FW255" s="448">
        <v>17</v>
      </c>
      <c r="FX255" s="448">
        <v>17</v>
      </c>
      <c r="FY255" s="448">
        <v>17</v>
      </c>
      <c r="FZ255" s="448">
        <v>17</v>
      </c>
      <c r="GA255" s="448">
        <v>17</v>
      </c>
      <c r="GB255" s="448">
        <v>17</v>
      </c>
      <c r="GC255" s="448"/>
      <c r="GD255" s="448">
        <v>17</v>
      </c>
      <c r="GE255" s="448">
        <v>17</v>
      </c>
      <c r="GF255" s="448"/>
      <c r="GG255" s="448">
        <v>17</v>
      </c>
      <c r="GH255" s="448">
        <v>17</v>
      </c>
      <c r="GI255" s="448">
        <v>17</v>
      </c>
      <c r="GJ255" s="448">
        <v>17</v>
      </c>
      <c r="GK255" s="448">
        <v>17</v>
      </c>
      <c r="GL255" s="448">
        <v>17</v>
      </c>
      <c r="GM255" s="448">
        <v>17</v>
      </c>
      <c r="GN255" s="448">
        <v>17</v>
      </c>
      <c r="GO255" s="448">
        <v>17</v>
      </c>
      <c r="GP255" s="448">
        <v>17</v>
      </c>
      <c r="GQ255" s="448">
        <v>17</v>
      </c>
      <c r="GR255" s="448">
        <v>17</v>
      </c>
      <c r="GS255" s="448">
        <v>17</v>
      </c>
      <c r="GT255" s="448">
        <v>17</v>
      </c>
      <c r="GU255" s="448">
        <v>17</v>
      </c>
      <c r="GV255" s="448">
        <v>17</v>
      </c>
      <c r="GW255" s="448">
        <v>17</v>
      </c>
      <c r="GX255" s="448">
        <v>17</v>
      </c>
      <c r="GY255" s="448">
        <v>17</v>
      </c>
      <c r="GZ255" s="448">
        <v>17</v>
      </c>
      <c r="HA255" s="448">
        <v>17</v>
      </c>
      <c r="HB255" s="448">
        <v>17</v>
      </c>
      <c r="HC255" s="448">
        <v>17</v>
      </c>
      <c r="HD255" s="448">
        <v>17</v>
      </c>
      <c r="HE255" s="448">
        <v>17</v>
      </c>
      <c r="HF255" s="448">
        <v>17</v>
      </c>
      <c r="HG255" s="448">
        <v>17</v>
      </c>
      <c r="HH255" s="448">
        <v>17</v>
      </c>
      <c r="HI255" s="448"/>
      <c r="HJ255" s="448">
        <v>17</v>
      </c>
      <c r="HK255" s="448">
        <v>17</v>
      </c>
      <c r="HL255" s="448">
        <v>17</v>
      </c>
      <c r="HM255" s="448">
        <v>17</v>
      </c>
      <c r="HN255" s="448">
        <v>17</v>
      </c>
      <c r="HO255" s="448">
        <v>17</v>
      </c>
      <c r="HP255" s="448">
        <v>17</v>
      </c>
      <c r="HQ255" s="448">
        <v>17</v>
      </c>
      <c r="HR255" s="448"/>
      <c r="HS255" s="448"/>
      <c r="HT255" s="448">
        <v>17</v>
      </c>
    </row>
  </sheetData>
  <autoFilter ref="A11:HR250">
    <filterColumn colId="0" showButton="0"/>
    <filterColumn colId="1" showButton="0"/>
    <filterColumn colId="2" showButton="0"/>
    <filterColumn colId="3" showButton="0"/>
    <filterColumn colId="4" showButton="0"/>
    <filterColumn colId="5" showButton="0"/>
    <filterColumn colId="6" showButton="0"/>
    <filterColumn colId="7" showButton="0"/>
    <filterColumn colId="8" showButton="0"/>
    <filterColumn colId="9" showButton="0"/>
    <filterColumn colId="10" showButton="0"/>
    <filterColumn colId="12" showButton="0"/>
    <filterColumn colId="13" showButton="0"/>
    <filterColumn colId="14" showButton="0"/>
    <filterColumn colId="15" showButton="0"/>
    <filterColumn colId="16" showButton="0"/>
    <filterColumn colId="17" showButton="0"/>
    <filterColumn colId="18" showButton="0"/>
    <filterColumn colId="19" showButton="0"/>
    <filterColumn colId="25" showButton="0"/>
    <filterColumn colId="59" showButton="0"/>
    <filterColumn colId="62" showButton="0"/>
    <filterColumn colId="80" showButton="0"/>
    <filterColumn colId="83" showButton="0"/>
    <filterColumn colId="86" showButton="0"/>
    <filterColumn colId="90" showButton="0"/>
    <filterColumn colId="93" showButton="0"/>
    <filterColumn colId="97" showButton="0"/>
    <filterColumn colId="100" showButton="0"/>
    <filterColumn colId="103" showButton="0"/>
    <filterColumn colId="130" showButton="0"/>
    <filterColumn colId="133" showButton="0"/>
    <filterColumn colId="183" showButton="0"/>
    <filterColumn colId="186" showButton="0"/>
    <filterColumn colId="215" showButton="0"/>
    <filterColumn colId="224" showButton="0"/>
    <sortState ref="A12:HR250">
      <sortCondition ref="CK11:CK250"/>
    </sortState>
  </autoFilter>
  <mergeCells count="75">
    <mergeCell ref="CV7:CV10"/>
    <mergeCell ref="CV1:CV4"/>
    <mergeCell ref="W1:W10"/>
    <mergeCell ref="X1:X10"/>
    <mergeCell ref="CD1:CD10"/>
    <mergeCell ref="CG1:CG10"/>
    <mergeCell ref="BM8:CB9"/>
    <mergeCell ref="CJ1:CJ10"/>
    <mergeCell ref="CN1:CN10"/>
    <mergeCell ref="CE1:CE2"/>
    <mergeCell ref="CH1:CH9"/>
    <mergeCell ref="EA11:EB11"/>
    <mergeCell ref="Y8:Y10"/>
    <mergeCell ref="AB2:AB10"/>
    <mergeCell ref="AC2:AC10"/>
    <mergeCell ref="AM2:AM10"/>
    <mergeCell ref="AY2:AY10"/>
    <mergeCell ref="AZ2:AZ10"/>
    <mergeCell ref="Z1:Z10"/>
    <mergeCell ref="AA1:AA10"/>
    <mergeCell ref="BJ1:BJ7"/>
    <mergeCell ref="AW2:AW10"/>
    <mergeCell ref="AN2:AN10"/>
    <mergeCell ref="AO2:AO10"/>
    <mergeCell ref="AP2:AP10"/>
    <mergeCell ref="BM1:CB3"/>
    <mergeCell ref="CC1:CC10"/>
    <mergeCell ref="ED11:EE11"/>
    <mergeCell ref="BD2:BD10"/>
    <mergeCell ref="BE2:BE10"/>
    <mergeCell ref="BF2:BF10"/>
    <mergeCell ref="BG2:BG10"/>
    <mergeCell ref="BK1:BK10"/>
    <mergeCell ref="AB1:BG1"/>
    <mergeCell ref="AE2:AE10"/>
    <mergeCell ref="AF2:AF10"/>
    <mergeCell ref="AD2:AD10"/>
    <mergeCell ref="AG2:AG10"/>
    <mergeCell ref="AH2:AH10"/>
    <mergeCell ref="AI2:AI10"/>
    <mergeCell ref="AJ2:AJ10"/>
    <mergeCell ref="DB1:DZ1"/>
    <mergeCell ref="BL1:BL10"/>
    <mergeCell ref="GG1:HG1"/>
    <mergeCell ref="HJ1:HP1"/>
    <mergeCell ref="CK2:CK10"/>
    <mergeCell ref="CL2:CL10"/>
    <mergeCell ref="CR3:CR10"/>
    <mergeCell ref="CS3:CS10"/>
    <mergeCell ref="CY6:CY10"/>
    <mergeCell ref="CT1:CT10"/>
    <mergeCell ref="CU1:CU10"/>
    <mergeCell ref="CX1:CX10"/>
    <mergeCell ref="DA1:DA10"/>
    <mergeCell ref="CK1:CL1"/>
    <mergeCell ref="EF1:GA1"/>
    <mergeCell ref="CQ1:CQ10"/>
    <mergeCell ref="CR1:CS2"/>
    <mergeCell ref="CY1:CY2"/>
    <mergeCell ref="A11:L11"/>
    <mergeCell ref="M11:U11"/>
    <mergeCell ref="BH1:BH10"/>
    <mergeCell ref="AX2:AX10"/>
    <mergeCell ref="AS2:AS10"/>
    <mergeCell ref="AT2:AT10"/>
    <mergeCell ref="AU2:AU10"/>
    <mergeCell ref="AV2:AV10"/>
    <mergeCell ref="V1:V10"/>
    <mergeCell ref="BA2:BA10"/>
    <mergeCell ref="BB2:BB10"/>
    <mergeCell ref="BC2:BC10"/>
    <mergeCell ref="AK2:AK10"/>
    <mergeCell ref="AL2:AL10"/>
    <mergeCell ref="AQ2:AQ10"/>
    <mergeCell ref="AR2:AR10"/>
  </mergeCells>
  <pageMargins left="0.7" right="0.7" top="0.75" bottom="0.75" header="0.3" footer="0.3"/>
  <pageSetup paperSize="9" orientation="portrait" r:id="rId1"/>
  <drawing r:id="rId2"/>
  <legacyDrawing r:id="rId3"/>
  <oleObjects>
    <mc:AlternateContent xmlns:mc="http://schemas.openxmlformats.org/markup-compatibility/2006">
      <mc:Choice Requires="x14">
        <oleObject progId="PBrush" shapeId="27649" r:id="rId4">
          <objectPr defaultSize="0" autoPict="0" r:id="rId5">
            <anchor moveWithCells="1" sizeWithCells="1">
              <from>
                <xdr:col>26</xdr:col>
                <xdr:colOff>0</xdr:colOff>
                <xdr:row>12</xdr:row>
                <xdr:rowOff>0</xdr:rowOff>
              </from>
              <to>
                <xdr:col>26</xdr:col>
                <xdr:colOff>0</xdr:colOff>
                <xdr:row>12</xdr:row>
                <xdr:rowOff>485775</xdr:rowOff>
              </to>
            </anchor>
          </objectPr>
        </oleObject>
      </mc:Choice>
      <mc:Fallback>
        <oleObject progId="PBrush" shapeId="27649" r:id="rId4"/>
      </mc:Fallback>
    </mc:AlternateContent>
    <mc:AlternateContent xmlns:mc="http://schemas.openxmlformats.org/markup-compatibility/2006">
      <mc:Choice Requires="x14">
        <oleObject progId="PBrush" shapeId="27650" r:id="rId6">
          <objectPr defaultSize="0" autoPict="0" r:id="rId7">
            <anchor moveWithCells="1" sizeWithCells="1">
              <from>
                <xdr:col>26</xdr:col>
                <xdr:colOff>0</xdr:colOff>
                <xdr:row>12</xdr:row>
                <xdr:rowOff>0</xdr:rowOff>
              </from>
              <to>
                <xdr:col>26</xdr:col>
                <xdr:colOff>0</xdr:colOff>
                <xdr:row>12</xdr:row>
                <xdr:rowOff>485775</xdr:rowOff>
              </to>
            </anchor>
          </objectPr>
        </oleObject>
      </mc:Choice>
      <mc:Fallback>
        <oleObject progId="PBrush" shapeId="27650" r:id="rId6"/>
      </mc:Fallback>
    </mc:AlternateContent>
    <mc:AlternateContent xmlns:mc="http://schemas.openxmlformats.org/markup-compatibility/2006">
      <mc:Choice Requires="x14">
        <oleObject progId="PBrush" shapeId="27651" r:id="rId8">
          <objectPr defaultSize="0" autoPict="0" r:id="rId9">
            <anchor moveWithCells="1" sizeWithCells="1">
              <from>
                <xdr:col>26</xdr:col>
                <xdr:colOff>0</xdr:colOff>
                <xdr:row>12</xdr:row>
                <xdr:rowOff>0</xdr:rowOff>
              </from>
              <to>
                <xdr:col>26</xdr:col>
                <xdr:colOff>0</xdr:colOff>
                <xdr:row>12</xdr:row>
                <xdr:rowOff>485775</xdr:rowOff>
              </to>
            </anchor>
          </objectPr>
        </oleObject>
      </mc:Choice>
      <mc:Fallback>
        <oleObject progId="PBrush" shapeId="27651" r:id="rId8"/>
      </mc:Fallback>
    </mc:AlternateContent>
    <mc:AlternateContent xmlns:mc="http://schemas.openxmlformats.org/markup-compatibility/2006">
      <mc:Choice Requires="x14">
        <oleObject progId="PBrush" shapeId="27652" r:id="rId10">
          <objectPr defaultSize="0" autoPict="0" r:id="rId11">
            <anchor moveWithCells="1" sizeWithCells="1">
              <from>
                <xdr:col>26</xdr:col>
                <xdr:colOff>0</xdr:colOff>
                <xdr:row>12</xdr:row>
                <xdr:rowOff>0</xdr:rowOff>
              </from>
              <to>
                <xdr:col>26</xdr:col>
                <xdr:colOff>0</xdr:colOff>
                <xdr:row>12</xdr:row>
                <xdr:rowOff>485775</xdr:rowOff>
              </to>
            </anchor>
          </objectPr>
        </oleObject>
      </mc:Choice>
      <mc:Fallback>
        <oleObject progId="PBrush" shapeId="27652" r:id="rId10"/>
      </mc:Fallback>
    </mc:AlternateContent>
    <mc:AlternateContent xmlns:mc="http://schemas.openxmlformats.org/markup-compatibility/2006">
      <mc:Choice Requires="x14">
        <oleObject progId="PBrush" shapeId="27653" r:id="rId12">
          <objectPr defaultSize="0" autoPict="0" r:id="rId13">
            <anchor moveWithCells="1" sizeWithCells="1">
              <from>
                <xdr:col>26</xdr:col>
                <xdr:colOff>0</xdr:colOff>
                <xdr:row>12</xdr:row>
                <xdr:rowOff>0</xdr:rowOff>
              </from>
              <to>
                <xdr:col>26</xdr:col>
                <xdr:colOff>0</xdr:colOff>
                <xdr:row>12</xdr:row>
                <xdr:rowOff>485775</xdr:rowOff>
              </to>
            </anchor>
          </objectPr>
        </oleObject>
      </mc:Choice>
      <mc:Fallback>
        <oleObject progId="PBrush" shapeId="27653" r:id="rId12"/>
      </mc:Fallback>
    </mc:AlternateContent>
    <mc:AlternateContent xmlns:mc="http://schemas.openxmlformats.org/markup-compatibility/2006">
      <mc:Choice Requires="x14">
        <oleObject progId="PBrush" shapeId="27654" r:id="rId14">
          <objectPr defaultSize="0" autoPict="0" r:id="rId15">
            <anchor moveWithCells="1" sizeWithCells="1">
              <from>
                <xdr:col>26</xdr:col>
                <xdr:colOff>0</xdr:colOff>
                <xdr:row>12</xdr:row>
                <xdr:rowOff>0</xdr:rowOff>
              </from>
              <to>
                <xdr:col>26</xdr:col>
                <xdr:colOff>0</xdr:colOff>
                <xdr:row>12</xdr:row>
                <xdr:rowOff>485775</xdr:rowOff>
              </to>
            </anchor>
          </objectPr>
        </oleObject>
      </mc:Choice>
      <mc:Fallback>
        <oleObject progId="PBrush" shapeId="27654" r:id="rId14"/>
      </mc:Fallback>
    </mc:AlternateContent>
    <mc:AlternateContent xmlns:mc="http://schemas.openxmlformats.org/markup-compatibility/2006">
      <mc:Choice Requires="x14">
        <oleObject progId="PBrush" shapeId="27655" r:id="rId16">
          <objectPr defaultSize="0" autoPict="0" r:id="rId17">
            <anchor moveWithCells="1" sizeWithCells="1">
              <from>
                <xdr:col>26</xdr:col>
                <xdr:colOff>0</xdr:colOff>
                <xdr:row>12</xdr:row>
                <xdr:rowOff>0</xdr:rowOff>
              </from>
              <to>
                <xdr:col>26</xdr:col>
                <xdr:colOff>0</xdr:colOff>
                <xdr:row>12</xdr:row>
                <xdr:rowOff>485775</xdr:rowOff>
              </to>
            </anchor>
          </objectPr>
        </oleObject>
      </mc:Choice>
      <mc:Fallback>
        <oleObject progId="PBrush" shapeId="27655" r:id="rId16"/>
      </mc:Fallback>
    </mc:AlternateContent>
    <mc:AlternateContent xmlns:mc="http://schemas.openxmlformats.org/markup-compatibility/2006">
      <mc:Choice Requires="x14">
        <oleObject progId="PBrush" shapeId="27656" r:id="rId18">
          <objectPr defaultSize="0" autoPict="0" r:id="rId19">
            <anchor moveWithCells="1" sizeWithCells="1">
              <from>
                <xdr:col>26</xdr:col>
                <xdr:colOff>0</xdr:colOff>
                <xdr:row>12</xdr:row>
                <xdr:rowOff>0</xdr:rowOff>
              </from>
              <to>
                <xdr:col>26</xdr:col>
                <xdr:colOff>0</xdr:colOff>
                <xdr:row>12</xdr:row>
                <xdr:rowOff>485775</xdr:rowOff>
              </to>
            </anchor>
          </objectPr>
        </oleObject>
      </mc:Choice>
      <mc:Fallback>
        <oleObject progId="PBrush" shapeId="27656" r:id="rId18"/>
      </mc:Fallback>
    </mc:AlternateContent>
    <mc:AlternateContent xmlns:mc="http://schemas.openxmlformats.org/markup-compatibility/2006">
      <mc:Choice Requires="x14">
        <oleObject progId="PBrush" shapeId="27657" r:id="rId20">
          <objectPr defaultSize="0" autoPict="0" r:id="rId5">
            <anchor moveWithCells="1" sizeWithCells="1">
              <from>
                <xdr:col>26</xdr:col>
                <xdr:colOff>0</xdr:colOff>
                <xdr:row>22</xdr:row>
                <xdr:rowOff>0</xdr:rowOff>
              </from>
              <to>
                <xdr:col>26</xdr:col>
                <xdr:colOff>0</xdr:colOff>
                <xdr:row>22</xdr:row>
                <xdr:rowOff>485775</xdr:rowOff>
              </to>
            </anchor>
          </objectPr>
        </oleObject>
      </mc:Choice>
      <mc:Fallback>
        <oleObject progId="PBrush" shapeId="27657" r:id="rId20"/>
      </mc:Fallback>
    </mc:AlternateContent>
    <mc:AlternateContent xmlns:mc="http://schemas.openxmlformats.org/markup-compatibility/2006">
      <mc:Choice Requires="x14">
        <oleObject progId="PBrush" shapeId="27658" r:id="rId21">
          <objectPr defaultSize="0" autoPict="0" r:id="rId7">
            <anchor moveWithCells="1" sizeWithCells="1">
              <from>
                <xdr:col>26</xdr:col>
                <xdr:colOff>0</xdr:colOff>
                <xdr:row>22</xdr:row>
                <xdr:rowOff>0</xdr:rowOff>
              </from>
              <to>
                <xdr:col>26</xdr:col>
                <xdr:colOff>0</xdr:colOff>
                <xdr:row>22</xdr:row>
                <xdr:rowOff>485775</xdr:rowOff>
              </to>
            </anchor>
          </objectPr>
        </oleObject>
      </mc:Choice>
      <mc:Fallback>
        <oleObject progId="PBrush" shapeId="27658" r:id="rId21"/>
      </mc:Fallback>
    </mc:AlternateContent>
    <mc:AlternateContent xmlns:mc="http://schemas.openxmlformats.org/markup-compatibility/2006">
      <mc:Choice Requires="x14">
        <oleObject progId="PBrush" shapeId="27659" r:id="rId22">
          <objectPr defaultSize="0" autoPict="0" r:id="rId9">
            <anchor moveWithCells="1" sizeWithCells="1">
              <from>
                <xdr:col>26</xdr:col>
                <xdr:colOff>0</xdr:colOff>
                <xdr:row>22</xdr:row>
                <xdr:rowOff>0</xdr:rowOff>
              </from>
              <to>
                <xdr:col>26</xdr:col>
                <xdr:colOff>0</xdr:colOff>
                <xdr:row>22</xdr:row>
                <xdr:rowOff>485775</xdr:rowOff>
              </to>
            </anchor>
          </objectPr>
        </oleObject>
      </mc:Choice>
      <mc:Fallback>
        <oleObject progId="PBrush" shapeId="27659" r:id="rId22"/>
      </mc:Fallback>
    </mc:AlternateContent>
    <mc:AlternateContent xmlns:mc="http://schemas.openxmlformats.org/markup-compatibility/2006">
      <mc:Choice Requires="x14">
        <oleObject progId="PBrush" shapeId="27660" r:id="rId23">
          <objectPr defaultSize="0" autoPict="0" r:id="rId11">
            <anchor moveWithCells="1" sizeWithCells="1">
              <from>
                <xdr:col>26</xdr:col>
                <xdr:colOff>0</xdr:colOff>
                <xdr:row>22</xdr:row>
                <xdr:rowOff>0</xdr:rowOff>
              </from>
              <to>
                <xdr:col>26</xdr:col>
                <xdr:colOff>0</xdr:colOff>
                <xdr:row>22</xdr:row>
                <xdr:rowOff>485775</xdr:rowOff>
              </to>
            </anchor>
          </objectPr>
        </oleObject>
      </mc:Choice>
      <mc:Fallback>
        <oleObject progId="PBrush" shapeId="27660" r:id="rId23"/>
      </mc:Fallback>
    </mc:AlternateContent>
    <mc:AlternateContent xmlns:mc="http://schemas.openxmlformats.org/markup-compatibility/2006">
      <mc:Choice Requires="x14">
        <oleObject progId="PBrush" shapeId="27661" r:id="rId24">
          <objectPr defaultSize="0" autoPict="0" r:id="rId13">
            <anchor moveWithCells="1" sizeWithCells="1">
              <from>
                <xdr:col>26</xdr:col>
                <xdr:colOff>0</xdr:colOff>
                <xdr:row>22</xdr:row>
                <xdr:rowOff>0</xdr:rowOff>
              </from>
              <to>
                <xdr:col>26</xdr:col>
                <xdr:colOff>0</xdr:colOff>
                <xdr:row>22</xdr:row>
                <xdr:rowOff>485775</xdr:rowOff>
              </to>
            </anchor>
          </objectPr>
        </oleObject>
      </mc:Choice>
      <mc:Fallback>
        <oleObject progId="PBrush" shapeId="27661" r:id="rId24"/>
      </mc:Fallback>
    </mc:AlternateContent>
    <mc:AlternateContent xmlns:mc="http://schemas.openxmlformats.org/markup-compatibility/2006">
      <mc:Choice Requires="x14">
        <oleObject progId="PBrush" shapeId="27662" r:id="rId25">
          <objectPr defaultSize="0" autoPict="0" r:id="rId15">
            <anchor moveWithCells="1" sizeWithCells="1">
              <from>
                <xdr:col>26</xdr:col>
                <xdr:colOff>0</xdr:colOff>
                <xdr:row>22</xdr:row>
                <xdr:rowOff>0</xdr:rowOff>
              </from>
              <to>
                <xdr:col>26</xdr:col>
                <xdr:colOff>0</xdr:colOff>
                <xdr:row>22</xdr:row>
                <xdr:rowOff>485775</xdr:rowOff>
              </to>
            </anchor>
          </objectPr>
        </oleObject>
      </mc:Choice>
      <mc:Fallback>
        <oleObject progId="PBrush" shapeId="27662" r:id="rId25"/>
      </mc:Fallback>
    </mc:AlternateContent>
    <mc:AlternateContent xmlns:mc="http://schemas.openxmlformats.org/markup-compatibility/2006">
      <mc:Choice Requires="x14">
        <oleObject progId="PBrush" shapeId="27663" r:id="rId26">
          <objectPr defaultSize="0" autoPict="0" r:id="rId17">
            <anchor moveWithCells="1" sizeWithCells="1">
              <from>
                <xdr:col>26</xdr:col>
                <xdr:colOff>0</xdr:colOff>
                <xdr:row>22</xdr:row>
                <xdr:rowOff>0</xdr:rowOff>
              </from>
              <to>
                <xdr:col>26</xdr:col>
                <xdr:colOff>0</xdr:colOff>
                <xdr:row>22</xdr:row>
                <xdr:rowOff>485775</xdr:rowOff>
              </to>
            </anchor>
          </objectPr>
        </oleObject>
      </mc:Choice>
      <mc:Fallback>
        <oleObject progId="PBrush" shapeId="27663" r:id="rId26"/>
      </mc:Fallback>
    </mc:AlternateContent>
    <mc:AlternateContent xmlns:mc="http://schemas.openxmlformats.org/markup-compatibility/2006">
      <mc:Choice Requires="x14">
        <oleObject progId="PBrush" shapeId="27664" r:id="rId27">
          <objectPr defaultSize="0" autoPict="0" r:id="rId19">
            <anchor moveWithCells="1" sizeWithCells="1">
              <from>
                <xdr:col>26</xdr:col>
                <xdr:colOff>0</xdr:colOff>
                <xdr:row>22</xdr:row>
                <xdr:rowOff>0</xdr:rowOff>
              </from>
              <to>
                <xdr:col>26</xdr:col>
                <xdr:colOff>0</xdr:colOff>
                <xdr:row>22</xdr:row>
                <xdr:rowOff>485775</xdr:rowOff>
              </to>
            </anchor>
          </objectPr>
        </oleObject>
      </mc:Choice>
      <mc:Fallback>
        <oleObject progId="PBrush" shapeId="27664" r:id="rId27"/>
      </mc:Fallback>
    </mc:AlternateContent>
    <mc:AlternateContent xmlns:mc="http://schemas.openxmlformats.org/markup-compatibility/2006">
      <mc:Choice Requires="x14">
        <oleObject progId="PBrush" shapeId="27665" r:id="rId28">
          <objectPr defaultSize="0" autoPict="0" r:id="rId5">
            <anchor moveWithCells="1" sizeWithCells="1">
              <from>
                <xdr:col>26</xdr:col>
                <xdr:colOff>0</xdr:colOff>
                <xdr:row>23</xdr:row>
                <xdr:rowOff>0</xdr:rowOff>
              </from>
              <to>
                <xdr:col>26</xdr:col>
                <xdr:colOff>0</xdr:colOff>
                <xdr:row>23</xdr:row>
                <xdr:rowOff>485775</xdr:rowOff>
              </to>
            </anchor>
          </objectPr>
        </oleObject>
      </mc:Choice>
      <mc:Fallback>
        <oleObject progId="PBrush" shapeId="27665" r:id="rId28"/>
      </mc:Fallback>
    </mc:AlternateContent>
    <mc:AlternateContent xmlns:mc="http://schemas.openxmlformats.org/markup-compatibility/2006">
      <mc:Choice Requires="x14">
        <oleObject progId="PBrush" shapeId="27666" r:id="rId29">
          <objectPr defaultSize="0" autoPict="0" r:id="rId7">
            <anchor moveWithCells="1" sizeWithCells="1">
              <from>
                <xdr:col>26</xdr:col>
                <xdr:colOff>0</xdr:colOff>
                <xdr:row>23</xdr:row>
                <xdr:rowOff>0</xdr:rowOff>
              </from>
              <to>
                <xdr:col>26</xdr:col>
                <xdr:colOff>0</xdr:colOff>
                <xdr:row>23</xdr:row>
                <xdr:rowOff>485775</xdr:rowOff>
              </to>
            </anchor>
          </objectPr>
        </oleObject>
      </mc:Choice>
      <mc:Fallback>
        <oleObject progId="PBrush" shapeId="27666" r:id="rId29"/>
      </mc:Fallback>
    </mc:AlternateContent>
    <mc:AlternateContent xmlns:mc="http://schemas.openxmlformats.org/markup-compatibility/2006">
      <mc:Choice Requires="x14">
        <oleObject progId="PBrush" shapeId="27667" r:id="rId30">
          <objectPr defaultSize="0" autoPict="0" r:id="rId9">
            <anchor moveWithCells="1" sizeWithCells="1">
              <from>
                <xdr:col>26</xdr:col>
                <xdr:colOff>0</xdr:colOff>
                <xdr:row>23</xdr:row>
                <xdr:rowOff>0</xdr:rowOff>
              </from>
              <to>
                <xdr:col>26</xdr:col>
                <xdr:colOff>0</xdr:colOff>
                <xdr:row>23</xdr:row>
                <xdr:rowOff>485775</xdr:rowOff>
              </to>
            </anchor>
          </objectPr>
        </oleObject>
      </mc:Choice>
      <mc:Fallback>
        <oleObject progId="PBrush" shapeId="27667" r:id="rId30"/>
      </mc:Fallback>
    </mc:AlternateContent>
    <mc:AlternateContent xmlns:mc="http://schemas.openxmlformats.org/markup-compatibility/2006">
      <mc:Choice Requires="x14">
        <oleObject progId="PBrush" shapeId="27668" r:id="rId31">
          <objectPr defaultSize="0" autoPict="0" r:id="rId11">
            <anchor moveWithCells="1" sizeWithCells="1">
              <from>
                <xdr:col>26</xdr:col>
                <xdr:colOff>0</xdr:colOff>
                <xdr:row>23</xdr:row>
                <xdr:rowOff>0</xdr:rowOff>
              </from>
              <to>
                <xdr:col>26</xdr:col>
                <xdr:colOff>0</xdr:colOff>
                <xdr:row>23</xdr:row>
                <xdr:rowOff>485775</xdr:rowOff>
              </to>
            </anchor>
          </objectPr>
        </oleObject>
      </mc:Choice>
      <mc:Fallback>
        <oleObject progId="PBrush" shapeId="27668" r:id="rId31"/>
      </mc:Fallback>
    </mc:AlternateContent>
    <mc:AlternateContent xmlns:mc="http://schemas.openxmlformats.org/markup-compatibility/2006">
      <mc:Choice Requires="x14">
        <oleObject progId="PBrush" shapeId="27669" r:id="rId32">
          <objectPr defaultSize="0" autoPict="0" r:id="rId13">
            <anchor moveWithCells="1" sizeWithCells="1">
              <from>
                <xdr:col>26</xdr:col>
                <xdr:colOff>0</xdr:colOff>
                <xdr:row>23</xdr:row>
                <xdr:rowOff>0</xdr:rowOff>
              </from>
              <to>
                <xdr:col>26</xdr:col>
                <xdr:colOff>0</xdr:colOff>
                <xdr:row>23</xdr:row>
                <xdr:rowOff>485775</xdr:rowOff>
              </to>
            </anchor>
          </objectPr>
        </oleObject>
      </mc:Choice>
      <mc:Fallback>
        <oleObject progId="PBrush" shapeId="27669" r:id="rId32"/>
      </mc:Fallback>
    </mc:AlternateContent>
    <mc:AlternateContent xmlns:mc="http://schemas.openxmlformats.org/markup-compatibility/2006">
      <mc:Choice Requires="x14">
        <oleObject progId="PBrush" shapeId="27670" r:id="rId33">
          <objectPr defaultSize="0" autoPict="0" r:id="rId15">
            <anchor moveWithCells="1" sizeWithCells="1">
              <from>
                <xdr:col>26</xdr:col>
                <xdr:colOff>0</xdr:colOff>
                <xdr:row>23</xdr:row>
                <xdr:rowOff>0</xdr:rowOff>
              </from>
              <to>
                <xdr:col>26</xdr:col>
                <xdr:colOff>0</xdr:colOff>
                <xdr:row>23</xdr:row>
                <xdr:rowOff>485775</xdr:rowOff>
              </to>
            </anchor>
          </objectPr>
        </oleObject>
      </mc:Choice>
      <mc:Fallback>
        <oleObject progId="PBrush" shapeId="27670" r:id="rId33"/>
      </mc:Fallback>
    </mc:AlternateContent>
    <mc:AlternateContent xmlns:mc="http://schemas.openxmlformats.org/markup-compatibility/2006">
      <mc:Choice Requires="x14">
        <oleObject progId="PBrush" shapeId="27671" r:id="rId34">
          <objectPr defaultSize="0" autoPict="0" r:id="rId17">
            <anchor moveWithCells="1" sizeWithCells="1">
              <from>
                <xdr:col>26</xdr:col>
                <xdr:colOff>0</xdr:colOff>
                <xdr:row>23</xdr:row>
                <xdr:rowOff>0</xdr:rowOff>
              </from>
              <to>
                <xdr:col>26</xdr:col>
                <xdr:colOff>0</xdr:colOff>
                <xdr:row>23</xdr:row>
                <xdr:rowOff>485775</xdr:rowOff>
              </to>
            </anchor>
          </objectPr>
        </oleObject>
      </mc:Choice>
      <mc:Fallback>
        <oleObject progId="PBrush" shapeId="27671" r:id="rId34"/>
      </mc:Fallback>
    </mc:AlternateContent>
    <mc:AlternateContent xmlns:mc="http://schemas.openxmlformats.org/markup-compatibility/2006">
      <mc:Choice Requires="x14">
        <oleObject progId="PBrush" shapeId="27672" r:id="rId35">
          <objectPr defaultSize="0" autoPict="0" r:id="rId19">
            <anchor moveWithCells="1" sizeWithCells="1">
              <from>
                <xdr:col>26</xdr:col>
                <xdr:colOff>0</xdr:colOff>
                <xdr:row>23</xdr:row>
                <xdr:rowOff>0</xdr:rowOff>
              </from>
              <to>
                <xdr:col>26</xdr:col>
                <xdr:colOff>0</xdr:colOff>
                <xdr:row>23</xdr:row>
                <xdr:rowOff>485775</xdr:rowOff>
              </to>
            </anchor>
          </objectPr>
        </oleObject>
      </mc:Choice>
      <mc:Fallback>
        <oleObject progId="PBrush" shapeId="27672" r:id="rId35"/>
      </mc:Fallback>
    </mc:AlternateContent>
    <mc:AlternateContent xmlns:mc="http://schemas.openxmlformats.org/markup-compatibility/2006">
      <mc:Choice Requires="x14">
        <oleObject progId="PBrush" shapeId="27673" r:id="rId36">
          <objectPr defaultSize="0" autoPict="0" r:id="rId5">
            <anchor moveWithCells="1" sizeWithCells="1">
              <from>
                <xdr:col>26</xdr:col>
                <xdr:colOff>0</xdr:colOff>
                <xdr:row>11</xdr:row>
                <xdr:rowOff>0</xdr:rowOff>
              </from>
              <to>
                <xdr:col>26</xdr:col>
                <xdr:colOff>0</xdr:colOff>
                <xdr:row>11</xdr:row>
                <xdr:rowOff>485775</xdr:rowOff>
              </to>
            </anchor>
          </objectPr>
        </oleObject>
      </mc:Choice>
      <mc:Fallback>
        <oleObject progId="PBrush" shapeId="27673" r:id="rId36"/>
      </mc:Fallback>
    </mc:AlternateContent>
    <mc:AlternateContent xmlns:mc="http://schemas.openxmlformats.org/markup-compatibility/2006">
      <mc:Choice Requires="x14">
        <oleObject progId="PBrush" shapeId="27674" r:id="rId37">
          <objectPr defaultSize="0" autoPict="0" r:id="rId7">
            <anchor moveWithCells="1" sizeWithCells="1">
              <from>
                <xdr:col>26</xdr:col>
                <xdr:colOff>0</xdr:colOff>
                <xdr:row>11</xdr:row>
                <xdr:rowOff>0</xdr:rowOff>
              </from>
              <to>
                <xdr:col>26</xdr:col>
                <xdr:colOff>0</xdr:colOff>
                <xdr:row>11</xdr:row>
                <xdr:rowOff>485775</xdr:rowOff>
              </to>
            </anchor>
          </objectPr>
        </oleObject>
      </mc:Choice>
      <mc:Fallback>
        <oleObject progId="PBrush" shapeId="27674" r:id="rId37"/>
      </mc:Fallback>
    </mc:AlternateContent>
    <mc:AlternateContent xmlns:mc="http://schemas.openxmlformats.org/markup-compatibility/2006">
      <mc:Choice Requires="x14">
        <oleObject progId="PBrush" shapeId="27675" r:id="rId38">
          <objectPr defaultSize="0" autoPict="0" r:id="rId9">
            <anchor moveWithCells="1" sizeWithCells="1">
              <from>
                <xdr:col>26</xdr:col>
                <xdr:colOff>0</xdr:colOff>
                <xdr:row>11</xdr:row>
                <xdr:rowOff>0</xdr:rowOff>
              </from>
              <to>
                <xdr:col>26</xdr:col>
                <xdr:colOff>0</xdr:colOff>
                <xdr:row>11</xdr:row>
                <xdr:rowOff>485775</xdr:rowOff>
              </to>
            </anchor>
          </objectPr>
        </oleObject>
      </mc:Choice>
      <mc:Fallback>
        <oleObject progId="PBrush" shapeId="27675" r:id="rId38"/>
      </mc:Fallback>
    </mc:AlternateContent>
    <mc:AlternateContent xmlns:mc="http://schemas.openxmlformats.org/markup-compatibility/2006">
      <mc:Choice Requires="x14">
        <oleObject progId="PBrush" shapeId="27676" r:id="rId39">
          <objectPr defaultSize="0" autoPict="0" r:id="rId11">
            <anchor moveWithCells="1" sizeWithCells="1">
              <from>
                <xdr:col>26</xdr:col>
                <xdr:colOff>0</xdr:colOff>
                <xdr:row>11</xdr:row>
                <xdr:rowOff>0</xdr:rowOff>
              </from>
              <to>
                <xdr:col>26</xdr:col>
                <xdr:colOff>0</xdr:colOff>
                <xdr:row>11</xdr:row>
                <xdr:rowOff>485775</xdr:rowOff>
              </to>
            </anchor>
          </objectPr>
        </oleObject>
      </mc:Choice>
      <mc:Fallback>
        <oleObject progId="PBrush" shapeId="27676" r:id="rId39"/>
      </mc:Fallback>
    </mc:AlternateContent>
    <mc:AlternateContent xmlns:mc="http://schemas.openxmlformats.org/markup-compatibility/2006">
      <mc:Choice Requires="x14">
        <oleObject progId="PBrush" shapeId="27677" r:id="rId40">
          <objectPr defaultSize="0" autoPict="0" r:id="rId13">
            <anchor moveWithCells="1" sizeWithCells="1">
              <from>
                <xdr:col>26</xdr:col>
                <xdr:colOff>0</xdr:colOff>
                <xdr:row>11</xdr:row>
                <xdr:rowOff>0</xdr:rowOff>
              </from>
              <to>
                <xdr:col>26</xdr:col>
                <xdr:colOff>0</xdr:colOff>
                <xdr:row>11</xdr:row>
                <xdr:rowOff>485775</xdr:rowOff>
              </to>
            </anchor>
          </objectPr>
        </oleObject>
      </mc:Choice>
      <mc:Fallback>
        <oleObject progId="PBrush" shapeId="27677" r:id="rId40"/>
      </mc:Fallback>
    </mc:AlternateContent>
    <mc:AlternateContent xmlns:mc="http://schemas.openxmlformats.org/markup-compatibility/2006">
      <mc:Choice Requires="x14">
        <oleObject progId="PBrush" shapeId="27678" r:id="rId41">
          <objectPr defaultSize="0" autoPict="0" r:id="rId15">
            <anchor moveWithCells="1" sizeWithCells="1">
              <from>
                <xdr:col>26</xdr:col>
                <xdr:colOff>0</xdr:colOff>
                <xdr:row>11</xdr:row>
                <xdr:rowOff>0</xdr:rowOff>
              </from>
              <to>
                <xdr:col>26</xdr:col>
                <xdr:colOff>0</xdr:colOff>
                <xdr:row>11</xdr:row>
                <xdr:rowOff>485775</xdr:rowOff>
              </to>
            </anchor>
          </objectPr>
        </oleObject>
      </mc:Choice>
      <mc:Fallback>
        <oleObject progId="PBrush" shapeId="27678" r:id="rId41"/>
      </mc:Fallback>
    </mc:AlternateContent>
    <mc:AlternateContent xmlns:mc="http://schemas.openxmlformats.org/markup-compatibility/2006">
      <mc:Choice Requires="x14">
        <oleObject progId="PBrush" shapeId="27679" r:id="rId42">
          <objectPr defaultSize="0" autoPict="0" r:id="rId17">
            <anchor moveWithCells="1" sizeWithCells="1">
              <from>
                <xdr:col>26</xdr:col>
                <xdr:colOff>0</xdr:colOff>
                <xdr:row>11</xdr:row>
                <xdr:rowOff>0</xdr:rowOff>
              </from>
              <to>
                <xdr:col>26</xdr:col>
                <xdr:colOff>0</xdr:colOff>
                <xdr:row>11</xdr:row>
                <xdr:rowOff>485775</xdr:rowOff>
              </to>
            </anchor>
          </objectPr>
        </oleObject>
      </mc:Choice>
      <mc:Fallback>
        <oleObject progId="PBrush" shapeId="27679" r:id="rId42"/>
      </mc:Fallback>
    </mc:AlternateContent>
    <mc:AlternateContent xmlns:mc="http://schemas.openxmlformats.org/markup-compatibility/2006">
      <mc:Choice Requires="x14">
        <oleObject progId="PBrush" shapeId="27680" r:id="rId43">
          <objectPr defaultSize="0" autoPict="0" r:id="rId19">
            <anchor moveWithCells="1" sizeWithCells="1">
              <from>
                <xdr:col>26</xdr:col>
                <xdr:colOff>0</xdr:colOff>
                <xdr:row>11</xdr:row>
                <xdr:rowOff>0</xdr:rowOff>
              </from>
              <to>
                <xdr:col>26</xdr:col>
                <xdr:colOff>0</xdr:colOff>
                <xdr:row>11</xdr:row>
                <xdr:rowOff>485775</xdr:rowOff>
              </to>
            </anchor>
          </objectPr>
        </oleObject>
      </mc:Choice>
      <mc:Fallback>
        <oleObject progId="PBrush" shapeId="27680" r:id="rId43"/>
      </mc:Fallback>
    </mc:AlternateContent>
    <mc:AlternateContent xmlns:mc="http://schemas.openxmlformats.org/markup-compatibility/2006">
      <mc:Choice Requires="x14">
        <oleObject progId="PBrush" shapeId="27681" r:id="rId44">
          <objectPr defaultSize="0" autoPict="0" r:id="rId5">
            <anchor moveWithCells="1" sizeWithCells="1">
              <from>
                <xdr:col>26</xdr:col>
                <xdr:colOff>0</xdr:colOff>
                <xdr:row>24</xdr:row>
                <xdr:rowOff>0</xdr:rowOff>
              </from>
              <to>
                <xdr:col>26</xdr:col>
                <xdr:colOff>0</xdr:colOff>
                <xdr:row>24</xdr:row>
                <xdr:rowOff>485775</xdr:rowOff>
              </to>
            </anchor>
          </objectPr>
        </oleObject>
      </mc:Choice>
      <mc:Fallback>
        <oleObject progId="PBrush" shapeId="27681" r:id="rId44"/>
      </mc:Fallback>
    </mc:AlternateContent>
    <mc:AlternateContent xmlns:mc="http://schemas.openxmlformats.org/markup-compatibility/2006">
      <mc:Choice Requires="x14">
        <oleObject progId="PBrush" shapeId="27682" r:id="rId45">
          <objectPr defaultSize="0" autoPict="0" r:id="rId7">
            <anchor moveWithCells="1" sizeWithCells="1">
              <from>
                <xdr:col>26</xdr:col>
                <xdr:colOff>0</xdr:colOff>
                <xdr:row>24</xdr:row>
                <xdr:rowOff>0</xdr:rowOff>
              </from>
              <to>
                <xdr:col>26</xdr:col>
                <xdr:colOff>0</xdr:colOff>
                <xdr:row>24</xdr:row>
                <xdr:rowOff>485775</xdr:rowOff>
              </to>
            </anchor>
          </objectPr>
        </oleObject>
      </mc:Choice>
      <mc:Fallback>
        <oleObject progId="PBrush" shapeId="27682" r:id="rId45"/>
      </mc:Fallback>
    </mc:AlternateContent>
    <mc:AlternateContent xmlns:mc="http://schemas.openxmlformats.org/markup-compatibility/2006">
      <mc:Choice Requires="x14">
        <oleObject progId="PBrush" shapeId="27683" r:id="rId46">
          <objectPr defaultSize="0" autoPict="0" r:id="rId9">
            <anchor moveWithCells="1" sizeWithCells="1">
              <from>
                <xdr:col>26</xdr:col>
                <xdr:colOff>0</xdr:colOff>
                <xdr:row>24</xdr:row>
                <xdr:rowOff>0</xdr:rowOff>
              </from>
              <to>
                <xdr:col>26</xdr:col>
                <xdr:colOff>0</xdr:colOff>
                <xdr:row>24</xdr:row>
                <xdr:rowOff>485775</xdr:rowOff>
              </to>
            </anchor>
          </objectPr>
        </oleObject>
      </mc:Choice>
      <mc:Fallback>
        <oleObject progId="PBrush" shapeId="27683" r:id="rId46"/>
      </mc:Fallback>
    </mc:AlternateContent>
    <mc:AlternateContent xmlns:mc="http://schemas.openxmlformats.org/markup-compatibility/2006">
      <mc:Choice Requires="x14">
        <oleObject progId="PBrush" shapeId="27684" r:id="rId47">
          <objectPr defaultSize="0" autoPict="0" r:id="rId11">
            <anchor moveWithCells="1" sizeWithCells="1">
              <from>
                <xdr:col>26</xdr:col>
                <xdr:colOff>0</xdr:colOff>
                <xdr:row>24</xdr:row>
                <xdr:rowOff>0</xdr:rowOff>
              </from>
              <to>
                <xdr:col>26</xdr:col>
                <xdr:colOff>0</xdr:colOff>
                <xdr:row>24</xdr:row>
                <xdr:rowOff>485775</xdr:rowOff>
              </to>
            </anchor>
          </objectPr>
        </oleObject>
      </mc:Choice>
      <mc:Fallback>
        <oleObject progId="PBrush" shapeId="27684" r:id="rId47"/>
      </mc:Fallback>
    </mc:AlternateContent>
    <mc:AlternateContent xmlns:mc="http://schemas.openxmlformats.org/markup-compatibility/2006">
      <mc:Choice Requires="x14">
        <oleObject progId="PBrush" shapeId="27685" r:id="rId48">
          <objectPr defaultSize="0" autoPict="0" r:id="rId13">
            <anchor moveWithCells="1" sizeWithCells="1">
              <from>
                <xdr:col>26</xdr:col>
                <xdr:colOff>0</xdr:colOff>
                <xdr:row>24</xdr:row>
                <xdr:rowOff>0</xdr:rowOff>
              </from>
              <to>
                <xdr:col>26</xdr:col>
                <xdr:colOff>0</xdr:colOff>
                <xdr:row>24</xdr:row>
                <xdr:rowOff>485775</xdr:rowOff>
              </to>
            </anchor>
          </objectPr>
        </oleObject>
      </mc:Choice>
      <mc:Fallback>
        <oleObject progId="PBrush" shapeId="27685" r:id="rId48"/>
      </mc:Fallback>
    </mc:AlternateContent>
    <mc:AlternateContent xmlns:mc="http://schemas.openxmlformats.org/markup-compatibility/2006">
      <mc:Choice Requires="x14">
        <oleObject progId="PBrush" shapeId="27686" r:id="rId49">
          <objectPr defaultSize="0" autoPict="0" r:id="rId15">
            <anchor moveWithCells="1" sizeWithCells="1">
              <from>
                <xdr:col>26</xdr:col>
                <xdr:colOff>0</xdr:colOff>
                <xdr:row>24</xdr:row>
                <xdr:rowOff>0</xdr:rowOff>
              </from>
              <to>
                <xdr:col>26</xdr:col>
                <xdr:colOff>0</xdr:colOff>
                <xdr:row>24</xdr:row>
                <xdr:rowOff>485775</xdr:rowOff>
              </to>
            </anchor>
          </objectPr>
        </oleObject>
      </mc:Choice>
      <mc:Fallback>
        <oleObject progId="PBrush" shapeId="27686" r:id="rId49"/>
      </mc:Fallback>
    </mc:AlternateContent>
    <mc:AlternateContent xmlns:mc="http://schemas.openxmlformats.org/markup-compatibility/2006">
      <mc:Choice Requires="x14">
        <oleObject progId="PBrush" shapeId="27687" r:id="rId50">
          <objectPr defaultSize="0" autoPict="0" r:id="rId17">
            <anchor moveWithCells="1" sizeWithCells="1">
              <from>
                <xdr:col>26</xdr:col>
                <xdr:colOff>0</xdr:colOff>
                <xdr:row>24</xdr:row>
                <xdr:rowOff>0</xdr:rowOff>
              </from>
              <to>
                <xdr:col>26</xdr:col>
                <xdr:colOff>0</xdr:colOff>
                <xdr:row>24</xdr:row>
                <xdr:rowOff>485775</xdr:rowOff>
              </to>
            </anchor>
          </objectPr>
        </oleObject>
      </mc:Choice>
      <mc:Fallback>
        <oleObject progId="PBrush" shapeId="27687" r:id="rId50"/>
      </mc:Fallback>
    </mc:AlternateContent>
    <mc:AlternateContent xmlns:mc="http://schemas.openxmlformats.org/markup-compatibility/2006">
      <mc:Choice Requires="x14">
        <oleObject progId="PBrush" shapeId="27688" r:id="rId51">
          <objectPr defaultSize="0" autoPict="0" r:id="rId19">
            <anchor moveWithCells="1" sizeWithCells="1">
              <from>
                <xdr:col>26</xdr:col>
                <xdr:colOff>0</xdr:colOff>
                <xdr:row>24</xdr:row>
                <xdr:rowOff>0</xdr:rowOff>
              </from>
              <to>
                <xdr:col>26</xdr:col>
                <xdr:colOff>0</xdr:colOff>
                <xdr:row>24</xdr:row>
                <xdr:rowOff>485775</xdr:rowOff>
              </to>
            </anchor>
          </objectPr>
        </oleObject>
      </mc:Choice>
      <mc:Fallback>
        <oleObject progId="PBrush" shapeId="27688" r:id="rId51"/>
      </mc:Fallback>
    </mc:AlternateContent>
    <mc:AlternateContent xmlns:mc="http://schemas.openxmlformats.org/markup-compatibility/2006">
      <mc:Choice Requires="x14">
        <oleObject progId="PBrush" shapeId="27689" r:id="rId52">
          <objectPr defaultSize="0" autoPict="0" r:id="rId5">
            <anchor moveWithCells="1" sizeWithCells="1">
              <from>
                <xdr:col>26</xdr:col>
                <xdr:colOff>0</xdr:colOff>
                <xdr:row>25</xdr:row>
                <xdr:rowOff>0</xdr:rowOff>
              </from>
              <to>
                <xdr:col>26</xdr:col>
                <xdr:colOff>0</xdr:colOff>
                <xdr:row>25</xdr:row>
                <xdr:rowOff>485775</xdr:rowOff>
              </to>
            </anchor>
          </objectPr>
        </oleObject>
      </mc:Choice>
      <mc:Fallback>
        <oleObject progId="PBrush" shapeId="27689" r:id="rId52"/>
      </mc:Fallback>
    </mc:AlternateContent>
    <mc:AlternateContent xmlns:mc="http://schemas.openxmlformats.org/markup-compatibility/2006">
      <mc:Choice Requires="x14">
        <oleObject progId="PBrush" shapeId="27690" r:id="rId53">
          <objectPr defaultSize="0" autoPict="0" r:id="rId7">
            <anchor moveWithCells="1" sizeWithCells="1">
              <from>
                <xdr:col>26</xdr:col>
                <xdr:colOff>0</xdr:colOff>
                <xdr:row>25</xdr:row>
                <xdr:rowOff>0</xdr:rowOff>
              </from>
              <to>
                <xdr:col>26</xdr:col>
                <xdr:colOff>0</xdr:colOff>
                <xdr:row>25</xdr:row>
                <xdr:rowOff>485775</xdr:rowOff>
              </to>
            </anchor>
          </objectPr>
        </oleObject>
      </mc:Choice>
      <mc:Fallback>
        <oleObject progId="PBrush" shapeId="27690" r:id="rId53"/>
      </mc:Fallback>
    </mc:AlternateContent>
    <mc:AlternateContent xmlns:mc="http://schemas.openxmlformats.org/markup-compatibility/2006">
      <mc:Choice Requires="x14">
        <oleObject progId="PBrush" shapeId="27691" r:id="rId54">
          <objectPr defaultSize="0" autoPict="0" r:id="rId9">
            <anchor moveWithCells="1" sizeWithCells="1">
              <from>
                <xdr:col>26</xdr:col>
                <xdr:colOff>0</xdr:colOff>
                <xdr:row>25</xdr:row>
                <xdr:rowOff>0</xdr:rowOff>
              </from>
              <to>
                <xdr:col>26</xdr:col>
                <xdr:colOff>0</xdr:colOff>
                <xdr:row>25</xdr:row>
                <xdr:rowOff>485775</xdr:rowOff>
              </to>
            </anchor>
          </objectPr>
        </oleObject>
      </mc:Choice>
      <mc:Fallback>
        <oleObject progId="PBrush" shapeId="27691" r:id="rId54"/>
      </mc:Fallback>
    </mc:AlternateContent>
    <mc:AlternateContent xmlns:mc="http://schemas.openxmlformats.org/markup-compatibility/2006">
      <mc:Choice Requires="x14">
        <oleObject progId="PBrush" shapeId="27692" r:id="rId55">
          <objectPr defaultSize="0" autoPict="0" r:id="rId11">
            <anchor moveWithCells="1" sizeWithCells="1">
              <from>
                <xdr:col>26</xdr:col>
                <xdr:colOff>0</xdr:colOff>
                <xdr:row>25</xdr:row>
                <xdr:rowOff>0</xdr:rowOff>
              </from>
              <to>
                <xdr:col>26</xdr:col>
                <xdr:colOff>0</xdr:colOff>
                <xdr:row>25</xdr:row>
                <xdr:rowOff>485775</xdr:rowOff>
              </to>
            </anchor>
          </objectPr>
        </oleObject>
      </mc:Choice>
      <mc:Fallback>
        <oleObject progId="PBrush" shapeId="27692" r:id="rId55"/>
      </mc:Fallback>
    </mc:AlternateContent>
    <mc:AlternateContent xmlns:mc="http://schemas.openxmlformats.org/markup-compatibility/2006">
      <mc:Choice Requires="x14">
        <oleObject progId="PBrush" shapeId="27693" r:id="rId56">
          <objectPr defaultSize="0" autoPict="0" r:id="rId13">
            <anchor moveWithCells="1" sizeWithCells="1">
              <from>
                <xdr:col>26</xdr:col>
                <xdr:colOff>0</xdr:colOff>
                <xdr:row>25</xdr:row>
                <xdr:rowOff>0</xdr:rowOff>
              </from>
              <to>
                <xdr:col>26</xdr:col>
                <xdr:colOff>0</xdr:colOff>
                <xdr:row>25</xdr:row>
                <xdr:rowOff>485775</xdr:rowOff>
              </to>
            </anchor>
          </objectPr>
        </oleObject>
      </mc:Choice>
      <mc:Fallback>
        <oleObject progId="PBrush" shapeId="27693" r:id="rId56"/>
      </mc:Fallback>
    </mc:AlternateContent>
    <mc:AlternateContent xmlns:mc="http://schemas.openxmlformats.org/markup-compatibility/2006">
      <mc:Choice Requires="x14">
        <oleObject progId="PBrush" shapeId="27694" r:id="rId57">
          <objectPr defaultSize="0" autoPict="0" r:id="rId15">
            <anchor moveWithCells="1" sizeWithCells="1">
              <from>
                <xdr:col>26</xdr:col>
                <xdr:colOff>0</xdr:colOff>
                <xdr:row>25</xdr:row>
                <xdr:rowOff>0</xdr:rowOff>
              </from>
              <to>
                <xdr:col>26</xdr:col>
                <xdr:colOff>0</xdr:colOff>
                <xdr:row>25</xdr:row>
                <xdr:rowOff>485775</xdr:rowOff>
              </to>
            </anchor>
          </objectPr>
        </oleObject>
      </mc:Choice>
      <mc:Fallback>
        <oleObject progId="PBrush" shapeId="27694" r:id="rId57"/>
      </mc:Fallback>
    </mc:AlternateContent>
    <mc:AlternateContent xmlns:mc="http://schemas.openxmlformats.org/markup-compatibility/2006">
      <mc:Choice Requires="x14">
        <oleObject progId="PBrush" shapeId="27695" r:id="rId58">
          <objectPr defaultSize="0" autoPict="0" r:id="rId17">
            <anchor moveWithCells="1" sizeWithCells="1">
              <from>
                <xdr:col>26</xdr:col>
                <xdr:colOff>0</xdr:colOff>
                <xdr:row>25</xdr:row>
                <xdr:rowOff>0</xdr:rowOff>
              </from>
              <to>
                <xdr:col>26</xdr:col>
                <xdr:colOff>0</xdr:colOff>
                <xdr:row>25</xdr:row>
                <xdr:rowOff>485775</xdr:rowOff>
              </to>
            </anchor>
          </objectPr>
        </oleObject>
      </mc:Choice>
      <mc:Fallback>
        <oleObject progId="PBrush" shapeId="27695" r:id="rId58"/>
      </mc:Fallback>
    </mc:AlternateContent>
    <mc:AlternateContent xmlns:mc="http://schemas.openxmlformats.org/markup-compatibility/2006">
      <mc:Choice Requires="x14">
        <oleObject progId="PBrush" shapeId="27696" r:id="rId59">
          <objectPr defaultSize="0" autoPict="0" r:id="rId19">
            <anchor moveWithCells="1" sizeWithCells="1">
              <from>
                <xdr:col>26</xdr:col>
                <xdr:colOff>0</xdr:colOff>
                <xdr:row>25</xdr:row>
                <xdr:rowOff>0</xdr:rowOff>
              </from>
              <to>
                <xdr:col>26</xdr:col>
                <xdr:colOff>0</xdr:colOff>
                <xdr:row>25</xdr:row>
                <xdr:rowOff>485775</xdr:rowOff>
              </to>
            </anchor>
          </objectPr>
        </oleObject>
      </mc:Choice>
      <mc:Fallback>
        <oleObject progId="PBrush" shapeId="27696" r:id="rId59"/>
      </mc:Fallback>
    </mc:AlternateContent>
    <mc:AlternateContent xmlns:mc="http://schemas.openxmlformats.org/markup-compatibility/2006">
      <mc:Choice Requires="x14">
        <oleObject progId="PBrush" shapeId="27697" r:id="rId60">
          <objectPr defaultSize="0" autoPict="0" r:id="rId5">
            <anchor moveWithCells="1" sizeWithCells="1">
              <from>
                <xdr:col>26</xdr:col>
                <xdr:colOff>0</xdr:colOff>
                <xdr:row>26</xdr:row>
                <xdr:rowOff>0</xdr:rowOff>
              </from>
              <to>
                <xdr:col>26</xdr:col>
                <xdr:colOff>0</xdr:colOff>
                <xdr:row>26</xdr:row>
                <xdr:rowOff>485775</xdr:rowOff>
              </to>
            </anchor>
          </objectPr>
        </oleObject>
      </mc:Choice>
      <mc:Fallback>
        <oleObject progId="PBrush" shapeId="27697" r:id="rId60"/>
      </mc:Fallback>
    </mc:AlternateContent>
    <mc:AlternateContent xmlns:mc="http://schemas.openxmlformats.org/markup-compatibility/2006">
      <mc:Choice Requires="x14">
        <oleObject progId="PBrush" shapeId="27698" r:id="rId61">
          <objectPr defaultSize="0" autoPict="0" r:id="rId7">
            <anchor moveWithCells="1" sizeWithCells="1">
              <from>
                <xdr:col>26</xdr:col>
                <xdr:colOff>0</xdr:colOff>
                <xdr:row>26</xdr:row>
                <xdr:rowOff>0</xdr:rowOff>
              </from>
              <to>
                <xdr:col>26</xdr:col>
                <xdr:colOff>0</xdr:colOff>
                <xdr:row>26</xdr:row>
                <xdr:rowOff>485775</xdr:rowOff>
              </to>
            </anchor>
          </objectPr>
        </oleObject>
      </mc:Choice>
      <mc:Fallback>
        <oleObject progId="PBrush" shapeId="27698" r:id="rId61"/>
      </mc:Fallback>
    </mc:AlternateContent>
    <mc:AlternateContent xmlns:mc="http://schemas.openxmlformats.org/markup-compatibility/2006">
      <mc:Choice Requires="x14">
        <oleObject progId="PBrush" shapeId="27699" r:id="rId62">
          <objectPr defaultSize="0" autoPict="0" r:id="rId9">
            <anchor moveWithCells="1" sizeWithCells="1">
              <from>
                <xdr:col>26</xdr:col>
                <xdr:colOff>0</xdr:colOff>
                <xdr:row>26</xdr:row>
                <xdr:rowOff>0</xdr:rowOff>
              </from>
              <to>
                <xdr:col>26</xdr:col>
                <xdr:colOff>0</xdr:colOff>
                <xdr:row>26</xdr:row>
                <xdr:rowOff>485775</xdr:rowOff>
              </to>
            </anchor>
          </objectPr>
        </oleObject>
      </mc:Choice>
      <mc:Fallback>
        <oleObject progId="PBrush" shapeId="27699" r:id="rId62"/>
      </mc:Fallback>
    </mc:AlternateContent>
    <mc:AlternateContent xmlns:mc="http://schemas.openxmlformats.org/markup-compatibility/2006">
      <mc:Choice Requires="x14">
        <oleObject progId="PBrush" shapeId="27700" r:id="rId63">
          <objectPr defaultSize="0" autoPict="0" r:id="rId11">
            <anchor moveWithCells="1" sizeWithCells="1">
              <from>
                <xdr:col>26</xdr:col>
                <xdr:colOff>0</xdr:colOff>
                <xdr:row>26</xdr:row>
                <xdr:rowOff>0</xdr:rowOff>
              </from>
              <to>
                <xdr:col>26</xdr:col>
                <xdr:colOff>0</xdr:colOff>
                <xdr:row>26</xdr:row>
                <xdr:rowOff>485775</xdr:rowOff>
              </to>
            </anchor>
          </objectPr>
        </oleObject>
      </mc:Choice>
      <mc:Fallback>
        <oleObject progId="PBrush" shapeId="27700" r:id="rId63"/>
      </mc:Fallback>
    </mc:AlternateContent>
    <mc:AlternateContent xmlns:mc="http://schemas.openxmlformats.org/markup-compatibility/2006">
      <mc:Choice Requires="x14">
        <oleObject progId="PBrush" shapeId="27701" r:id="rId64">
          <objectPr defaultSize="0" autoPict="0" r:id="rId13">
            <anchor moveWithCells="1" sizeWithCells="1">
              <from>
                <xdr:col>26</xdr:col>
                <xdr:colOff>0</xdr:colOff>
                <xdr:row>26</xdr:row>
                <xdr:rowOff>0</xdr:rowOff>
              </from>
              <to>
                <xdr:col>26</xdr:col>
                <xdr:colOff>0</xdr:colOff>
                <xdr:row>26</xdr:row>
                <xdr:rowOff>485775</xdr:rowOff>
              </to>
            </anchor>
          </objectPr>
        </oleObject>
      </mc:Choice>
      <mc:Fallback>
        <oleObject progId="PBrush" shapeId="27701" r:id="rId64"/>
      </mc:Fallback>
    </mc:AlternateContent>
    <mc:AlternateContent xmlns:mc="http://schemas.openxmlformats.org/markup-compatibility/2006">
      <mc:Choice Requires="x14">
        <oleObject progId="PBrush" shapeId="27702" r:id="rId65">
          <objectPr defaultSize="0" autoPict="0" r:id="rId15">
            <anchor moveWithCells="1" sizeWithCells="1">
              <from>
                <xdr:col>26</xdr:col>
                <xdr:colOff>0</xdr:colOff>
                <xdr:row>26</xdr:row>
                <xdr:rowOff>0</xdr:rowOff>
              </from>
              <to>
                <xdr:col>26</xdr:col>
                <xdr:colOff>0</xdr:colOff>
                <xdr:row>26</xdr:row>
                <xdr:rowOff>485775</xdr:rowOff>
              </to>
            </anchor>
          </objectPr>
        </oleObject>
      </mc:Choice>
      <mc:Fallback>
        <oleObject progId="PBrush" shapeId="27702" r:id="rId65"/>
      </mc:Fallback>
    </mc:AlternateContent>
    <mc:AlternateContent xmlns:mc="http://schemas.openxmlformats.org/markup-compatibility/2006">
      <mc:Choice Requires="x14">
        <oleObject progId="PBrush" shapeId="27703" r:id="rId66">
          <objectPr defaultSize="0" autoPict="0" r:id="rId17">
            <anchor moveWithCells="1" sizeWithCells="1">
              <from>
                <xdr:col>26</xdr:col>
                <xdr:colOff>0</xdr:colOff>
                <xdr:row>26</xdr:row>
                <xdr:rowOff>0</xdr:rowOff>
              </from>
              <to>
                <xdr:col>26</xdr:col>
                <xdr:colOff>0</xdr:colOff>
                <xdr:row>26</xdr:row>
                <xdr:rowOff>485775</xdr:rowOff>
              </to>
            </anchor>
          </objectPr>
        </oleObject>
      </mc:Choice>
      <mc:Fallback>
        <oleObject progId="PBrush" shapeId="27703" r:id="rId66"/>
      </mc:Fallback>
    </mc:AlternateContent>
    <mc:AlternateContent xmlns:mc="http://schemas.openxmlformats.org/markup-compatibility/2006">
      <mc:Choice Requires="x14">
        <oleObject progId="PBrush" shapeId="27704" r:id="rId67">
          <objectPr defaultSize="0" autoPict="0" r:id="rId19">
            <anchor moveWithCells="1" sizeWithCells="1">
              <from>
                <xdr:col>26</xdr:col>
                <xdr:colOff>0</xdr:colOff>
                <xdr:row>26</xdr:row>
                <xdr:rowOff>0</xdr:rowOff>
              </from>
              <to>
                <xdr:col>26</xdr:col>
                <xdr:colOff>0</xdr:colOff>
                <xdr:row>26</xdr:row>
                <xdr:rowOff>485775</xdr:rowOff>
              </to>
            </anchor>
          </objectPr>
        </oleObject>
      </mc:Choice>
      <mc:Fallback>
        <oleObject progId="PBrush" shapeId="27704" r:id="rId67"/>
      </mc:Fallback>
    </mc:AlternateContent>
    <mc:AlternateContent xmlns:mc="http://schemas.openxmlformats.org/markup-compatibility/2006">
      <mc:Choice Requires="x14">
        <oleObject progId="PBrush" shapeId="27705" r:id="rId68">
          <objectPr defaultSize="0" autoPict="0" r:id="rId5">
            <anchor moveWithCells="1" sizeWithCells="1">
              <from>
                <xdr:col>26</xdr:col>
                <xdr:colOff>0</xdr:colOff>
                <xdr:row>27</xdr:row>
                <xdr:rowOff>0</xdr:rowOff>
              </from>
              <to>
                <xdr:col>26</xdr:col>
                <xdr:colOff>0</xdr:colOff>
                <xdr:row>27</xdr:row>
                <xdr:rowOff>485775</xdr:rowOff>
              </to>
            </anchor>
          </objectPr>
        </oleObject>
      </mc:Choice>
      <mc:Fallback>
        <oleObject progId="PBrush" shapeId="27705" r:id="rId68"/>
      </mc:Fallback>
    </mc:AlternateContent>
    <mc:AlternateContent xmlns:mc="http://schemas.openxmlformats.org/markup-compatibility/2006">
      <mc:Choice Requires="x14">
        <oleObject progId="PBrush" shapeId="27706" r:id="rId69">
          <objectPr defaultSize="0" autoPict="0" r:id="rId7">
            <anchor moveWithCells="1" sizeWithCells="1">
              <from>
                <xdr:col>26</xdr:col>
                <xdr:colOff>0</xdr:colOff>
                <xdr:row>27</xdr:row>
                <xdr:rowOff>0</xdr:rowOff>
              </from>
              <to>
                <xdr:col>26</xdr:col>
                <xdr:colOff>0</xdr:colOff>
                <xdr:row>27</xdr:row>
                <xdr:rowOff>485775</xdr:rowOff>
              </to>
            </anchor>
          </objectPr>
        </oleObject>
      </mc:Choice>
      <mc:Fallback>
        <oleObject progId="PBrush" shapeId="27706" r:id="rId69"/>
      </mc:Fallback>
    </mc:AlternateContent>
    <mc:AlternateContent xmlns:mc="http://schemas.openxmlformats.org/markup-compatibility/2006">
      <mc:Choice Requires="x14">
        <oleObject progId="PBrush" shapeId="27707" r:id="rId70">
          <objectPr defaultSize="0" autoPict="0" r:id="rId9">
            <anchor moveWithCells="1" sizeWithCells="1">
              <from>
                <xdr:col>26</xdr:col>
                <xdr:colOff>0</xdr:colOff>
                <xdr:row>27</xdr:row>
                <xdr:rowOff>0</xdr:rowOff>
              </from>
              <to>
                <xdr:col>26</xdr:col>
                <xdr:colOff>0</xdr:colOff>
                <xdr:row>27</xdr:row>
                <xdr:rowOff>485775</xdr:rowOff>
              </to>
            </anchor>
          </objectPr>
        </oleObject>
      </mc:Choice>
      <mc:Fallback>
        <oleObject progId="PBrush" shapeId="27707" r:id="rId70"/>
      </mc:Fallback>
    </mc:AlternateContent>
    <mc:AlternateContent xmlns:mc="http://schemas.openxmlformats.org/markup-compatibility/2006">
      <mc:Choice Requires="x14">
        <oleObject progId="PBrush" shapeId="27708" r:id="rId71">
          <objectPr defaultSize="0" autoPict="0" r:id="rId11">
            <anchor moveWithCells="1" sizeWithCells="1">
              <from>
                <xdr:col>26</xdr:col>
                <xdr:colOff>0</xdr:colOff>
                <xdr:row>27</xdr:row>
                <xdr:rowOff>0</xdr:rowOff>
              </from>
              <to>
                <xdr:col>26</xdr:col>
                <xdr:colOff>0</xdr:colOff>
                <xdr:row>27</xdr:row>
                <xdr:rowOff>485775</xdr:rowOff>
              </to>
            </anchor>
          </objectPr>
        </oleObject>
      </mc:Choice>
      <mc:Fallback>
        <oleObject progId="PBrush" shapeId="27708" r:id="rId71"/>
      </mc:Fallback>
    </mc:AlternateContent>
    <mc:AlternateContent xmlns:mc="http://schemas.openxmlformats.org/markup-compatibility/2006">
      <mc:Choice Requires="x14">
        <oleObject progId="PBrush" shapeId="27709" r:id="rId72">
          <objectPr defaultSize="0" autoPict="0" r:id="rId13">
            <anchor moveWithCells="1" sizeWithCells="1">
              <from>
                <xdr:col>26</xdr:col>
                <xdr:colOff>0</xdr:colOff>
                <xdr:row>27</xdr:row>
                <xdr:rowOff>0</xdr:rowOff>
              </from>
              <to>
                <xdr:col>26</xdr:col>
                <xdr:colOff>0</xdr:colOff>
                <xdr:row>27</xdr:row>
                <xdr:rowOff>485775</xdr:rowOff>
              </to>
            </anchor>
          </objectPr>
        </oleObject>
      </mc:Choice>
      <mc:Fallback>
        <oleObject progId="PBrush" shapeId="27709" r:id="rId72"/>
      </mc:Fallback>
    </mc:AlternateContent>
    <mc:AlternateContent xmlns:mc="http://schemas.openxmlformats.org/markup-compatibility/2006">
      <mc:Choice Requires="x14">
        <oleObject progId="PBrush" shapeId="27710" r:id="rId73">
          <objectPr defaultSize="0" autoPict="0" r:id="rId15">
            <anchor moveWithCells="1" sizeWithCells="1">
              <from>
                <xdr:col>26</xdr:col>
                <xdr:colOff>0</xdr:colOff>
                <xdr:row>27</xdr:row>
                <xdr:rowOff>0</xdr:rowOff>
              </from>
              <to>
                <xdr:col>26</xdr:col>
                <xdr:colOff>0</xdr:colOff>
                <xdr:row>27</xdr:row>
                <xdr:rowOff>485775</xdr:rowOff>
              </to>
            </anchor>
          </objectPr>
        </oleObject>
      </mc:Choice>
      <mc:Fallback>
        <oleObject progId="PBrush" shapeId="27710" r:id="rId73"/>
      </mc:Fallback>
    </mc:AlternateContent>
    <mc:AlternateContent xmlns:mc="http://schemas.openxmlformats.org/markup-compatibility/2006">
      <mc:Choice Requires="x14">
        <oleObject progId="PBrush" shapeId="27711" r:id="rId74">
          <objectPr defaultSize="0" autoPict="0" r:id="rId17">
            <anchor moveWithCells="1" sizeWithCells="1">
              <from>
                <xdr:col>26</xdr:col>
                <xdr:colOff>0</xdr:colOff>
                <xdr:row>27</xdr:row>
                <xdr:rowOff>0</xdr:rowOff>
              </from>
              <to>
                <xdr:col>26</xdr:col>
                <xdr:colOff>0</xdr:colOff>
                <xdr:row>27</xdr:row>
                <xdr:rowOff>485775</xdr:rowOff>
              </to>
            </anchor>
          </objectPr>
        </oleObject>
      </mc:Choice>
      <mc:Fallback>
        <oleObject progId="PBrush" shapeId="27711" r:id="rId74"/>
      </mc:Fallback>
    </mc:AlternateContent>
    <mc:AlternateContent xmlns:mc="http://schemas.openxmlformats.org/markup-compatibility/2006">
      <mc:Choice Requires="x14">
        <oleObject progId="PBrush" shapeId="27712" r:id="rId75">
          <objectPr defaultSize="0" autoPict="0" r:id="rId19">
            <anchor moveWithCells="1" sizeWithCells="1">
              <from>
                <xdr:col>26</xdr:col>
                <xdr:colOff>0</xdr:colOff>
                <xdr:row>27</xdr:row>
                <xdr:rowOff>0</xdr:rowOff>
              </from>
              <to>
                <xdr:col>26</xdr:col>
                <xdr:colOff>0</xdr:colOff>
                <xdr:row>27</xdr:row>
                <xdr:rowOff>485775</xdr:rowOff>
              </to>
            </anchor>
          </objectPr>
        </oleObject>
      </mc:Choice>
      <mc:Fallback>
        <oleObject progId="PBrush" shapeId="27712" r:id="rId75"/>
      </mc:Fallback>
    </mc:AlternateContent>
    <mc:AlternateContent xmlns:mc="http://schemas.openxmlformats.org/markup-compatibility/2006">
      <mc:Choice Requires="x14">
        <oleObject progId="PBrush" shapeId="27713" r:id="rId76">
          <objectPr defaultSize="0" autoPict="0" r:id="rId5">
            <anchor moveWithCells="1" sizeWithCells="1">
              <from>
                <xdr:col>26</xdr:col>
                <xdr:colOff>0</xdr:colOff>
                <xdr:row>48</xdr:row>
                <xdr:rowOff>0</xdr:rowOff>
              </from>
              <to>
                <xdr:col>26</xdr:col>
                <xdr:colOff>0</xdr:colOff>
                <xdr:row>48</xdr:row>
                <xdr:rowOff>485775</xdr:rowOff>
              </to>
            </anchor>
          </objectPr>
        </oleObject>
      </mc:Choice>
      <mc:Fallback>
        <oleObject progId="PBrush" shapeId="27713" r:id="rId76"/>
      </mc:Fallback>
    </mc:AlternateContent>
    <mc:AlternateContent xmlns:mc="http://schemas.openxmlformats.org/markup-compatibility/2006">
      <mc:Choice Requires="x14">
        <oleObject progId="PBrush" shapeId="27714" r:id="rId77">
          <objectPr defaultSize="0" autoPict="0" r:id="rId7">
            <anchor moveWithCells="1" sizeWithCells="1">
              <from>
                <xdr:col>26</xdr:col>
                <xdr:colOff>0</xdr:colOff>
                <xdr:row>48</xdr:row>
                <xdr:rowOff>0</xdr:rowOff>
              </from>
              <to>
                <xdr:col>26</xdr:col>
                <xdr:colOff>0</xdr:colOff>
                <xdr:row>48</xdr:row>
                <xdr:rowOff>485775</xdr:rowOff>
              </to>
            </anchor>
          </objectPr>
        </oleObject>
      </mc:Choice>
      <mc:Fallback>
        <oleObject progId="PBrush" shapeId="27714" r:id="rId77"/>
      </mc:Fallback>
    </mc:AlternateContent>
    <mc:AlternateContent xmlns:mc="http://schemas.openxmlformats.org/markup-compatibility/2006">
      <mc:Choice Requires="x14">
        <oleObject progId="PBrush" shapeId="27715" r:id="rId78">
          <objectPr defaultSize="0" autoPict="0" r:id="rId9">
            <anchor moveWithCells="1" sizeWithCells="1">
              <from>
                <xdr:col>26</xdr:col>
                <xdr:colOff>0</xdr:colOff>
                <xdr:row>48</xdr:row>
                <xdr:rowOff>0</xdr:rowOff>
              </from>
              <to>
                <xdr:col>26</xdr:col>
                <xdr:colOff>0</xdr:colOff>
                <xdr:row>48</xdr:row>
                <xdr:rowOff>485775</xdr:rowOff>
              </to>
            </anchor>
          </objectPr>
        </oleObject>
      </mc:Choice>
      <mc:Fallback>
        <oleObject progId="PBrush" shapeId="27715" r:id="rId78"/>
      </mc:Fallback>
    </mc:AlternateContent>
    <mc:AlternateContent xmlns:mc="http://schemas.openxmlformats.org/markup-compatibility/2006">
      <mc:Choice Requires="x14">
        <oleObject progId="PBrush" shapeId="27716" r:id="rId79">
          <objectPr defaultSize="0" autoPict="0" r:id="rId11">
            <anchor moveWithCells="1" sizeWithCells="1">
              <from>
                <xdr:col>26</xdr:col>
                <xdr:colOff>0</xdr:colOff>
                <xdr:row>48</xdr:row>
                <xdr:rowOff>0</xdr:rowOff>
              </from>
              <to>
                <xdr:col>26</xdr:col>
                <xdr:colOff>0</xdr:colOff>
                <xdr:row>48</xdr:row>
                <xdr:rowOff>485775</xdr:rowOff>
              </to>
            </anchor>
          </objectPr>
        </oleObject>
      </mc:Choice>
      <mc:Fallback>
        <oleObject progId="PBrush" shapeId="27716" r:id="rId79"/>
      </mc:Fallback>
    </mc:AlternateContent>
    <mc:AlternateContent xmlns:mc="http://schemas.openxmlformats.org/markup-compatibility/2006">
      <mc:Choice Requires="x14">
        <oleObject progId="PBrush" shapeId="27717" r:id="rId80">
          <objectPr defaultSize="0" autoPict="0" r:id="rId13">
            <anchor moveWithCells="1" sizeWithCells="1">
              <from>
                <xdr:col>26</xdr:col>
                <xdr:colOff>0</xdr:colOff>
                <xdr:row>48</xdr:row>
                <xdr:rowOff>0</xdr:rowOff>
              </from>
              <to>
                <xdr:col>26</xdr:col>
                <xdr:colOff>0</xdr:colOff>
                <xdr:row>48</xdr:row>
                <xdr:rowOff>485775</xdr:rowOff>
              </to>
            </anchor>
          </objectPr>
        </oleObject>
      </mc:Choice>
      <mc:Fallback>
        <oleObject progId="PBrush" shapeId="27717" r:id="rId80"/>
      </mc:Fallback>
    </mc:AlternateContent>
    <mc:AlternateContent xmlns:mc="http://schemas.openxmlformats.org/markup-compatibility/2006">
      <mc:Choice Requires="x14">
        <oleObject progId="PBrush" shapeId="27718" r:id="rId81">
          <objectPr defaultSize="0" autoPict="0" r:id="rId15">
            <anchor moveWithCells="1" sizeWithCells="1">
              <from>
                <xdr:col>26</xdr:col>
                <xdr:colOff>0</xdr:colOff>
                <xdr:row>48</xdr:row>
                <xdr:rowOff>0</xdr:rowOff>
              </from>
              <to>
                <xdr:col>26</xdr:col>
                <xdr:colOff>0</xdr:colOff>
                <xdr:row>48</xdr:row>
                <xdr:rowOff>485775</xdr:rowOff>
              </to>
            </anchor>
          </objectPr>
        </oleObject>
      </mc:Choice>
      <mc:Fallback>
        <oleObject progId="PBrush" shapeId="27718" r:id="rId81"/>
      </mc:Fallback>
    </mc:AlternateContent>
    <mc:AlternateContent xmlns:mc="http://schemas.openxmlformats.org/markup-compatibility/2006">
      <mc:Choice Requires="x14">
        <oleObject progId="PBrush" shapeId="27719" r:id="rId82">
          <objectPr defaultSize="0" autoPict="0" r:id="rId17">
            <anchor moveWithCells="1" sizeWithCells="1">
              <from>
                <xdr:col>26</xdr:col>
                <xdr:colOff>0</xdr:colOff>
                <xdr:row>48</xdr:row>
                <xdr:rowOff>0</xdr:rowOff>
              </from>
              <to>
                <xdr:col>26</xdr:col>
                <xdr:colOff>0</xdr:colOff>
                <xdr:row>48</xdr:row>
                <xdr:rowOff>485775</xdr:rowOff>
              </to>
            </anchor>
          </objectPr>
        </oleObject>
      </mc:Choice>
      <mc:Fallback>
        <oleObject progId="PBrush" shapeId="27719" r:id="rId82"/>
      </mc:Fallback>
    </mc:AlternateContent>
    <mc:AlternateContent xmlns:mc="http://schemas.openxmlformats.org/markup-compatibility/2006">
      <mc:Choice Requires="x14">
        <oleObject progId="PBrush" shapeId="27720" r:id="rId83">
          <objectPr defaultSize="0" autoPict="0" r:id="rId19">
            <anchor moveWithCells="1" sizeWithCells="1">
              <from>
                <xdr:col>26</xdr:col>
                <xdr:colOff>0</xdr:colOff>
                <xdr:row>48</xdr:row>
                <xdr:rowOff>0</xdr:rowOff>
              </from>
              <to>
                <xdr:col>26</xdr:col>
                <xdr:colOff>0</xdr:colOff>
                <xdr:row>48</xdr:row>
                <xdr:rowOff>485775</xdr:rowOff>
              </to>
            </anchor>
          </objectPr>
        </oleObject>
      </mc:Choice>
      <mc:Fallback>
        <oleObject progId="PBrush" shapeId="27720" r:id="rId83"/>
      </mc:Fallback>
    </mc:AlternateContent>
    <mc:AlternateContent xmlns:mc="http://schemas.openxmlformats.org/markup-compatibility/2006">
      <mc:Choice Requires="x14">
        <oleObject progId="PBrush" shapeId="27721" r:id="rId84">
          <objectPr defaultSize="0" autoPict="0" r:id="rId5">
            <anchor moveWithCells="1" sizeWithCells="1">
              <from>
                <xdr:col>26</xdr:col>
                <xdr:colOff>0</xdr:colOff>
                <xdr:row>70</xdr:row>
                <xdr:rowOff>0</xdr:rowOff>
              </from>
              <to>
                <xdr:col>26</xdr:col>
                <xdr:colOff>0</xdr:colOff>
                <xdr:row>70</xdr:row>
                <xdr:rowOff>485775</xdr:rowOff>
              </to>
            </anchor>
          </objectPr>
        </oleObject>
      </mc:Choice>
      <mc:Fallback>
        <oleObject progId="PBrush" shapeId="27721" r:id="rId84"/>
      </mc:Fallback>
    </mc:AlternateContent>
    <mc:AlternateContent xmlns:mc="http://schemas.openxmlformats.org/markup-compatibility/2006">
      <mc:Choice Requires="x14">
        <oleObject progId="PBrush" shapeId="27722" r:id="rId85">
          <objectPr defaultSize="0" autoPict="0" r:id="rId7">
            <anchor moveWithCells="1" sizeWithCells="1">
              <from>
                <xdr:col>26</xdr:col>
                <xdr:colOff>0</xdr:colOff>
                <xdr:row>70</xdr:row>
                <xdr:rowOff>0</xdr:rowOff>
              </from>
              <to>
                <xdr:col>26</xdr:col>
                <xdr:colOff>0</xdr:colOff>
                <xdr:row>70</xdr:row>
                <xdr:rowOff>485775</xdr:rowOff>
              </to>
            </anchor>
          </objectPr>
        </oleObject>
      </mc:Choice>
      <mc:Fallback>
        <oleObject progId="PBrush" shapeId="27722" r:id="rId85"/>
      </mc:Fallback>
    </mc:AlternateContent>
    <mc:AlternateContent xmlns:mc="http://schemas.openxmlformats.org/markup-compatibility/2006">
      <mc:Choice Requires="x14">
        <oleObject progId="PBrush" shapeId="27723" r:id="rId86">
          <objectPr defaultSize="0" autoPict="0" r:id="rId9">
            <anchor moveWithCells="1" sizeWithCells="1">
              <from>
                <xdr:col>26</xdr:col>
                <xdr:colOff>0</xdr:colOff>
                <xdr:row>70</xdr:row>
                <xdr:rowOff>0</xdr:rowOff>
              </from>
              <to>
                <xdr:col>26</xdr:col>
                <xdr:colOff>0</xdr:colOff>
                <xdr:row>70</xdr:row>
                <xdr:rowOff>485775</xdr:rowOff>
              </to>
            </anchor>
          </objectPr>
        </oleObject>
      </mc:Choice>
      <mc:Fallback>
        <oleObject progId="PBrush" shapeId="27723" r:id="rId86"/>
      </mc:Fallback>
    </mc:AlternateContent>
    <mc:AlternateContent xmlns:mc="http://schemas.openxmlformats.org/markup-compatibility/2006">
      <mc:Choice Requires="x14">
        <oleObject progId="PBrush" shapeId="27724" r:id="rId87">
          <objectPr defaultSize="0" autoPict="0" r:id="rId11">
            <anchor moveWithCells="1" sizeWithCells="1">
              <from>
                <xdr:col>26</xdr:col>
                <xdr:colOff>0</xdr:colOff>
                <xdr:row>70</xdr:row>
                <xdr:rowOff>0</xdr:rowOff>
              </from>
              <to>
                <xdr:col>26</xdr:col>
                <xdr:colOff>0</xdr:colOff>
                <xdr:row>70</xdr:row>
                <xdr:rowOff>485775</xdr:rowOff>
              </to>
            </anchor>
          </objectPr>
        </oleObject>
      </mc:Choice>
      <mc:Fallback>
        <oleObject progId="PBrush" shapeId="27724" r:id="rId87"/>
      </mc:Fallback>
    </mc:AlternateContent>
    <mc:AlternateContent xmlns:mc="http://schemas.openxmlformats.org/markup-compatibility/2006">
      <mc:Choice Requires="x14">
        <oleObject progId="PBrush" shapeId="27725" r:id="rId88">
          <objectPr defaultSize="0" autoPict="0" r:id="rId13">
            <anchor moveWithCells="1" sizeWithCells="1">
              <from>
                <xdr:col>26</xdr:col>
                <xdr:colOff>0</xdr:colOff>
                <xdr:row>70</xdr:row>
                <xdr:rowOff>0</xdr:rowOff>
              </from>
              <to>
                <xdr:col>26</xdr:col>
                <xdr:colOff>0</xdr:colOff>
                <xdr:row>70</xdr:row>
                <xdr:rowOff>485775</xdr:rowOff>
              </to>
            </anchor>
          </objectPr>
        </oleObject>
      </mc:Choice>
      <mc:Fallback>
        <oleObject progId="PBrush" shapeId="27725" r:id="rId88"/>
      </mc:Fallback>
    </mc:AlternateContent>
    <mc:AlternateContent xmlns:mc="http://schemas.openxmlformats.org/markup-compatibility/2006">
      <mc:Choice Requires="x14">
        <oleObject progId="PBrush" shapeId="27726" r:id="rId89">
          <objectPr defaultSize="0" autoPict="0" r:id="rId15">
            <anchor moveWithCells="1" sizeWithCells="1">
              <from>
                <xdr:col>26</xdr:col>
                <xdr:colOff>0</xdr:colOff>
                <xdr:row>70</xdr:row>
                <xdr:rowOff>0</xdr:rowOff>
              </from>
              <to>
                <xdr:col>26</xdr:col>
                <xdr:colOff>0</xdr:colOff>
                <xdr:row>70</xdr:row>
                <xdr:rowOff>485775</xdr:rowOff>
              </to>
            </anchor>
          </objectPr>
        </oleObject>
      </mc:Choice>
      <mc:Fallback>
        <oleObject progId="PBrush" shapeId="27726" r:id="rId89"/>
      </mc:Fallback>
    </mc:AlternateContent>
    <mc:AlternateContent xmlns:mc="http://schemas.openxmlformats.org/markup-compatibility/2006">
      <mc:Choice Requires="x14">
        <oleObject progId="PBrush" shapeId="27727" r:id="rId90">
          <objectPr defaultSize="0" autoPict="0" r:id="rId17">
            <anchor moveWithCells="1" sizeWithCells="1">
              <from>
                <xdr:col>26</xdr:col>
                <xdr:colOff>0</xdr:colOff>
                <xdr:row>70</xdr:row>
                <xdr:rowOff>0</xdr:rowOff>
              </from>
              <to>
                <xdr:col>26</xdr:col>
                <xdr:colOff>0</xdr:colOff>
                <xdr:row>70</xdr:row>
                <xdr:rowOff>485775</xdr:rowOff>
              </to>
            </anchor>
          </objectPr>
        </oleObject>
      </mc:Choice>
      <mc:Fallback>
        <oleObject progId="PBrush" shapeId="27727" r:id="rId90"/>
      </mc:Fallback>
    </mc:AlternateContent>
    <mc:AlternateContent xmlns:mc="http://schemas.openxmlformats.org/markup-compatibility/2006">
      <mc:Choice Requires="x14">
        <oleObject progId="PBrush" shapeId="27728" r:id="rId91">
          <objectPr defaultSize="0" autoPict="0" r:id="rId19">
            <anchor moveWithCells="1" sizeWithCells="1">
              <from>
                <xdr:col>26</xdr:col>
                <xdr:colOff>0</xdr:colOff>
                <xdr:row>70</xdr:row>
                <xdr:rowOff>0</xdr:rowOff>
              </from>
              <to>
                <xdr:col>26</xdr:col>
                <xdr:colOff>0</xdr:colOff>
                <xdr:row>70</xdr:row>
                <xdr:rowOff>485775</xdr:rowOff>
              </to>
            </anchor>
          </objectPr>
        </oleObject>
      </mc:Choice>
      <mc:Fallback>
        <oleObject progId="PBrush" shapeId="27728" r:id="rId91"/>
      </mc:Fallback>
    </mc:AlternateContent>
    <mc:AlternateContent xmlns:mc="http://schemas.openxmlformats.org/markup-compatibility/2006">
      <mc:Choice Requires="x14">
        <oleObject progId="PBrush" shapeId="27729" r:id="rId92">
          <objectPr defaultSize="0" autoPict="0" r:id="rId5">
            <anchor moveWithCells="1" sizeWithCells="1">
              <from>
                <xdr:col>26</xdr:col>
                <xdr:colOff>0</xdr:colOff>
                <xdr:row>71</xdr:row>
                <xdr:rowOff>0</xdr:rowOff>
              </from>
              <to>
                <xdr:col>26</xdr:col>
                <xdr:colOff>0</xdr:colOff>
                <xdr:row>71</xdr:row>
                <xdr:rowOff>485775</xdr:rowOff>
              </to>
            </anchor>
          </objectPr>
        </oleObject>
      </mc:Choice>
      <mc:Fallback>
        <oleObject progId="PBrush" shapeId="27729" r:id="rId92"/>
      </mc:Fallback>
    </mc:AlternateContent>
    <mc:AlternateContent xmlns:mc="http://schemas.openxmlformats.org/markup-compatibility/2006">
      <mc:Choice Requires="x14">
        <oleObject progId="PBrush" shapeId="27730" r:id="rId93">
          <objectPr defaultSize="0" autoPict="0" r:id="rId7">
            <anchor moveWithCells="1" sizeWithCells="1">
              <from>
                <xdr:col>26</xdr:col>
                <xdr:colOff>0</xdr:colOff>
                <xdr:row>71</xdr:row>
                <xdr:rowOff>0</xdr:rowOff>
              </from>
              <to>
                <xdr:col>26</xdr:col>
                <xdr:colOff>0</xdr:colOff>
                <xdr:row>71</xdr:row>
                <xdr:rowOff>485775</xdr:rowOff>
              </to>
            </anchor>
          </objectPr>
        </oleObject>
      </mc:Choice>
      <mc:Fallback>
        <oleObject progId="PBrush" shapeId="27730" r:id="rId93"/>
      </mc:Fallback>
    </mc:AlternateContent>
    <mc:AlternateContent xmlns:mc="http://schemas.openxmlformats.org/markup-compatibility/2006">
      <mc:Choice Requires="x14">
        <oleObject progId="PBrush" shapeId="27731" r:id="rId94">
          <objectPr defaultSize="0" autoPict="0" r:id="rId9">
            <anchor moveWithCells="1" sizeWithCells="1">
              <from>
                <xdr:col>26</xdr:col>
                <xdr:colOff>0</xdr:colOff>
                <xdr:row>71</xdr:row>
                <xdr:rowOff>0</xdr:rowOff>
              </from>
              <to>
                <xdr:col>26</xdr:col>
                <xdr:colOff>0</xdr:colOff>
                <xdr:row>71</xdr:row>
                <xdr:rowOff>485775</xdr:rowOff>
              </to>
            </anchor>
          </objectPr>
        </oleObject>
      </mc:Choice>
      <mc:Fallback>
        <oleObject progId="PBrush" shapeId="27731" r:id="rId94"/>
      </mc:Fallback>
    </mc:AlternateContent>
    <mc:AlternateContent xmlns:mc="http://schemas.openxmlformats.org/markup-compatibility/2006">
      <mc:Choice Requires="x14">
        <oleObject progId="PBrush" shapeId="27732" r:id="rId95">
          <objectPr defaultSize="0" autoPict="0" r:id="rId11">
            <anchor moveWithCells="1" sizeWithCells="1">
              <from>
                <xdr:col>26</xdr:col>
                <xdr:colOff>0</xdr:colOff>
                <xdr:row>71</xdr:row>
                <xdr:rowOff>0</xdr:rowOff>
              </from>
              <to>
                <xdr:col>26</xdr:col>
                <xdr:colOff>0</xdr:colOff>
                <xdr:row>71</xdr:row>
                <xdr:rowOff>485775</xdr:rowOff>
              </to>
            </anchor>
          </objectPr>
        </oleObject>
      </mc:Choice>
      <mc:Fallback>
        <oleObject progId="PBrush" shapeId="27732" r:id="rId95"/>
      </mc:Fallback>
    </mc:AlternateContent>
    <mc:AlternateContent xmlns:mc="http://schemas.openxmlformats.org/markup-compatibility/2006">
      <mc:Choice Requires="x14">
        <oleObject progId="PBrush" shapeId="27733" r:id="rId96">
          <objectPr defaultSize="0" autoPict="0" r:id="rId13">
            <anchor moveWithCells="1" sizeWithCells="1">
              <from>
                <xdr:col>26</xdr:col>
                <xdr:colOff>0</xdr:colOff>
                <xdr:row>71</xdr:row>
                <xdr:rowOff>0</xdr:rowOff>
              </from>
              <to>
                <xdr:col>26</xdr:col>
                <xdr:colOff>0</xdr:colOff>
                <xdr:row>71</xdr:row>
                <xdr:rowOff>485775</xdr:rowOff>
              </to>
            </anchor>
          </objectPr>
        </oleObject>
      </mc:Choice>
      <mc:Fallback>
        <oleObject progId="PBrush" shapeId="27733" r:id="rId96"/>
      </mc:Fallback>
    </mc:AlternateContent>
    <mc:AlternateContent xmlns:mc="http://schemas.openxmlformats.org/markup-compatibility/2006">
      <mc:Choice Requires="x14">
        <oleObject progId="PBrush" shapeId="27734" r:id="rId97">
          <objectPr defaultSize="0" autoPict="0" r:id="rId15">
            <anchor moveWithCells="1" sizeWithCells="1">
              <from>
                <xdr:col>26</xdr:col>
                <xdr:colOff>0</xdr:colOff>
                <xdr:row>71</xdr:row>
                <xdr:rowOff>0</xdr:rowOff>
              </from>
              <to>
                <xdr:col>26</xdr:col>
                <xdr:colOff>0</xdr:colOff>
                <xdr:row>71</xdr:row>
                <xdr:rowOff>485775</xdr:rowOff>
              </to>
            </anchor>
          </objectPr>
        </oleObject>
      </mc:Choice>
      <mc:Fallback>
        <oleObject progId="PBrush" shapeId="27734" r:id="rId97"/>
      </mc:Fallback>
    </mc:AlternateContent>
    <mc:AlternateContent xmlns:mc="http://schemas.openxmlformats.org/markup-compatibility/2006">
      <mc:Choice Requires="x14">
        <oleObject progId="PBrush" shapeId="27735" r:id="rId98">
          <objectPr defaultSize="0" autoPict="0" r:id="rId17">
            <anchor moveWithCells="1" sizeWithCells="1">
              <from>
                <xdr:col>26</xdr:col>
                <xdr:colOff>0</xdr:colOff>
                <xdr:row>71</xdr:row>
                <xdr:rowOff>0</xdr:rowOff>
              </from>
              <to>
                <xdr:col>26</xdr:col>
                <xdr:colOff>0</xdr:colOff>
                <xdr:row>71</xdr:row>
                <xdr:rowOff>485775</xdr:rowOff>
              </to>
            </anchor>
          </objectPr>
        </oleObject>
      </mc:Choice>
      <mc:Fallback>
        <oleObject progId="PBrush" shapeId="27735" r:id="rId98"/>
      </mc:Fallback>
    </mc:AlternateContent>
    <mc:AlternateContent xmlns:mc="http://schemas.openxmlformats.org/markup-compatibility/2006">
      <mc:Choice Requires="x14">
        <oleObject progId="PBrush" shapeId="27736" r:id="rId99">
          <objectPr defaultSize="0" autoPict="0" r:id="rId19">
            <anchor moveWithCells="1" sizeWithCells="1">
              <from>
                <xdr:col>26</xdr:col>
                <xdr:colOff>0</xdr:colOff>
                <xdr:row>71</xdr:row>
                <xdr:rowOff>0</xdr:rowOff>
              </from>
              <to>
                <xdr:col>26</xdr:col>
                <xdr:colOff>0</xdr:colOff>
                <xdr:row>71</xdr:row>
                <xdr:rowOff>485775</xdr:rowOff>
              </to>
            </anchor>
          </objectPr>
        </oleObject>
      </mc:Choice>
      <mc:Fallback>
        <oleObject progId="PBrush" shapeId="27736" r:id="rId99"/>
      </mc:Fallback>
    </mc:AlternateContent>
    <mc:AlternateContent xmlns:mc="http://schemas.openxmlformats.org/markup-compatibility/2006">
      <mc:Choice Requires="x14">
        <oleObject progId="PBrush" shapeId="27737" r:id="rId100">
          <objectPr defaultSize="0" autoPict="0" r:id="rId5">
            <anchor moveWithCells="1" sizeWithCells="1">
              <from>
                <xdr:col>26</xdr:col>
                <xdr:colOff>0</xdr:colOff>
                <xdr:row>72</xdr:row>
                <xdr:rowOff>0</xdr:rowOff>
              </from>
              <to>
                <xdr:col>26</xdr:col>
                <xdr:colOff>0</xdr:colOff>
                <xdr:row>72</xdr:row>
                <xdr:rowOff>485775</xdr:rowOff>
              </to>
            </anchor>
          </objectPr>
        </oleObject>
      </mc:Choice>
      <mc:Fallback>
        <oleObject progId="PBrush" shapeId="27737" r:id="rId100"/>
      </mc:Fallback>
    </mc:AlternateContent>
    <mc:AlternateContent xmlns:mc="http://schemas.openxmlformats.org/markup-compatibility/2006">
      <mc:Choice Requires="x14">
        <oleObject progId="PBrush" shapeId="27738" r:id="rId101">
          <objectPr defaultSize="0" autoPict="0" r:id="rId7">
            <anchor moveWithCells="1" sizeWithCells="1">
              <from>
                <xdr:col>26</xdr:col>
                <xdr:colOff>0</xdr:colOff>
                <xdr:row>72</xdr:row>
                <xdr:rowOff>0</xdr:rowOff>
              </from>
              <to>
                <xdr:col>26</xdr:col>
                <xdr:colOff>0</xdr:colOff>
                <xdr:row>72</xdr:row>
                <xdr:rowOff>485775</xdr:rowOff>
              </to>
            </anchor>
          </objectPr>
        </oleObject>
      </mc:Choice>
      <mc:Fallback>
        <oleObject progId="PBrush" shapeId="27738" r:id="rId101"/>
      </mc:Fallback>
    </mc:AlternateContent>
    <mc:AlternateContent xmlns:mc="http://schemas.openxmlformats.org/markup-compatibility/2006">
      <mc:Choice Requires="x14">
        <oleObject progId="PBrush" shapeId="27739" r:id="rId102">
          <objectPr defaultSize="0" autoPict="0" r:id="rId9">
            <anchor moveWithCells="1" sizeWithCells="1">
              <from>
                <xdr:col>26</xdr:col>
                <xdr:colOff>0</xdr:colOff>
                <xdr:row>72</xdr:row>
                <xdr:rowOff>0</xdr:rowOff>
              </from>
              <to>
                <xdr:col>26</xdr:col>
                <xdr:colOff>0</xdr:colOff>
                <xdr:row>72</xdr:row>
                <xdr:rowOff>485775</xdr:rowOff>
              </to>
            </anchor>
          </objectPr>
        </oleObject>
      </mc:Choice>
      <mc:Fallback>
        <oleObject progId="PBrush" shapeId="27739" r:id="rId102"/>
      </mc:Fallback>
    </mc:AlternateContent>
    <mc:AlternateContent xmlns:mc="http://schemas.openxmlformats.org/markup-compatibility/2006">
      <mc:Choice Requires="x14">
        <oleObject progId="PBrush" shapeId="27740" r:id="rId103">
          <objectPr defaultSize="0" autoPict="0" r:id="rId11">
            <anchor moveWithCells="1" sizeWithCells="1">
              <from>
                <xdr:col>26</xdr:col>
                <xdr:colOff>0</xdr:colOff>
                <xdr:row>72</xdr:row>
                <xdr:rowOff>0</xdr:rowOff>
              </from>
              <to>
                <xdr:col>26</xdr:col>
                <xdr:colOff>0</xdr:colOff>
                <xdr:row>72</xdr:row>
                <xdr:rowOff>485775</xdr:rowOff>
              </to>
            </anchor>
          </objectPr>
        </oleObject>
      </mc:Choice>
      <mc:Fallback>
        <oleObject progId="PBrush" shapeId="27740" r:id="rId103"/>
      </mc:Fallback>
    </mc:AlternateContent>
    <mc:AlternateContent xmlns:mc="http://schemas.openxmlformats.org/markup-compatibility/2006">
      <mc:Choice Requires="x14">
        <oleObject progId="PBrush" shapeId="27741" r:id="rId104">
          <objectPr defaultSize="0" autoPict="0" r:id="rId13">
            <anchor moveWithCells="1" sizeWithCells="1">
              <from>
                <xdr:col>26</xdr:col>
                <xdr:colOff>0</xdr:colOff>
                <xdr:row>72</xdr:row>
                <xdr:rowOff>0</xdr:rowOff>
              </from>
              <to>
                <xdr:col>26</xdr:col>
                <xdr:colOff>0</xdr:colOff>
                <xdr:row>72</xdr:row>
                <xdr:rowOff>485775</xdr:rowOff>
              </to>
            </anchor>
          </objectPr>
        </oleObject>
      </mc:Choice>
      <mc:Fallback>
        <oleObject progId="PBrush" shapeId="27741" r:id="rId104"/>
      </mc:Fallback>
    </mc:AlternateContent>
    <mc:AlternateContent xmlns:mc="http://schemas.openxmlformats.org/markup-compatibility/2006">
      <mc:Choice Requires="x14">
        <oleObject progId="PBrush" shapeId="27742" r:id="rId105">
          <objectPr defaultSize="0" autoPict="0" r:id="rId15">
            <anchor moveWithCells="1" sizeWithCells="1">
              <from>
                <xdr:col>26</xdr:col>
                <xdr:colOff>0</xdr:colOff>
                <xdr:row>72</xdr:row>
                <xdr:rowOff>0</xdr:rowOff>
              </from>
              <to>
                <xdr:col>26</xdr:col>
                <xdr:colOff>0</xdr:colOff>
                <xdr:row>72</xdr:row>
                <xdr:rowOff>485775</xdr:rowOff>
              </to>
            </anchor>
          </objectPr>
        </oleObject>
      </mc:Choice>
      <mc:Fallback>
        <oleObject progId="PBrush" shapeId="27742" r:id="rId105"/>
      </mc:Fallback>
    </mc:AlternateContent>
    <mc:AlternateContent xmlns:mc="http://schemas.openxmlformats.org/markup-compatibility/2006">
      <mc:Choice Requires="x14">
        <oleObject progId="PBrush" shapeId="27743" r:id="rId106">
          <objectPr defaultSize="0" autoPict="0" r:id="rId17">
            <anchor moveWithCells="1" sizeWithCells="1">
              <from>
                <xdr:col>26</xdr:col>
                <xdr:colOff>0</xdr:colOff>
                <xdr:row>72</xdr:row>
                <xdr:rowOff>0</xdr:rowOff>
              </from>
              <to>
                <xdr:col>26</xdr:col>
                <xdr:colOff>0</xdr:colOff>
                <xdr:row>72</xdr:row>
                <xdr:rowOff>485775</xdr:rowOff>
              </to>
            </anchor>
          </objectPr>
        </oleObject>
      </mc:Choice>
      <mc:Fallback>
        <oleObject progId="PBrush" shapeId="27743" r:id="rId106"/>
      </mc:Fallback>
    </mc:AlternateContent>
    <mc:AlternateContent xmlns:mc="http://schemas.openxmlformats.org/markup-compatibility/2006">
      <mc:Choice Requires="x14">
        <oleObject progId="PBrush" shapeId="27744" r:id="rId107">
          <objectPr defaultSize="0" autoPict="0" r:id="rId19">
            <anchor moveWithCells="1" sizeWithCells="1">
              <from>
                <xdr:col>26</xdr:col>
                <xdr:colOff>0</xdr:colOff>
                <xdr:row>72</xdr:row>
                <xdr:rowOff>0</xdr:rowOff>
              </from>
              <to>
                <xdr:col>26</xdr:col>
                <xdr:colOff>0</xdr:colOff>
                <xdr:row>72</xdr:row>
                <xdr:rowOff>485775</xdr:rowOff>
              </to>
            </anchor>
          </objectPr>
        </oleObject>
      </mc:Choice>
      <mc:Fallback>
        <oleObject progId="PBrush" shapeId="27744" r:id="rId107"/>
      </mc:Fallback>
    </mc:AlternateContent>
    <mc:AlternateContent xmlns:mc="http://schemas.openxmlformats.org/markup-compatibility/2006">
      <mc:Choice Requires="x14">
        <oleObject progId="PBrush" shapeId="27745" r:id="rId108">
          <objectPr defaultSize="0" autoPict="0" r:id="rId5">
            <anchor moveWithCells="1" sizeWithCells="1">
              <from>
                <xdr:col>26</xdr:col>
                <xdr:colOff>0</xdr:colOff>
                <xdr:row>126</xdr:row>
                <xdr:rowOff>0</xdr:rowOff>
              </from>
              <to>
                <xdr:col>26</xdr:col>
                <xdr:colOff>0</xdr:colOff>
                <xdr:row>126</xdr:row>
                <xdr:rowOff>485775</xdr:rowOff>
              </to>
            </anchor>
          </objectPr>
        </oleObject>
      </mc:Choice>
      <mc:Fallback>
        <oleObject progId="PBrush" shapeId="27745" r:id="rId108"/>
      </mc:Fallback>
    </mc:AlternateContent>
    <mc:AlternateContent xmlns:mc="http://schemas.openxmlformats.org/markup-compatibility/2006">
      <mc:Choice Requires="x14">
        <oleObject progId="PBrush" shapeId="27746" r:id="rId109">
          <objectPr defaultSize="0" autoPict="0" r:id="rId7">
            <anchor moveWithCells="1" sizeWithCells="1">
              <from>
                <xdr:col>26</xdr:col>
                <xdr:colOff>0</xdr:colOff>
                <xdr:row>126</xdr:row>
                <xdr:rowOff>0</xdr:rowOff>
              </from>
              <to>
                <xdr:col>26</xdr:col>
                <xdr:colOff>0</xdr:colOff>
                <xdr:row>126</xdr:row>
                <xdr:rowOff>485775</xdr:rowOff>
              </to>
            </anchor>
          </objectPr>
        </oleObject>
      </mc:Choice>
      <mc:Fallback>
        <oleObject progId="PBrush" shapeId="27746" r:id="rId109"/>
      </mc:Fallback>
    </mc:AlternateContent>
    <mc:AlternateContent xmlns:mc="http://schemas.openxmlformats.org/markup-compatibility/2006">
      <mc:Choice Requires="x14">
        <oleObject progId="PBrush" shapeId="27747" r:id="rId110">
          <objectPr defaultSize="0" autoPict="0" r:id="rId9">
            <anchor moveWithCells="1" sizeWithCells="1">
              <from>
                <xdr:col>26</xdr:col>
                <xdr:colOff>0</xdr:colOff>
                <xdr:row>126</xdr:row>
                <xdr:rowOff>0</xdr:rowOff>
              </from>
              <to>
                <xdr:col>26</xdr:col>
                <xdr:colOff>0</xdr:colOff>
                <xdr:row>126</xdr:row>
                <xdr:rowOff>485775</xdr:rowOff>
              </to>
            </anchor>
          </objectPr>
        </oleObject>
      </mc:Choice>
      <mc:Fallback>
        <oleObject progId="PBrush" shapeId="27747" r:id="rId110"/>
      </mc:Fallback>
    </mc:AlternateContent>
    <mc:AlternateContent xmlns:mc="http://schemas.openxmlformats.org/markup-compatibility/2006">
      <mc:Choice Requires="x14">
        <oleObject progId="PBrush" shapeId="27748" r:id="rId111">
          <objectPr defaultSize="0" autoPict="0" r:id="rId11">
            <anchor moveWithCells="1" sizeWithCells="1">
              <from>
                <xdr:col>26</xdr:col>
                <xdr:colOff>0</xdr:colOff>
                <xdr:row>126</xdr:row>
                <xdr:rowOff>0</xdr:rowOff>
              </from>
              <to>
                <xdr:col>26</xdr:col>
                <xdr:colOff>0</xdr:colOff>
                <xdr:row>126</xdr:row>
                <xdr:rowOff>485775</xdr:rowOff>
              </to>
            </anchor>
          </objectPr>
        </oleObject>
      </mc:Choice>
      <mc:Fallback>
        <oleObject progId="PBrush" shapeId="27748" r:id="rId111"/>
      </mc:Fallback>
    </mc:AlternateContent>
    <mc:AlternateContent xmlns:mc="http://schemas.openxmlformats.org/markup-compatibility/2006">
      <mc:Choice Requires="x14">
        <oleObject progId="PBrush" shapeId="27749" r:id="rId112">
          <objectPr defaultSize="0" autoPict="0" r:id="rId13">
            <anchor moveWithCells="1" sizeWithCells="1">
              <from>
                <xdr:col>26</xdr:col>
                <xdr:colOff>0</xdr:colOff>
                <xdr:row>126</xdr:row>
                <xdr:rowOff>0</xdr:rowOff>
              </from>
              <to>
                <xdr:col>26</xdr:col>
                <xdr:colOff>0</xdr:colOff>
                <xdr:row>126</xdr:row>
                <xdr:rowOff>485775</xdr:rowOff>
              </to>
            </anchor>
          </objectPr>
        </oleObject>
      </mc:Choice>
      <mc:Fallback>
        <oleObject progId="PBrush" shapeId="27749" r:id="rId112"/>
      </mc:Fallback>
    </mc:AlternateContent>
    <mc:AlternateContent xmlns:mc="http://schemas.openxmlformats.org/markup-compatibility/2006">
      <mc:Choice Requires="x14">
        <oleObject progId="PBrush" shapeId="27750" r:id="rId113">
          <objectPr defaultSize="0" autoPict="0" r:id="rId15">
            <anchor moveWithCells="1" sizeWithCells="1">
              <from>
                <xdr:col>26</xdr:col>
                <xdr:colOff>0</xdr:colOff>
                <xdr:row>126</xdr:row>
                <xdr:rowOff>0</xdr:rowOff>
              </from>
              <to>
                <xdr:col>26</xdr:col>
                <xdr:colOff>0</xdr:colOff>
                <xdr:row>126</xdr:row>
                <xdr:rowOff>485775</xdr:rowOff>
              </to>
            </anchor>
          </objectPr>
        </oleObject>
      </mc:Choice>
      <mc:Fallback>
        <oleObject progId="PBrush" shapeId="27750" r:id="rId113"/>
      </mc:Fallback>
    </mc:AlternateContent>
    <mc:AlternateContent xmlns:mc="http://schemas.openxmlformats.org/markup-compatibility/2006">
      <mc:Choice Requires="x14">
        <oleObject progId="PBrush" shapeId="27751" r:id="rId114">
          <objectPr defaultSize="0" autoPict="0" r:id="rId17">
            <anchor moveWithCells="1" sizeWithCells="1">
              <from>
                <xdr:col>26</xdr:col>
                <xdr:colOff>0</xdr:colOff>
                <xdr:row>126</xdr:row>
                <xdr:rowOff>0</xdr:rowOff>
              </from>
              <to>
                <xdr:col>26</xdr:col>
                <xdr:colOff>0</xdr:colOff>
                <xdr:row>126</xdr:row>
                <xdr:rowOff>485775</xdr:rowOff>
              </to>
            </anchor>
          </objectPr>
        </oleObject>
      </mc:Choice>
      <mc:Fallback>
        <oleObject progId="PBrush" shapeId="27751" r:id="rId114"/>
      </mc:Fallback>
    </mc:AlternateContent>
    <mc:AlternateContent xmlns:mc="http://schemas.openxmlformats.org/markup-compatibility/2006">
      <mc:Choice Requires="x14">
        <oleObject progId="PBrush" shapeId="27752" r:id="rId115">
          <objectPr defaultSize="0" autoPict="0" r:id="rId19">
            <anchor moveWithCells="1" sizeWithCells="1">
              <from>
                <xdr:col>26</xdr:col>
                <xdr:colOff>0</xdr:colOff>
                <xdr:row>126</xdr:row>
                <xdr:rowOff>0</xdr:rowOff>
              </from>
              <to>
                <xdr:col>26</xdr:col>
                <xdr:colOff>0</xdr:colOff>
                <xdr:row>126</xdr:row>
                <xdr:rowOff>485775</xdr:rowOff>
              </to>
            </anchor>
          </objectPr>
        </oleObject>
      </mc:Choice>
      <mc:Fallback>
        <oleObject progId="PBrush" shapeId="27752" r:id="rId115"/>
      </mc:Fallback>
    </mc:AlternateContent>
    <mc:AlternateContent xmlns:mc="http://schemas.openxmlformats.org/markup-compatibility/2006">
      <mc:Choice Requires="x14">
        <oleObject progId="PBrush" shapeId="27753" r:id="rId116">
          <objectPr defaultSize="0" autoPict="0" r:id="rId5">
            <anchor moveWithCells="1" sizeWithCells="1">
              <from>
                <xdr:col>26</xdr:col>
                <xdr:colOff>0</xdr:colOff>
                <xdr:row>219</xdr:row>
                <xdr:rowOff>0</xdr:rowOff>
              </from>
              <to>
                <xdr:col>26</xdr:col>
                <xdr:colOff>0</xdr:colOff>
                <xdr:row>219</xdr:row>
                <xdr:rowOff>485775</xdr:rowOff>
              </to>
            </anchor>
          </objectPr>
        </oleObject>
      </mc:Choice>
      <mc:Fallback>
        <oleObject progId="PBrush" shapeId="27753" r:id="rId116"/>
      </mc:Fallback>
    </mc:AlternateContent>
    <mc:AlternateContent xmlns:mc="http://schemas.openxmlformats.org/markup-compatibility/2006">
      <mc:Choice Requires="x14">
        <oleObject progId="PBrush" shapeId="27754" r:id="rId117">
          <objectPr defaultSize="0" autoPict="0" r:id="rId7">
            <anchor moveWithCells="1" sizeWithCells="1">
              <from>
                <xdr:col>26</xdr:col>
                <xdr:colOff>0</xdr:colOff>
                <xdr:row>219</xdr:row>
                <xdr:rowOff>0</xdr:rowOff>
              </from>
              <to>
                <xdr:col>26</xdr:col>
                <xdr:colOff>0</xdr:colOff>
                <xdr:row>219</xdr:row>
                <xdr:rowOff>485775</xdr:rowOff>
              </to>
            </anchor>
          </objectPr>
        </oleObject>
      </mc:Choice>
      <mc:Fallback>
        <oleObject progId="PBrush" shapeId="27754" r:id="rId117"/>
      </mc:Fallback>
    </mc:AlternateContent>
    <mc:AlternateContent xmlns:mc="http://schemas.openxmlformats.org/markup-compatibility/2006">
      <mc:Choice Requires="x14">
        <oleObject progId="PBrush" shapeId="27755" r:id="rId118">
          <objectPr defaultSize="0" autoPict="0" r:id="rId9">
            <anchor moveWithCells="1" sizeWithCells="1">
              <from>
                <xdr:col>26</xdr:col>
                <xdr:colOff>0</xdr:colOff>
                <xdr:row>219</xdr:row>
                <xdr:rowOff>0</xdr:rowOff>
              </from>
              <to>
                <xdr:col>26</xdr:col>
                <xdr:colOff>0</xdr:colOff>
                <xdr:row>219</xdr:row>
                <xdr:rowOff>485775</xdr:rowOff>
              </to>
            </anchor>
          </objectPr>
        </oleObject>
      </mc:Choice>
      <mc:Fallback>
        <oleObject progId="PBrush" shapeId="27755" r:id="rId118"/>
      </mc:Fallback>
    </mc:AlternateContent>
    <mc:AlternateContent xmlns:mc="http://schemas.openxmlformats.org/markup-compatibility/2006">
      <mc:Choice Requires="x14">
        <oleObject progId="PBrush" shapeId="27756" r:id="rId119">
          <objectPr defaultSize="0" autoPict="0" r:id="rId11">
            <anchor moveWithCells="1" sizeWithCells="1">
              <from>
                <xdr:col>26</xdr:col>
                <xdr:colOff>0</xdr:colOff>
                <xdr:row>219</xdr:row>
                <xdr:rowOff>0</xdr:rowOff>
              </from>
              <to>
                <xdr:col>26</xdr:col>
                <xdr:colOff>0</xdr:colOff>
                <xdr:row>219</xdr:row>
                <xdr:rowOff>485775</xdr:rowOff>
              </to>
            </anchor>
          </objectPr>
        </oleObject>
      </mc:Choice>
      <mc:Fallback>
        <oleObject progId="PBrush" shapeId="27756" r:id="rId119"/>
      </mc:Fallback>
    </mc:AlternateContent>
    <mc:AlternateContent xmlns:mc="http://schemas.openxmlformats.org/markup-compatibility/2006">
      <mc:Choice Requires="x14">
        <oleObject progId="PBrush" shapeId="27757" r:id="rId120">
          <objectPr defaultSize="0" autoPict="0" r:id="rId13">
            <anchor moveWithCells="1" sizeWithCells="1">
              <from>
                <xdr:col>26</xdr:col>
                <xdr:colOff>0</xdr:colOff>
                <xdr:row>219</xdr:row>
                <xdr:rowOff>0</xdr:rowOff>
              </from>
              <to>
                <xdr:col>26</xdr:col>
                <xdr:colOff>0</xdr:colOff>
                <xdr:row>219</xdr:row>
                <xdr:rowOff>485775</xdr:rowOff>
              </to>
            </anchor>
          </objectPr>
        </oleObject>
      </mc:Choice>
      <mc:Fallback>
        <oleObject progId="PBrush" shapeId="27757" r:id="rId120"/>
      </mc:Fallback>
    </mc:AlternateContent>
    <mc:AlternateContent xmlns:mc="http://schemas.openxmlformats.org/markup-compatibility/2006">
      <mc:Choice Requires="x14">
        <oleObject progId="PBrush" shapeId="27758" r:id="rId121">
          <objectPr defaultSize="0" autoPict="0" r:id="rId15">
            <anchor moveWithCells="1" sizeWithCells="1">
              <from>
                <xdr:col>26</xdr:col>
                <xdr:colOff>0</xdr:colOff>
                <xdr:row>219</xdr:row>
                <xdr:rowOff>0</xdr:rowOff>
              </from>
              <to>
                <xdr:col>26</xdr:col>
                <xdr:colOff>0</xdr:colOff>
                <xdr:row>219</xdr:row>
                <xdr:rowOff>485775</xdr:rowOff>
              </to>
            </anchor>
          </objectPr>
        </oleObject>
      </mc:Choice>
      <mc:Fallback>
        <oleObject progId="PBrush" shapeId="27758" r:id="rId121"/>
      </mc:Fallback>
    </mc:AlternateContent>
    <mc:AlternateContent xmlns:mc="http://schemas.openxmlformats.org/markup-compatibility/2006">
      <mc:Choice Requires="x14">
        <oleObject progId="PBrush" shapeId="27759" r:id="rId122">
          <objectPr defaultSize="0" autoPict="0" r:id="rId17">
            <anchor moveWithCells="1" sizeWithCells="1">
              <from>
                <xdr:col>26</xdr:col>
                <xdr:colOff>0</xdr:colOff>
                <xdr:row>219</xdr:row>
                <xdr:rowOff>0</xdr:rowOff>
              </from>
              <to>
                <xdr:col>26</xdr:col>
                <xdr:colOff>0</xdr:colOff>
                <xdr:row>219</xdr:row>
                <xdr:rowOff>485775</xdr:rowOff>
              </to>
            </anchor>
          </objectPr>
        </oleObject>
      </mc:Choice>
      <mc:Fallback>
        <oleObject progId="PBrush" shapeId="27759" r:id="rId122"/>
      </mc:Fallback>
    </mc:AlternateContent>
    <mc:AlternateContent xmlns:mc="http://schemas.openxmlformats.org/markup-compatibility/2006">
      <mc:Choice Requires="x14">
        <oleObject progId="PBrush" shapeId="27760" r:id="rId123">
          <objectPr defaultSize="0" autoPict="0" r:id="rId19">
            <anchor moveWithCells="1" sizeWithCells="1">
              <from>
                <xdr:col>26</xdr:col>
                <xdr:colOff>0</xdr:colOff>
                <xdr:row>219</xdr:row>
                <xdr:rowOff>0</xdr:rowOff>
              </from>
              <to>
                <xdr:col>26</xdr:col>
                <xdr:colOff>0</xdr:colOff>
                <xdr:row>219</xdr:row>
                <xdr:rowOff>485775</xdr:rowOff>
              </to>
            </anchor>
          </objectPr>
        </oleObject>
      </mc:Choice>
      <mc:Fallback>
        <oleObject progId="PBrush" shapeId="27760" r:id="rId123"/>
      </mc:Fallback>
    </mc:AlternateContent>
    <mc:AlternateContent xmlns:mc="http://schemas.openxmlformats.org/markup-compatibility/2006">
      <mc:Choice Requires="x14">
        <oleObject progId="PBrush" shapeId="27761" r:id="rId124">
          <objectPr defaultSize="0" autoPict="0" r:id="rId125">
            <anchor moveWithCells="1" sizeWithCells="1">
              <from>
                <xdr:col>26</xdr:col>
                <xdr:colOff>0</xdr:colOff>
                <xdr:row>56</xdr:row>
                <xdr:rowOff>0</xdr:rowOff>
              </from>
              <to>
                <xdr:col>26</xdr:col>
                <xdr:colOff>0</xdr:colOff>
                <xdr:row>56</xdr:row>
                <xdr:rowOff>485775</xdr:rowOff>
              </to>
            </anchor>
          </objectPr>
        </oleObject>
      </mc:Choice>
      <mc:Fallback>
        <oleObject progId="PBrush" shapeId="27761" r:id="rId124"/>
      </mc:Fallback>
    </mc:AlternateContent>
    <mc:AlternateContent xmlns:mc="http://schemas.openxmlformats.org/markup-compatibility/2006">
      <mc:Choice Requires="x14">
        <oleObject progId="PBrush" shapeId="27762" r:id="rId126">
          <objectPr defaultSize="0" autoPict="0" r:id="rId127">
            <anchor moveWithCells="1" sizeWithCells="1">
              <from>
                <xdr:col>26</xdr:col>
                <xdr:colOff>0</xdr:colOff>
                <xdr:row>56</xdr:row>
                <xdr:rowOff>0</xdr:rowOff>
              </from>
              <to>
                <xdr:col>26</xdr:col>
                <xdr:colOff>0</xdr:colOff>
                <xdr:row>56</xdr:row>
                <xdr:rowOff>485775</xdr:rowOff>
              </to>
            </anchor>
          </objectPr>
        </oleObject>
      </mc:Choice>
      <mc:Fallback>
        <oleObject progId="PBrush" shapeId="27762" r:id="rId126"/>
      </mc:Fallback>
    </mc:AlternateContent>
    <mc:AlternateContent xmlns:mc="http://schemas.openxmlformats.org/markup-compatibility/2006">
      <mc:Choice Requires="x14">
        <oleObject progId="PBrush" shapeId="27763" r:id="rId128">
          <objectPr defaultSize="0" autoPict="0" r:id="rId129">
            <anchor moveWithCells="1" sizeWithCells="1">
              <from>
                <xdr:col>26</xdr:col>
                <xdr:colOff>0</xdr:colOff>
                <xdr:row>56</xdr:row>
                <xdr:rowOff>0</xdr:rowOff>
              </from>
              <to>
                <xdr:col>26</xdr:col>
                <xdr:colOff>0</xdr:colOff>
                <xdr:row>56</xdr:row>
                <xdr:rowOff>485775</xdr:rowOff>
              </to>
            </anchor>
          </objectPr>
        </oleObject>
      </mc:Choice>
      <mc:Fallback>
        <oleObject progId="PBrush" shapeId="27763" r:id="rId128"/>
      </mc:Fallback>
    </mc:AlternateContent>
    <mc:AlternateContent xmlns:mc="http://schemas.openxmlformats.org/markup-compatibility/2006">
      <mc:Choice Requires="x14">
        <oleObject progId="PBrush" shapeId="27764" r:id="rId130">
          <objectPr defaultSize="0" autoPict="0" r:id="rId131">
            <anchor moveWithCells="1" sizeWithCells="1">
              <from>
                <xdr:col>26</xdr:col>
                <xdr:colOff>0</xdr:colOff>
                <xdr:row>56</xdr:row>
                <xdr:rowOff>0</xdr:rowOff>
              </from>
              <to>
                <xdr:col>26</xdr:col>
                <xdr:colOff>0</xdr:colOff>
                <xdr:row>56</xdr:row>
                <xdr:rowOff>485775</xdr:rowOff>
              </to>
            </anchor>
          </objectPr>
        </oleObject>
      </mc:Choice>
      <mc:Fallback>
        <oleObject progId="PBrush" shapeId="27764" r:id="rId130"/>
      </mc:Fallback>
    </mc:AlternateContent>
    <mc:AlternateContent xmlns:mc="http://schemas.openxmlformats.org/markup-compatibility/2006">
      <mc:Choice Requires="x14">
        <oleObject progId="PBrush" shapeId="27765" r:id="rId132">
          <objectPr defaultSize="0" autoPict="0" r:id="rId133">
            <anchor moveWithCells="1" sizeWithCells="1">
              <from>
                <xdr:col>26</xdr:col>
                <xdr:colOff>0</xdr:colOff>
                <xdr:row>56</xdr:row>
                <xdr:rowOff>0</xdr:rowOff>
              </from>
              <to>
                <xdr:col>26</xdr:col>
                <xdr:colOff>0</xdr:colOff>
                <xdr:row>56</xdr:row>
                <xdr:rowOff>485775</xdr:rowOff>
              </to>
            </anchor>
          </objectPr>
        </oleObject>
      </mc:Choice>
      <mc:Fallback>
        <oleObject progId="PBrush" shapeId="27765" r:id="rId132"/>
      </mc:Fallback>
    </mc:AlternateContent>
    <mc:AlternateContent xmlns:mc="http://schemas.openxmlformats.org/markup-compatibility/2006">
      <mc:Choice Requires="x14">
        <oleObject progId="PBrush" shapeId="27766" r:id="rId134">
          <objectPr defaultSize="0" autoPict="0" r:id="rId135">
            <anchor moveWithCells="1" sizeWithCells="1">
              <from>
                <xdr:col>26</xdr:col>
                <xdr:colOff>0</xdr:colOff>
                <xdr:row>56</xdr:row>
                <xdr:rowOff>0</xdr:rowOff>
              </from>
              <to>
                <xdr:col>26</xdr:col>
                <xdr:colOff>0</xdr:colOff>
                <xdr:row>56</xdr:row>
                <xdr:rowOff>485775</xdr:rowOff>
              </to>
            </anchor>
          </objectPr>
        </oleObject>
      </mc:Choice>
      <mc:Fallback>
        <oleObject progId="PBrush" shapeId="27766" r:id="rId134"/>
      </mc:Fallback>
    </mc:AlternateContent>
    <mc:AlternateContent xmlns:mc="http://schemas.openxmlformats.org/markup-compatibility/2006">
      <mc:Choice Requires="x14">
        <oleObject progId="PBrush" shapeId="27767" r:id="rId136">
          <objectPr defaultSize="0" autoPict="0" r:id="rId7">
            <anchor moveWithCells="1" sizeWithCells="1">
              <from>
                <xdr:col>26</xdr:col>
                <xdr:colOff>0</xdr:colOff>
                <xdr:row>56</xdr:row>
                <xdr:rowOff>0</xdr:rowOff>
              </from>
              <to>
                <xdr:col>26</xdr:col>
                <xdr:colOff>0</xdr:colOff>
                <xdr:row>56</xdr:row>
                <xdr:rowOff>485775</xdr:rowOff>
              </to>
            </anchor>
          </objectPr>
        </oleObject>
      </mc:Choice>
      <mc:Fallback>
        <oleObject progId="PBrush" shapeId="27767" r:id="rId136"/>
      </mc:Fallback>
    </mc:AlternateContent>
    <mc:AlternateContent xmlns:mc="http://schemas.openxmlformats.org/markup-compatibility/2006">
      <mc:Choice Requires="x14">
        <oleObject progId="PBrush" shapeId="27768" r:id="rId137">
          <objectPr defaultSize="0" autoPict="0" r:id="rId138">
            <anchor moveWithCells="1" sizeWithCells="1">
              <from>
                <xdr:col>26</xdr:col>
                <xdr:colOff>0</xdr:colOff>
                <xdr:row>56</xdr:row>
                <xdr:rowOff>0</xdr:rowOff>
              </from>
              <to>
                <xdr:col>26</xdr:col>
                <xdr:colOff>0</xdr:colOff>
                <xdr:row>56</xdr:row>
                <xdr:rowOff>485775</xdr:rowOff>
              </to>
            </anchor>
          </objectPr>
        </oleObject>
      </mc:Choice>
      <mc:Fallback>
        <oleObject progId="PBrush" shapeId="27768" r:id="rId137"/>
      </mc:Fallback>
    </mc:AlternateContent>
    <mc:AlternateContent xmlns:mc="http://schemas.openxmlformats.org/markup-compatibility/2006">
      <mc:Choice Requires="x14">
        <oleObject progId="PBrush" shapeId="27769" r:id="rId139">
          <objectPr defaultSize="0" autoPict="0" r:id="rId125">
            <anchor moveWithCells="1" sizeWithCells="1">
              <from>
                <xdr:col>26</xdr:col>
                <xdr:colOff>0</xdr:colOff>
                <xdr:row>57</xdr:row>
                <xdr:rowOff>0</xdr:rowOff>
              </from>
              <to>
                <xdr:col>26</xdr:col>
                <xdr:colOff>0</xdr:colOff>
                <xdr:row>57</xdr:row>
                <xdr:rowOff>485775</xdr:rowOff>
              </to>
            </anchor>
          </objectPr>
        </oleObject>
      </mc:Choice>
      <mc:Fallback>
        <oleObject progId="PBrush" shapeId="27769" r:id="rId139"/>
      </mc:Fallback>
    </mc:AlternateContent>
    <mc:AlternateContent xmlns:mc="http://schemas.openxmlformats.org/markup-compatibility/2006">
      <mc:Choice Requires="x14">
        <oleObject progId="PBrush" shapeId="27770" r:id="rId140">
          <objectPr defaultSize="0" autoPict="0" r:id="rId127">
            <anchor moveWithCells="1" sizeWithCells="1">
              <from>
                <xdr:col>26</xdr:col>
                <xdr:colOff>0</xdr:colOff>
                <xdr:row>57</xdr:row>
                <xdr:rowOff>0</xdr:rowOff>
              </from>
              <to>
                <xdr:col>26</xdr:col>
                <xdr:colOff>0</xdr:colOff>
                <xdr:row>57</xdr:row>
                <xdr:rowOff>485775</xdr:rowOff>
              </to>
            </anchor>
          </objectPr>
        </oleObject>
      </mc:Choice>
      <mc:Fallback>
        <oleObject progId="PBrush" shapeId="27770" r:id="rId140"/>
      </mc:Fallback>
    </mc:AlternateContent>
    <mc:AlternateContent xmlns:mc="http://schemas.openxmlformats.org/markup-compatibility/2006">
      <mc:Choice Requires="x14">
        <oleObject progId="PBrush" shapeId="27771" r:id="rId141">
          <objectPr defaultSize="0" autoPict="0" r:id="rId129">
            <anchor moveWithCells="1" sizeWithCells="1">
              <from>
                <xdr:col>26</xdr:col>
                <xdr:colOff>0</xdr:colOff>
                <xdr:row>57</xdr:row>
                <xdr:rowOff>0</xdr:rowOff>
              </from>
              <to>
                <xdr:col>26</xdr:col>
                <xdr:colOff>0</xdr:colOff>
                <xdr:row>57</xdr:row>
                <xdr:rowOff>485775</xdr:rowOff>
              </to>
            </anchor>
          </objectPr>
        </oleObject>
      </mc:Choice>
      <mc:Fallback>
        <oleObject progId="PBrush" shapeId="27771" r:id="rId141"/>
      </mc:Fallback>
    </mc:AlternateContent>
    <mc:AlternateContent xmlns:mc="http://schemas.openxmlformats.org/markup-compatibility/2006">
      <mc:Choice Requires="x14">
        <oleObject progId="PBrush" shapeId="27772" r:id="rId142">
          <objectPr defaultSize="0" autoPict="0" r:id="rId131">
            <anchor moveWithCells="1" sizeWithCells="1">
              <from>
                <xdr:col>26</xdr:col>
                <xdr:colOff>0</xdr:colOff>
                <xdr:row>57</xdr:row>
                <xdr:rowOff>0</xdr:rowOff>
              </from>
              <to>
                <xdr:col>26</xdr:col>
                <xdr:colOff>0</xdr:colOff>
                <xdr:row>57</xdr:row>
                <xdr:rowOff>485775</xdr:rowOff>
              </to>
            </anchor>
          </objectPr>
        </oleObject>
      </mc:Choice>
      <mc:Fallback>
        <oleObject progId="PBrush" shapeId="27772" r:id="rId142"/>
      </mc:Fallback>
    </mc:AlternateContent>
    <mc:AlternateContent xmlns:mc="http://schemas.openxmlformats.org/markup-compatibility/2006">
      <mc:Choice Requires="x14">
        <oleObject progId="PBrush" shapeId="27773" r:id="rId143">
          <objectPr defaultSize="0" autoPict="0" r:id="rId133">
            <anchor moveWithCells="1" sizeWithCells="1">
              <from>
                <xdr:col>26</xdr:col>
                <xdr:colOff>0</xdr:colOff>
                <xdr:row>57</xdr:row>
                <xdr:rowOff>0</xdr:rowOff>
              </from>
              <to>
                <xdr:col>26</xdr:col>
                <xdr:colOff>0</xdr:colOff>
                <xdr:row>57</xdr:row>
                <xdr:rowOff>485775</xdr:rowOff>
              </to>
            </anchor>
          </objectPr>
        </oleObject>
      </mc:Choice>
      <mc:Fallback>
        <oleObject progId="PBrush" shapeId="27773" r:id="rId143"/>
      </mc:Fallback>
    </mc:AlternateContent>
    <mc:AlternateContent xmlns:mc="http://schemas.openxmlformats.org/markup-compatibility/2006">
      <mc:Choice Requires="x14">
        <oleObject progId="PBrush" shapeId="27774" r:id="rId144">
          <objectPr defaultSize="0" autoPict="0" r:id="rId135">
            <anchor moveWithCells="1" sizeWithCells="1">
              <from>
                <xdr:col>26</xdr:col>
                <xdr:colOff>0</xdr:colOff>
                <xdr:row>57</xdr:row>
                <xdr:rowOff>0</xdr:rowOff>
              </from>
              <to>
                <xdr:col>26</xdr:col>
                <xdr:colOff>0</xdr:colOff>
                <xdr:row>57</xdr:row>
                <xdr:rowOff>485775</xdr:rowOff>
              </to>
            </anchor>
          </objectPr>
        </oleObject>
      </mc:Choice>
      <mc:Fallback>
        <oleObject progId="PBrush" shapeId="27774" r:id="rId144"/>
      </mc:Fallback>
    </mc:AlternateContent>
    <mc:AlternateContent xmlns:mc="http://schemas.openxmlformats.org/markup-compatibility/2006">
      <mc:Choice Requires="x14">
        <oleObject progId="PBrush" shapeId="27775" r:id="rId145">
          <objectPr defaultSize="0" autoPict="0" r:id="rId7">
            <anchor moveWithCells="1" sizeWithCells="1">
              <from>
                <xdr:col>26</xdr:col>
                <xdr:colOff>0</xdr:colOff>
                <xdr:row>57</xdr:row>
                <xdr:rowOff>0</xdr:rowOff>
              </from>
              <to>
                <xdr:col>26</xdr:col>
                <xdr:colOff>0</xdr:colOff>
                <xdr:row>57</xdr:row>
                <xdr:rowOff>485775</xdr:rowOff>
              </to>
            </anchor>
          </objectPr>
        </oleObject>
      </mc:Choice>
      <mc:Fallback>
        <oleObject progId="PBrush" shapeId="27775" r:id="rId145"/>
      </mc:Fallback>
    </mc:AlternateContent>
    <mc:AlternateContent xmlns:mc="http://schemas.openxmlformats.org/markup-compatibility/2006">
      <mc:Choice Requires="x14">
        <oleObject progId="PBrush" shapeId="27776" r:id="rId146">
          <objectPr defaultSize="0" autoPict="0" r:id="rId138">
            <anchor moveWithCells="1" sizeWithCells="1">
              <from>
                <xdr:col>26</xdr:col>
                <xdr:colOff>0</xdr:colOff>
                <xdr:row>57</xdr:row>
                <xdr:rowOff>0</xdr:rowOff>
              </from>
              <to>
                <xdr:col>26</xdr:col>
                <xdr:colOff>0</xdr:colOff>
                <xdr:row>57</xdr:row>
                <xdr:rowOff>485775</xdr:rowOff>
              </to>
            </anchor>
          </objectPr>
        </oleObject>
      </mc:Choice>
      <mc:Fallback>
        <oleObject progId="PBrush" shapeId="27776" r:id="rId146"/>
      </mc:Fallback>
    </mc:AlternateContent>
    <mc:AlternateContent xmlns:mc="http://schemas.openxmlformats.org/markup-compatibility/2006">
      <mc:Choice Requires="x14">
        <oleObject progId="PBrush" shapeId="27777" r:id="rId147">
          <objectPr defaultSize="0" autoPict="0" r:id="rId125">
            <anchor moveWithCells="1" sizeWithCells="1">
              <from>
                <xdr:col>26</xdr:col>
                <xdr:colOff>0</xdr:colOff>
                <xdr:row>58</xdr:row>
                <xdr:rowOff>0</xdr:rowOff>
              </from>
              <to>
                <xdr:col>26</xdr:col>
                <xdr:colOff>0</xdr:colOff>
                <xdr:row>58</xdr:row>
                <xdr:rowOff>485775</xdr:rowOff>
              </to>
            </anchor>
          </objectPr>
        </oleObject>
      </mc:Choice>
      <mc:Fallback>
        <oleObject progId="PBrush" shapeId="27777" r:id="rId147"/>
      </mc:Fallback>
    </mc:AlternateContent>
    <mc:AlternateContent xmlns:mc="http://schemas.openxmlformats.org/markup-compatibility/2006">
      <mc:Choice Requires="x14">
        <oleObject progId="PBrush" shapeId="27778" r:id="rId148">
          <objectPr defaultSize="0" autoPict="0" r:id="rId127">
            <anchor moveWithCells="1" sizeWithCells="1">
              <from>
                <xdr:col>26</xdr:col>
                <xdr:colOff>0</xdr:colOff>
                <xdr:row>58</xdr:row>
                <xdr:rowOff>0</xdr:rowOff>
              </from>
              <to>
                <xdr:col>26</xdr:col>
                <xdr:colOff>0</xdr:colOff>
                <xdr:row>58</xdr:row>
                <xdr:rowOff>485775</xdr:rowOff>
              </to>
            </anchor>
          </objectPr>
        </oleObject>
      </mc:Choice>
      <mc:Fallback>
        <oleObject progId="PBrush" shapeId="27778" r:id="rId148"/>
      </mc:Fallback>
    </mc:AlternateContent>
    <mc:AlternateContent xmlns:mc="http://schemas.openxmlformats.org/markup-compatibility/2006">
      <mc:Choice Requires="x14">
        <oleObject progId="PBrush" shapeId="27779" r:id="rId149">
          <objectPr defaultSize="0" autoPict="0" r:id="rId129">
            <anchor moveWithCells="1" sizeWithCells="1">
              <from>
                <xdr:col>26</xdr:col>
                <xdr:colOff>0</xdr:colOff>
                <xdr:row>58</xdr:row>
                <xdr:rowOff>0</xdr:rowOff>
              </from>
              <to>
                <xdr:col>26</xdr:col>
                <xdr:colOff>0</xdr:colOff>
                <xdr:row>58</xdr:row>
                <xdr:rowOff>485775</xdr:rowOff>
              </to>
            </anchor>
          </objectPr>
        </oleObject>
      </mc:Choice>
      <mc:Fallback>
        <oleObject progId="PBrush" shapeId="27779" r:id="rId149"/>
      </mc:Fallback>
    </mc:AlternateContent>
    <mc:AlternateContent xmlns:mc="http://schemas.openxmlformats.org/markup-compatibility/2006">
      <mc:Choice Requires="x14">
        <oleObject progId="PBrush" shapeId="27780" r:id="rId150">
          <objectPr defaultSize="0" autoPict="0" r:id="rId131">
            <anchor moveWithCells="1" sizeWithCells="1">
              <from>
                <xdr:col>26</xdr:col>
                <xdr:colOff>0</xdr:colOff>
                <xdr:row>58</xdr:row>
                <xdr:rowOff>0</xdr:rowOff>
              </from>
              <to>
                <xdr:col>26</xdr:col>
                <xdr:colOff>0</xdr:colOff>
                <xdr:row>58</xdr:row>
                <xdr:rowOff>485775</xdr:rowOff>
              </to>
            </anchor>
          </objectPr>
        </oleObject>
      </mc:Choice>
      <mc:Fallback>
        <oleObject progId="PBrush" shapeId="27780" r:id="rId150"/>
      </mc:Fallback>
    </mc:AlternateContent>
    <mc:AlternateContent xmlns:mc="http://schemas.openxmlformats.org/markup-compatibility/2006">
      <mc:Choice Requires="x14">
        <oleObject progId="PBrush" shapeId="27781" r:id="rId151">
          <objectPr defaultSize="0" autoPict="0" r:id="rId133">
            <anchor moveWithCells="1" sizeWithCells="1">
              <from>
                <xdr:col>26</xdr:col>
                <xdr:colOff>0</xdr:colOff>
                <xdr:row>58</xdr:row>
                <xdr:rowOff>0</xdr:rowOff>
              </from>
              <to>
                <xdr:col>26</xdr:col>
                <xdr:colOff>0</xdr:colOff>
                <xdr:row>58</xdr:row>
                <xdr:rowOff>485775</xdr:rowOff>
              </to>
            </anchor>
          </objectPr>
        </oleObject>
      </mc:Choice>
      <mc:Fallback>
        <oleObject progId="PBrush" shapeId="27781" r:id="rId151"/>
      </mc:Fallback>
    </mc:AlternateContent>
    <mc:AlternateContent xmlns:mc="http://schemas.openxmlformats.org/markup-compatibility/2006">
      <mc:Choice Requires="x14">
        <oleObject progId="PBrush" shapeId="27782" r:id="rId152">
          <objectPr defaultSize="0" autoPict="0" r:id="rId135">
            <anchor moveWithCells="1" sizeWithCells="1">
              <from>
                <xdr:col>26</xdr:col>
                <xdr:colOff>0</xdr:colOff>
                <xdr:row>58</xdr:row>
                <xdr:rowOff>0</xdr:rowOff>
              </from>
              <to>
                <xdr:col>26</xdr:col>
                <xdr:colOff>0</xdr:colOff>
                <xdr:row>58</xdr:row>
                <xdr:rowOff>485775</xdr:rowOff>
              </to>
            </anchor>
          </objectPr>
        </oleObject>
      </mc:Choice>
      <mc:Fallback>
        <oleObject progId="PBrush" shapeId="27782" r:id="rId152"/>
      </mc:Fallback>
    </mc:AlternateContent>
    <mc:AlternateContent xmlns:mc="http://schemas.openxmlformats.org/markup-compatibility/2006">
      <mc:Choice Requires="x14">
        <oleObject progId="PBrush" shapeId="27783" r:id="rId153">
          <objectPr defaultSize="0" autoPict="0" r:id="rId7">
            <anchor moveWithCells="1" sizeWithCells="1">
              <from>
                <xdr:col>26</xdr:col>
                <xdr:colOff>0</xdr:colOff>
                <xdr:row>58</xdr:row>
                <xdr:rowOff>0</xdr:rowOff>
              </from>
              <to>
                <xdr:col>26</xdr:col>
                <xdr:colOff>0</xdr:colOff>
                <xdr:row>58</xdr:row>
                <xdr:rowOff>485775</xdr:rowOff>
              </to>
            </anchor>
          </objectPr>
        </oleObject>
      </mc:Choice>
      <mc:Fallback>
        <oleObject progId="PBrush" shapeId="27783" r:id="rId153"/>
      </mc:Fallback>
    </mc:AlternateContent>
    <mc:AlternateContent xmlns:mc="http://schemas.openxmlformats.org/markup-compatibility/2006">
      <mc:Choice Requires="x14">
        <oleObject progId="PBrush" shapeId="27784" r:id="rId154">
          <objectPr defaultSize="0" autoPict="0" r:id="rId138">
            <anchor moveWithCells="1" sizeWithCells="1">
              <from>
                <xdr:col>26</xdr:col>
                <xdr:colOff>0</xdr:colOff>
                <xdr:row>58</xdr:row>
                <xdr:rowOff>0</xdr:rowOff>
              </from>
              <to>
                <xdr:col>26</xdr:col>
                <xdr:colOff>0</xdr:colOff>
                <xdr:row>58</xdr:row>
                <xdr:rowOff>485775</xdr:rowOff>
              </to>
            </anchor>
          </objectPr>
        </oleObject>
      </mc:Choice>
      <mc:Fallback>
        <oleObject progId="PBrush" shapeId="27784" r:id="rId154"/>
      </mc:Fallback>
    </mc:AlternateContent>
    <mc:AlternateContent xmlns:mc="http://schemas.openxmlformats.org/markup-compatibility/2006">
      <mc:Choice Requires="x14">
        <oleObject progId="PBrush" shapeId="27785" r:id="rId155">
          <objectPr defaultSize="0" autoPict="0" r:id="rId125">
            <anchor moveWithCells="1" sizeWithCells="1">
              <from>
                <xdr:col>26</xdr:col>
                <xdr:colOff>0</xdr:colOff>
                <xdr:row>59</xdr:row>
                <xdr:rowOff>0</xdr:rowOff>
              </from>
              <to>
                <xdr:col>26</xdr:col>
                <xdr:colOff>0</xdr:colOff>
                <xdr:row>59</xdr:row>
                <xdr:rowOff>485775</xdr:rowOff>
              </to>
            </anchor>
          </objectPr>
        </oleObject>
      </mc:Choice>
      <mc:Fallback>
        <oleObject progId="PBrush" shapeId="27785" r:id="rId155"/>
      </mc:Fallback>
    </mc:AlternateContent>
    <mc:AlternateContent xmlns:mc="http://schemas.openxmlformats.org/markup-compatibility/2006">
      <mc:Choice Requires="x14">
        <oleObject progId="PBrush" shapeId="27786" r:id="rId156">
          <objectPr defaultSize="0" autoPict="0" r:id="rId127">
            <anchor moveWithCells="1" sizeWithCells="1">
              <from>
                <xdr:col>26</xdr:col>
                <xdr:colOff>0</xdr:colOff>
                <xdr:row>59</xdr:row>
                <xdr:rowOff>0</xdr:rowOff>
              </from>
              <to>
                <xdr:col>26</xdr:col>
                <xdr:colOff>0</xdr:colOff>
                <xdr:row>59</xdr:row>
                <xdr:rowOff>485775</xdr:rowOff>
              </to>
            </anchor>
          </objectPr>
        </oleObject>
      </mc:Choice>
      <mc:Fallback>
        <oleObject progId="PBrush" shapeId="27786" r:id="rId156"/>
      </mc:Fallback>
    </mc:AlternateContent>
    <mc:AlternateContent xmlns:mc="http://schemas.openxmlformats.org/markup-compatibility/2006">
      <mc:Choice Requires="x14">
        <oleObject progId="PBrush" shapeId="27787" r:id="rId157">
          <objectPr defaultSize="0" autoPict="0" r:id="rId129">
            <anchor moveWithCells="1" sizeWithCells="1">
              <from>
                <xdr:col>26</xdr:col>
                <xdr:colOff>0</xdr:colOff>
                <xdr:row>59</xdr:row>
                <xdr:rowOff>0</xdr:rowOff>
              </from>
              <to>
                <xdr:col>26</xdr:col>
                <xdr:colOff>0</xdr:colOff>
                <xdr:row>59</xdr:row>
                <xdr:rowOff>485775</xdr:rowOff>
              </to>
            </anchor>
          </objectPr>
        </oleObject>
      </mc:Choice>
      <mc:Fallback>
        <oleObject progId="PBrush" shapeId="27787" r:id="rId157"/>
      </mc:Fallback>
    </mc:AlternateContent>
    <mc:AlternateContent xmlns:mc="http://schemas.openxmlformats.org/markup-compatibility/2006">
      <mc:Choice Requires="x14">
        <oleObject progId="PBrush" shapeId="27788" r:id="rId158">
          <objectPr defaultSize="0" autoPict="0" r:id="rId131">
            <anchor moveWithCells="1" sizeWithCells="1">
              <from>
                <xdr:col>26</xdr:col>
                <xdr:colOff>0</xdr:colOff>
                <xdr:row>59</xdr:row>
                <xdr:rowOff>0</xdr:rowOff>
              </from>
              <to>
                <xdr:col>26</xdr:col>
                <xdr:colOff>0</xdr:colOff>
                <xdr:row>59</xdr:row>
                <xdr:rowOff>485775</xdr:rowOff>
              </to>
            </anchor>
          </objectPr>
        </oleObject>
      </mc:Choice>
      <mc:Fallback>
        <oleObject progId="PBrush" shapeId="27788" r:id="rId158"/>
      </mc:Fallback>
    </mc:AlternateContent>
    <mc:AlternateContent xmlns:mc="http://schemas.openxmlformats.org/markup-compatibility/2006">
      <mc:Choice Requires="x14">
        <oleObject progId="PBrush" shapeId="27789" r:id="rId159">
          <objectPr defaultSize="0" autoPict="0" r:id="rId133">
            <anchor moveWithCells="1" sizeWithCells="1">
              <from>
                <xdr:col>26</xdr:col>
                <xdr:colOff>0</xdr:colOff>
                <xdr:row>59</xdr:row>
                <xdr:rowOff>0</xdr:rowOff>
              </from>
              <to>
                <xdr:col>26</xdr:col>
                <xdr:colOff>0</xdr:colOff>
                <xdr:row>59</xdr:row>
                <xdr:rowOff>485775</xdr:rowOff>
              </to>
            </anchor>
          </objectPr>
        </oleObject>
      </mc:Choice>
      <mc:Fallback>
        <oleObject progId="PBrush" shapeId="27789" r:id="rId159"/>
      </mc:Fallback>
    </mc:AlternateContent>
    <mc:AlternateContent xmlns:mc="http://schemas.openxmlformats.org/markup-compatibility/2006">
      <mc:Choice Requires="x14">
        <oleObject progId="PBrush" shapeId="27790" r:id="rId160">
          <objectPr defaultSize="0" autoPict="0" r:id="rId135">
            <anchor moveWithCells="1" sizeWithCells="1">
              <from>
                <xdr:col>26</xdr:col>
                <xdr:colOff>0</xdr:colOff>
                <xdr:row>59</xdr:row>
                <xdr:rowOff>0</xdr:rowOff>
              </from>
              <to>
                <xdr:col>26</xdr:col>
                <xdr:colOff>0</xdr:colOff>
                <xdr:row>59</xdr:row>
                <xdr:rowOff>485775</xdr:rowOff>
              </to>
            </anchor>
          </objectPr>
        </oleObject>
      </mc:Choice>
      <mc:Fallback>
        <oleObject progId="PBrush" shapeId="27790" r:id="rId160"/>
      </mc:Fallback>
    </mc:AlternateContent>
    <mc:AlternateContent xmlns:mc="http://schemas.openxmlformats.org/markup-compatibility/2006">
      <mc:Choice Requires="x14">
        <oleObject progId="PBrush" shapeId="27791" r:id="rId161">
          <objectPr defaultSize="0" autoPict="0" r:id="rId7">
            <anchor moveWithCells="1" sizeWithCells="1">
              <from>
                <xdr:col>26</xdr:col>
                <xdr:colOff>0</xdr:colOff>
                <xdr:row>59</xdr:row>
                <xdr:rowOff>0</xdr:rowOff>
              </from>
              <to>
                <xdr:col>26</xdr:col>
                <xdr:colOff>0</xdr:colOff>
                <xdr:row>59</xdr:row>
                <xdr:rowOff>485775</xdr:rowOff>
              </to>
            </anchor>
          </objectPr>
        </oleObject>
      </mc:Choice>
      <mc:Fallback>
        <oleObject progId="PBrush" shapeId="27791" r:id="rId161"/>
      </mc:Fallback>
    </mc:AlternateContent>
    <mc:AlternateContent xmlns:mc="http://schemas.openxmlformats.org/markup-compatibility/2006">
      <mc:Choice Requires="x14">
        <oleObject progId="PBrush" shapeId="27792" r:id="rId162">
          <objectPr defaultSize="0" autoPict="0" r:id="rId138">
            <anchor moveWithCells="1" sizeWithCells="1">
              <from>
                <xdr:col>26</xdr:col>
                <xdr:colOff>0</xdr:colOff>
                <xdr:row>59</xdr:row>
                <xdr:rowOff>0</xdr:rowOff>
              </from>
              <to>
                <xdr:col>26</xdr:col>
                <xdr:colOff>0</xdr:colOff>
                <xdr:row>59</xdr:row>
                <xdr:rowOff>485775</xdr:rowOff>
              </to>
            </anchor>
          </objectPr>
        </oleObject>
      </mc:Choice>
      <mc:Fallback>
        <oleObject progId="PBrush" shapeId="27792" r:id="rId162"/>
      </mc:Fallback>
    </mc:AlternateContent>
    <mc:AlternateContent xmlns:mc="http://schemas.openxmlformats.org/markup-compatibility/2006">
      <mc:Choice Requires="x14">
        <oleObject progId="PBrush" shapeId="27793" r:id="rId163">
          <objectPr defaultSize="0" autoPict="0" r:id="rId125">
            <anchor moveWithCells="1" sizeWithCells="1">
              <from>
                <xdr:col>26</xdr:col>
                <xdr:colOff>0</xdr:colOff>
                <xdr:row>96</xdr:row>
                <xdr:rowOff>0</xdr:rowOff>
              </from>
              <to>
                <xdr:col>26</xdr:col>
                <xdr:colOff>0</xdr:colOff>
                <xdr:row>96</xdr:row>
                <xdr:rowOff>485775</xdr:rowOff>
              </to>
            </anchor>
          </objectPr>
        </oleObject>
      </mc:Choice>
      <mc:Fallback>
        <oleObject progId="PBrush" shapeId="27793" r:id="rId163"/>
      </mc:Fallback>
    </mc:AlternateContent>
    <mc:AlternateContent xmlns:mc="http://schemas.openxmlformats.org/markup-compatibility/2006">
      <mc:Choice Requires="x14">
        <oleObject progId="PBrush" shapeId="27794" r:id="rId164">
          <objectPr defaultSize="0" autoPict="0" r:id="rId127">
            <anchor moveWithCells="1" sizeWithCells="1">
              <from>
                <xdr:col>26</xdr:col>
                <xdr:colOff>0</xdr:colOff>
                <xdr:row>96</xdr:row>
                <xdr:rowOff>0</xdr:rowOff>
              </from>
              <to>
                <xdr:col>26</xdr:col>
                <xdr:colOff>0</xdr:colOff>
                <xdr:row>96</xdr:row>
                <xdr:rowOff>485775</xdr:rowOff>
              </to>
            </anchor>
          </objectPr>
        </oleObject>
      </mc:Choice>
      <mc:Fallback>
        <oleObject progId="PBrush" shapeId="27794" r:id="rId164"/>
      </mc:Fallback>
    </mc:AlternateContent>
    <mc:AlternateContent xmlns:mc="http://schemas.openxmlformats.org/markup-compatibility/2006">
      <mc:Choice Requires="x14">
        <oleObject progId="PBrush" shapeId="27795" r:id="rId165">
          <objectPr defaultSize="0" autoPict="0" r:id="rId129">
            <anchor moveWithCells="1" sizeWithCells="1">
              <from>
                <xdr:col>26</xdr:col>
                <xdr:colOff>0</xdr:colOff>
                <xdr:row>96</xdr:row>
                <xdr:rowOff>0</xdr:rowOff>
              </from>
              <to>
                <xdr:col>26</xdr:col>
                <xdr:colOff>0</xdr:colOff>
                <xdr:row>96</xdr:row>
                <xdr:rowOff>485775</xdr:rowOff>
              </to>
            </anchor>
          </objectPr>
        </oleObject>
      </mc:Choice>
      <mc:Fallback>
        <oleObject progId="PBrush" shapeId="27795" r:id="rId165"/>
      </mc:Fallback>
    </mc:AlternateContent>
    <mc:AlternateContent xmlns:mc="http://schemas.openxmlformats.org/markup-compatibility/2006">
      <mc:Choice Requires="x14">
        <oleObject progId="PBrush" shapeId="27796" r:id="rId166">
          <objectPr defaultSize="0" autoPict="0" r:id="rId131">
            <anchor moveWithCells="1" sizeWithCells="1">
              <from>
                <xdr:col>26</xdr:col>
                <xdr:colOff>0</xdr:colOff>
                <xdr:row>96</xdr:row>
                <xdr:rowOff>0</xdr:rowOff>
              </from>
              <to>
                <xdr:col>26</xdr:col>
                <xdr:colOff>0</xdr:colOff>
                <xdr:row>96</xdr:row>
                <xdr:rowOff>485775</xdr:rowOff>
              </to>
            </anchor>
          </objectPr>
        </oleObject>
      </mc:Choice>
      <mc:Fallback>
        <oleObject progId="PBrush" shapeId="27796" r:id="rId166"/>
      </mc:Fallback>
    </mc:AlternateContent>
    <mc:AlternateContent xmlns:mc="http://schemas.openxmlformats.org/markup-compatibility/2006">
      <mc:Choice Requires="x14">
        <oleObject progId="PBrush" shapeId="27797" r:id="rId167">
          <objectPr defaultSize="0" autoPict="0" r:id="rId133">
            <anchor moveWithCells="1" sizeWithCells="1">
              <from>
                <xdr:col>26</xdr:col>
                <xdr:colOff>0</xdr:colOff>
                <xdr:row>96</xdr:row>
                <xdr:rowOff>0</xdr:rowOff>
              </from>
              <to>
                <xdr:col>26</xdr:col>
                <xdr:colOff>0</xdr:colOff>
                <xdr:row>96</xdr:row>
                <xdr:rowOff>485775</xdr:rowOff>
              </to>
            </anchor>
          </objectPr>
        </oleObject>
      </mc:Choice>
      <mc:Fallback>
        <oleObject progId="PBrush" shapeId="27797" r:id="rId167"/>
      </mc:Fallback>
    </mc:AlternateContent>
    <mc:AlternateContent xmlns:mc="http://schemas.openxmlformats.org/markup-compatibility/2006">
      <mc:Choice Requires="x14">
        <oleObject progId="PBrush" shapeId="27798" r:id="rId168">
          <objectPr defaultSize="0" autoPict="0" r:id="rId135">
            <anchor moveWithCells="1" sizeWithCells="1">
              <from>
                <xdr:col>26</xdr:col>
                <xdr:colOff>0</xdr:colOff>
                <xdr:row>96</xdr:row>
                <xdr:rowOff>0</xdr:rowOff>
              </from>
              <to>
                <xdr:col>26</xdr:col>
                <xdr:colOff>0</xdr:colOff>
                <xdr:row>96</xdr:row>
                <xdr:rowOff>485775</xdr:rowOff>
              </to>
            </anchor>
          </objectPr>
        </oleObject>
      </mc:Choice>
      <mc:Fallback>
        <oleObject progId="PBrush" shapeId="27798" r:id="rId168"/>
      </mc:Fallback>
    </mc:AlternateContent>
    <mc:AlternateContent xmlns:mc="http://schemas.openxmlformats.org/markup-compatibility/2006">
      <mc:Choice Requires="x14">
        <oleObject progId="PBrush" shapeId="27799" r:id="rId169">
          <objectPr defaultSize="0" autoPict="0" r:id="rId7">
            <anchor moveWithCells="1" sizeWithCells="1">
              <from>
                <xdr:col>26</xdr:col>
                <xdr:colOff>0</xdr:colOff>
                <xdr:row>96</xdr:row>
                <xdr:rowOff>0</xdr:rowOff>
              </from>
              <to>
                <xdr:col>26</xdr:col>
                <xdr:colOff>0</xdr:colOff>
                <xdr:row>96</xdr:row>
                <xdr:rowOff>485775</xdr:rowOff>
              </to>
            </anchor>
          </objectPr>
        </oleObject>
      </mc:Choice>
      <mc:Fallback>
        <oleObject progId="PBrush" shapeId="27799" r:id="rId169"/>
      </mc:Fallback>
    </mc:AlternateContent>
    <mc:AlternateContent xmlns:mc="http://schemas.openxmlformats.org/markup-compatibility/2006">
      <mc:Choice Requires="x14">
        <oleObject progId="PBrush" shapeId="27800" r:id="rId170">
          <objectPr defaultSize="0" autoPict="0" r:id="rId138">
            <anchor moveWithCells="1" sizeWithCells="1">
              <from>
                <xdr:col>26</xdr:col>
                <xdr:colOff>0</xdr:colOff>
                <xdr:row>96</xdr:row>
                <xdr:rowOff>0</xdr:rowOff>
              </from>
              <to>
                <xdr:col>26</xdr:col>
                <xdr:colOff>0</xdr:colOff>
                <xdr:row>96</xdr:row>
                <xdr:rowOff>485775</xdr:rowOff>
              </to>
            </anchor>
          </objectPr>
        </oleObject>
      </mc:Choice>
      <mc:Fallback>
        <oleObject progId="PBrush" shapeId="27800" r:id="rId170"/>
      </mc:Fallback>
    </mc:AlternateContent>
    <mc:AlternateContent xmlns:mc="http://schemas.openxmlformats.org/markup-compatibility/2006">
      <mc:Choice Requires="x14">
        <oleObject progId="PBrush" shapeId="27801" r:id="rId171">
          <objectPr defaultSize="0" autoPict="0" r:id="rId125">
            <anchor moveWithCells="1" sizeWithCells="1">
              <from>
                <xdr:col>26</xdr:col>
                <xdr:colOff>0</xdr:colOff>
                <xdr:row>130</xdr:row>
                <xdr:rowOff>0</xdr:rowOff>
              </from>
              <to>
                <xdr:col>26</xdr:col>
                <xdr:colOff>0</xdr:colOff>
                <xdr:row>130</xdr:row>
                <xdr:rowOff>485775</xdr:rowOff>
              </to>
            </anchor>
          </objectPr>
        </oleObject>
      </mc:Choice>
      <mc:Fallback>
        <oleObject progId="PBrush" shapeId="27801" r:id="rId171"/>
      </mc:Fallback>
    </mc:AlternateContent>
    <mc:AlternateContent xmlns:mc="http://schemas.openxmlformats.org/markup-compatibility/2006">
      <mc:Choice Requires="x14">
        <oleObject progId="PBrush" shapeId="27802" r:id="rId172">
          <objectPr defaultSize="0" autoPict="0" r:id="rId127">
            <anchor moveWithCells="1" sizeWithCells="1">
              <from>
                <xdr:col>26</xdr:col>
                <xdr:colOff>0</xdr:colOff>
                <xdr:row>130</xdr:row>
                <xdr:rowOff>0</xdr:rowOff>
              </from>
              <to>
                <xdr:col>26</xdr:col>
                <xdr:colOff>0</xdr:colOff>
                <xdr:row>130</xdr:row>
                <xdr:rowOff>485775</xdr:rowOff>
              </to>
            </anchor>
          </objectPr>
        </oleObject>
      </mc:Choice>
      <mc:Fallback>
        <oleObject progId="PBrush" shapeId="27802" r:id="rId172"/>
      </mc:Fallback>
    </mc:AlternateContent>
    <mc:AlternateContent xmlns:mc="http://schemas.openxmlformats.org/markup-compatibility/2006">
      <mc:Choice Requires="x14">
        <oleObject progId="PBrush" shapeId="27803" r:id="rId173">
          <objectPr defaultSize="0" autoPict="0" r:id="rId129">
            <anchor moveWithCells="1" sizeWithCells="1">
              <from>
                <xdr:col>26</xdr:col>
                <xdr:colOff>0</xdr:colOff>
                <xdr:row>130</xdr:row>
                <xdr:rowOff>0</xdr:rowOff>
              </from>
              <to>
                <xdr:col>26</xdr:col>
                <xdr:colOff>0</xdr:colOff>
                <xdr:row>130</xdr:row>
                <xdr:rowOff>485775</xdr:rowOff>
              </to>
            </anchor>
          </objectPr>
        </oleObject>
      </mc:Choice>
      <mc:Fallback>
        <oleObject progId="PBrush" shapeId="27803" r:id="rId173"/>
      </mc:Fallback>
    </mc:AlternateContent>
    <mc:AlternateContent xmlns:mc="http://schemas.openxmlformats.org/markup-compatibility/2006">
      <mc:Choice Requires="x14">
        <oleObject progId="PBrush" shapeId="27804" r:id="rId174">
          <objectPr defaultSize="0" autoPict="0" r:id="rId131">
            <anchor moveWithCells="1" sizeWithCells="1">
              <from>
                <xdr:col>26</xdr:col>
                <xdr:colOff>0</xdr:colOff>
                <xdr:row>130</xdr:row>
                <xdr:rowOff>0</xdr:rowOff>
              </from>
              <to>
                <xdr:col>26</xdr:col>
                <xdr:colOff>0</xdr:colOff>
                <xdr:row>130</xdr:row>
                <xdr:rowOff>485775</xdr:rowOff>
              </to>
            </anchor>
          </objectPr>
        </oleObject>
      </mc:Choice>
      <mc:Fallback>
        <oleObject progId="PBrush" shapeId="27804" r:id="rId174"/>
      </mc:Fallback>
    </mc:AlternateContent>
    <mc:AlternateContent xmlns:mc="http://schemas.openxmlformats.org/markup-compatibility/2006">
      <mc:Choice Requires="x14">
        <oleObject progId="PBrush" shapeId="27805" r:id="rId175">
          <objectPr defaultSize="0" autoPict="0" r:id="rId133">
            <anchor moveWithCells="1" sizeWithCells="1">
              <from>
                <xdr:col>26</xdr:col>
                <xdr:colOff>0</xdr:colOff>
                <xdr:row>130</xdr:row>
                <xdr:rowOff>0</xdr:rowOff>
              </from>
              <to>
                <xdr:col>26</xdr:col>
                <xdr:colOff>0</xdr:colOff>
                <xdr:row>130</xdr:row>
                <xdr:rowOff>485775</xdr:rowOff>
              </to>
            </anchor>
          </objectPr>
        </oleObject>
      </mc:Choice>
      <mc:Fallback>
        <oleObject progId="PBrush" shapeId="27805" r:id="rId175"/>
      </mc:Fallback>
    </mc:AlternateContent>
    <mc:AlternateContent xmlns:mc="http://schemas.openxmlformats.org/markup-compatibility/2006">
      <mc:Choice Requires="x14">
        <oleObject progId="PBrush" shapeId="27806" r:id="rId176">
          <objectPr defaultSize="0" autoPict="0" r:id="rId135">
            <anchor moveWithCells="1" sizeWithCells="1">
              <from>
                <xdr:col>26</xdr:col>
                <xdr:colOff>0</xdr:colOff>
                <xdr:row>130</xdr:row>
                <xdr:rowOff>0</xdr:rowOff>
              </from>
              <to>
                <xdr:col>26</xdr:col>
                <xdr:colOff>0</xdr:colOff>
                <xdr:row>130</xdr:row>
                <xdr:rowOff>485775</xdr:rowOff>
              </to>
            </anchor>
          </objectPr>
        </oleObject>
      </mc:Choice>
      <mc:Fallback>
        <oleObject progId="PBrush" shapeId="27806" r:id="rId176"/>
      </mc:Fallback>
    </mc:AlternateContent>
    <mc:AlternateContent xmlns:mc="http://schemas.openxmlformats.org/markup-compatibility/2006">
      <mc:Choice Requires="x14">
        <oleObject progId="PBrush" shapeId="27807" r:id="rId177">
          <objectPr defaultSize="0" autoPict="0" r:id="rId7">
            <anchor moveWithCells="1" sizeWithCells="1">
              <from>
                <xdr:col>26</xdr:col>
                <xdr:colOff>0</xdr:colOff>
                <xdr:row>130</xdr:row>
                <xdr:rowOff>0</xdr:rowOff>
              </from>
              <to>
                <xdr:col>26</xdr:col>
                <xdr:colOff>0</xdr:colOff>
                <xdr:row>130</xdr:row>
                <xdr:rowOff>485775</xdr:rowOff>
              </to>
            </anchor>
          </objectPr>
        </oleObject>
      </mc:Choice>
      <mc:Fallback>
        <oleObject progId="PBrush" shapeId="27807" r:id="rId177"/>
      </mc:Fallback>
    </mc:AlternateContent>
    <mc:AlternateContent xmlns:mc="http://schemas.openxmlformats.org/markup-compatibility/2006">
      <mc:Choice Requires="x14">
        <oleObject progId="PBrush" shapeId="27808" r:id="rId178">
          <objectPr defaultSize="0" autoPict="0" r:id="rId138">
            <anchor moveWithCells="1" sizeWithCells="1">
              <from>
                <xdr:col>26</xdr:col>
                <xdr:colOff>0</xdr:colOff>
                <xdr:row>130</xdr:row>
                <xdr:rowOff>0</xdr:rowOff>
              </from>
              <to>
                <xdr:col>26</xdr:col>
                <xdr:colOff>0</xdr:colOff>
                <xdr:row>130</xdr:row>
                <xdr:rowOff>485775</xdr:rowOff>
              </to>
            </anchor>
          </objectPr>
        </oleObject>
      </mc:Choice>
      <mc:Fallback>
        <oleObject progId="PBrush" shapeId="27808" r:id="rId178"/>
      </mc:Fallback>
    </mc:AlternateContent>
    <mc:AlternateContent xmlns:mc="http://schemas.openxmlformats.org/markup-compatibility/2006">
      <mc:Choice Requires="x14">
        <oleObject progId="PBrush" shapeId="27809" r:id="rId179">
          <objectPr defaultSize="0" autoPict="0" r:id="rId125">
            <anchor moveWithCells="1" sizeWithCells="1">
              <from>
                <xdr:col>26</xdr:col>
                <xdr:colOff>0</xdr:colOff>
                <xdr:row>141</xdr:row>
                <xdr:rowOff>0</xdr:rowOff>
              </from>
              <to>
                <xdr:col>26</xdr:col>
                <xdr:colOff>0</xdr:colOff>
                <xdr:row>141</xdr:row>
                <xdr:rowOff>485775</xdr:rowOff>
              </to>
            </anchor>
          </objectPr>
        </oleObject>
      </mc:Choice>
      <mc:Fallback>
        <oleObject progId="PBrush" shapeId="27809" r:id="rId179"/>
      </mc:Fallback>
    </mc:AlternateContent>
    <mc:AlternateContent xmlns:mc="http://schemas.openxmlformats.org/markup-compatibility/2006">
      <mc:Choice Requires="x14">
        <oleObject progId="PBrush" shapeId="27810" r:id="rId180">
          <objectPr defaultSize="0" autoPict="0" r:id="rId127">
            <anchor moveWithCells="1" sizeWithCells="1">
              <from>
                <xdr:col>26</xdr:col>
                <xdr:colOff>0</xdr:colOff>
                <xdr:row>141</xdr:row>
                <xdr:rowOff>0</xdr:rowOff>
              </from>
              <to>
                <xdr:col>26</xdr:col>
                <xdr:colOff>0</xdr:colOff>
                <xdr:row>141</xdr:row>
                <xdr:rowOff>485775</xdr:rowOff>
              </to>
            </anchor>
          </objectPr>
        </oleObject>
      </mc:Choice>
      <mc:Fallback>
        <oleObject progId="PBrush" shapeId="27810" r:id="rId180"/>
      </mc:Fallback>
    </mc:AlternateContent>
    <mc:AlternateContent xmlns:mc="http://schemas.openxmlformats.org/markup-compatibility/2006">
      <mc:Choice Requires="x14">
        <oleObject progId="PBrush" shapeId="27811" r:id="rId181">
          <objectPr defaultSize="0" autoPict="0" r:id="rId129">
            <anchor moveWithCells="1" sizeWithCells="1">
              <from>
                <xdr:col>26</xdr:col>
                <xdr:colOff>0</xdr:colOff>
                <xdr:row>141</xdr:row>
                <xdr:rowOff>0</xdr:rowOff>
              </from>
              <to>
                <xdr:col>26</xdr:col>
                <xdr:colOff>0</xdr:colOff>
                <xdr:row>141</xdr:row>
                <xdr:rowOff>485775</xdr:rowOff>
              </to>
            </anchor>
          </objectPr>
        </oleObject>
      </mc:Choice>
      <mc:Fallback>
        <oleObject progId="PBrush" shapeId="27811" r:id="rId181"/>
      </mc:Fallback>
    </mc:AlternateContent>
    <mc:AlternateContent xmlns:mc="http://schemas.openxmlformats.org/markup-compatibility/2006">
      <mc:Choice Requires="x14">
        <oleObject progId="PBrush" shapeId="27812" r:id="rId182">
          <objectPr defaultSize="0" autoPict="0" r:id="rId131">
            <anchor moveWithCells="1" sizeWithCells="1">
              <from>
                <xdr:col>26</xdr:col>
                <xdr:colOff>0</xdr:colOff>
                <xdr:row>141</xdr:row>
                <xdr:rowOff>0</xdr:rowOff>
              </from>
              <to>
                <xdr:col>26</xdr:col>
                <xdr:colOff>0</xdr:colOff>
                <xdr:row>141</xdr:row>
                <xdr:rowOff>485775</xdr:rowOff>
              </to>
            </anchor>
          </objectPr>
        </oleObject>
      </mc:Choice>
      <mc:Fallback>
        <oleObject progId="PBrush" shapeId="27812" r:id="rId182"/>
      </mc:Fallback>
    </mc:AlternateContent>
    <mc:AlternateContent xmlns:mc="http://schemas.openxmlformats.org/markup-compatibility/2006">
      <mc:Choice Requires="x14">
        <oleObject progId="PBrush" shapeId="27813" r:id="rId183">
          <objectPr defaultSize="0" autoPict="0" r:id="rId133">
            <anchor moveWithCells="1" sizeWithCells="1">
              <from>
                <xdr:col>26</xdr:col>
                <xdr:colOff>0</xdr:colOff>
                <xdr:row>141</xdr:row>
                <xdr:rowOff>0</xdr:rowOff>
              </from>
              <to>
                <xdr:col>26</xdr:col>
                <xdr:colOff>0</xdr:colOff>
                <xdr:row>141</xdr:row>
                <xdr:rowOff>485775</xdr:rowOff>
              </to>
            </anchor>
          </objectPr>
        </oleObject>
      </mc:Choice>
      <mc:Fallback>
        <oleObject progId="PBrush" shapeId="27813" r:id="rId183"/>
      </mc:Fallback>
    </mc:AlternateContent>
    <mc:AlternateContent xmlns:mc="http://schemas.openxmlformats.org/markup-compatibility/2006">
      <mc:Choice Requires="x14">
        <oleObject progId="PBrush" shapeId="27814" r:id="rId184">
          <objectPr defaultSize="0" autoPict="0" r:id="rId135">
            <anchor moveWithCells="1" sizeWithCells="1">
              <from>
                <xdr:col>26</xdr:col>
                <xdr:colOff>0</xdr:colOff>
                <xdr:row>141</xdr:row>
                <xdr:rowOff>0</xdr:rowOff>
              </from>
              <to>
                <xdr:col>26</xdr:col>
                <xdr:colOff>0</xdr:colOff>
                <xdr:row>141</xdr:row>
                <xdr:rowOff>485775</xdr:rowOff>
              </to>
            </anchor>
          </objectPr>
        </oleObject>
      </mc:Choice>
      <mc:Fallback>
        <oleObject progId="PBrush" shapeId="27814" r:id="rId184"/>
      </mc:Fallback>
    </mc:AlternateContent>
    <mc:AlternateContent xmlns:mc="http://schemas.openxmlformats.org/markup-compatibility/2006">
      <mc:Choice Requires="x14">
        <oleObject progId="PBrush" shapeId="27815" r:id="rId185">
          <objectPr defaultSize="0" autoPict="0" r:id="rId7">
            <anchor moveWithCells="1" sizeWithCells="1">
              <from>
                <xdr:col>26</xdr:col>
                <xdr:colOff>0</xdr:colOff>
                <xdr:row>141</xdr:row>
                <xdr:rowOff>0</xdr:rowOff>
              </from>
              <to>
                <xdr:col>26</xdr:col>
                <xdr:colOff>0</xdr:colOff>
                <xdr:row>141</xdr:row>
                <xdr:rowOff>485775</xdr:rowOff>
              </to>
            </anchor>
          </objectPr>
        </oleObject>
      </mc:Choice>
      <mc:Fallback>
        <oleObject progId="PBrush" shapeId="27815" r:id="rId185"/>
      </mc:Fallback>
    </mc:AlternateContent>
    <mc:AlternateContent xmlns:mc="http://schemas.openxmlformats.org/markup-compatibility/2006">
      <mc:Choice Requires="x14">
        <oleObject progId="PBrush" shapeId="27816" r:id="rId186">
          <objectPr defaultSize="0" autoPict="0" r:id="rId138">
            <anchor moveWithCells="1" sizeWithCells="1">
              <from>
                <xdr:col>26</xdr:col>
                <xdr:colOff>0</xdr:colOff>
                <xdr:row>141</xdr:row>
                <xdr:rowOff>0</xdr:rowOff>
              </from>
              <to>
                <xdr:col>26</xdr:col>
                <xdr:colOff>0</xdr:colOff>
                <xdr:row>141</xdr:row>
                <xdr:rowOff>485775</xdr:rowOff>
              </to>
            </anchor>
          </objectPr>
        </oleObject>
      </mc:Choice>
      <mc:Fallback>
        <oleObject progId="PBrush" shapeId="27816" r:id="rId186"/>
      </mc:Fallback>
    </mc:AlternateContent>
    <mc:AlternateContent xmlns:mc="http://schemas.openxmlformats.org/markup-compatibility/2006">
      <mc:Choice Requires="x14">
        <oleObject progId="PBrush" shapeId="27817" r:id="rId187">
          <objectPr defaultSize="0" autoPict="0" r:id="rId125">
            <anchor moveWithCells="1" sizeWithCells="1">
              <from>
                <xdr:col>26</xdr:col>
                <xdr:colOff>0</xdr:colOff>
                <xdr:row>200</xdr:row>
                <xdr:rowOff>0</xdr:rowOff>
              </from>
              <to>
                <xdr:col>26</xdr:col>
                <xdr:colOff>0</xdr:colOff>
                <xdr:row>200</xdr:row>
                <xdr:rowOff>485775</xdr:rowOff>
              </to>
            </anchor>
          </objectPr>
        </oleObject>
      </mc:Choice>
      <mc:Fallback>
        <oleObject progId="PBrush" shapeId="27817" r:id="rId187"/>
      </mc:Fallback>
    </mc:AlternateContent>
    <mc:AlternateContent xmlns:mc="http://schemas.openxmlformats.org/markup-compatibility/2006">
      <mc:Choice Requires="x14">
        <oleObject progId="PBrush" shapeId="27818" r:id="rId188">
          <objectPr defaultSize="0" autoPict="0" r:id="rId127">
            <anchor moveWithCells="1" sizeWithCells="1">
              <from>
                <xdr:col>26</xdr:col>
                <xdr:colOff>0</xdr:colOff>
                <xdr:row>200</xdr:row>
                <xdr:rowOff>0</xdr:rowOff>
              </from>
              <to>
                <xdr:col>26</xdr:col>
                <xdr:colOff>0</xdr:colOff>
                <xdr:row>200</xdr:row>
                <xdr:rowOff>485775</xdr:rowOff>
              </to>
            </anchor>
          </objectPr>
        </oleObject>
      </mc:Choice>
      <mc:Fallback>
        <oleObject progId="PBrush" shapeId="27818" r:id="rId188"/>
      </mc:Fallback>
    </mc:AlternateContent>
    <mc:AlternateContent xmlns:mc="http://schemas.openxmlformats.org/markup-compatibility/2006">
      <mc:Choice Requires="x14">
        <oleObject progId="PBrush" shapeId="27819" r:id="rId189">
          <objectPr defaultSize="0" autoPict="0" r:id="rId129">
            <anchor moveWithCells="1" sizeWithCells="1">
              <from>
                <xdr:col>26</xdr:col>
                <xdr:colOff>0</xdr:colOff>
                <xdr:row>200</xdr:row>
                <xdr:rowOff>0</xdr:rowOff>
              </from>
              <to>
                <xdr:col>26</xdr:col>
                <xdr:colOff>0</xdr:colOff>
                <xdr:row>200</xdr:row>
                <xdr:rowOff>485775</xdr:rowOff>
              </to>
            </anchor>
          </objectPr>
        </oleObject>
      </mc:Choice>
      <mc:Fallback>
        <oleObject progId="PBrush" shapeId="27819" r:id="rId189"/>
      </mc:Fallback>
    </mc:AlternateContent>
    <mc:AlternateContent xmlns:mc="http://schemas.openxmlformats.org/markup-compatibility/2006">
      <mc:Choice Requires="x14">
        <oleObject progId="PBrush" shapeId="27820" r:id="rId190">
          <objectPr defaultSize="0" autoPict="0" r:id="rId131">
            <anchor moveWithCells="1" sizeWithCells="1">
              <from>
                <xdr:col>26</xdr:col>
                <xdr:colOff>0</xdr:colOff>
                <xdr:row>200</xdr:row>
                <xdr:rowOff>0</xdr:rowOff>
              </from>
              <to>
                <xdr:col>26</xdr:col>
                <xdr:colOff>0</xdr:colOff>
                <xdr:row>200</xdr:row>
                <xdr:rowOff>485775</xdr:rowOff>
              </to>
            </anchor>
          </objectPr>
        </oleObject>
      </mc:Choice>
      <mc:Fallback>
        <oleObject progId="PBrush" shapeId="27820" r:id="rId190"/>
      </mc:Fallback>
    </mc:AlternateContent>
    <mc:AlternateContent xmlns:mc="http://schemas.openxmlformats.org/markup-compatibility/2006">
      <mc:Choice Requires="x14">
        <oleObject progId="PBrush" shapeId="27821" r:id="rId191">
          <objectPr defaultSize="0" autoPict="0" r:id="rId133">
            <anchor moveWithCells="1" sizeWithCells="1">
              <from>
                <xdr:col>26</xdr:col>
                <xdr:colOff>0</xdr:colOff>
                <xdr:row>200</xdr:row>
                <xdr:rowOff>0</xdr:rowOff>
              </from>
              <to>
                <xdr:col>26</xdr:col>
                <xdr:colOff>0</xdr:colOff>
                <xdr:row>200</xdr:row>
                <xdr:rowOff>485775</xdr:rowOff>
              </to>
            </anchor>
          </objectPr>
        </oleObject>
      </mc:Choice>
      <mc:Fallback>
        <oleObject progId="PBrush" shapeId="27821" r:id="rId191"/>
      </mc:Fallback>
    </mc:AlternateContent>
    <mc:AlternateContent xmlns:mc="http://schemas.openxmlformats.org/markup-compatibility/2006">
      <mc:Choice Requires="x14">
        <oleObject progId="PBrush" shapeId="27822" r:id="rId192">
          <objectPr defaultSize="0" autoPict="0" r:id="rId135">
            <anchor moveWithCells="1" sizeWithCells="1">
              <from>
                <xdr:col>26</xdr:col>
                <xdr:colOff>0</xdr:colOff>
                <xdr:row>200</xdr:row>
                <xdr:rowOff>0</xdr:rowOff>
              </from>
              <to>
                <xdr:col>26</xdr:col>
                <xdr:colOff>0</xdr:colOff>
                <xdr:row>200</xdr:row>
                <xdr:rowOff>485775</xdr:rowOff>
              </to>
            </anchor>
          </objectPr>
        </oleObject>
      </mc:Choice>
      <mc:Fallback>
        <oleObject progId="PBrush" shapeId="27822" r:id="rId192"/>
      </mc:Fallback>
    </mc:AlternateContent>
    <mc:AlternateContent xmlns:mc="http://schemas.openxmlformats.org/markup-compatibility/2006">
      <mc:Choice Requires="x14">
        <oleObject progId="PBrush" shapeId="27823" r:id="rId193">
          <objectPr defaultSize="0" autoPict="0" r:id="rId7">
            <anchor moveWithCells="1" sizeWithCells="1">
              <from>
                <xdr:col>26</xdr:col>
                <xdr:colOff>0</xdr:colOff>
                <xdr:row>200</xdr:row>
                <xdr:rowOff>0</xdr:rowOff>
              </from>
              <to>
                <xdr:col>26</xdr:col>
                <xdr:colOff>0</xdr:colOff>
                <xdr:row>200</xdr:row>
                <xdr:rowOff>485775</xdr:rowOff>
              </to>
            </anchor>
          </objectPr>
        </oleObject>
      </mc:Choice>
      <mc:Fallback>
        <oleObject progId="PBrush" shapeId="27823" r:id="rId193"/>
      </mc:Fallback>
    </mc:AlternateContent>
    <mc:AlternateContent xmlns:mc="http://schemas.openxmlformats.org/markup-compatibility/2006">
      <mc:Choice Requires="x14">
        <oleObject progId="PBrush" shapeId="27824" r:id="rId194">
          <objectPr defaultSize="0" autoPict="0" r:id="rId138">
            <anchor moveWithCells="1" sizeWithCells="1">
              <from>
                <xdr:col>26</xdr:col>
                <xdr:colOff>0</xdr:colOff>
                <xdr:row>200</xdr:row>
                <xdr:rowOff>0</xdr:rowOff>
              </from>
              <to>
                <xdr:col>26</xdr:col>
                <xdr:colOff>0</xdr:colOff>
                <xdr:row>200</xdr:row>
                <xdr:rowOff>485775</xdr:rowOff>
              </to>
            </anchor>
          </objectPr>
        </oleObject>
      </mc:Choice>
      <mc:Fallback>
        <oleObject progId="PBrush" shapeId="27824" r:id="rId194"/>
      </mc:Fallback>
    </mc:AlternateContent>
    <mc:AlternateContent xmlns:mc="http://schemas.openxmlformats.org/markup-compatibility/2006">
      <mc:Choice Requires="x14">
        <oleObject progId="PBrush" shapeId="27825" r:id="rId195">
          <objectPr defaultSize="0" autoPict="0" r:id="rId196">
            <anchor moveWithCells="1" sizeWithCells="1">
              <from>
                <xdr:col>26</xdr:col>
                <xdr:colOff>0</xdr:colOff>
                <xdr:row>60</xdr:row>
                <xdr:rowOff>0</xdr:rowOff>
              </from>
              <to>
                <xdr:col>26</xdr:col>
                <xdr:colOff>0</xdr:colOff>
                <xdr:row>60</xdr:row>
                <xdr:rowOff>485775</xdr:rowOff>
              </to>
            </anchor>
          </objectPr>
        </oleObject>
      </mc:Choice>
      <mc:Fallback>
        <oleObject progId="PBrush" shapeId="27825" r:id="rId195"/>
      </mc:Fallback>
    </mc:AlternateContent>
    <mc:AlternateContent xmlns:mc="http://schemas.openxmlformats.org/markup-compatibility/2006">
      <mc:Choice Requires="x14">
        <oleObject progId="PBrush" shapeId="27826" r:id="rId197">
          <objectPr defaultSize="0" autoPict="0" r:id="rId198">
            <anchor moveWithCells="1" sizeWithCells="1">
              <from>
                <xdr:col>26</xdr:col>
                <xdr:colOff>0</xdr:colOff>
                <xdr:row>60</xdr:row>
                <xdr:rowOff>0</xdr:rowOff>
              </from>
              <to>
                <xdr:col>26</xdr:col>
                <xdr:colOff>0</xdr:colOff>
                <xdr:row>60</xdr:row>
                <xdr:rowOff>485775</xdr:rowOff>
              </to>
            </anchor>
          </objectPr>
        </oleObject>
      </mc:Choice>
      <mc:Fallback>
        <oleObject progId="PBrush" shapeId="27826" r:id="rId197"/>
      </mc:Fallback>
    </mc:AlternateContent>
    <mc:AlternateContent xmlns:mc="http://schemas.openxmlformats.org/markup-compatibility/2006">
      <mc:Choice Requires="x14">
        <oleObject progId="PBrush" shapeId="27827" r:id="rId199">
          <objectPr defaultSize="0" autoPict="0" r:id="rId200">
            <anchor moveWithCells="1" sizeWithCells="1">
              <from>
                <xdr:col>26</xdr:col>
                <xdr:colOff>0</xdr:colOff>
                <xdr:row>60</xdr:row>
                <xdr:rowOff>0</xdr:rowOff>
              </from>
              <to>
                <xdr:col>26</xdr:col>
                <xdr:colOff>0</xdr:colOff>
                <xdr:row>60</xdr:row>
                <xdr:rowOff>485775</xdr:rowOff>
              </to>
            </anchor>
          </objectPr>
        </oleObject>
      </mc:Choice>
      <mc:Fallback>
        <oleObject progId="PBrush" shapeId="27827" r:id="rId199"/>
      </mc:Fallback>
    </mc:AlternateContent>
    <mc:AlternateContent xmlns:mc="http://schemas.openxmlformats.org/markup-compatibility/2006">
      <mc:Choice Requires="x14">
        <oleObject progId="PBrush" shapeId="27828" r:id="rId201">
          <objectPr defaultSize="0" autoPict="0" r:id="rId202">
            <anchor moveWithCells="1" sizeWithCells="1">
              <from>
                <xdr:col>26</xdr:col>
                <xdr:colOff>0</xdr:colOff>
                <xdr:row>60</xdr:row>
                <xdr:rowOff>0</xdr:rowOff>
              </from>
              <to>
                <xdr:col>26</xdr:col>
                <xdr:colOff>0</xdr:colOff>
                <xdr:row>60</xdr:row>
                <xdr:rowOff>485775</xdr:rowOff>
              </to>
            </anchor>
          </objectPr>
        </oleObject>
      </mc:Choice>
      <mc:Fallback>
        <oleObject progId="PBrush" shapeId="27828" r:id="rId201"/>
      </mc:Fallback>
    </mc:AlternateContent>
    <mc:AlternateContent xmlns:mc="http://schemas.openxmlformats.org/markup-compatibility/2006">
      <mc:Choice Requires="x14">
        <oleObject progId="PBrush" shapeId="27829" r:id="rId203">
          <objectPr defaultSize="0" autoPict="0" r:id="rId204">
            <anchor moveWithCells="1" sizeWithCells="1">
              <from>
                <xdr:col>26</xdr:col>
                <xdr:colOff>0</xdr:colOff>
                <xdr:row>60</xdr:row>
                <xdr:rowOff>0</xdr:rowOff>
              </from>
              <to>
                <xdr:col>26</xdr:col>
                <xdr:colOff>0</xdr:colOff>
                <xdr:row>60</xdr:row>
                <xdr:rowOff>485775</xdr:rowOff>
              </to>
            </anchor>
          </objectPr>
        </oleObject>
      </mc:Choice>
      <mc:Fallback>
        <oleObject progId="PBrush" shapeId="27829" r:id="rId203"/>
      </mc:Fallback>
    </mc:AlternateContent>
    <mc:AlternateContent xmlns:mc="http://schemas.openxmlformats.org/markup-compatibility/2006">
      <mc:Choice Requires="x14">
        <oleObject progId="PBrush" shapeId="27830" r:id="rId205">
          <objectPr defaultSize="0" autoPict="0" r:id="rId133">
            <anchor moveWithCells="1" sizeWithCells="1">
              <from>
                <xdr:col>26</xdr:col>
                <xdr:colOff>0</xdr:colOff>
                <xdr:row>60</xdr:row>
                <xdr:rowOff>0</xdr:rowOff>
              </from>
              <to>
                <xdr:col>26</xdr:col>
                <xdr:colOff>0</xdr:colOff>
                <xdr:row>60</xdr:row>
                <xdr:rowOff>485775</xdr:rowOff>
              </to>
            </anchor>
          </objectPr>
        </oleObject>
      </mc:Choice>
      <mc:Fallback>
        <oleObject progId="PBrush" shapeId="27830" r:id="rId205"/>
      </mc:Fallback>
    </mc:AlternateContent>
    <mc:AlternateContent xmlns:mc="http://schemas.openxmlformats.org/markup-compatibility/2006">
      <mc:Choice Requires="x14">
        <oleObject progId="PBrush" shapeId="27831" r:id="rId206">
          <objectPr defaultSize="0" autoPict="0" r:id="rId135">
            <anchor moveWithCells="1" sizeWithCells="1">
              <from>
                <xdr:col>26</xdr:col>
                <xdr:colOff>0</xdr:colOff>
                <xdr:row>60</xdr:row>
                <xdr:rowOff>0</xdr:rowOff>
              </from>
              <to>
                <xdr:col>26</xdr:col>
                <xdr:colOff>0</xdr:colOff>
                <xdr:row>60</xdr:row>
                <xdr:rowOff>485775</xdr:rowOff>
              </to>
            </anchor>
          </objectPr>
        </oleObject>
      </mc:Choice>
      <mc:Fallback>
        <oleObject progId="PBrush" shapeId="27831" r:id="rId206"/>
      </mc:Fallback>
    </mc:AlternateContent>
    <mc:AlternateContent xmlns:mc="http://schemas.openxmlformats.org/markup-compatibility/2006">
      <mc:Choice Requires="x14">
        <oleObject progId="PBrush" shapeId="27832" r:id="rId207">
          <objectPr defaultSize="0" autoPict="0" r:id="rId7">
            <anchor moveWithCells="1" sizeWithCells="1">
              <from>
                <xdr:col>26</xdr:col>
                <xdr:colOff>0</xdr:colOff>
                <xdr:row>60</xdr:row>
                <xdr:rowOff>0</xdr:rowOff>
              </from>
              <to>
                <xdr:col>26</xdr:col>
                <xdr:colOff>0</xdr:colOff>
                <xdr:row>60</xdr:row>
                <xdr:rowOff>485775</xdr:rowOff>
              </to>
            </anchor>
          </objectPr>
        </oleObject>
      </mc:Choice>
      <mc:Fallback>
        <oleObject progId="PBrush" shapeId="27832" r:id="rId207"/>
      </mc:Fallback>
    </mc:AlternateContent>
    <mc:AlternateContent xmlns:mc="http://schemas.openxmlformats.org/markup-compatibility/2006">
      <mc:Choice Requires="x14">
        <oleObject progId="PBrush" shapeId="27833" r:id="rId208">
          <objectPr defaultSize="0" autoPict="0" r:id="rId196">
            <anchor moveWithCells="1" sizeWithCells="1">
              <from>
                <xdr:col>26</xdr:col>
                <xdr:colOff>0</xdr:colOff>
                <xdr:row>61</xdr:row>
                <xdr:rowOff>0</xdr:rowOff>
              </from>
              <to>
                <xdr:col>26</xdr:col>
                <xdr:colOff>0</xdr:colOff>
                <xdr:row>61</xdr:row>
                <xdr:rowOff>485775</xdr:rowOff>
              </to>
            </anchor>
          </objectPr>
        </oleObject>
      </mc:Choice>
      <mc:Fallback>
        <oleObject progId="PBrush" shapeId="27833" r:id="rId208"/>
      </mc:Fallback>
    </mc:AlternateContent>
    <mc:AlternateContent xmlns:mc="http://schemas.openxmlformats.org/markup-compatibility/2006">
      <mc:Choice Requires="x14">
        <oleObject progId="PBrush" shapeId="27834" r:id="rId209">
          <objectPr defaultSize="0" autoPict="0" r:id="rId198">
            <anchor moveWithCells="1" sizeWithCells="1">
              <from>
                <xdr:col>26</xdr:col>
                <xdr:colOff>0</xdr:colOff>
                <xdr:row>61</xdr:row>
                <xdr:rowOff>0</xdr:rowOff>
              </from>
              <to>
                <xdr:col>26</xdr:col>
                <xdr:colOff>0</xdr:colOff>
                <xdr:row>61</xdr:row>
                <xdr:rowOff>485775</xdr:rowOff>
              </to>
            </anchor>
          </objectPr>
        </oleObject>
      </mc:Choice>
      <mc:Fallback>
        <oleObject progId="PBrush" shapeId="27834" r:id="rId209"/>
      </mc:Fallback>
    </mc:AlternateContent>
    <mc:AlternateContent xmlns:mc="http://schemas.openxmlformats.org/markup-compatibility/2006">
      <mc:Choice Requires="x14">
        <oleObject progId="PBrush" shapeId="27835" r:id="rId210">
          <objectPr defaultSize="0" autoPict="0" r:id="rId200">
            <anchor moveWithCells="1" sizeWithCells="1">
              <from>
                <xdr:col>26</xdr:col>
                <xdr:colOff>0</xdr:colOff>
                <xdr:row>61</xdr:row>
                <xdr:rowOff>0</xdr:rowOff>
              </from>
              <to>
                <xdr:col>26</xdr:col>
                <xdr:colOff>0</xdr:colOff>
                <xdr:row>61</xdr:row>
                <xdr:rowOff>485775</xdr:rowOff>
              </to>
            </anchor>
          </objectPr>
        </oleObject>
      </mc:Choice>
      <mc:Fallback>
        <oleObject progId="PBrush" shapeId="27835" r:id="rId210"/>
      </mc:Fallback>
    </mc:AlternateContent>
    <mc:AlternateContent xmlns:mc="http://schemas.openxmlformats.org/markup-compatibility/2006">
      <mc:Choice Requires="x14">
        <oleObject progId="PBrush" shapeId="27836" r:id="rId211">
          <objectPr defaultSize="0" autoPict="0" r:id="rId202">
            <anchor moveWithCells="1" sizeWithCells="1">
              <from>
                <xdr:col>26</xdr:col>
                <xdr:colOff>0</xdr:colOff>
                <xdr:row>61</xdr:row>
                <xdr:rowOff>0</xdr:rowOff>
              </from>
              <to>
                <xdr:col>26</xdr:col>
                <xdr:colOff>0</xdr:colOff>
                <xdr:row>61</xdr:row>
                <xdr:rowOff>485775</xdr:rowOff>
              </to>
            </anchor>
          </objectPr>
        </oleObject>
      </mc:Choice>
      <mc:Fallback>
        <oleObject progId="PBrush" shapeId="27836" r:id="rId211"/>
      </mc:Fallback>
    </mc:AlternateContent>
    <mc:AlternateContent xmlns:mc="http://schemas.openxmlformats.org/markup-compatibility/2006">
      <mc:Choice Requires="x14">
        <oleObject progId="PBrush" shapeId="27837" r:id="rId212">
          <objectPr defaultSize="0" autoPict="0" r:id="rId204">
            <anchor moveWithCells="1" sizeWithCells="1">
              <from>
                <xdr:col>26</xdr:col>
                <xdr:colOff>0</xdr:colOff>
                <xdr:row>61</xdr:row>
                <xdr:rowOff>0</xdr:rowOff>
              </from>
              <to>
                <xdr:col>26</xdr:col>
                <xdr:colOff>0</xdr:colOff>
                <xdr:row>61</xdr:row>
                <xdr:rowOff>485775</xdr:rowOff>
              </to>
            </anchor>
          </objectPr>
        </oleObject>
      </mc:Choice>
      <mc:Fallback>
        <oleObject progId="PBrush" shapeId="27837" r:id="rId212"/>
      </mc:Fallback>
    </mc:AlternateContent>
    <mc:AlternateContent xmlns:mc="http://schemas.openxmlformats.org/markup-compatibility/2006">
      <mc:Choice Requires="x14">
        <oleObject progId="PBrush" shapeId="27838" r:id="rId213">
          <objectPr defaultSize="0" autoPict="0" r:id="rId133">
            <anchor moveWithCells="1" sizeWithCells="1">
              <from>
                <xdr:col>26</xdr:col>
                <xdr:colOff>0</xdr:colOff>
                <xdr:row>61</xdr:row>
                <xdr:rowOff>0</xdr:rowOff>
              </from>
              <to>
                <xdr:col>26</xdr:col>
                <xdr:colOff>0</xdr:colOff>
                <xdr:row>61</xdr:row>
                <xdr:rowOff>485775</xdr:rowOff>
              </to>
            </anchor>
          </objectPr>
        </oleObject>
      </mc:Choice>
      <mc:Fallback>
        <oleObject progId="PBrush" shapeId="27838" r:id="rId213"/>
      </mc:Fallback>
    </mc:AlternateContent>
    <mc:AlternateContent xmlns:mc="http://schemas.openxmlformats.org/markup-compatibility/2006">
      <mc:Choice Requires="x14">
        <oleObject progId="PBrush" shapeId="27839" r:id="rId214">
          <objectPr defaultSize="0" autoPict="0" r:id="rId135">
            <anchor moveWithCells="1" sizeWithCells="1">
              <from>
                <xdr:col>26</xdr:col>
                <xdr:colOff>0</xdr:colOff>
                <xdr:row>61</xdr:row>
                <xdr:rowOff>0</xdr:rowOff>
              </from>
              <to>
                <xdr:col>26</xdr:col>
                <xdr:colOff>0</xdr:colOff>
                <xdr:row>61</xdr:row>
                <xdr:rowOff>485775</xdr:rowOff>
              </to>
            </anchor>
          </objectPr>
        </oleObject>
      </mc:Choice>
      <mc:Fallback>
        <oleObject progId="PBrush" shapeId="27839" r:id="rId214"/>
      </mc:Fallback>
    </mc:AlternateContent>
    <mc:AlternateContent xmlns:mc="http://schemas.openxmlformats.org/markup-compatibility/2006">
      <mc:Choice Requires="x14">
        <oleObject progId="PBrush" shapeId="27840" r:id="rId215">
          <objectPr defaultSize="0" autoPict="0" r:id="rId7">
            <anchor moveWithCells="1" sizeWithCells="1">
              <from>
                <xdr:col>26</xdr:col>
                <xdr:colOff>0</xdr:colOff>
                <xdr:row>61</xdr:row>
                <xdr:rowOff>0</xdr:rowOff>
              </from>
              <to>
                <xdr:col>26</xdr:col>
                <xdr:colOff>0</xdr:colOff>
                <xdr:row>61</xdr:row>
                <xdr:rowOff>485775</xdr:rowOff>
              </to>
            </anchor>
          </objectPr>
        </oleObject>
      </mc:Choice>
      <mc:Fallback>
        <oleObject progId="PBrush" shapeId="27840" r:id="rId215"/>
      </mc:Fallback>
    </mc:AlternateContent>
    <mc:AlternateContent xmlns:mc="http://schemas.openxmlformats.org/markup-compatibility/2006">
      <mc:Choice Requires="x14">
        <oleObject progId="PBrush" shapeId="27841" r:id="rId216">
          <objectPr defaultSize="0" autoPict="0" r:id="rId196">
            <anchor moveWithCells="1" sizeWithCells="1">
              <from>
                <xdr:col>26</xdr:col>
                <xdr:colOff>0</xdr:colOff>
                <xdr:row>62</xdr:row>
                <xdr:rowOff>0</xdr:rowOff>
              </from>
              <to>
                <xdr:col>26</xdr:col>
                <xdr:colOff>0</xdr:colOff>
                <xdr:row>62</xdr:row>
                <xdr:rowOff>485775</xdr:rowOff>
              </to>
            </anchor>
          </objectPr>
        </oleObject>
      </mc:Choice>
      <mc:Fallback>
        <oleObject progId="PBrush" shapeId="27841" r:id="rId216"/>
      </mc:Fallback>
    </mc:AlternateContent>
    <mc:AlternateContent xmlns:mc="http://schemas.openxmlformats.org/markup-compatibility/2006">
      <mc:Choice Requires="x14">
        <oleObject progId="PBrush" shapeId="27842" r:id="rId217">
          <objectPr defaultSize="0" autoPict="0" r:id="rId198">
            <anchor moveWithCells="1" sizeWithCells="1">
              <from>
                <xdr:col>26</xdr:col>
                <xdr:colOff>0</xdr:colOff>
                <xdr:row>62</xdr:row>
                <xdr:rowOff>0</xdr:rowOff>
              </from>
              <to>
                <xdr:col>26</xdr:col>
                <xdr:colOff>0</xdr:colOff>
                <xdr:row>62</xdr:row>
                <xdr:rowOff>485775</xdr:rowOff>
              </to>
            </anchor>
          </objectPr>
        </oleObject>
      </mc:Choice>
      <mc:Fallback>
        <oleObject progId="PBrush" shapeId="27842" r:id="rId217"/>
      </mc:Fallback>
    </mc:AlternateContent>
    <mc:AlternateContent xmlns:mc="http://schemas.openxmlformats.org/markup-compatibility/2006">
      <mc:Choice Requires="x14">
        <oleObject progId="PBrush" shapeId="27843" r:id="rId218">
          <objectPr defaultSize="0" autoPict="0" r:id="rId200">
            <anchor moveWithCells="1" sizeWithCells="1">
              <from>
                <xdr:col>26</xdr:col>
                <xdr:colOff>0</xdr:colOff>
                <xdr:row>62</xdr:row>
                <xdr:rowOff>0</xdr:rowOff>
              </from>
              <to>
                <xdr:col>26</xdr:col>
                <xdr:colOff>0</xdr:colOff>
                <xdr:row>62</xdr:row>
                <xdr:rowOff>485775</xdr:rowOff>
              </to>
            </anchor>
          </objectPr>
        </oleObject>
      </mc:Choice>
      <mc:Fallback>
        <oleObject progId="PBrush" shapeId="27843" r:id="rId218"/>
      </mc:Fallback>
    </mc:AlternateContent>
    <mc:AlternateContent xmlns:mc="http://schemas.openxmlformats.org/markup-compatibility/2006">
      <mc:Choice Requires="x14">
        <oleObject progId="PBrush" shapeId="27844" r:id="rId219">
          <objectPr defaultSize="0" autoPict="0" r:id="rId202">
            <anchor moveWithCells="1" sizeWithCells="1">
              <from>
                <xdr:col>26</xdr:col>
                <xdr:colOff>0</xdr:colOff>
                <xdr:row>62</xdr:row>
                <xdr:rowOff>0</xdr:rowOff>
              </from>
              <to>
                <xdr:col>26</xdr:col>
                <xdr:colOff>0</xdr:colOff>
                <xdr:row>62</xdr:row>
                <xdr:rowOff>485775</xdr:rowOff>
              </to>
            </anchor>
          </objectPr>
        </oleObject>
      </mc:Choice>
      <mc:Fallback>
        <oleObject progId="PBrush" shapeId="27844" r:id="rId219"/>
      </mc:Fallback>
    </mc:AlternateContent>
    <mc:AlternateContent xmlns:mc="http://schemas.openxmlformats.org/markup-compatibility/2006">
      <mc:Choice Requires="x14">
        <oleObject progId="PBrush" shapeId="27845" r:id="rId220">
          <objectPr defaultSize="0" autoPict="0" r:id="rId204">
            <anchor moveWithCells="1" sizeWithCells="1">
              <from>
                <xdr:col>26</xdr:col>
                <xdr:colOff>0</xdr:colOff>
                <xdr:row>62</xdr:row>
                <xdr:rowOff>0</xdr:rowOff>
              </from>
              <to>
                <xdr:col>26</xdr:col>
                <xdr:colOff>0</xdr:colOff>
                <xdr:row>62</xdr:row>
                <xdr:rowOff>485775</xdr:rowOff>
              </to>
            </anchor>
          </objectPr>
        </oleObject>
      </mc:Choice>
      <mc:Fallback>
        <oleObject progId="PBrush" shapeId="27845" r:id="rId220"/>
      </mc:Fallback>
    </mc:AlternateContent>
    <mc:AlternateContent xmlns:mc="http://schemas.openxmlformats.org/markup-compatibility/2006">
      <mc:Choice Requires="x14">
        <oleObject progId="PBrush" shapeId="27846" r:id="rId221">
          <objectPr defaultSize="0" autoPict="0" r:id="rId133">
            <anchor moveWithCells="1" sizeWithCells="1">
              <from>
                <xdr:col>26</xdr:col>
                <xdr:colOff>0</xdr:colOff>
                <xdr:row>62</xdr:row>
                <xdr:rowOff>0</xdr:rowOff>
              </from>
              <to>
                <xdr:col>26</xdr:col>
                <xdr:colOff>0</xdr:colOff>
                <xdr:row>62</xdr:row>
                <xdr:rowOff>485775</xdr:rowOff>
              </to>
            </anchor>
          </objectPr>
        </oleObject>
      </mc:Choice>
      <mc:Fallback>
        <oleObject progId="PBrush" shapeId="27846" r:id="rId221"/>
      </mc:Fallback>
    </mc:AlternateContent>
    <mc:AlternateContent xmlns:mc="http://schemas.openxmlformats.org/markup-compatibility/2006">
      <mc:Choice Requires="x14">
        <oleObject progId="PBrush" shapeId="27847" r:id="rId222">
          <objectPr defaultSize="0" autoPict="0" r:id="rId135">
            <anchor moveWithCells="1" sizeWithCells="1">
              <from>
                <xdr:col>26</xdr:col>
                <xdr:colOff>0</xdr:colOff>
                <xdr:row>62</xdr:row>
                <xdr:rowOff>0</xdr:rowOff>
              </from>
              <to>
                <xdr:col>26</xdr:col>
                <xdr:colOff>0</xdr:colOff>
                <xdr:row>62</xdr:row>
                <xdr:rowOff>485775</xdr:rowOff>
              </to>
            </anchor>
          </objectPr>
        </oleObject>
      </mc:Choice>
      <mc:Fallback>
        <oleObject progId="PBrush" shapeId="27847" r:id="rId222"/>
      </mc:Fallback>
    </mc:AlternateContent>
    <mc:AlternateContent xmlns:mc="http://schemas.openxmlformats.org/markup-compatibility/2006">
      <mc:Choice Requires="x14">
        <oleObject progId="PBrush" shapeId="27848" r:id="rId223">
          <objectPr defaultSize="0" autoPict="0" r:id="rId7">
            <anchor moveWithCells="1" sizeWithCells="1">
              <from>
                <xdr:col>26</xdr:col>
                <xdr:colOff>0</xdr:colOff>
                <xdr:row>62</xdr:row>
                <xdr:rowOff>0</xdr:rowOff>
              </from>
              <to>
                <xdr:col>26</xdr:col>
                <xdr:colOff>0</xdr:colOff>
                <xdr:row>62</xdr:row>
                <xdr:rowOff>485775</xdr:rowOff>
              </to>
            </anchor>
          </objectPr>
        </oleObject>
      </mc:Choice>
      <mc:Fallback>
        <oleObject progId="PBrush" shapeId="27848" r:id="rId223"/>
      </mc:Fallback>
    </mc:AlternateContent>
    <mc:AlternateContent xmlns:mc="http://schemas.openxmlformats.org/markup-compatibility/2006">
      <mc:Choice Requires="x14">
        <oleObject progId="PBrush" shapeId="27849" r:id="rId224">
          <objectPr defaultSize="0" autoPict="0" r:id="rId196">
            <anchor moveWithCells="1" sizeWithCells="1">
              <from>
                <xdr:col>26</xdr:col>
                <xdr:colOff>0</xdr:colOff>
                <xdr:row>63</xdr:row>
                <xdr:rowOff>0</xdr:rowOff>
              </from>
              <to>
                <xdr:col>26</xdr:col>
                <xdr:colOff>0</xdr:colOff>
                <xdr:row>63</xdr:row>
                <xdr:rowOff>485775</xdr:rowOff>
              </to>
            </anchor>
          </objectPr>
        </oleObject>
      </mc:Choice>
      <mc:Fallback>
        <oleObject progId="PBrush" shapeId="27849" r:id="rId224"/>
      </mc:Fallback>
    </mc:AlternateContent>
    <mc:AlternateContent xmlns:mc="http://schemas.openxmlformats.org/markup-compatibility/2006">
      <mc:Choice Requires="x14">
        <oleObject progId="PBrush" shapeId="27850" r:id="rId225">
          <objectPr defaultSize="0" autoPict="0" r:id="rId198">
            <anchor moveWithCells="1" sizeWithCells="1">
              <from>
                <xdr:col>26</xdr:col>
                <xdr:colOff>0</xdr:colOff>
                <xdr:row>63</xdr:row>
                <xdr:rowOff>0</xdr:rowOff>
              </from>
              <to>
                <xdr:col>26</xdr:col>
                <xdr:colOff>0</xdr:colOff>
                <xdr:row>63</xdr:row>
                <xdr:rowOff>485775</xdr:rowOff>
              </to>
            </anchor>
          </objectPr>
        </oleObject>
      </mc:Choice>
      <mc:Fallback>
        <oleObject progId="PBrush" shapeId="27850" r:id="rId225"/>
      </mc:Fallback>
    </mc:AlternateContent>
    <mc:AlternateContent xmlns:mc="http://schemas.openxmlformats.org/markup-compatibility/2006">
      <mc:Choice Requires="x14">
        <oleObject progId="PBrush" shapeId="27851" r:id="rId226">
          <objectPr defaultSize="0" autoPict="0" r:id="rId200">
            <anchor moveWithCells="1" sizeWithCells="1">
              <from>
                <xdr:col>26</xdr:col>
                <xdr:colOff>0</xdr:colOff>
                <xdr:row>63</xdr:row>
                <xdr:rowOff>0</xdr:rowOff>
              </from>
              <to>
                <xdr:col>26</xdr:col>
                <xdr:colOff>0</xdr:colOff>
                <xdr:row>63</xdr:row>
                <xdr:rowOff>485775</xdr:rowOff>
              </to>
            </anchor>
          </objectPr>
        </oleObject>
      </mc:Choice>
      <mc:Fallback>
        <oleObject progId="PBrush" shapeId="27851" r:id="rId226"/>
      </mc:Fallback>
    </mc:AlternateContent>
    <mc:AlternateContent xmlns:mc="http://schemas.openxmlformats.org/markup-compatibility/2006">
      <mc:Choice Requires="x14">
        <oleObject progId="PBrush" shapeId="27852" r:id="rId227">
          <objectPr defaultSize="0" autoPict="0" r:id="rId202">
            <anchor moveWithCells="1" sizeWithCells="1">
              <from>
                <xdr:col>26</xdr:col>
                <xdr:colOff>0</xdr:colOff>
                <xdr:row>63</xdr:row>
                <xdr:rowOff>0</xdr:rowOff>
              </from>
              <to>
                <xdr:col>26</xdr:col>
                <xdr:colOff>0</xdr:colOff>
                <xdr:row>63</xdr:row>
                <xdr:rowOff>485775</xdr:rowOff>
              </to>
            </anchor>
          </objectPr>
        </oleObject>
      </mc:Choice>
      <mc:Fallback>
        <oleObject progId="PBrush" shapeId="27852" r:id="rId227"/>
      </mc:Fallback>
    </mc:AlternateContent>
    <mc:AlternateContent xmlns:mc="http://schemas.openxmlformats.org/markup-compatibility/2006">
      <mc:Choice Requires="x14">
        <oleObject progId="PBrush" shapeId="27853" r:id="rId228">
          <objectPr defaultSize="0" autoPict="0" r:id="rId204">
            <anchor moveWithCells="1" sizeWithCells="1">
              <from>
                <xdr:col>26</xdr:col>
                <xdr:colOff>0</xdr:colOff>
                <xdr:row>63</xdr:row>
                <xdr:rowOff>0</xdr:rowOff>
              </from>
              <to>
                <xdr:col>26</xdr:col>
                <xdr:colOff>0</xdr:colOff>
                <xdr:row>63</xdr:row>
                <xdr:rowOff>485775</xdr:rowOff>
              </to>
            </anchor>
          </objectPr>
        </oleObject>
      </mc:Choice>
      <mc:Fallback>
        <oleObject progId="PBrush" shapeId="27853" r:id="rId228"/>
      </mc:Fallback>
    </mc:AlternateContent>
    <mc:AlternateContent xmlns:mc="http://schemas.openxmlformats.org/markup-compatibility/2006">
      <mc:Choice Requires="x14">
        <oleObject progId="PBrush" shapeId="27854" r:id="rId229">
          <objectPr defaultSize="0" autoPict="0" r:id="rId133">
            <anchor moveWithCells="1" sizeWithCells="1">
              <from>
                <xdr:col>26</xdr:col>
                <xdr:colOff>0</xdr:colOff>
                <xdr:row>63</xdr:row>
                <xdr:rowOff>0</xdr:rowOff>
              </from>
              <to>
                <xdr:col>26</xdr:col>
                <xdr:colOff>0</xdr:colOff>
                <xdr:row>63</xdr:row>
                <xdr:rowOff>485775</xdr:rowOff>
              </to>
            </anchor>
          </objectPr>
        </oleObject>
      </mc:Choice>
      <mc:Fallback>
        <oleObject progId="PBrush" shapeId="27854" r:id="rId229"/>
      </mc:Fallback>
    </mc:AlternateContent>
    <mc:AlternateContent xmlns:mc="http://schemas.openxmlformats.org/markup-compatibility/2006">
      <mc:Choice Requires="x14">
        <oleObject progId="PBrush" shapeId="27855" r:id="rId230">
          <objectPr defaultSize="0" autoPict="0" r:id="rId135">
            <anchor moveWithCells="1" sizeWithCells="1">
              <from>
                <xdr:col>26</xdr:col>
                <xdr:colOff>0</xdr:colOff>
                <xdr:row>63</xdr:row>
                <xdr:rowOff>0</xdr:rowOff>
              </from>
              <to>
                <xdr:col>26</xdr:col>
                <xdr:colOff>0</xdr:colOff>
                <xdr:row>63</xdr:row>
                <xdr:rowOff>485775</xdr:rowOff>
              </to>
            </anchor>
          </objectPr>
        </oleObject>
      </mc:Choice>
      <mc:Fallback>
        <oleObject progId="PBrush" shapeId="27855" r:id="rId230"/>
      </mc:Fallback>
    </mc:AlternateContent>
    <mc:AlternateContent xmlns:mc="http://schemas.openxmlformats.org/markup-compatibility/2006">
      <mc:Choice Requires="x14">
        <oleObject progId="PBrush" shapeId="27856" r:id="rId231">
          <objectPr defaultSize="0" autoPict="0" r:id="rId7">
            <anchor moveWithCells="1" sizeWithCells="1">
              <from>
                <xdr:col>26</xdr:col>
                <xdr:colOff>0</xdr:colOff>
                <xdr:row>63</xdr:row>
                <xdr:rowOff>0</xdr:rowOff>
              </from>
              <to>
                <xdr:col>26</xdr:col>
                <xdr:colOff>0</xdr:colOff>
                <xdr:row>63</xdr:row>
                <xdr:rowOff>485775</xdr:rowOff>
              </to>
            </anchor>
          </objectPr>
        </oleObject>
      </mc:Choice>
      <mc:Fallback>
        <oleObject progId="PBrush" shapeId="27856" r:id="rId231"/>
      </mc:Fallback>
    </mc:AlternateContent>
    <mc:AlternateContent xmlns:mc="http://schemas.openxmlformats.org/markup-compatibility/2006">
      <mc:Choice Requires="x14">
        <oleObject progId="PBrush" shapeId="27857" r:id="rId232">
          <objectPr defaultSize="0" autoPict="0" r:id="rId196">
            <anchor moveWithCells="1" sizeWithCells="1">
              <from>
                <xdr:col>26</xdr:col>
                <xdr:colOff>0</xdr:colOff>
                <xdr:row>64</xdr:row>
                <xdr:rowOff>0</xdr:rowOff>
              </from>
              <to>
                <xdr:col>26</xdr:col>
                <xdr:colOff>0</xdr:colOff>
                <xdr:row>64</xdr:row>
                <xdr:rowOff>485775</xdr:rowOff>
              </to>
            </anchor>
          </objectPr>
        </oleObject>
      </mc:Choice>
      <mc:Fallback>
        <oleObject progId="PBrush" shapeId="27857" r:id="rId232"/>
      </mc:Fallback>
    </mc:AlternateContent>
    <mc:AlternateContent xmlns:mc="http://schemas.openxmlformats.org/markup-compatibility/2006">
      <mc:Choice Requires="x14">
        <oleObject progId="PBrush" shapeId="27858" r:id="rId233">
          <objectPr defaultSize="0" autoPict="0" r:id="rId198">
            <anchor moveWithCells="1" sizeWithCells="1">
              <from>
                <xdr:col>26</xdr:col>
                <xdr:colOff>0</xdr:colOff>
                <xdr:row>64</xdr:row>
                <xdr:rowOff>0</xdr:rowOff>
              </from>
              <to>
                <xdr:col>26</xdr:col>
                <xdr:colOff>0</xdr:colOff>
                <xdr:row>64</xdr:row>
                <xdr:rowOff>485775</xdr:rowOff>
              </to>
            </anchor>
          </objectPr>
        </oleObject>
      </mc:Choice>
      <mc:Fallback>
        <oleObject progId="PBrush" shapeId="27858" r:id="rId233"/>
      </mc:Fallback>
    </mc:AlternateContent>
    <mc:AlternateContent xmlns:mc="http://schemas.openxmlformats.org/markup-compatibility/2006">
      <mc:Choice Requires="x14">
        <oleObject progId="PBrush" shapeId="27859" r:id="rId234">
          <objectPr defaultSize="0" autoPict="0" r:id="rId200">
            <anchor moveWithCells="1" sizeWithCells="1">
              <from>
                <xdr:col>26</xdr:col>
                <xdr:colOff>0</xdr:colOff>
                <xdr:row>64</xdr:row>
                <xdr:rowOff>0</xdr:rowOff>
              </from>
              <to>
                <xdr:col>26</xdr:col>
                <xdr:colOff>0</xdr:colOff>
                <xdr:row>64</xdr:row>
                <xdr:rowOff>485775</xdr:rowOff>
              </to>
            </anchor>
          </objectPr>
        </oleObject>
      </mc:Choice>
      <mc:Fallback>
        <oleObject progId="PBrush" shapeId="27859" r:id="rId234"/>
      </mc:Fallback>
    </mc:AlternateContent>
    <mc:AlternateContent xmlns:mc="http://schemas.openxmlformats.org/markup-compatibility/2006">
      <mc:Choice Requires="x14">
        <oleObject progId="PBrush" shapeId="27860" r:id="rId235">
          <objectPr defaultSize="0" autoPict="0" r:id="rId202">
            <anchor moveWithCells="1" sizeWithCells="1">
              <from>
                <xdr:col>26</xdr:col>
                <xdr:colOff>0</xdr:colOff>
                <xdr:row>64</xdr:row>
                <xdr:rowOff>0</xdr:rowOff>
              </from>
              <to>
                <xdr:col>26</xdr:col>
                <xdr:colOff>0</xdr:colOff>
                <xdr:row>64</xdr:row>
                <xdr:rowOff>485775</xdr:rowOff>
              </to>
            </anchor>
          </objectPr>
        </oleObject>
      </mc:Choice>
      <mc:Fallback>
        <oleObject progId="PBrush" shapeId="27860" r:id="rId235"/>
      </mc:Fallback>
    </mc:AlternateContent>
    <mc:AlternateContent xmlns:mc="http://schemas.openxmlformats.org/markup-compatibility/2006">
      <mc:Choice Requires="x14">
        <oleObject progId="PBrush" shapeId="27861" r:id="rId236">
          <objectPr defaultSize="0" autoPict="0" r:id="rId204">
            <anchor moveWithCells="1" sizeWithCells="1">
              <from>
                <xdr:col>26</xdr:col>
                <xdr:colOff>0</xdr:colOff>
                <xdr:row>64</xdr:row>
                <xdr:rowOff>0</xdr:rowOff>
              </from>
              <to>
                <xdr:col>26</xdr:col>
                <xdr:colOff>0</xdr:colOff>
                <xdr:row>64</xdr:row>
                <xdr:rowOff>485775</xdr:rowOff>
              </to>
            </anchor>
          </objectPr>
        </oleObject>
      </mc:Choice>
      <mc:Fallback>
        <oleObject progId="PBrush" shapeId="27861" r:id="rId236"/>
      </mc:Fallback>
    </mc:AlternateContent>
    <mc:AlternateContent xmlns:mc="http://schemas.openxmlformats.org/markup-compatibility/2006">
      <mc:Choice Requires="x14">
        <oleObject progId="PBrush" shapeId="27862" r:id="rId237">
          <objectPr defaultSize="0" autoPict="0" r:id="rId133">
            <anchor moveWithCells="1" sizeWithCells="1">
              <from>
                <xdr:col>26</xdr:col>
                <xdr:colOff>0</xdr:colOff>
                <xdr:row>64</xdr:row>
                <xdr:rowOff>0</xdr:rowOff>
              </from>
              <to>
                <xdr:col>26</xdr:col>
                <xdr:colOff>0</xdr:colOff>
                <xdr:row>64</xdr:row>
                <xdr:rowOff>485775</xdr:rowOff>
              </to>
            </anchor>
          </objectPr>
        </oleObject>
      </mc:Choice>
      <mc:Fallback>
        <oleObject progId="PBrush" shapeId="27862" r:id="rId237"/>
      </mc:Fallback>
    </mc:AlternateContent>
    <mc:AlternateContent xmlns:mc="http://schemas.openxmlformats.org/markup-compatibility/2006">
      <mc:Choice Requires="x14">
        <oleObject progId="PBrush" shapeId="27863" r:id="rId238">
          <objectPr defaultSize="0" autoPict="0" r:id="rId135">
            <anchor moveWithCells="1" sizeWithCells="1">
              <from>
                <xdr:col>26</xdr:col>
                <xdr:colOff>0</xdr:colOff>
                <xdr:row>64</xdr:row>
                <xdr:rowOff>0</xdr:rowOff>
              </from>
              <to>
                <xdr:col>26</xdr:col>
                <xdr:colOff>0</xdr:colOff>
                <xdr:row>64</xdr:row>
                <xdr:rowOff>485775</xdr:rowOff>
              </to>
            </anchor>
          </objectPr>
        </oleObject>
      </mc:Choice>
      <mc:Fallback>
        <oleObject progId="PBrush" shapeId="27863" r:id="rId238"/>
      </mc:Fallback>
    </mc:AlternateContent>
    <mc:AlternateContent xmlns:mc="http://schemas.openxmlformats.org/markup-compatibility/2006">
      <mc:Choice Requires="x14">
        <oleObject progId="PBrush" shapeId="27864" r:id="rId239">
          <objectPr defaultSize="0" autoPict="0" r:id="rId7">
            <anchor moveWithCells="1" sizeWithCells="1">
              <from>
                <xdr:col>26</xdr:col>
                <xdr:colOff>0</xdr:colOff>
                <xdr:row>64</xdr:row>
                <xdr:rowOff>0</xdr:rowOff>
              </from>
              <to>
                <xdr:col>26</xdr:col>
                <xdr:colOff>0</xdr:colOff>
                <xdr:row>64</xdr:row>
                <xdr:rowOff>485775</xdr:rowOff>
              </to>
            </anchor>
          </objectPr>
        </oleObject>
      </mc:Choice>
      <mc:Fallback>
        <oleObject progId="PBrush" shapeId="27864" r:id="rId239"/>
      </mc:Fallback>
    </mc:AlternateContent>
    <mc:AlternateContent xmlns:mc="http://schemas.openxmlformats.org/markup-compatibility/2006">
      <mc:Choice Requires="x14">
        <oleObject progId="PBrush" shapeId="27865" r:id="rId240">
          <objectPr defaultSize="0" autoPict="0" r:id="rId196">
            <anchor moveWithCells="1" sizeWithCells="1">
              <from>
                <xdr:col>26</xdr:col>
                <xdr:colOff>0</xdr:colOff>
                <xdr:row>65</xdr:row>
                <xdr:rowOff>0</xdr:rowOff>
              </from>
              <to>
                <xdr:col>26</xdr:col>
                <xdr:colOff>0</xdr:colOff>
                <xdr:row>65</xdr:row>
                <xdr:rowOff>485775</xdr:rowOff>
              </to>
            </anchor>
          </objectPr>
        </oleObject>
      </mc:Choice>
      <mc:Fallback>
        <oleObject progId="PBrush" shapeId="27865" r:id="rId240"/>
      </mc:Fallback>
    </mc:AlternateContent>
    <mc:AlternateContent xmlns:mc="http://schemas.openxmlformats.org/markup-compatibility/2006">
      <mc:Choice Requires="x14">
        <oleObject progId="PBrush" shapeId="27866" r:id="rId241">
          <objectPr defaultSize="0" autoPict="0" r:id="rId198">
            <anchor moveWithCells="1" sizeWithCells="1">
              <from>
                <xdr:col>26</xdr:col>
                <xdr:colOff>0</xdr:colOff>
                <xdr:row>65</xdr:row>
                <xdr:rowOff>0</xdr:rowOff>
              </from>
              <to>
                <xdr:col>26</xdr:col>
                <xdr:colOff>0</xdr:colOff>
                <xdr:row>65</xdr:row>
                <xdr:rowOff>485775</xdr:rowOff>
              </to>
            </anchor>
          </objectPr>
        </oleObject>
      </mc:Choice>
      <mc:Fallback>
        <oleObject progId="PBrush" shapeId="27866" r:id="rId241"/>
      </mc:Fallback>
    </mc:AlternateContent>
    <mc:AlternateContent xmlns:mc="http://schemas.openxmlformats.org/markup-compatibility/2006">
      <mc:Choice Requires="x14">
        <oleObject progId="PBrush" shapeId="27867" r:id="rId242">
          <objectPr defaultSize="0" autoPict="0" r:id="rId200">
            <anchor moveWithCells="1" sizeWithCells="1">
              <from>
                <xdr:col>26</xdr:col>
                <xdr:colOff>0</xdr:colOff>
                <xdr:row>65</xdr:row>
                <xdr:rowOff>0</xdr:rowOff>
              </from>
              <to>
                <xdr:col>26</xdr:col>
                <xdr:colOff>0</xdr:colOff>
                <xdr:row>65</xdr:row>
                <xdr:rowOff>485775</xdr:rowOff>
              </to>
            </anchor>
          </objectPr>
        </oleObject>
      </mc:Choice>
      <mc:Fallback>
        <oleObject progId="PBrush" shapeId="27867" r:id="rId242"/>
      </mc:Fallback>
    </mc:AlternateContent>
    <mc:AlternateContent xmlns:mc="http://schemas.openxmlformats.org/markup-compatibility/2006">
      <mc:Choice Requires="x14">
        <oleObject progId="PBrush" shapeId="27868" r:id="rId243">
          <objectPr defaultSize="0" autoPict="0" r:id="rId202">
            <anchor moveWithCells="1" sizeWithCells="1">
              <from>
                <xdr:col>26</xdr:col>
                <xdr:colOff>0</xdr:colOff>
                <xdr:row>65</xdr:row>
                <xdr:rowOff>0</xdr:rowOff>
              </from>
              <to>
                <xdr:col>26</xdr:col>
                <xdr:colOff>0</xdr:colOff>
                <xdr:row>65</xdr:row>
                <xdr:rowOff>485775</xdr:rowOff>
              </to>
            </anchor>
          </objectPr>
        </oleObject>
      </mc:Choice>
      <mc:Fallback>
        <oleObject progId="PBrush" shapeId="27868" r:id="rId243"/>
      </mc:Fallback>
    </mc:AlternateContent>
    <mc:AlternateContent xmlns:mc="http://schemas.openxmlformats.org/markup-compatibility/2006">
      <mc:Choice Requires="x14">
        <oleObject progId="PBrush" shapeId="27869" r:id="rId244">
          <objectPr defaultSize="0" autoPict="0" r:id="rId204">
            <anchor moveWithCells="1" sizeWithCells="1">
              <from>
                <xdr:col>26</xdr:col>
                <xdr:colOff>0</xdr:colOff>
                <xdr:row>65</xdr:row>
                <xdr:rowOff>0</xdr:rowOff>
              </from>
              <to>
                <xdr:col>26</xdr:col>
                <xdr:colOff>0</xdr:colOff>
                <xdr:row>65</xdr:row>
                <xdr:rowOff>485775</xdr:rowOff>
              </to>
            </anchor>
          </objectPr>
        </oleObject>
      </mc:Choice>
      <mc:Fallback>
        <oleObject progId="PBrush" shapeId="27869" r:id="rId244"/>
      </mc:Fallback>
    </mc:AlternateContent>
    <mc:AlternateContent xmlns:mc="http://schemas.openxmlformats.org/markup-compatibility/2006">
      <mc:Choice Requires="x14">
        <oleObject progId="PBrush" shapeId="27870" r:id="rId245">
          <objectPr defaultSize="0" autoPict="0" r:id="rId133">
            <anchor moveWithCells="1" sizeWithCells="1">
              <from>
                <xdr:col>26</xdr:col>
                <xdr:colOff>0</xdr:colOff>
                <xdr:row>65</xdr:row>
                <xdr:rowOff>0</xdr:rowOff>
              </from>
              <to>
                <xdr:col>26</xdr:col>
                <xdr:colOff>0</xdr:colOff>
                <xdr:row>65</xdr:row>
                <xdr:rowOff>485775</xdr:rowOff>
              </to>
            </anchor>
          </objectPr>
        </oleObject>
      </mc:Choice>
      <mc:Fallback>
        <oleObject progId="PBrush" shapeId="27870" r:id="rId245"/>
      </mc:Fallback>
    </mc:AlternateContent>
    <mc:AlternateContent xmlns:mc="http://schemas.openxmlformats.org/markup-compatibility/2006">
      <mc:Choice Requires="x14">
        <oleObject progId="PBrush" shapeId="27871" r:id="rId246">
          <objectPr defaultSize="0" autoPict="0" r:id="rId135">
            <anchor moveWithCells="1" sizeWithCells="1">
              <from>
                <xdr:col>26</xdr:col>
                <xdr:colOff>0</xdr:colOff>
                <xdr:row>65</xdr:row>
                <xdr:rowOff>0</xdr:rowOff>
              </from>
              <to>
                <xdr:col>26</xdr:col>
                <xdr:colOff>0</xdr:colOff>
                <xdr:row>65</xdr:row>
                <xdr:rowOff>485775</xdr:rowOff>
              </to>
            </anchor>
          </objectPr>
        </oleObject>
      </mc:Choice>
      <mc:Fallback>
        <oleObject progId="PBrush" shapeId="27871" r:id="rId246"/>
      </mc:Fallback>
    </mc:AlternateContent>
    <mc:AlternateContent xmlns:mc="http://schemas.openxmlformats.org/markup-compatibility/2006">
      <mc:Choice Requires="x14">
        <oleObject progId="PBrush" shapeId="27872" r:id="rId247">
          <objectPr defaultSize="0" autoPict="0" r:id="rId7">
            <anchor moveWithCells="1" sizeWithCells="1">
              <from>
                <xdr:col>26</xdr:col>
                <xdr:colOff>0</xdr:colOff>
                <xdr:row>65</xdr:row>
                <xdr:rowOff>0</xdr:rowOff>
              </from>
              <to>
                <xdr:col>26</xdr:col>
                <xdr:colOff>0</xdr:colOff>
                <xdr:row>65</xdr:row>
                <xdr:rowOff>485775</xdr:rowOff>
              </to>
            </anchor>
          </objectPr>
        </oleObject>
      </mc:Choice>
      <mc:Fallback>
        <oleObject progId="PBrush" shapeId="27872" r:id="rId247"/>
      </mc:Fallback>
    </mc:AlternateContent>
    <mc:AlternateContent xmlns:mc="http://schemas.openxmlformats.org/markup-compatibility/2006">
      <mc:Choice Requires="x14">
        <oleObject progId="PBrush" shapeId="27873" r:id="rId248">
          <objectPr defaultSize="0" autoPict="0" r:id="rId196">
            <anchor moveWithCells="1" sizeWithCells="1">
              <from>
                <xdr:col>26</xdr:col>
                <xdr:colOff>0</xdr:colOff>
                <xdr:row>79</xdr:row>
                <xdr:rowOff>0</xdr:rowOff>
              </from>
              <to>
                <xdr:col>26</xdr:col>
                <xdr:colOff>0</xdr:colOff>
                <xdr:row>79</xdr:row>
                <xdr:rowOff>485775</xdr:rowOff>
              </to>
            </anchor>
          </objectPr>
        </oleObject>
      </mc:Choice>
      <mc:Fallback>
        <oleObject progId="PBrush" shapeId="27873" r:id="rId248"/>
      </mc:Fallback>
    </mc:AlternateContent>
    <mc:AlternateContent xmlns:mc="http://schemas.openxmlformats.org/markup-compatibility/2006">
      <mc:Choice Requires="x14">
        <oleObject progId="PBrush" shapeId="27874" r:id="rId249">
          <objectPr defaultSize="0" autoPict="0" r:id="rId198">
            <anchor moveWithCells="1" sizeWithCells="1">
              <from>
                <xdr:col>26</xdr:col>
                <xdr:colOff>0</xdr:colOff>
                <xdr:row>79</xdr:row>
                <xdr:rowOff>0</xdr:rowOff>
              </from>
              <to>
                <xdr:col>26</xdr:col>
                <xdr:colOff>0</xdr:colOff>
                <xdr:row>79</xdr:row>
                <xdr:rowOff>485775</xdr:rowOff>
              </to>
            </anchor>
          </objectPr>
        </oleObject>
      </mc:Choice>
      <mc:Fallback>
        <oleObject progId="PBrush" shapeId="27874" r:id="rId249"/>
      </mc:Fallback>
    </mc:AlternateContent>
    <mc:AlternateContent xmlns:mc="http://schemas.openxmlformats.org/markup-compatibility/2006">
      <mc:Choice Requires="x14">
        <oleObject progId="PBrush" shapeId="27875" r:id="rId250">
          <objectPr defaultSize="0" autoPict="0" r:id="rId200">
            <anchor moveWithCells="1" sizeWithCells="1">
              <from>
                <xdr:col>26</xdr:col>
                <xdr:colOff>0</xdr:colOff>
                <xdr:row>79</xdr:row>
                <xdr:rowOff>0</xdr:rowOff>
              </from>
              <to>
                <xdr:col>26</xdr:col>
                <xdr:colOff>0</xdr:colOff>
                <xdr:row>79</xdr:row>
                <xdr:rowOff>485775</xdr:rowOff>
              </to>
            </anchor>
          </objectPr>
        </oleObject>
      </mc:Choice>
      <mc:Fallback>
        <oleObject progId="PBrush" shapeId="27875" r:id="rId250"/>
      </mc:Fallback>
    </mc:AlternateContent>
    <mc:AlternateContent xmlns:mc="http://schemas.openxmlformats.org/markup-compatibility/2006">
      <mc:Choice Requires="x14">
        <oleObject progId="PBrush" shapeId="27876" r:id="rId251">
          <objectPr defaultSize="0" autoPict="0" r:id="rId202">
            <anchor moveWithCells="1" sizeWithCells="1">
              <from>
                <xdr:col>26</xdr:col>
                <xdr:colOff>0</xdr:colOff>
                <xdr:row>79</xdr:row>
                <xdr:rowOff>0</xdr:rowOff>
              </from>
              <to>
                <xdr:col>26</xdr:col>
                <xdr:colOff>0</xdr:colOff>
                <xdr:row>79</xdr:row>
                <xdr:rowOff>485775</xdr:rowOff>
              </to>
            </anchor>
          </objectPr>
        </oleObject>
      </mc:Choice>
      <mc:Fallback>
        <oleObject progId="PBrush" shapeId="27876" r:id="rId251"/>
      </mc:Fallback>
    </mc:AlternateContent>
    <mc:AlternateContent xmlns:mc="http://schemas.openxmlformats.org/markup-compatibility/2006">
      <mc:Choice Requires="x14">
        <oleObject progId="PBrush" shapeId="27877" r:id="rId252">
          <objectPr defaultSize="0" autoPict="0" r:id="rId204">
            <anchor moveWithCells="1" sizeWithCells="1">
              <from>
                <xdr:col>26</xdr:col>
                <xdr:colOff>0</xdr:colOff>
                <xdr:row>79</xdr:row>
                <xdr:rowOff>0</xdr:rowOff>
              </from>
              <to>
                <xdr:col>26</xdr:col>
                <xdr:colOff>0</xdr:colOff>
                <xdr:row>79</xdr:row>
                <xdr:rowOff>485775</xdr:rowOff>
              </to>
            </anchor>
          </objectPr>
        </oleObject>
      </mc:Choice>
      <mc:Fallback>
        <oleObject progId="PBrush" shapeId="27877" r:id="rId252"/>
      </mc:Fallback>
    </mc:AlternateContent>
    <mc:AlternateContent xmlns:mc="http://schemas.openxmlformats.org/markup-compatibility/2006">
      <mc:Choice Requires="x14">
        <oleObject progId="PBrush" shapeId="27878" r:id="rId253">
          <objectPr defaultSize="0" autoPict="0" r:id="rId133">
            <anchor moveWithCells="1" sizeWithCells="1">
              <from>
                <xdr:col>26</xdr:col>
                <xdr:colOff>0</xdr:colOff>
                <xdr:row>79</xdr:row>
                <xdr:rowOff>0</xdr:rowOff>
              </from>
              <to>
                <xdr:col>26</xdr:col>
                <xdr:colOff>0</xdr:colOff>
                <xdr:row>79</xdr:row>
                <xdr:rowOff>485775</xdr:rowOff>
              </to>
            </anchor>
          </objectPr>
        </oleObject>
      </mc:Choice>
      <mc:Fallback>
        <oleObject progId="PBrush" shapeId="27878" r:id="rId253"/>
      </mc:Fallback>
    </mc:AlternateContent>
    <mc:AlternateContent xmlns:mc="http://schemas.openxmlformats.org/markup-compatibility/2006">
      <mc:Choice Requires="x14">
        <oleObject progId="PBrush" shapeId="27879" r:id="rId254">
          <objectPr defaultSize="0" autoPict="0" r:id="rId135">
            <anchor moveWithCells="1" sizeWithCells="1">
              <from>
                <xdr:col>26</xdr:col>
                <xdr:colOff>0</xdr:colOff>
                <xdr:row>79</xdr:row>
                <xdr:rowOff>0</xdr:rowOff>
              </from>
              <to>
                <xdr:col>26</xdr:col>
                <xdr:colOff>0</xdr:colOff>
                <xdr:row>79</xdr:row>
                <xdr:rowOff>485775</xdr:rowOff>
              </to>
            </anchor>
          </objectPr>
        </oleObject>
      </mc:Choice>
      <mc:Fallback>
        <oleObject progId="PBrush" shapeId="27879" r:id="rId254"/>
      </mc:Fallback>
    </mc:AlternateContent>
    <mc:AlternateContent xmlns:mc="http://schemas.openxmlformats.org/markup-compatibility/2006">
      <mc:Choice Requires="x14">
        <oleObject progId="PBrush" shapeId="27880" r:id="rId255">
          <objectPr defaultSize="0" autoPict="0" r:id="rId7">
            <anchor moveWithCells="1" sizeWithCells="1">
              <from>
                <xdr:col>26</xdr:col>
                <xdr:colOff>0</xdr:colOff>
                <xdr:row>79</xdr:row>
                <xdr:rowOff>0</xdr:rowOff>
              </from>
              <to>
                <xdr:col>26</xdr:col>
                <xdr:colOff>0</xdr:colOff>
                <xdr:row>79</xdr:row>
                <xdr:rowOff>485775</xdr:rowOff>
              </to>
            </anchor>
          </objectPr>
        </oleObject>
      </mc:Choice>
      <mc:Fallback>
        <oleObject progId="PBrush" shapeId="27880" r:id="rId255"/>
      </mc:Fallback>
    </mc:AlternateContent>
    <mc:AlternateContent xmlns:mc="http://schemas.openxmlformats.org/markup-compatibility/2006">
      <mc:Choice Requires="x14">
        <oleObject progId="PBrush" shapeId="27881" r:id="rId256">
          <objectPr defaultSize="0" autoPict="0" r:id="rId196">
            <anchor moveWithCells="1" sizeWithCells="1">
              <from>
                <xdr:col>26</xdr:col>
                <xdr:colOff>0</xdr:colOff>
                <xdr:row>80</xdr:row>
                <xdr:rowOff>0</xdr:rowOff>
              </from>
              <to>
                <xdr:col>26</xdr:col>
                <xdr:colOff>0</xdr:colOff>
                <xdr:row>80</xdr:row>
                <xdr:rowOff>485775</xdr:rowOff>
              </to>
            </anchor>
          </objectPr>
        </oleObject>
      </mc:Choice>
      <mc:Fallback>
        <oleObject progId="PBrush" shapeId="27881" r:id="rId256"/>
      </mc:Fallback>
    </mc:AlternateContent>
    <mc:AlternateContent xmlns:mc="http://schemas.openxmlformats.org/markup-compatibility/2006">
      <mc:Choice Requires="x14">
        <oleObject progId="PBrush" shapeId="27882" r:id="rId257">
          <objectPr defaultSize="0" autoPict="0" r:id="rId198">
            <anchor moveWithCells="1" sizeWithCells="1">
              <from>
                <xdr:col>26</xdr:col>
                <xdr:colOff>0</xdr:colOff>
                <xdr:row>80</xdr:row>
                <xdr:rowOff>0</xdr:rowOff>
              </from>
              <to>
                <xdr:col>26</xdr:col>
                <xdr:colOff>0</xdr:colOff>
                <xdr:row>80</xdr:row>
                <xdr:rowOff>485775</xdr:rowOff>
              </to>
            </anchor>
          </objectPr>
        </oleObject>
      </mc:Choice>
      <mc:Fallback>
        <oleObject progId="PBrush" shapeId="27882" r:id="rId257"/>
      </mc:Fallback>
    </mc:AlternateContent>
    <mc:AlternateContent xmlns:mc="http://schemas.openxmlformats.org/markup-compatibility/2006">
      <mc:Choice Requires="x14">
        <oleObject progId="PBrush" shapeId="27883" r:id="rId258">
          <objectPr defaultSize="0" autoPict="0" r:id="rId200">
            <anchor moveWithCells="1" sizeWithCells="1">
              <from>
                <xdr:col>26</xdr:col>
                <xdr:colOff>0</xdr:colOff>
                <xdr:row>80</xdr:row>
                <xdr:rowOff>0</xdr:rowOff>
              </from>
              <to>
                <xdr:col>26</xdr:col>
                <xdr:colOff>0</xdr:colOff>
                <xdr:row>80</xdr:row>
                <xdr:rowOff>485775</xdr:rowOff>
              </to>
            </anchor>
          </objectPr>
        </oleObject>
      </mc:Choice>
      <mc:Fallback>
        <oleObject progId="PBrush" shapeId="27883" r:id="rId258"/>
      </mc:Fallback>
    </mc:AlternateContent>
    <mc:AlternateContent xmlns:mc="http://schemas.openxmlformats.org/markup-compatibility/2006">
      <mc:Choice Requires="x14">
        <oleObject progId="PBrush" shapeId="27884" r:id="rId259">
          <objectPr defaultSize="0" autoPict="0" r:id="rId202">
            <anchor moveWithCells="1" sizeWithCells="1">
              <from>
                <xdr:col>26</xdr:col>
                <xdr:colOff>0</xdr:colOff>
                <xdr:row>80</xdr:row>
                <xdr:rowOff>0</xdr:rowOff>
              </from>
              <to>
                <xdr:col>26</xdr:col>
                <xdr:colOff>0</xdr:colOff>
                <xdr:row>80</xdr:row>
                <xdr:rowOff>485775</xdr:rowOff>
              </to>
            </anchor>
          </objectPr>
        </oleObject>
      </mc:Choice>
      <mc:Fallback>
        <oleObject progId="PBrush" shapeId="27884" r:id="rId259"/>
      </mc:Fallback>
    </mc:AlternateContent>
    <mc:AlternateContent xmlns:mc="http://schemas.openxmlformats.org/markup-compatibility/2006">
      <mc:Choice Requires="x14">
        <oleObject progId="PBrush" shapeId="27885" r:id="rId260">
          <objectPr defaultSize="0" autoPict="0" r:id="rId204">
            <anchor moveWithCells="1" sizeWithCells="1">
              <from>
                <xdr:col>26</xdr:col>
                <xdr:colOff>0</xdr:colOff>
                <xdr:row>80</xdr:row>
                <xdr:rowOff>0</xdr:rowOff>
              </from>
              <to>
                <xdr:col>26</xdr:col>
                <xdr:colOff>0</xdr:colOff>
                <xdr:row>80</xdr:row>
                <xdr:rowOff>485775</xdr:rowOff>
              </to>
            </anchor>
          </objectPr>
        </oleObject>
      </mc:Choice>
      <mc:Fallback>
        <oleObject progId="PBrush" shapeId="27885" r:id="rId260"/>
      </mc:Fallback>
    </mc:AlternateContent>
    <mc:AlternateContent xmlns:mc="http://schemas.openxmlformats.org/markup-compatibility/2006">
      <mc:Choice Requires="x14">
        <oleObject progId="PBrush" shapeId="27886" r:id="rId261">
          <objectPr defaultSize="0" autoPict="0" r:id="rId133">
            <anchor moveWithCells="1" sizeWithCells="1">
              <from>
                <xdr:col>26</xdr:col>
                <xdr:colOff>0</xdr:colOff>
                <xdr:row>80</xdr:row>
                <xdr:rowOff>0</xdr:rowOff>
              </from>
              <to>
                <xdr:col>26</xdr:col>
                <xdr:colOff>0</xdr:colOff>
                <xdr:row>80</xdr:row>
                <xdr:rowOff>485775</xdr:rowOff>
              </to>
            </anchor>
          </objectPr>
        </oleObject>
      </mc:Choice>
      <mc:Fallback>
        <oleObject progId="PBrush" shapeId="27886" r:id="rId261"/>
      </mc:Fallback>
    </mc:AlternateContent>
    <mc:AlternateContent xmlns:mc="http://schemas.openxmlformats.org/markup-compatibility/2006">
      <mc:Choice Requires="x14">
        <oleObject progId="PBrush" shapeId="27887" r:id="rId262">
          <objectPr defaultSize="0" autoPict="0" r:id="rId135">
            <anchor moveWithCells="1" sizeWithCells="1">
              <from>
                <xdr:col>26</xdr:col>
                <xdr:colOff>0</xdr:colOff>
                <xdr:row>80</xdr:row>
                <xdr:rowOff>0</xdr:rowOff>
              </from>
              <to>
                <xdr:col>26</xdr:col>
                <xdr:colOff>0</xdr:colOff>
                <xdr:row>80</xdr:row>
                <xdr:rowOff>485775</xdr:rowOff>
              </to>
            </anchor>
          </objectPr>
        </oleObject>
      </mc:Choice>
      <mc:Fallback>
        <oleObject progId="PBrush" shapeId="27887" r:id="rId262"/>
      </mc:Fallback>
    </mc:AlternateContent>
    <mc:AlternateContent xmlns:mc="http://schemas.openxmlformats.org/markup-compatibility/2006">
      <mc:Choice Requires="x14">
        <oleObject progId="PBrush" shapeId="27888" r:id="rId263">
          <objectPr defaultSize="0" autoPict="0" r:id="rId7">
            <anchor moveWithCells="1" sizeWithCells="1">
              <from>
                <xdr:col>26</xdr:col>
                <xdr:colOff>0</xdr:colOff>
                <xdr:row>80</xdr:row>
                <xdr:rowOff>0</xdr:rowOff>
              </from>
              <to>
                <xdr:col>26</xdr:col>
                <xdr:colOff>0</xdr:colOff>
                <xdr:row>80</xdr:row>
                <xdr:rowOff>485775</xdr:rowOff>
              </to>
            </anchor>
          </objectPr>
        </oleObject>
      </mc:Choice>
      <mc:Fallback>
        <oleObject progId="PBrush" shapeId="27888" r:id="rId263"/>
      </mc:Fallback>
    </mc:AlternateContent>
    <mc:AlternateContent xmlns:mc="http://schemas.openxmlformats.org/markup-compatibility/2006">
      <mc:Choice Requires="x14">
        <oleObject progId="PBrush" shapeId="27889" r:id="rId264">
          <objectPr defaultSize="0" autoPict="0" r:id="rId196">
            <anchor moveWithCells="1" sizeWithCells="1">
              <from>
                <xdr:col>26</xdr:col>
                <xdr:colOff>0</xdr:colOff>
                <xdr:row>81</xdr:row>
                <xdr:rowOff>0</xdr:rowOff>
              </from>
              <to>
                <xdr:col>26</xdr:col>
                <xdr:colOff>0</xdr:colOff>
                <xdr:row>81</xdr:row>
                <xdr:rowOff>485775</xdr:rowOff>
              </to>
            </anchor>
          </objectPr>
        </oleObject>
      </mc:Choice>
      <mc:Fallback>
        <oleObject progId="PBrush" shapeId="27889" r:id="rId264"/>
      </mc:Fallback>
    </mc:AlternateContent>
    <mc:AlternateContent xmlns:mc="http://schemas.openxmlformats.org/markup-compatibility/2006">
      <mc:Choice Requires="x14">
        <oleObject progId="PBrush" shapeId="27890" r:id="rId265">
          <objectPr defaultSize="0" autoPict="0" r:id="rId198">
            <anchor moveWithCells="1" sizeWithCells="1">
              <from>
                <xdr:col>26</xdr:col>
                <xdr:colOff>0</xdr:colOff>
                <xdr:row>81</xdr:row>
                <xdr:rowOff>0</xdr:rowOff>
              </from>
              <to>
                <xdr:col>26</xdr:col>
                <xdr:colOff>0</xdr:colOff>
                <xdr:row>81</xdr:row>
                <xdr:rowOff>485775</xdr:rowOff>
              </to>
            </anchor>
          </objectPr>
        </oleObject>
      </mc:Choice>
      <mc:Fallback>
        <oleObject progId="PBrush" shapeId="27890" r:id="rId265"/>
      </mc:Fallback>
    </mc:AlternateContent>
    <mc:AlternateContent xmlns:mc="http://schemas.openxmlformats.org/markup-compatibility/2006">
      <mc:Choice Requires="x14">
        <oleObject progId="PBrush" shapeId="27891" r:id="rId266">
          <objectPr defaultSize="0" autoPict="0" r:id="rId200">
            <anchor moveWithCells="1" sizeWithCells="1">
              <from>
                <xdr:col>26</xdr:col>
                <xdr:colOff>0</xdr:colOff>
                <xdr:row>81</xdr:row>
                <xdr:rowOff>0</xdr:rowOff>
              </from>
              <to>
                <xdr:col>26</xdr:col>
                <xdr:colOff>0</xdr:colOff>
                <xdr:row>81</xdr:row>
                <xdr:rowOff>485775</xdr:rowOff>
              </to>
            </anchor>
          </objectPr>
        </oleObject>
      </mc:Choice>
      <mc:Fallback>
        <oleObject progId="PBrush" shapeId="27891" r:id="rId266"/>
      </mc:Fallback>
    </mc:AlternateContent>
    <mc:AlternateContent xmlns:mc="http://schemas.openxmlformats.org/markup-compatibility/2006">
      <mc:Choice Requires="x14">
        <oleObject progId="PBrush" shapeId="27892" r:id="rId267">
          <objectPr defaultSize="0" autoPict="0" r:id="rId202">
            <anchor moveWithCells="1" sizeWithCells="1">
              <from>
                <xdr:col>26</xdr:col>
                <xdr:colOff>0</xdr:colOff>
                <xdr:row>81</xdr:row>
                <xdr:rowOff>0</xdr:rowOff>
              </from>
              <to>
                <xdr:col>26</xdr:col>
                <xdr:colOff>0</xdr:colOff>
                <xdr:row>81</xdr:row>
                <xdr:rowOff>485775</xdr:rowOff>
              </to>
            </anchor>
          </objectPr>
        </oleObject>
      </mc:Choice>
      <mc:Fallback>
        <oleObject progId="PBrush" shapeId="27892" r:id="rId267"/>
      </mc:Fallback>
    </mc:AlternateContent>
    <mc:AlternateContent xmlns:mc="http://schemas.openxmlformats.org/markup-compatibility/2006">
      <mc:Choice Requires="x14">
        <oleObject progId="PBrush" shapeId="27893" r:id="rId268">
          <objectPr defaultSize="0" autoPict="0" r:id="rId204">
            <anchor moveWithCells="1" sizeWithCells="1">
              <from>
                <xdr:col>26</xdr:col>
                <xdr:colOff>0</xdr:colOff>
                <xdr:row>81</xdr:row>
                <xdr:rowOff>0</xdr:rowOff>
              </from>
              <to>
                <xdr:col>26</xdr:col>
                <xdr:colOff>0</xdr:colOff>
                <xdr:row>81</xdr:row>
                <xdr:rowOff>485775</xdr:rowOff>
              </to>
            </anchor>
          </objectPr>
        </oleObject>
      </mc:Choice>
      <mc:Fallback>
        <oleObject progId="PBrush" shapeId="27893" r:id="rId268"/>
      </mc:Fallback>
    </mc:AlternateContent>
    <mc:AlternateContent xmlns:mc="http://schemas.openxmlformats.org/markup-compatibility/2006">
      <mc:Choice Requires="x14">
        <oleObject progId="PBrush" shapeId="27894" r:id="rId269">
          <objectPr defaultSize="0" autoPict="0" r:id="rId133">
            <anchor moveWithCells="1" sizeWithCells="1">
              <from>
                <xdr:col>26</xdr:col>
                <xdr:colOff>0</xdr:colOff>
                <xdr:row>81</xdr:row>
                <xdr:rowOff>0</xdr:rowOff>
              </from>
              <to>
                <xdr:col>26</xdr:col>
                <xdr:colOff>0</xdr:colOff>
                <xdr:row>81</xdr:row>
                <xdr:rowOff>485775</xdr:rowOff>
              </to>
            </anchor>
          </objectPr>
        </oleObject>
      </mc:Choice>
      <mc:Fallback>
        <oleObject progId="PBrush" shapeId="27894" r:id="rId269"/>
      </mc:Fallback>
    </mc:AlternateContent>
    <mc:AlternateContent xmlns:mc="http://schemas.openxmlformats.org/markup-compatibility/2006">
      <mc:Choice Requires="x14">
        <oleObject progId="PBrush" shapeId="27895" r:id="rId270">
          <objectPr defaultSize="0" autoPict="0" r:id="rId135">
            <anchor moveWithCells="1" sizeWithCells="1">
              <from>
                <xdr:col>26</xdr:col>
                <xdr:colOff>0</xdr:colOff>
                <xdr:row>81</xdr:row>
                <xdr:rowOff>0</xdr:rowOff>
              </from>
              <to>
                <xdr:col>26</xdr:col>
                <xdr:colOff>0</xdr:colOff>
                <xdr:row>81</xdr:row>
                <xdr:rowOff>485775</xdr:rowOff>
              </to>
            </anchor>
          </objectPr>
        </oleObject>
      </mc:Choice>
      <mc:Fallback>
        <oleObject progId="PBrush" shapeId="27895" r:id="rId270"/>
      </mc:Fallback>
    </mc:AlternateContent>
    <mc:AlternateContent xmlns:mc="http://schemas.openxmlformats.org/markup-compatibility/2006">
      <mc:Choice Requires="x14">
        <oleObject progId="PBrush" shapeId="27896" r:id="rId271">
          <objectPr defaultSize="0" autoPict="0" r:id="rId7">
            <anchor moveWithCells="1" sizeWithCells="1">
              <from>
                <xdr:col>26</xdr:col>
                <xdr:colOff>0</xdr:colOff>
                <xdr:row>81</xdr:row>
                <xdr:rowOff>0</xdr:rowOff>
              </from>
              <to>
                <xdr:col>26</xdr:col>
                <xdr:colOff>0</xdr:colOff>
                <xdr:row>81</xdr:row>
                <xdr:rowOff>485775</xdr:rowOff>
              </to>
            </anchor>
          </objectPr>
        </oleObject>
      </mc:Choice>
      <mc:Fallback>
        <oleObject progId="PBrush" shapeId="27896" r:id="rId271"/>
      </mc:Fallback>
    </mc:AlternateContent>
    <mc:AlternateContent xmlns:mc="http://schemas.openxmlformats.org/markup-compatibility/2006">
      <mc:Choice Requires="x14">
        <oleObject progId="PBrush" shapeId="27897" r:id="rId272">
          <objectPr defaultSize="0" autoPict="0" r:id="rId196">
            <anchor moveWithCells="1" sizeWithCells="1">
              <from>
                <xdr:col>26</xdr:col>
                <xdr:colOff>0</xdr:colOff>
                <xdr:row>131</xdr:row>
                <xdr:rowOff>0</xdr:rowOff>
              </from>
              <to>
                <xdr:col>26</xdr:col>
                <xdr:colOff>0</xdr:colOff>
                <xdr:row>131</xdr:row>
                <xdr:rowOff>485775</xdr:rowOff>
              </to>
            </anchor>
          </objectPr>
        </oleObject>
      </mc:Choice>
      <mc:Fallback>
        <oleObject progId="PBrush" shapeId="27897" r:id="rId272"/>
      </mc:Fallback>
    </mc:AlternateContent>
    <mc:AlternateContent xmlns:mc="http://schemas.openxmlformats.org/markup-compatibility/2006">
      <mc:Choice Requires="x14">
        <oleObject progId="PBrush" shapeId="27898" r:id="rId273">
          <objectPr defaultSize="0" autoPict="0" r:id="rId198">
            <anchor moveWithCells="1" sizeWithCells="1">
              <from>
                <xdr:col>26</xdr:col>
                <xdr:colOff>0</xdr:colOff>
                <xdr:row>131</xdr:row>
                <xdr:rowOff>0</xdr:rowOff>
              </from>
              <to>
                <xdr:col>26</xdr:col>
                <xdr:colOff>0</xdr:colOff>
                <xdr:row>131</xdr:row>
                <xdr:rowOff>485775</xdr:rowOff>
              </to>
            </anchor>
          </objectPr>
        </oleObject>
      </mc:Choice>
      <mc:Fallback>
        <oleObject progId="PBrush" shapeId="27898" r:id="rId273"/>
      </mc:Fallback>
    </mc:AlternateContent>
    <mc:AlternateContent xmlns:mc="http://schemas.openxmlformats.org/markup-compatibility/2006">
      <mc:Choice Requires="x14">
        <oleObject progId="PBrush" shapeId="27899" r:id="rId274">
          <objectPr defaultSize="0" autoPict="0" r:id="rId200">
            <anchor moveWithCells="1" sizeWithCells="1">
              <from>
                <xdr:col>26</xdr:col>
                <xdr:colOff>0</xdr:colOff>
                <xdr:row>131</xdr:row>
                <xdr:rowOff>0</xdr:rowOff>
              </from>
              <to>
                <xdr:col>26</xdr:col>
                <xdr:colOff>0</xdr:colOff>
                <xdr:row>131</xdr:row>
                <xdr:rowOff>485775</xdr:rowOff>
              </to>
            </anchor>
          </objectPr>
        </oleObject>
      </mc:Choice>
      <mc:Fallback>
        <oleObject progId="PBrush" shapeId="27899" r:id="rId274"/>
      </mc:Fallback>
    </mc:AlternateContent>
    <mc:AlternateContent xmlns:mc="http://schemas.openxmlformats.org/markup-compatibility/2006">
      <mc:Choice Requires="x14">
        <oleObject progId="PBrush" shapeId="27900" r:id="rId275">
          <objectPr defaultSize="0" autoPict="0" r:id="rId202">
            <anchor moveWithCells="1" sizeWithCells="1">
              <from>
                <xdr:col>26</xdr:col>
                <xdr:colOff>0</xdr:colOff>
                <xdr:row>131</xdr:row>
                <xdr:rowOff>0</xdr:rowOff>
              </from>
              <to>
                <xdr:col>26</xdr:col>
                <xdr:colOff>0</xdr:colOff>
                <xdr:row>131</xdr:row>
                <xdr:rowOff>485775</xdr:rowOff>
              </to>
            </anchor>
          </objectPr>
        </oleObject>
      </mc:Choice>
      <mc:Fallback>
        <oleObject progId="PBrush" shapeId="27900" r:id="rId275"/>
      </mc:Fallback>
    </mc:AlternateContent>
    <mc:AlternateContent xmlns:mc="http://schemas.openxmlformats.org/markup-compatibility/2006">
      <mc:Choice Requires="x14">
        <oleObject progId="PBrush" shapeId="27901" r:id="rId276">
          <objectPr defaultSize="0" autoPict="0" r:id="rId204">
            <anchor moveWithCells="1" sizeWithCells="1">
              <from>
                <xdr:col>26</xdr:col>
                <xdr:colOff>0</xdr:colOff>
                <xdr:row>131</xdr:row>
                <xdr:rowOff>0</xdr:rowOff>
              </from>
              <to>
                <xdr:col>26</xdr:col>
                <xdr:colOff>0</xdr:colOff>
                <xdr:row>131</xdr:row>
                <xdr:rowOff>485775</xdr:rowOff>
              </to>
            </anchor>
          </objectPr>
        </oleObject>
      </mc:Choice>
      <mc:Fallback>
        <oleObject progId="PBrush" shapeId="27901" r:id="rId276"/>
      </mc:Fallback>
    </mc:AlternateContent>
    <mc:AlternateContent xmlns:mc="http://schemas.openxmlformats.org/markup-compatibility/2006">
      <mc:Choice Requires="x14">
        <oleObject progId="PBrush" shapeId="27902" r:id="rId277">
          <objectPr defaultSize="0" autoPict="0" r:id="rId133">
            <anchor moveWithCells="1" sizeWithCells="1">
              <from>
                <xdr:col>26</xdr:col>
                <xdr:colOff>0</xdr:colOff>
                <xdr:row>131</xdr:row>
                <xdr:rowOff>0</xdr:rowOff>
              </from>
              <to>
                <xdr:col>26</xdr:col>
                <xdr:colOff>0</xdr:colOff>
                <xdr:row>131</xdr:row>
                <xdr:rowOff>485775</xdr:rowOff>
              </to>
            </anchor>
          </objectPr>
        </oleObject>
      </mc:Choice>
      <mc:Fallback>
        <oleObject progId="PBrush" shapeId="27902" r:id="rId277"/>
      </mc:Fallback>
    </mc:AlternateContent>
    <mc:AlternateContent xmlns:mc="http://schemas.openxmlformats.org/markup-compatibility/2006">
      <mc:Choice Requires="x14">
        <oleObject progId="PBrush" shapeId="27903" r:id="rId278">
          <objectPr defaultSize="0" autoPict="0" r:id="rId135">
            <anchor moveWithCells="1" sizeWithCells="1">
              <from>
                <xdr:col>26</xdr:col>
                <xdr:colOff>0</xdr:colOff>
                <xdr:row>131</xdr:row>
                <xdr:rowOff>0</xdr:rowOff>
              </from>
              <to>
                <xdr:col>26</xdr:col>
                <xdr:colOff>0</xdr:colOff>
                <xdr:row>131</xdr:row>
                <xdr:rowOff>485775</xdr:rowOff>
              </to>
            </anchor>
          </objectPr>
        </oleObject>
      </mc:Choice>
      <mc:Fallback>
        <oleObject progId="PBrush" shapeId="27903" r:id="rId278"/>
      </mc:Fallback>
    </mc:AlternateContent>
    <mc:AlternateContent xmlns:mc="http://schemas.openxmlformats.org/markup-compatibility/2006">
      <mc:Choice Requires="x14">
        <oleObject progId="PBrush" shapeId="27904" r:id="rId279">
          <objectPr defaultSize="0" autoPict="0" r:id="rId7">
            <anchor moveWithCells="1" sizeWithCells="1">
              <from>
                <xdr:col>26</xdr:col>
                <xdr:colOff>0</xdr:colOff>
                <xdr:row>131</xdr:row>
                <xdr:rowOff>0</xdr:rowOff>
              </from>
              <to>
                <xdr:col>26</xdr:col>
                <xdr:colOff>0</xdr:colOff>
                <xdr:row>131</xdr:row>
                <xdr:rowOff>485775</xdr:rowOff>
              </to>
            </anchor>
          </objectPr>
        </oleObject>
      </mc:Choice>
      <mc:Fallback>
        <oleObject progId="PBrush" shapeId="27904" r:id="rId279"/>
      </mc:Fallback>
    </mc:AlternateContent>
    <mc:AlternateContent xmlns:mc="http://schemas.openxmlformats.org/markup-compatibility/2006">
      <mc:Choice Requires="x14">
        <oleObject progId="PBrush" shapeId="27905" r:id="rId280">
          <objectPr defaultSize="0" autoPict="0" r:id="rId196">
            <anchor moveWithCells="1" sizeWithCells="1">
              <from>
                <xdr:col>26</xdr:col>
                <xdr:colOff>0</xdr:colOff>
                <xdr:row>142</xdr:row>
                <xdr:rowOff>0</xdr:rowOff>
              </from>
              <to>
                <xdr:col>26</xdr:col>
                <xdr:colOff>0</xdr:colOff>
                <xdr:row>142</xdr:row>
                <xdr:rowOff>485775</xdr:rowOff>
              </to>
            </anchor>
          </objectPr>
        </oleObject>
      </mc:Choice>
      <mc:Fallback>
        <oleObject progId="PBrush" shapeId="27905" r:id="rId280"/>
      </mc:Fallback>
    </mc:AlternateContent>
    <mc:AlternateContent xmlns:mc="http://schemas.openxmlformats.org/markup-compatibility/2006">
      <mc:Choice Requires="x14">
        <oleObject progId="PBrush" shapeId="27906" r:id="rId281">
          <objectPr defaultSize="0" autoPict="0" r:id="rId198">
            <anchor moveWithCells="1" sizeWithCells="1">
              <from>
                <xdr:col>26</xdr:col>
                <xdr:colOff>0</xdr:colOff>
                <xdr:row>142</xdr:row>
                <xdr:rowOff>0</xdr:rowOff>
              </from>
              <to>
                <xdr:col>26</xdr:col>
                <xdr:colOff>0</xdr:colOff>
                <xdr:row>142</xdr:row>
                <xdr:rowOff>485775</xdr:rowOff>
              </to>
            </anchor>
          </objectPr>
        </oleObject>
      </mc:Choice>
      <mc:Fallback>
        <oleObject progId="PBrush" shapeId="27906" r:id="rId281"/>
      </mc:Fallback>
    </mc:AlternateContent>
    <mc:AlternateContent xmlns:mc="http://schemas.openxmlformats.org/markup-compatibility/2006">
      <mc:Choice Requires="x14">
        <oleObject progId="PBrush" shapeId="27907" r:id="rId282">
          <objectPr defaultSize="0" autoPict="0" r:id="rId200">
            <anchor moveWithCells="1" sizeWithCells="1">
              <from>
                <xdr:col>26</xdr:col>
                <xdr:colOff>0</xdr:colOff>
                <xdr:row>142</xdr:row>
                <xdr:rowOff>0</xdr:rowOff>
              </from>
              <to>
                <xdr:col>26</xdr:col>
                <xdr:colOff>0</xdr:colOff>
                <xdr:row>142</xdr:row>
                <xdr:rowOff>485775</xdr:rowOff>
              </to>
            </anchor>
          </objectPr>
        </oleObject>
      </mc:Choice>
      <mc:Fallback>
        <oleObject progId="PBrush" shapeId="27907" r:id="rId282"/>
      </mc:Fallback>
    </mc:AlternateContent>
    <mc:AlternateContent xmlns:mc="http://schemas.openxmlformats.org/markup-compatibility/2006">
      <mc:Choice Requires="x14">
        <oleObject progId="PBrush" shapeId="27908" r:id="rId283">
          <objectPr defaultSize="0" autoPict="0" r:id="rId202">
            <anchor moveWithCells="1" sizeWithCells="1">
              <from>
                <xdr:col>26</xdr:col>
                <xdr:colOff>0</xdr:colOff>
                <xdr:row>142</xdr:row>
                <xdr:rowOff>0</xdr:rowOff>
              </from>
              <to>
                <xdr:col>26</xdr:col>
                <xdr:colOff>0</xdr:colOff>
                <xdr:row>142</xdr:row>
                <xdr:rowOff>485775</xdr:rowOff>
              </to>
            </anchor>
          </objectPr>
        </oleObject>
      </mc:Choice>
      <mc:Fallback>
        <oleObject progId="PBrush" shapeId="27908" r:id="rId283"/>
      </mc:Fallback>
    </mc:AlternateContent>
    <mc:AlternateContent xmlns:mc="http://schemas.openxmlformats.org/markup-compatibility/2006">
      <mc:Choice Requires="x14">
        <oleObject progId="PBrush" shapeId="27909" r:id="rId284">
          <objectPr defaultSize="0" autoPict="0" r:id="rId204">
            <anchor moveWithCells="1" sizeWithCells="1">
              <from>
                <xdr:col>26</xdr:col>
                <xdr:colOff>0</xdr:colOff>
                <xdr:row>142</xdr:row>
                <xdr:rowOff>0</xdr:rowOff>
              </from>
              <to>
                <xdr:col>26</xdr:col>
                <xdr:colOff>0</xdr:colOff>
                <xdr:row>142</xdr:row>
                <xdr:rowOff>485775</xdr:rowOff>
              </to>
            </anchor>
          </objectPr>
        </oleObject>
      </mc:Choice>
      <mc:Fallback>
        <oleObject progId="PBrush" shapeId="27909" r:id="rId284"/>
      </mc:Fallback>
    </mc:AlternateContent>
    <mc:AlternateContent xmlns:mc="http://schemas.openxmlformats.org/markup-compatibility/2006">
      <mc:Choice Requires="x14">
        <oleObject progId="PBrush" shapeId="27910" r:id="rId285">
          <objectPr defaultSize="0" autoPict="0" r:id="rId133">
            <anchor moveWithCells="1" sizeWithCells="1">
              <from>
                <xdr:col>26</xdr:col>
                <xdr:colOff>0</xdr:colOff>
                <xdr:row>142</xdr:row>
                <xdr:rowOff>0</xdr:rowOff>
              </from>
              <to>
                <xdr:col>26</xdr:col>
                <xdr:colOff>0</xdr:colOff>
                <xdr:row>142</xdr:row>
                <xdr:rowOff>485775</xdr:rowOff>
              </to>
            </anchor>
          </objectPr>
        </oleObject>
      </mc:Choice>
      <mc:Fallback>
        <oleObject progId="PBrush" shapeId="27910" r:id="rId285"/>
      </mc:Fallback>
    </mc:AlternateContent>
    <mc:AlternateContent xmlns:mc="http://schemas.openxmlformats.org/markup-compatibility/2006">
      <mc:Choice Requires="x14">
        <oleObject progId="PBrush" shapeId="27911" r:id="rId286">
          <objectPr defaultSize="0" autoPict="0" r:id="rId135">
            <anchor moveWithCells="1" sizeWithCells="1">
              <from>
                <xdr:col>26</xdr:col>
                <xdr:colOff>0</xdr:colOff>
                <xdr:row>142</xdr:row>
                <xdr:rowOff>0</xdr:rowOff>
              </from>
              <to>
                <xdr:col>26</xdr:col>
                <xdr:colOff>0</xdr:colOff>
                <xdr:row>142</xdr:row>
                <xdr:rowOff>485775</xdr:rowOff>
              </to>
            </anchor>
          </objectPr>
        </oleObject>
      </mc:Choice>
      <mc:Fallback>
        <oleObject progId="PBrush" shapeId="27911" r:id="rId286"/>
      </mc:Fallback>
    </mc:AlternateContent>
    <mc:AlternateContent xmlns:mc="http://schemas.openxmlformats.org/markup-compatibility/2006">
      <mc:Choice Requires="x14">
        <oleObject progId="PBrush" shapeId="27912" r:id="rId287">
          <objectPr defaultSize="0" autoPict="0" r:id="rId7">
            <anchor moveWithCells="1" sizeWithCells="1">
              <from>
                <xdr:col>26</xdr:col>
                <xdr:colOff>0</xdr:colOff>
                <xdr:row>142</xdr:row>
                <xdr:rowOff>0</xdr:rowOff>
              </from>
              <to>
                <xdr:col>26</xdr:col>
                <xdr:colOff>0</xdr:colOff>
                <xdr:row>142</xdr:row>
                <xdr:rowOff>485775</xdr:rowOff>
              </to>
            </anchor>
          </objectPr>
        </oleObject>
      </mc:Choice>
      <mc:Fallback>
        <oleObject progId="PBrush" shapeId="27912" r:id="rId287"/>
      </mc:Fallback>
    </mc:AlternateContent>
    <mc:AlternateContent xmlns:mc="http://schemas.openxmlformats.org/markup-compatibility/2006">
      <mc:Choice Requires="x14">
        <oleObject progId="PBrush" shapeId="27913" r:id="rId288">
          <objectPr defaultSize="0" autoPict="0" r:id="rId289">
            <anchor moveWithCells="1" sizeWithCells="1">
              <from>
                <xdr:col>26</xdr:col>
                <xdr:colOff>0</xdr:colOff>
                <xdr:row>82</xdr:row>
                <xdr:rowOff>0</xdr:rowOff>
              </from>
              <to>
                <xdr:col>26</xdr:col>
                <xdr:colOff>0</xdr:colOff>
                <xdr:row>82</xdr:row>
                <xdr:rowOff>485775</xdr:rowOff>
              </to>
            </anchor>
          </objectPr>
        </oleObject>
      </mc:Choice>
      <mc:Fallback>
        <oleObject progId="PBrush" shapeId="27913" r:id="rId288"/>
      </mc:Fallback>
    </mc:AlternateContent>
    <mc:AlternateContent xmlns:mc="http://schemas.openxmlformats.org/markup-compatibility/2006">
      <mc:Choice Requires="x14">
        <oleObject progId="PBrush" shapeId="27914" r:id="rId290">
          <objectPr defaultSize="0" autoPict="0" r:id="rId291">
            <anchor moveWithCells="1" sizeWithCells="1">
              <from>
                <xdr:col>26</xdr:col>
                <xdr:colOff>0</xdr:colOff>
                <xdr:row>82</xdr:row>
                <xdr:rowOff>0</xdr:rowOff>
              </from>
              <to>
                <xdr:col>26</xdr:col>
                <xdr:colOff>0</xdr:colOff>
                <xdr:row>82</xdr:row>
                <xdr:rowOff>485775</xdr:rowOff>
              </to>
            </anchor>
          </objectPr>
        </oleObject>
      </mc:Choice>
      <mc:Fallback>
        <oleObject progId="PBrush" shapeId="27914" r:id="rId290"/>
      </mc:Fallback>
    </mc:AlternateContent>
    <mc:AlternateContent xmlns:mc="http://schemas.openxmlformats.org/markup-compatibility/2006">
      <mc:Choice Requires="x14">
        <oleObject progId="PBrush" shapeId="27915" r:id="rId292">
          <objectPr defaultSize="0" autoPict="0" r:id="rId293">
            <anchor moveWithCells="1" sizeWithCells="1">
              <from>
                <xdr:col>26</xdr:col>
                <xdr:colOff>0</xdr:colOff>
                <xdr:row>82</xdr:row>
                <xdr:rowOff>0</xdr:rowOff>
              </from>
              <to>
                <xdr:col>26</xdr:col>
                <xdr:colOff>0</xdr:colOff>
                <xdr:row>82</xdr:row>
                <xdr:rowOff>485775</xdr:rowOff>
              </to>
            </anchor>
          </objectPr>
        </oleObject>
      </mc:Choice>
      <mc:Fallback>
        <oleObject progId="PBrush" shapeId="27915" r:id="rId292"/>
      </mc:Fallback>
    </mc:AlternateContent>
    <mc:AlternateContent xmlns:mc="http://schemas.openxmlformats.org/markup-compatibility/2006">
      <mc:Choice Requires="x14">
        <oleObject progId="PBrush" shapeId="27916" r:id="rId294">
          <objectPr defaultSize="0" autoPict="0" r:id="rId5">
            <anchor moveWithCells="1" sizeWithCells="1">
              <from>
                <xdr:col>26</xdr:col>
                <xdr:colOff>0</xdr:colOff>
                <xdr:row>82</xdr:row>
                <xdr:rowOff>0</xdr:rowOff>
              </from>
              <to>
                <xdr:col>26</xdr:col>
                <xdr:colOff>0</xdr:colOff>
                <xdr:row>82</xdr:row>
                <xdr:rowOff>485775</xdr:rowOff>
              </to>
            </anchor>
          </objectPr>
        </oleObject>
      </mc:Choice>
      <mc:Fallback>
        <oleObject progId="PBrush" shapeId="27916" r:id="rId294"/>
      </mc:Fallback>
    </mc:AlternateContent>
    <mc:AlternateContent xmlns:mc="http://schemas.openxmlformats.org/markup-compatibility/2006">
      <mc:Choice Requires="x14">
        <oleObject progId="PBrush" shapeId="27917" r:id="rId295">
          <objectPr defaultSize="0" autoPict="0" r:id="rId296">
            <anchor moveWithCells="1" sizeWithCells="1">
              <from>
                <xdr:col>26</xdr:col>
                <xdr:colOff>0</xdr:colOff>
                <xdr:row>82</xdr:row>
                <xdr:rowOff>0</xdr:rowOff>
              </from>
              <to>
                <xdr:col>26</xdr:col>
                <xdr:colOff>0</xdr:colOff>
                <xdr:row>82</xdr:row>
                <xdr:rowOff>485775</xdr:rowOff>
              </to>
            </anchor>
          </objectPr>
        </oleObject>
      </mc:Choice>
      <mc:Fallback>
        <oleObject progId="PBrush" shapeId="27917" r:id="rId295"/>
      </mc:Fallback>
    </mc:AlternateContent>
    <mc:AlternateContent xmlns:mc="http://schemas.openxmlformats.org/markup-compatibility/2006">
      <mc:Choice Requires="x14">
        <oleObject progId="PBrush" shapeId="27918" r:id="rId297">
          <objectPr defaultSize="0" autoPict="0" r:id="rId204">
            <anchor moveWithCells="1" sizeWithCells="1">
              <from>
                <xdr:col>26</xdr:col>
                <xdr:colOff>0</xdr:colOff>
                <xdr:row>82</xdr:row>
                <xdr:rowOff>0</xdr:rowOff>
              </from>
              <to>
                <xdr:col>26</xdr:col>
                <xdr:colOff>0</xdr:colOff>
                <xdr:row>82</xdr:row>
                <xdr:rowOff>485775</xdr:rowOff>
              </to>
            </anchor>
          </objectPr>
        </oleObject>
      </mc:Choice>
      <mc:Fallback>
        <oleObject progId="PBrush" shapeId="27918" r:id="rId297"/>
      </mc:Fallback>
    </mc:AlternateContent>
    <mc:AlternateContent xmlns:mc="http://schemas.openxmlformats.org/markup-compatibility/2006">
      <mc:Choice Requires="x14">
        <oleObject progId="PBrush" shapeId="27919" r:id="rId298">
          <objectPr defaultSize="0" autoPict="0" r:id="rId133">
            <anchor moveWithCells="1" sizeWithCells="1">
              <from>
                <xdr:col>26</xdr:col>
                <xdr:colOff>0</xdr:colOff>
                <xdr:row>82</xdr:row>
                <xdr:rowOff>0</xdr:rowOff>
              </from>
              <to>
                <xdr:col>26</xdr:col>
                <xdr:colOff>0</xdr:colOff>
                <xdr:row>82</xdr:row>
                <xdr:rowOff>485775</xdr:rowOff>
              </to>
            </anchor>
          </objectPr>
        </oleObject>
      </mc:Choice>
      <mc:Fallback>
        <oleObject progId="PBrush" shapeId="27919" r:id="rId298"/>
      </mc:Fallback>
    </mc:AlternateContent>
    <mc:AlternateContent xmlns:mc="http://schemas.openxmlformats.org/markup-compatibility/2006">
      <mc:Choice Requires="x14">
        <oleObject progId="PBrush" shapeId="27920" r:id="rId299">
          <objectPr defaultSize="0" autoPict="0" r:id="rId135">
            <anchor moveWithCells="1" sizeWithCells="1">
              <from>
                <xdr:col>26</xdr:col>
                <xdr:colOff>0</xdr:colOff>
                <xdr:row>82</xdr:row>
                <xdr:rowOff>0</xdr:rowOff>
              </from>
              <to>
                <xdr:col>26</xdr:col>
                <xdr:colOff>0</xdr:colOff>
                <xdr:row>82</xdr:row>
                <xdr:rowOff>485775</xdr:rowOff>
              </to>
            </anchor>
          </objectPr>
        </oleObject>
      </mc:Choice>
      <mc:Fallback>
        <oleObject progId="PBrush" shapeId="27920" r:id="rId299"/>
      </mc:Fallback>
    </mc:AlternateContent>
    <mc:AlternateContent xmlns:mc="http://schemas.openxmlformats.org/markup-compatibility/2006">
      <mc:Choice Requires="x14">
        <oleObject progId="PBrush" shapeId="27921" r:id="rId300">
          <objectPr defaultSize="0" autoPict="0" r:id="rId289">
            <anchor moveWithCells="1" sizeWithCells="1">
              <from>
                <xdr:col>26</xdr:col>
                <xdr:colOff>0</xdr:colOff>
                <xdr:row>83</xdr:row>
                <xdr:rowOff>0</xdr:rowOff>
              </from>
              <to>
                <xdr:col>26</xdr:col>
                <xdr:colOff>0</xdr:colOff>
                <xdr:row>83</xdr:row>
                <xdr:rowOff>485775</xdr:rowOff>
              </to>
            </anchor>
          </objectPr>
        </oleObject>
      </mc:Choice>
      <mc:Fallback>
        <oleObject progId="PBrush" shapeId="27921" r:id="rId300"/>
      </mc:Fallback>
    </mc:AlternateContent>
    <mc:AlternateContent xmlns:mc="http://schemas.openxmlformats.org/markup-compatibility/2006">
      <mc:Choice Requires="x14">
        <oleObject progId="PBrush" shapeId="27922" r:id="rId301">
          <objectPr defaultSize="0" autoPict="0" r:id="rId291">
            <anchor moveWithCells="1" sizeWithCells="1">
              <from>
                <xdr:col>26</xdr:col>
                <xdr:colOff>0</xdr:colOff>
                <xdr:row>83</xdr:row>
                <xdr:rowOff>0</xdr:rowOff>
              </from>
              <to>
                <xdr:col>26</xdr:col>
                <xdr:colOff>0</xdr:colOff>
                <xdr:row>83</xdr:row>
                <xdr:rowOff>485775</xdr:rowOff>
              </to>
            </anchor>
          </objectPr>
        </oleObject>
      </mc:Choice>
      <mc:Fallback>
        <oleObject progId="PBrush" shapeId="27922" r:id="rId301"/>
      </mc:Fallback>
    </mc:AlternateContent>
    <mc:AlternateContent xmlns:mc="http://schemas.openxmlformats.org/markup-compatibility/2006">
      <mc:Choice Requires="x14">
        <oleObject progId="PBrush" shapeId="27923" r:id="rId302">
          <objectPr defaultSize="0" autoPict="0" r:id="rId293">
            <anchor moveWithCells="1" sizeWithCells="1">
              <from>
                <xdr:col>26</xdr:col>
                <xdr:colOff>0</xdr:colOff>
                <xdr:row>83</xdr:row>
                <xdr:rowOff>0</xdr:rowOff>
              </from>
              <to>
                <xdr:col>26</xdr:col>
                <xdr:colOff>0</xdr:colOff>
                <xdr:row>83</xdr:row>
                <xdr:rowOff>485775</xdr:rowOff>
              </to>
            </anchor>
          </objectPr>
        </oleObject>
      </mc:Choice>
      <mc:Fallback>
        <oleObject progId="PBrush" shapeId="27923" r:id="rId302"/>
      </mc:Fallback>
    </mc:AlternateContent>
    <mc:AlternateContent xmlns:mc="http://schemas.openxmlformats.org/markup-compatibility/2006">
      <mc:Choice Requires="x14">
        <oleObject progId="PBrush" shapeId="27924" r:id="rId303">
          <objectPr defaultSize="0" autoPict="0" r:id="rId5">
            <anchor moveWithCells="1" sizeWithCells="1">
              <from>
                <xdr:col>26</xdr:col>
                <xdr:colOff>0</xdr:colOff>
                <xdr:row>83</xdr:row>
                <xdr:rowOff>0</xdr:rowOff>
              </from>
              <to>
                <xdr:col>26</xdr:col>
                <xdr:colOff>0</xdr:colOff>
                <xdr:row>83</xdr:row>
                <xdr:rowOff>485775</xdr:rowOff>
              </to>
            </anchor>
          </objectPr>
        </oleObject>
      </mc:Choice>
      <mc:Fallback>
        <oleObject progId="PBrush" shapeId="27924" r:id="rId303"/>
      </mc:Fallback>
    </mc:AlternateContent>
    <mc:AlternateContent xmlns:mc="http://schemas.openxmlformats.org/markup-compatibility/2006">
      <mc:Choice Requires="x14">
        <oleObject progId="PBrush" shapeId="27925" r:id="rId304">
          <objectPr defaultSize="0" autoPict="0" r:id="rId296">
            <anchor moveWithCells="1" sizeWithCells="1">
              <from>
                <xdr:col>26</xdr:col>
                <xdr:colOff>0</xdr:colOff>
                <xdr:row>83</xdr:row>
                <xdr:rowOff>0</xdr:rowOff>
              </from>
              <to>
                <xdr:col>26</xdr:col>
                <xdr:colOff>0</xdr:colOff>
                <xdr:row>83</xdr:row>
                <xdr:rowOff>485775</xdr:rowOff>
              </to>
            </anchor>
          </objectPr>
        </oleObject>
      </mc:Choice>
      <mc:Fallback>
        <oleObject progId="PBrush" shapeId="27925" r:id="rId304"/>
      </mc:Fallback>
    </mc:AlternateContent>
    <mc:AlternateContent xmlns:mc="http://schemas.openxmlformats.org/markup-compatibility/2006">
      <mc:Choice Requires="x14">
        <oleObject progId="PBrush" shapeId="27926" r:id="rId305">
          <objectPr defaultSize="0" autoPict="0" r:id="rId204">
            <anchor moveWithCells="1" sizeWithCells="1">
              <from>
                <xdr:col>26</xdr:col>
                <xdr:colOff>0</xdr:colOff>
                <xdr:row>83</xdr:row>
                <xdr:rowOff>0</xdr:rowOff>
              </from>
              <to>
                <xdr:col>26</xdr:col>
                <xdr:colOff>0</xdr:colOff>
                <xdr:row>83</xdr:row>
                <xdr:rowOff>485775</xdr:rowOff>
              </to>
            </anchor>
          </objectPr>
        </oleObject>
      </mc:Choice>
      <mc:Fallback>
        <oleObject progId="PBrush" shapeId="27926" r:id="rId305"/>
      </mc:Fallback>
    </mc:AlternateContent>
    <mc:AlternateContent xmlns:mc="http://schemas.openxmlformats.org/markup-compatibility/2006">
      <mc:Choice Requires="x14">
        <oleObject progId="PBrush" shapeId="27927" r:id="rId306">
          <objectPr defaultSize="0" autoPict="0" r:id="rId133">
            <anchor moveWithCells="1" sizeWithCells="1">
              <from>
                <xdr:col>26</xdr:col>
                <xdr:colOff>0</xdr:colOff>
                <xdr:row>83</xdr:row>
                <xdr:rowOff>0</xdr:rowOff>
              </from>
              <to>
                <xdr:col>26</xdr:col>
                <xdr:colOff>0</xdr:colOff>
                <xdr:row>83</xdr:row>
                <xdr:rowOff>485775</xdr:rowOff>
              </to>
            </anchor>
          </objectPr>
        </oleObject>
      </mc:Choice>
      <mc:Fallback>
        <oleObject progId="PBrush" shapeId="27927" r:id="rId306"/>
      </mc:Fallback>
    </mc:AlternateContent>
    <mc:AlternateContent xmlns:mc="http://schemas.openxmlformats.org/markup-compatibility/2006">
      <mc:Choice Requires="x14">
        <oleObject progId="PBrush" shapeId="27928" r:id="rId307">
          <objectPr defaultSize="0" autoPict="0" r:id="rId135">
            <anchor moveWithCells="1" sizeWithCells="1">
              <from>
                <xdr:col>26</xdr:col>
                <xdr:colOff>0</xdr:colOff>
                <xdr:row>83</xdr:row>
                <xdr:rowOff>0</xdr:rowOff>
              </from>
              <to>
                <xdr:col>26</xdr:col>
                <xdr:colOff>0</xdr:colOff>
                <xdr:row>83</xdr:row>
                <xdr:rowOff>485775</xdr:rowOff>
              </to>
            </anchor>
          </objectPr>
        </oleObject>
      </mc:Choice>
      <mc:Fallback>
        <oleObject progId="PBrush" shapeId="27928" r:id="rId307"/>
      </mc:Fallback>
    </mc:AlternateContent>
    <mc:AlternateContent xmlns:mc="http://schemas.openxmlformats.org/markup-compatibility/2006">
      <mc:Choice Requires="x14">
        <oleObject progId="PBrush" shapeId="27929" r:id="rId308">
          <objectPr defaultSize="0" autoPict="0" r:id="rId289">
            <anchor moveWithCells="1" sizeWithCells="1">
              <from>
                <xdr:col>26</xdr:col>
                <xdr:colOff>0</xdr:colOff>
                <xdr:row>84</xdr:row>
                <xdr:rowOff>0</xdr:rowOff>
              </from>
              <to>
                <xdr:col>26</xdr:col>
                <xdr:colOff>0</xdr:colOff>
                <xdr:row>84</xdr:row>
                <xdr:rowOff>485775</xdr:rowOff>
              </to>
            </anchor>
          </objectPr>
        </oleObject>
      </mc:Choice>
      <mc:Fallback>
        <oleObject progId="PBrush" shapeId="27929" r:id="rId308"/>
      </mc:Fallback>
    </mc:AlternateContent>
    <mc:AlternateContent xmlns:mc="http://schemas.openxmlformats.org/markup-compatibility/2006">
      <mc:Choice Requires="x14">
        <oleObject progId="PBrush" shapeId="27930" r:id="rId309">
          <objectPr defaultSize="0" autoPict="0" r:id="rId291">
            <anchor moveWithCells="1" sizeWithCells="1">
              <from>
                <xdr:col>26</xdr:col>
                <xdr:colOff>0</xdr:colOff>
                <xdr:row>84</xdr:row>
                <xdr:rowOff>0</xdr:rowOff>
              </from>
              <to>
                <xdr:col>26</xdr:col>
                <xdr:colOff>0</xdr:colOff>
                <xdr:row>84</xdr:row>
                <xdr:rowOff>485775</xdr:rowOff>
              </to>
            </anchor>
          </objectPr>
        </oleObject>
      </mc:Choice>
      <mc:Fallback>
        <oleObject progId="PBrush" shapeId="27930" r:id="rId309"/>
      </mc:Fallback>
    </mc:AlternateContent>
    <mc:AlternateContent xmlns:mc="http://schemas.openxmlformats.org/markup-compatibility/2006">
      <mc:Choice Requires="x14">
        <oleObject progId="PBrush" shapeId="27931" r:id="rId310">
          <objectPr defaultSize="0" autoPict="0" r:id="rId293">
            <anchor moveWithCells="1" sizeWithCells="1">
              <from>
                <xdr:col>26</xdr:col>
                <xdr:colOff>0</xdr:colOff>
                <xdr:row>84</xdr:row>
                <xdr:rowOff>0</xdr:rowOff>
              </from>
              <to>
                <xdr:col>26</xdr:col>
                <xdr:colOff>0</xdr:colOff>
                <xdr:row>84</xdr:row>
                <xdr:rowOff>485775</xdr:rowOff>
              </to>
            </anchor>
          </objectPr>
        </oleObject>
      </mc:Choice>
      <mc:Fallback>
        <oleObject progId="PBrush" shapeId="27931" r:id="rId310"/>
      </mc:Fallback>
    </mc:AlternateContent>
    <mc:AlternateContent xmlns:mc="http://schemas.openxmlformats.org/markup-compatibility/2006">
      <mc:Choice Requires="x14">
        <oleObject progId="PBrush" shapeId="27932" r:id="rId311">
          <objectPr defaultSize="0" autoPict="0" r:id="rId5">
            <anchor moveWithCells="1" sizeWithCells="1">
              <from>
                <xdr:col>26</xdr:col>
                <xdr:colOff>0</xdr:colOff>
                <xdr:row>84</xdr:row>
                <xdr:rowOff>0</xdr:rowOff>
              </from>
              <to>
                <xdr:col>26</xdr:col>
                <xdr:colOff>0</xdr:colOff>
                <xdr:row>84</xdr:row>
                <xdr:rowOff>485775</xdr:rowOff>
              </to>
            </anchor>
          </objectPr>
        </oleObject>
      </mc:Choice>
      <mc:Fallback>
        <oleObject progId="PBrush" shapeId="27932" r:id="rId311"/>
      </mc:Fallback>
    </mc:AlternateContent>
    <mc:AlternateContent xmlns:mc="http://schemas.openxmlformats.org/markup-compatibility/2006">
      <mc:Choice Requires="x14">
        <oleObject progId="PBrush" shapeId="27933" r:id="rId312">
          <objectPr defaultSize="0" autoPict="0" r:id="rId296">
            <anchor moveWithCells="1" sizeWithCells="1">
              <from>
                <xdr:col>26</xdr:col>
                <xdr:colOff>0</xdr:colOff>
                <xdr:row>84</xdr:row>
                <xdr:rowOff>0</xdr:rowOff>
              </from>
              <to>
                <xdr:col>26</xdr:col>
                <xdr:colOff>0</xdr:colOff>
                <xdr:row>84</xdr:row>
                <xdr:rowOff>485775</xdr:rowOff>
              </to>
            </anchor>
          </objectPr>
        </oleObject>
      </mc:Choice>
      <mc:Fallback>
        <oleObject progId="PBrush" shapeId="27933" r:id="rId312"/>
      </mc:Fallback>
    </mc:AlternateContent>
    <mc:AlternateContent xmlns:mc="http://schemas.openxmlformats.org/markup-compatibility/2006">
      <mc:Choice Requires="x14">
        <oleObject progId="PBrush" shapeId="27934" r:id="rId313">
          <objectPr defaultSize="0" autoPict="0" r:id="rId204">
            <anchor moveWithCells="1" sizeWithCells="1">
              <from>
                <xdr:col>26</xdr:col>
                <xdr:colOff>0</xdr:colOff>
                <xdr:row>84</xdr:row>
                <xdr:rowOff>0</xdr:rowOff>
              </from>
              <to>
                <xdr:col>26</xdr:col>
                <xdr:colOff>0</xdr:colOff>
                <xdr:row>84</xdr:row>
                <xdr:rowOff>485775</xdr:rowOff>
              </to>
            </anchor>
          </objectPr>
        </oleObject>
      </mc:Choice>
      <mc:Fallback>
        <oleObject progId="PBrush" shapeId="27934" r:id="rId313"/>
      </mc:Fallback>
    </mc:AlternateContent>
    <mc:AlternateContent xmlns:mc="http://schemas.openxmlformats.org/markup-compatibility/2006">
      <mc:Choice Requires="x14">
        <oleObject progId="PBrush" shapeId="27935" r:id="rId314">
          <objectPr defaultSize="0" autoPict="0" r:id="rId133">
            <anchor moveWithCells="1" sizeWithCells="1">
              <from>
                <xdr:col>26</xdr:col>
                <xdr:colOff>0</xdr:colOff>
                <xdr:row>84</xdr:row>
                <xdr:rowOff>0</xdr:rowOff>
              </from>
              <to>
                <xdr:col>26</xdr:col>
                <xdr:colOff>0</xdr:colOff>
                <xdr:row>84</xdr:row>
                <xdr:rowOff>485775</xdr:rowOff>
              </to>
            </anchor>
          </objectPr>
        </oleObject>
      </mc:Choice>
      <mc:Fallback>
        <oleObject progId="PBrush" shapeId="27935" r:id="rId314"/>
      </mc:Fallback>
    </mc:AlternateContent>
    <mc:AlternateContent xmlns:mc="http://schemas.openxmlformats.org/markup-compatibility/2006">
      <mc:Choice Requires="x14">
        <oleObject progId="PBrush" shapeId="27936" r:id="rId315">
          <objectPr defaultSize="0" autoPict="0" r:id="rId135">
            <anchor moveWithCells="1" sizeWithCells="1">
              <from>
                <xdr:col>26</xdr:col>
                <xdr:colOff>0</xdr:colOff>
                <xdr:row>84</xdr:row>
                <xdr:rowOff>0</xdr:rowOff>
              </from>
              <to>
                <xdr:col>26</xdr:col>
                <xdr:colOff>0</xdr:colOff>
                <xdr:row>84</xdr:row>
                <xdr:rowOff>485775</xdr:rowOff>
              </to>
            </anchor>
          </objectPr>
        </oleObject>
      </mc:Choice>
      <mc:Fallback>
        <oleObject progId="PBrush" shapeId="27936" r:id="rId315"/>
      </mc:Fallback>
    </mc:AlternateContent>
    <mc:AlternateContent xmlns:mc="http://schemas.openxmlformats.org/markup-compatibility/2006">
      <mc:Choice Requires="x14">
        <oleObject progId="PBrush" shapeId="27937" r:id="rId316">
          <objectPr defaultSize="0" autoPict="0" r:id="rId289">
            <anchor moveWithCells="1" sizeWithCells="1">
              <from>
                <xdr:col>26</xdr:col>
                <xdr:colOff>0</xdr:colOff>
                <xdr:row>85</xdr:row>
                <xdr:rowOff>0</xdr:rowOff>
              </from>
              <to>
                <xdr:col>26</xdr:col>
                <xdr:colOff>0</xdr:colOff>
                <xdr:row>85</xdr:row>
                <xdr:rowOff>485775</xdr:rowOff>
              </to>
            </anchor>
          </objectPr>
        </oleObject>
      </mc:Choice>
      <mc:Fallback>
        <oleObject progId="PBrush" shapeId="27937" r:id="rId316"/>
      </mc:Fallback>
    </mc:AlternateContent>
    <mc:AlternateContent xmlns:mc="http://schemas.openxmlformats.org/markup-compatibility/2006">
      <mc:Choice Requires="x14">
        <oleObject progId="PBrush" shapeId="27938" r:id="rId317">
          <objectPr defaultSize="0" autoPict="0" r:id="rId291">
            <anchor moveWithCells="1" sizeWithCells="1">
              <from>
                <xdr:col>26</xdr:col>
                <xdr:colOff>0</xdr:colOff>
                <xdr:row>85</xdr:row>
                <xdr:rowOff>0</xdr:rowOff>
              </from>
              <to>
                <xdr:col>26</xdr:col>
                <xdr:colOff>0</xdr:colOff>
                <xdr:row>85</xdr:row>
                <xdr:rowOff>485775</xdr:rowOff>
              </to>
            </anchor>
          </objectPr>
        </oleObject>
      </mc:Choice>
      <mc:Fallback>
        <oleObject progId="PBrush" shapeId="27938" r:id="rId317"/>
      </mc:Fallback>
    </mc:AlternateContent>
    <mc:AlternateContent xmlns:mc="http://schemas.openxmlformats.org/markup-compatibility/2006">
      <mc:Choice Requires="x14">
        <oleObject progId="PBrush" shapeId="27939" r:id="rId318">
          <objectPr defaultSize="0" autoPict="0" r:id="rId293">
            <anchor moveWithCells="1" sizeWithCells="1">
              <from>
                <xdr:col>26</xdr:col>
                <xdr:colOff>0</xdr:colOff>
                <xdr:row>85</xdr:row>
                <xdr:rowOff>0</xdr:rowOff>
              </from>
              <to>
                <xdr:col>26</xdr:col>
                <xdr:colOff>0</xdr:colOff>
                <xdr:row>85</xdr:row>
                <xdr:rowOff>485775</xdr:rowOff>
              </to>
            </anchor>
          </objectPr>
        </oleObject>
      </mc:Choice>
      <mc:Fallback>
        <oleObject progId="PBrush" shapeId="27939" r:id="rId318"/>
      </mc:Fallback>
    </mc:AlternateContent>
    <mc:AlternateContent xmlns:mc="http://schemas.openxmlformats.org/markup-compatibility/2006">
      <mc:Choice Requires="x14">
        <oleObject progId="PBrush" shapeId="27940" r:id="rId319">
          <objectPr defaultSize="0" autoPict="0" r:id="rId5">
            <anchor moveWithCells="1" sizeWithCells="1">
              <from>
                <xdr:col>26</xdr:col>
                <xdr:colOff>0</xdr:colOff>
                <xdr:row>85</xdr:row>
                <xdr:rowOff>0</xdr:rowOff>
              </from>
              <to>
                <xdr:col>26</xdr:col>
                <xdr:colOff>0</xdr:colOff>
                <xdr:row>85</xdr:row>
                <xdr:rowOff>485775</xdr:rowOff>
              </to>
            </anchor>
          </objectPr>
        </oleObject>
      </mc:Choice>
      <mc:Fallback>
        <oleObject progId="PBrush" shapeId="27940" r:id="rId319"/>
      </mc:Fallback>
    </mc:AlternateContent>
    <mc:AlternateContent xmlns:mc="http://schemas.openxmlformats.org/markup-compatibility/2006">
      <mc:Choice Requires="x14">
        <oleObject progId="PBrush" shapeId="27941" r:id="rId320">
          <objectPr defaultSize="0" autoPict="0" r:id="rId296">
            <anchor moveWithCells="1" sizeWithCells="1">
              <from>
                <xdr:col>26</xdr:col>
                <xdr:colOff>0</xdr:colOff>
                <xdr:row>85</xdr:row>
                <xdr:rowOff>0</xdr:rowOff>
              </from>
              <to>
                <xdr:col>26</xdr:col>
                <xdr:colOff>0</xdr:colOff>
                <xdr:row>85</xdr:row>
                <xdr:rowOff>485775</xdr:rowOff>
              </to>
            </anchor>
          </objectPr>
        </oleObject>
      </mc:Choice>
      <mc:Fallback>
        <oleObject progId="PBrush" shapeId="27941" r:id="rId320"/>
      </mc:Fallback>
    </mc:AlternateContent>
    <mc:AlternateContent xmlns:mc="http://schemas.openxmlformats.org/markup-compatibility/2006">
      <mc:Choice Requires="x14">
        <oleObject progId="PBrush" shapeId="27942" r:id="rId321">
          <objectPr defaultSize="0" autoPict="0" r:id="rId204">
            <anchor moveWithCells="1" sizeWithCells="1">
              <from>
                <xdr:col>26</xdr:col>
                <xdr:colOff>0</xdr:colOff>
                <xdr:row>85</xdr:row>
                <xdr:rowOff>0</xdr:rowOff>
              </from>
              <to>
                <xdr:col>26</xdr:col>
                <xdr:colOff>0</xdr:colOff>
                <xdr:row>85</xdr:row>
                <xdr:rowOff>485775</xdr:rowOff>
              </to>
            </anchor>
          </objectPr>
        </oleObject>
      </mc:Choice>
      <mc:Fallback>
        <oleObject progId="PBrush" shapeId="27942" r:id="rId321"/>
      </mc:Fallback>
    </mc:AlternateContent>
    <mc:AlternateContent xmlns:mc="http://schemas.openxmlformats.org/markup-compatibility/2006">
      <mc:Choice Requires="x14">
        <oleObject progId="PBrush" shapeId="27943" r:id="rId322">
          <objectPr defaultSize="0" autoPict="0" r:id="rId133">
            <anchor moveWithCells="1" sizeWithCells="1">
              <from>
                <xdr:col>26</xdr:col>
                <xdr:colOff>0</xdr:colOff>
                <xdr:row>85</xdr:row>
                <xdr:rowOff>0</xdr:rowOff>
              </from>
              <to>
                <xdr:col>26</xdr:col>
                <xdr:colOff>0</xdr:colOff>
                <xdr:row>85</xdr:row>
                <xdr:rowOff>485775</xdr:rowOff>
              </to>
            </anchor>
          </objectPr>
        </oleObject>
      </mc:Choice>
      <mc:Fallback>
        <oleObject progId="PBrush" shapeId="27943" r:id="rId322"/>
      </mc:Fallback>
    </mc:AlternateContent>
    <mc:AlternateContent xmlns:mc="http://schemas.openxmlformats.org/markup-compatibility/2006">
      <mc:Choice Requires="x14">
        <oleObject progId="PBrush" shapeId="27944" r:id="rId323">
          <objectPr defaultSize="0" autoPict="0" r:id="rId135">
            <anchor moveWithCells="1" sizeWithCells="1">
              <from>
                <xdr:col>26</xdr:col>
                <xdr:colOff>0</xdr:colOff>
                <xdr:row>85</xdr:row>
                <xdr:rowOff>0</xdr:rowOff>
              </from>
              <to>
                <xdr:col>26</xdr:col>
                <xdr:colOff>0</xdr:colOff>
                <xdr:row>85</xdr:row>
                <xdr:rowOff>485775</xdr:rowOff>
              </to>
            </anchor>
          </objectPr>
        </oleObject>
      </mc:Choice>
      <mc:Fallback>
        <oleObject progId="PBrush" shapeId="27944" r:id="rId323"/>
      </mc:Fallback>
    </mc:AlternateContent>
    <mc:AlternateContent xmlns:mc="http://schemas.openxmlformats.org/markup-compatibility/2006">
      <mc:Choice Requires="x14">
        <oleObject progId="PBrush" shapeId="27945" r:id="rId324">
          <objectPr defaultSize="0" autoPict="0" r:id="rId289">
            <anchor moveWithCells="1" sizeWithCells="1">
              <from>
                <xdr:col>26</xdr:col>
                <xdr:colOff>0</xdr:colOff>
                <xdr:row>143</xdr:row>
                <xdr:rowOff>0</xdr:rowOff>
              </from>
              <to>
                <xdr:col>26</xdr:col>
                <xdr:colOff>0</xdr:colOff>
                <xdr:row>143</xdr:row>
                <xdr:rowOff>485775</xdr:rowOff>
              </to>
            </anchor>
          </objectPr>
        </oleObject>
      </mc:Choice>
      <mc:Fallback>
        <oleObject progId="PBrush" shapeId="27945" r:id="rId324"/>
      </mc:Fallback>
    </mc:AlternateContent>
    <mc:AlternateContent xmlns:mc="http://schemas.openxmlformats.org/markup-compatibility/2006">
      <mc:Choice Requires="x14">
        <oleObject progId="PBrush" shapeId="27946" r:id="rId325">
          <objectPr defaultSize="0" autoPict="0" r:id="rId291">
            <anchor moveWithCells="1" sizeWithCells="1">
              <from>
                <xdr:col>26</xdr:col>
                <xdr:colOff>0</xdr:colOff>
                <xdr:row>143</xdr:row>
                <xdr:rowOff>0</xdr:rowOff>
              </from>
              <to>
                <xdr:col>26</xdr:col>
                <xdr:colOff>0</xdr:colOff>
                <xdr:row>143</xdr:row>
                <xdr:rowOff>485775</xdr:rowOff>
              </to>
            </anchor>
          </objectPr>
        </oleObject>
      </mc:Choice>
      <mc:Fallback>
        <oleObject progId="PBrush" shapeId="27946" r:id="rId325"/>
      </mc:Fallback>
    </mc:AlternateContent>
    <mc:AlternateContent xmlns:mc="http://schemas.openxmlformats.org/markup-compatibility/2006">
      <mc:Choice Requires="x14">
        <oleObject progId="PBrush" shapeId="27947" r:id="rId326">
          <objectPr defaultSize="0" autoPict="0" r:id="rId293">
            <anchor moveWithCells="1" sizeWithCells="1">
              <from>
                <xdr:col>26</xdr:col>
                <xdr:colOff>0</xdr:colOff>
                <xdr:row>143</xdr:row>
                <xdr:rowOff>0</xdr:rowOff>
              </from>
              <to>
                <xdr:col>26</xdr:col>
                <xdr:colOff>0</xdr:colOff>
                <xdr:row>143</xdr:row>
                <xdr:rowOff>485775</xdr:rowOff>
              </to>
            </anchor>
          </objectPr>
        </oleObject>
      </mc:Choice>
      <mc:Fallback>
        <oleObject progId="PBrush" shapeId="27947" r:id="rId326"/>
      </mc:Fallback>
    </mc:AlternateContent>
    <mc:AlternateContent xmlns:mc="http://schemas.openxmlformats.org/markup-compatibility/2006">
      <mc:Choice Requires="x14">
        <oleObject progId="PBrush" shapeId="27948" r:id="rId327">
          <objectPr defaultSize="0" autoPict="0" r:id="rId5">
            <anchor moveWithCells="1" sizeWithCells="1">
              <from>
                <xdr:col>26</xdr:col>
                <xdr:colOff>0</xdr:colOff>
                <xdr:row>143</xdr:row>
                <xdr:rowOff>0</xdr:rowOff>
              </from>
              <to>
                <xdr:col>26</xdr:col>
                <xdr:colOff>0</xdr:colOff>
                <xdr:row>143</xdr:row>
                <xdr:rowOff>485775</xdr:rowOff>
              </to>
            </anchor>
          </objectPr>
        </oleObject>
      </mc:Choice>
      <mc:Fallback>
        <oleObject progId="PBrush" shapeId="27948" r:id="rId327"/>
      </mc:Fallback>
    </mc:AlternateContent>
    <mc:AlternateContent xmlns:mc="http://schemas.openxmlformats.org/markup-compatibility/2006">
      <mc:Choice Requires="x14">
        <oleObject progId="PBrush" shapeId="27949" r:id="rId328">
          <objectPr defaultSize="0" autoPict="0" r:id="rId296">
            <anchor moveWithCells="1" sizeWithCells="1">
              <from>
                <xdr:col>26</xdr:col>
                <xdr:colOff>0</xdr:colOff>
                <xdr:row>143</xdr:row>
                <xdr:rowOff>0</xdr:rowOff>
              </from>
              <to>
                <xdr:col>26</xdr:col>
                <xdr:colOff>0</xdr:colOff>
                <xdr:row>143</xdr:row>
                <xdr:rowOff>485775</xdr:rowOff>
              </to>
            </anchor>
          </objectPr>
        </oleObject>
      </mc:Choice>
      <mc:Fallback>
        <oleObject progId="PBrush" shapeId="27949" r:id="rId328"/>
      </mc:Fallback>
    </mc:AlternateContent>
    <mc:AlternateContent xmlns:mc="http://schemas.openxmlformats.org/markup-compatibility/2006">
      <mc:Choice Requires="x14">
        <oleObject progId="PBrush" shapeId="27950" r:id="rId329">
          <objectPr defaultSize="0" autoPict="0" r:id="rId204">
            <anchor moveWithCells="1" sizeWithCells="1">
              <from>
                <xdr:col>26</xdr:col>
                <xdr:colOff>0</xdr:colOff>
                <xdr:row>143</xdr:row>
                <xdr:rowOff>0</xdr:rowOff>
              </from>
              <to>
                <xdr:col>26</xdr:col>
                <xdr:colOff>0</xdr:colOff>
                <xdr:row>143</xdr:row>
                <xdr:rowOff>485775</xdr:rowOff>
              </to>
            </anchor>
          </objectPr>
        </oleObject>
      </mc:Choice>
      <mc:Fallback>
        <oleObject progId="PBrush" shapeId="27950" r:id="rId329"/>
      </mc:Fallback>
    </mc:AlternateContent>
    <mc:AlternateContent xmlns:mc="http://schemas.openxmlformats.org/markup-compatibility/2006">
      <mc:Choice Requires="x14">
        <oleObject progId="PBrush" shapeId="27951" r:id="rId330">
          <objectPr defaultSize="0" autoPict="0" r:id="rId133">
            <anchor moveWithCells="1" sizeWithCells="1">
              <from>
                <xdr:col>26</xdr:col>
                <xdr:colOff>0</xdr:colOff>
                <xdr:row>143</xdr:row>
                <xdr:rowOff>0</xdr:rowOff>
              </from>
              <to>
                <xdr:col>26</xdr:col>
                <xdr:colOff>0</xdr:colOff>
                <xdr:row>143</xdr:row>
                <xdr:rowOff>485775</xdr:rowOff>
              </to>
            </anchor>
          </objectPr>
        </oleObject>
      </mc:Choice>
      <mc:Fallback>
        <oleObject progId="PBrush" shapeId="27951" r:id="rId330"/>
      </mc:Fallback>
    </mc:AlternateContent>
    <mc:AlternateContent xmlns:mc="http://schemas.openxmlformats.org/markup-compatibility/2006">
      <mc:Choice Requires="x14">
        <oleObject progId="PBrush" shapeId="27952" r:id="rId331">
          <objectPr defaultSize="0" autoPict="0" r:id="rId135">
            <anchor moveWithCells="1" sizeWithCells="1">
              <from>
                <xdr:col>26</xdr:col>
                <xdr:colOff>0</xdr:colOff>
                <xdr:row>143</xdr:row>
                <xdr:rowOff>0</xdr:rowOff>
              </from>
              <to>
                <xdr:col>26</xdr:col>
                <xdr:colOff>0</xdr:colOff>
                <xdr:row>143</xdr:row>
                <xdr:rowOff>485775</xdr:rowOff>
              </to>
            </anchor>
          </objectPr>
        </oleObject>
      </mc:Choice>
      <mc:Fallback>
        <oleObject progId="PBrush" shapeId="27952" r:id="rId331"/>
      </mc:Fallback>
    </mc:AlternateContent>
    <mc:AlternateContent xmlns:mc="http://schemas.openxmlformats.org/markup-compatibility/2006">
      <mc:Choice Requires="x14">
        <oleObject progId="PBrush" shapeId="27953" r:id="rId332">
          <objectPr defaultSize="0" autoPict="0" r:id="rId289">
            <anchor moveWithCells="1" sizeWithCells="1">
              <from>
                <xdr:col>26</xdr:col>
                <xdr:colOff>0</xdr:colOff>
                <xdr:row>144</xdr:row>
                <xdr:rowOff>0</xdr:rowOff>
              </from>
              <to>
                <xdr:col>26</xdr:col>
                <xdr:colOff>0</xdr:colOff>
                <xdr:row>144</xdr:row>
                <xdr:rowOff>485775</xdr:rowOff>
              </to>
            </anchor>
          </objectPr>
        </oleObject>
      </mc:Choice>
      <mc:Fallback>
        <oleObject progId="PBrush" shapeId="27953" r:id="rId332"/>
      </mc:Fallback>
    </mc:AlternateContent>
    <mc:AlternateContent xmlns:mc="http://schemas.openxmlformats.org/markup-compatibility/2006">
      <mc:Choice Requires="x14">
        <oleObject progId="PBrush" shapeId="27954" r:id="rId333">
          <objectPr defaultSize="0" autoPict="0" r:id="rId291">
            <anchor moveWithCells="1" sizeWithCells="1">
              <from>
                <xdr:col>26</xdr:col>
                <xdr:colOff>0</xdr:colOff>
                <xdr:row>144</xdr:row>
                <xdr:rowOff>0</xdr:rowOff>
              </from>
              <to>
                <xdr:col>26</xdr:col>
                <xdr:colOff>0</xdr:colOff>
                <xdr:row>144</xdr:row>
                <xdr:rowOff>485775</xdr:rowOff>
              </to>
            </anchor>
          </objectPr>
        </oleObject>
      </mc:Choice>
      <mc:Fallback>
        <oleObject progId="PBrush" shapeId="27954" r:id="rId333"/>
      </mc:Fallback>
    </mc:AlternateContent>
    <mc:AlternateContent xmlns:mc="http://schemas.openxmlformats.org/markup-compatibility/2006">
      <mc:Choice Requires="x14">
        <oleObject progId="PBrush" shapeId="27955" r:id="rId334">
          <objectPr defaultSize="0" autoPict="0" r:id="rId293">
            <anchor moveWithCells="1" sizeWithCells="1">
              <from>
                <xdr:col>26</xdr:col>
                <xdr:colOff>0</xdr:colOff>
                <xdr:row>144</xdr:row>
                <xdr:rowOff>0</xdr:rowOff>
              </from>
              <to>
                <xdr:col>26</xdr:col>
                <xdr:colOff>0</xdr:colOff>
                <xdr:row>144</xdr:row>
                <xdr:rowOff>485775</xdr:rowOff>
              </to>
            </anchor>
          </objectPr>
        </oleObject>
      </mc:Choice>
      <mc:Fallback>
        <oleObject progId="PBrush" shapeId="27955" r:id="rId334"/>
      </mc:Fallback>
    </mc:AlternateContent>
    <mc:AlternateContent xmlns:mc="http://schemas.openxmlformats.org/markup-compatibility/2006">
      <mc:Choice Requires="x14">
        <oleObject progId="PBrush" shapeId="27956" r:id="rId335">
          <objectPr defaultSize="0" autoPict="0" r:id="rId5">
            <anchor moveWithCells="1" sizeWithCells="1">
              <from>
                <xdr:col>26</xdr:col>
                <xdr:colOff>0</xdr:colOff>
                <xdr:row>144</xdr:row>
                <xdr:rowOff>0</xdr:rowOff>
              </from>
              <to>
                <xdr:col>26</xdr:col>
                <xdr:colOff>0</xdr:colOff>
                <xdr:row>144</xdr:row>
                <xdr:rowOff>485775</xdr:rowOff>
              </to>
            </anchor>
          </objectPr>
        </oleObject>
      </mc:Choice>
      <mc:Fallback>
        <oleObject progId="PBrush" shapeId="27956" r:id="rId335"/>
      </mc:Fallback>
    </mc:AlternateContent>
    <mc:AlternateContent xmlns:mc="http://schemas.openxmlformats.org/markup-compatibility/2006">
      <mc:Choice Requires="x14">
        <oleObject progId="PBrush" shapeId="27957" r:id="rId336">
          <objectPr defaultSize="0" autoPict="0" r:id="rId296">
            <anchor moveWithCells="1" sizeWithCells="1">
              <from>
                <xdr:col>26</xdr:col>
                <xdr:colOff>0</xdr:colOff>
                <xdr:row>144</xdr:row>
                <xdr:rowOff>0</xdr:rowOff>
              </from>
              <to>
                <xdr:col>26</xdr:col>
                <xdr:colOff>0</xdr:colOff>
                <xdr:row>144</xdr:row>
                <xdr:rowOff>485775</xdr:rowOff>
              </to>
            </anchor>
          </objectPr>
        </oleObject>
      </mc:Choice>
      <mc:Fallback>
        <oleObject progId="PBrush" shapeId="27957" r:id="rId336"/>
      </mc:Fallback>
    </mc:AlternateContent>
    <mc:AlternateContent xmlns:mc="http://schemas.openxmlformats.org/markup-compatibility/2006">
      <mc:Choice Requires="x14">
        <oleObject progId="PBrush" shapeId="27958" r:id="rId337">
          <objectPr defaultSize="0" autoPict="0" r:id="rId204">
            <anchor moveWithCells="1" sizeWithCells="1">
              <from>
                <xdr:col>26</xdr:col>
                <xdr:colOff>0</xdr:colOff>
                <xdr:row>144</xdr:row>
                <xdr:rowOff>0</xdr:rowOff>
              </from>
              <to>
                <xdr:col>26</xdr:col>
                <xdr:colOff>0</xdr:colOff>
                <xdr:row>144</xdr:row>
                <xdr:rowOff>485775</xdr:rowOff>
              </to>
            </anchor>
          </objectPr>
        </oleObject>
      </mc:Choice>
      <mc:Fallback>
        <oleObject progId="PBrush" shapeId="27958" r:id="rId337"/>
      </mc:Fallback>
    </mc:AlternateContent>
    <mc:AlternateContent xmlns:mc="http://schemas.openxmlformats.org/markup-compatibility/2006">
      <mc:Choice Requires="x14">
        <oleObject progId="PBrush" shapeId="27959" r:id="rId338">
          <objectPr defaultSize="0" autoPict="0" r:id="rId133">
            <anchor moveWithCells="1" sizeWithCells="1">
              <from>
                <xdr:col>26</xdr:col>
                <xdr:colOff>0</xdr:colOff>
                <xdr:row>144</xdr:row>
                <xdr:rowOff>0</xdr:rowOff>
              </from>
              <to>
                <xdr:col>26</xdr:col>
                <xdr:colOff>0</xdr:colOff>
                <xdr:row>144</xdr:row>
                <xdr:rowOff>485775</xdr:rowOff>
              </to>
            </anchor>
          </objectPr>
        </oleObject>
      </mc:Choice>
      <mc:Fallback>
        <oleObject progId="PBrush" shapeId="27959" r:id="rId338"/>
      </mc:Fallback>
    </mc:AlternateContent>
    <mc:AlternateContent xmlns:mc="http://schemas.openxmlformats.org/markup-compatibility/2006">
      <mc:Choice Requires="x14">
        <oleObject progId="PBrush" shapeId="27960" r:id="rId339">
          <objectPr defaultSize="0" autoPict="0" r:id="rId135">
            <anchor moveWithCells="1" sizeWithCells="1">
              <from>
                <xdr:col>26</xdr:col>
                <xdr:colOff>0</xdr:colOff>
                <xdr:row>144</xdr:row>
                <xdr:rowOff>0</xdr:rowOff>
              </from>
              <to>
                <xdr:col>26</xdr:col>
                <xdr:colOff>0</xdr:colOff>
                <xdr:row>144</xdr:row>
                <xdr:rowOff>485775</xdr:rowOff>
              </to>
            </anchor>
          </objectPr>
        </oleObject>
      </mc:Choice>
      <mc:Fallback>
        <oleObject progId="PBrush" shapeId="27960" r:id="rId339"/>
      </mc:Fallback>
    </mc:AlternateContent>
    <mc:AlternateContent xmlns:mc="http://schemas.openxmlformats.org/markup-compatibility/2006">
      <mc:Choice Requires="x14">
        <oleObject progId="PBrush" shapeId="27961" r:id="rId340">
          <objectPr defaultSize="0" autoPict="0" r:id="rId289">
            <anchor moveWithCells="1" sizeWithCells="1">
              <from>
                <xdr:col>26</xdr:col>
                <xdr:colOff>0</xdr:colOff>
                <xdr:row>221</xdr:row>
                <xdr:rowOff>0</xdr:rowOff>
              </from>
              <to>
                <xdr:col>26</xdr:col>
                <xdr:colOff>0</xdr:colOff>
                <xdr:row>221</xdr:row>
                <xdr:rowOff>485775</xdr:rowOff>
              </to>
            </anchor>
          </objectPr>
        </oleObject>
      </mc:Choice>
      <mc:Fallback>
        <oleObject progId="PBrush" shapeId="27961" r:id="rId340"/>
      </mc:Fallback>
    </mc:AlternateContent>
    <mc:AlternateContent xmlns:mc="http://schemas.openxmlformats.org/markup-compatibility/2006">
      <mc:Choice Requires="x14">
        <oleObject progId="PBrush" shapeId="27962" r:id="rId341">
          <objectPr defaultSize="0" autoPict="0" r:id="rId291">
            <anchor moveWithCells="1" sizeWithCells="1">
              <from>
                <xdr:col>26</xdr:col>
                <xdr:colOff>0</xdr:colOff>
                <xdr:row>221</xdr:row>
                <xdr:rowOff>0</xdr:rowOff>
              </from>
              <to>
                <xdr:col>26</xdr:col>
                <xdr:colOff>0</xdr:colOff>
                <xdr:row>221</xdr:row>
                <xdr:rowOff>485775</xdr:rowOff>
              </to>
            </anchor>
          </objectPr>
        </oleObject>
      </mc:Choice>
      <mc:Fallback>
        <oleObject progId="PBrush" shapeId="27962" r:id="rId341"/>
      </mc:Fallback>
    </mc:AlternateContent>
    <mc:AlternateContent xmlns:mc="http://schemas.openxmlformats.org/markup-compatibility/2006">
      <mc:Choice Requires="x14">
        <oleObject progId="PBrush" shapeId="27963" r:id="rId342">
          <objectPr defaultSize="0" autoPict="0" r:id="rId293">
            <anchor moveWithCells="1" sizeWithCells="1">
              <from>
                <xdr:col>26</xdr:col>
                <xdr:colOff>0</xdr:colOff>
                <xdr:row>221</xdr:row>
                <xdr:rowOff>0</xdr:rowOff>
              </from>
              <to>
                <xdr:col>26</xdr:col>
                <xdr:colOff>0</xdr:colOff>
                <xdr:row>221</xdr:row>
                <xdr:rowOff>485775</xdr:rowOff>
              </to>
            </anchor>
          </objectPr>
        </oleObject>
      </mc:Choice>
      <mc:Fallback>
        <oleObject progId="PBrush" shapeId="27963" r:id="rId342"/>
      </mc:Fallback>
    </mc:AlternateContent>
    <mc:AlternateContent xmlns:mc="http://schemas.openxmlformats.org/markup-compatibility/2006">
      <mc:Choice Requires="x14">
        <oleObject progId="PBrush" shapeId="27964" r:id="rId343">
          <objectPr defaultSize="0" autoPict="0" r:id="rId5">
            <anchor moveWithCells="1" sizeWithCells="1">
              <from>
                <xdr:col>26</xdr:col>
                <xdr:colOff>0</xdr:colOff>
                <xdr:row>221</xdr:row>
                <xdr:rowOff>0</xdr:rowOff>
              </from>
              <to>
                <xdr:col>26</xdr:col>
                <xdr:colOff>0</xdr:colOff>
                <xdr:row>221</xdr:row>
                <xdr:rowOff>485775</xdr:rowOff>
              </to>
            </anchor>
          </objectPr>
        </oleObject>
      </mc:Choice>
      <mc:Fallback>
        <oleObject progId="PBrush" shapeId="27964" r:id="rId343"/>
      </mc:Fallback>
    </mc:AlternateContent>
    <mc:AlternateContent xmlns:mc="http://schemas.openxmlformats.org/markup-compatibility/2006">
      <mc:Choice Requires="x14">
        <oleObject progId="PBrush" shapeId="27965" r:id="rId344">
          <objectPr defaultSize="0" autoPict="0" r:id="rId296">
            <anchor moveWithCells="1" sizeWithCells="1">
              <from>
                <xdr:col>26</xdr:col>
                <xdr:colOff>0</xdr:colOff>
                <xdr:row>221</xdr:row>
                <xdr:rowOff>0</xdr:rowOff>
              </from>
              <to>
                <xdr:col>26</xdr:col>
                <xdr:colOff>0</xdr:colOff>
                <xdr:row>221</xdr:row>
                <xdr:rowOff>485775</xdr:rowOff>
              </to>
            </anchor>
          </objectPr>
        </oleObject>
      </mc:Choice>
      <mc:Fallback>
        <oleObject progId="PBrush" shapeId="27965" r:id="rId344"/>
      </mc:Fallback>
    </mc:AlternateContent>
    <mc:AlternateContent xmlns:mc="http://schemas.openxmlformats.org/markup-compatibility/2006">
      <mc:Choice Requires="x14">
        <oleObject progId="PBrush" shapeId="27966" r:id="rId345">
          <objectPr defaultSize="0" autoPict="0" r:id="rId204">
            <anchor moveWithCells="1" sizeWithCells="1">
              <from>
                <xdr:col>26</xdr:col>
                <xdr:colOff>0</xdr:colOff>
                <xdr:row>221</xdr:row>
                <xdr:rowOff>0</xdr:rowOff>
              </from>
              <to>
                <xdr:col>26</xdr:col>
                <xdr:colOff>0</xdr:colOff>
                <xdr:row>221</xdr:row>
                <xdr:rowOff>485775</xdr:rowOff>
              </to>
            </anchor>
          </objectPr>
        </oleObject>
      </mc:Choice>
      <mc:Fallback>
        <oleObject progId="PBrush" shapeId="27966" r:id="rId345"/>
      </mc:Fallback>
    </mc:AlternateContent>
    <mc:AlternateContent xmlns:mc="http://schemas.openxmlformats.org/markup-compatibility/2006">
      <mc:Choice Requires="x14">
        <oleObject progId="PBrush" shapeId="27967" r:id="rId346">
          <objectPr defaultSize="0" autoPict="0" r:id="rId133">
            <anchor moveWithCells="1" sizeWithCells="1">
              <from>
                <xdr:col>26</xdr:col>
                <xdr:colOff>0</xdr:colOff>
                <xdr:row>221</xdr:row>
                <xdr:rowOff>0</xdr:rowOff>
              </from>
              <to>
                <xdr:col>26</xdr:col>
                <xdr:colOff>0</xdr:colOff>
                <xdr:row>221</xdr:row>
                <xdr:rowOff>485775</xdr:rowOff>
              </to>
            </anchor>
          </objectPr>
        </oleObject>
      </mc:Choice>
      <mc:Fallback>
        <oleObject progId="PBrush" shapeId="27967" r:id="rId346"/>
      </mc:Fallback>
    </mc:AlternateContent>
    <mc:AlternateContent xmlns:mc="http://schemas.openxmlformats.org/markup-compatibility/2006">
      <mc:Choice Requires="x14">
        <oleObject progId="PBrush" shapeId="27968" r:id="rId347">
          <objectPr defaultSize="0" autoPict="0" r:id="rId135">
            <anchor moveWithCells="1" sizeWithCells="1">
              <from>
                <xdr:col>26</xdr:col>
                <xdr:colOff>0</xdr:colOff>
                <xdr:row>221</xdr:row>
                <xdr:rowOff>0</xdr:rowOff>
              </from>
              <to>
                <xdr:col>26</xdr:col>
                <xdr:colOff>0</xdr:colOff>
                <xdr:row>221</xdr:row>
                <xdr:rowOff>485775</xdr:rowOff>
              </to>
            </anchor>
          </objectPr>
        </oleObject>
      </mc:Choice>
      <mc:Fallback>
        <oleObject progId="PBrush" shapeId="27968" r:id="rId347"/>
      </mc:Fallback>
    </mc:AlternateContent>
    <mc:AlternateContent xmlns:mc="http://schemas.openxmlformats.org/markup-compatibility/2006">
      <mc:Choice Requires="x14">
        <oleObject progId="PBrush" shapeId="27969" r:id="rId348">
          <objectPr defaultSize="0" autoPict="0" r:id="rId349">
            <anchor moveWithCells="1" sizeWithCells="1">
              <from>
                <xdr:col>26</xdr:col>
                <xdr:colOff>0</xdr:colOff>
                <xdr:row>86</xdr:row>
                <xdr:rowOff>0</xdr:rowOff>
              </from>
              <to>
                <xdr:col>26</xdr:col>
                <xdr:colOff>0</xdr:colOff>
                <xdr:row>86</xdr:row>
                <xdr:rowOff>485775</xdr:rowOff>
              </to>
            </anchor>
          </objectPr>
        </oleObject>
      </mc:Choice>
      <mc:Fallback>
        <oleObject progId="PBrush" shapeId="27969" r:id="rId348"/>
      </mc:Fallback>
    </mc:AlternateContent>
    <mc:AlternateContent xmlns:mc="http://schemas.openxmlformats.org/markup-compatibility/2006">
      <mc:Choice Requires="x14">
        <oleObject progId="PBrush" shapeId="27970" r:id="rId350">
          <objectPr defaultSize="0" autoPict="0" r:id="rId351">
            <anchor moveWithCells="1" sizeWithCells="1">
              <from>
                <xdr:col>26</xdr:col>
                <xdr:colOff>0</xdr:colOff>
                <xdr:row>86</xdr:row>
                <xdr:rowOff>0</xdr:rowOff>
              </from>
              <to>
                <xdr:col>26</xdr:col>
                <xdr:colOff>0</xdr:colOff>
                <xdr:row>86</xdr:row>
                <xdr:rowOff>485775</xdr:rowOff>
              </to>
            </anchor>
          </objectPr>
        </oleObject>
      </mc:Choice>
      <mc:Fallback>
        <oleObject progId="PBrush" shapeId="27970" r:id="rId350"/>
      </mc:Fallback>
    </mc:AlternateContent>
    <mc:AlternateContent xmlns:mc="http://schemas.openxmlformats.org/markup-compatibility/2006">
      <mc:Choice Requires="x14">
        <oleObject progId="PBrush" shapeId="27971" r:id="rId352">
          <objectPr defaultSize="0" autoPict="0" r:id="rId353">
            <anchor moveWithCells="1" sizeWithCells="1">
              <from>
                <xdr:col>26</xdr:col>
                <xdr:colOff>0</xdr:colOff>
                <xdr:row>86</xdr:row>
                <xdr:rowOff>0</xdr:rowOff>
              </from>
              <to>
                <xdr:col>26</xdr:col>
                <xdr:colOff>0</xdr:colOff>
                <xdr:row>86</xdr:row>
                <xdr:rowOff>485775</xdr:rowOff>
              </to>
            </anchor>
          </objectPr>
        </oleObject>
      </mc:Choice>
      <mc:Fallback>
        <oleObject progId="PBrush" shapeId="27971" r:id="rId352"/>
      </mc:Fallback>
    </mc:AlternateContent>
    <mc:AlternateContent xmlns:mc="http://schemas.openxmlformats.org/markup-compatibility/2006">
      <mc:Choice Requires="x14">
        <oleObject progId="PBrush" shapeId="27972" r:id="rId354">
          <objectPr defaultSize="0" autoPict="0" r:id="rId355">
            <anchor moveWithCells="1" sizeWithCells="1">
              <from>
                <xdr:col>26</xdr:col>
                <xdr:colOff>0</xdr:colOff>
                <xdr:row>86</xdr:row>
                <xdr:rowOff>0</xdr:rowOff>
              </from>
              <to>
                <xdr:col>26</xdr:col>
                <xdr:colOff>0</xdr:colOff>
                <xdr:row>86</xdr:row>
                <xdr:rowOff>485775</xdr:rowOff>
              </to>
            </anchor>
          </objectPr>
        </oleObject>
      </mc:Choice>
      <mc:Fallback>
        <oleObject progId="PBrush" shapeId="27972" r:id="rId354"/>
      </mc:Fallback>
    </mc:AlternateContent>
    <mc:AlternateContent xmlns:mc="http://schemas.openxmlformats.org/markup-compatibility/2006">
      <mc:Choice Requires="x14">
        <oleObject progId="PBrush" shapeId="27973" r:id="rId356">
          <objectPr defaultSize="0" autoPict="0" r:id="rId357">
            <anchor moveWithCells="1" sizeWithCells="1">
              <from>
                <xdr:col>26</xdr:col>
                <xdr:colOff>0</xdr:colOff>
                <xdr:row>86</xdr:row>
                <xdr:rowOff>0</xdr:rowOff>
              </from>
              <to>
                <xdr:col>26</xdr:col>
                <xdr:colOff>0</xdr:colOff>
                <xdr:row>86</xdr:row>
                <xdr:rowOff>485775</xdr:rowOff>
              </to>
            </anchor>
          </objectPr>
        </oleObject>
      </mc:Choice>
      <mc:Fallback>
        <oleObject progId="PBrush" shapeId="27973" r:id="rId356"/>
      </mc:Fallback>
    </mc:AlternateContent>
    <mc:AlternateContent xmlns:mc="http://schemas.openxmlformats.org/markup-compatibility/2006">
      <mc:Choice Requires="x14">
        <oleObject progId="PBrush" shapeId="27974" r:id="rId358">
          <objectPr defaultSize="0" autoPict="0" r:id="rId296">
            <anchor moveWithCells="1" sizeWithCells="1">
              <from>
                <xdr:col>26</xdr:col>
                <xdr:colOff>0</xdr:colOff>
                <xdr:row>86</xdr:row>
                <xdr:rowOff>0</xdr:rowOff>
              </from>
              <to>
                <xdr:col>26</xdr:col>
                <xdr:colOff>0</xdr:colOff>
                <xdr:row>86</xdr:row>
                <xdr:rowOff>485775</xdr:rowOff>
              </to>
            </anchor>
          </objectPr>
        </oleObject>
      </mc:Choice>
      <mc:Fallback>
        <oleObject progId="PBrush" shapeId="27974" r:id="rId358"/>
      </mc:Fallback>
    </mc:AlternateContent>
    <mc:AlternateContent xmlns:mc="http://schemas.openxmlformats.org/markup-compatibility/2006">
      <mc:Choice Requires="x14">
        <oleObject progId="PBrush" shapeId="27975" r:id="rId359">
          <objectPr defaultSize="0" autoPict="0" r:id="rId204">
            <anchor moveWithCells="1" sizeWithCells="1">
              <from>
                <xdr:col>26</xdr:col>
                <xdr:colOff>0</xdr:colOff>
                <xdr:row>86</xdr:row>
                <xdr:rowOff>0</xdr:rowOff>
              </from>
              <to>
                <xdr:col>26</xdr:col>
                <xdr:colOff>0</xdr:colOff>
                <xdr:row>86</xdr:row>
                <xdr:rowOff>485775</xdr:rowOff>
              </to>
            </anchor>
          </objectPr>
        </oleObject>
      </mc:Choice>
      <mc:Fallback>
        <oleObject progId="PBrush" shapeId="27975" r:id="rId359"/>
      </mc:Fallback>
    </mc:AlternateContent>
    <mc:AlternateContent xmlns:mc="http://schemas.openxmlformats.org/markup-compatibility/2006">
      <mc:Choice Requires="x14">
        <oleObject progId="PBrush" shapeId="27976" r:id="rId360">
          <objectPr defaultSize="0" autoPict="0" r:id="rId133">
            <anchor moveWithCells="1" sizeWithCells="1">
              <from>
                <xdr:col>26</xdr:col>
                <xdr:colOff>0</xdr:colOff>
                <xdr:row>86</xdr:row>
                <xdr:rowOff>0</xdr:rowOff>
              </from>
              <to>
                <xdr:col>26</xdr:col>
                <xdr:colOff>0</xdr:colOff>
                <xdr:row>86</xdr:row>
                <xdr:rowOff>485775</xdr:rowOff>
              </to>
            </anchor>
          </objectPr>
        </oleObject>
      </mc:Choice>
      <mc:Fallback>
        <oleObject progId="PBrush" shapeId="27976" r:id="rId360"/>
      </mc:Fallback>
    </mc:AlternateContent>
    <mc:AlternateContent xmlns:mc="http://schemas.openxmlformats.org/markup-compatibility/2006">
      <mc:Choice Requires="x14">
        <oleObject progId="PBrush" shapeId="27977" r:id="rId361">
          <objectPr defaultSize="0" autoPict="0" r:id="rId349">
            <anchor moveWithCells="1" sizeWithCells="1">
              <from>
                <xdr:col>26</xdr:col>
                <xdr:colOff>0</xdr:colOff>
                <xdr:row>87</xdr:row>
                <xdr:rowOff>0</xdr:rowOff>
              </from>
              <to>
                <xdr:col>26</xdr:col>
                <xdr:colOff>0</xdr:colOff>
                <xdr:row>87</xdr:row>
                <xdr:rowOff>485775</xdr:rowOff>
              </to>
            </anchor>
          </objectPr>
        </oleObject>
      </mc:Choice>
      <mc:Fallback>
        <oleObject progId="PBrush" shapeId="27977" r:id="rId361"/>
      </mc:Fallback>
    </mc:AlternateContent>
    <mc:AlternateContent xmlns:mc="http://schemas.openxmlformats.org/markup-compatibility/2006">
      <mc:Choice Requires="x14">
        <oleObject progId="PBrush" shapeId="27978" r:id="rId362">
          <objectPr defaultSize="0" autoPict="0" r:id="rId351">
            <anchor moveWithCells="1" sizeWithCells="1">
              <from>
                <xdr:col>26</xdr:col>
                <xdr:colOff>0</xdr:colOff>
                <xdr:row>87</xdr:row>
                <xdr:rowOff>0</xdr:rowOff>
              </from>
              <to>
                <xdr:col>26</xdr:col>
                <xdr:colOff>0</xdr:colOff>
                <xdr:row>87</xdr:row>
                <xdr:rowOff>485775</xdr:rowOff>
              </to>
            </anchor>
          </objectPr>
        </oleObject>
      </mc:Choice>
      <mc:Fallback>
        <oleObject progId="PBrush" shapeId="27978" r:id="rId362"/>
      </mc:Fallback>
    </mc:AlternateContent>
    <mc:AlternateContent xmlns:mc="http://schemas.openxmlformats.org/markup-compatibility/2006">
      <mc:Choice Requires="x14">
        <oleObject progId="PBrush" shapeId="27979" r:id="rId363">
          <objectPr defaultSize="0" autoPict="0" r:id="rId353">
            <anchor moveWithCells="1" sizeWithCells="1">
              <from>
                <xdr:col>26</xdr:col>
                <xdr:colOff>0</xdr:colOff>
                <xdr:row>87</xdr:row>
                <xdr:rowOff>0</xdr:rowOff>
              </from>
              <to>
                <xdr:col>26</xdr:col>
                <xdr:colOff>0</xdr:colOff>
                <xdr:row>87</xdr:row>
                <xdr:rowOff>485775</xdr:rowOff>
              </to>
            </anchor>
          </objectPr>
        </oleObject>
      </mc:Choice>
      <mc:Fallback>
        <oleObject progId="PBrush" shapeId="27979" r:id="rId363"/>
      </mc:Fallback>
    </mc:AlternateContent>
    <mc:AlternateContent xmlns:mc="http://schemas.openxmlformats.org/markup-compatibility/2006">
      <mc:Choice Requires="x14">
        <oleObject progId="PBrush" shapeId="27980" r:id="rId364">
          <objectPr defaultSize="0" autoPict="0" r:id="rId355">
            <anchor moveWithCells="1" sizeWithCells="1">
              <from>
                <xdr:col>26</xdr:col>
                <xdr:colOff>0</xdr:colOff>
                <xdr:row>87</xdr:row>
                <xdr:rowOff>0</xdr:rowOff>
              </from>
              <to>
                <xdr:col>26</xdr:col>
                <xdr:colOff>0</xdr:colOff>
                <xdr:row>87</xdr:row>
                <xdr:rowOff>485775</xdr:rowOff>
              </to>
            </anchor>
          </objectPr>
        </oleObject>
      </mc:Choice>
      <mc:Fallback>
        <oleObject progId="PBrush" shapeId="27980" r:id="rId364"/>
      </mc:Fallback>
    </mc:AlternateContent>
    <mc:AlternateContent xmlns:mc="http://schemas.openxmlformats.org/markup-compatibility/2006">
      <mc:Choice Requires="x14">
        <oleObject progId="PBrush" shapeId="27981" r:id="rId365">
          <objectPr defaultSize="0" autoPict="0" r:id="rId357">
            <anchor moveWithCells="1" sizeWithCells="1">
              <from>
                <xdr:col>26</xdr:col>
                <xdr:colOff>0</xdr:colOff>
                <xdr:row>87</xdr:row>
                <xdr:rowOff>0</xdr:rowOff>
              </from>
              <to>
                <xdr:col>26</xdr:col>
                <xdr:colOff>0</xdr:colOff>
                <xdr:row>87</xdr:row>
                <xdr:rowOff>485775</xdr:rowOff>
              </to>
            </anchor>
          </objectPr>
        </oleObject>
      </mc:Choice>
      <mc:Fallback>
        <oleObject progId="PBrush" shapeId="27981" r:id="rId365"/>
      </mc:Fallback>
    </mc:AlternateContent>
    <mc:AlternateContent xmlns:mc="http://schemas.openxmlformats.org/markup-compatibility/2006">
      <mc:Choice Requires="x14">
        <oleObject progId="PBrush" shapeId="27982" r:id="rId366">
          <objectPr defaultSize="0" autoPict="0" r:id="rId296">
            <anchor moveWithCells="1" sizeWithCells="1">
              <from>
                <xdr:col>26</xdr:col>
                <xdr:colOff>0</xdr:colOff>
                <xdr:row>87</xdr:row>
                <xdr:rowOff>0</xdr:rowOff>
              </from>
              <to>
                <xdr:col>26</xdr:col>
                <xdr:colOff>0</xdr:colOff>
                <xdr:row>87</xdr:row>
                <xdr:rowOff>485775</xdr:rowOff>
              </to>
            </anchor>
          </objectPr>
        </oleObject>
      </mc:Choice>
      <mc:Fallback>
        <oleObject progId="PBrush" shapeId="27982" r:id="rId366"/>
      </mc:Fallback>
    </mc:AlternateContent>
    <mc:AlternateContent xmlns:mc="http://schemas.openxmlformats.org/markup-compatibility/2006">
      <mc:Choice Requires="x14">
        <oleObject progId="PBrush" shapeId="27983" r:id="rId367">
          <objectPr defaultSize="0" autoPict="0" r:id="rId204">
            <anchor moveWithCells="1" sizeWithCells="1">
              <from>
                <xdr:col>26</xdr:col>
                <xdr:colOff>0</xdr:colOff>
                <xdr:row>87</xdr:row>
                <xdr:rowOff>0</xdr:rowOff>
              </from>
              <to>
                <xdr:col>26</xdr:col>
                <xdr:colOff>0</xdr:colOff>
                <xdr:row>87</xdr:row>
                <xdr:rowOff>485775</xdr:rowOff>
              </to>
            </anchor>
          </objectPr>
        </oleObject>
      </mc:Choice>
      <mc:Fallback>
        <oleObject progId="PBrush" shapeId="27983" r:id="rId367"/>
      </mc:Fallback>
    </mc:AlternateContent>
    <mc:AlternateContent xmlns:mc="http://schemas.openxmlformats.org/markup-compatibility/2006">
      <mc:Choice Requires="x14">
        <oleObject progId="PBrush" shapeId="27984" r:id="rId368">
          <objectPr defaultSize="0" autoPict="0" r:id="rId133">
            <anchor moveWithCells="1" sizeWithCells="1">
              <from>
                <xdr:col>26</xdr:col>
                <xdr:colOff>0</xdr:colOff>
                <xdr:row>87</xdr:row>
                <xdr:rowOff>0</xdr:rowOff>
              </from>
              <to>
                <xdr:col>26</xdr:col>
                <xdr:colOff>0</xdr:colOff>
                <xdr:row>87</xdr:row>
                <xdr:rowOff>485775</xdr:rowOff>
              </to>
            </anchor>
          </objectPr>
        </oleObject>
      </mc:Choice>
      <mc:Fallback>
        <oleObject progId="PBrush" shapeId="27984" r:id="rId368"/>
      </mc:Fallback>
    </mc:AlternateContent>
    <mc:AlternateContent xmlns:mc="http://schemas.openxmlformats.org/markup-compatibility/2006">
      <mc:Choice Requires="x14">
        <oleObject progId="PBrush" shapeId="27985" r:id="rId369">
          <objectPr defaultSize="0" autoPict="0" r:id="rId349">
            <anchor moveWithCells="1" sizeWithCells="1">
              <from>
                <xdr:col>26</xdr:col>
                <xdr:colOff>0</xdr:colOff>
                <xdr:row>88</xdr:row>
                <xdr:rowOff>0</xdr:rowOff>
              </from>
              <to>
                <xdr:col>26</xdr:col>
                <xdr:colOff>0</xdr:colOff>
                <xdr:row>88</xdr:row>
                <xdr:rowOff>485775</xdr:rowOff>
              </to>
            </anchor>
          </objectPr>
        </oleObject>
      </mc:Choice>
      <mc:Fallback>
        <oleObject progId="PBrush" shapeId="27985" r:id="rId369"/>
      </mc:Fallback>
    </mc:AlternateContent>
    <mc:AlternateContent xmlns:mc="http://schemas.openxmlformats.org/markup-compatibility/2006">
      <mc:Choice Requires="x14">
        <oleObject progId="PBrush" shapeId="27986" r:id="rId370">
          <objectPr defaultSize="0" autoPict="0" r:id="rId351">
            <anchor moveWithCells="1" sizeWithCells="1">
              <from>
                <xdr:col>26</xdr:col>
                <xdr:colOff>0</xdr:colOff>
                <xdr:row>88</xdr:row>
                <xdr:rowOff>0</xdr:rowOff>
              </from>
              <to>
                <xdr:col>26</xdr:col>
                <xdr:colOff>0</xdr:colOff>
                <xdr:row>88</xdr:row>
                <xdr:rowOff>485775</xdr:rowOff>
              </to>
            </anchor>
          </objectPr>
        </oleObject>
      </mc:Choice>
      <mc:Fallback>
        <oleObject progId="PBrush" shapeId="27986" r:id="rId370"/>
      </mc:Fallback>
    </mc:AlternateContent>
    <mc:AlternateContent xmlns:mc="http://schemas.openxmlformats.org/markup-compatibility/2006">
      <mc:Choice Requires="x14">
        <oleObject progId="PBrush" shapeId="27987" r:id="rId371">
          <objectPr defaultSize="0" autoPict="0" r:id="rId353">
            <anchor moveWithCells="1" sizeWithCells="1">
              <from>
                <xdr:col>26</xdr:col>
                <xdr:colOff>0</xdr:colOff>
                <xdr:row>88</xdr:row>
                <xdr:rowOff>0</xdr:rowOff>
              </from>
              <to>
                <xdr:col>26</xdr:col>
                <xdr:colOff>0</xdr:colOff>
                <xdr:row>88</xdr:row>
                <xdr:rowOff>485775</xdr:rowOff>
              </to>
            </anchor>
          </objectPr>
        </oleObject>
      </mc:Choice>
      <mc:Fallback>
        <oleObject progId="PBrush" shapeId="27987" r:id="rId371"/>
      </mc:Fallback>
    </mc:AlternateContent>
    <mc:AlternateContent xmlns:mc="http://schemas.openxmlformats.org/markup-compatibility/2006">
      <mc:Choice Requires="x14">
        <oleObject progId="PBrush" shapeId="27988" r:id="rId372">
          <objectPr defaultSize="0" autoPict="0" r:id="rId355">
            <anchor moveWithCells="1" sizeWithCells="1">
              <from>
                <xdr:col>26</xdr:col>
                <xdr:colOff>0</xdr:colOff>
                <xdr:row>88</xdr:row>
                <xdr:rowOff>0</xdr:rowOff>
              </from>
              <to>
                <xdr:col>26</xdr:col>
                <xdr:colOff>0</xdr:colOff>
                <xdr:row>88</xdr:row>
                <xdr:rowOff>485775</xdr:rowOff>
              </to>
            </anchor>
          </objectPr>
        </oleObject>
      </mc:Choice>
      <mc:Fallback>
        <oleObject progId="PBrush" shapeId="27988" r:id="rId372"/>
      </mc:Fallback>
    </mc:AlternateContent>
    <mc:AlternateContent xmlns:mc="http://schemas.openxmlformats.org/markup-compatibility/2006">
      <mc:Choice Requires="x14">
        <oleObject progId="PBrush" shapeId="27989" r:id="rId373">
          <objectPr defaultSize="0" autoPict="0" r:id="rId357">
            <anchor moveWithCells="1" sizeWithCells="1">
              <from>
                <xdr:col>26</xdr:col>
                <xdr:colOff>0</xdr:colOff>
                <xdr:row>88</xdr:row>
                <xdr:rowOff>0</xdr:rowOff>
              </from>
              <to>
                <xdr:col>26</xdr:col>
                <xdr:colOff>0</xdr:colOff>
                <xdr:row>88</xdr:row>
                <xdr:rowOff>485775</xdr:rowOff>
              </to>
            </anchor>
          </objectPr>
        </oleObject>
      </mc:Choice>
      <mc:Fallback>
        <oleObject progId="PBrush" shapeId="27989" r:id="rId373"/>
      </mc:Fallback>
    </mc:AlternateContent>
    <mc:AlternateContent xmlns:mc="http://schemas.openxmlformats.org/markup-compatibility/2006">
      <mc:Choice Requires="x14">
        <oleObject progId="PBrush" shapeId="27990" r:id="rId374">
          <objectPr defaultSize="0" autoPict="0" r:id="rId296">
            <anchor moveWithCells="1" sizeWithCells="1">
              <from>
                <xdr:col>26</xdr:col>
                <xdr:colOff>0</xdr:colOff>
                <xdr:row>88</xdr:row>
                <xdr:rowOff>0</xdr:rowOff>
              </from>
              <to>
                <xdr:col>26</xdr:col>
                <xdr:colOff>0</xdr:colOff>
                <xdr:row>88</xdr:row>
                <xdr:rowOff>485775</xdr:rowOff>
              </to>
            </anchor>
          </objectPr>
        </oleObject>
      </mc:Choice>
      <mc:Fallback>
        <oleObject progId="PBrush" shapeId="27990" r:id="rId374"/>
      </mc:Fallback>
    </mc:AlternateContent>
    <mc:AlternateContent xmlns:mc="http://schemas.openxmlformats.org/markup-compatibility/2006">
      <mc:Choice Requires="x14">
        <oleObject progId="PBrush" shapeId="27991" r:id="rId375">
          <objectPr defaultSize="0" autoPict="0" r:id="rId204">
            <anchor moveWithCells="1" sizeWithCells="1">
              <from>
                <xdr:col>26</xdr:col>
                <xdr:colOff>0</xdr:colOff>
                <xdr:row>88</xdr:row>
                <xdr:rowOff>0</xdr:rowOff>
              </from>
              <to>
                <xdr:col>26</xdr:col>
                <xdr:colOff>0</xdr:colOff>
                <xdr:row>88</xdr:row>
                <xdr:rowOff>485775</xdr:rowOff>
              </to>
            </anchor>
          </objectPr>
        </oleObject>
      </mc:Choice>
      <mc:Fallback>
        <oleObject progId="PBrush" shapeId="27991" r:id="rId375"/>
      </mc:Fallback>
    </mc:AlternateContent>
    <mc:AlternateContent xmlns:mc="http://schemas.openxmlformats.org/markup-compatibility/2006">
      <mc:Choice Requires="x14">
        <oleObject progId="PBrush" shapeId="27992" r:id="rId376">
          <objectPr defaultSize="0" autoPict="0" r:id="rId133">
            <anchor moveWithCells="1" sizeWithCells="1">
              <from>
                <xdr:col>26</xdr:col>
                <xdr:colOff>0</xdr:colOff>
                <xdr:row>88</xdr:row>
                <xdr:rowOff>0</xdr:rowOff>
              </from>
              <to>
                <xdr:col>26</xdr:col>
                <xdr:colOff>0</xdr:colOff>
                <xdr:row>88</xdr:row>
                <xdr:rowOff>485775</xdr:rowOff>
              </to>
            </anchor>
          </objectPr>
        </oleObject>
      </mc:Choice>
      <mc:Fallback>
        <oleObject progId="PBrush" shapeId="27992" r:id="rId376"/>
      </mc:Fallback>
    </mc:AlternateContent>
    <mc:AlternateContent xmlns:mc="http://schemas.openxmlformats.org/markup-compatibility/2006">
      <mc:Choice Requires="x14">
        <oleObject progId="PBrush" shapeId="27993" r:id="rId377">
          <objectPr defaultSize="0" autoPict="0" r:id="rId349">
            <anchor moveWithCells="1" sizeWithCells="1">
              <from>
                <xdr:col>26</xdr:col>
                <xdr:colOff>0</xdr:colOff>
                <xdr:row>89</xdr:row>
                <xdr:rowOff>0</xdr:rowOff>
              </from>
              <to>
                <xdr:col>26</xdr:col>
                <xdr:colOff>0</xdr:colOff>
                <xdr:row>89</xdr:row>
                <xdr:rowOff>485775</xdr:rowOff>
              </to>
            </anchor>
          </objectPr>
        </oleObject>
      </mc:Choice>
      <mc:Fallback>
        <oleObject progId="PBrush" shapeId="27993" r:id="rId377"/>
      </mc:Fallback>
    </mc:AlternateContent>
    <mc:AlternateContent xmlns:mc="http://schemas.openxmlformats.org/markup-compatibility/2006">
      <mc:Choice Requires="x14">
        <oleObject progId="PBrush" shapeId="27994" r:id="rId378">
          <objectPr defaultSize="0" autoPict="0" r:id="rId351">
            <anchor moveWithCells="1" sizeWithCells="1">
              <from>
                <xdr:col>26</xdr:col>
                <xdr:colOff>0</xdr:colOff>
                <xdr:row>89</xdr:row>
                <xdr:rowOff>0</xdr:rowOff>
              </from>
              <to>
                <xdr:col>26</xdr:col>
                <xdr:colOff>0</xdr:colOff>
                <xdr:row>89</xdr:row>
                <xdr:rowOff>485775</xdr:rowOff>
              </to>
            </anchor>
          </objectPr>
        </oleObject>
      </mc:Choice>
      <mc:Fallback>
        <oleObject progId="PBrush" shapeId="27994" r:id="rId378"/>
      </mc:Fallback>
    </mc:AlternateContent>
    <mc:AlternateContent xmlns:mc="http://schemas.openxmlformats.org/markup-compatibility/2006">
      <mc:Choice Requires="x14">
        <oleObject progId="PBrush" shapeId="27995" r:id="rId379">
          <objectPr defaultSize="0" autoPict="0" r:id="rId353">
            <anchor moveWithCells="1" sizeWithCells="1">
              <from>
                <xdr:col>26</xdr:col>
                <xdr:colOff>0</xdr:colOff>
                <xdr:row>89</xdr:row>
                <xdr:rowOff>0</xdr:rowOff>
              </from>
              <to>
                <xdr:col>26</xdr:col>
                <xdr:colOff>0</xdr:colOff>
                <xdr:row>89</xdr:row>
                <xdr:rowOff>485775</xdr:rowOff>
              </to>
            </anchor>
          </objectPr>
        </oleObject>
      </mc:Choice>
      <mc:Fallback>
        <oleObject progId="PBrush" shapeId="27995" r:id="rId379"/>
      </mc:Fallback>
    </mc:AlternateContent>
    <mc:AlternateContent xmlns:mc="http://schemas.openxmlformats.org/markup-compatibility/2006">
      <mc:Choice Requires="x14">
        <oleObject progId="PBrush" shapeId="27996" r:id="rId380">
          <objectPr defaultSize="0" autoPict="0" r:id="rId355">
            <anchor moveWithCells="1" sizeWithCells="1">
              <from>
                <xdr:col>26</xdr:col>
                <xdr:colOff>0</xdr:colOff>
                <xdr:row>89</xdr:row>
                <xdr:rowOff>0</xdr:rowOff>
              </from>
              <to>
                <xdr:col>26</xdr:col>
                <xdr:colOff>0</xdr:colOff>
                <xdr:row>89</xdr:row>
                <xdr:rowOff>485775</xdr:rowOff>
              </to>
            </anchor>
          </objectPr>
        </oleObject>
      </mc:Choice>
      <mc:Fallback>
        <oleObject progId="PBrush" shapeId="27996" r:id="rId380"/>
      </mc:Fallback>
    </mc:AlternateContent>
    <mc:AlternateContent xmlns:mc="http://schemas.openxmlformats.org/markup-compatibility/2006">
      <mc:Choice Requires="x14">
        <oleObject progId="PBrush" shapeId="27997" r:id="rId381">
          <objectPr defaultSize="0" autoPict="0" r:id="rId357">
            <anchor moveWithCells="1" sizeWithCells="1">
              <from>
                <xdr:col>26</xdr:col>
                <xdr:colOff>0</xdr:colOff>
                <xdr:row>89</xdr:row>
                <xdr:rowOff>0</xdr:rowOff>
              </from>
              <to>
                <xdr:col>26</xdr:col>
                <xdr:colOff>0</xdr:colOff>
                <xdr:row>89</xdr:row>
                <xdr:rowOff>485775</xdr:rowOff>
              </to>
            </anchor>
          </objectPr>
        </oleObject>
      </mc:Choice>
      <mc:Fallback>
        <oleObject progId="PBrush" shapeId="27997" r:id="rId381"/>
      </mc:Fallback>
    </mc:AlternateContent>
    <mc:AlternateContent xmlns:mc="http://schemas.openxmlformats.org/markup-compatibility/2006">
      <mc:Choice Requires="x14">
        <oleObject progId="PBrush" shapeId="27998" r:id="rId382">
          <objectPr defaultSize="0" autoPict="0" r:id="rId296">
            <anchor moveWithCells="1" sizeWithCells="1">
              <from>
                <xdr:col>26</xdr:col>
                <xdr:colOff>0</xdr:colOff>
                <xdr:row>89</xdr:row>
                <xdr:rowOff>0</xdr:rowOff>
              </from>
              <to>
                <xdr:col>26</xdr:col>
                <xdr:colOff>0</xdr:colOff>
                <xdr:row>89</xdr:row>
                <xdr:rowOff>485775</xdr:rowOff>
              </to>
            </anchor>
          </objectPr>
        </oleObject>
      </mc:Choice>
      <mc:Fallback>
        <oleObject progId="PBrush" shapeId="27998" r:id="rId382"/>
      </mc:Fallback>
    </mc:AlternateContent>
    <mc:AlternateContent xmlns:mc="http://schemas.openxmlformats.org/markup-compatibility/2006">
      <mc:Choice Requires="x14">
        <oleObject progId="PBrush" shapeId="27999" r:id="rId383">
          <objectPr defaultSize="0" autoPict="0" r:id="rId204">
            <anchor moveWithCells="1" sizeWithCells="1">
              <from>
                <xdr:col>26</xdr:col>
                <xdr:colOff>0</xdr:colOff>
                <xdr:row>89</xdr:row>
                <xdr:rowOff>0</xdr:rowOff>
              </from>
              <to>
                <xdr:col>26</xdr:col>
                <xdr:colOff>0</xdr:colOff>
                <xdr:row>89</xdr:row>
                <xdr:rowOff>485775</xdr:rowOff>
              </to>
            </anchor>
          </objectPr>
        </oleObject>
      </mc:Choice>
      <mc:Fallback>
        <oleObject progId="PBrush" shapeId="27999" r:id="rId383"/>
      </mc:Fallback>
    </mc:AlternateContent>
    <mc:AlternateContent xmlns:mc="http://schemas.openxmlformats.org/markup-compatibility/2006">
      <mc:Choice Requires="x14">
        <oleObject progId="PBrush" shapeId="28000" r:id="rId384">
          <objectPr defaultSize="0" autoPict="0" r:id="rId133">
            <anchor moveWithCells="1" sizeWithCells="1">
              <from>
                <xdr:col>26</xdr:col>
                <xdr:colOff>0</xdr:colOff>
                <xdr:row>89</xdr:row>
                <xdr:rowOff>0</xdr:rowOff>
              </from>
              <to>
                <xdr:col>26</xdr:col>
                <xdr:colOff>0</xdr:colOff>
                <xdr:row>89</xdr:row>
                <xdr:rowOff>485775</xdr:rowOff>
              </to>
            </anchor>
          </objectPr>
        </oleObject>
      </mc:Choice>
      <mc:Fallback>
        <oleObject progId="PBrush" shapeId="28000" r:id="rId384"/>
      </mc:Fallback>
    </mc:AlternateContent>
    <mc:AlternateContent xmlns:mc="http://schemas.openxmlformats.org/markup-compatibility/2006">
      <mc:Choice Requires="x14">
        <oleObject progId="PBrush" shapeId="28001" r:id="rId385">
          <objectPr defaultSize="0" autoPict="0" r:id="rId349">
            <anchor moveWithCells="1" sizeWithCells="1">
              <from>
                <xdr:col>26</xdr:col>
                <xdr:colOff>0</xdr:colOff>
                <xdr:row>145</xdr:row>
                <xdr:rowOff>0</xdr:rowOff>
              </from>
              <to>
                <xdr:col>26</xdr:col>
                <xdr:colOff>0</xdr:colOff>
                <xdr:row>145</xdr:row>
                <xdr:rowOff>485775</xdr:rowOff>
              </to>
            </anchor>
          </objectPr>
        </oleObject>
      </mc:Choice>
      <mc:Fallback>
        <oleObject progId="PBrush" shapeId="28001" r:id="rId385"/>
      </mc:Fallback>
    </mc:AlternateContent>
    <mc:AlternateContent xmlns:mc="http://schemas.openxmlformats.org/markup-compatibility/2006">
      <mc:Choice Requires="x14">
        <oleObject progId="PBrush" shapeId="28002" r:id="rId386">
          <objectPr defaultSize="0" autoPict="0" r:id="rId351">
            <anchor moveWithCells="1" sizeWithCells="1">
              <from>
                <xdr:col>26</xdr:col>
                <xdr:colOff>0</xdr:colOff>
                <xdr:row>145</xdr:row>
                <xdr:rowOff>0</xdr:rowOff>
              </from>
              <to>
                <xdr:col>26</xdr:col>
                <xdr:colOff>0</xdr:colOff>
                <xdr:row>145</xdr:row>
                <xdr:rowOff>485775</xdr:rowOff>
              </to>
            </anchor>
          </objectPr>
        </oleObject>
      </mc:Choice>
      <mc:Fallback>
        <oleObject progId="PBrush" shapeId="28002" r:id="rId386"/>
      </mc:Fallback>
    </mc:AlternateContent>
    <mc:AlternateContent xmlns:mc="http://schemas.openxmlformats.org/markup-compatibility/2006">
      <mc:Choice Requires="x14">
        <oleObject progId="PBrush" shapeId="28003" r:id="rId387">
          <objectPr defaultSize="0" autoPict="0" r:id="rId353">
            <anchor moveWithCells="1" sizeWithCells="1">
              <from>
                <xdr:col>26</xdr:col>
                <xdr:colOff>0</xdr:colOff>
                <xdr:row>145</xdr:row>
                <xdr:rowOff>0</xdr:rowOff>
              </from>
              <to>
                <xdr:col>26</xdr:col>
                <xdr:colOff>0</xdr:colOff>
                <xdr:row>145</xdr:row>
                <xdr:rowOff>485775</xdr:rowOff>
              </to>
            </anchor>
          </objectPr>
        </oleObject>
      </mc:Choice>
      <mc:Fallback>
        <oleObject progId="PBrush" shapeId="28003" r:id="rId387"/>
      </mc:Fallback>
    </mc:AlternateContent>
    <mc:AlternateContent xmlns:mc="http://schemas.openxmlformats.org/markup-compatibility/2006">
      <mc:Choice Requires="x14">
        <oleObject progId="PBrush" shapeId="28004" r:id="rId388">
          <objectPr defaultSize="0" autoPict="0" r:id="rId355">
            <anchor moveWithCells="1" sizeWithCells="1">
              <from>
                <xdr:col>26</xdr:col>
                <xdr:colOff>0</xdr:colOff>
                <xdr:row>145</xdr:row>
                <xdr:rowOff>0</xdr:rowOff>
              </from>
              <to>
                <xdr:col>26</xdr:col>
                <xdr:colOff>0</xdr:colOff>
                <xdr:row>145</xdr:row>
                <xdr:rowOff>485775</xdr:rowOff>
              </to>
            </anchor>
          </objectPr>
        </oleObject>
      </mc:Choice>
      <mc:Fallback>
        <oleObject progId="PBrush" shapeId="28004" r:id="rId388"/>
      </mc:Fallback>
    </mc:AlternateContent>
    <mc:AlternateContent xmlns:mc="http://schemas.openxmlformats.org/markup-compatibility/2006">
      <mc:Choice Requires="x14">
        <oleObject progId="PBrush" shapeId="28005" r:id="rId389">
          <objectPr defaultSize="0" autoPict="0" r:id="rId357">
            <anchor moveWithCells="1" sizeWithCells="1">
              <from>
                <xdr:col>26</xdr:col>
                <xdr:colOff>0</xdr:colOff>
                <xdr:row>145</xdr:row>
                <xdr:rowOff>0</xdr:rowOff>
              </from>
              <to>
                <xdr:col>26</xdr:col>
                <xdr:colOff>0</xdr:colOff>
                <xdr:row>145</xdr:row>
                <xdr:rowOff>485775</xdr:rowOff>
              </to>
            </anchor>
          </objectPr>
        </oleObject>
      </mc:Choice>
      <mc:Fallback>
        <oleObject progId="PBrush" shapeId="28005" r:id="rId389"/>
      </mc:Fallback>
    </mc:AlternateContent>
    <mc:AlternateContent xmlns:mc="http://schemas.openxmlformats.org/markup-compatibility/2006">
      <mc:Choice Requires="x14">
        <oleObject progId="PBrush" shapeId="28006" r:id="rId390">
          <objectPr defaultSize="0" autoPict="0" r:id="rId296">
            <anchor moveWithCells="1" sizeWithCells="1">
              <from>
                <xdr:col>26</xdr:col>
                <xdr:colOff>0</xdr:colOff>
                <xdr:row>145</xdr:row>
                <xdr:rowOff>0</xdr:rowOff>
              </from>
              <to>
                <xdr:col>26</xdr:col>
                <xdr:colOff>0</xdr:colOff>
                <xdr:row>145</xdr:row>
                <xdr:rowOff>485775</xdr:rowOff>
              </to>
            </anchor>
          </objectPr>
        </oleObject>
      </mc:Choice>
      <mc:Fallback>
        <oleObject progId="PBrush" shapeId="28006" r:id="rId390"/>
      </mc:Fallback>
    </mc:AlternateContent>
    <mc:AlternateContent xmlns:mc="http://schemas.openxmlformats.org/markup-compatibility/2006">
      <mc:Choice Requires="x14">
        <oleObject progId="PBrush" shapeId="28007" r:id="rId391">
          <objectPr defaultSize="0" autoPict="0" r:id="rId204">
            <anchor moveWithCells="1" sizeWithCells="1">
              <from>
                <xdr:col>26</xdr:col>
                <xdr:colOff>0</xdr:colOff>
                <xdr:row>145</xdr:row>
                <xdr:rowOff>0</xdr:rowOff>
              </from>
              <to>
                <xdr:col>26</xdr:col>
                <xdr:colOff>0</xdr:colOff>
                <xdr:row>145</xdr:row>
                <xdr:rowOff>485775</xdr:rowOff>
              </to>
            </anchor>
          </objectPr>
        </oleObject>
      </mc:Choice>
      <mc:Fallback>
        <oleObject progId="PBrush" shapeId="28007" r:id="rId391"/>
      </mc:Fallback>
    </mc:AlternateContent>
    <mc:AlternateContent xmlns:mc="http://schemas.openxmlformats.org/markup-compatibility/2006">
      <mc:Choice Requires="x14">
        <oleObject progId="PBrush" shapeId="28008" r:id="rId392">
          <objectPr defaultSize="0" autoPict="0" r:id="rId133">
            <anchor moveWithCells="1" sizeWithCells="1">
              <from>
                <xdr:col>26</xdr:col>
                <xdr:colOff>0</xdr:colOff>
                <xdr:row>145</xdr:row>
                <xdr:rowOff>0</xdr:rowOff>
              </from>
              <to>
                <xdr:col>26</xdr:col>
                <xdr:colOff>0</xdr:colOff>
                <xdr:row>145</xdr:row>
                <xdr:rowOff>485775</xdr:rowOff>
              </to>
            </anchor>
          </objectPr>
        </oleObject>
      </mc:Choice>
      <mc:Fallback>
        <oleObject progId="PBrush" shapeId="28008" r:id="rId392"/>
      </mc:Fallback>
    </mc:AlternateContent>
    <mc:AlternateContent xmlns:mc="http://schemas.openxmlformats.org/markup-compatibility/2006">
      <mc:Choice Requires="x14">
        <oleObject progId="PBrush" shapeId="28009" r:id="rId393">
          <objectPr defaultSize="0" autoPict="0" r:id="rId349">
            <anchor moveWithCells="1" sizeWithCells="1">
              <from>
                <xdr:col>26</xdr:col>
                <xdr:colOff>0</xdr:colOff>
                <xdr:row>146</xdr:row>
                <xdr:rowOff>0</xdr:rowOff>
              </from>
              <to>
                <xdr:col>26</xdr:col>
                <xdr:colOff>0</xdr:colOff>
                <xdr:row>146</xdr:row>
                <xdr:rowOff>485775</xdr:rowOff>
              </to>
            </anchor>
          </objectPr>
        </oleObject>
      </mc:Choice>
      <mc:Fallback>
        <oleObject progId="PBrush" shapeId="28009" r:id="rId393"/>
      </mc:Fallback>
    </mc:AlternateContent>
    <mc:AlternateContent xmlns:mc="http://schemas.openxmlformats.org/markup-compatibility/2006">
      <mc:Choice Requires="x14">
        <oleObject progId="PBrush" shapeId="28010" r:id="rId394">
          <objectPr defaultSize="0" autoPict="0" r:id="rId351">
            <anchor moveWithCells="1" sizeWithCells="1">
              <from>
                <xdr:col>26</xdr:col>
                <xdr:colOff>0</xdr:colOff>
                <xdr:row>146</xdr:row>
                <xdr:rowOff>0</xdr:rowOff>
              </from>
              <to>
                <xdr:col>26</xdr:col>
                <xdr:colOff>0</xdr:colOff>
                <xdr:row>146</xdr:row>
                <xdr:rowOff>485775</xdr:rowOff>
              </to>
            </anchor>
          </objectPr>
        </oleObject>
      </mc:Choice>
      <mc:Fallback>
        <oleObject progId="PBrush" shapeId="28010" r:id="rId394"/>
      </mc:Fallback>
    </mc:AlternateContent>
    <mc:AlternateContent xmlns:mc="http://schemas.openxmlformats.org/markup-compatibility/2006">
      <mc:Choice Requires="x14">
        <oleObject progId="PBrush" shapeId="28011" r:id="rId395">
          <objectPr defaultSize="0" autoPict="0" r:id="rId353">
            <anchor moveWithCells="1" sizeWithCells="1">
              <from>
                <xdr:col>26</xdr:col>
                <xdr:colOff>0</xdr:colOff>
                <xdr:row>146</xdr:row>
                <xdr:rowOff>0</xdr:rowOff>
              </from>
              <to>
                <xdr:col>26</xdr:col>
                <xdr:colOff>0</xdr:colOff>
                <xdr:row>146</xdr:row>
                <xdr:rowOff>485775</xdr:rowOff>
              </to>
            </anchor>
          </objectPr>
        </oleObject>
      </mc:Choice>
      <mc:Fallback>
        <oleObject progId="PBrush" shapeId="28011" r:id="rId395"/>
      </mc:Fallback>
    </mc:AlternateContent>
    <mc:AlternateContent xmlns:mc="http://schemas.openxmlformats.org/markup-compatibility/2006">
      <mc:Choice Requires="x14">
        <oleObject progId="PBrush" shapeId="28012" r:id="rId396">
          <objectPr defaultSize="0" autoPict="0" r:id="rId355">
            <anchor moveWithCells="1" sizeWithCells="1">
              <from>
                <xdr:col>26</xdr:col>
                <xdr:colOff>0</xdr:colOff>
                <xdr:row>146</xdr:row>
                <xdr:rowOff>0</xdr:rowOff>
              </from>
              <to>
                <xdr:col>26</xdr:col>
                <xdr:colOff>0</xdr:colOff>
                <xdr:row>146</xdr:row>
                <xdr:rowOff>485775</xdr:rowOff>
              </to>
            </anchor>
          </objectPr>
        </oleObject>
      </mc:Choice>
      <mc:Fallback>
        <oleObject progId="PBrush" shapeId="28012" r:id="rId396"/>
      </mc:Fallback>
    </mc:AlternateContent>
    <mc:AlternateContent xmlns:mc="http://schemas.openxmlformats.org/markup-compatibility/2006">
      <mc:Choice Requires="x14">
        <oleObject progId="PBrush" shapeId="28013" r:id="rId397">
          <objectPr defaultSize="0" autoPict="0" r:id="rId357">
            <anchor moveWithCells="1" sizeWithCells="1">
              <from>
                <xdr:col>26</xdr:col>
                <xdr:colOff>0</xdr:colOff>
                <xdr:row>146</xdr:row>
                <xdr:rowOff>0</xdr:rowOff>
              </from>
              <to>
                <xdr:col>26</xdr:col>
                <xdr:colOff>0</xdr:colOff>
                <xdr:row>146</xdr:row>
                <xdr:rowOff>485775</xdr:rowOff>
              </to>
            </anchor>
          </objectPr>
        </oleObject>
      </mc:Choice>
      <mc:Fallback>
        <oleObject progId="PBrush" shapeId="28013" r:id="rId397"/>
      </mc:Fallback>
    </mc:AlternateContent>
    <mc:AlternateContent xmlns:mc="http://schemas.openxmlformats.org/markup-compatibility/2006">
      <mc:Choice Requires="x14">
        <oleObject progId="PBrush" shapeId="28014" r:id="rId398">
          <objectPr defaultSize="0" autoPict="0" r:id="rId296">
            <anchor moveWithCells="1" sizeWithCells="1">
              <from>
                <xdr:col>26</xdr:col>
                <xdr:colOff>0</xdr:colOff>
                <xdr:row>146</xdr:row>
                <xdr:rowOff>0</xdr:rowOff>
              </from>
              <to>
                <xdr:col>26</xdr:col>
                <xdr:colOff>0</xdr:colOff>
                <xdr:row>146</xdr:row>
                <xdr:rowOff>485775</xdr:rowOff>
              </to>
            </anchor>
          </objectPr>
        </oleObject>
      </mc:Choice>
      <mc:Fallback>
        <oleObject progId="PBrush" shapeId="28014" r:id="rId398"/>
      </mc:Fallback>
    </mc:AlternateContent>
    <mc:AlternateContent xmlns:mc="http://schemas.openxmlformats.org/markup-compatibility/2006">
      <mc:Choice Requires="x14">
        <oleObject progId="PBrush" shapeId="28015" r:id="rId399">
          <objectPr defaultSize="0" autoPict="0" r:id="rId204">
            <anchor moveWithCells="1" sizeWithCells="1">
              <from>
                <xdr:col>26</xdr:col>
                <xdr:colOff>0</xdr:colOff>
                <xdr:row>146</xdr:row>
                <xdr:rowOff>0</xdr:rowOff>
              </from>
              <to>
                <xdr:col>26</xdr:col>
                <xdr:colOff>0</xdr:colOff>
                <xdr:row>146</xdr:row>
                <xdr:rowOff>485775</xdr:rowOff>
              </to>
            </anchor>
          </objectPr>
        </oleObject>
      </mc:Choice>
      <mc:Fallback>
        <oleObject progId="PBrush" shapeId="28015" r:id="rId399"/>
      </mc:Fallback>
    </mc:AlternateContent>
    <mc:AlternateContent xmlns:mc="http://schemas.openxmlformats.org/markup-compatibility/2006">
      <mc:Choice Requires="x14">
        <oleObject progId="PBrush" shapeId="28016" r:id="rId400">
          <objectPr defaultSize="0" autoPict="0" r:id="rId133">
            <anchor moveWithCells="1" sizeWithCells="1">
              <from>
                <xdr:col>26</xdr:col>
                <xdr:colOff>0</xdr:colOff>
                <xdr:row>146</xdr:row>
                <xdr:rowOff>0</xdr:rowOff>
              </from>
              <to>
                <xdr:col>26</xdr:col>
                <xdr:colOff>0</xdr:colOff>
                <xdr:row>146</xdr:row>
                <xdr:rowOff>485775</xdr:rowOff>
              </to>
            </anchor>
          </objectPr>
        </oleObject>
      </mc:Choice>
      <mc:Fallback>
        <oleObject progId="PBrush" shapeId="28016" r:id="rId400"/>
      </mc:Fallback>
    </mc:AlternateContent>
    <mc:AlternateContent xmlns:mc="http://schemas.openxmlformats.org/markup-compatibility/2006">
      <mc:Choice Requires="x14">
        <oleObject progId="PBrush" shapeId="28017" r:id="rId401">
          <objectPr defaultSize="0" autoPict="0" r:id="rId349">
            <anchor moveWithCells="1" sizeWithCells="1">
              <from>
                <xdr:col>26</xdr:col>
                <xdr:colOff>0</xdr:colOff>
                <xdr:row>201</xdr:row>
                <xdr:rowOff>0</xdr:rowOff>
              </from>
              <to>
                <xdr:col>26</xdr:col>
                <xdr:colOff>0</xdr:colOff>
                <xdr:row>201</xdr:row>
                <xdr:rowOff>485775</xdr:rowOff>
              </to>
            </anchor>
          </objectPr>
        </oleObject>
      </mc:Choice>
      <mc:Fallback>
        <oleObject progId="PBrush" shapeId="28017" r:id="rId401"/>
      </mc:Fallback>
    </mc:AlternateContent>
    <mc:AlternateContent xmlns:mc="http://schemas.openxmlformats.org/markup-compatibility/2006">
      <mc:Choice Requires="x14">
        <oleObject progId="PBrush" shapeId="28018" r:id="rId402">
          <objectPr defaultSize="0" autoPict="0" r:id="rId351">
            <anchor moveWithCells="1" sizeWithCells="1">
              <from>
                <xdr:col>26</xdr:col>
                <xdr:colOff>0</xdr:colOff>
                <xdr:row>201</xdr:row>
                <xdr:rowOff>0</xdr:rowOff>
              </from>
              <to>
                <xdr:col>26</xdr:col>
                <xdr:colOff>0</xdr:colOff>
                <xdr:row>201</xdr:row>
                <xdr:rowOff>485775</xdr:rowOff>
              </to>
            </anchor>
          </objectPr>
        </oleObject>
      </mc:Choice>
      <mc:Fallback>
        <oleObject progId="PBrush" shapeId="28018" r:id="rId402"/>
      </mc:Fallback>
    </mc:AlternateContent>
    <mc:AlternateContent xmlns:mc="http://schemas.openxmlformats.org/markup-compatibility/2006">
      <mc:Choice Requires="x14">
        <oleObject progId="PBrush" shapeId="28019" r:id="rId403">
          <objectPr defaultSize="0" autoPict="0" r:id="rId353">
            <anchor moveWithCells="1" sizeWithCells="1">
              <from>
                <xdr:col>26</xdr:col>
                <xdr:colOff>0</xdr:colOff>
                <xdr:row>201</xdr:row>
                <xdr:rowOff>0</xdr:rowOff>
              </from>
              <to>
                <xdr:col>26</xdr:col>
                <xdr:colOff>0</xdr:colOff>
                <xdr:row>201</xdr:row>
                <xdr:rowOff>485775</xdr:rowOff>
              </to>
            </anchor>
          </objectPr>
        </oleObject>
      </mc:Choice>
      <mc:Fallback>
        <oleObject progId="PBrush" shapeId="28019" r:id="rId403"/>
      </mc:Fallback>
    </mc:AlternateContent>
    <mc:AlternateContent xmlns:mc="http://schemas.openxmlformats.org/markup-compatibility/2006">
      <mc:Choice Requires="x14">
        <oleObject progId="PBrush" shapeId="28020" r:id="rId404">
          <objectPr defaultSize="0" autoPict="0" r:id="rId355">
            <anchor moveWithCells="1" sizeWithCells="1">
              <from>
                <xdr:col>26</xdr:col>
                <xdr:colOff>0</xdr:colOff>
                <xdr:row>201</xdr:row>
                <xdr:rowOff>0</xdr:rowOff>
              </from>
              <to>
                <xdr:col>26</xdr:col>
                <xdr:colOff>0</xdr:colOff>
                <xdr:row>201</xdr:row>
                <xdr:rowOff>485775</xdr:rowOff>
              </to>
            </anchor>
          </objectPr>
        </oleObject>
      </mc:Choice>
      <mc:Fallback>
        <oleObject progId="PBrush" shapeId="28020" r:id="rId404"/>
      </mc:Fallback>
    </mc:AlternateContent>
    <mc:AlternateContent xmlns:mc="http://schemas.openxmlformats.org/markup-compatibility/2006">
      <mc:Choice Requires="x14">
        <oleObject progId="PBrush" shapeId="28021" r:id="rId405">
          <objectPr defaultSize="0" autoPict="0" r:id="rId357">
            <anchor moveWithCells="1" sizeWithCells="1">
              <from>
                <xdr:col>26</xdr:col>
                <xdr:colOff>0</xdr:colOff>
                <xdr:row>201</xdr:row>
                <xdr:rowOff>0</xdr:rowOff>
              </from>
              <to>
                <xdr:col>26</xdr:col>
                <xdr:colOff>0</xdr:colOff>
                <xdr:row>201</xdr:row>
                <xdr:rowOff>485775</xdr:rowOff>
              </to>
            </anchor>
          </objectPr>
        </oleObject>
      </mc:Choice>
      <mc:Fallback>
        <oleObject progId="PBrush" shapeId="28021" r:id="rId405"/>
      </mc:Fallback>
    </mc:AlternateContent>
    <mc:AlternateContent xmlns:mc="http://schemas.openxmlformats.org/markup-compatibility/2006">
      <mc:Choice Requires="x14">
        <oleObject progId="PBrush" shapeId="28022" r:id="rId406">
          <objectPr defaultSize="0" autoPict="0" r:id="rId296">
            <anchor moveWithCells="1" sizeWithCells="1">
              <from>
                <xdr:col>26</xdr:col>
                <xdr:colOff>0</xdr:colOff>
                <xdr:row>201</xdr:row>
                <xdr:rowOff>0</xdr:rowOff>
              </from>
              <to>
                <xdr:col>26</xdr:col>
                <xdr:colOff>0</xdr:colOff>
                <xdr:row>201</xdr:row>
                <xdr:rowOff>485775</xdr:rowOff>
              </to>
            </anchor>
          </objectPr>
        </oleObject>
      </mc:Choice>
      <mc:Fallback>
        <oleObject progId="PBrush" shapeId="28022" r:id="rId406"/>
      </mc:Fallback>
    </mc:AlternateContent>
    <mc:AlternateContent xmlns:mc="http://schemas.openxmlformats.org/markup-compatibility/2006">
      <mc:Choice Requires="x14">
        <oleObject progId="PBrush" shapeId="28023" r:id="rId407">
          <objectPr defaultSize="0" autoPict="0" r:id="rId204">
            <anchor moveWithCells="1" sizeWithCells="1">
              <from>
                <xdr:col>26</xdr:col>
                <xdr:colOff>0</xdr:colOff>
                <xdr:row>201</xdr:row>
                <xdr:rowOff>0</xdr:rowOff>
              </from>
              <to>
                <xdr:col>26</xdr:col>
                <xdr:colOff>0</xdr:colOff>
                <xdr:row>201</xdr:row>
                <xdr:rowOff>485775</xdr:rowOff>
              </to>
            </anchor>
          </objectPr>
        </oleObject>
      </mc:Choice>
      <mc:Fallback>
        <oleObject progId="PBrush" shapeId="28023" r:id="rId407"/>
      </mc:Fallback>
    </mc:AlternateContent>
    <mc:AlternateContent xmlns:mc="http://schemas.openxmlformats.org/markup-compatibility/2006">
      <mc:Choice Requires="x14">
        <oleObject progId="PBrush" shapeId="28024" r:id="rId408">
          <objectPr defaultSize="0" autoPict="0" r:id="rId133">
            <anchor moveWithCells="1" sizeWithCells="1">
              <from>
                <xdr:col>26</xdr:col>
                <xdr:colOff>0</xdr:colOff>
                <xdr:row>201</xdr:row>
                <xdr:rowOff>0</xdr:rowOff>
              </from>
              <to>
                <xdr:col>26</xdr:col>
                <xdr:colOff>0</xdr:colOff>
                <xdr:row>201</xdr:row>
                <xdr:rowOff>485775</xdr:rowOff>
              </to>
            </anchor>
          </objectPr>
        </oleObject>
      </mc:Choice>
      <mc:Fallback>
        <oleObject progId="PBrush" shapeId="28024" r:id="rId408"/>
      </mc:Fallback>
    </mc:AlternateContent>
    <mc:AlternateContent xmlns:mc="http://schemas.openxmlformats.org/markup-compatibility/2006">
      <mc:Choice Requires="x14">
        <oleObject progId="PBrush" shapeId="28025" r:id="rId409">
          <objectPr defaultSize="0" autoPict="0" r:id="rId410">
            <anchor moveWithCells="1" sizeWithCells="1">
              <from>
                <xdr:col>26</xdr:col>
                <xdr:colOff>0</xdr:colOff>
                <xdr:row>66</xdr:row>
                <xdr:rowOff>0</xdr:rowOff>
              </from>
              <to>
                <xdr:col>26</xdr:col>
                <xdr:colOff>0</xdr:colOff>
                <xdr:row>66</xdr:row>
                <xdr:rowOff>485775</xdr:rowOff>
              </to>
            </anchor>
          </objectPr>
        </oleObject>
      </mc:Choice>
      <mc:Fallback>
        <oleObject progId="PBrush" shapeId="28025" r:id="rId409"/>
      </mc:Fallback>
    </mc:AlternateContent>
    <mc:AlternateContent xmlns:mc="http://schemas.openxmlformats.org/markup-compatibility/2006">
      <mc:Choice Requires="x14">
        <oleObject progId="PBrush" shapeId="28026" r:id="rId411">
          <objectPr defaultSize="0" autoPict="0" r:id="rId19">
            <anchor moveWithCells="1" sizeWithCells="1">
              <from>
                <xdr:col>26</xdr:col>
                <xdr:colOff>0</xdr:colOff>
                <xdr:row>66</xdr:row>
                <xdr:rowOff>0</xdr:rowOff>
              </from>
              <to>
                <xdr:col>26</xdr:col>
                <xdr:colOff>0</xdr:colOff>
                <xdr:row>66</xdr:row>
                <xdr:rowOff>485775</xdr:rowOff>
              </to>
            </anchor>
          </objectPr>
        </oleObject>
      </mc:Choice>
      <mc:Fallback>
        <oleObject progId="PBrush" shapeId="28026" r:id="rId411"/>
      </mc:Fallback>
    </mc:AlternateContent>
    <mc:AlternateContent xmlns:mc="http://schemas.openxmlformats.org/markup-compatibility/2006">
      <mc:Choice Requires="x14">
        <oleObject progId="PBrush" shapeId="28027" r:id="rId412">
          <objectPr defaultSize="0" autoPict="0" r:id="rId413">
            <anchor moveWithCells="1" sizeWithCells="1">
              <from>
                <xdr:col>26</xdr:col>
                <xdr:colOff>0</xdr:colOff>
                <xdr:row>66</xdr:row>
                <xdr:rowOff>0</xdr:rowOff>
              </from>
              <to>
                <xdr:col>26</xdr:col>
                <xdr:colOff>0</xdr:colOff>
                <xdr:row>66</xdr:row>
                <xdr:rowOff>485775</xdr:rowOff>
              </to>
            </anchor>
          </objectPr>
        </oleObject>
      </mc:Choice>
      <mc:Fallback>
        <oleObject progId="PBrush" shapeId="28027" r:id="rId412"/>
      </mc:Fallback>
    </mc:AlternateContent>
    <mc:AlternateContent xmlns:mc="http://schemas.openxmlformats.org/markup-compatibility/2006">
      <mc:Choice Requires="x14">
        <oleObject progId="PBrush" shapeId="28028" r:id="rId414">
          <objectPr defaultSize="0" autoPict="0" r:id="rId415">
            <anchor moveWithCells="1" sizeWithCells="1">
              <from>
                <xdr:col>26</xdr:col>
                <xdr:colOff>0</xdr:colOff>
                <xdr:row>66</xdr:row>
                <xdr:rowOff>0</xdr:rowOff>
              </from>
              <to>
                <xdr:col>26</xdr:col>
                <xdr:colOff>0</xdr:colOff>
                <xdr:row>66</xdr:row>
                <xdr:rowOff>485775</xdr:rowOff>
              </to>
            </anchor>
          </objectPr>
        </oleObject>
      </mc:Choice>
      <mc:Fallback>
        <oleObject progId="PBrush" shapeId="28028" r:id="rId414"/>
      </mc:Fallback>
    </mc:AlternateContent>
    <mc:AlternateContent xmlns:mc="http://schemas.openxmlformats.org/markup-compatibility/2006">
      <mc:Choice Requires="x14">
        <oleObject progId="PBrush" shapeId="28029" r:id="rId416">
          <objectPr defaultSize="0" autoPict="0" r:id="rId131">
            <anchor moveWithCells="1" sizeWithCells="1">
              <from>
                <xdr:col>26</xdr:col>
                <xdr:colOff>0</xdr:colOff>
                <xdr:row>66</xdr:row>
                <xdr:rowOff>0</xdr:rowOff>
              </from>
              <to>
                <xdr:col>26</xdr:col>
                <xdr:colOff>0</xdr:colOff>
                <xdr:row>66</xdr:row>
                <xdr:rowOff>485775</xdr:rowOff>
              </to>
            </anchor>
          </objectPr>
        </oleObject>
      </mc:Choice>
      <mc:Fallback>
        <oleObject progId="PBrush" shapeId="28029" r:id="rId416"/>
      </mc:Fallback>
    </mc:AlternateContent>
    <mc:AlternateContent xmlns:mc="http://schemas.openxmlformats.org/markup-compatibility/2006">
      <mc:Choice Requires="x14">
        <oleObject progId="PBrush" shapeId="28030" r:id="rId417">
          <objectPr defaultSize="0" autoPict="0" r:id="rId357">
            <anchor moveWithCells="1" sizeWithCells="1">
              <from>
                <xdr:col>26</xdr:col>
                <xdr:colOff>0</xdr:colOff>
                <xdr:row>66</xdr:row>
                <xdr:rowOff>0</xdr:rowOff>
              </from>
              <to>
                <xdr:col>26</xdr:col>
                <xdr:colOff>0</xdr:colOff>
                <xdr:row>66</xdr:row>
                <xdr:rowOff>485775</xdr:rowOff>
              </to>
            </anchor>
          </objectPr>
        </oleObject>
      </mc:Choice>
      <mc:Fallback>
        <oleObject progId="PBrush" shapeId="28030" r:id="rId417"/>
      </mc:Fallback>
    </mc:AlternateContent>
    <mc:AlternateContent xmlns:mc="http://schemas.openxmlformats.org/markup-compatibility/2006">
      <mc:Choice Requires="x14">
        <oleObject progId="PBrush" shapeId="28031" r:id="rId418">
          <objectPr defaultSize="0" autoPict="0" r:id="rId296">
            <anchor moveWithCells="1" sizeWithCells="1">
              <from>
                <xdr:col>26</xdr:col>
                <xdr:colOff>0</xdr:colOff>
                <xdr:row>66</xdr:row>
                <xdr:rowOff>0</xdr:rowOff>
              </from>
              <to>
                <xdr:col>26</xdr:col>
                <xdr:colOff>0</xdr:colOff>
                <xdr:row>66</xdr:row>
                <xdr:rowOff>485775</xdr:rowOff>
              </to>
            </anchor>
          </objectPr>
        </oleObject>
      </mc:Choice>
      <mc:Fallback>
        <oleObject progId="PBrush" shapeId="28031" r:id="rId418"/>
      </mc:Fallback>
    </mc:AlternateContent>
    <mc:AlternateContent xmlns:mc="http://schemas.openxmlformats.org/markup-compatibility/2006">
      <mc:Choice Requires="x14">
        <oleObject progId="PBrush" shapeId="28032" r:id="rId419">
          <objectPr defaultSize="0" autoPict="0" r:id="rId204">
            <anchor moveWithCells="1" sizeWithCells="1">
              <from>
                <xdr:col>26</xdr:col>
                <xdr:colOff>0</xdr:colOff>
                <xdr:row>66</xdr:row>
                <xdr:rowOff>0</xdr:rowOff>
              </from>
              <to>
                <xdr:col>26</xdr:col>
                <xdr:colOff>0</xdr:colOff>
                <xdr:row>66</xdr:row>
                <xdr:rowOff>485775</xdr:rowOff>
              </to>
            </anchor>
          </objectPr>
        </oleObject>
      </mc:Choice>
      <mc:Fallback>
        <oleObject progId="PBrush" shapeId="28032" r:id="rId419"/>
      </mc:Fallback>
    </mc:AlternateContent>
    <mc:AlternateContent xmlns:mc="http://schemas.openxmlformats.org/markup-compatibility/2006">
      <mc:Choice Requires="x14">
        <oleObject progId="PBrush" shapeId="28033" r:id="rId420">
          <objectPr defaultSize="0" autoPict="0" r:id="rId410">
            <anchor moveWithCells="1" sizeWithCells="1">
              <from>
                <xdr:col>26</xdr:col>
                <xdr:colOff>0</xdr:colOff>
                <xdr:row>90</xdr:row>
                <xdr:rowOff>0</xdr:rowOff>
              </from>
              <to>
                <xdr:col>26</xdr:col>
                <xdr:colOff>0</xdr:colOff>
                <xdr:row>90</xdr:row>
                <xdr:rowOff>485775</xdr:rowOff>
              </to>
            </anchor>
          </objectPr>
        </oleObject>
      </mc:Choice>
      <mc:Fallback>
        <oleObject progId="PBrush" shapeId="28033" r:id="rId420"/>
      </mc:Fallback>
    </mc:AlternateContent>
    <mc:AlternateContent xmlns:mc="http://schemas.openxmlformats.org/markup-compatibility/2006">
      <mc:Choice Requires="x14">
        <oleObject progId="PBrush" shapeId="28034" r:id="rId421">
          <objectPr defaultSize="0" autoPict="0" r:id="rId19">
            <anchor moveWithCells="1" sizeWithCells="1">
              <from>
                <xdr:col>26</xdr:col>
                <xdr:colOff>0</xdr:colOff>
                <xdr:row>90</xdr:row>
                <xdr:rowOff>0</xdr:rowOff>
              </from>
              <to>
                <xdr:col>26</xdr:col>
                <xdr:colOff>0</xdr:colOff>
                <xdr:row>90</xdr:row>
                <xdr:rowOff>485775</xdr:rowOff>
              </to>
            </anchor>
          </objectPr>
        </oleObject>
      </mc:Choice>
      <mc:Fallback>
        <oleObject progId="PBrush" shapeId="28034" r:id="rId421"/>
      </mc:Fallback>
    </mc:AlternateContent>
    <mc:AlternateContent xmlns:mc="http://schemas.openxmlformats.org/markup-compatibility/2006">
      <mc:Choice Requires="x14">
        <oleObject progId="PBrush" shapeId="28035" r:id="rId422">
          <objectPr defaultSize="0" autoPict="0" r:id="rId413">
            <anchor moveWithCells="1" sizeWithCells="1">
              <from>
                <xdr:col>26</xdr:col>
                <xdr:colOff>0</xdr:colOff>
                <xdr:row>90</xdr:row>
                <xdr:rowOff>0</xdr:rowOff>
              </from>
              <to>
                <xdr:col>26</xdr:col>
                <xdr:colOff>0</xdr:colOff>
                <xdr:row>90</xdr:row>
                <xdr:rowOff>485775</xdr:rowOff>
              </to>
            </anchor>
          </objectPr>
        </oleObject>
      </mc:Choice>
      <mc:Fallback>
        <oleObject progId="PBrush" shapeId="28035" r:id="rId422"/>
      </mc:Fallback>
    </mc:AlternateContent>
    <mc:AlternateContent xmlns:mc="http://schemas.openxmlformats.org/markup-compatibility/2006">
      <mc:Choice Requires="x14">
        <oleObject progId="PBrush" shapeId="28036" r:id="rId423">
          <objectPr defaultSize="0" autoPict="0" r:id="rId415">
            <anchor moveWithCells="1" sizeWithCells="1">
              <from>
                <xdr:col>26</xdr:col>
                <xdr:colOff>0</xdr:colOff>
                <xdr:row>90</xdr:row>
                <xdr:rowOff>0</xdr:rowOff>
              </from>
              <to>
                <xdr:col>26</xdr:col>
                <xdr:colOff>0</xdr:colOff>
                <xdr:row>90</xdr:row>
                <xdr:rowOff>485775</xdr:rowOff>
              </to>
            </anchor>
          </objectPr>
        </oleObject>
      </mc:Choice>
      <mc:Fallback>
        <oleObject progId="PBrush" shapeId="28036" r:id="rId423"/>
      </mc:Fallback>
    </mc:AlternateContent>
    <mc:AlternateContent xmlns:mc="http://schemas.openxmlformats.org/markup-compatibility/2006">
      <mc:Choice Requires="x14">
        <oleObject progId="PBrush" shapeId="28037" r:id="rId424">
          <objectPr defaultSize="0" autoPict="0" r:id="rId131">
            <anchor moveWithCells="1" sizeWithCells="1">
              <from>
                <xdr:col>26</xdr:col>
                <xdr:colOff>0</xdr:colOff>
                <xdr:row>90</xdr:row>
                <xdr:rowOff>0</xdr:rowOff>
              </from>
              <to>
                <xdr:col>26</xdr:col>
                <xdr:colOff>0</xdr:colOff>
                <xdr:row>90</xdr:row>
                <xdr:rowOff>485775</xdr:rowOff>
              </to>
            </anchor>
          </objectPr>
        </oleObject>
      </mc:Choice>
      <mc:Fallback>
        <oleObject progId="PBrush" shapeId="28037" r:id="rId424"/>
      </mc:Fallback>
    </mc:AlternateContent>
    <mc:AlternateContent xmlns:mc="http://schemas.openxmlformats.org/markup-compatibility/2006">
      <mc:Choice Requires="x14">
        <oleObject progId="PBrush" shapeId="28038" r:id="rId425">
          <objectPr defaultSize="0" autoPict="0" r:id="rId357">
            <anchor moveWithCells="1" sizeWithCells="1">
              <from>
                <xdr:col>26</xdr:col>
                <xdr:colOff>0</xdr:colOff>
                <xdr:row>90</xdr:row>
                <xdr:rowOff>0</xdr:rowOff>
              </from>
              <to>
                <xdr:col>26</xdr:col>
                <xdr:colOff>0</xdr:colOff>
                <xdr:row>90</xdr:row>
                <xdr:rowOff>485775</xdr:rowOff>
              </to>
            </anchor>
          </objectPr>
        </oleObject>
      </mc:Choice>
      <mc:Fallback>
        <oleObject progId="PBrush" shapeId="28038" r:id="rId425"/>
      </mc:Fallback>
    </mc:AlternateContent>
    <mc:AlternateContent xmlns:mc="http://schemas.openxmlformats.org/markup-compatibility/2006">
      <mc:Choice Requires="x14">
        <oleObject progId="PBrush" shapeId="28039" r:id="rId426">
          <objectPr defaultSize="0" autoPict="0" r:id="rId296">
            <anchor moveWithCells="1" sizeWithCells="1">
              <from>
                <xdr:col>26</xdr:col>
                <xdr:colOff>0</xdr:colOff>
                <xdr:row>90</xdr:row>
                <xdr:rowOff>0</xdr:rowOff>
              </from>
              <to>
                <xdr:col>26</xdr:col>
                <xdr:colOff>0</xdr:colOff>
                <xdr:row>90</xdr:row>
                <xdr:rowOff>485775</xdr:rowOff>
              </to>
            </anchor>
          </objectPr>
        </oleObject>
      </mc:Choice>
      <mc:Fallback>
        <oleObject progId="PBrush" shapeId="28039" r:id="rId426"/>
      </mc:Fallback>
    </mc:AlternateContent>
    <mc:AlternateContent xmlns:mc="http://schemas.openxmlformats.org/markup-compatibility/2006">
      <mc:Choice Requires="x14">
        <oleObject progId="PBrush" shapeId="28040" r:id="rId427">
          <objectPr defaultSize="0" autoPict="0" r:id="rId204">
            <anchor moveWithCells="1" sizeWithCells="1">
              <from>
                <xdr:col>26</xdr:col>
                <xdr:colOff>0</xdr:colOff>
                <xdr:row>90</xdr:row>
                <xdr:rowOff>0</xdr:rowOff>
              </from>
              <to>
                <xdr:col>26</xdr:col>
                <xdr:colOff>0</xdr:colOff>
                <xdr:row>90</xdr:row>
                <xdr:rowOff>485775</xdr:rowOff>
              </to>
            </anchor>
          </objectPr>
        </oleObject>
      </mc:Choice>
      <mc:Fallback>
        <oleObject progId="PBrush" shapeId="28040" r:id="rId427"/>
      </mc:Fallback>
    </mc:AlternateContent>
    <mc:AlternateContent xmlns:mc="http://schemas.openxmlformats.org/markup-compatibility/2006">
      <mc:Choice Requires="x14">
        <oleObject progId="PBrush" shapeId="28041" r:id="rId428">
          <objectPr defaultSize="0" autoPict="0" r:id="rId410">
            <anchor moveWithCells="1" sizeWithCells="1">
              <from>
                <xdr:col>26</xdr:col>
                <xdr:colOff>0</xdr:colOff>
                <xdr:row>91</xdr:row>
                <xdr:rowOff>0</xdr:rowOff>
              </from>
              <to>
                <xdr:col>26</xdr:col>
                <xdr:colOff>0</xdr:colOff>
                <xdr:row>91</xdr:row>
                <xdr:rowOff>485775</xdr:rowOff>
              </to>
            </anchor>
          </objectPr>
        </oleObject>
      </mc:Choice>
      <mc:Fallback>
        <oleObject progId="PBrush" shapeId="28041" r:id="rId428"/>
      </mc:Fallback>
    </mc:AlternateContent>
    <mc:AlternateContent xmlns:mc="http://schemas.openxmlformats.org/markup-compatibility/2006">
      <mc:Choice Requires="x14">
        <oleObject progId="PBrush" shapeId="28042" r:id="rId429">
          <objectPr defaultSize="0" autoPict="0" r:id="rId19">
            <anchor moveWithCells="1" sizeWithCells="1">
              <from>
                <xdr:col>26</xdr:col>
                <xdr:colOff>0</xdr:colOff>
                <xdr:row>91</xdr:row>
                <xdr:rowOff>0</xdr:rowOff>
              </from>
              <to>
                <xdr:col>26</xdr:col>
                <xdr:colOff>0</xdr:colOff>
                <xdr:row>91</xdr:row>
                <xdr:rowOff>485775</xdr:rowOff>
              </to>
            </anchor>
          </objectPr>
        </oleObject>
      </mc:Choice>
      <mc:Fallback>
        <oleObject progId="PBrush" shapeId="28042" r:id="rId429"/>
      </mc:Fallback>
    </mc:AlternateContent>
    <mc:AlternateContent xmlns:mc="http://schemas.openxmlformats.org/markup-compatibility/2006">
      <mc:Choice Requires="x14">
        <oleObject progId="PBrush" shapeId="28043" r:id="rId430">
          <objectPr defaultSize="0" autoPict="0" r:id="rId413">
            <anchor moveWithCells="1" sizeWithCells="1">
              <from>
                <xdr:col>26</xdr:col>
                <xdr:colOff>0</xdr:colOff>
                <xdr:row>91</xdr:row>
                <xdr:rowOff>0</xdr:rowOff>
              </from>
              <to>
                <xdr:col>26</xdr:col>
                <xdr:colOff>0</xdr:colOff>
                <xdr:row>91</xdr:row>
                <xdr:rowOff>485775</xdr:rowOff>
              </to>
            </anchor>
          </objectPr>
        </oleObject>
      </mc:Choice>
      <mc:Fallback>
        <oleObject progId="PBrush" shapeId="28043" r:id="rId430"/>
      </mc:Fallback>
    </mc:AlternateContent>
    <mc:AlternateContent xmlns:mc="http://schemas.openxmlformats.org/markup-compatibility/2006">
      <mc:Choice Requires="x14">
        <oleObject progId="PBrush" shapeId="28044" r:id="rId431">
          <objectPr defaultSize="0" autoPict="0" r:id="rId415">
            <anchor moveWithCells="1" sizeWithCells="1">
              <from>
                <xdr:col>26</xdr:col>
                <xdr:colOff>0</xdr:colOff>
                <xdr:row>91</xdr:row>
                <xdr:rowOff>0</xdr:rowOff>
              </from>
              <to>
                <xdr:col>26</xdr:col>
                <xdr:colOff>0</xdr:colOff>
                <xdr:row>91</xdr:row>
                <xdr:rowOff>485775</xdr:rowOff>
              </to>
            </anchor>
          </objectPr>
        </oleObject>
      </mc:Choice>
      <mc:Fallback>
        <oleObject progId="PBrush" shapeId="28044" r:id="rId431"/>
      </mc:Fallback>
    </mc:AlternateContent>
    <mc:AlternateContent xmlns:mc="http://schemas.openxmlformats.org/markup-compatibility/2006">
      <mc:Choice Requires="x14">
        <oleObject progId="PBrush" shapeId="28045" r:id="rId432">
          <objectPr defaultSize="0" autoPict="0" r:id="rId131">
            <anchor moveWithCells="1" sizeWithCells="1">
              <from>
                <xdr:col>26</xdr:col>
                <xdr:colOff>0</xdr:colOff>
                <xdr:row>91</xdr:row>
                <xdr:rowOff>0</xdr:rowOff>
              </from>
              <to>
                <xdr:col>26</xdr:col>
                <xdr:colOff>0</xdr:colOff>
                <xdr:row>91</xdr:row>
                <xdr:rowOff>485775</xdr:rowOff>
              </to>
            </anchor>
          </objectPr>
        </oleObject>
      </mc:Choice>
      <mc:Fallback>
        <oleObject progId="PBrush" shapeId="28045" r:id="rId432"/>
      </mc:Fallback>
    </mc:AlternateContent>
    <mc:AlternateContent xmlns:mc="http://schemas.openxmlformats.org/markup-compatibility/2006">
      <mc:Choice Requires="x14">
        <oleObject progId="PBrush" shapeId="28046" r:id="rId433">
          <objectPr defaultSize="0" autoPict="0" r:id="rId357">
            <anchor moveWithCells="1" sizeWithCells="1">
              <from>
                <xdr:col>26</xdr:col>
                <xdr:colOff>0</xdr:colOff>
                <xdr:row>91</xdr:row>
                <xdr:rowOff>0</xdr:rowOff>
              </from>
              <to>
                <xdr:col>26</xdr:col>
                <xdr:colOff>0</xdr:colOff>
                <xdr:row>91</xdr:row>
                <xdr:rowOff>485775</xdr:rowOff>
              </to>
            </anchor>
          </objectPr>
        </oleObject>
      </mc:Choice>
      <mc:Fallback>
        <oleObject progId="PBrush" shapeId="28046" r:id="rId433"/>
      </mc:Fallback>
    </mc:AlternateContent>
    <mc:AlternateContent xmlns:mc="http://schemas.openxmlformats.org/markup-compatibility/2006">
      <mc:Choice Requires="x14">
        <oleObject progId="PBrush" shapeId="28047" r:id="rId434">
          <objectPr defaultSize="0" autoPict="0" r:id="rId296">
            <anchor moveWithCells="1" sizeWithCells="1">
              <from>
                <xdr:col>26</xdr:col>
                <xdr:colOff>0</xdr:colOff>
                <xdr:row>91</xdr:row>
                <xdr:rowOff>0</xdr:rowOff>
              </from>
              <to>
                <xdr:col>26</xdr:col>
                <xdr:colOff>0</xdr:colOff>
                <xdr:row>91</xdr:row>
                <xdr:rowOff>485775</xdr:rowOff>
              </to>
            </anchor>
          </objectPr>
        </oleObject>
      </mc:Choice>
      <mc:Fallback>
        <oleObject progId="PBrush" shapeId="28047" r:id="rId434"/>
      </mc:Fallback>
    </mc:AlternateContent>
    <mc:AlternateContent xmlns:mc="http://schemas.openxmlformats.org/markup-compatibility/2006">
      <mc:Choice Requires="x14">
        <oleObject progId="PBrush" shapeId="28048" r:id="rId435">
          <objectPr defaultSize="0" autoPict="0" r:id="rId204">
            <anchor moveWithCells="1" sizeWithCells="1">
              <from>
                <xdr:col>26</xdr:col>
                <xdr:colOff>0</xdr:colOff>
                <xdr:row>91</xdr:row>
                <xdr:rowOff>0</xdr:rowOff>
              </from>
              <to>
                <xdr:col>26</xdr:col>
                <xdr:colOff>0</xdr:colOff>
                <xdr:row>91</xdr:row>
                <xdr:rowOff>485775</xdr:rowOff>
              </to>
            </anchor>
          </objectPr>
        </oleObject>
      </mc:Choice>
      <mc:Fallback>
        <oleObject progId="PBrush" shapeId="28048" r:id="rId435"/>
      </mc:Fallback>
    </mc:AlternateContent>
    <mc:AlternateContent xmlns:mc="http://schemas.openxmlformats.org/markup-compatibility/2006">
      <mc:Choice Requires="x14">
        <oleObject progId="PBrush" shapeId="28049" r:id="rId436">
          <objectPr defaultSize="0" autoPict="0" r:id="rId410">
            <anchor moveWithCells="1" sizeWithCells="1">
              <from>
                <xdr:col>26</xdr:col>
                <xdr:colOff>0</xdr:colOff>
                <xdr:row>97</xdr:row>
                <xdr:rowOff>0</xdr:rowOff>
              </from>
              <to>
                <xdr:col>26</xdr:col>
                <xdr:colOff>0</xdr:colOff>
                <xdr:row>97</xdr:row>
                <xdr:rowOff>485775</xdr:rowOff>
              </to>
            </anchor>
          </objectPr>
        </oleObject>
      </mc:Choice>
      <mc:Fallback>
        <oleObject progId="PBrush" shapeId="28049" r:id="rId436"/>
      </mc:Fallback>
    </mc:AlternateContent>
    <mc:AlternateContent xmlns:mc="http://schemas.openxmlformats.org/markup-compatibility/2006">
      <mc:Choice Requires="x14">
        <oleObject progId="PBrush" shapeId="28050" r:id="rId437">
          <objectPr defaultSize="0" autoPict="0" r:id="rId19">
            <anchor moveWithCells="1" sizeWithCells="1">
              <from>
                <xdr:col>26</xdr:col>
                <xdr:colOff>0</xdr:colOff>
                <xdr:row>97</xdr:row>
                <xdr:rowOff>0</xdr:rowOff>
              </from>
              <to>
                <xdr:col>26</xdr:col>
                <xdr:colOff>0</xdr:colOff>
                <xdr:row>97</xdr:row>
                <xdr:rowOff>485775</xdr:rowOff>
              </to>
            </anchor>
          </objectPr>
        </oleObject>
      </mc:Choice>
      <mc:Fallback>
        <oleObject progId="PBrush" shapeId="28050" r:id="rId437"/>
      </mc:Fallback>
    </mc:AlternateContent>
    <mc:AlternateContent xmlns:mc="http://schemas.openxmlformats.org/markup-compatibility/2006">
      <mc:Choice Requires="x14">
        <oleObject progId="PBrush" shapeId="28051" r:id="rId438">
          <objectPr defaultSize="0" autoPict="0" r:id="rId413">
            <anchor moveWithCells="1" sizeWithCells="1">
              <from>
                <xdr:col>26</xdr:col>
                <xdr:colOff>0</xdr:colOff>
                <xdr:row>97</xdr:row>
                <xdr:rowOff>0</xdr:rowOff>
              </from>
              <to>
                <xdr:col>26</xdr:col>
                <xdr:colOff>0</xdr:colOff>
                <xdr:row>97</xdr:row>
                <xdr:rowOff>485775</xdr:rowOff>
              </to>
            </anchor>
          </objectPr>
        </oleObject>
      </mc:Choice>
      <mc:Fallback>
        <oleObject progId="PBrush" shapeId="28051" r:id="rId438"/>
      </mc:Fallback>
    </mc:AlternateContent>
    <mc:AlternateContent xmlns:mc="http://schemas.openxmlformats.org/markup-compatibility/2006">
      <mc:Choice Requires="x14">
        <oleObject progId="PBrush" shapeId="28052" r:id="rId439">
          <objectPr defaultSize="0" autoPict="0" r:id="rId415">
            <anchor moveWithCells="1" sizeWithCells="1">
              <from>
                <xdr:col>26</xdr:col>
                <xdr:colOff>0</xdr:colOff>
                <xdr:row>97</xdr:row>
                <xdr:rowOff>0</xdr:rowOff>
              </from>
              <to>
                <xdr:col>26</xdr:col>
                <xdr:colOff>0</xdr:colOff>
                <xdr:row>97</xdr:row>
                <xdr:rowOff>485775</xdr:rowOff>
              </to>
            </anchor>
          </objectPr>
        </oleObject>
      </mc:Choice>
      <mc:Fallback>
        <oleObject progId="PBrush" shapeId="28052" r:id="rId439"/>
      </mc:Fallback>
    </mc:AlternateContent>
    <mc:AlternateContent xmlns:mc="http://schemas.openxmlformats.org/markup-compatibility/2006">
      <mc:Choice Requires="x14">
        <oleObject progId="PBrush" shapeId="28053" r:id="rId440">
          <objectPr defaultSize="0" autoPict="0" r:id="rId131">
            <anchor moveWithCells="1" sizeWithCells="1">
              <from>
                <xdr:col>26</xdr:col>
                <xdr:colOff>0</xdr:colOff>
                <xdr:row>97</xdr:row>
                <xdr:rowOff>0</xdr:rowOff>
              </from>
              <to>
                <xdr:col>26</xdr:col>
                <xdr:colOff>0</xdr:colOff>
                <xdr:row>97</xdr:row>
                <xdr:rowOff>485775</xdr:rowOff>
              </to>
            </anchor>
          </objectPr>
        </oleObject>
      </mc:Choice>
      <mc:Fallback>
        <oleObject progId="PBrush" shapeId="28053" r:id="rId440"/>
      </mc:Fallback>
    </mc:AlternateContent>
    <mc:AlternateContent xmlns:mc="http://schemas.openxmlformats.org/markup-compatibility/2006">
      <mc:Choice Requires="x14">
        <oleObject progId="PBrush" shapeId="28054" r:id="rId441">
          <objectPr defaultSize="0" autoPict="0" r:id="rId357">
            <anchor moveWithCells="1" sizeWithCells="1">
              <from>
                <xdr:col>26</xdr:col>
                <xdr:colOff>0</xdr:colOff>
                <xdr:row>97</xdr:row>
                <xdr:rowOff>0</xdr:rowOff>
              </from>
              <to>
                <xdr:col>26</xdr:col>
                <xdr:colOff>0</xdr:colOff>
                <xdr:row>97</xdr:row>
                <xdr:rowOff>485775</xdr:rowOff>
              </to>
            </anchor>
          </objectPr>
        </oleObject>
      </mc:Choice>
      <mc:Fallback>
        <oleObject progId="PBrush" shapeId="28054" r:id="rId441"/>
      </mc:Fallback>
    </mc:AlternateContent>
    <mc:AlternateContent xmlns:mc="http://schemas.openxmlformats.org/markup-compatibility/2006">
      <mc:Choice Requires="x14">
        <oleObject progId="PBrush" shapeId="28055" r:id="rId442">
          <objectPr defaultSize="0" autoPict="0" r:id="rId296">
            <anchor moveWithCells="1" sizeWithCells="1">
              <from>
                <xdr:col>26</xdr:col>
                <xdr:colOff>0</xdr:colOff>
                <xdr:row>97</xdr:row>
                <xdr:rowOff>0</xdr:rowOff>
              </from>
              <to>
                <xdr:col>26</xdr:col>
                <xdr:colOff>0</xdr:colOff>
                <xdr:row>97</xdr:row>
                <xdr:rowOff>485775</xdr:rowOff>
              </to>
            </anchor>
          </objectPr>
        </oleObject>
      </mc:Choice>
      <mc:Fallback>
        <oleObject progId="PBrush" shapeId="28055" r:id="rId442"/>
      </mc:Fallback>
    </mc:AlternateContent>
    <mc:AlternateContent xmlns:mc="http://schemas.openxmlformats.org/markup-compatibility/2006">
      <mc:Choice Requires="x14">
        <oleObject progId="PBrush" shapeId="28056" r:id="rId443">
          <objectPr defaultSize="0" autoPict="0" r:id="rId204">
            <anchor moveWithCells="1" sizeWithCells="1">
              <from>
                <xdr:col>26</xdr:col>
                <xdr:colOff>0</xdr:colOff>
                <xdr:row>97</xdr:row>
                <xdr:rowOff>0</xdr:rowOff>
              </from>
              <to>
                <xdr:col>26</xdr:col>
                <xdr:colOff>0</xdr:colOff>
                <xdr:row>97</xdr:row>
                <xdr:rowOff>485775</xdr:rowOff>
              </to>
            </anchor>
          </objectPr>
        </oleObject>
      </mc:Choice>
      <mc:Fallback>
        <oleObject progId="PBrush" shapeId="28056" r:id="rId443"/>
      </mc:Fallback>
    </mc:AlternateContent>
    <mc:AlternateContent xmlns:mc="http://schemas.openxmlformats.org/markup-compatibility/2006">
      <mc:Choice Requires="x14">
        <oleObject progId="PBrush" shapeId="28057" r:id="rId444">
          <objectPr defaultSize="0" autoPict="0" r:id="rId410">
            <anchor moveWithCells="1" sizeWithCells="1">
              <from>
                <xdr:col>26</xdr:col>
                <xdr:colOff>0</xdr:colOff>
                <xdr:row>98</xdr:row>
                <xdr:rowOff>0</xdr:rowOff>
              </from>
              <to>
                <xdr:col>26</xdr:col>
                <xdr:colOff>0</xdr:colOff>
                <xdr:row>98</xdr:row>
                <xdr:rowOff>485775</xdr:rowOff>
              </to>
            </anchor>
          </objectPr>
        </oleObject>
      </mc:Choice>
      <mc:Fallback>
        <oleObject progId="PBrush" shapeId="28057" r:id="rId444"/>
      </mc:Fallback>
    </mc:AlternateContent>
    <mc:AlternateContent xmlns:mc="http://schemas.openxmlformats.org/markup-compatibility/2006">
      <mc:Choice Requires="x14">
        <oleObject progId="PBrush" shapeId="28058" r:id="rId445">
          <objectPr defaultSize="0" autoPict="0" r:id="rId19">
            <anchor moveWithCells="1" sizeWithCells="1">
              <from>
                <xdr:col>26</xdr:col>
                <xdr:colOff>0</xdr:colOff>
                <xdr:row>98</xdr:row>
                <xdr:rowOff>0</xdr:rowOff>
              </from>
              <to>
                <xdr:col>26</xdr:col>
                <xdr:colOff>0</xdr:colOff>
                <xdr:row>98</xdr:row>
                <xdr:rowOff>485775</xdr:rowOff>
              </to>
            </anchor>
          </objectPr>
        </oleObject>
      </mc:Choice>
      <mc:Fallback>
        <oleObject progId="PBrush" shapeId="28058" r:id="rId445"/>
      </mc:Fallback>
    </mc:AlternateContent>
    <mc:AlternateContent xmlns:mc="http://schemas.openxmlformats.org/markup-compatibility/2006">
      <mc:Choice Requires="x14">
        <oleObject progId="PBrush" shapeId="28059" r:id="rId446">
          <objectPr defaultSize="0" autoPict="0" r:id="rId413">
            <anchor moveWithCells="1" sizeWithCells="1">
              <from>
                <xdr:col>26</xdr:col>
                <xdr:colOff>0</xdr:colOff>
                <xdr:row>98</xdr:row>
                <xdr:rowOff>0</xdr:rowOff>
              </from>
              <to>
                <xdr:col>26</xdr:col>
                <xdr:colOff>0</xdr:colOff>
                <xdr:row>98</xdr:row>
                <xdr:rowOff>485775</xdr:rowOff>
              </to>
            </anchor>
          </objectPr>
        </oleObject>
      </mc:Choice>
      <mc:Fallback>
        <oleObject progId="PBrush" shapeId="28059" r:id="rId446"/>
      </mc:Fallback>
    </mc:AlternateContent>
    <mc:AlternateContent xmlns:mc="http://schemas.openxmlformats.org/markup-compatibility/2006">
      <mc:Choice Requires="x14">
        <oleObject progId="PBrush" shapeId="28060" r:id="rId447">
          <objectPr defaultSize="0" autoPict="0" r:id="rId415">
            <anchor moveWithCells="1" sizeWithCells="1">
              <from>
                <xdr:col>26</xdr:col>
                <xdr:colOff>0</xdr:colOff>
                <xdr:row>98</xdr:row>
                <xdr:rowOff>0</xdr:rowOff>
              </from>
              <to>
                <xdr:col>26</xdr:col>
                <xdr:colOff>0</xdr:colOff>
                <xdr:row>98</xdr:row>
                <xdr:rowOff>485775</xdr:rowOff>
              </to>
            </anchor>
          </objectPr>
        </oleObject>
      </mc:Choice>
      <mc:Fallback>
        <oleObject progId="PBrush" shapeId="28060" r:id="rId447"/>
      </mc:Fallback>
    </mc:AlternateContent>
    <mc:AlternateContent xmlns:mc="http://schemas.openxmlformats.org/markup-compatibility/2006">
      <mc:Choice Requires="x14">
        <oleObject progId="PBrush" shapeId="28061" r:id="rId448">
          <objectPr defaultSize="0" autoPict="0" r:id="rId131">
            <anchor moveWithCells="1" sizeWithCells="1">
              <from>
                <xdr:col>26</xdr:col>
                <xdr:colOff>0</xdr:colOff>
                <xdr:row>98</xdr:row>
                <xdr:rowOff>0</xdr:rowOff>
              </from>
              <to>
                <xdr:col>26</xdr:col>
                <xdr:colOff>0</xdr:colOff>
                <xdr:row>98</xdr:row>
                <xdr:rowOff>485775</xdr:rowOff>
              </to>
            </anchor>
          </objectPr>
        </oleObject>
      </mc:Choice>
      <mc:Fallback>
        <oleObject progId="PBrush" shapeId="28061" r:id="rId448"/>
      </mc:Fallback>
    </mc:AlternateContent>
    <mc:AlternateContent xmlns:mc="http://schemas.openxmlformats.org/markup-compatibility/2006">
      <mc:Choice Requires="x14">
        <oleObject progId="PBrush" shapeId="28062" r:id="rId449">
          <objectPr defaultSize="0" autoPict="0" r:id="rId357">
            <anchor moveWithCells="1" sizeWithCells="1">
              <from>
                <xdr:col>26</xdr:col>
                <xdr:colOff>0</xdr:colOff>
                <xdr:row>98</xdr:row>
                <xdr:rowOff>0</xdr:rowOff>
              </from>
              <to>
                <xdr:col>26</xdr:col>
                <xdr:colOff>0</xdr:colOff>
                <xdr:row>98</xdr:row>
                <xdr:rowOff>485775</xdr:rowOff>
              </to>
            </anchor>
          </objectPr>
        </oleObject>
      </mc:Choice>
      <mc:Fallback>
        <oleObject progId="PBrush" shapeId="28062" r:id="rId449"/>
      </mc:Fallback>
    </mc:AlternateContent>
    <mc:AlternateContent xmlns:mc="http://schemas.openxmlformats.org/markup-compatibility/2006">
      <mc:Choice Requires="x14">
        <oleObject progId="PBrush" shapeId="28063" r:id="rId450">
          <objectPr defaultSize="0" autoPict="0" r:id="rId296">
            <anchor moveWithCells="1" sizeWithCells="1">
              <from>
                <xdr:col>26</xdr:col>
                <xdr:colOff>0</xdr:colOff>
                <xdr:row>98</xdr:row>
                <xdr:rowOff>0</xdr:rowOff>
              </from>
              <to>
                <xdr:col>26</xdr:col>
                <xdr:colOff>0</xdr:colOff>
                <xdr:row>98</xdr:row>
                <xdr:rowOff>485775</xdr:rowOff>
              </to>
            </anchor>
          </objectPr>
        </oleObject>
      </mc:Choice>
      <mc:Fallback>
        <oleObject progId="PBrush" shapeId="28063" r:id="rId450"/>
      </mc:Fallback>
    </mc:AlternateContent>
    <mc:AlternateContent xmlns:mc="http://schemas.openxmlformats.org/markup-compatibility/2006">
      <mc:Choice Requires="x14">
        <oleObject progId="PBrush" shapeId="28064" r:id="rId451">
          <objectPr defaultSize="0" autoPict="0" r:id="rId204">
            <anchor moveWithCells="1" sizeWithCells="1">
              <from>
                <xdr:col>26</xdr:col>
                <xdr:colOff>0</xdr:colOff>
                <xdr:row>98</xdr:row>
                <xdr:rowOff>0</xdr:rowOff>
              </from>
              <to>
                <xdr:col>26</xdr:col>
                <xdr:colOff>0</xdr:colOff>
                <xdr:row>98</xdr:row>
                <xdr:rowOff>485775</xdr:rowOff>
              </to>
            </anchor>
          </objectPr>
        </oleObject>
      </mc:Choice>
      <mc:Fallback>
        <oleObject progId="PBrush" shapeId="28064" r:id="rId451"/>
      </mc:Fallback>
    </mc:AlternateContent>
    <mc:AlternateContent xmlns:mc="http://schemas.openxmlformats.org/markup-compatibility/2006">
      <mc:Choice Requires="x14">
        <oleObject progId="PBrush" shapeId="28065" r:id="rId452">
          <objectPr defaultSize="0" autoPict="0" r:id="rId410">
            <anchor moveWithCells="1" sizeWithCells="1">
              <from>
                <xdr:col>26</xdr:col>
                <xdr:colOff>0</xdr:colOff>
                <xdr:row>99</xdr:row>
                <xdr:rowOff>0</xdr:rowOff>
              </from>
              <to>
                <xdr:col>26</xdr:col>
                <xdr:colOff>0</xdr:colOff>
                <xdr:row>99</xdr:row>
                <xdr:rowOff>485775</xdr:rowOff>
              </to>
            </anchor>
          </objectPr>
        </oleObject>
      </mc:Choice>
      <mc:Fallback>
        <oleObject progId="PBrush" shapeId="28065" r:id="rId452"/>
      </mc:Fallback>
    </mc:AlternateContent>
    <mc:AlternateContent xmlns:mc="http://schemas.openxmlformats.org/markup-compatibility/2006">
      <mc:Choice Requires="x14">
        <oleObject progId="PBrush" shapeId="28066" r:id="rId453">
          <objectPr defaultSize="0" autoPict="0" r:id="rId19">
            <anchor moveWithCells="1" sizeWithCells="1">
              <from>
                <xdr:col>26</xdr:col>
                <xdr:colOff>0</xdr:colOff>
                <xdr:row>99</xdr:row>
                <xdr:rowOff>0</xdr:rowOff>
              </from>
              <to>
                <xdr:col>26</xdr:col>
                <xdr:colOff>0</xdr:colOff>
                <xdr:row>99</xdr:row>
                <xdr:rowOff>485775</xdr:rowOff>
              </to>
            </anchor>
          </objectPr>
        </oleObject>
      </mc:Choice>
      <mc:Fallback>
        <oleObject progId="PBrush" shapeId="28066" r:id="rId453"/>
      </mc:Fallback>
    </mc:AlternateContent>
    <mc:AlternateContent xmlns:mc="http://schemas.openxmlformats.org/markup-compatibility/2006">
      <mc:Choice Requires="x14">
        <oleObject progId="PBrush" shapeId="28067" r:id="rId454">
          <objectPr defaultSize="0" autoPict="0" r:id="rId413">
            <anchor moveWithCells="1" sizeWithCells="1">
              <from>
                <xdr:col>26</xdr:col>
                <xdr:colOff>0</xdr:colOff>
                <xdr:row>99</xdr:row>
                <xdr:rowOff>0</xdr:rowOff>
              </from>
              <to>
                <xdr:col>26</xdr:col>
                <xdr:colOff>0</xdr:colOff>
                <xdr:row>99</xdr:row>
                <xdr:rowOff>485775</xdr:rowOff>
              </to>
            </anchor>
          </objectPr>
        </oleObject>
      </mc:Choice>
      <mc:Fallback>
        <oleObject progId="PBrush" shapeId="28067" r:id="rId454"/>
      </mc:Fallback>
    </mc:AlternateContent>
    <mc:AlternateContent xmlns:mc="http://schemas.openxmlformats.org/markup-compatibility/2006">
      <mc:Choice Requires="x14">
        <oleObject progId="PBrush" shapeId="28068" r:id="rId455">
          <objectPr defaultSize="0" autoPict="0" r:id="rId415">
            <anchor moveWithCells="1" sizeWithCells="1">
              <from>
                <xdr:col>26</xdr:col>
                <xdr:colOff>0</xdr:colOff>
                <xdr:row>99</xdr:row>
                <xdr:rowOff>0</xdr:rowOff>
              </from>
              <to>
                <xdr:col>26</xdr:col>
                <xdr:colOff>0</xdr:colOff>
                <xdr:row>99</xdr:row>
                <xdr:rowOff>485775</xdr:rowOff>
              </to>
            </anchor>
          </objectPr>
        </oleObject>
      </mc:Choice>
      <mc:Fallback>
        <oleObject progId="PBrush" shapeId="28068" r:id="rId455"/>
      </mc:Fallback>
    </mc:AlternateContent>
    <mc:AlternateContent xmlns:mc="http://schemas.openxmlformats.org/markup-compatibility/2006">
      <mc:Choice Requires="x14">
        <oleObject progId="PBrush" shapeId="28069" r:id="rId456">
          <objectPr defaultSize="0" autoPict="0" r:id="rId131">
            <anchor moveWithCells="1" sizeWithCells="1">
              <from>
                <xdr:col>26</xdr:col>
                <xdr:colOff>0</xdr:colOff>
                <xdr:row>99</xdr:row>
                <xdr:rowOff>0</xdr:rowOff>
              </from>
              <to>
                <xdr:col>26</xdr:col>
                <xdr:colOff>0</xdr:colOff>
                <xdr:row>99</xdr:row>
                <xdr:rowOff>485775</xdr:rowOff>
              </to>
            </anchor>
          </objectPr>
        </oleObject>
      </mc:Choice>
      <mc:Fallback>
        <oleObject progId="PBrush" shapeId="28069" r:id="rId456"/>
      </mc:Fallback>
    </mc:AlternateContent>
    <mc:AlternateContent xmlns:mc="http://schemas.openxmlformats.org/markup-compatibility/2006">
      <mc:Choice Requires="x14">
        <oleObject progId="PBrush" shapeId="28070" r:id="rId457">
          <objectPr defaultSize="0" autoPict="0" r:id="rId357">
            <anchor moveWithCells="1" sizeWithCells="1">
              <from>
                <xdr:col>26</xdr:col>
                <xdr:colOff>0</xdr:colOff>
                <xdr:row>99</xdr:row>
                <xdr:rowOff>0</xdr:rowOff>
              </from>
              <to>
                <xdr:col>26</xdr:col>
                <xdr:colOff>0</xdr:colOff>
                <xdr:row>99</xdr:row>
                <xdr:rowOff>485775</xdr:rowOff>
              </to>
            </anchor>
          </objectPr>
        </oleObject>
      </mc:Choice>
      <mc:Fallback>
        <oleObject progId="PBrush" shapeId="28070" r:id="rId457"/>
      </mc:Fallback>
    </mc:AlternateContent>
    <mc:AlternateContent xmlns:mc="http://schemas.openxmlformats.org/markup-compatibility/2006">
      <mc:Choice Requires="x14">
        <oleObject progId="PBrush" shapeId="28071" r:id="rId458">
          <objectPr defaultSize="0" autoPict="0" r:id="rId296">
            <anchor moveWithCells="1" sizeWithCells="1">
              <from>
                <xdr:col>26</xdr:col>
                <xdr:colOff>0</xdr:colOff>
                <xdr:row>99</xdr:row>
                <xdr:rowOff>0</xdr:rowOff>
              </from>
              <to>
                <xdr:col>26</xdr:col>
                <xdr:colOff>0</xdr:colOff>
                <xdr:row>99</xdr:row>
                <xdr:rowOff>485775</xdr:rowOff>
              </to>
            </anchor>
          </objectPr>
        </oleObject>
      </mc:Choice>
      <mc:Fallback>
        <oleObject progId="PBrush" shapeId="28071" r:id="rId458"/>
      </mc:Fallback>
    </mc:AlternateContent>
    <mc:AlternateContent xmlns:mc="http://schemas.openxmlformats.org/markup-compatibility/2006">
      <mc:Choice Requires="x14">
        <oleObject progId="PBrush" shapeId="28072" r:id="rId459">
          <objectPr defaultSize="0" autoPict="0" r:id="rId204">
            <anchor moveWithCells="1" sizeWithCells="1">
              <from>
                <xdr:col>26</xdr:col>
                <xdr:colOff>0</xdr:colOff>
                <xdr:row>99</xdr:row>
                <xdr:rowOff>0</xdr:rowOff>
              </from>
              <to>
                <xdr:col>26</xdr:col>
                <xdr:colOff>0</xdr:colOff>
                <xdr:row>99</xdr:row>
                <xdr:rowOff>485775</xdr:rowOff>
              </to>
            </anchor>
          </objectPr>
        </oleObject>
      </mc:Choice>
      <mc:Fallback>
        <oleObject progId="PBrush" shapeId="28072" r:id="rId459"/>
      </mc:Fallback>
    </mc:AlternateContent>
    <mc:AlternateContent xmlns:mc="http://schemas.openxmlformats.org/markup-compatibility/2006">
      <mc:Choice Requires="x14">
        <oleObject progId="PBrush" shapeId="28073" r:id="rId460">
          <objectPr defaultSize="0" autoPict="0" r:id="rId410">
            <anchor moveWithCells="1" sizeWithCells="1">
              <from>
                <xdr:col>26</xdr:col>
                <xdr:colOff>0</xdr:colOff>
                <xdr:row>102</xdr:row>
                <xdr:rowOff>0</xdr:rowOff>
              </from>
              <to>
                <xdr:col>26</xdr:col>
                <xdr:colOff>0</xdr:colOff>
                <xdr:row>102</xdr:row>
                <xdr:rowOff>485775</xdr:rowOff>
              </to>
            </anchor>
          </objectPr>
        </oleObject>
      </mc:Choice>
      <mc:Fallback>
        <oleObject progId="PBrush" shapeId="28073" r:id="rId460"/>
      </mc:Fallback>
    </mc:AlternateContent>
    <mc:AlternateContent xmlns:mc="http://schemas.openxmlformats.org/markup-compatibility/2006">
      <mc:Choice Requires="x14">
        <oleObject progId="PBrush" shapeId="28074" r:id="rId461">
          <objectPr defaultSize="0" autoPict="0" r:id="rId19">
            <anchor moveWithCells="1" sizeWithCells="1">
              <from>
                <xdr:col>26</xdr:col>
                <xdr:colOff>0</xdr:colOff>
                <xdr:row>102</xdr:row>
                <xdr:rowOff>0</xdr:rowOff>
              </from>
              <to>
                <xdr:col>26</xdr:col>
                <xdr:colOff>0</xdr:colOff>
                <xdr:row>102</xdr:row>
                <xdr:rowOff>485775</xdr:rowOff>
              </to>
            </anchor>
          </objectPr>
        </oleObject>
      </mc:Choice>
      <mc:Fallback>
        <oleObject progId="PBrush" shapeId="28074" r:id="rId461"/>
      </mc:Fallback>
    </mc:AlternateContent>
    <mc:AlternateContent xmlns:mc="http://schemas.openxmlformats.org/markup-compatibility/2006">
      <mc:Choice Requires="x14">
        <oleObject progId="PBrush" shapeId="28075" r:id="rId462">
          <objectPr defaultSize="0" autoPict="0" r:id="rId413">
            <anchor moveWithCells="1" sizeWithCells="1">
              <from>
                <xdr:col>26</xdr:col>
                <xdr:colOff>0</xdr:colOff>
                <xdr:row>102</xdr:row>
                <xdr:rowOff>0</xdr:rowOff>
              </from>
              <to>
                <xdr:col>26</xdr:col>
                <xdr:colOff>0</xdr:colOff>
                <xdr:row>102</xdr:row>
                <xdr:rowOff>485775</xdr:rowOff>
              </to>
            </anchor>
          </objectPr>
        </oleObject>
      </mc:Choice>
      <mc:Fallback>
        <oleObject progId="PBrush" shapeId="28075" r:id="rId462"/>
      </mc:Fallback>
    </mc:AlternateContent>
    <mc:AlternateContent xmlns:mc="http://schemas.openxmlformats.org/markup-compatibility/2006">
      <mc:Choice Requires="x14">
        <oleObject progId="PBrush" shapeId="28076" r:id="rId463">
          <objectPr defaultSize="0" autoPict="0" r:id="rId415">
            <anchor moveWithCells="1" sizeWithCells="1">
              <from>
                <xdr:col>26</xdr:col>
                <xdr:colOff>0</xdr:colOff>
                <xdr:row>102</xdr:row>
                <xdr:rowOff>0</xdr:rowOff>
              </from>
              <to>
                <xdr:col>26</xdr:col>
                <xdr:colOff>0</xdr:colOff>
                <xdr:row>102</xdr:row>
                <xdr:rowOff>485775</xdr:rowOff>
              </to>
            </anchor>
          </objectPr>
        </oleObject>
      </mc:Choice>
      <mc:Fallback>
        <oleObject progId="PBrush" shapeId="28076" r:id="rId463"/>
      </mc:Fallback>
    </mc:AlternateContent>
    <mc:AlternateContent xmlns:mc="http://schemas.openxmlformats.org/markup-compatibility/2006">
      <mc:Choice Requires="x14">
        <oleObject progId="PBrush" shapeId="28077" r:id="rId464">
          <objectPr defaultSize="0" autoPict="0" r:id="rId131">
            <anchor moveWithCells="1" sizeWithCells="1">
              <from>
                <xdr:col>26</xdr:col>
                <xdr:colOff>0</xdr:colOff>
                <xdr:row>102</xdr:row>
                <xdr:rowOff>0</xdr:rowOff>
              </from>
              <to>
                <xdr:col>26</xdr:col>
                <xdr:colOff>0</xdr:colOff>
                <xdr:row>102</xdr:row>
                <xdr:rowOff>485775</xdr:rowOff>
              </to>
            </anchor>
          </objectPr>
        </oleObject>
      </mc:Choice>
      <mc:Fallback>
        <oleObject progId="PBrush" shapeId="28077" r:id="rId464"/>
      </mc:Fallback>
    </mc:AlternateContent>
    <mc:AlternateContent xmlns:mc="http://schemas.openxmlformats.org/markup-compatibility/2006">
      <mc:Choice Requires="x14">
        <oleObject progId="PBrush" shapeId="28078" r:id="rId465">
          <objectPr defaultSize="0" autoPict="0" r:id="rId357">
            <anchor moveWithCells="1" sizeWithCells="1">
              <from>
                <xdr:col>26</xdr:col>
                <xdr:colOff>0</xdr:colOff>
                <xdr:row>102</xdr:row>
                <xdr:rowOff>0</xdr:rowOff>
              </from>
              <to>
                <xdr:col>26</xdr:col>
                <xdr:colOff>0</xdr:colOff>
                <xdr:row>102</xdr:row>
                <xdr:rowOff>485775</xdr:rowOff>
              </to>
            </anchor>
          </objectPr>
        </oleObject>
      </mc:Choice>
      <mc:Fallback>
        <oleObject progId="PBrush" shapeId="28078" r:id="rId465"/>
      </mc:Fallback>
    </mc:AlternateContent>
    <mc:AlternateContent xmlns:mc="http://schemas.openxmlformats.org/markup-compatibility/2006">
      <mc:Choice Requires="x14">
        <oleObject progId="PBrush" shapeId="28079" r:id="rId466">
          <objectPr defaultSize="0" autoPict="0" r:id="rId296">
            <anchor moveWithCells="1" sizeWithCells="1">
              <from>
                <xdr:col>26</xdr:col>
                <xdr:colOff>0</xdr:colOff>
                <xdr:row>102</xdr:row>
                <xdr:rowOff>0</xdr:rowOff>
              </from>
              <to>
                <xdr:col>26</xdr:col>
                <xdr:colOff>0</xdr:colOff>
                <xdr:row>102</xdr:row>
                <xdr:rowOff>485775</xdr:rowOff>
              </to>
            </anchor>
          </objectPr>
        </oleObject>
      </mc:Choice>
      <mc:Fallback>
        <oleObject progId="PBrush" shapeId="28079" r:id="rId466"/>
      </mc:Fallback>
    </mc:AlternateContent>
    <mc:AlternateContent xmlns:mc="http://schemas.openxmlformats.org/markup-compatibility/2006">
      <mc:Choice Requires="x14">
        <oleObject progId="PBrush" shapeId="28080" r:id="rId467">
          <objectPr defaultSize="0" autoPict="0" r:id="rId204">
            <anchor moveWithCells="1" sizeWithCells="1">
              <from>
                <xdr:col>26</xdr:col>
                <xdr:colOff>0</xdr:colOff>
                <xdr:row>102</xdr:row>
                <xdr:rowOff>0</xdr:rowOff>
              </from>
              <to>
                <xdr:col>26</xdr:col>
                <xdr:colOff>0</xdr:colOff>
                <xdr:row>102</xdr:row>
                <xdr:rowOff>485775</xdr:rowOff>
              </to>
            </anchor>
          </objectPr>
        </oleObject>
      </mc:Choice>
      <mc:Fallback>
        <oleObject progId="PBrush" shapeId="28080" r:id="rId467"/>
      </mc:Fallback>
    </mc:AlternateContent>
    <mc:AlternateContent xmlns:mc="http://schemas.openxmlformats.org/markup-compatibility/2006">
      <mc:Choice Requires="x14">
        <oleObject progId="PBrush" shapeId="28081" r:id="rId468">
          <objectPr defaultSize="0" autoPict="0" r:id="rId410">
            <anchor moveWithCells="1" sizeWithCells="1">
              <from>
                <xdr:col>26</xdr:col>
                <xdr:colOff>0</xdr:colOff>
                <xdr:row>103</xdr:row>
                <xdr:rowOff>0</xdr:rowOff>
              </from>
              <to>
                <xdr:col>26</xdr:col>
                <xdr:colOff>0</xdr:colOff>
                <xdr:row>103</xdr:row>
                <xdr:rowOff>485775</xdr:rowOff>
              </to>
            </anchor>
          </objectPr>
        </oleObject>
      </mc:Choice>
      <mc:Fallback>
        <oleObject progId="PBrush" shapeId="28081" r:id="rId468"/>
      </mc:Fallback>
    </mc:AlternateContent>
    <mc:AlternateContent xmlns:mc="http://schemas.openxmlformats.org/markup-compatibility/2006">
      <mc:Choice Requires="x14">
        <oleObject progId="PBrush" shapeId="28082" r:id="rId469">
          <objectPr defaultSize="0" autoPict="0" r:id="rId19">
            <anchor moveWithCells="1" sizeWithCells="1">
              <from>
                <xdr:col>26</xdr:col>
                <xdr:colOff>0</xdr:colOff>
                <xdr:row>103</xdr:row>
                <xdr:rowOff>0</xdr:rowOff>
              </from>
              <to>
                <xdr:col>26</xdr:col>
                <xdr:colOff>0</xdr:colOff>
                <xdr:row>103</xdr:row>
                <xdr:rowOff>485775</xdr:rowOff>
              </to>
            </anchor>
          </objectPr>
        </oleObject>
      </mc:Choice>
      <mc:Fallback>
        <oleObject progId="PBrush" shapeId="28082" r:id="rId469"/>
      </mc:Fallback>
    </mc:AlternateContent>
    <mc:AlternateContent xmlns:mc="http://schemas.openxmlformats.org/markup-compatibility/2006">
      <mc:Choice Requires="x14">
        <oleObject progId="PBrush" shapeId="28083" r:id="rId470">
          <objectPr defaultSize="0" autoPict="0" r:id="rId413">
            <anchor moveWithCells="1" sizeWithCells="1">
              <from>
                <xdr:col>26</xdr:col>
                <xdr:colOff>0</xdr:colOff>
                <xdr:row>103</xdr:row>
                <xdr:rowOff>0</xdr:rowOff>
              </from>
              <to>
                <xdr:col>26</xdr:col>
                <xdr:colOff>0</xdr:colOff>
                <xdr:row>103</xdr:row>
                <xdr:rowOff>485775</xdr:rowOff>
              </to>
            </anchor>
          </objectPr>
        </oleObject>
      </mc:Choice>
      <mc:Fallback>
        <oleObject progId="PBrush" shapeId="28083" r:id="rId470"/>
      </mc:Fallback>
    </mc:AlternateContent>
    <mc:AlternateContent xmlns:mc="http://schemas.openxmlformats.org/markup-compatibility/2006">
      <mc:Choice Requires="x14">
        <oleObject progId="PBrush" shapeId="28084" r:id="rId471">
          <objectPr defaultSize="0" autoPict="0" r:id="rId415">
            <anchor moveWithCells="1" sizeWithCells="1">
              <from>
                <xdr:col>26</xdr:col>
                <xdr:colOff>0</xdr:colOff>
                <xdr:row>103</xdr:row>
                <xdr:rowOff>0</xdr:rowOff>
              </from>
              <to>
                <xdr:col>26</xdr:col>
                <xdr:colOff>0</xdr:colOff>
                <xdr:row>103</xdr:row>
                <xdr:rowOff>485775</xdr:rowOff>
              </to>
            </anchor>
          </objectPr>
        </oleObject>
      </mc:Choice>
      <mc:Fallback>
        <oleObject progId="PBrush" shapeId="28084" r:id="rId471"/>
      </mc:Fallback>
    </mc:AlternateContent>
    <mc:AlternateContent xmlns:mc="http://schemas.openxmlformats.org/markup-compatibility/2006">
      <mc:Choice Requires="x14">
        <oleObject progId="PBrush" shapeId="28085" r:id="rId472">
          <objectPr defaultSize="0" autoPict="0" r:id="rId131">
            <anchor moveWithCells="1" sizeWithCells="1">
              <from>
                <xdr:col>26</xdr:col>
                <xdr:colOff>0</xdr:colOff>
                <xdr:row>103</xdr:row>
                <xdr:rowOff>0</xdr:rowOff>
              </from>
              <to>
                <xdr:col>26</xdr:col>
                <xdr:colOff>0</xdr:colOff>
                <xdr:row>103</xdr:row>
                <xdr:rowOff>485775</xdr:rowOff>
              </to>
            </anchor>
          </objectPr>
        </oleObject>
      </mc:Choice>
      <mc:Fallback>
        <oleObject progId="PBrush" shapeId="28085" r:id="rId472"/>
      </mc:Fallback>
    </mc:AlternateContent>
    <mc:AlternateContent xmlns:mc="http://schemas.openxmlformats.org/markup-compatibility/2006">
      <mc:Choice Requires="x14">
        <oleObject progId="PBrush" shapeId="28086" r:id="rId473">
          <objectPr defaultSize="0" autoPict="0" r:id="rId357">
            <anchor moveWithCells="1" sizeWithCells="1">
              <from>
                <xdr:col>26</xdr:col>
                <xdr:colOff>0</xdr:colOff>
                <xdr:row>103</xdr:row>
                <xdr:rowOff>0</xdr:rowOff>
              </from>
              <to>
                <xdr:col>26</xdr:col>
                <xdr:colOff>0</xdr:colOff>
                <xdr:row>103</xdr:row>
                <xdr:rowOff>485775</xdr:rowOff>
              </to>
            </anchor>
          </objectPr>
        </oleObject>
      </mc:Choice>
      <mc:Fallback>
        <oleObject progId="PBrush" shapeId="28086" r:id="rId473"/>
      </mc:Fallback>
    </mc:AlternateContent>
    <mc:AlternateContent xmlns:mc="http://schemas.openxmlformats.org/markup-compatibility/2006">
      <mc:Choice Requires="x14">
        <oleObject progId="PBrush" shapeId="28087" r:id="rId474">
          <objectPr defaultSize="0" autoPict="0" r:id="rId296">
            <anchor moveWithCells="1" sizeWithCells="1">
              <from>
                <xdr:col>26</xdr:col>
                <xdr:colOff>0</xdr:colOff>
                <xdr:row>103</xdr:row>
                <xdr:rowOff>0</xdr:rowOff>
              </from>
              <to>
                <xdr:col>26</xdr:col>
                <xdr:colOff>0</xdr:colOff>
                <xdr:row>103</xdr:row>
                <xdr:rowOff>485775</xdr:rowOff>
              </to>
            </anchor>
          </objectPr>
        </oleObject>
      </mc:Choice>
      <mc:Fallback>
        <oleObject progId="PBrush" shapeId="28087" r:id="rId474"/>
      </mc:Fallback>
    </mc:AlternateContent>
    <mc:AlternateContent xmlns:mc="http://schemas.openxmlformats.org/markup-compatibility/2006">
      <mc:Choice Requires="x14">
        <oleObject progId="PBrush" shapeId="28088" r:id="rId475">
          <objectPr defaultSize="0" autoPict="0" r:id="rId204">
            <anchor moveWithCells="1" sizeWithCells="1">
              <from>
                <xdr:col>26</xdr:col>
                <xdr:colOff>0</xdr:colOff>
                <xdr:row>103</xdr:row>
                <xdr:rowOff>0</xdr:rowOff>
              </from>
              <to>
                <xdr:col>26</xdr:col>
                <xdr:colOff>0</xdr:colOff>
                <xdr:row>103</xdr:row>
                <xdr:rowOff>485775</xdr:rowOff>
              </to>
            </anchor>
          </objectPr>
        </oleObject>
      </mc:Choice>
      <mc:Fallback>
        <oleObject progId="PBrush" shapeId="28088" r:id="rId475"/>
      </mc:Fallback>
    </mc:AlternateContent>
    <mc:AlternateContent xmlns:mc="http://schemas.openxmlformats.org/markup-compatibility/2006">
      <mc:Choice Requires="x14">
        <oleObject progId="PBrush" shapeId="28089" r:id="rId476">
          <objectPr defaultSize="0" autoPict="0" r:id="rId410">
            <anchor moveWithCells="1" sizeWithCells="1">
              <from>
                <xdr:col>26</xdr:col>
                <xdr:colOff>0</xdr:colOff>
                <xdr:row>132</xdr:row>
                <xdr:rowOff>0</xdr:rowOff>
              </from>
              <to>
                <xdr:col>26</xdr:col>
                <xdr:colOff>0</xdr:colOff>
                <xdr:row>132</xdr:row>
                <xdr:rowOff>485775</xdr:rowOff>
              </to>
            </anchor>
          </objectPr>
        </oleObject>
      </mc:Choice>
      <mc:Fallback>
        <oleObject progId="PBrush" shapeId="28089" r:id="rId476"/>
      </mc:Fallback>
    </mc:AlternateContent>
    <mc:AlternateContent xmlns:mc="http://schemas.openxmlformats.org/markup-compatibility/2006">
      <mc:Choice Requires="x14">
        <oleObject progId="PBrush" shapeId="28090" r:id="rId477">
          <objectPr defaultSize="0" autoPict="0" r:id="rId19">
            <anchor moveWithCells="1" sizeWithCells="1">
              <from>
                <xdr:col>26</xdr:col>
                <xdr:colOff>0</xdr:colOff>
                <xdr:row>132</xdr:row>
                <xdr:rowOff>0</xdr:rowOff>
              </from>
              <to>
                <xdr:col>26</xdr:col>
                <xdr:colOff>0</xdr:colOff>
                <xdr:row>132</xdr:row>
                <xdr:rowOff>485775</xdr:rowOff>
              </to>
            </anchor>
          </objectPr>
        </oleObject>
      </mc:Choice>
      <mc:Fallback>
        <oleObject progId="PBrush" shapeId="28090" r:id="rId477"/>
      </mc:Fallback>
    </mc:AlternateContent>
    <mc:AlternateContent xmlns:mc="http://schemas.openxmlformats.org/markup-compatibility/2006">
      <mc:Choice Requires="x14">
        <oleObject progId="PBrush" shapeId="28091" r:id="rId478">
          <objectPr defaultSize="0" autoPict="0" r:id="rId413">
            <anchor moveWithCells="1" sizeWithCells="1">
              <from>
                <xdr:col>26</xdr:col>
                <xdr:colOff>0</xdr:colOff>
                <xdr:row>132</xdr:row>
                <xdr:rowOff>0</xdr:rowOff>
              </from>
              <to>
                <xdr:col>26</xdr:col>
                <xdr:colOff>0</xdr:colOff>
                <xdr:row>132</xdr:row>
                <xdr:rowOff>485775</xdr:rowOff>
              </to>
            </anchor>
          </objectPr>
        </oleObject>
      </mc:Choice>
      <mc:Fallback>
        <oleObject progId="PBrush" shapeId="28091" r:id="rId478"/>
      </mc:Fallback>
    </mc:AlternateContent>
    <mc:AlternateContent xmlns:mc="http://schemas.openxmlformats.org/markup-compatibility/2006">
      <mc:Choice Requires="x14">
        <oleObject progId="PBrush" shapeId="28092" r:id="rId479">
          <objectPr defaultSize="0" autoPict="0" r:id="rId415">
            <anchor moveWithCells="1" sizeWithCells="1">
              <from>
                <xdr:col>26</xdr:col>
                <xdr:colOff>0</xdr:colOff>
                <xdr:row>132</xdr:row>
                <xdr:rowOff>0</xdr:rowOff>
              </from>
              <to>
                <xdr:col>26</xdr:col>
                <xdr:colOff>0</xdr:colOff>
                <xdr:row>132</xdr:row>
                <xdr:rowOff>485775</xdr:rowOff>
              </to>
            </anchor>
          </objectPr>
        </oleObject>
      </mc:Choice>
      <mc:Fallback>
        <oleObject progId="PBrush" shapeId="28092" r:id="rId479"/>
      </mc:Fallback>
    </mc:AlternateContent>
    <mc:AlternateContent xmlns:mc="http://schemas.openxmlformats.org/markup-compatibility/2006">
      <mc:Choice Requires="x14">
        <oleObject progId="PBrush" shapeId="28093" r:id="rId480">
          <objectPr defaultSize="0" autoPict="0" r:id="rId131">
            <anchor moveWithCells="1" sizeWithCells="1">
              <from>
                <xdr:col>26</xdr:col>
                <xdr:colOff>0</xdr:colOff>
                <xdr:row>132</xdr:row>
                <xdr:rowOff>0</xdr:rowOff>
              </from>
              <to>
                <xdr:col>26</xdr:col>
                <xdr:colOff>0</xdr:colOff>
                <xdr:row>132</xdr:row>
                <xdr:rowOff>485775</xdr:rowOff>
              </to>
            </anchor>
          </objectPr>
        </oleObject>
      </mc:Choice>
      <mc:Fallback>
        <oleObject progId="PBrush" shapeId="28093" r:id="rId480"/>
      </mc:Fallback>
    </mc:AlternateContent>
    <mc:AlternateContent xmlns:mc="http://schemas.openxmlformats.org/markup-compatibility/2006">
      <mc:Choice Requires="x14">
        <oleObject progId="PBrush" shapeId="28094" r:id="rId481">
          <objectPr defaultSize="0" autoPict="0" r:id="rId357">
            <anchor moveWithCells="1" sizeWithCells="1">
              <from>
                <xdr:col>26</xdr:col>
                <xdr:colOff>0</xdr:colOff>
                <xdr:row>132</xdr:row>
                <xdr:rowOff>0</xdr:rowOff>
              </from>
              <to>
                <xdr:col>26</xdr:col>
                <xdr:colOff>0</xdr:colOff>
                <xdr:row>132</xdr:row>
                <xdr:rowOff>485775</xdr:rowOff>
              </to>
            </anchor>
          </objectPr>
        </oleObject>
      </mc:Choice>
      <mc:Fallback>
        <oleObject progId="PBrush" shapeId="28094" r:id="rId481"/>
      </mc:Fallback>
    </mc:AlternateContent>
    <mc:AlternateContent xmlns:mc="http://schemas.openxmlformats.org/markup-compatibility/2006">
      <mc:Choice Requires="x14">
        <oleObject progId="PBrush" shapeId="28095" r:id="rId482">
          <objectPr defaultSize="0" autoPict="0" r:id="rId296">
            <anchor moveWithCells="1" sizeWithCells="1">
              <from>
                <xdr:col>26</xdr:col>
                <xdr:colOff>0</xdr:colOff>
                <xdr:row>132</xdr:row>
                <xdr:rowOff>0</xdr:rowOff>
              </from>
              <to>
                <xdr:col>26</xdr:col>
                <xdr:colOff>0</xdr:colOff>
                <xdr:row>132</xdr:row>
                <xdr:rowOff>485775</xdr:rowOff>
              </to>
            </anchor>
          </objectPr>
        </oleObject>
      </mc:Choice>
      <mc:Fallback>
        <oleObject progId="PBrush" shapeId="28095" r:id="rId482"/>
      </mc:Fallback>
    </mc:AlternateContent>
    <mc:AlternateContent xmlns:mc="http://schemas.openxmlformats.org/markup-compatibility/2006">
      <mc:Choice Requires="x14">
        <oleObject progId="PBrush" shapeId="28096" r:id="rId483">
          <objectPr defaultSize="0" autoPict="0" r:id="rId204">
            <anchor moveWithCells="1" sizeWithCells="1">
              <from>
                <xdr:col>26</xdr:col>
                <xdr:colOff>0</xdr:colOff>
                <xdr:row>132</xdr:row>
                <xdr:rowOff>0</xdr:rowOff>
              </from>
              <to>
                <xdr:col>26</xdr:col>
                <xdr:colOff>0</xdr:colOff>
                <xdr:row>132</xdr:row>
                <xdr:rowOff>485775</xdr:rowOff>
              </to>
            </anchor>
          </objectPr>
        </oleObject>
      </mc:Choice>
      <mc:Fallback>
        <oleObject progId="PBrush" shapeId="28096" r:id="rId483"/>
      </mc:Fallback>
    </mc:AlternateContent>
    <mc:AlternateContent xmlns:mc="http://schemas.openxmlformats.org/markup-compatibility/2006">
      <mc:Choice Requires="x14">
        <oleObject progId="PBrush" shapeId="28097" r:id="rId484">
          <objectPr defaultSize="0" autoPict="0" r:id="rId410">
            <anchor moveWithCells="1" sizeWithCells="1">
              <from>
                <xdr:col>26</xdr:col>
                <xdr:colOff>0</xdr:colOff>
                <xdr:row>147</xdr:row>
                <xdr:rowOff>0</xdr:rowOff>
              </from>
              <to>
                <xdr:col>26</xdr:col>
                <xdr:colOff>0</xdr:colOff>
                <xdr:row>147</xdr:row>
                <xdr:rowOff>485775</xdr:rowOff>
              </to>
            </anchor>
          </objectPr>
        </oleObject>
      </mc:Choice>
      <mc:Fallback>
        <oleObject progId="PBrush" shapeId="28097" r:id="rId484"/>
      </mc:Fallback>
    </mc:AlternateContent>
    <mc:AlternateContent xmlns:mc="http://schemas.openxmlformats.org/markup-compatibility/2006">
      <mc:Choice Requires="x14">
        <oleObject progId="PBrush" shapeId="28098" r:id="rId485">
          <objectPr defaultSize="0" autoPict="0" r:id="rId19">
            <anchor moveWithCells="1" sizeWithCells="1">
              <from>
                <xdr:col>26</xdr:col>
                <xdr:colOff>0</xdr:colOff>
                <xdr:row>147</xdr:row>
                <xdr:rowOff>0</xdr:rowOff>
              </from>
              <to>
                <xdr:col>26</xdr:col>
                <xdr:colOff>0</xdr:colOff>
                <xdr:row>147</xdr:row>
                <xdr:rowOff>485775</xdr:rowOff>
              </to>
            </anchor>
          </objectPr>
        </oleObject>
      </mc:Choice>
      <mc:Fallback>
        <oleObject progId="PBrush" shapeId="28098" r:id="rId485"/>
      </mc:Fallback>
    </mc:AlternateContent>
    <mc:AlternateContent xmlns:mc="http://schemas.openxmlformats.org/markup-compatibility/2006">
      <mc:Choice Requires="x14">
        <oleObject progId="PBrush" shapeId="28099" r:id="rId486">
          <objectPr defaultSize="0" autoPict="0" r:id="rId413">
            <anchor moveWithCells="1" sizeWithCells="1">
              <from>
                <xdr:col>26</xdr:col>
                <xdr:colOff>0</xdr:colOff>
                <xdr:row>147</xdr:row>
                <xdr:rowOff>0</xdr:rowOff>
              </from>
              <to>
                <xdr:col>26</xdr:col>
                <xdr:colOff>0</xdr:colOff>
                <xdr:row>147</xdr:row>
                <xdr:rowOff>485775</xdr:rowOff>
              </to>
            </anchor>
          </objectPr>
        </oleObject>
      </mc:Choice>
      <mc:Fallback>
        <oleObject progId="PBrush" shapeId="28099" r:id="rId486"/>
      </mc:Fallback>
    </mc:AlternateContent>
    <mc:AlternateContent xmlns:mc="http://schemas.openxmlformats.org/markup-compatibility/2006">
      <mc:Choice Requires="x14">
        <oleObject progId="PBrush" shapeId="28100" r:id="rId487">
          <objectPr defaultSize="0" autoPict="0" r:id="rId415">
            <anchor moveWithCells="1" sizeWithCells="1">
              <from>
                <xdr:col>26</xdr:col>
                <xdr:colOff>0</xdr:colOff>
                <xdr:row>147</xdr:row>
                <xdr:rowOff>0</xdr:rowOff>
              </from>
              <to>
                <xdr:col>26</xdr:col>
                <xdr:colOff>0</xdr:colOff>
                <xdr:row>147</xdr:row>
                <xdr:rowOff>485775</xdr:rowOff>
              </to>
            </anchor>
          </objectPr>
        </oleObject>
      </mc:Choice>
      <mc:Fallback>
        <oleObject progId="PBrush" shapeId="28100" r:id="rId487"/>
      </mc:Fallback>
    </mc:AlternateContent>
    <mc:AlternateContent xmlns:mc="http://schemas.openxmlformats.org/markup-compatibility/2006">
      <mc:Choice Requires="x14">
        <oleObject progId="PBrush" shapeId="28101" r:id="rId488">
          <objectPr defaultSize="0" autoPict="0" r:id="rId131">
            <anchor moveWithCells="1" sizeWithCells="1">
              <from>
                <xdr:col>26</xdr:col>
                <xdr:colOff>0</xdr:colOff>
                <xdr:row>147</xdr:row>
                <xdr:rowOff>0</xdr:rowOff>
              </from>
              <to>
                <xdr:col>26</xdr:col>
                <xdr:colOff>0</xdr:colOff>
                <xdr:row>147</xdr:row>
                <xdr:rowOff>485775</xdr:rowOff>
              </to>
            </anchor>
          </objectPr>
        </oleObject>
      </mc:Choice>
      <mc:Fallback>
        <oleObject progId="PBrush" shapeId="28101" r:id="rId488"/>
      </mc:Fallback>
    </mc:AlternateContent>
    <mc:AlternateContent xmlns:mc="http://schemas.openxmlformats.org/markup-compatibility/2006">
      <mc:Choice Requires="x14">
        <oleObject progId="PBrush" shapeId="28102" r:id="rId489">
          <objectPr defaultSize="0" autoPict="0" r:id="rId357">
            <anchor moveWithCells="1" sizeWithCells="1">
              <from>
                <xdr:col>26</xdr:col>
                <xdr:colOff>0</xdr:colOff>
                <xdr:row>147</xdr:row>
                <xdr:rowOff>0</xdr:rowOff>
              </from>
              <to>
                <xdr:col>26</xdr:col>
                <xdr:colOff>0</xdr:colOff>
                <xdr:row>147</xdr:row>
                <xdr:rowOff>485775</xdr:rowOff>
              </to>
            </anchor>
          </objectPr>
        </oleObject>
      </mc:Choice>
      <mc:Fallback>
        <oleObject progId="PBrush" shapeId="28102" r:id="rId489"/>
      </mc:Fallback>
    </mc:AlternateContent>
    <mc:AlternateContent xmlns:mc="http://schemas.openxmlformats.org/markup-compatibility/2006">
      <mc:Choice Requires="x14">
        <oleObject progId="PBrush" shapeId="28103" r:id="rId490">
          <objectPr defaultSize="0" autoPict="0" r:id="rId296">
            <anchor moveWithCells="1" sizeWithCells="1">
              <from>
                <xdr:col>26</xdr:col>
                <xdr:colOff>0</xdr:colOff>
                <xdr:row>147</xdr:row>
                <xdr:rowOff>0</xdr:rowOff>
              </from>
              <to>
                <xdr:col>26</xdr:col>
                <xdr:colOff>0</xdr:colOff>
                <xdr:row>147</xdr:row>
                <xdr:rowOff>485775</xdr:rowOff>
              </to>
            </anchor>
          </objectPr>
        </oleObject>
      </mc:Choice>
      <mc:Fallback>
        <oleObject progId="PBrush" shapeId="28103" r:id="rId490"/>
      </mc:Fallback>
    </mc:AlternateContent>
    <mc:AlternateContent xmlns:mc="http://schemas.openxmlformats.org/markup-compatibility/2006">
      <mc:Choice Requires="x14">
        <oleObject progId="PBrush" shapeId="28104" r:id="rId491">
          <objectPr defaultSize="0" autoPict="0" r:id="rId204">
            <anchor moveWithCells="1" sizeWithCells="1">
              <from>
                <xdr:col>26</xdr:col>
                <xdr:colOff>0</xdr:colOff>
                <xdr:row>147</xdr:row>
                <xdr:rowOff>0</xdr:rowOff>
              </from>
              <to>
                <xdr:col>26</xdr:col>
                <xdr:colOff>0</xdr:colOff>
                <xdr:row>147</xdr:row>
                <xdr:rowOff>485775</xdr:rowOff>
              </to>
            </anchor>
          </objectPr>
        </oleObject>
      </mc:Choice>
      <mc:Fallback>
        <oleObject progId="PBrush" shapeId="28104" r:id="rId491"/>
      </mc:Fallback>
    </mc:AlternateContent>
    <mc:AlternateContent xmlns:mc="http://schemas.openxmlformats.org/markup-compatibility/2006">
      <mc:Choice Requires="x14">
        <oleObject progId="PBrush" shapeId="28105" r:id="rId492">
          <objectPr defaultSize="0" autoPict="0" r:id="rId410">
            <anchor moveWithCells="1" sizeWithCells="1">
              <from>
                <xdr:col>26</xdr:col>
                <xdr:colOff>0</xdr:colOff>
                <xdr:row>202</xdr:row>
                <xdr:rowOff>0</xdr:rowOff>
              </from>
              <to>
                <xdr:col>26</xdr:col>
                <xdr:colOff>0</xdr:colOff>
                <xdr:row>202</xdr:row>
                <xdr:rowOff>485775</xdr:rowOff>
              </to>
            </anchor>
          </objectPr>
        </oleObject>
      </mc:Choice>
      <mc:Fallback>
        <oleObject progId="PBrush" shapeId="28105" r:id="rId492"/>
      </mc:Fallback>
    </mc:AlternateContent>
    <mc:AlternateContent xmlns:mc="http://schemas.openxmlformats.org/markup-compatibility/2006">
      <mc:Choice Requires="x14">
        <oleObject progId="PBrush" shapeId="28106" r:id="rId493">
          <objectPr defaultSize="0" autoPict="0" r:id="rId19">
            <anchor moveWithCells="1" sizeWithCells="1">
              <from>
                <xdr:col>26</xdr:col>
                <xdr:colOff>0</xdr:colOff>
                <xdr:row>202</xdr:row>
                <xdr:rowOff>0</xdr:rowOff>
              </from>
              <to>
                <xdr:col>26</xdr:col>
                <xdr:colOff>0</xdr:colOff>
                <xdr:row>202</xdr:row>
                <xdr:rowOff>485775</xdr:rowOff>
              </to>
            </anchor>
          </objectPr>
        </oleObject>
      </mc:Choice>
      <mc:Fallback>
        <oleObject progId="PBrush" shapeId="28106" r:id="rId493"/>
      </mc:Fallback>
    </mc:AlternateContent>
    <mc:AlternateContent xmlns:mc="http://schemas.openxmlformats.org/markup-compatibility/2006">
      <mc:Choice Requires="x14">
        <oleObject progId="PBrush" shapeId="28107" r:id="rId494">
          <objectPr defaultSize="0" autoPict="0" r:id="rId413">
            <anchor moveWithCells="1" sizeWithCells="1">
              <from>
                <xdr:col>26</xdr:col>
                <xdr:colOff>0</xdr:colOff>
                <xdr:row>202</xdr:row>
                <xdr:rowOff>0</xdr:rowOff>
              </from>
              <to>
                <xdr:col>26</xdr:col>
                <xdr:colOff>0</xdr:colOff>
                <xdr:row>202</xdr:row>
                <xdr:rowOff>485775</xdr:rowOff>
              </to>
            </anchor>
          </objectPr>
        </oleObject>
      </mc:Choice>
      <mc:Fallback>
        <oleObject progId="PBrush" shapeId="28107" r:id="rId494"/>
      </mc:Fallback>
    </mc:AlternateContent>
    <mc:AlternateContent xmlns:mc="http://schemas.openxmlformats.org/markup-compatibility/2006">
      <mc:Choice Requires="x14">
        <oleObject progId="PBrush" shapeId="28108" r:id="rId495">
          <objectPr defaultSize="0" autoPict="0" r:id="rId415">
            <anchor moveWithCells="1" sizeWithCells="1">
              <from>
                <xdr:col>26</xdr:col>
                <xdr:colOff>0</xdr:colOff>
                <xdr:row>202</xdr:row>
                <xdr:rowOff>0</xdr:rowOff>
              </from>
              <to>
                <xdr:col>26</xdr:col>
                <xdr:colOff>0</xdr:colOff>
                <xdr:row>202</xdr:row>
                <xdr:rowOff>485775</xdr:rowOff>
              </to>
            </anchor>
          </objectPr>
        </oleObject>
      </mc:Choice>
      <mc:Fallback>
        <oleObject progId="PBrush" shapeId="28108" r:id="rId495"/>
      </mc:Fallback>
    </mc:AlternateContent>
    <mc:AlternateContent xmlns:mc="http://schemas.openxmlformats.org/markup-compatibility/2006">
      <mc:Choice Requires="x14">
        <oleObject progId="PBrush" shapeId="28109" r:id="rId496">
          <objectPr defaultSize="0" autoPict="0" r:id="rId131">
            <anchor moveWithCells="1" sizeWithCells="1">
              <from>
                <xdr:col>26</xdr:col>
                <xdr:colOff>0</xdr:colOff>
                <xdr:row>202</xdr:row>
                <xdr:rowOff>0</xdr:rowOff>
              </from>
              <to>
                <xdr:col>26</xdr:col>
                <xdr:colOff>0</xdr:colOff>
                <xdr:row>202</xdr:row>
                <xdr:rowOff>485775</xdr:rowOff>
              </to>
            </anchor>
          </objectPr>
        </oleObject>
      </mc:Choice>
      <mc:Fallback>
        <oleObject progId="PBrush" shapeId="28109" r:id="rId496"/>
      </mc:Fallback>
    </mc:AlternateContent>
    <mc:AlternateContent xmlns:mc="http://schemas.openxmlformats.org/markup-compatibility/2006">
      <mc:Choice Requires="x14">
        <oleObject progId="PBrush" shapeId="28110" r:id="rId497">
          <objectPr defaultSize="0" autoPict="0" r:id="rId357">
            <anchor moveWithCells="1" sizeWithCells="1">
              <from>
                <xdr:col>26</xdr:col>
                <xdr:colOff>0</xdr:colOff>
                <xdr:row>202</xdr:row>
                <xdr:rowOff>0</xdr:rowOff>
              </from>
              <to>
                <xdr:col>26</xdr:col>
                <xdr:colOff>0</xdr:colOff>
                <xdr:row>202</xdr:row>
                <xdr:rowOff>485775</xdr:rowOff>
              </to>
            </anchor>
          </objectPr>
        </oleObject>
      </mc:Choice>
      <mc:Fallback>
        <oleObject progId="PBrush" shapeId="28110" r:id="rId497"/>
      </mc:Fallback>
    </mc:AlternateContent>
    <mc:AlternateContent xmlns:mc="http://schemas.openxmlformats.org/markup-compatibility/2006">
      <mc:Choice Requires="x14">
        <oleObject progId="PBrush" shapeId="28111" r:id="rId498">
          <objectPr defaultSize="0" autoPict="0" r:id="rId296">
            <anchor moveWithCells="1" sizeWithCells="1">
              <from>
                <xdr:col>26</xdr:col>
                <xdr:colOff>0</xdr:colOff>
                <xdr:row>202</xdr:row>
                <xdr:rowOff>0</xdr:rowOff>
              </from>
              <to>
                <xdr:col>26</xdr:col>
                <xdr:colOff>0</xdr:colOff>
                <xdr:row>202</xdr:row>
                <xdr:rowOff>485775</xdr:rowOff>
              </to>
            </anchor>
          </objectPr>
        </oleObject>
      </mc:Choice>
      <mc:Fallback>
        <oleObject progId="PBrush" shapeId="28111" r:id="rId498"/>
      </mc:Fallback>
    </mc:AlternateContent>
    <mc:AlternateContent xmlns:mc="http://schemas.openxmlformats.org/markup-compatibility/2006">
      <mc:Choice Requires="x14">
        <oleObject progId="PBrush" shapeId="28112" r:id="rId499">
          <objectPr defaultSize="0" autoPict="0" r:id="rId204">
            <anchor moveWithCells="1" sizeWithCells="1">
              <from>
                <xdr:col>26</xdr:col>
                <xdr:colOff>0</xdr:colOff>
                <xdr:row>202</xdr:row>
                <xdr:rowOff>0</xdr:rowOff>
              </from>
              <to>
                <xdr:col>26</xdr:col>
                <xdr:colOff>0</xdr:colOff>
                <xdr:row>202</xdr:row>
                <xdr:rowOff>485775</xdr:rowOff>
              </to>
            </anchor>
          </objectPr>
        </oleObject>
      </mc:Choice>
      <mc:Fallback>
        <oleObject progId="PBrush" shapeId="28112" r:id="rId499"/>
      </mc:Fallback>
    </mc:AlternateContent>
    <mc:AlternateContent xmlns:mc="http://schemas.openxmlformats.org/markup-compatibility/2006">
      <mc:Choice Requires="x14">
        <oleObject progId="PBrush" shapeId="28113" r:id="rId500">
          <objectPr defaultSize="0" autoPict="0" r:id="rId501">
            <anchor moveWithCells="1" sizeWithCells="1">
              <from>
                <xdr:col>26</xdr:col>
                <xdr:colOff>0</xdr:colOff>
                <xdr:row>67</xdr:row>
                <xdr:rowOff>0</xdr:rowOff>
              </from>
              <to>
                <xdr:col>26</xdr:col>
                <xdr:colOff>0</xdr:colOff>
                <xdr:row>67</xdr:row>
                <xdr:rowOff>485775</xdr:rowOff>
              </to>
            </anchor>
          </objectPr>
        </oleObject>
      </mc:Choice>
      <mc:Fallback>
        <oleObject progId="PBrush" shapeId="28113" r:id="rId500"/>
      </mc:Fallback>
    </mc:AlternateContent>
    <mc:AlternateContent xmlns:mc="http://schemas.openxmlformats.org/markup-compatibility/2006">
      <mc:Choice Requires="x14">
        <oleObject progId="PBrush" shapeId="28114" r:id="rId502">
          <objectPr defaultSize="0" autoPict="0" r:id="rId503">
            <anchor moveWithCells="1" sizeWithCells="1">
              <from>
                <xdr:col>26</xdr:col>
                <xdr:colOff>0</xdr:colOff>
                <xdr:row>67</xdr:row>
                <xdr:rowOff>0</xdr:rowOff>
              </from>
              <to>
                <xdr:col>26</xdr:col>
                <xdr:colOff>0</xdr:colOff>
                <xdr:row>67</xdr:row>
                <xdr:rowOff>485775</xdr:rowOff>
              </to>
            </anchor>
          </objectPr>
        </oleObject>
      </mc:Choice>
      <mc:Fallback>
        <oleObject progId="PBrush" shapeId="28114" r:id="rId502"/>
      </mc:Fallback>
    </mc:AlternateContent>
    <mc:AlternateContent xmlns:mc="http://schemas.openxmlformats.org/markup-compatibility/2006">
      <mc:Choice Requires="x14">
        <oleObject progId="PBrush" shapeId="28115" r:id="rId504">
          <objectPr defaultSize="0" autoPict="0" r:id="rId127">
            <anchor moveWithCells="1" sizeWithCells="1">
              <from>
                <xdr:col>26</xdr:col>
                <xdr:colOff>0</xdr:colOff>
                <xdr:row>67</xdr:row>
                <xdr:rowOff>0</xdr:rowOff>
              </from>
              <to>
                <xdr:col>26</xdr:col>
                <xdr:colOff>0</xdr:colOff>
                <xdr:row>67</xdr:row>
                <xdr:rowOff>485775</xdr:rowOff>
              </to>
            </anchor>
          </objectPr>
        </oleObject>
      </mc:Choice>
      <mc:Fallback>
        <oleObject progId="PBrush" shapeId="28115" r:id="rId504"/>
      </mc:Fallback>
    </mc:AlternateContent>
    <mc:AlternateContent xmlns:mc="http://schemas.openxmlformats.org/markup-compatibility/2006">
      <mc:Choice Requires="x14">
        <oleObject progId="PBrush" shapeId="28116" r:id="rId505">
          <objectPr defaultSize="0" autoPict="0" r:id="rId506">
            <anchor moveWithCells="1" sizeWithCells="1">
              <from>
                <xdr:col>26</xdr:col>
                <xdr:colOff>0</xdr:colOff>
                <xdr:row>67</xdr:row>
                <xdr:rowOff>0</xdr:rowOff>
              </from>
              <to>
                <xdr:col>26</xdr:col>
                <xdr:colOff>0</xdr:colOff>
                <xdr:row>67</xdr:row>
                <xdr:rowOff>485775</xdr:rowOff>
              </to>
            </anchor>
          </objectPr>
        </oleObject>
      </mc:Choice>
      <mc:Fallback>
        <oleObject progId="PBrush" shapeId="28116" r:id="rId505"/>
      </mc:Fallback>
    </mc:AlternateContent>
    <mc:AlternateContent xmlns:mc="http://schemas.openxmlformats.org/markup-compatibility/2006">
      <mc:Choice Requires="x14">
        <oleObject progId="PBrush" shapeId="28117" r:id="rId507">
          <objectPr defaultSize="0" autoPict="0" r:id="rId202">
            <anchor moveWithCells="1" sizeWithCells="1">
              <from>
                <xdr:col>26</xdr:col>
                <xdr:colOff>0</xdr:colOff>
                <xdr:row>67</xdr:row>
                <xdr:rowOff>0</xdr:rowOff>
              </from>
              <to>
                <xdr:col>26</xdr:col>
                <xdr:colOff>0</xdr:colOff>
                <xdr:row>67</xdr:row>
                <xdr:rowOff>485775</xdr:rowOff>
              </to>
            </anchor>
          </objectPr>
        </oleObject>
      </mc:Choice>
      <mc:Fallback>
        <oleObject progId="PBrush" shapeId="28117" r:id="rId507"/>
      </mc:Fallback>
    </mc:AlternateContent>
    <mc:AlternateContent xmlns:mc="http://schemas.openxmlformats.org/markup-compatibility/2006">
      <mc:Choice Requires="x14">
        <oleObject progId="PBrush" shapeId="28118" r:id="rId508">
          <objectPr defaultSize="0" autoPict="0" r:id="rId131">
            <anchor moveWithCells="1" sizeWithCells="1">
              <from>
                <xdr:col>26</xdr:col>
                <xdr:colOff>0</xdr:colOff>
                <xdr:row>67</xdr:row>
                <xdr:rowOff>0</xdr:rowOff>
              </from>
              <to>
                <xdr:col>26</xdr:col>
                <xdr:colOff>0</xdr:colOff>
                <xdr:row>67</xdr:row>
                <xdr:rowOff>485775</xdr:rowOff>
              </to>
            </anchor>
          </objectPr>
        </oleObject>
      </mc:Choice>
      <mc:Fallback>
        <oleObject progId="PBrush" shapeId="28118" r:id="rId508"/>
      </mc:Fallback>
    </mc:AlternateContent>
    <mc:AlternateContent xmlns:mc="http://schemas.openxmlformats.org/markup-compatibility/2006">
      <mc:Choice Requires="x14">
        <oleObject progId="PBrush" shapeId="28119" r:id="rId509">
          <objectPr defaultSize="0" autoPict="0" r:id="rId357">
            <anchor moveWithCells="1" sizeWithCells="1">
              <from>
                <xdr:col>26</xdr:col>
                <xdr:colOff>0</xdr:colOff>
                <xdr:row>67</xdr:row>
                <xdr:rowOff>0</xdr:rowOff>
              </from>
              <to>
                <xdr:col>26</xdr:col>
                <xdr:colOff>0</xdr:colOff>
                <xdr:row>67</xdr:row>
                <xdr:rowOff>485775</xdr:rowOff>
              </to>
            </anchor>
          </objectPr>
        </oleObject>
      </mc:Choice>
      <mc:Fallback>
        <oleObject progId="PBrush" shapeId="28119" r:id="rId509"/>
      </mc:Fallback>
    </mc:AlternateContent>
    <mc:AlternateContent xmlns:mc="http://schemas.openxmlformats.org/markup-compatibility/2006">
      <mc:Choice Requires="x14">
        <oleObject progId="PBrush" shapeId="28120" r:id="rId510">
          <objectPr defaultSize="0" autoPict="0" r:id="rId296">
            <anchor moveWithCells="1" sizeWithCells="1">
              <from>
                <xdr:col>26</xdr:col>
                <xdr:colOff>0</xdr:colOff>
                <xdr:row>67</xdr:row>
                <xdr:rowOff>0</xdr:rowOff>
              </from>
              <to>
                <xdr:col>26</xdr:col>
                <xdr:colOff>0</xdr:colOff>
                <xdr:row>67</xdr:row>
                <xdr:rowOff>485775</xdr:rowOff>
              </to>
            </anchor>
          </objectPr>
        </oleObject>
      </mc:Choice>
      <mc:Fallback>
        <oleObject progId="PBrush" shapeId="28120" r:id="rId510"/>
      </mc:Fallback>
    </mc:AlternateContent>
    <mc:AlternateContent xmlns:mc="http://schemas.openxmlformats.org/markup-compatibility/2006">
      <mc:Choice Requires="x14">
        <oleObject progId="PBrush" shapeId="28121" r:id="rId511">
          <objectPr defaultSize="0" autoPict="0" r:id="rId501">
            <anchor moveWithCells="1" sizeWithCells="1">
              <from>
                <xdr:col>26</xdr:col>
                <xdr:colOff>0</xdr:colOff>
                <xdr:row>68</xdr:row>
                <xdr:rowOff>0</xdr:rowOff>
              </from>
              <to>
                <xdr:col>26</xdr:col>
                <xdr:colOff>0</xdr:colOff>
                <xdr:row>68</xdr:row>
                <xdr:rowOff>485775</xdr:rowOff>
              </to>
            </anchor>
          </objectPr>
        </oleObject>
      </mc:Choice>
      <mc:Fallback>
        <oleObject progId="PBrush" shapeId="28121" r:id="rId511"/>
      </mc:Fallback>
    </mc:AlternateContent>
    <mc:AlternateContent xmlns:mc="http://schemas.openxmlformats.org/markup-compatibility/2006">
      <mc:Choice Requires="x14">
        <oleObject progId="PBrush" shapeId="28122" r:id="rId512">
          <objectPr defaultSize="0" autoPict="0" r:id="rId503">
            <anchor moveWithCells="1" sizeWithCells="1">
              <from>
                <xdr:col>26</xdr:col>
                <xdr:colOff>0</xdr:colOff>
                <xdr:row>68</xdr:row>
                <xdr:rowOff>0</xdr:rowOff>
              </from>
              <to>
                <xdr:col>26</xdr:col>
                <xdr:colOff>0</xdr:colOff>
                <xdr:row>68</xdr:row>
                <xdr:rowOff>485775</xdr:rowOff>
              </to>
            </anchor>
          </objectPr>
        </oleObject>
      </mc:Choice>
      <mc:Fallback>
        <oleObject progId="PBrush" shapeId="28122" r:id="rId512"/>
      </mc:Fallback>
    </mc:AlternateContent>
    <mc:AlternateContent xmlns:mc="http://schemas.openxmlformats.org/markup-compatibility/2006">
      <mc:Choice Requires="x14">
        <oleObject progId="PBrush" shapeId="28123" r:id="rId513">
          <objectPr defaultSize="0" autoPict="0" r:id="rId127">
            <anchor moveWithCells="1" sizeWithCells="1">
              <from>
                <xdr:col>26</xdr:col>
                <xdr:colOff>0</xdr:colOff>
                <xdr:row>68</xdr:row>
                <xdr:rowOff>0</xdr:rowOff>
              </from>
              <to>
                <xdr:col>26</xdr:col>
                <xdr:colOff>0</xdr:colOff>
                <xdr:row>68</xdr:row>
                <xdr:rowOff>485775</xdr:rowOff>
              </to>
            </anchor>
          </objectPr>
        </oleObject>
      </mc:Choice>
      <mc:Fallback>
        <oleObject progId="PBrush" shapeId="28123" r:id="rId513"/>
      </mc:Fallback>
    </mc:AlternateContent>
    <mc:AlternateContent xmlns:mc="http://schemas.openxmlformats.org/markup-compatibility/2006">
      <mc:Choice Requires="x14">
        <oleObject progId="PBrush" shapeId="28124" r:id="rId514">
          <objectPr defaultSize="0" autoPict="0" r:id="rId506">
            <anchor moveWithCells="1" sizeWithCells="1">
              <from>
                <xdr:col>26</xdr:col>
                <xdr:colOff>0</xdr:colOff>
                <xdr:row>68</xdr:row>
                <xdr:rowOff>0</xdr:rowOff>
              </from>
              <to>
                <xdr:col>26</xdr:col>
                <xdr:colOff>0</xdr:colOff>
                <xdr:row>68</xdr:row>
                <xdr:rowOff>485775</xdr:rowOff>
              </to>
            </anchor>
          </objectPr>
        </oleObject>
      </mc:Choice>
      <mc:Fallback>
        <oleObject progId="PBrush" shapeId="28124" r:id="rId514"/>
      </mc:Fallback>
    </mc:AlternateContent>
    <mc:AlternateContent xmlns:mc="http://schemas.openxmlformats.org/markup-compatibility/2006">
      <mc:Choice Requires="x14">
        <oleObject progId="PBrush" shapeId="28125" r:id="rId515">
          <objectPr defaultSize="0" autoPict="0" r:id="rId202">
            <anchor moveWithCells="1" sizeWithCells="1">
              <from>
                <xdr:col>26</xdr:col>
                <xdr:colOff>0</xdr:colOff>
                <xdr:row>68</xdr:row>
                <xdr:rowOff>0</xdr:rowOff>
              </from>
              <to>
                <xdr:col>26</xdr:col>
                <xdr:colOff>0</xdr:colOff>
                <xdr:row>68</xdr:row>
                <xdr:rowOff>485775</xdr:rowOff>
              </to>
            </anchor>
          </objectPr>
        </oleObject>
      </mc:Choice>
      <mc:Fallback>
        <oleObject progId="PBrush" shapeId="28125" r:id="rId515"/>
      </mc:Fallback>
    </mc:AlternateContent>
    <mc:AlternateContent xmlns:mc="http://schemas.openxmlformats.org/markup-compatibility/2006">
      <mc:Choice Requires="x14">
        <oleObject progId="PBrush" shapeId="28126" r:id="rId516">
          <objectPr defaultSize="0" autoPict="0" r:id="rId131">
            <anchor moveWithCells="1" sizeWithCells="1">
              <from>
                <xdr:col>26</xdr:col>
                <xdr:colOff>0</xdr:colOff>
                <xdr:row>68</xdr:row>
                <xdr:rowOff>0</xdr:rowOff>
              </from>
              <to>
                <xdr:col>26</xdr:col>
                <xdr:colOff>0</xdr:colOff>
                <xdr:row>68</xdr:row>
                <xdr:rowOff>485775</xdr:rowOff>
              </to>
            </anchor>
          </objectPr>
        </oleObject>
      </mc:Choice>
      <mc:Fallback>
        <oleObject progId="PBrush" shapeId="28126" r:id="rId516"/>
      </mc:Fallback>
    </mc:AlternateContent>
    <mc:AlternateContent xmlns:mc="http://schemas.openxmlformats.org/markup-compatibility/2006">
      <mc:Choice Requires="x14">
        <oleObject progId="PBrush" shapeId="28127" r:id="rId517">
          <objectPr defaultSize="0" autoPict="0" r:id="rId357">
            <anchor moveWithCells="1" sizeWithCells="1">
              <from>
                <xdr:col>26</xdr:col>
                <xdr:colOff>0</xdr:colOff>
                <xdr:row>68</xdr:row>
                <xdr:rowOff>0</xdr:rowOff>
              </from>
              <to>
                <xdr:col>26</xdr:col>
                <xdr:colOff>0</xdr:colOff>
                <xdr:row>68</xdr:row>
                <xdr:rowOff>485775</xdr:rowOff>
              </to>
            </anchor>
          </objectPr>
        </oleObject>
      </mc:Choice>
      <mc:Fallback>
        <oleObject progId="PBrush" shapeId="28127" r:id="rId517"/>
      </mc:Fallback>
    </mc:AlternateContent>
    <mc:AlternateContent xmlns:mc="http://schemas.openxmlformats.org/markup-compatibility/2006">
      <mc:Choice Requires="x14">
        <oleObject progId="PBrush" shapeId="28128" r:id="rId518">
          <objectPr defaultSize="0" autoPict="0" r:id="rId296">
            <anchor moveWithCells="1" sizeWithCells="1">
              <from>
                <xdr:col>26</xdr:col>
                <xdr:colOff>0</xdr:colOff>
                <xdr:row>68</xdr:row>
                <xdr:rowOff>0</xdr:rowOff>
              </from>
              <to>
                <xdr:col>26</xdr:col>
                <xdr:colOff>0</xdr:colOff>
                <xdr:row>68</xdr:row>
                <xdr:rowOff>485775</xdr:rowOff>
              </to>
            </anchor>
          </objectPr>
        </oleObject>
      </mc:Choice>
      <mc:Fallback>
        <oleObject progId="PBrush" shapeId="28128" r:id="rId518"/>
      </mc:Fallback>
    </mc:AlternateContent>
    <mc:AlternateContent xmlns:mc="http://schemas.openxmlformats.org/markup-compatibility/2006">
      <mc:Choice Requires="x14">
        <oleObject progId="PBrush" shapeId="28129" r:id="rId519">
          <objectPr defaultSize="0" autoPict="0" r:id="rId501">
            <anchor moveWithCells="1" sizeWithCells="1">
              <from>
                <xdr:col>26</xdr:col>
                <xdr:colOff>0</xdr:colOff>
                <xdr:row>92</xdr:row>
                <xdr:rowOff>0</xdr:rowOff>
              </from>
              <to>
                <xdr:col>26</xdr:col>
                <xdr:colOff>0</xdr:colOff>
                <xdr:row>92</xdr:row>
                <xdr:rowOff>485775</xdr:rowOff>
              </to>
            </anchor>
          </objectPr>
        </oleObject>
      </mc:Choice>
      <mc:Fallback>
        <oleObject progId="PBrush" shapeId="28129" r:id="rId519"/>
      </mc:Fallback>
    </mc:AlternateContent>
    <mc:AlternateContent xmlns:mc="http://schemas.openxmlformats.org/markup-compatibility/2006">
      <mc:Choice Requires="x14">
        <oleObject progId="PBrush" shapeId="28130" r:id="rId520">
          <objectPr defaultSize="0" autoPict="0" r:id="rId503">
            <anchor moveWithCells="1" sizeWithCells="1">
              <from>
                <xdr:col>26</xdr:col>
                <xdr:colOff>0</xdr:colOff>
                <xdr:row>92</xdr:row>
                <xdr:rowOff>0</xdr:rowOff>
              </from>
              <to>
                <xdr:col>26</xdr:col>
                <xdr:colOff>0</xdr:colOff>
                <xdr:row>92</xdr:row>
                <xdr:rowOff>485775</xdr:rowOff>
              </to>
            </anchor>
          </objectPr>
        </oleObject>
      </mc:Choice>
      <mc:Fallback>
        <oleObject progId="PBrush" shapeId="28130" r:id="rId520"/>
      </mc:Fallback>
    </mc:AlternateContent>
    <mc:AlternateContent xmlns:mc="http://schemas.openxmlformats.org/markup-compatibility/2006">
      <mc:Choice Requires="x14">
        <oleObject progId="PBrush" shapeId="28131" r:id="rId521">
          <objectPr defaultSize="0" autoPict="0" r:id="rId127">
            <anchor moveWithCells="1" sizeWithCells="1">
              <from>
                <xdr:col>26</xdr:col>
                <xdr:colOff>0</xdr:colOff>
                <xdr:row>92</xdr:row>
                <xdr:rowOff>0</xdr:rowOff>
              </from>
              <to>
                <xdr:col>26</xdr:col>
                <xdr:colOff>0</xdr:colOff>
                <xdr:row>92</xdr:row>
                <xdr:rowOff>485775</xdr:rowOff>
              </to>
            </anchor>
          </objectPr>
        </oleObject>
      </mc:Choice>
      <mc:Fallback>
        <oleObject progId="PBrush" shapeId="28131" r:id="rId521"/>
      </mc:Fallback>
    </mc:AlternateContent>
    <mc:AlternateContent xmlns:mc="http://schemas.openxmlformats.org/markup-compatibility/2006">
      <mc:Choice Requires="x14">
        <oleObject progId="PBrush" shapeId="28132" r:id="rId522">
          <objectPr defaultSize="0" autoPict="0" r:id="rId506">
            <anchor moveWithCells="1" sizeWithCells="1">
              <from>
                <xdr:col>26</xdr:col>
                <xdr:colOff>0</xdr:colOff>
                <xdr:row>92</xdr:row>
                <xdr:rowOff>0</xdr:rowOff>
              </from>
              <to>
                <xdr:col>26</xdr:col>
                <xdr:colOff>0</xdr:colOff>
                <xdr:row>92</xdr:row>
                <xdr:rowOff>485775</xdr:rowOff>
              </to>
            </anchor>
          </objectPr>
        </oleObject>
      </mc:Choice>
      <mc:Fallback>
        <oleObject progId="PBrush" shapeId="28132" r:id="rId522"/>
      </mc:Fallback>
    </mc:AlternateContent>
    <mc:AlternateContent xmlns:mc="http://schemas.openxmlformats.org/markup-compatibility/2006">
      <mc:Choice Requires="x14">
        <oleObject progId="PBrush" shapeId="28133" r:id="rId523">
          <objectPr defaultSize="0" autoPict="0" r:id="rId202">
            <anchor moveWithCells="1" sizeWithCells="1">
              <from>
                <xdr:col>26</xdr:col>
                <xdr:colOff>0</xdr:colOff>
                <xdr:row>92</xdr:row>
                <xdr:rowOff>0</xdr:rowOff>
              </from>
              <to>
                <xdr:col>26</xdr:col>
                <xdr:colOff>0</xdr:colOff>
                <xdr:row>92</xdr:row>
                <xdr:rowOff>485775</xdr:rowOff>
              </to>
            </anchor>
          </objectPr>
        </oleObject>
      </mc:Choice>
      <mc:Fallback>
        <oleObject progId="PBrush" shapeId="28133" r:id="rId523"/>
      </mc:Fallback>
    </mc:AlternateContent>
    <mc:AlternateContent xmlns:mc="http://schemas.openxmlformats.org/markup-compatibility/2006">
      <mc:Choice Requires="x14">
        <oleObject progId="PBrush" shapeId="28134" r:id="rId524">
          <objectPr defaultSize="0" autoPict="0" r:id="rId131">
            <anchor moveWithCells="1" sizeWithCells="1">
              <from>
                <xdr:col>26</xdr:col>
                <xdr:colOff>0</xdr:colOff>
                <xdr:row>92</xdr:row>
                <xdr:rowOff>0</xdr:rowOff>
              </from>
              <to>
                <xdr:col>26</xdr:col>
                <xdr:colOff>0</xdr:colOff>
                <xdr:row>92</xdr:row>
                <xdr:rowOff>485775</xdr:rowOff>
              </to>
            </anchor>
          </objectPr>
        </oleObject>
      </mc:Choice>
      <mc:Fallback>
        <oleObject progId="PBrush" shapeId="28134" r:id="rId524"/>
      </mc:Fallback>
    </mc:AlternateContent>
    <mc:AlternateContent xmlns:mc="http://schemas.openxmlformats.org/markup-compatibility/2006">
      <mc:Choice Requires="x14">
        <oleObject progId="PBrush" shapeId="28135" r:id="rId525">
          <objectPr defaultSize="0" autoPict="0" r:id="rId357">
            <anchor moveWithCells="1" sizeWithCells="1">
              <from>
                <xdr:col>26</xdr:col>
                <xdr:colOff>0</xdr:colOff>
                <xdr:row>92</xdr:row>
                <xdr:rowOff>0</xdr:rowOff>
              </from>
              <to>
                <xdr:col>26</xdr:col>
                <xdr:colOff>0</xdr:colOff>
                <xdr:row>92</xdr:row>
                <xdr:rowOff>485775</xdr:rowOff>
              </to>
            </anchor>
          </objectPr>
        </oleObject>
      </mc:Choice>
      <mc:Fallback>
        <oleObject progId="PBrush" shapeId="28135" r:id="rId525"/>
      </mc:Fallback>
    </mc:AlternateContent>
    <mc:AlternateContent xmlns:mc="http://schemas.openxmlformats.org/markup-compatibility/2006">
      <mc:Choice Requires="x14">
        <oleObject progId="PBrush" shapeId="28136" r:id="rId526">
          <objectPr defaultSize="0" autoPict="0" r:id="rId296">
            <anchor moveWithCells="1" sizeWithCells="1">
              <from>
                <xdr:col>26</xdr:col>
                <xdr:colOff>0</xdr:colOff>
                <xdr:row>92</xdr:row>
                <xdr:rowOff>0</xdr:rowOff>
              </from>
              <to>
                <xdr:col>26</xdr:col>
                <xdr:colOff>0</xdr:colOff>
                <xdr:row>92</xdr:row>
                <xdr:rowOff>485775</xdr:rowOff>
              </to>
            </anchor>
          </objectPr>
        </oleObject>
      </mc:Choice>
      <mc:Fallback>
        <oleObject progId="PBrush" shapeId="28136" r:id="rId526"/>
      </mc:Fallback>
    </mc:AlternateContent>
    <mc:AlternateContent xmlns:mc="http://schemas.openxmlformats.org/markup-compatibility/2006">
      <mc:Choice Requires="x14">
        <oleObject progId="PBrush" shapeId="28137" r:id="rId527">
          <objectPr defaultSize="0" autoPict="0" r:id="rId501">
            <anchor moveWithCells="1" sizeWithCells="1">
              <from>
                <xdr:col>26</xdr:col>
                <xdr:colOff>0</xdr:colOff>
                <xdr:row>100</xdr:row>
                <xdr:rowOff>0</xdr:rowOff>
              </from>
              <to>
                <xdr:col>26</xdr:col>
                <xdr:colOff>0</xdr:colOff>
                <xdr:row>100</xdr:row>
                <xdr:rowOff>485775</xdr:rowOff>
              </to>
            </anchor>
          </objectPr>
        </oleObject>
      </mc:Choice>
      <mc:Fallback>
        <oleObject progId="PBrush" shapeId="28137" r:id="rId527"/>
      </mc:Fallback>
    </mc:AlternateContent>
    <mc:AlternateContent xmlns:mc="http://schemas.openxmlformats.org/markup-compatibility/2006">
      <mc:Choice Requires="x14">
        <oleObject progId="PBrush" shapeId="28138" r:id="rId528">
          <objectPr defaultSize="0" autoPict="0" r:id="rId503">
            <anchor moveWithCells="1" sizeWithCells="1">
              <from>
                <xdr:col>26</xdr:col>
                <xdr:colOff>0</xdr:colOff>
                <xdr:row>100</xdr:row>
                <xdr:rowOff>0</xdr:rowOff>
              </from>
              <to>
                <xdr:col>26</xdr:col>
                <xdr:colOff>0</xdr:colOff>
                <xdr:row>100</xdr:row>
                <xdr:rowOff>485775</xdr:rowOff>
              </to>
            </anchor>
          </objectPr>
        </oleObject>
      </mc:Choice>
      <mc:Fallback>
        <oleObject progId="PBrush" shapeId="28138" r:id="rId528"/>
      </mc:Fallback>
    </mc:AlternateContent>
    <mc:AlternateContent xmlns:mc="http://schemas.openxmlformats.org/markup-compatibility/2006">
      <mc:Choice Requires="x14">
        <oleObject progId="PBrush" shapeId="28139" r:id="rId529">
          <objectPr defaultSize="0" autoPict="0" r:id="rId127">
            <anchor moveWithCells="1" sizeWithCells="1">
              <from>
                <xdr:col>26</xdr:col>
                <xdr:colOff>0</xdr:colOff>
                <xdr:row>100</xdr:row>
                <xdr:rowOff>0</xdr:rowOff>
              </from>
              <to>
                <xdr:col>26</xdr:col>
                <xdr:colOff>0</xdr:colOff>
                <xdr:row>100</xdr:row>
                <xdr:rowOff>485775</xdr:rowOff>
              </to>
            </anchor>
          </objectPr>
        </oleObject>
      </mc:Choice>
      <mc:Fallback>
        <oleObject progId="PBrush" shapeId="28139" r:id="rId529"/>
      </mc:Fallback>
    </mc:AlternateContent>
    <mc:AlternateContent xmlns:mc="http://schemas.openxmlformats.org/markup-compatibility/2006">
      <mc:Choice Requires="x14">
        <oleObject progId="PBrush" shapeId="28140" r:id="rId530">
          <objectPr defaultSize="0" autoPict="0" r:id="rId506">
            <anchor moveWithCells="1" sizeWithCells="1">
              <from>
                <xdr:col>26</xdr:col>
                <xdr:colOff>0</xdr:colOff>
                <xdr:row>100</xdr:row>
                <xdr:rowOff>0</xdr:rowOff>
              </from>
              <to>
                <xdr:col>26</xdr:col>
                <xdr:colOff>0</xdr:colOff>
                <xdr:row>100</xdr:row>
                <xdr:rowOff>485775</xdr:rowOff>
              </to>
            </anchor>
          </objectPr>
        </oleObject>
      </mc:Choice>
      <mc:Fallback>
        <oleObject progId="PBrush" shapeId="28140" r:id="rId530"/>
      </mc:Fallback>
    </mc:AlternateContent>
    <mc:AlternateContent xmlns:mc="http://schemas.openxmlformats.org/markup-compatibility/2006">
      <mc:Choice Requires="x14">
        <oleObject progId="PBrush" shapeId="28141" r:id="rId531">
          <objectPr defaultSize="0" autoPict="0" r:id="rId202">
            <anchor moveWithCells="1" sizeWithCells="1">
              <from>
                <xdr:col>26</xdr:col>
                <xdr:colOff>0</xdr:colOff>
                <xdr:row>100</xdr:row>
                <xdr:rowOff>0</xdr:rowOff>
              </from>
              <to>
                <xdr:col>26</xdr:col>
                <xdr:colOff>0</xdr:colOff>
                <xdr:row>100</xdr:row>
                <xdr:rowOff>485775</xdr:rowOff>
              </to>
            </anchor>
          </objectPr>
        </oleObject>
      </mc:Choice>
      <mc:Fallback>
        <oleObject progId="PBrush" shapeId="28141" r:id="rId531"/>
      </mc:Fallback>
    </mc:AlternateContent>
    <mc:AlternateContent xmlns:mc="http://schemas.openxmlformats.org/markup-compatibility/2006">
      <mc:Choice Requires="x14">
        <oleObject progId="PBrush" shapeId="28142" r:id="rId532">
          <objectPr defaultSize="0" autoPict="0" r:id="rId131">
            <anchor moveWithCells="1" sizeWithCells="1">
              <from>
                <xdr:col>26</xdr:col>
                <xdr:colOff>0</xdr:colOff>
                <xdr:row>100</xdr:row>
                <xdr:rowOff>0</xdr:rowOff>
              </from>
              <to>
                <xdr:col>26</xdr:col>
                <xdr:colOff>0</xdr:colOff>
                <xdr:row>100</xdr:row>
                <xdr:rowOff>485775</xdr:rowOff>
              </to>
            </anchor>
          </objectPr>
        </oleObject>
      </mc:Choice>
      <mc:Fallback>
        <oleObject progId="PBrush" shapeId="28142" r:id="rId532"/>
      </mc:Fallback>
    </mc:AlternateContent>
    <mc:AlternateContent xmlns:mc="http://schemas.openxmlformats.org/markup-compatibility/2006">
      <mc:Choice Requires="x14">
        <oleObject progId="PBrush" shapeId="28143" r:id="rId533">
          <objectPr defaultSize="0" autoPict="0" r:id="rId357">
            <anchor moveWithCells="1" sizeWithCells="1">
              <from>
                <xdr:col>26</xdr:col>
                <xdr:colOff>0</xdr:colOff>
                <xdr:row>100</xdr:row>
                <xdr:rowOff>0</xdr:rowOff>
              </from>
              <to>
                <xdr:col>26</xdr:col>
                <xdr:colOff>0</xdr:colOff>
                <xdr:row>100</xdr:row>
                <xdr:rowOff>485775</xdr:rowOff>
              </to>
            </anchor>
          </objectPr>
        </oleObject>
      </mc:Choice>
      <mc:Fallback>
        <oleObject progId="PBrush" shapeId="28143" r:id="rId533"/>
      </mc:Fallback>
    </mc:AlternateContent>
    <mc:AlternateContent xmlns:mc="http://schemas.openxmlformats.org/markup-compatibility/2006">
      <mc:Choice Requires="x14">
        <oleObject progId="PBrush" shapeId="28144" r:id="rId534">
          <objectPr defaultSize="0" autoPict="0" r:id="rId296">
            <anchor moveWithCells="1" sizeWithCells="1">
              <from>
                <xdr:col>26</xdr:col>
                <xdr:colOff>0</xdr:colOff>
                <xdr:row>100</xdr:row>
                <xdr:rowOff>0</xdr:rowOff>
              </from>
              <to>
                <xdr:col>26</xdr:col>
                <xdr:colOff>0</xdr:colOff>
                <xdr:row>100</xdr:row>
                <xdr:rowOff>485775</xdr:rowOff>
              </to>
            </anchor>
          </objectPr>
        </oleObject>
      </mc:Choice>
      <mc:Fallback>
        <oleObject progId="PBrush" shapeId="28144" r:id="rId534"/>
      </mc:Fallback>
    </mc:AlternateContent>
    <mc:AlternateContent xmlns:mc="http://schemas.openxmlformats.org/markup-compatibility/2006">
      <mc:Choice Requires="x14">
        <oleObject progId="PBrush" shapeId="28145" r:id="rId535">
          <objectPr defaultSize="0" autoPict="0" r:id="rId501">
            <anchor moveWithCells="1" sizeWithCells="1">
              <from>
                <xdr:col>26</xdr:col>
                <xdr:colOff>0</xdr:colOff>
                <xdr:row>101</xdr:row>
                <xdr:rowOff>0</xdr:rowOff>
              </from>
              <to>
                <xdr:col>26</xdr:col>
                <xdr:colOff>0</xdr:colOff>
                <xdr:row>101</xdr:row>
                <xdr:rowOff>485775</xdr:rowOff>
              </to>
            </anchor>
          </objectPr>
        </oleObject>
      </mc:Choice>
      <mc:Fallback>
        <oleObject progId="PBrush" shapeId="28145" r:id="rId535"/>
      </mc:Fallback>
    </mc:AlternateContent>
    <mc:AlternateContent xmlns:mc="http://schemas.openxmlformats.org/markup-compatibility/2006">
      <mc:Choice Requires="x14">
        <oleObject progId="PBrush" shapeId="28146" r:id="rId536">
          <objectPr defaultSize="0" autoPict="0" r:id="rId503">
            <anchor moveWithCells="1" sizeWithCells="1">
              <from>
                <xdr:col>26</xdr:col>
                <xdr:colOff>0</xdr:colOff>
                <xdr:row>101</xdr:row>
                <xdr:rowOff>0</xdr:rowOff>
              </from>
              <to>
                <xdr:col>26</xdr:col>
                <xdr:colOff>0</xdr:colOff>
                <xdr:row>101</xdr:row>
                <xdr:rowOff>485775</xdr:rowOff>
              </to>
            </anchor>
          </objectPr>
        </oleObject>
      </mc:Choice>
      <mc:Fallback>
        <oleObject progId="PBrush" shapeId="28146" r:id="rId536"/>
      </mc:Fallback>
    </mc:AlternateContent>
    <mc:AlternateContent xmlns:mc="http://schemas.openxmlformats.org/markup-compatibility/2006">
      <mc:Choice Requires="x14">
        <oleObject progId="PBrush" shapeId="28147" r:id="rId537">
          <objectPr defaultSize="0" autoPict="0" r:id="rId127">
            <anchor moveWithCells="1" sizeWithCells="1">
              <from>
                <xdr:col>26</xdr:col>
                <xdr:colOff>0</xdr:colOff>
                <xdr:row>101</xdr:row>
                <xdr:rowOff>0</xdr:rowOff>
              </from>
              <to>
                <xdr:col>26</xdr:col>
                <xdr:colOff>0</xdr:colOff>
                <xdr:row>101</xdr:row>
                <xdr:rowOff>485775</xdr:rowOff>
              </to>
            </anchor>
          </objectPr>
        </oleObject>
      </mc:Choice>
      <mc:Fallback>
        <oleObject progId="PBrush" shapeId="28147" r:id="rId537"/>
      </mc:Fallback>
    </mc:AlternateContent>
    <mc:AlternateContent xmlns:mc="http://schemas.openxmlformats.org/markup-compatibility/2006">
      <mc:Choice Requires="x14">
        <oleObject progId="PBrush" shapeId="28148" r:id="rId538">
          <objectPr defaultSize="0" autoPict="0" r:id="rId506">
            <anchor moveWithCells="1" sizeWithCells="1">
              <from>
                <xdr:col>26</xdr:col>
                <xdr:colOff>0</xdr:colOff>
                <xdr:row>101</xdr:row>
                <xdr:rowOff>0</xdr:rowOff>
              </from>
              <to>
                <xdr:col>26</xdr:col>
                <xdr:colOff>0</xdr:colOff>
                <xdr:row>101</xdr:row>
                <xdr:rowOff>485775</xdr:rowOff>
              </to>
            </anchor>
          </objectPr>
        </oleObject>
      </mc:Choice>
      <mc:Fallback>
        <oleObject progId="PBrush" shapeId="28148" r:id="rId538"/>
      </mc:Fallback>
    </mc:AlternateContent>
    <mc:AlternateContent xmlns:mc="http://schemas.openxmlformats.org/markup-compatibility/2006">
      <mc:Choice Requires="x14">
        <oleObject progId="PBrush" shapeId="28149" r:id="rId539">
          <objectPr defaultSize="0" autoPict="0" r:id="rId202">
            <anchor moveWithCells="1" sizeWithCells="1">
              <from>
                <xdr:col>26</xdr:col>
                <xdr:colOff>0</xdr:colOff>
                <xdr:row>101</xdr:row>
                <xdr:rowOff>0</xdr:rowOff>
              </from>
              <to>
                <xdr:col>26</xdr:col>
                <xdr:colOff>0</xdr:colOff>
                <xdr:row>101</xdr:row>
                <xdr:rowOff>485775</xdr:rowOff>
              </to>
            </anchor>
          </objectPr>
        </oleObject>
      </mc:Choice>
      <mc:Fallback>
        <oleObject progId="PBrush" shapeId="28149" r:id="rId539"/>
      </mc:Fallback>
    </mc:AlternateContent>
    <mc:AlternateContent xmlns:mc="http://schemas.openxmlformats.org/markup-compatibility/2006">
      <mc:Choice Requires="x14">
        <oleObject progId="PBrush" shapeId="28150" r:id="rId540">
          <objectPr defaultSize="0" autoPict="0" r:id="rId131">
            <anchor moveWithCells="1" sizeWithCells="1">
              <from>
                <xdr:col>26</xdr:col>
                <xdr:colOff>0</xdr:colOff>
                <xdr:row>101</xdr:row>
                <xdr:rowOff>0</xdr:rowOff>
              </from>
              <to>
                <xdr:col>26</xdr:col>
                <xdr:colOff>0</xdr:colOff>
                <xdr:row>101</xdr:row>
                <xdr:rowOff>485775</xdr:rowOff>
              </to>
            </anchor>
          </objectPr>
        </oleObject>
      </mc:Choice>
      <mc:Fallback>
        <oleObject progId="PBrush" shapeId="28150" r:id="rId540"/>
      </mc:Fallback>
    </mc:AlternateContent>
    <mc:AlternateContent xmlns:mc="http://schemas.openxmlformats.org/markup-compatibility/2006">
      <mc:Choice Requires="x14">
        <oleObject progId="PBrush" shapeId="28151" r:id="rId541">
          <objectPr defaultSize="0" autoPict="0" r:id="rId357">
            <anchor moveWithCells="1" sizeWithCells="1">
              <from>
                <xdr:col>26</xdr:col>
                <xdr:colOff>0</xdr:colOff>
                <xdr:row>101</xdr:row>
                <xdr:rowOff>0</xdr:rowOff>
              </from>
              <to>
                <xdr:col>26</xdr:col>
                <xdr:colOff>0</xdr:colOff>
                <xdr:row>101</xdr:row>
                <xdr:rowOff>485775</xdr:rowOff>
              </to>
            </anchor>
          </objectPr>
        </oleObject>
      </mc:Choice>
      <mc:Fallback>
        <oleObject progId="PBrush" shapeId="28151" r:id="rId541"/>
      </mc:Fallback>
    </mc:AlternateContent>
    <mc:AlternateContent xmlns:mc="http://schemas.openxmlformats.org/markup-compatibility/2006">
      <mc:Choice Requires="x14">
        <oleObject progId="PBrush" shapeId="28152" r:id="rId542">
          <objectPr defaultSize="0" autoPict="0" r:id="rId296">
            <anchor moveWithCells="1" sizeWithCells="1">
              <from>
                <xdr:col>26</xdr:col>
                <xdr:colOff>0</xdr:colOff>
                <xdr:row>101</xdr:row>
                <xdr:rowOff>0</xdr:rowOff>
              </from>
              <to>
                <xdr:col>26</xdr:col>
                <xdr:colOff>0</xdr:colOff>
                <xdr:row>101</xdr:row>
                <xdr:rowOff>485775</xdr:rowOff>
              </to>
            </anchor>
          </objectPr>
        </oleObject>
      </mc:Choice>
      <mc:Fallback>
        <oleObject progId="PBrush" shapeId="28152" r:id="rId542"/>
      </mc:Fallback>
    </mc:AlternateContent>
    <mc:AlternateContent xmlns:mc="http://schemas.openxmlformats.org/markup-compatibility/2006">
      <mc:Choice Requires="x14">
        <oleObject progId="PBrush" shapeId="28153" r:id="rId543">
          <objectPr defaultSize="0" autoPict="0" r:id="rId501">
            <anchor moveWithCells="1" sizeWithCells="1">
              <from>
                <xdr:col>26</xdr:col>
                <xdr:colOff>0</xdr:colOff>
                <xdr:row>104</xdr:row>
                <xdr:rowOff>0</xdr:rowOff>
              </from>
              <to>
                <xdr:col>26</xdr:col>
                <xdr:colOff>0</xdr:colOff>
                <xdr:row>104</xdr:row>
                <xdr:rowOff>485775</xdr:rowOff>
              </to>
            </anchor>
          </objectPr>
        </oleObject>
      </mc:Choice>
      <mc:Fallback>
        <oleObject progId="PBrush" shapeId="28153" r:id="rId543"/>
      </mc:Fallback>
    </mc:AlternateContent>
    <mc:AlternateContent xmlns:mc="http://schemas.openxmlformats.org/markup-compatibility/2006">
      <mc:Choice Requires="x14">
        <oleObject progId="PBrush" shapeId="28154" r:id="rId544">
          <objectPr defaultSize="0" autoPict="0" r:id="rId503">
            <anchor moveWithCells="1" sizeWithCells="1">
              <from>
                <xdr:col>26</xdr:col>
                <xdr:colOff>0</xdr:colOff>
                <xdr:row>104</xdr:row>
                <xdr:rowOff>0</xdr:rowOff>
              </from>
              <to>
                <xdr:col>26</xdr:col>
                <xdr:colOff>0</xdr:colOff>
                <xdr:row>104</xdr:row>
                <xdr:rowOff>485775</xdr:rowOff>
              </to>
            </anchor>
          </objectPr>
        </oleObject>
      </mc:Choice>
      <mc:Fallback>
        <oleObject progId="PBrush" shapeId="28154" r:id="rId544"/>
      </mc:Fallback>
    </mc:AlternateContent>
    <mc:AlternateContent xmlns:mc="http://schemas.openxmlformats.org/markup-compatibility/2006">
      <mc:Choice Requires="x14">
        <oleObject progId="PBrush" shapeId="28155" r:id="rId545">
          <objectPr defaultSize="0" autoPict="0" r:id="rId127">
            <anchor moveWithCells="1" sizeWithCells="1">
              <from>
                <xdr:col>26</xdr:col>
                <xdr:colOff>0</xdr:colOff>
                <xdr:row>104</xdr:row>
                <xdr:rowOff>0</xdr:rowOff>
              </from>
              <to>
                <xdr:col>26</xdr:col>
                <xdr:colOff>0</xdr:colOff>
                <xdr:row>104</xdr:row>
                <xdr:rowOff>485775</xdr:rowOff>
              </to>
            </anchor>
          </objectPr>
        </oleObject>
      </mc:Choice>
      <mc:Fallback>
        <oleObject progId="PBrush" shapeId="28155" r:id="rId545"/>
      </mc:Fallback>
    </mc:AlternateContent>
    <mc:AlternateContent xmlns:mc="http://schemas.openxmlformats.org/markup-compatibility/2006">
      <mc:Choice Requires="x14">
        <oleObject progId="PBrush" shapeId="28156" r:id="rId546">
          <objectPr defaultSize="0" autoPict="0" r:id="rId506">
            <anchor moveWithCells="1" sizeWithCells="1">
              <from>
                <xdr:col>26</xdr:col>
                <xdr:colOff>0</xdr:colOff>
                <xdr:row>104</xdr:row>
                <xdr:rowOff>0</xdr:rowOff>
              </from>
              <to>
                <xdr:col>26</xdr:col>
                <xdr:colOff>0</xdr:colOff>
                <xdr:row>104</xdr:row>
                <xdr:rowOff>485775</xdr:rowOff>
              </to>
            </anchor>
          </objectPr>
        </oleObject>
      </mc:Choice>
      <mc:Fallback>
        <oleObject progId="PBrush" shapeId="28156" r:id="rId546"/>
      </mc:Fallback>
    </mc:AlternateContent>
    <mc:AlternateContent xmlns:mc="http://schemas.openxmlformats.org/markup-compatibility/2006">
      <mc:Choice Requires="x14">
        <oleObject progId="PBrush" shapeId="28157" r:id="rId547">
          <objectPr defaultSize="0" autoPict="0" r:id="rId202">
            <anchor moveWithCells="1" sizeWithCells="1">
              <from>
                <xdr:col>26</xdr:col>
                <xdr:colOff>0</xdr:colOff>
                <xdr:row>104</xdr:row>
                <xdr:rowOff>0</xdr:rowOff>
              </from>
              <to>
                <xdr:col>26</xdr:col>
                <xdr:colOff>0</xdr:colOff>
                <xdr:row>104</xdr:row>
                <xdr:rowOff>485775</xdr:rowOff>
              </to>
            </anchor>
          </objectPr>
        </oleObject>
      </mc:Choice>
      <mc:Fallback>
        <oleObject progId="PBrush" shapeId="28157" r:id="rId547"/>
      </mc:Fallback>
    </mc:AlternateContent>
    <mc:AlternateContent xmlns:mc="http://schemas.openxmlformats.org/markup-compatibility/2006">
      <mc:Choice Requires="x14">
        <oleObject progId="PBrush" shapeId="28158" r:id="rId548">
          <objectPr defaultSize="0" autoPict="0" r:id="rId131">
            <anchor moveWithCells="1" sizeWithCells="1">
              <from>
                <xdr:col>26</xdr:col>
                <xdr:colOff>0</xdr:colOff>
                <xdr:row>104</xdr:row>
                <xdr:rowOff>0</xdr:rowOff>
              </from>
              <to>
                <xdr:col>26</xdr:col>
                <xdr:colOff>0</xdr:colOff>
                <xdr:row>104</xdr:row>
                <xdr:rowOff>485775</xdr:rowOff>
              </to>
            </anchor>
          </objectPr>
        </oleObject>
      </mc:Choice>
      <mc:Fallback>
        <oleObject progId="PBrush" shapeId="28158" r:id="rId548"/>
      </mc:Fallback>
    </mc:AlternateContent>
    <mc:AlternateContent xmlns:mc="http://schemas.openxmlformats.org/markup-compatibility/2006">
      <mc:Choice Requires="x14">
        <oleObject progId="PBrush" shapeId="28159" r:id="rId549">
          <objectPr defaultSize="0" autoPict="0" r:id="rId357">
            <anchor moveWithCells="1" sizeWithCells="1">
              <from>
                <xdr:col>26</xdr:col>
                <xdr:colOff>0</xdr:colOff>
                <xdr:row>104</xdr:row>
                <xdr:rowOff>0</xdr:rowOff>
              </from>
              <to>
                <xdr:col>26</xdr:col>
                <xdr:colOff>0</xdr:colOff>
                <xdr:row>104</xdr:row>
                <xdr:rowOff>485775</xdr:rowOff>
              </to>
            </anchor>
          </objectPr>
        </oleObject>
      </mc:Choice>
      <mc:Fallback>
        <oleObject progId="PBrush" shapeId="28159" r:id="rId549"/>
      </mc:Fallback>
    </mc:AlternateContent>
    <mc:AlternateContent xmlns:mc="http://schemas.openxmlformats.org/markup-compatibility/2006">
      <mc:Choice Requires="x14">
        <oleObject progId="PBrush" shapeId="28160" r:id="rId550">
          <objectPr defaultSize="0" autoPict="0" r:id="rId296">
            <anchor moveWithCells="1" sizeWithCells="1">
              <from>
                <xdr:col>26</xdr:col>
                <xdr:colOff>0</xdr:colOff>
                <xdr:row>104</xdr:row>
                <xdr:rowOff>0</xdr:rowOff>
              </from>
              <to>
                <xdr:col>26</xdr:col>
                <xdr:colOff>0</xdr:colOff>
                <xdr:row>104</xdr:row>
                <xdr:rowOff>485775</xdr:rowOff>
              </to>
            </anchor>
          </objectPr>
        </oleObject>
      </mc:Choice>
      <mc:Fallback>
        <oleObject progId="PBrush" shapeId="28160" r:id="rId550"/>
      </mc:Fallback>
    </mc:AlternateContent>
    <mc:AlternateContent xmlns:mc="http://schemas.openxmlformats.org/markup-compatibility/2006">
      <mc:Choice Requires="x14">
        <oleObject progId="PBrush" shapeId="28161" r:id="rId551">
          <objectPr defaultSize="0" autoPict="0" r:id="rId501">
            <anchor moveWithCells="1" sizeWithCells="1">
              <from>
                <xdr:col>26</xdr:col>
                <xdr:colOff>0</xdr:colOff>
                <xdr:row>105</xdr:row>
                <xdr:rowOff>0</xdr:rowOff>
              </from>
              <to>
                <xdr:col>26</xdr:col>
                <xdr:colOff>0</xdr:colOff>
                <xdr:row>105</xdr:row>
                <xdr:rowOff>485775</xdr:rowOff>
              </to>
            </anchor>
          </objectPr>
        </oleObject>
      </mc:Choice>
      <mc:Fallback>
        <oleObject progId="PBrush" shapeId="28161" r:id="rId551"/>
      </mc:Fallback>
    </mc:AlternateContent>
    <mc:AlternateContent xmlns:mc="http://schemas.openxmlformats.org/markup-compatibility/2006">
      <mc:Choice Requires="x14">
        <oleObject progId="PBrush" shapeId="28162" r:id="rId552">
          <objectPr defaultSize="0" autoPict="0" r:id="rId503">
            <anchor moveWithCells="1" sizeWithCells="1">
              <from>
                <xdr:col>26</xdr:col>
                <xdr:colOff>0</xdr:colOff>
                <xdr:row>105</xdr:row>
                <xdr:rowOff>0</xdr:rowOff>
              </from>
              <to>
                <xdr:col>26</xdr:col>
                <xdr:colOff>0</xdr:colOff>
                <xdr:row>105</xdr:row>
                <xdr:rowOff>485775</xdr:rowOff>
              </to>
            </anchor>
          </objectPr>
        </oleObject>
      </mc:Choice>
      <mc:Fallback>
        <oleObject progId="PBrush" shapeId="28162" r:id="rId552"/>
      </mc:Fallback>
    </mc:AlternateContent>
    <mc:AlternateContent xmlns:mc="http://schemas.openxmlformats.org/markup-compatibility/2006">
      <mc:Choice Requires="x14">
        <oleObject progId="PBrush" shapeId="28163" r:id="rId553">
          <objectPr defaultSize="0" autoPict="0" r:id="rId127">
            <anchor moveWithCells="1" sizeWithCells="1">
              <from>
                <xdr:col>26</xdr:col>
                <xdr:colOff>0</xdr:colOff>
                <xdr:row>105</xdr:row>
                <xdr:rowOff>0</xdr:rowOff>
              </from>
              <to>
                <xdr:col>26</xdr:col>
                <xdr:colOff>0</xdr:colOff>
                <xdr:row>105</xdr:row>
                <xdr:rowOff>485775</xdr:rowOff>
              </to>
            </anchor>
          </objectPr>
        </oleObject>
      </mc:Choice>
      <mc:Fallback>
        <oleObject progId="PBrush" shapeId="28163" r:id="rId553"/>
      </mc:Fallback>
    </mc:AlternateContent>
    <mc:AlternateContent xmlns:mc="http://schemas.openxmlformats.org/markup-compatibility/2006">
      <mc:Choice Requires="x14">
        <oleObject progId="PBrush" shapeId="28164" r:id="rId554">
          <objectPr defaultSize="0" autoPict="0" r:id="rId506">
            <anchor moveWithCells="1" sizeWithCells="1">
              <from>
                <xdr:col>26</xdr:col>
                <xdr:colOff>0</xdr:colOff>
                <xdr:row>105</xdr:row>
                <xdr:rowOff>0</xdr:rowOff>
              </from>
              <to>
                <xdr:col>26</xdr:col>
                <xdr:colOff>0</xdr:colOff>
                <xdr:row>105</xdr:row>
                <xdr:rowOff>485775</xdr:rowOff>
              </to>
            </anchor>
          </objectPr>
        </oleObject>
      </mc:Choice>
      <mc:Fallback>
        <oleObject progId="PBrush" shapeId="28164" r:id="rId554"/>
      </mc:Fallback>
    </mc:AlternateContent>
    <mc:AlternateContent xmlns:mc="http://schemas.openxmlformats.org/markup-compatibility/2006">
      <mc:Choice Requires="x14">
        <oleObject progId="PBrush" shapeId="28165" r:id="rId555">
          <objectPr defaultSize="0" autoPict="0" r:id="rId202">
            <anchor moveWithCells="1" sizeWithCells="1">
              <from>
                <xdr:col>26</xdr:col>
                <xdr:colOff>0</xdr:colOff>
                <xdr:row>105</xdr:row>
                <xdr:rowOff>0</xdr:rowOff>
              </from>
              <to>
                <xdr:col>26</xdr:col>
                <xdr:colOff>0</xdr:colOff>
                <xdr:row>105</xdr:row>
                <xdr:rowOff>485775</xdr:rowOff>
              </to>
            </anchor>
          </objectPr>
        </oleObject>
      </mc:Choice>
      <mc:Fallback>
        <oleObject progId="PBrush" shapeId="28165" r:id="rId555"/>
      </mc:Fallback>
    </mc:AlternateContent>
    <mc:AlternateContent xmlns:mc="http://schemas.openxmlformats.org/markup-compatibility/2006">
      <mc:Choice Requires="x14">
        <oleObject progId="PBrush" shapeId="28166" r:id="rId556">
          <objectPr defaultSize="0" autoPict="0" r:id="rId131">
            <anchor moveWithCells="1" sizeWithCells="1">
              <from>
                <xdr:col>26</xdr:col>
                <xdr:colOff>0</xdr:colOff>
                <xdr:row>105</xdr:row>
                <xdr:rowOff>0</xdr:rowOff>
              </from>
              <to>
                <xdr:col>26</xdr:col>
                <xdr:colOff>0</xdr:colOff>
                <xdr:row>105</xdr:row>
                <xdr:rowOff>485775</xdr:rowOff>
              </to>
            </anchor>
          </objectPr>
        </oleObject>
      </mc:Choice>
      <mc:Fallback>
        <oleObject progId="PBrush" shapeId="28166" r:id="rId556"/>
      </mc:Fallback>
    </mc:AlternateContent>
    <mc:AlternateContent xmlns:mc="http://schemas.openxmlformats.org/markup-compatibility/2006">
      <mc:Choice Requires="x14">
        <oleObject progId="PBrush" shapeId="28167" r:id="rId557">
          <objectPr defaultSize="0" autoPict="0" r:id="rId357">
            <anchor moveWithCells="1" sizeWithCells="1">
              <from>
                <xdr:col>26</xdr:col>
                <xdr:colOff>0</xdr:colOff>
                <xdr:row>105</xdr:row>
                <xdr:rowOff>0</xdr:rowOff>
              </from>
              <to>
                <xdr:col>26</xdr:col>
                <xdr:colOff>0</xdr:colOff>
                <xdr:row>105</xdr:row>
                <xdr:rowOff>485775</xdr:rowOff>
              </to>
            </anchor>
          </objectPr>
        </oleObject>
      </mc:Choice>
      <mc:Fallback>
        <oleObject progId="PBrush" shapeId="28167" r:id="rId557"/>
      </mc:Fallback>
    </mc:AlternateContent>
    <mc:AlternateContent xmlns:mc="http://schemas.openxmlformats.org/markup-compatibility/2006">
      <mc:Choice Requires="x14">
        <oleObject progId="PBrush" shapeId="28168" r:id="rId558">
          <objectPr defaultSize="0" autoPict="0" r:id="rId296">
            <anchor moveWithCells="1" sizeWithCells="1">
              <from>
                <xdr:col>26</xdr:col>
                <xdr:colOff>0</xdr:colOff>
                <xdr:row>105</xdr:row>
                <xdr:rowOff>0</xdr:rowOff>
              </from>
              <to>
                <xdr:col>26</xdr:col>
                <xdr:colOff>0</xdr:colOff>
                <xdr:row>105</xdr:row>
                <xdr:rowOff>485775</xdr:rowOff>
              </to>
            </anchor>
          </objectPr>
        </oleObject>
      </mc:Choice>
      <mc:Fallback>
        <oleObject progId="PBrush" shapeId="28168" r:id="rId558"/>
      </mc:Fallback>
    </mc:AlternateContent>
    <mc:AlternateContent xmlns:mc="http://schemas.openxmlformats.org/markup-compatibility/2006">
      <mc:Choice Requires="x14">
        <oleObject progId="PBrush" shapeId="28169" r:id="rId559">
          <objectPr defaultSize="0" autoPict="0" r:id="rId501">
            <anchor moveWithCells="1" sizeWithCells="1">
              <from>
                <xdr:col>26</xdr:col>
                <xdr:colOff>0</xdr:colOff>
                <xdr:row>133</xdr:row>
                <xdr:rowOff>0</xdr:rowOff>
              </from>
              <to>
                <xdr:col>26</xdr:col>
                <xdr:colOff>0</xdr:colOff>
                <xdr:row>133</xdr:row>
                <xdr:rowOff>485775</xdr:rowOff>
              </to>
            </anchor>
          </objectPr>
        </oleObject>
      </mc:Choice>
      <mc:Fallback>
        <oleObject progId="PBrush" shapeId="28169" r:id="rId559"/>
      </mc:Fallback>
    </mc:AlternateContent>
    <mc:AlternateContent xmlns:mc="http://schemas.openxmlformats.org/markup-compatibility/2006">
      <mc:Choice Requires="x14">
        <oleObject progId="PBrush" shapeId="28170" r:id="rId560">
          <objectPr defaultSize="0" autoPict="0" r:id="rId503">
            <anchor moveWithCells="1" sizeWithCells="1">
              <from>
                <xdr:col>26</xdr:col>
                <xdr:colOff>0</xdr:colOff>
                <xdr:row>133</xdr:row>
                <xdr:rowOff>0</xdr:rowOff>
              </from>
              <to>
                <xdr:col>26</xdr:col>
                <xdr:colOff>0</xdr:colOff>
                <xdr:row>133</xdr:row>
                <xdr:rowOff>485775</xdr:rowOff>
              </to>
            </anchor>
          </objectPr>
        </oleObject>
      </mc:Choice>
      <mc:Fallback>
        <oleObject progId="PBrush" shapeId="28170" r:id="rId560"/>
      </mc:Fallback>
    </mc:AlternateContent>
    <mc:AlternateContent xmlns:mc="http://schemas.openxmlformats.org/markup-compatibility/2006">
      <mc:Choice Requires="x14">
        <oleObject progId="PBrush" shapeId="28171" r:id="rId561">
          <objectPr defaultSize="0" autoPict="0" r:id="rId127">
            <anchor moveWithCells="1" sizeWithCells="1">
              <from>
                <xdr:col>26</xdr:col>
                <xdr:colOff>0</xdr:colOff>
                <xdr:row>133</xdr:row>
                <xdr:rowOff>0</xdr:rowOff>
              </from>
              <to>
                <xdr:col>26</xdr:col>
                <xdr:colOff>0</xdr:colOff>
                <xdr:row>133</xdr:row>
                <xdr:rowOff>485775</xdr:rowOff>
              </to>
            </anchor>
          </objectPr>
        </oleObject>
      </mc:Choice>
      <mc:Fallback>
        <oleObject progId="PBrush" shapeId="28171" r:id="rId561"/>
      </mc:Fallback>
    </mc:AlternateContent>
    <mc:AlternateContent xmlns:mc="http://schemas.openxmlformats.org/markup-compatibility/2006">
      <mc:Choice Requires="x14">
        <oleObject progId="PBrush" shapeId="28172" r:id="rId562">
          <objectPr defaultSize="0" autoPict="0" r:id="rId506">
            <anchor moveWithCells="1" sizeWithCells="1">
              <from>
                <xdr:col>26</xdr:col>
                <xdr:colOff>0</xdr:colOff>
                <xdr:row>133</xdr:row>
                <xdr:rowOff>0</xdr:rowOff>
              </from>
              <to>
                <xdr:col>26</xdr:col>
                <xdr:colOff>0</xdr:colOff>
                <xdr:row>133</xdr:row>
                <xdr:rowOff>485775</xdr:rowOff>
              </to>
            </anchor>
          </objectPr>
        </oleObject>
      </mc:Choice>
      <mc:Fallback>
        <oleObject progId="PBrush" shapeId="28172" r:id="rId562"/>
      </mc:Fallback>
    </mc:AlternateContent>
    <mc:AlternateContent xmlns:mc="http://schemas.openxmlformats.org/markup-compatibility/2006">
      <mc:Choice Requires="x14">
        <oleObject progId="PBrush" shapeId="28173" r:id="rId563">
          <objectPr defaultSize="0" autoPict="0" r:id="rId202">
            <anchor moveWithCells="1" sizeWithCells="1">
              <from>
                <xdr:col>26</xdr:col>
                <xdr:colOff>0</xdr:colOff>
                <xdr:row>133</xdr:row>
                <xdr:rowOff>0</xdr:rowOff>
              </from>
              <to>
                <xdr:col>26</xdr:col>
                <xdr:colOff>0</xdr:colOff>
                <xdr:row>133</xdr:row>
                <xdr:rowOff>485775</xdr:rowOff>
              </to>
            </anchor>
          </objectPr>
        </oleObject>
      </mc:Choice>
      <mc:Fallback>
        <oleObject progId="PBrush" shapeId="28173" r:id="rId563"/>
      </mc:Fallback>
    </mc:AlternateContent>
    <mc:AlternateContent xmlns:mc="http://schemas.openxmlformats.org/markup-compatibility/2006">
      <mc:Choice Requires="x14">
        <oleObject progId="PBrush" shapeId="28174" r:id="rId564">
          <objectPr defaultSize="0" autoPict="0" r:id="rId131">
            <anchor moveWithCells="1" sizeWithCells="1">
              <from>
                <xdr:col>26</xdr:col>
                <xdr:colOff>0</xdr:colOff>
                <xdr:row>133</xdr:row>
                <xdr:rowOff>0</xdr:rowOff>
              </from>
              <to>
                <xdr:col>26</xdr:col>
                <xdr:colOff>0</xdr:colOff>
                <xdr:row>133</xdr:row>
                <xdr:rowOff>485775</xdr:rowOff>
              </to>
            </anchor>
          </objectPr>
        </oleObject>
      </mc:Choice>
      <mc:Fallback>
        <oleObject progId="PBrush" shapeId="28174" r:id="rId564"/>
      </mc:Fallback>
    </mc:AlternateContent>
    <mc:AlternateContent xmlns:mc="http://schemas.openxmlformats.org/markup-compatibility/2006">
      <mc:Choice Requires="x14">
        <oleObject progId="PBrush" shapeId="28175" r:id="rId565">
          <objectPr defaultSize="0" autoPict="0" r:id="rId357">
            <anchor moveWithCells="1" sizeWithCells="1">
              <from>
                <xdr:col>26</xdr:col>
                <xdr:colOff>0</xdr:colOff>
                <xdr:row>133</xdr:row>
                <xdr:rowOff>0</xdr:rowOff>
              </from>
              <to>
                <xdr:col>26</xdr:col>
                <xdr:colOff>0</xdr:colOff>
                <xdr:row>133</xdr:row>
                <xdr:rowOff>485775</xdr:rowOff>
              </to>
            </anchor>
          </objectPr>
        </oleObject>
      </mc:Choice>
      <mc:Fallback>
        <oleObject progId="PBrush" shapeId="28175" r:id="rId565"/>
      </mc:Fallback>
    </mc:AlternateContent>
    <mc:AlternateContent xmlns:mc="http://schemas.openxmlformats.org/markup-compatibility/2006">
      <mc:Choice Requires="x14">
        <oleObject progId="PBrush" shapeId="28176" r:id="rId566">
          <objectPr defaultSize="0" autoPict="0" r:id="rId296">
            <anchor moveWithCells="1" sizeWithCells="1">
              <from>
                <xdr:col>26</xdr:col>
                <xdr:colOff>0</xdr:colOff>
                <xdr:row>133</xdr:row>
                <xdr:rowOff>0</xdr:rowOff>
              </from>
              <to>
                <xdr:col>26</xdr:col>
                <xdr:colOff>0</xdr:colOff>
                <xdr:row>133</xdr:row>
                <xdr:rowOff>485775</xdr:rowOff>
              </to>
            </anchor>
          </objectPr>
        </oleObject>
      </mc:Choice>
      <mc:Fallback>
        <oleObject progId="PBrush" shapeId="28176" r:id="rId566"/>
      </mc:Fallback>
    </mc:AlternateContent>
    <mc:AlternateContent xmlns:mc="http://schemas.openxmlformats.org/markup-compatibility/2006">
      <mc:Choice Requires="x14">
        <oleObject progId="PBrush" shapeId="28177" r:id="rId567">
          <objectPr defaultSize="0" autoPict="0" r:id="rId568">
            <anchor moveWithCells="1" sizeWithCells="1">
              <from>
                <xdr:col>26</xdr:col>
                <xdr:colOff>0</xdr:colOff>
                <xdr:row>69</xdr:row>
                <xdr:rowOff>0</xdr:rowOff>
              </from>
              <to>
                <xdr:col>26</xdr:col>
                <xdr:colOff>0</xdr:colOff>
                <xdr:row>69</xdr:row>
                <xdr:rowOff>485775</xdr:rowOff>
              </to>
            </anchor>
          </objectPr>
        </oleObject>
      </mc:Choice>
      <mc:Fallback>
        <oleObject progId="PBrush" shapeId="28177" r:id="rId567"/>
      </mc:Fallback>
    </mc:AlternateContent>
    <mc:AlternateContent xmlns:mc="http://schemas.openxmlformats.org/markup-compatibility/2006">
      <mc:Choice Requires="x14">
        <oleObject progId="PBrush" shapeId="28178" r:id="rId569">
          <objectPr defaultSize="0" autoPict="0" r:id="rId570">
            <anchor moveWithCells="1" sizeWithCells="1">
              <from>
                <xdr:col>26</xdr:col>
                <xdr:colOff>0</xdr:colOff>
                <xdr:row>69</xdr:row>
                <xdr:rowOff>0</xdr:rowOff>
              </from>
              <to>
                <xdr:col>26</xdr:col>
                <xdr:colOff>0</xdr:colOff>
                <xdr:row>69</xdr:row>
                <xdr:rowOff>485775</xdr:rowOff>
              </to>
            </anchor>
          </objectPr>
        </oleObject>
      </mc:Choice>
      <mc:Fallback>
        <oleObject progId="PBrush" shapeId="28178" r:id="rId569"/>
      </mc:Fallback>
    </mc:AlternateContent>
    <mc:AlternateContent xmlns:mc="http://schemas.openxmlformats.org/markup-compatibility/2006">
      <mc:Choice Requires="x14">
        <oleObject progId="PBrush" shapeId="28179" r:id="rId571">
          <objectPr defaultSize="0" autoPict="0" r:id="rId198">
            <anchor moveWithCells="1" sizeWithCells="1">
              <from>
                <xdr:col>26</xdr:col>
                <xdr:colOff>0</xdr:colOff>
                <xdr:row>69</xdr:row>
                <xdr:rowOff>0</xdr:rowOff>
              </from>
              <to>
                <xdr:col>26</xdr:col>
                <xdr:colOff>0</xdr:colOff>
                <xdr:row>69</xdr:row>
                <xdr:rowOff>485775</xdr:rowOff>
              </to>
            </anchor>
          </objectPr>
        </oleObject>
      </mc:Choice>
      <mc:Fallback>
        <oleObject progId="PBrush" shapeId="28179" r:id="rId571"/>
      </mc:Fallback>
    </mc:AlternateContent>
    <mc:AlternateContent xmlns:mc="http://schemas.openxmlformats.org/markup-compatibility/2006">
      <mc:Choice Requires="x14">
        <oleObject progId="PBrush" shapeId="28180" r:id="rId572">
          <objectPr defaultSize="0" autoPict="0" r:id="rId573">
            <anchor moveWithCells="1" sizeWithCells="1">
              <from>
                <xdr:col>26</xdr:col>
                <xdr:colOff>0</xdr:colOff>
                <xdr:row>69</xdr:row>
                <xdr:rowOff>0</xdr:rowOff>
              </from>
              <to>
                <xdr:col>26</xdr:col>
                <xdr:colOff>0</xdr:colOff>
                <xdr:row>69</xdr:row>
                <xdr:rowOff>485775</xdr:rowOff>
              </to>
            </anchor>
          </objectPr>
        </oleObject>
      </mc:Choice>
      <mc:Fallback>
        <oleObject progId="PBrush" shapeId="28180" r:id="rId572"/>
      </mc:Fallback>
    </mc:AlternateContent>
    <mc:AlternateContent xmlns:mc="http://schemas.openxmlformats.org/markup-compatibility/2006">
      <mc:Choice Requires="x14">
        <oleObject progId="PBrush" shapeId="28181" r:id="rId574">
          <objectPr defaultSize="0" autoPict="0" r:id="rId5">
            <anchor moveWithCells="1" sizeWithCells="1">
              <from>
                <xdr:col>26</xdr:col>
                <xdr:colOff>0</xdr:colOff>
                <xdr:row>69</xdr:row>
                <xdr:rowOff>0</xdr:rowOff>
              </from>
              <to>
                <xdr:col>26</xdr:col>
                <xdr:colOff>0</xdr:colOff>
                <xdr:row>69</xdr:row>
                <xdr:rowOff>485775</xdr:rowOff>
              </to>
            </anchor>
          </objectPr>
        </oleObject>
      </mc:Choice>
      <mc:Fallback>
        <oleObject progId="PBrush" shapeId="28181" r:id="rId574"/>
      </mc:Fallback>
    </mc:AlternateContent>
    <mc:AlternateContent xmlns:mc="http://schemas.openxmlformats.org/markup-compatibility/2006">
      <mc:Choice Requires="x14">
        <oleObject progId="PBrush" shapeId="28182" r:id="rId575">
          <objectPr defaultSize="0" autoPict="0" r:id="rId202">
            <anchor moveWithCells="1" sizeWithCells="1">
              <from>
                <xdr:col>26</xdr:col>
                <xdr:colOff>0</xdr:colOff>
                <xdr:row>69</xdr:row>
                <xdr:rowOff>0</xdr:rowOff>
              </from>
              <to>
                <xdr:col>26</xdr:col>
                <xdr:colOff>0</xdr:colOff>
                <xdr:row>69</xdr:row>
                <xdr:rowOff>485775</xdr:rowOff>
              </to>
            </anchor>
          </objectPr>
        </oleObject>
      </mc:Choice>
      <mc:Fallback>
        <oleObject progId="PBrush" shapeId="28182" r:id="rId575"/>
      </mc:Fallback>
    </mc:AlternateContent>
    <mc:AlternateContent xmlns:mc="http://schemas.openxmlformats.org/markup-compatibility/2006">
      <mc:Choice Requires="x14">
        <oleObject progId="PBrush" shapeId="28183" r:id="rId576">
          <objectPr defaultSize="0" autoPict="0" r:id="rId131">
            <anchor moveWithCells="1" sizeWithCells="1">
              <from>
                <xdr:col>26</xdr:col>
                <xdr:colOff>0</xdr:colOff>
                <xdr:row>69</xdr:row>
                <xdr:rowOff>0</xdr:rowOff>
              </from>
              <to>
                <xdr:col>26</xdr:col>
                <xdr:colOff>0</xdr:colOff>
                <xdr:row>69</xdr:row>
                <xdr:rowOff>485775</xdr:rowOff>
              </to>
            </anchor>
          </objectPr>
        </oleObject>
      </mc:Choice>
      <mc:Fallback>
        <oleObject progId="PBrush" shapeId="28183" r:id="rId576"/>
      </mc:Fallback>
    </mc:AlternateContent>
    <mc:AlternateContent xmlns:mc="http://schemas.openxmlformats.org/markup-compatibility/2006">
      <mc:Choice Requires="x14">
        <oleObject progId="PBrush" shapeId="28184" r:id="rId577">
          <objectPr defaultSize="0" autoPict="0" r:id="rId357">
            <anchor moveWithCells="1" sizeWithCells="1">
              <from>
                <xdr:col>26</xdr:col>
                <xdr:colOff>0</xdr:colOff>
                <xdr:row>69</xdr:row>
                <xdr:rowOff>0</xdr:rowOff>
              </from>
              <to>
                <xdr:col>26</xdr:col>
                <xdr:colOff>0</xdr:colOff>
                <xdr:row>69</xdr:row>
                <xdr:rowOff>485775</xdr:rowOff>
              </to>
            </anchor>
          </objectPr>
        </oleObject>
      </mc:Choice>
      <mc:Fallback>
        <oleObject progId="PBrush" shapeId="28184" r:id="rId577"/>
      </mc:Fallback>
    </mc:AlternateContent>
    <mc:AlternateContent xmlns:mc="http://schemas.openxmlformats.org/markup-compatibility/2006">
      <mc:Choice Requires="x14">
        <oleObject progId="PBrush" shapeId="28185" r:id="rId578">
          <objectPr defaultSize="0" autoPict="0" r:id="rId568">
            <anchor moveWithCells="1" sizeWithCells="1">
              <from>
                <xdr:col>26</xdr:col>
                <xdr:colOff>0</xdr:colOff>
                <xdr:row>93</xdr:row>
                <xdr:rowOff>0</xdr:rowOff>
              </from>
              <to>
                <xdr:col>26</xdr:col>
                <xdr:colOff>0</xdr:colOff>
                <xdr:row>93</xdr:row>
                <xdr:rowOff>485775</xdr:rowOff>
              </to>
            </anchor>
          </objectPr>
        </oleObject>
      </mc:Choice>
      <mc:Fallback>
        <oleObject progId="PBrush" shapeId="28185" r:id="rId578"/>
      </mc:Fallback>
    </mc:AlternateContent>
    <mc:AlternateContent xmlns:mc="http://schemas.openxmlformats.org/markup-compatibility/2006">
      <mc:Choice Requires="x14">
        <oleObject progId="PBrush" shapeId="28186" r:id="rId579">
          <objectPr defaultSize="0" autoPict="0" r:id="rId570">
            <anchor moveWithCells="1" sizeWithCells="1">
              <from>
                <xdr:col>26</xdr:col>
                <xdr:colOff>0</xdr:colOff>
                <xdr:row>93</xdr:row>
                <xdr:rowOff>0</xdr:rowOff>
              </from>
              <to>
                <xdr:col>26</xdr:col>
                <xdr:colOff>0</xdr:colOff>
                <xdr:row>93</xdr:row>
                <xdr:rowOff>485775</xdr:rowOff>
              </to>
            </anchor>
          </objectPr>
        </oleObject>
      </mc:Choice>
      <mc:Fallback>
        <oleObject progId="PBrush" shapeId="28186" r:id="rId579"/>
      </mc:Fallback>
    </mc:AlternateContent>
    <mc:AlternateContent xmlns:mc="http://schemas.openxmlformats.org/markup-compatibility/2006">
      <mc:Choice Requires="x14">
        <oleObject progId="PBrush" shapeId="28187" r:id="rId580">
          <objectPr defaultSize="0" autoPict="0" r:id="rId198">
            <anchor moveWithCells="1" sizeWithCells="1">
              <from>
                <xdr:col>26</xdr:col>
                <xdr:colOff>0</xdr:colOff>
                <xdr:row>93</xdr:row>
                <xdr:rowOff>0</xdr:rowOff>
              </from>
              <to>
                <xdr:col>26</xdr:col>
                <xdr:colOff>0</xdr:colOff>
                <xdr:row>93</xdr:row>
                <xdr:rowOff>485775</xdr:rowOff>
              </to>
            </anchor>
          </objectPr>
        </oleObject>
      </mc:Choice>
      <mc:Fallback>
        <oleObject progId="PBrush" shapeId="28187" r:id="rId580"/>
      </mc:Fallback>
    </mc:AlternateContent>
    <mc:AlternateContent xmlns:mc="http://schemas.openxmlformats.org/markup-compatibility/2006">
      <mc:Choice Requires="x14">
        <oleObject progId="PBrush" shapeId="28188" r:id="rId581">
          <objectPr defaultSize="0" autoPict="0" r:id="rId573">
            <anchor moveWithCells="1" sizeWithCells="1">
              <from>
                <xdr:col>26</xdr:col>
                <xdr:colOff>0</xdr:colOff>
                <xdr:row>93</xdr:row>
                <xdr:rowOff>0</xdr:rowOff>
              </from>
              <to>
                <xdr:col>26</xdr:col>
                <xdr:colOff>0</xdr:colOff>
                <xdr:row>93</xdr:row>
                <xdr:rowOff>485775</xdr:rowOff>
              </to>
            </anchor>
          </objectPr>
        </oleObject>
      </mc:Choice>
      <mc:Fallback>
        <oleObject progId="PBrush" shapeId="28188" r:id="rId581"/>
      </mc:Fallback>
    </mc:AlternateContent>
    <mc:AlternateContent xmlns:mc="http://schemas.openxmlformats.org/markup-compatibility/2006">
      <mc:Choice Requires="x14">
        <oleObject progId="PBrush" shapeId="28189" r:id="rId582">
          <objectPr defaultSize="0" autoPict="0" r:id="rId5">
            <anchor moveWithCells="1" sizeWithCells="1">
              <from>
                <xdr:col>26</xdr:col>
                <xdr:colOff>0</xdr:colOff>
                <xdr:row>93</xdr:row>
                <xdr:rowOff>0</xdr:rowOff>
              </from>
              <to>
                <xdr:col>26</xdr:col>
                <xdr:colOff>0</xdr:colOff>
                <xdr:row>93</xdr:row>
                <xdr:rowOff>485775</xdr:rowOff>
              </to>
            </anchor>
          </objectPr>
        </oleObject>
      </mc:Choice>
      <mc:Fallback>
        <oleObject progId="PBrush" shapeId="28189" r:id="rId582"/>
      </mc:Fallback>
    </mc:AlternateContent>
    <mc:AlternateContent xmlns:mc="http://schemas.openxmlformats.org/markup-compatibility/2006">
      <mc:Choice Requires="x14">
        <oleObject progId="PBrush" shapeId="28190" r:id="rId583">
          <objectPr defaultSize="0" autoPict="0" r:id="rId202">
            <anchor moveWithCells="1" sizeWithCells="1">
              <from>
                <xdr:col>26</xdr:col>
                <xdr:colOff>0</xdr:colOff>
                <xdr:row>93</xdr:row>
                <xdr:rowOff>0</xdr:rowOff>
              </from>
              <to>
                <xdr:col>26</xdr:col>
                <xdr:colOff>0</xdr:colOff>
                <xdr:row>93</xdr:row>
                <xdr:rowOff>485775</xdr:rowOff>
              </to>
            </anchor>
          </objectPr>
        </oleObject>
      </mc:Choice>
      <mc:Fallback>
        <oleObject progId="PBrush" shapeId="28190" r:id="rId583"/>
      </mc:Fallback>
    </mc:AlternateContent>
    <mc:AlternateContent xmlns:mc="http://schemas.openxmlformats.org/markup-compatibility/2006">
      <mc:Choice Requires="x14">
        <oleObject progId="PBrush" shapeId="28191" r:id="rId584">
          <objectPr defaultSize="0" autoPict="0" r:id="rId131">
            <anchor moveWithCells="1" sizeWithCells="1">
              <from>
                <xdr:col>26</xdr:col>
                <xdr:colOff>0</xdr:colOff>
                <xdr:row>93</xdr:row>
                <xdr:rowOff>0</xdr:rowOff>
              </from>
              <to>
                <xdr:col>26</xdr:col>
                <xdr:colOff>0</xdr:colOff>
                <xdr:row>93</xdr:row>
                <xdr:rowOff>485775</xdr:rowOff>
              </to>
            </anchor>
          </objectPr>
        </oleObject>
      </mc:Choice>
      <mc:Fallback>
        <oleObject progId="PBrush" shapeId="28191" r:id="rId584"/>
      </mc:Fallback>
    </mc:AlternateContent>
    <mc:AlternateContent xmlns:mc="http://schemas.openxmlformats.org/markup-compatibility/2006">
      <mc:Choice Requires="x14">
        <oleObject progId="PBrush" shapeId="28192" r:id="rId585">
          <objectPr defaultSize="0" autoPict="0" r:id="rId357">
            <anchor moveWithCells="1" sizeWithCells="1">
              <from>
                <xdr:col>26</xdr:col>
                <xdr:colOff>0</xdr:colOff>
                <xdr:row>93</xdr:row>
                <xdr:rowOff>0</xdr:rowOff>
              </from>
              <to>
                <xdr:col>26</xdr:col>
                <xdr:colOff>0</xdr:colOff>
                <xdr:row>93</xdr:row>
                <xdr:rowOff>485775</xdr:rowOff>
              </to>
            </anchor>
          </objectPr>
        </oleObject>
      </mc:Choice>
      <mc:Fallback>
        <oleObject progId="PBrush" shapeId="28192" r:id="rId585"/>
      </mc:Fallback>
    </mc:AlternateContent>
    <mc:AlternateContent xmlns:mc="http://schemas.openxmlformats.org/markup-compatibility/2006">
      <mc:Choice Requires="x14">
        <oleObject progId="PBrush" shapeId="28193" r:id="rId586">
          <objectPr defaultSize="0" autoPict="0" r:id="rId568">
            <anchor moveWithCells="1" sizeWithCells="1">
              <from>
                <xdr:col>26</xdr:col>
                <xdr:colOff>0</xdr:colOff>
                <xdr:row>94</xdr:row>
                <xdr:rowOff>0</xdr:rowOff>
              </from>
              <to>
                <xdr:col>26</xdr:col>
                <xdr:colOff>0</xdr:colOff>
                <xdr:row>94</xdr:row>
                <xdr:rowOff>485775</xdr:rowOff>
              </to>
            </anchor>
          </objectPr>
        </oleObject>
      </mc:Choice>
      <mc:Fallback>
        <oleObject progId="PBrush" shapeId="28193" r:id="rId586"/>
      </mc:Fallback>
    </mc:AlternateContent>
    <mc:AlternateContent xmlns:mc="http://schemas.openxmlformats.org/markup-compatibility/2006">
      <mc:Choice Requires="x14">
        <oleObject progId="PBrush" shapeId="28194" r:id="rId587">
          <objectPr defaultSize="0" autoPict="0" r:id="rId570">
            <anchor moveWithCells="1" sizeWithCells="1">
              <from>
                <xdr:col>26</xdr:col>
                <xdr:colOff>0</xdr:colOff>
                <xdr:row>94</xdr:row>
                <xdr:rowOff>0</xdr:rowOff>
              </from>
              <to>
                <xdr:col>26</xdr:col>
                <xdr:colOff>0</xdr:colOff>
                <xdr:row>94</xdr:row>
                <xdr:rowOff>485775</xdr:rowOff>
              </to>
            </anchor>
          </objectPr>
        </oleObject>
      </mc:Choice>
      <mc:Fallback>
        <oleObject progId="PBrush" shapeId="28194" r:id="rId587"/>
      </mc:Fallback>
    </mc:AlternateContent>
    <mc:AlternateContent xmlns:mc="http://schemas.openxmlformats.org/markup-compatibility/2006">
      <mc:Choice Requires="x14">
        <oleObject progId="PBrush" shapeId="28195" r:id="rId588">
          <objectPr defaultSize="0" autoPict="0" r:id="rId198">
            <anchor moveWithCells="1" sizeWithCells="1">
              <from>
                <xdr:col>26</xdr:col>
                <xdr:colOff>0</xdr:colOff>
                <xdr:row>94</xdr:row>
                <xdr:rowOff>0</xdr:rowOff>
              </from>
              <to>
                <xdr:col>26</xdr:col>
                <xdr:colOff>0</xdr:colOff>
                <xdr:row>94</xdr:row>
                <xdr:rowOff>485775</xdr:rowOff>
              </to>
            </anchor>
          </objectPr>
        </oleObject>
      </mc:Choice>
      <mc:Fallback>
        <oleObject progId="PBrush" shapeId="28195" r:id="rId588"/>
      </mc:Fallback>
    </mc:AlternateContent>
    <mc:AlternateContent xmlns:mc="http://schemas.openxmlformats.org/markup-compatibility/2006">
      <mc:Choice Requires="x14">
        <oleObject progId="PBrush" shapeId="28196" r:id="rId589">
          <objectPr defaultSize="0" autoPict="0" r:id="rId573">
            <anchor moveWithCells="1" sizeWithCells="1">
              <from>
                <xdr:col>26</xdr:col>
                <xdr:colOff>0</xdr:colOff>
                <xdr:row>94</xdr:row>
                <xdr:rowOff>0</xdr:rowOff>
              </from>
              <to>
                <xdr:col>26</xdr:col>
                <xdr:colOff>0</xdr:colOff>
                <xdr:row>94</xdr:row>
                <xdr:rowOff>485775</xdr:rowOff>
              </to>
            </anchor>
          </objectPr>
        </oleObject>
      </mc:Choice>
      <mc:Fallback>
        <oleObject progId="PBrush" shapeId="28196" r:id="rId589"/>
      </mc:Fallback>
    </mc:AlternateContent>
    <mc:AlternateContent xmlns:mc="http://schemas.openxmlformats.org/markup-compatibility/2006">
      <mc:Choice Requires="x14">
        <oleObject progId="PBrush" shapeId="28197" r:id="rId590">
          <objectPr defaultSize="0" autoPict="0" r:id="rId5">
            <anchor moveWithCells="1" sizeWithCells="1">
              <from>
                <xdr:col>26</xdr:col>
                <xdr:colOff>0</xdr:colOff>
                <xdr:row>94</xdr:row>
                <xdr:rowOff>0</xdr:rowOff>
              </from>
              <to>
                <xdr:col>26</xdr:col>
                <xdr:colOff>0</xdr:colOff>
                <xdr:row>94</xdr:row>
                <xdr:rowOff>485775</xdr:rowOff>
              </to>
            </anchor>
          </objectPr>
        </oleObject>
      </mc:Choice>
      <mc:Fallback>
        <oleObject progId="PBrush" shapeId="28197" r:id="rId590"/>
      </mc:Fallback>
    </mc:AlternateContent>
    <mc:AlternateContent xmlns:mc="http://schemas.openxmlformats.org/markup-compatibility/2006">
      <mc:Choice Requires="x14">
        <oleObject progId="PBrush" shapeId="28198" r:id="rId591">
          <objectPr defaultSize="0" autoPict="0" r:id="rId202">
            <anchor moveWithCells="1" sizeWithCells="1">
              <from>
                <xdr:col>26</xdr:col>
                <xdr:colOff>0</xdr:colOff>
                <xdr:row>94</xdr:row>
                <xdr:rowOff>0</xdr:rowOff>
              </from>
              <to>
                <xdr:col>26</xdr:col>
                <xdr:colOff>0</xdr:colOff>
                <xdr:row>94</xdr:row>
                <xdr:rowOff>485775</xdr:rowOff>
              </to>
            </anchor>
          </objectPr>
        </oleObject>
      </mc:Choice>
      <mc:Fallback>
        <oleObject progId="PBrush" shapeId="28198" r:id="rId591"/>
      </mc:Fallback>
    </mc:AlternateContent>
    <mc:AlternateContent xmlns:mc="http://schemas.openxmlformats.org/markup-compatibility/2006">
      <mc:Choice Requires="x14">
        <oleObject progId="PBrush" shapeId="28199" r:id="rId592">
          <objectPr defaultSize="0" autoPict="0" r:id="rId131">
            <anchor moveWithCells="1" sizeWithCells="1">
              <from>
                <xdr:col>26</xdr:col>
                <xdr:colOff>0</xdr:colOff>
                <xdr:row>94</xdr:row>
                <xdr:rowOff>0</xdr:rowOff>
              </from>
              <to>
                <xdr:col>26</xdr:col>
                <xdr:colOff>0</xdr:colOff>
                <xdr:row>94</xdr:row>
                <xdr:rowOff>485775</xdr:rowOff>
              </to>
            </anchor>
          </objectPr>
        </oleObject>
      </mc:Choice>
      <mc:Fallback>
        <oleObject progId="PBrush" shapeId="28199" r:id="rId592"/>
      </mc:Fallback>
    </mc:AlternateContent>
    <mc:AlternateContent xmlns:mc="http://schemas.openxmlformats.org/markup-compatibility/2006">
      <mc:Choice Requires="x14">
        <oleObject progId="PBrush" shapeId="28200" r:id="rId593">
          <objectPr defaultSize="0" autoPict="0" r:id="rId357">
            <anchor moveWithCells="1" sizeWithCells="1">
              <from>
                <xdr:col>26</xdr:col>
                <xdr:colOff>0</xdr:colOff>
                <xdr:row>94</xdr:row>
                <xdr:rowOff>0</xdr:rowOff>
              </from>
              <to>
                <xdr:col>26</xdr:col>
                <xdr:colOff>0</xdr:colOff>
                <xdr:row>94</xdr:row>
                <xdr:rowOff>485775</xdr:rowOff>
              </to>
            </anchor>
          </objectPr>
        </oleObject>
      </mc:Choice>
      <mc:Fallback>
        <oleObject progId="PBrush" shapeId="28200" r:id="rId593"/>
      </mc:Fallback>
    </mc:AlternateContent>
    <mc:AlternateContent xmlns:mc="http://schemas.openxmlformats.org/markup-compatibility/2006">
      <mc:Choice Requires="x14">
        <oleObject progId="PBrush" shapeId="28201" r:id="rId594">
          <objectPr defaultSize="0" autoPict="0" r:id="rId568">
            <anchor moveWithCells="1" sizeWithCells="1">
              <from>
                <xdr:col>26</xdr:col>
                <xdr:colOff>0</xdr:colOff>
                <xdr:row>107</xdr:row>
                <xdr:rowOff>0</xdr:rowOff>
              </from>
              <to>
                <xdr:col>26</xdr:col>
                <xdr:colOff>0</xdr:colOff>
                <xdr:row>107</xdr:row>
                <xdr:rowOff>485775</xdr:rowOff>
              </to>
            </anchor>
          </objectPr>
        </oleObject>
      </mc:Choice>
      <mc:Fallback>
        <oleObject progId="PBrush" shapeId="28201" r:id="rId594"/>
      </mc:Fallback>
    </mc:AlternateContent>
    <mc:AlternateContent xmlns:mc="http://schemas.openxmlformats.org/markup-compatibility/2006">
      <mc:Choice Requires="x14">
        <oleObject progId="PBrush" shapeId="28202" r:id="rId595">
          <objectPr defaultSize="0" autoPict="0" r:id="rId570">
            <anchor moveWithCells="1" sizeWithCells="1">
              <from>
                <xdr:col>26</xdr:col>
                <xdr:colOff>0</xdr:colOff>
                <xdr:row>107</xdr:row>
                <xdr:rowOff>0</xdr:rowOff>
              </from>
              <to>
                <xdr:col>26</xdr:col>
                <xdr:colOff>0</xdr:colOff>
                <xdr:row>107</xdr:row>
                <xdr:rowOff>485775</xdr:rowOff>
              </to>
            </anchor>
          </objectPr>
        </oleObject>
      </mc:Choice>
      <mc:Fallback>
        <oleObject progId="PBrush" shapeId="28202" r:id="rId595"/>
      </mc:Fallback>
    </mc:AlternateContent>
    <mc:AlternateContent xmlns:mc="http://schemas.openxmlformats.org/markup-compatibility/2006">
      <mc:Choice Requires="x14">
        <oleObject progId="PBrush" shapeId="28203" r:id="rId596">
          <objectPr defaultSize="0" autoPict="0" r:id="rId198">
            <anchor moveWithCells="1" sizeWithCells="1">
              <from>
                <xdr:col>26</xdr:col>
                <xdr:colOff>0</xdr:colOff>
                <xdr:row>107</xdr:row>
                <xdr:rowOff>0</xdr:rowOff>
              </from>
              <to>
                <xdr:col>26</xdr:col>
                <xdr:colOff>0</xdr:colOff>
                <xdr:row>107</xdr:row>
                <xdr:rowOff>485775</xdr:rowOff>
              </to>
            </anchor>
          </objectPr>
        </oleObject>
      </mc:Choice>
      <mc:Fallback>
        <oleObject progId="PBrush" shapeId="28203" r:id="rId596"/>
      </mc:Fallback>
    </mc:AlternateContent>
    <mc:AlternateContent xmlns:mc="http://schemas.openxmlformats.org/markup-compatibility/2006">
      <mc:Choice Requires="x14">
        <oleObject progId="PBrush" shapeId="28204" r:id="rId597">
          <objectPr defaultSize="0" autoPict="0" r:id="rId573">
            <anchor moveWithCells="1" sizeWithCells="1">
              <from>
                <xdr:col>26</xdr:col>
                <xdr:colOff>0</xdr:colOff>
                <xdr:row>107</xdr:row>
                <xdr:rowOff>0</xdr:rowOff>
              </from>
              <to>
                <xdr:col>26</xdr:col>
                <xdr:colOff>0</xdr:colOff>
                <xdr:row>107</xdr:row>
                <xdr:rowOff>485775</xdr:rowOff>
              </to>
            </anchor>
          </objectPr>
        </oleObject>
      </mc:Choice>
      <mc:Fallback>
        <oleObject progId="PBrush" shapeId="28204" r:id="rId597"/>
      </mc:Fallback>
    </mc:AlternateContent>
    <mc:AlternateContent xmlns:mc="http://schemas.openxmlformats.org/markup-compatibility/2006">
      <mc:Choice Requires="x14">
        <oleObject progId="PBrush" shapeId="28205" r:id="rId598">
          <objectPr defaultSize="0" autoPict="0" r:id="rId5">
            <anchor moveWithCells="1" sizeWithCells="1">
              <from>
                <xdr:col>26</xdr:col>
                <xdr:colOff>0</xdr:colOff>
                <xdr:row>107</xdr:row>
                <xdr:rowOff>0</xdr:rowOff>
              </from>
              <to>
                <xdr:col>26</xdr:col>
                <xdr:colOff>0</xdr:colOff>
                <xdr:row>107</xdr:row>
                <xdr:rowOff>485775</xdr:rowOff>
              </to>
            </anchor>
          </objectPr>
        </oleObject>
      </mc:Choice>
      <mc:Fallback>
        <oleObject progId="PBrush" shapeId="28205" r:id="rId598"/>
      </mc:Fallback>
    </mc:AlternateContent>
    <mc:AlternateContent xmlns:mc="http://schemas.openxmlformats.org/markup-compatibility/2006">
      <mc:Choice Requires="x14">
        <oleObject progId="PBrush" shapeId="28206" r:id="rId599">
          <objectPr defaultSize="0" autoPict="0" r:id="rId202">
            <anchor moveWithCells="1" sizeWithCells="1">
              <from>
                <xdr:col>26</xdr:col>
                <xdr:colOff>0</xdr:colOff>
                <xdr:row>107</xdr:row>
                <xdr:rowOff>0</xdr:rowOff>
              </from>
              <to>
                <xdr:col>26</xdr:col>
                <xdr:colOff>0</xdr:colOff>
                <xdr:row>107</xdr:row>
                <xdr:rowOff>485775</xdr:rowOff>
              </to>
            </anchor>
          </objectPr>
        </oleObject>
      </mc:Choice>
      <mc:Fallback>
        <oleObject progId="PBrush" shapeId="28206" r:id="rId599"/>
      </mc:Fallback>
    </mc:AlternateContent>
    <mc:AlternateContent xmlns:mc="http://schemas.openxmlformats.org/markup-compatibility/2006">
      <mc:Choice Requires="x14">
        <oleObject progId="PBrush" shapeId="28207" r:id="rId600">
          <objectPr defaultSize="0" autoPict="0" r:id="rId131">
            <anchor moveWithCells="1" sizeWithCells="1">
              <from>
                <xdr:col>26</xdr:col>
                <xdr:colOff>0</xdr:colOff>
                <xdr:row>107</xdr:row>
                <xdr:rowOff>0</xdr:rowOff>
              </from>
              <to>
                <xdr:col>26</xdr:col>
                <xdr:colOff>0</xdr:colOff>
                <xdr:row>107</xdr:row>
                <xdr:rowOff>485775</xdr:rowOff>
              </to>
            </anchor>
          </objectPr>
        </oleObject>
      </mc:Choice>
      <mc:Fallback>
        <oleObject progId="PBrush" shapeId="28207" r:id="rId600"/>
      </mc:Fallback>
    </mc:AlternateContent>
    <mc:AlternateContent xmlns:mc="http://schemas.openxmlformats.org/markup-compatibility/2006">
      <mc:Choice Requires="x14">
        <oleObject progId="PBrush" shapeId="28208" r:id="rId601">
          <objectPr defaultSize="0" autoPict="0" r:id="rId357">
            <anchor moveWithCells="1" sizeWithCells="1">
              <from>
                <xdr:col>26</xdr:col>
                <xdr:colOff>0</xdr:colOff>
                <xdr:row>107</xdr:row>
                <xdr:rowOff>0</xdr:rowOff>
              </from>
              <to>
                <xdr:col>26</xdr:col>
                <xdr:colOff>0</xdr:colOff>
                <xdr:row>107</xdr:row>
                <xdr:rowOff>485775</xdr:rowOff>
              </to>
            </anchor>
          </objectPr>
        </oleObject>
      </mc:Choice>
      <mc:Fallback>
        <oleObject progId="PBrush" shapeId="28208" r:id="rId601"/>
      </mc:Fallback>
    </mc:AlternateContent>
    <mc:AlternateContent xmlns:mc="http://schemas.openxmlformats.org/markup-compatibility/2006">
      <mc:Choice Requires="x14">
        <oleObject progId="PBrush" shapeId="28209" r:id="rId602">
          <objectPr defaultSize="0" autoPict="0" r:id="rId568">
            <anchor moveWithCells="1" sizeWithCells="1">
              <from>
                <xdr:col>26</xdr:col>
                <xdr:colOff>0</xdr:colOff>
                <xdr:row>148</xdr:row>
                <xdr:rowOff>0</xdr:rowOff>
              </from>
              <to>
                <xdr:col>26</xdr:col>
                <xdr:colOff>0</xdr:colOff>
                <xdr:row>148</xdr:row>
                <xdr:rowOff>485775</xdr:rowOff>
              </to>
            </anchor>
          </objectPr>
        </oleObject>
      </mc:Choice>
      <mc:Fallback>
        <oleObject progId="PBrush" shapeId="28209" r:id="rId602"/>
      </mc:Fallback>
    </mc:AlternateContent>
    <mc:AlternateContent xmlns:mc="http://schemas.openxmlformats.org/markup-compatibility/2006">
      <mc:Choice Requires="x14">
        <oleObject progId="PBrush" shapeId="28210" r:id="rId603">
          <objectPr defaultSize="0" autoPict="0" r:id="rId570">
            <anchor moveWithCells="1" sizeWithCells="1">
              <from>
                <xdr:col>26</xdr:col>
                <xdr:colOff>0</xdr:colOff>
                <xdr:row>148</xdr:row>
                <xdr:rowOff>0</xdr:rowOff>
              </from>
              <to>
                <xdr:col>26</xdr:col>
                <xdr:colOff>0</xdr:colOff>
                <xdr:row>148</xdr:row>
                <xdr:rowOff>485775</xdr:rowOff>
              </to>
            </anchor>
          </objectPr>
        </oleObject>
      </mc:Choice>
      <mc:Fallback>
        <oleObject progId="PBrush" shapeId="28210" r:id="rId603"/>
      </mc:Fallback>
    </mc:AlternateContent>
    <mc:AlternateContent xmlns:mc="http://schemas.openxmlformats.org/markup-compatibility/2006">
      <mc:Choice Requires="x14">
        <oleObject progId="PBrush" shapeId="28211" r:id="rId604">
          <objectPr defaultSize="0" autoPict="0" r:id="rId198">
            <anchor moveWithCells="1" sizeWithCells="1">
              <from>
                <xdr:col>26</xdr:col>
                <xdr:colOff>0</xdr:colOff>
                <xdr:row>148</xdr:row>
                <xdr:rowOff>0</xdr:rowOff>
              </from>
              <to>
                <xdr:col>26</xdr:col>
                <xdr:colOff>0</xdr:colOff>
                <xdr:row>148</xdr:row>
                <xdr:rowOff>485775</xdr:rowOff>
              </to>
            </anchor>
          </objectPr>
        </oleObject>
      </mc:Choice>
      <mc:Fallback>
        <oleObject progId="PBrush" shapeId="28211" r:id="rId604"/>
      </mc:Fallback>
    </mc:AlternateContent>
    <mc:AlternateContent xmlns:mc="http://schemas.openxmlformats.org/markup-compatibility/2006">
      <mc:Choice Requires="x14">
        <oleObject progId="PBrush" shapeId="28212" r:id="rId605">
          <objectPr defaultSize="0" autoPict="0" r:id="rId573">
            <anchor moveWithCells="1" sizeWithCells="1">
              <from>
                <xdr:col>26</xdr:col>
                <xdr:colOff>0</xdr:colOff>
                <xdr:row>148</xdr:row>
                <xdr:rowOff>0</xdr:rowOff>
              </from>
              <to>
                <xdr:col>26</xdr:col>
                <xdr:colOff>0</xdr:colOff>
                <xdr:row>148</xdr:row>
                <xdr:rowOff>485775</xdr:rowOff>
              </to>
            </anchor>
          </objectPr>
        </oleObject>
      </mc:Choice>
      <mc:Fallback>
        <oleObject progId="PBrush" shapeId="28212" r:id="rId605"/>
      </mc:Fallback>
    </mc:AlternateContent>
    <mc:AlternateContent xmlns:mc="http://schemas.openxmlformats.org/markup-compatibility/2006">
      <mc:Choice Requires="x14">
        <oleObject progId="PBrush" shapeId="28213" r:id="rId606">
          <objectPr defaultSize="0" autoPict="0" r:id="rId5">
            <anchor moveWithCells="1" sizeWithCells="1">
              <from>
                <xdr:col>26</xdr:col>
                <xdr:colOff>0</xdr:colOff>
                <xdr:row>148</xdr:row>
                <xdr:rowOff>0</xdr:rowOff>
              </from>
              <to>
                <xdr:col>26</xdr:col>
                <xdr:colOff>0</xdr:colOff>
                <xdr:row>148</xdr:row>
                <xdr:rowOff>485775</xdr:rowOff>
              </to>
            </anchor>
          </objectPr>
        </oleObject>
      </mc:Choice>
      <mc:Fallback>
        <oleObject progId="PBrush" shapeId="28213" r:id="rId606"/>
      </mc:Fallback>
    </mc:AlternateContent>
    <mc:AlternateContent xmlns:mc="http://schemas.openxmlformats.org/markup-compatibility/2006">
      <mc:Choice Requires="x14">
        <oleObject progId="PBrush" shapeId="28214" r:id="rId607">
          <objectPr defaultSize="0" autoPict="0" r:id="rId202">
            <anchor moveWithCells="1" sizeWithCells="1">
              <from>
                <xdr:col>26</xdr:col>
                <xdr:colOff>0</xdr:colOff>
                <xdr:row>148</xdr:row>
                <xdr:rowOff>0</xdr:rowOff>
              </from>
              <to>
                <xdr:col>26</xdr:col>
                <xdr:colOff>0</xdr:colOff>
                <xdr:row>148</xdr:row>
                <xdr:rowOff>485775</xdr:rowOff>
              </to>
            </anchor>
          </objectPr>
        </oleObject>
      </mc:Choice>
      <mc:Fallback>
        <oleObject progId="PBrush" shapeId="28214" r:id="rId607"/>
      </mc:Fallback>
    </mc:AlternateContent>
    <mc:AlternateContent xmlns:mc="http://schemas.openxmlformats.org/markup-compatibility/2006">
      <mc:Choice Requires="x14">
        <oleObject progId="PBrush" shapeId="28215" r:id="rId608">
          <objectPr defaultSize="0" autoPict="0" r:id="rId131">
            <anchor moveWithCells="1" sizeWithCells="1">
              <from>
                <xdr:col>26</xdr:col>
                <xdr:colOff>0</xdr:colOff>
                <xdr:row>148</xdr:row>
                <xdr:rowOff>0</xdr:rowOff>
              </from>
              <to>
                <xdr:col>26</xdr:col>
                <xdr:colOff>0</xdr:colOff>
                <xdr:row>148</xdr:row>
                <xdr:rowOff>485775</xdr:rowOff>
              </to>
            </anchor>
          </objectPr>
        </oleObject>
      </mc:Choice>
      <mc:Fallback>
        <oleObject progId="PBrush" shapeId="28215" r:id="rId608"/>
      </mc:Fallback>
    </mc:AlternateContent>
    <mc:AlternateContent xmlns:mc="http://schemas.openxmlformats.org/markup-compatibility/2006">
      <mc:Choice Requires="x14">
        <oleObject progId="PBrush" shapeId="28216" r:id="rId609">
          <objectPr defaultSize="0" autoPict="0" r:id="rId357">
            <anchor moveWithCells="1" sizeWithCells="1">
              <from>
                <xdr:col>26</xdr:col>
                <xdr:colOff>0</xdr:colOff>
                <xdr:row>148</xdr:row>
                <xdr:rowOff>0</xdr:rowOff>
              </from>
              <to>
                <xdr:col>26</xdr:col>
                <xdr:colOff>0</xdr:colOff>
                <xdr:row>148</xdr:row>
                <xdr:rowOff>485775</xdr:rowOff>
              </to>
            </anchor>
          </objectPr>
        </oleObject>
      </mc:Choice>
      <mc:Fallback>
        <oleObject progId="PBrush" shapeId="28216" r:id="rId609"/>
      </mc:Fallback>
    </mc:AlternateContent>
    <mc:AlternateContent xmlns:mc="http://schemas.openxmlformats.org/markup-compatibility/2006">
      <mc:Choice Requires="x14">
        <oleObject progId="PBrush" shapeId="28217" r:id="rId610">
          <objectPr defaultSize="0" autoPict="0" r:id="rId568">
            <anchor moveWithCells="1" sizeWithCells="1">
              <from>
                <xdr:col>26</xdr:col>
                <xdr:colOff>0</xdr:colOff>
                <xdr:row>170</xdr:row>
                <xdr:rowOff>0</xdr:rowOff>
              </from>
              <to>
                <xdr:col>26</xdr:col>
                <xdr:colOff>0</xdr:colOff>
                <xdr:row>170</xdr:row>
                <xdr:rowOff>485775</xdr:rowOff>
              </to>
            </anchor>
          </objectPr>
        </oleObject>
      </mc:Choice>
      <mc:Fallback>
        <oleObject progId="PBrush" shapeId="28217" r:id="rId610"/>
      </mc:Fallback>
    </mc:AlternateContent>
    <mc:AlternateContent xmlns:mc="http://schemas.openxmlformats.org/markup-compatibility/2006">
      <mc:Choice Requires="x14">
        <oleObject progId="PBrush" shapeId="28218" r:id="rId611">
          <objectPr defaultSize="0" autoPict="0" r:id="rId570">
            <anchor moveWithCells="1" sizeWithCells="1">
              <from>
                <xdr:col>26</xdr:col>
                <xdr:colOff>0</xdr:colOff>
                <xdr:row>170</xdr:row>
                <xdr:rowOff>0</xdr:rowOff>
              </from>
              <to>
                <xdr:col>26</xdr:col>
                <xdr:colOff>0</xdr:colOff>
                <xdr:row>170</xdr:row>
                <xdr:rowOff>485775</xdr:rowOff>
              </to>
            </anchor>
          </objectPr>
        </oleObject>
      </mc:Choice>
      <mc:Fallback>
        <oleObject progId="PBrush" shapeId="28218" r:id="rId611"/>
      </mc:Fallback>
    </mc:AlternateContent>
    <mc:AlternateContent xmlns:mc="http://schemas.openxmlformats.org/markup-compatibility/2006">
      <mc:Choice Requires="x14">
        <oleObject progId="PBrush" shapeId="28219" r:id="rId612">
          <objectPr defaultSize="0" autoPict="0" r:id="rId198">
            <anchor moveWithCells="1" sizeWithCells="1">
              <from>
                <xdr:col>26</xdr:col>
                <xdr:colOff>0</xdr:colOff>
                <xdr:row>170</xdr:row>
                <xdr:rowOff>0</xdr:rowOff>
              </from>
              <to>
                <xdr:col>26</xdr:col>
                <xdr:colOff>0</xdr:colOff>
                <xdr:row>170</xdr:row>
                <xdr:rowOff>485775</xdr:rowOff>
              </to>
            </anchor>
          </objectPr>
        </oleObject>
      </mc:Choice>
      <mc:Fallback>
        <oleObject progId="PBrush" shapeId="28219" r:id="rId612"/>
      </mc:Fallback>
    </mc:AlternateContent>
    <mc:AlternateContent xmlns:mc="http://schemas.openxmlformats.org/markup-compatibility/2006">
      <mc:Choice Requires="x14">
        <oleObject progId="PBrush" shapeId="28220" r:id="rId613">
          <objectPr defaultSize="0" autoPict="0" r:id="rId573">
            <anchor moveWithCells="1" sizeWithCells="1">
              <from>
                <xdr:col>26</xdr:col>
                <xdr:colOff>0</xdr:colOff>
                <xdr:row>170</xdr:row>
                <xdr:rowOff>0</xdr:rowOff>
              </from>
              <to>
                <xdr:col>26</xdr:col>
                <xdr:colOff>0</xdr:colOff>
                <xdr:row>170</xdr:row>
                <xdr:rowOff>485775</xdr:rowOff>
              </to>
            </anchor>
          </objectPr>
        </oleObject>
      </mc:Choice>
      <mc:Fallback>
        <oleObject progId="PBrush" shapeId="28220" r:id="rId613"/>
      </mc:Fallback>
    </mc:AlternateContent>
    <mc:AlternateContent xmlns:mc="http://schemas.openxmlformats.org/markup-compatibility/2006">
      <mc:Choice Requires="x14">
        <oleObject progId="PBrush" shapeId="28221" r:id="rId614">
          <objectPr defaultSize="0" autoPict="0" r:id="rId5">
            <anchor moveWithCells="1" sizeWithCells="1">
              <from>
                <xdr:col>26</xdr:col>
                <xdr:colOff>0</xdr:colOff>
                <xdr:row>170</xdr:row>
                <xdr:rowOff>0</xdr:rowOff>
              </from>
              <to>
                <xdr:col>26</xdr:col>
                <xdr:colOff>0</xdr:colOff>
                <xdr:row>170</xdr:row>
                <xdr:rowOff>485775</xdr:rowOff>
              </to>
            </anchor>
          </objectPr>
        </oleObject>
      </mc:Choice>
      <mc:Fallback>
        <oleObject progId="PBrush" shapeId="28221" r:id="rId614"/>
      </mc:Fallback>
    </mc:AlternateContent>
    <mc:AlternateContent xmlns:mc="http://schemas.openxmlformats.org/markup-compatibility/2006">
      <mc:Choice Requires="x14">
        <oleObject progId="PBrush" shapeId="28222" r:id="rId615">
          <objectPr defaultSize="0" autoPict="0" r:id="rId202">
            <anchor moveWithCells="1" sizeWithCells="1">
              <from>
                <xdr:col>26</xdr:col>
                <xdr:colOff>0</xdr:colOff>
                <xdr:row>170</xdr:row>
                <xdr:rowOff>0</xdr:rowOff>
              </from>
              <to>
                <xdr:col>26</xdr:col>
                <xdr:colOff>0</xdr:colOff>
                <xdr:row>170</xdr:row>
                <xdr:rowOff>485775</xdr:rowOff>
              </to>
            </anchor>
          </objectPr>
        </oleObject>
      </mc:Choice>
      <mc:Fallback>
        <oleObject progId="PBrush" shapeId="28222" r:id="rId615"/>
      </mc:Fallback>
    </mc:AlternateContent>
    <mc:AlternateContent xmlns:mc="http://schemas.openxmlformats.org/markup-compatibility/2006">
      <mc:Choice Requires="x14">
        <oleObject progId="PBrush" shapeId="28223" r:id="rId616">
          <objectPr defaultSize="0" autoPict="0" r:id="rId131">
            <anchor moveWithCells="1" sizeWithCells="1">
              <from>
                <xdr:col>26</xdr:col>
                <xdr:colOff>0</xdr:colOff>
                <xdr:row>170</xdr:row>
                <xdr:rowOff>0</xdr:rowOff>
              </from>
              <to>
                <xdr:col>26</xdr:col>
                <xdr:colOff>0</xdr:colOff>
                <xdr:row>170</xdr:row>
                <xdr:rowOff>485775</xdr:rowOff>
              </to>
            </anchor>
          </objectPr>
        </oleObject>
      </mc:Choice>
      <mc:Fallback>
        <oleObject progId="PBrush" shapeId="28223" r:id="rId616"/>
      </mc:Fallback>
    </mc:AlternateContent>
    <mc:AlternateContent xmlns:mc="http://schemas.openxmlformats.org/markup-compatibility/2006">
      <mc:Choice Requires="x14">
        <oleObject progId="PBrush" shapeId="28224" r:id="rId617">
          <objectPr defaultSize="0" autoPict="0" r:id="rId357">
            <anchor moveWithCells="1" sizeWithCells="1">
              <from>
                <xdr:col>26</xdr:col>
                <xdr:colOff>0</xdr:colOff>
                <xdr:row>170</xdr:row>
                <xdr:rowOff>0</xdr:rowOff>
              </from>
              <to>
                <xdr:col>26</xdr:col>
                <xdr:colOff>0</xdr:colOff>
                <xdr:row>170</xdr:row>
                <xdr:rowOff>485775</xdr:rowOff>
              </to>
            </anchor>
          </objectPr>
        </oleObject>
      </mc:Choice>
      <mc:Fallback>
        <oleObject progId="PBrush" shapeId="28224" r:id="rId617"/>
      </mc:Fallback>
    </mc:AlternateContent>
    <mc:AlternateContent xmlns:mc="http://schemas.openxmlformats.org/markup-compatibility/2006">
      <mc:Choice Requires="x14">
        <oleObject progId="PBrush" shapeId="28225" r:id="rId618">
          <objectPr defaultSize="0" autoPict="0" r:id="rId619">
            <anchor moveWithCells="1" sizeWithCells="1">
              <from>
                <xdr:col>26</xdr:col>
                <xdr:colOff>0</xdr:colOff>
                <xdr:row>108</xdr:row>
                <xdr:rowOff>0</xdr:rowOff>
              </from>
              <to>
                <xdr:col>26</xdr:col>
                <xdr:colOff>0</xdr:colOff>
                <xdr:row>108</xdr:row>
                <xdr:rowOff>485775</xdr:rowOff>
              </to>
            </anchor>
          </objectPr>
        </oleObject>
      </mc:Choice>
      <mc:Fallback>
        <oleObject progId="PBrush" shapeId="28225" r:id="rId618"/>
      </mc:Fallback>
    </mc:AlternateContent>
    <mc:AlternateContent xmlns:mc="http://schemas.openxmlformats.org/markup-compatibility/2006">
      <mc:Choice Requires="x14">
        <oleObject progId="PBrush" shapeId="28226" r:id="rId620">
          <objectPr defaultSize="0" autoPict="0" r:id="rId621">
            <anchor moveWithCells="1" sizeWithCells="1">
              <from>
                <xdr:col>26</xdr:col>
                <xdr:colOff>0</xdr:colOff>
                <xdr:row>108</xdr:row>
                <xdr:rowOff>0</xdr:rowOff>
              </from>
              <to>
                <xdr:col>26</xdr:col>
                <xdr:colOff>0</xdr:colOff>
                <xdr:row>108</xdr:row>
                <xdr:rowOff>485775</xdr:rowOff>
              </to>
            </anchor>
          </objectPr>
        </oleObject>
      </mc:Choice>
      <mc:Fallback>
        <oleObject progId="PBrush" shapeId="28226" r:id="rId620"/>
      </mc:Fallback>
    </mc:AlternateContent>
    <mc:AlternateContent xmlns:mc="http://schemas.openxmlformats.org/markup-compatibility/2006">
      <mc:Choice Requires="x14">
        <oleObject progId="PBrush" shapeId="28227" r:id="rId622">
          <objectPr defaultSize="0" autoPict="0" r:id="rId291">
            <anchor moveWithCells="1" sizeWithCells="1">
              <from>
                <xdr:col>26</xdr:col>
                <xdr:colOff>0</xdr:colOff>
                <xdr:row>108</xdr:row>
                <xdr:rowOff>0</xdr:rowOff>
              </from>
              <to>
                <xdr:col>26</xdr:col>
                <xdr:colOff>0</xdr:colOff>
                <xdr:row>108</xdr:row>
                <xdr:rowOff>485775</xdr:rowOff>
              </to>
            </anchor>
          </objectPr>
        </oleObject>
      </mc:Choice>
      <mc:Fallback>
        <oleObject progId="PBrush" shapeId="28227" r:id="rId622"/>
      </mc:Fallback>
    </mc:AlternateContent>
    <mc:AlternateContent xmlns:mc="http://schemas.openxmlformats.org/markup-compatibility/2006">
      <mc:Choice Requires="x14">
        <oleObject progId="PBrush" shapeId="28228" r:id="rId623">
          <objectPr defaultSize="0" autoPict="0" r:id="rId17">
            <anchor moveWithCells="1" sizeWithCells="1">
              <from>
                <xdr:col>26</xdr:col>
                <xdr:colOff>0</xdr:colOff>
                <xdr:row>108</xdr:row>
                <xdr:rowOff>0</xdr:rowOff>
              </from>
              <to>
                <xdr:col>26</xdr:col>
                <xdr:colOff>0</xdr:colOff>
                <xdr:row>108</xdr:row>
                <xdr:rowOff>485775</xdr:rowOff>
              </to>
            </anchor>
          </objectPr>
        </oleObject>
      </mc:Choice>
      <mc:Fallback>
        <oleObject progId="PBrush" shapeId="28228" r:id="rId623"/>
      </mc:Fallback>
    </mc:AlternateContent>
    <mc:AlternateContent xmlns:mc="http://schemas.openxmlformats.org/markup-compatibility/2006">
      <mc:Choice Requires="x14">
        <oleObject progId="PBrush" shapeId="28229" r:id="rId624">
          <objectPr defaultSize="0" autoPict="0" r:id="rId355">
            <anchor moveWithCells="1" sizeWithCells="1">
              <from>
                <xdr:col>26</xdr:col>
                <xdr:colOff>0</xdr:colOff>
                <xdr:row>108</xdr:row>
                <xdr:rowOff>0</xdr:rowOff>
              </from>
              <to>
                <xdr:col>26</xdr:col>
                <xdr:colOff>0</xdr:colOff>
                <xdr:row>108</xdr:row>
                <xdr:rowOff>485775</xdr:rowOff>
              </to>
            </anchor>
          </objectPr>
        </oleObject>
      </mc:Choice>
      <mc:Fallback>
        <oleObject progId="PBrush" shapeId="28229" r:id="rId624"/>
      </mc:Fallback>
    </mc:AlternateContent>
    <mc:AlternateContent xmlns:mc="http://schemas.openxmlformats.org/markup-compatibility/2006">
      <mc:Choice Requires="x14">
        <oleObject progId="PBrush" shapeId="28230" r:id="rId625">
          <objectPr defaultSize="0" autoPict="0" r:id="rId5">
            <anchor moveWithCells="1" sizeWithCells="1">
              <from>
                <xdr:col>26</xdr:col>
                <xdr:colOff>0</xdr:colOff>
                <xdr:row>108</xdr:row>
                <xdr:rowOff>0</xdr:rowOff>
              </from>
              <to>
                <xdr:col>26</xdr:col>
                <xdr:colOff>0</xdr:colOff>
                <xdr:row>108</xdr:row>
                <xdr:rowOff>485775</xdr:rowOff>
              </to>
            </anchor>
          </objectPr>
        </oleObject>
      </mc:Choice>
      <mc:Fallback>
        <oleObject progId="PBrush" shapeId="28230" r:id="rId625"/>
      </mc:Fallback>
    </mc:AlternateContent>
    <mc:AlternateContent xmlns:mc="http://schemas.openxmlformats.org/markup-compatibility/2006">
      <mc:Choice Requires="x14">
        <oleObject progId="PBrush" shapeId="28231" r:id="rId626">
          <objectPr defaultSize="0" autoPict="0" r:id="rId202">
            <anchor moveWithCells="1" sizeWithCells="1">
              <from>
                <xdr:col>26</xdr:col>
                <xdr:colOff>0</xdr:colOff>
                <xdr:row>108</xdr:row>
                <xdr:rowOff>0</xdr:rowOff>
              </from>
              <to>
                <xdr:col>26</xdr:col>
                <xdr:colOff>0</xdr:colOff>
                <xdr:row>108</xdr:row>
                <xdr:rowOff>485775</xdr:rowOff>
              </to>
            </anchor>
          </objectPr>
        </oleObject>
      </mc:Choice>
      <mc:Fallback>
        <oleObject progId="PBrush" shapeId="28231" r:id="rId626"/>
      </mc:Fallback>
    </mc:AlternateContent>
    <mc:AlternateContent xmlns:mc="http://schemas.openxmlformats.org/markup-compatibility/2006">
      <mc:Choice Requires="x14">
        <oleObject progId="PBrush" shapeId="28232" r:id="rId627">
          <objectPr defaultSize="0" autoPict="0" r:id="rId131">
            <anchor moveWithCells="1" sizeWithCells="1">
              <from>
                <xdr:col>26</xdr:col>
                <xdr:colOff>0</xdr:colOff>
                <xdr:row>108</xdr:row>
                <xdr:rowOff>0</xdr:rowOff>
              </from>
              <to>
                <xdr:col>26</xdr:col>
                <xdr:colOff>0</xdr:colOff>
                <xdr:row>108</xdr:row>
                <xdr:rowOff>485775</xdr:rowOff>
              </to>
            </anchor>
          </objectPr>
        </oleObject>
      </mc:Choice>
      <mc:Fallback>
        <oleObject progId="PBrush" shapeId="28232" r:id="rId627"/>
      </mc:Fallback>
    </mc:AlternateContent>
    <mc:AlternateContent xmlns:mc="http://schemas.openxmlformats.org/markup-compatibility/2006">
      <mc:Choice Requires="x14">
        <oleObject progId="PBrush" shapeId="28233" r:id="rId628">
          <objectPr defaultSize="0" autoPict="0" r:id="rId619">
            <anchor moveWithCells="1" sizeWithCells="1">
              <from>
                <xdr:col>26</xdr:col>
                <xdr:colOff>0</xdr:colOff>
                <xdr:row>109</xdr:row>
                <xdr:rowOff>0</xdr:rowOff>
              </from>
              <to>
                <xdr:col>26</xdr:col>
                <xdr:colOff>0</xdr:colOff>
                <xdr:row>109</xdr:row>
                <xdr:rowOff>485775</xdr:rowOff>
              </to>
            </anchor>
          </objectPr>
        </oleObject>
      </mc:Choice>
      <mc:Fallback>
        <oleObject progId="PBrush" shapeId="28233" r:id="rId628"/>
      </mc:Fallback>
    </mc:AlternateContent>
    <mc:AlternateContent xmlns:mc="http://schemas.openxmlformats.org/markup-compatibility/2006">
      <mc:Choice Requires="x14">
        <oleObject progId="PBrush" shapeId="28234" r:id="rId629">
          <objectPr defaultSize="0" autoPict="0" r:id="rId621">
            <anchor moveWithCells="1" sizeWithCells="1">
              <from>
                <xdr:col>26</xdr:col>
                <xdr:colOff>0</xdr:colOff>
                <xdr:row>109</xdr:row>
                <xdr:rowOff>0</xdr:rowOff>
              </from>
              <to>
                <xdr:col>26</xdr:col>
                <xdr:colOff>0</xdr:colOff>
                <xdr:row>109</xdr:row>
                <xdr:rowOff>485775</xdr:rowOff>
              </to>
            </anchor>
          </objectPr>
        </oleObject>
      </mc:Choice>
      <mc:Fallback>
        <oleObject progId="PBrush" shapeId="28234" r:id="rId629"/>
      </mc:Fallback>
    </mc:AlternateContent>
    <mc:AlternateContent xmlns:mc="http://schemas.openxmlformats.org/markup-compatibility/2006">
      <mc:Choice Requires="x14">
        <oleObject progId="PBrush" shapeId="28235" r:id="rId630">
          <objectPr defaultSize="0" autoPict="0" r:id="rId291">
            <anchor moveWithCells="1" sizeWithCells="1">
              <from>
                <xdr:col>26</xdr:col>
                <xdr:colOff>0</xdr:colOff>
                <xdr:row>109</xdr:row>
                <xdr:rowOff>0</xdr:rowOff>
              </from>
              <to>
                <xdr:col>26</xdr:col>
                <xdr:colOff>0</xdr:colOff>
                <xdr:row>109</xdr:row>
                <xdr:rowOff>485775</xdr:rowOff>
              </to>
            </anchor>
          </objectPr>
        </oleObject>
      </mc:Choice>
      <mc:Fallback>
        <oleObject progId="PBrush" shapeId="28235" r:id="rId630"/>
      </mc:Fallback>
    </mc:AlternateContent>
    <mc:AlternateContent xmlns:mc="http://schemas.openxmlformats.org/markup-compatibility/2006">
      <mc:Choice Requires="x14">
        <oleObject progId="PBrush" shapeId="28236" r:id="rId631">
          <objectPr defaultSize="0" autoPict="0" r:id="rId17">
            <anchor moveWithCells="1" sizeWithCells="1">
              <from>
                <xdr:col>26</xdr:col>
                <xdr:colOff>0</xdr:colOff>
                <xdr:row>109</xdr:row>
                <xdr:rowOff>0</xdr:rowOff>
              </from>
              <to>
                <xdr:col>26</xdr:col>
                <xdr:colOff>0</xdr:colOff>
                <xdr:row>109</xdr:row>
                <xdr:rowOff>485775</xdr:rowOff>
              </to>
            </anchor>
          </objectPr>
        </oleObject>
      </mc:Choice>
      <mc:Fallback>
        <oleObject progId="PBrush" shapeId="28236" r:id="rId631"/>
      </mc:Fallback>
    </mc:AlternateContent>
    <mc:AlternateContent xmlns:mc="http://schemas.openxmlformats.org/markup-compatibility/2006">
      <mc:Choice Requires="x14">
        <oleObject progId="PBrush" shapeId="28237" r:id="rId632">
          <objectPr defaultSize="0" autoPict="0" r:id="rId355">
            <anchor moveWithCells="1" sizeWithCells="1">
              <from>
                <xdr:col>26</xdr:col>
                <xdr:colOff>0</xdr:colOff>
                <xdr:row>109</xdr:row>
                <xdr:rowOff>0</xdr:rowOff>
              </from>
              <to>
                <xdr:col>26</xdr:col>
                <xdr:colOff>0</xdr:colOff>
                <xdr:row>109</xdr:row>
                <xdr:rowOff>485775</xdr:rowOff>
              </to>
            </anchor>
          </objectPr>
        </oleObject>
      </mc:Choice>
      <mc:Fallback>
        <oleObject progId="PBrush" shapeId="28237" r:id="rId632"/>
      </mc:Fallback>
    </mc:AlternateContent>
    <mc:AlternateContent xmlns:mc="http://schemas.openxmlformats.org/markup-compatibility/2006">
      <mc:Choice Requires="x14">
        <oleObject progId="PBrush" shapeId="28238" r:id="rId633">
          <objectPr defaultSize="0" autoPict="0" r:id="rId5">
            <anchor moveWithCells="1" sizeWithCells="1">
              <from>
                <xdr:col>26</xdr:col>
                <xdr:colOff>0</xdr:colOff>
                <xdr:row>109</xdr:row>
                <xdr:rowOff>0</xdr:rowOff>
              </from>
              <to>
                <xdr:col>26</xdr:col>
                <xdr:colOff>0</xdr:colOff>
                <xdr:row>109</xdr:row>
                <xdr:rowOff>485775</xdr:rowOff>
              </to>
            </anchor>
          </objectPr>
        </oleObject>
      </mc:Choice>
      <mc:Fallback>
        <oleObject progId="PBrush" shapeId="28238" r:id="rId633"/>
      </mc:Fallback>
    </mc:AlternateContent>
    <mc:AlternateContent xmlns:mc="http://schemas.openxmlformats.org/markup-compatibility/2006">
      <mc:Choice Requires="x14">
        <oleObject progId="PBrush" shapeId="28239" r:id="rId634">
          <objectPr defaultSize="0" autoPict="0" r:id="rId202">
            <anchor moveWithCells="1" sizeWithCells="1">
              <from>
                <xdr:col>26</xdr:col>
                <xdr:colOff>0</xdr:colOff>
                <xdr:row>109</xdr:row>
                <xdr:rowOff>0</xdr:rowOff>
              </from>
              <to>
                <xdr:col>26</xdr:col>
                <xdr:colOff>0</xdr:colOff>
                <xdr:row>109</xdr:row>
                <xdr:rowOff>485775</xdr:rowOff>
              </to>
            </anchor>
          </objectPr>
        </oleObject>
      </mc:Choice>
      <mc:Fallback>
        <oleObject progId="PBrush" shapeId="28239" r:id="rId634"/>
      </mc:Fallback>
    </mc:AlternateContent>
    <mc:AlternateContent xmlns:mc="http://schemas.openxmlformats.org/markup-compatibility/2006">
      <mc:Choice Requires="x14">
        <oleObject progId="PBrush" shapeId="28240" r:id="rId635">
          <objectPr defaultSize="0" autoPict="0" r:id="rId131">
            <anchor moveWithCells="1" sizeWithCells="1">
              <from>
                <xdr:col>26</xdr:col>
                <xdr:colOff>0</xdr:colOff>
                <xdr:row>109</xdr:row>
                <xdr:rowOff>0</xdr:rowOff>
              </from>
              <to>
                <xdr:col>26</xdr:col>
                <xdr:colOff>0</xdr:colOff>
                <xdr:row>109</xdr:row>
                <xdr:rowOff>485775</xdr:rowOff>
              </to>
            </anchor>
          </objectPr>
        </oleObject>
      </mc:Choice>
      <mc:Fallback>
        <oleObject progId="PBrush" shapeId="28240" r:id="rId635"/>
      </mc:Fallback>
    </mc:AlternateContent>
    <mc:AlternateContent xmlns:mc="http://schemas.openxmlformats.org/markup-compatibility/2006">
      <mc:Choice Requires="x14">
        <oleObject progId="PBrush" shapeId="28241" r:id="rId636">
          <objectPr defaultSize="0" autoPict="0" r:id="rId619">
            <anchor moveWithCells="1" sizeWithCells="1">
              <from>
                <xdr:col>26</xdr:col>
                <xdr:colOff>0</xdr:colOff>
                <xdr:row>117</xdr:row>
                <xdr:rowOff>0</xdr:rowOff>
              </from>
              <to>
                <xdr:col>26</xdr:col>
                <xdr:colOff>0</xdr:colOff>
                <xdr:row>117</xdr:row>
                <xdr:rowOff>485775</xdr:rowOff>
              </to>
            </anchor>
          </objectPr>
        </oleObject>
      </mc:Choice>
      <mc:Fallback>
        <oleObject progId="PBrush" shapeId="28241" r:id="rId636"/>
      </mc:Fallback>
    </mc:AlternateContent>
    <mc:AlternateContent xmlns:mc="http://schemas.openxmlformats.org/markup-compatibility/2006">
      <mc:Choice Requires="x14">
        <oleObject progId="PBrush" shapeId="28242" r:id="rId637">
          <objectPr defaultSize="0" autoPict="0" r:id="rId621">
            <anchor moveWithCells="1" sizeWithCells="1">
              <from>
                <xdr:col>26</xdr:col>
                <xdr:colOff>0</xdr:colOff>
                <xdr:row>117</xdr:row>
                <xdr:rowOff>0</xdr:rowOff>
              </from>
              <to>
                <xdr:col>26</xdr:col>
                <xdr:colOff>0</xdr:colOff>
                <xdr:row>117</xdr:row>
                <xdr:rowOff>485775</xdr:rowOff>
              </to>
            </anchor>
          </objectPr>
        </oleObject>
      </mc:Choice>
      <mc:Fallback>
        <oleObject progId="PBrush" shapeId="28242" r:id="rId637"/>
      </mc:Fallback>
    </mc:AlternateContent>
    <mc:AlternateContent xmlns:mc="http://schemas.openxmlformats.org/markup-compatibility/2006">
      <mc:Choice Requires="x14">
        <oleObject progId="PBrush" shapeId="28243" r:id="rId638">
          <objectPr defaultSize="0" autoPict="0" r:id="rId291">
            <anchor moveWithCells="1" sizeWithCells="1">
              <from>
                <xdr:col>26</xdr:col>
                <xdr:colOff>0</xdr:colOff>
                <xdr:row>117</xdr:row>
                <xdr:rowOff>0</xdr:rowOff>
              </from>
              <to>
                <xdr:col>26</xdr:col>
                <xdr:colOff>0</xdr:colOff>
                <xdr:row>117</xdr:row>
                <xdr:rowOff>485775</xdr:rowOff>
              </to>
            </anchor>
          </objectPr>
        </oleObject>
      </mc:Choice>
      <mc:Fallback>
        <oleObject progId="PBrush" shapeId="28243" r:id="rId638"/>
      </mc:Fallback>
    </mc:AlternateContent>
    <mc:AlternateContent xmlns:mc="http://schemas.openxmlformats.org/markup-compatibility/2006">
      <mc:Choice Requires="x14">
        <oleObject progId="PBrush" shapeId="28244" r:id="rId639">
          <objectPr defaultSize="0" autoPict="0" r:id="rId17">
            <anchor moveWithCells="1" sizeWithCells="1">
              <from>
                <xdr:col>26</xdr:col>
                <xdr:colOff>0</xdr:colOff>
                <xdr:row>117</xdr:row>
                <xdr:rowOff>0</xdr:rowOff>
              </from>
              <to>
                <xdr:col>26</xdr:col>
                <xdr:colOff>0</xdr:colOff>
                <xdr:row>117</xdr:row>
                <xdr:rowOff>485775</xdr:rowOff>
              </to>
            </anchor>
          </objectPr>
        </oleObject>
      </mc:Choice>
      <mc:Fallback>
        <oleObject progId="PBrush" shapeId="28244" r:id="rId639"/>
      </mc:Fallback>
    </mc:AlternateContent>
    <mc:AlternateContent xmlns:mc="http://schemas.openxmlformats.org/markup-compatibility/2006">
      <mc:Choice Requires="x14">
        <oleObject progId="PBrush" shapeId="28245" r:id="rId640">
          <objectPr defaultSize="0" autoPict="0" r:id="rId355">
            <anchor moveWithCells="1" sizeWithCells="1">
              <from>
                <xdr:col>26</xdr:col>
                <xdr:colOff>0</xdr:colOff>
                <xdr:row>117</xdr:row>
                <xdr:rowOff>0</xdr:rowOff>
              </from>
              <to>
                <xdr:col>26</xdr:col>
                <xdr:colOff>0</xdr:colOff>
                <xdr:row>117</xdr:row>
                <xdr:rowOff>485775</xdr:rowOff>
              </to>
            </anchor>
          </objectPr>
        </oleObject>
      </mc:Choice>
      <mc:Fallback>
        <oleObject progId="PBrush" shapeId="28245" r:id="rId640"/>
      </mc:Fallback>
    </mc:AlternateContent>
    <mc:AlternateContent xmlns:mc="http://schemas.openxmlformats.org/markup-compatibility/2006">
      <mc:Choice Requires="x14">
        <oleObject progId="PBrush" shapeId="28246" r:id="rId641">
          <objectPr defaultSize="0" autoPict="0" r:id="rId5">
            <anchor moveWithCells="1" sizeWithCells="1">
              <from>
                <xdr:col>26</xdr:col>
                <xdr:colOff>0</xdr:colOff>
                <xdr:row>117</xdr:row>
                <xdr:rowOff>0</xdr:rowOff>
              </from>
              <to>
                <xdr:col>26</xdr:col>
                <xdr:colOff>0</xdr:colOff>
                <xdr:row>117</xdr:row>
                <xdr:rowOff>485775</xdr:rowOff>
              </to>
            </anchor>
          </objectPr>
        </oleObject>
      </mc:Choice>
      <mc:Fallback>
        <oleObject progId="PBrush" shapeId="28246" r:id="rId641"/>
      </mc:Fallback>
    </mc:AlternateContent>
    <mc:AlternateContent xmlns:mc="http://schemas.openxmlformats.org/markup-compatibility/2006">
      <mc:Choice Requires="x14">
        <oleObject progId="PBrush" shapeId="28247" r:id="rId642">
          <objectPr defaultSize="0" autoPict="0" r:id="rId202">
            <anchor moveWithCells="1" sizeWithCells="1">
              <from>
                <xdr:col>26</xdr:col>
                <xdr:colOff>0</xdr:colOff>
                <xdr:row>117</xdr:row>
                <xdr:rowOff>0</xdr:rowOff>
              </from>
              <to>
                <xdr:col>26</xdr:col>
                <xdr:colOff>0</xdr:colOff>
                <xdr:row>117</xdr:row>
                <xdr:rowOff>485775</xdr:rowOff>
              </to>
            </anchor>
          </objectPr>
        </oleObject>
      </mc:Choice>
      <mc:Fallback>
        <oleObject progId="PBrush" shapeId="28247" r:id="rId642"/>
      </mc:Fallback>
    </mc:AlternateContent>
    <mc:AlternateContent xmlns:mc="http://schemas.openxmlformats.org/markup-compatibility/2006">
      <mc:Choice Requires="x14">
        <oleObject progId="PBrush" shapeId="28248" r:id="rId643">
          <objectPr defaultSize="0" autoPict="0" r:id="rId131">
            <anchor moveWithCells="1" sizeWithCells="1">
              <from>
                <xdr:col>26</xdr:col>
                <xdr:colOff>0</xdr:colOff>
                <xdr:row>117</xdr:row>
                <xdr:rowOff>0</xdr:rowOff>
              </from>
              <to>
                <xdr:col>26</xdr:col>
                <xdr:colOff>0</xdr:colOff>
                <xdr:row>117</xdr:row>
                <xdr:rowOff>485775</xdr:rowOff>
              </to>
            </anchor>
          </objectPr>
        </oleObject>
      </mc:Choice>
      <mc:Fallback>
        <oleObject progId="PBrush" shapeId="28248" r:id="rId643"/>
      </mc:Fallback>
    </mc:AlternateContent>
    <mc:AlternateContent xmlns:mc="http://schemas.openxmlformats.org/markup-compatibility/2006">
      <mc:Choice Requires="x14">
        <oleObject progId="PBrush" shapeId="28249" r:id="rId644">
          <objectPr defaultSize="0" autoPict="0" r:id="rId619">
            <anchor moveWithCells="1" sizeWithCells="1">
              <from>
                <xdr:col>26</xdr:col>
                <xdr:colOff>0</xdr:colOff>
                <xdr:row>120</xdr:row>
                <xdr:rowOff>0</xdr:rowOff>
              </from>
              <to>
                <xdr:col>26</xdr:col>
                <xdr:colOff>0</xdr:colOff>
                <xdr:row>120</xdr:row>
                <xdr:rowOff>485775</xdr:rowOff>
              </to>
            </anchor>
          </objectPr>
        </oleObject>
      </mc:Choice>
      <mc:Fallback>
        <oleObject progId="PBrush" shapeId="28249" r:id="rId644"/>
      </mc:Fallback>
    </mc:AlternateContent>
    <mc:AlternateContent xmlns:mc="http://schemas.openxmlformats.org/markup-compatibility/2006">
      <mc:Choice Requires="x14">
        <oleObject progId="PBrush" shapeId="28250" r:id="rId645">
          <objectPr defaultSize="0" autoPict="0" r:id="rId621">
            <anchor moveWithCells="1" sizeWithCells="1">
              <from>
                <xdr:col>26</xdr:col>
                <xdr:colOff>0</xdr:colOff>
                <xdr:row>120</xdr:row>
                <xdr:rowOff>0</xdr:rowOff>
              </from>
              <to>
                <xdr:col>26</xdr:col>
                <xdr:colOff>0</xdr:colOff>
                <xdr:row>120</xdr:row>
                <xdr:rowOff>485775</xdr:rowOff>
              </to>
            </anchor>
          </objectPr>
        </oleObject>
      </mc:Choice>
      <mc:Fallback>
        <oleObject progId="PBrush" shapeId="28250" r:id="rId645"/>
      </mc:Fallback>
    </mc:AlternateContent>
    <mc:AlternateContent xmlns:mc="http://schemas.openxmlformats.org/markup-compatibility/2006">
      <mc:Choice Requires="x14">
        <oleObject progId="PBrush" shapeId="28251" r:id="rId646">
          <objectPr defaultSize="0" autoPict="0" r:id="rId291">
            <anchor moveWithCells="1" sizeWithCells="1">
              <from>
                <xdr:col>26</xdr:col>
                <xdr:colOff>0</xdr:colOff>
                <xdr:row>120</xdr:row>
                <xdr:rowOff>0</xdr:rowOff>
              </from>
              <to>
                <xdr:col>26</xdr:col>
                <xdr:colOff>0</xdr:colOff>
                <xdr:row>120</xdr:row>
                <xdr:rowOff>485775</xdr:rowOff>
              </to>
            </anchor>
          </objectPr>
        </oleObject>
      </mc:Choice>
      <mc:Fallback>
        <oleObject progId="PBrush" shapeId="28251" r:id="rId646"/>
      </mc:Fallback>
    </mc:AlternateContent>
    <mc:AlternateContent xmlns:mc="http://schemas.openxmlformats.org/markup-compatibility/2006">
      <mc:Choice Requires="x14">
        <oleObject progId="PBrush" shapeId="28252" r:id="rId647">
          <objectPr defaultSize="0" autoPict="0" r:id="rId17">
            <anchor moveWithCells="1" sizeWithCells="1">
              <from>
                <xdr:col>26</xdr:col>
                <xdr:colOff>0</xdr:colOff>
                <xdr:row>120</xdr:row>
                <xdr:rowOff>0</xdr:rowOff>
              </from>
              <to>
                <xdr:col>26</xdr:col>
                <xdr:colOff>0</xdr:colOff>
                <xdr:row>120</xdr:row>
                <xdr:rowOff>485775</xdr:rowOff>
              </to>
            </anchor>
          </objectPr>
        </oleObject>
      </mc:Choice>
      <mc:Fallback>
        <oleObject progId="PBrush" shapeId="28252" r:id="rId647"/>
      </mc:Fallback>
    </mc:AlternateContent>
    <mc:AlternateContent xmlns:mc="http://schemas.openxmlformats.org/markup-compatibility/2006">
      <mc:Choice Requires="x14">
        <oleObject progId="PBrush" shapeId="28253" r:id="rId648">
          <objectPr defaultSize="0" autoPict="0" r:id="rId355">
            <anchor moveWithCells="1" sizeWithCells="1">
              <from>
                <xdr:col>26</xdr:col>
                <xdr:colOff>0</xdr:colOff>
                <xdr:row>120</xdr:row>
                <xdr:rowOff>0</xdr:rowOff>
              </from>
              <to>
                <xdr:col>26</xdr:col>
                <xdr:colOff>0</xdr:colOff>
                <xdr:row>120</xdr:row>
                <xdr:rowOff>485775</xdr:rowOff>
              </to>
            </anchor>
          </objectPr>
        </oleObject>
      </mc:Choice>
      <mc:Fallback>
        <oleObject progId="PBrush" shapeId="28253" r:id="rId648"/>
      </mc:Fallback>
    </mc:AlternateContent>
    <mc:AlternateContent xmlns:mc="http://schemas.openxmlformats.org/markup-compatibility/2006">
      <mc:Choice Requires="x14">
        <oleObject progId="PBrush" shapeId="28254" r:id="rId649">
          <objectPr defaultSize="0" autoPict="0" r:id="rId5">
            <anchor moveWithCells="1" sizeWithCells="1">
              <from>
                <xdr:col>26</xdr:col>
                <xdr:colOff>0</xdr:colOff>
                <xdr:row>120</xdr:row>
                <xdr:rowOff>0</xdr:rowOff>
              </from>
              <to>
                <xdr:col>26</xdr:col>
                <xdr:colOff>0</xdr:colOff>
                <xdr:row>120</xdr:row>
                <xdr:rowOff>485775</xdr:rowOff>
              </to>
            </anchor>
          </objectPr>
        </oleObject>
      </mc:Choice>
      <mc:Fallback>
        <oleObject progId="PBrush" shapeId="28254" r:id="rId649"/>
      </mc:Fallback>
    </mc:AlternateContent>
    <mc:AlternateContent xmlns:mc="http://schemas.openxmlformats.org/markup-compatibility/2006">
      <mc:Choice Requires="x14">
        <oleObject progId="PBrush" shapeId="28255" r:id="rId650">
          <objectPr defaultSize="0" autoPict="0" r:id="rId202">
            <anchor moveWithCells="1" sizeWithCells="1">
              <from>
                <xdr:col>26</xdr:col>
                <xdr:colOff>0</xdr:colOff>
                <xdr:row>120</xdr:row>
                <xdr:rowOff>0</xdr:rowOff>
              </from>
              <to>
                <xdr:col>26</xdr:col>
                <xdr:colOff>0</xdr:colOff>
                <xdr:row>120</xdr:row>
                <xdr:rowOff>485775</xdr:rowOff>
              </to>
            </anchor>
          </objectPr>
        </oleObject>
      </mc:Choice>
      <mc:Fallback>
        <oleObject progId="PBrush" shapeId="28255" r:id="rId650"/>
      </mc:Fallback>
    </mc:AlternateContent>
    <mc:AlternateContent xmlns:mc="http://schemas.openxmlformats.org/markup-compatibility/2006">
      <mc:Choice Requires="x14">
        <oleObject progId="PBrush" shapeId="28256" r:id="rId651">
          <objectPr defaultSize="0" autoPict="0" r:id="rId131">
            <anchor moveWithCells="1" sizeWithCells="1">
              <from>
                <xdr:col>26</xdr:col>
                <xdr:colOff>0</xdr:colOff>
                <xdr:row>120</xdr:row>
                <xdr:rowOff>0</xdr:rowOff>
              </from>
              <to>
                <xdr:col>26</xdr:col>
                <xdr:colOff>0</xdr:colOff>
                <xdr:row>120</xdr:row>
                <xdr:rowOff>485775</xdr:rowOff>
              </to>
            </anchor>
          </objectPr>
        </oleObject>
      </mc:Choice>
      <mc:Fallback>
        <oleObject progId="PBrush" shapeId="28256" r:id="rId651"/>
      </mc:Fallback>
    </mc:AlternateContent>
    <mc:AlternateContent xmlns:mc="http://schemas.openxmlformats.org/markup-compatibility/2006">
      <mc:Choice Requires="x14">
        <oleObject progId="PBrush" shapeId="28257" r:id="rId652">
          <objectPr defaultSize="0" autoPict="0" r:id="rId619">
            <anchor moveWithCells="1" sizeWithCells="1">
              <from>
                <xdr:col>26</xdr:col>
                <xdr:colOff>0</xdr:colOff>
                <xdr:row>123</xdr:row>
                <xdr:rowOff>0</xdr:rowOff>
              </from>
              <to>
                <xdr:col>26</xdr:col>
                <xdr:colOff>0</xdr:colOff>
                <xdr:row>123</xdr:row>
                <xdr:rowOff>485775</xdr:rowOff>
              </to>
            </anchor>
          </objectPr>
        </oleObject>
      </mc:Choice>
      <mc:Fallback>
        <oleObject progId="PBrush" shapeId="28257" r:id="rId652"/>
      </mc:Fallback>
    </mc:AlternateContent>
    <mc:AlternateContent xmlns:mc="http://schemas.openxmlformats.org/markup-compatibility/2006">
      <mc:Choice Requires="x14">
        <oleObject progId="PBrush" shapeId="28258" r:id="rId653">
          <objectPr defaultSize="0" autoPict="0" r:id="rId621">
            <anchor moveWithCells="1" sizeWithCells="1">
              <from>
                <xdr:col>26</xdr:col>
                <xdr:colOff>0</xdr:colOff>
                <xdr:row>123</xdr:row>
                <xdr:rowOff>0</xdr:rowOff>
              </from>
              <to>
                <xdr:col>26</xdr:col>
                <xdr:colOff>0</xdr:colOff>
                <xdr:row>123</xdr:row>
                <xdr:rowOff>485775</xdr:rowOff>
              </to>
            </anchor>
          </objectPr>
        </oleObject>
      </mc:Choice>
      <mc:Fallback>
        <oleObject progId="PBrush" shapeId="28258" r:id="rId653"/>
      </mc:Fallback>
    </mc:AlternateContent>
    <mc:AlternateContent xmlns:mc="http://schemas.openxmlformats.org/markup-compatibility/2006">
      <mc:Choice Requires="x14">
        <oleObject progId="PBrush" shapeId="28259" r:id="rId654">
          <objectPr defaultSize="0" autoPict="0" r:id="rId291">
            <anchor moveWithCells="1" sizeWithCells="1">
              <from>
                <xdr:col>26</xdr:col>
                <xdr:colOff>0</xdr:colOff>
                <xdr:row>123</xdr:row>
                <xdr:rowOff>0</xdr:rowOff>
              </from>
              <to>
                <xdr:col>26</xdr:col>
                <xdr:colOff>0</xdr:colOff>
                <xdr:row>123</xdr:row>
                <xdr:rowOff>485775</xdr:rowOff>
              </to>
            </anchor>
          </objectPr>
        </oleObject>
      </mc:Choice>
      <mc:Fallback>
        <oleObject progId="PBrush" shapeId="28259" r:id="rId654"/>
      </mc:Fallback>
    </mc:AlternateContent>
    <mc:AlternateContent xmlns:mc="http://schemas.openxmlformats.org/markup-compatibility/2006">
      <mc:Choice Requires="x14">
        <oleObject progId="PBrush" shapeId="28260" r:id="rId655">
          <objectPr defaultSize="0" autoPict="0" r:id="rId17">
            <anchor moveWithCells="1" sizeWithCells="1">
              <from>
                <xdr:col>26</xdr:col>
                <xdr:colOff>0</xdr:colOff>
                <xdr:row>123</xdr:row>
                <xdr:rowOff>0</xdr:rowOff>
              </from>
              <to>
                <xdr:col>26</xdr:col>
                <xdr:colOff>0</xdr:colOff>
                <xdr:row>123</xdr:row>
                <xdr:rowOff>485775</xdr:rowOff>
              </to>
            </anchor>
          </objectPr>
        </oleObject>
      </mc:Choice>
      <mc:Fallback>
        <oleObject progId="PBrush" shapeId="28260" r:id="rId655"/>
      </mc:Fallback>
    </mc:AlternateContent>
    <mc:AlternateContent xmlns:mc="http://schemas.openxmlformats.org/markup-compatibility/2006">
      <mc:Choice Requires="x14">
        <oleObject progId="PBrush" shapeId="28261" r:id="rId656">
          <objectPr defaultSize="0" autoPict="0" r:id="rId355">
            <anchor moveWithCells="1" sizeWithCells="1">
              <from>
                <xdr:col>26</xdr:col>
                <xdr:colOff>0</xdr:colOff>
                <xdr:row>123</xdr:row>
                <xdr:rowOff>0</xdr:rowOff>
              </from>
              <to>
                <xdr:col>26</xdr:col>
                <xdr:colOff>0</xdr:colOff>
                <xdr:row>123</xdr:row>
                <xdr:rowOff>485775</xdr:rowOff>
              </to>
            </anchor>
          </objectPr>
        </oleObject>
      </mc:Choice>
      <mc:Fallback>
        <oleObject progId="PBrush" shapeId="28261" r:id="rId656"/>
      </mc:Fallback>
    </mc:AlternateContent>
    <mc:AlternateContent xmlns:mc="http://schemas.openxmlformats.org/markup-compatibility/2006">
      <mc:Choice Requires="x14">
        <oleObject progId="PBrush" shapeId="28262" r:id="rId657">
          <objectPr defaultSize="0" autoPict="0" r:id="rId5">
            <anchor moveWithCells="1" sizeWithCells="1">
              <from>
                <xdr:col>26</xdr:col>
                <xdr:colOff>0</xdr:colOff>
                <xdr:row>123</xdr:row>
                <xdr:rowOff>0</xdr:rowOff>
              </from>
              <to>
                <xdr:col>26</xdr:col>
                <xdr:colOff>0</xdr:colOff>
                <xdr:row>123</xdr:row>
                <xdr:rowOff>485775</xdr:rowOff>
              </to>
            </anchor>
          </objectPr>
        </oleObject>
      </mc:Choice>
      <mc:Fallback>
        <oleObject progId="PBrush" shapeId="28262" r:id="rId657"/>
      </mc:Fallback>
    </mc:AlternateContent>
    <mc:AlternateContent xmlns:mc="http://schemas.openxmlformats.org/markup-compatibility/2006">
      <mc:Choice Requires="x14">
        <oleObject progId="PBrush" shapeId="28263" r:id="rId658">
          <objectPr defaultSize="0" autoPict="0" r:id="rId202">
            <anchor moveWithCells="1" sizeWithCells="1">
              <from>
                <xdr:col>26</xdr:col>
                <xdr:colOff>0</xdr:colOff>
                <xdr:row>123</xdr:row>
                <xdr:rowOff>0</xdr:rowOff>
              </from>
              <to>
                <xdr:col>26</xdr:col>
                <xdr:colOff>0</xdr:colOff>
                <xdr:row>123</xdr:row>
                <xdr:rowOff>485775</xdr:rowOff>
              </to>
            </anchor>
          </objectPr>
        </oleObject>
      </mc:Choice>
      <mc:Fallback>
        <oleObject progId="PBrush" shapeId="28263" r:id="rId658"/>
      </mc:Fallback>
    </mc:AlternateContent>
    <mc:AlternateContent xmlns:mc="http://schemas.openxmlformats.org/markup-compatibility/2006">
      <mc:Choice Requires="x14">
        <oleObject progId="PBrush" shapeId="28264" r:id="rId659">
          <objectPr defaultSize="0" autoPict="0" r:id="rId131">
            <anchor moveWithCells="1" sizeWithCells="1">
              <from>
                <xdr:col>26</xdr:col>
                <xdr:colOff>0</xdr:colOff>
                <xdr:row>123</xdr:row>
                <xdr:rowOff>0</xdr:rowOff>
              </from>
              <to>
                <xdr:col>26</xdr:col>
                <xdr:colOff>0</xdr:colOff>
                <xdr:row>123</xdr:row>
                <xdr:rowOff>485775</xdr:rowOff>
              </to>
            </anchor>
          </objectPr>
        </oleObject>
      </mc:Choice>
      <mc:Fallback>
        <oleObject progId="PBrush" shapeId="28264" r:id="rId659"/>
      </mc:Fallback>
    </mc:AlternateContent>
    <mc:AlternateContent xmlns:mc="http://schemas.openxmlformats.org/markup-compatibility/2006">
      <mc:Choice Requires="x14">
        <oleObject progId="PBrush" shapeId="28265" r:id="rId660">
          <objectPr defaultSize="0" autoPict="0" r:id="rId619">
            <anchor moveWithCells="1" sizeWithCells="1">
              <from>
                <xdr:col>26</xdr:col>
                <xdr:colOff>0</xdr:colOff>
                <xdr:row>149</xdr:row>
                <xdr:rowOff>0</xdr:rowOff>
              </from>
              <to>
                <xdr:col>26</xdr:col>
                <xdr:colOff>0</xdr:colOff>
                <xdr:row>149</xdr:row>
                <xdr:rowOff>485775</xdr:rowOff>
              </to>
            </anchor>
          </objectPr>
        </oleObject>
      </mc:Choice>
      <mc:Fallback>
        <oleObject progId="PBrush" shapeId="28265" r:id="rId660"/>
      </mc:Fallback>
    </mc:AlternateContent>
    <mc:AlternateContent xmlns:mc="http://schemas.openxmlformats.org/markup-compatibility/2006">
      <mc:Choice Requires="x14">
        <oleObject progId="PBrush" shapeId="28266" r:id="rId661">
          <objectPr defaultSize="0" autoPict="0" r:id="rId621">
            <anchor moveWithCells="1" sizeWithCells="1">
              <from>
                <xdr:col>26</xdr:col>
                <xdr:colOff>0</xdr:colOff>
                <xdr:row>149</xdr:row>
                <xdr:rowOff>0</xdr:rowOff>
              </from>
              <to>
                <xdr:col>26</xdr:col>
                <xdr:colOff>0</xdr:colOff>
                <xdr:row>149</xdr:row>
                <xdr:rowOff>485775</xdr:rowOff>
              </to>
            </anchor>
          </objectPr>
        </oleObject>
      </mc:Choice>
      <mc:Fallback>
        <oleObject progId="PBrush" shapeId="28266" r:id="rId661"/>
      </mc:Fallback>
    </mc:AlternateContent>
    <mc:AlternateContent xmlns:mc="http://schemas.openxmlformats.org/markup-compatibility/2006">
      <mc:Choice Requires="x14">
        <oleObject progId="PBrush" shapeId="28267" r:id="rId662">
          <objectPr defaultSize="0" autoPict="0" r:id="rId291">
            <anchor moveWithCells="1" sizeWithCells="1">
              <from>
                <xdr:col>26</xdr:col>
                <xdr:colOff>0</xdr:colOff>
                <xdr:row>149</xdr:row>
                <xdr:rowOff>0</xdr:rowOff>
              </from>
              <to>
                <xdr:col>26</xdr:col>
                <xdr:colOff>0</xdr:colOff>
                <xdr:row>149</xdr:row>
                <xdr:rowOff>485775</xdr:rowOff>
              </to>
            </anchor>
          </objectPr>
        </oleObject>
      </mc:Choice>
      <mc:Fallback>
        <oleObject progId="PBrush" shapeId="28267" r:id="rId662"/>
      </mc:Fallback>
    </mc:AlternateContent>
    <mc:AlternateContent xmlns:mc="http://schemas.openxmlformats.org/markup-compatibility/2006">
      <mc:Choice Requires="x14">
        <oleObject progId="PBrush" shapeId="28268" r:id="rId663">
          <objectPr defaultSize="0" autoPict="0" r:id="rId17">
            <anchor moveWithCells="1" sizeWithCells="1">
              <from>
                <xdr:col>26</xdr:col>
                <xdr:colOff>0</xdr:colOff>
                <xdr:row>149</xdr:row>
                <xdr:rowOff>0</xdr:rowOff>
              </from>
              <to>
                <xdr:col>26</xdr:col>
                <xdr:colOff>0</xdr:colOff>
                <xdr:row>149</xdr:row>
                <xdr:rowOff>485775</xdr:rowOff>
              </to>
            </anchor>
          </objectPr>
        </oleObject>
      </mc:Choice>
      <mc:Fallback>
        <oleObject progId="PBrush" shapeId="28268" r:id="rId663"/>
      </mc:Fallback>
    </mc:AlternateContent>
    <mc:AlternateContent xmlns:mc="http://schemas.openxmlformats.org/markup-compatibility/2006">
      <mc:Choice Requires="x14">
        <oleObject progId="PBrush" shapeId="28269" r:id="rId664">
          <objectPr defaultSize="0" autoPict="0" r:id="rId355">
            <anchor moveWithCells="1" sizeWithCells="1">
              <from>
                <xdr:col>26</xdr:col>
                <xdr:colOff>0</xdr:colOff>
                <xdr:row>149</xdr:row>
                <xdr:rowOff>0</xdr:rowOff>
              </from>
              <to>
                <xdr:col>26</xdr:col>
                <xdr:colOff>0</xdr:colOff>
                <xdr:row>149</xdr:row>
                <xdr:rowOff>485775</xdr:rowOff>
              </to>
            </anchor>
          </objectPr>
        </oleObject>
      </mc:Choice>
      <mc:Fallback>
        <oleObject progId="PBrush" shapeId="28269" r:id="rId664"/>
      </mc:Fallback>
    </mc:AlternateContent>
    <mc:AlternateContent xmlns:mc="http://schemas.openxmlformats.org/markup-compatibility/2006">
      <mc:Choice Requires="x14">
        <oleObject progId="PBrush" shapeId="28270" r:id="rId665">
          <objectPr defaultSize="0" autoPict="0" r:id="rId5">
            <anchor moveWithCells="1" sizeWithCells="1">
              <from>
                <xdr:col>26</xdr:col>
                <xdr:colOff>0</xdr:colOff>
                <xdr:row>149</xdr:row>
                <xdr:rowOff>0</xdr:rowOff>
              </from>
              <to>
                <xdr:col>26</xdr:col>
                <xdr:colOff>0</xdr:colOff>
                <xdr:row>149</xdr:row>
                <xdr:rowOff>485775</xdr:rowOff>
              </to>
            </anchor>
          </objectPr>
        </oleObject>
      </mc:Choice>
      <mc:Fallback>
        <oleObject progId="PBrush" shapeId="28270" r:id="rId665"/>
      </mc:Fallback>
    </mc:AlternateContent>
    <mc:AlternateContent xmlns:mc="http://schemas.openxmlformats.org/markup-compatibility/2006">
      <mc:Choice Requires="x14">
        <oleObject progId="PBrush" shapeId="28271" r:id="rId666">
          <objectPr defaultSize="0" autoPict="0" r:id="rId202">
            <anchor moveWithCells="1" sizeWithCells="1">
              <from>
                <xdr:col>26</xdr:col>
                <xdr:colOff>0</xdr:colOff>
                <xdr:row>149</xdr:row>
                <xdr:rowOff>0</xdr:rowOff>
              </from>
              <to>
                <xdr:col>26</xdr:col>
                <xdr:colOff>0</xdr:colOff>
                <xdr:row>149</xdr:row>
                <xdr:rowOff>485775</xdr:rowOff>
              </to>
            </anchor>
          </objectPr>
        </oleObject>
      </mc:Choice>
      <mc:Fallback>
        <oleObject progId="PBrush" shapeId="28271" r:id="rId666"/>
      </mc:Fallback>
    </mc:AlternateContent>
    <mc:AlternateContent xmlns:mc="http://schemas.openxmlformats.org/markup-compatibility/2006">
      <mc:Choice Requires="x14">
        <oleObject progId="PBrush" shapeId="28272" r:id="rId667">
          <objectPr defaultSize="0" autoPict="0" r:id="rId131">
            <anchor moveWithCells="1" sizeWithCells="1">
              <from>
                <xdr:col>26</xdr:col>
                <xdr:colOff>0</xdr:colOff>
                <xdr:row>149</xdr:row>
                <xdr:rowOff>0</xdr:rowOff>
              </from>
              <to>
                <xdr:col>26</xdr:col>
                <xdr:colOff>0</xdr:colOff>
                <xdr:row>149</xdr:row>
                <xdr:rowOff>485775</xdr:rowOff>
              </to>
            </anchor>
          </objectPr>
        </oleObject>
      </mc:Choice>
      <mc:Fallback>
        <oleObject progId="PBrush" shapeId="28272" r:id="rId667"/>
      </mc:Fallback>
    </mc:AlternateContent>
    <mc:AlternateContent xmlns:mc="http://schemas.openxmlformats.org/markup-compatibility/2006">
      <mc:Choice Requires="x14">
        <oleObject progId="PBrush" shapeId="28273" r:id="rId668">
          <objectPr defaultSize="0" autoPict="0" r:id="rId619">
            <anchor moveWithCells="1" sizeWithCells="1">
              <from>
                <xdr:col>26</xdr:col>
                <xdr:colOff>0</xdr:colOff>
                <xdr:row>171</xdr:row>
                <xdr:rowOff>0</xdr:rowOff>
              </from>
              <to>
                <xdr:col>26</xdr:col>
                <xdr:colOff>0</xdr:colOff>
                <xdr:row>171</xdr:row>
                <xdr:rowOff>485775</xdr:rowOff>
              </to>
            </anchor>
          </objectPr>
        </oleObject>
      </mc:Choice>
      <mc:Fallback>
        <oleObject progId="PBrush" shapeId="28273" r:id="rId668"/>
      </mc:Fallback>
    </mc:AlternateContent>
    <mc:AlternateContent xmlns:mc="http://schemas.openxmlformats.org/markup-compatibility/2006">
      <mc:Choice Requires="x14">
        <oleObject progId="PBrush" shapeId="28274" r:id="rId669">
          <objectPr defaultSize="0" autoPict="0" r:id="rId621">
            <anchor moveWithCells="1" sizeWithCells="1">
              <from>
                <xdr:col>26</xdr:col>
                <xdr:colOff>0</xdr:colOff>
                <xdr:row>171</xdr:row>
                <xdr:rowOff>0</xdr:rowOff>
              </from>
              <to>
                <xdr:col>26</xdr:col>
                <xdr:colOff>0</xdr:colOff>
                <xdr:row>171</xdr:row>
                <xdr:rowOff>485775</xdr:rowOff>
              </to>
            </anchor>
          </objectPr>
        </oleObject>
      </mc:Choice>
      <mc:Fallback>
        <oleObject progId="PBrush" shapeId="28274" r:id="rId669"/>
      </mc:Fallback>
    </mc:AlternateContent>
    <mc:AlternateContent xmlns:mc="http://schemas.openxmlformats.org/markup-compatibility/2006">
      <mc:Choice Requires="x14">
        <oleObject progId="PBrush" shapeId="28275" r:id="rId670">
          <objectPr defaultSize="0" autoPict="0" r:id="rId291">
            <anchor moveWithCells="1" sizeWithCells="1">
              <from>
                <xdr:col>26</xdr:col>
                <xdr:colOff>0</xdr:colOff>
                <xdr:row>171</xdr:row>
                <xdr:rowOff>0</xdr:rowOff>
              </from>
              <to>
                <xdr:col>26</xdr:col>
                <xdr:colOff>0</xdr:colOff>
                <xdr:row>171</xdr:row>
                <xdr:rowOff>485775</xdr:rowOff>
              </to>
            </anchor>
          </objectPr>
        </oleObject>
      </mc:Choice>
      <mc:Fallback>
        <oleObject progId="PBrush" shapeId="28275" r:id="rId670"/>
      </mc:Fallback>
    </mc:AlternateContent>
    <mc:AlternateContent xmlns:mc="http://schemas.openxmlformats.org/markup-compatibility/2006">
      <mc:Choice Requires="x14">
        <oleObject progId="PBrush" shapeId="28276" r:id="rId671">
          <objectPr defaultSize="0" autoPict="0" r:id="rId17">
            <anchor moveWithCells="1" sizeWithCells="1">
              <from>
                <xdr:col>26</xdr:col>
                <xdr:colOff>0</xdr:colOff>
                <xdr:row>171</xdr:row>
                <xdr:rowOff>0</xdr:rowOff>
              </from>
              <to>
                <xdr:col>26</xdr:col>
                <xdr:colOff>0</xdr:colOff>
                <xdr:row>171</xdr:row>
                <xdr:rowOff>485775</xdr:rowOff>
              </to>
            </anchor>
          </objectPr>
        </oleObject>
      </mc:Choice>
      <mc:Fallback>
        <oleObject progId="PBrush" shapeId="28276" r:id="rId671"/>
      </mc:Fallback>
    </mc:AlternateContent>
    <mc:AlternateContent xmlns:mc="http://schemas.openxmlformats.org/markup-compatibility/2006">
      <mc:Choice Requires="x14">
        <oleObject progId="PBrush" shapeId="28277" r:id="rId672">
          <objectPr defaultSize="0" autoPict="0" r:id="rId355">
            <anchor moveWithCells="1" sizeWithCells="1">
              <from>
                <xdr:col>26</xdr:col>
                <xdr:colOff>0</xdr:colOff>
                <xdr:row>171</xdr:row>
                <xdr:rowOff>0</xdr:rowOff>
              </from>
              <to>
                <xdr:col>26</xdr:col>
                <xdr:colOff>0</xdr:colOff>
                <xdr:row>171</xdr:row>
                <xdr:rowOff>485775</xdr:rowOff>
              </to>
            </anchor>
          </objectPr>
        </oleObject>
      </mc:Choice>
      <mc:Fallback>
        <oleObject progId="PBrush" shapeId="28277" r:id="rId672"/>
      </mc:Fallback>
    </mc:AlternateContent>
    <mc:AlternateContent xmlns:mc="http://schemas.openxmlformats.org/markup-compatibility/2006">
      <mc:Choice Requires="x14">
        <oleObject progId="PBrush" shapeId="28278" r:id="rId673">
          <objectPr defaultSize="0" autoPict="0" r:id="rId5">
            <anchor moveWithCells="1" sizeWithCells="1">
              <from>
                <xdr:col>26</xdr:col>
                <xdr:colOff>0</xdr:colOff>
                <xdr:row>171</xdr:row>
                <xdr:rowOff>0</xdr:rowOff>
              </from>
              <to>
                <xdr:col>26</xdr:col>
                <xdr:colOff>0</xdr:colOff>
                <xdr:row>171</xdr:row>
                <xdr:rowOff>485775</xdr:rowOff>
              </to>
            </anchor>
          </objectPr>
        </oleObject>
      </mc:Choice>
      <mc:Fallback>
        <oleObject progId="PBrush" shapeId="28278" r:id="rId673"/>
      </mc:Fallback>
    </mc:AlternateContent>
    <mc:AlternateContent xmlns:mc="http://schemas.openxmlformats.org/markup-compatibility/2006">
      <mc:Choice Requires="x14">
        <oleObject progId="PBrush" shapeId="28279" r:id="rId674">
          <objectPr defaultSize="0" autoPict="0" r:id="rId202">
            <anchor moveWithCells="1" sizeWithCells="1">
              <from>
                <xdr:col>26</xdr:col>
                <xdr:colOff>0</xdr:colOff>
                <xdr:row>171</xdr:row>
                <xdr:rowOff>0</xdr:rowOff>
              </from>
              <to>
                <xdr:col>26</xdr:col>
                <xdr:colOff>0</xdr:colOff>
                <xdr:row>171</xdr:row>
                <xdr:rowOff>485775</xdr:rowOff>
              </to>
            </anchor>
          </objectPr>
        </oleObject>
      </mc:Choice>
      <mc:Fallback>
        <oleObject progId="PBrush" shapeId="28279" r:id="rId674"/>
      </mc:Fallback>
    </mc:AlternateContent>
    <mc:AlternateContent xmlns:mc="http://schemas.openxmlformats.org/markup-compatibility/2006">
      <mc:Choice Requires="x14">
        <oleObject progId="PBrush" shapeId="28280" r:id="rId675">
          <objectPr defaultSize="0" autoPict="0" r:id="rId131">
            <anchor moveWithCells="1" sizeWithCells="1">
              <from>
                <xdr:col>26</xdr:col>
                <xdr:colOff>0</xdr:colOff>
                <xdr:row>171</xdr:row>
                <xdr:rowOff>0</xdr:rowOff>
              </from>
              <to>
                <xdr:col>26</xdr:col>
                <xdr:colOff>0</xdr:colOff>
                <xdr:row>171</xdr:row>
                <xdr:rowOff>485775</xdr:rowOff>
              </to>
            </anchor>
          </objectPr>
        </oleObject>
      </mc:Choice>
      <mc:Fallback>
        <oleObject progId="PBrush" shapeId="28280" r:id="rId675"/>
      </mc:Fallback>
    </mc:AlternateContent>
    <mc:AlternateContent xmlns:mc="http://schemas.openxmlformats.org/markup-compatibility/2006">
      <mc:Choice Requires="x14">
        <oleObject progId="PBrush" shapeId="28281" r:id="rId676">
          <objectPr defaultSize="0" autoPict="0" r:id="rId619">
            <anchor moveWithCells="1" sizeWithCells="1">
              <from>
                <xdr:col>26</xdr:col>
                <xdr:colOff>0</xdr:colOff>
                <xdr:row>172</xdr:row>
                <xdr:rowOff>0</xdr:rowOff>
              </from>
              <to>
                <xdr:col>26</xdr:col>
                <xdr:colOff>0</xdr:colOff>
                <xdr:row>172</xdr:row>
                <xdr:rowOff>485775</xdr:rowOff>
              </to>
            </anchor>
          </objectPr>
        </oleObject>
      </mc:Choice>
      <mc:Fallback>
        <oleObject progId="PBrush" shapeId="28281" r:id="rId676"/>
      </mc:Fallback>
    </mc:AlternateContent>
    <mc:AlternateContent xmlns:mc="http://schemas.openxmlformats.org/markup-compatibility/2006">
      <mc:Choice Requires="x14">
        <oleObject progId="PBrush" shapeId="28282" r:id="rId677">
          <objectPr defaultSize="0" autoPict="0" r:id="rId621">
            <anchor moveWithCells="1" sizeWithCells="1">
              <from>
                <xdr:col>26</xdr:col>
                <xdr:colOff>0</xdr:colOff>
                <xdr:row>172</xdr:row>
                <xdr:rowOff>0</xdr:rowOff>
              </from>
              <to>
                <xdr:col>26</xdr:col>
                <xdr:colOff>0</xdr:colOff>
                <xdr:row>172</xdr:row>
                <xdr:rowOff>485775</xdr:rowOff>
              </to>
            </anchor>
          </objectPr>
        </oleObject>
      </mc:Choice>
      <mc:Fallback>
        <oleObject progId="PBrush" shapeId="28282" r:id="rId677"/>
      </mc:Fallback>
    </mc:AlternateContent>
    <mc:AlternateContent xmlns:mc="http://schemas.openxmlformats.org/markup-compatibility/2006">
      <mc:Choice Requires="x14">
        <oleObject progId="PBrush" shapeId="28283" r:id="rId678">
          <objectPr defaultSize="0" autoPict="0" r:id="rId291">
            <anchor moveWithCells="1" sizeWithCells="1">
              <from>
                <xdr:col>26</xdr:col>
                <xdr:colOff>0</xdr:colOff>
                <xdr:row>172</xdr:row>
                <xdr:rowOff>0</xdr:rowOff>
              </from>
              <to>
                <xdr:col>26</xdr:col>
                <xdr:colOff>0</xdr:colOff>
                <xdr:row>172</xdr:row>
                <xdr:rowOff>485775</xdr:rowOff>
              </to>
            </anchor>
          </objectPr>
        </oleObject>
      </mc:Choice>
      <mc:Fallback>
        <oleObject progId="PBrush" shapeId="28283" r:id="rId678"/>
      </mc:Fallback>
    </mc:AlternateContent>
    <mc:AlternateContent xmlns:mc="http://schemas.openxmlformats.org/markup-compatibility/2006">
      <mc:Choice Requires="x14">
        <oleObject progId="PBrush" shapeId="28284" r:id="rId679">
          <objectPr defaultSize="0" autoPict="0" r:id="rId17">
            <anchor moveWithCells="1" sizeWithCells="1">
              <from>
                <xdr:col>26</xdr:col>
                <xdr:colOff>0</xdr:colOff>
                <xdr:row>172</xdr:row>
                <xdr:rowOff>0</xdr:rowOff>
              </from>
              <to>
                <xdr:col>26</xdr:col>
                <xdr:colOff>0</xdr:colOff>
                <xdr:row>172</xdr:row>
                <xdr:rowOff>485775</xdr:rowOff>
              </to>
            </anchor>
          </objectPr>
        </oleObject>
      </mc:Choice>
      <mc:Fallback>
        <oleObject progId="PBrush" shapeId="28284" r:id="rId679"/>
      </mc:Fallback>
    </mc:AlternateContent>
    <mc:AlternateContent xmlns:mc="http://schemas.openxmlformats.org/markup-compatibility/2006">
      <mc:Choice Requires="x14">
        <oleObject progId="PBrush" shapeId="28285" r:id="rId680">
          <objectPr defaultSize="0" autoPict="0" r:id="rId355">
            <anchor moveWithCells="1" sizeWithCells="1">
              <from>
                <xdr:col>26</xdr:col>
                <xdr:colOff>0</xdr:colOff>
                <xdr:row>172</xdr:row>
                <xdr:rowOff>0</xdr:rowOff>
              </from>
              <to>
                <xdr:col>26</xdr:col>
                <xdr:colOff>0</xdr:colOff>
                <xdr:row>172</xdr:row>
                <xdr:rowOff>485775</xdr:rowOff>
              </to>
            </anchor>
          </objectPr>
        </oleObject>
      </mc:Choice>
      <mc:Fallback>
        <oleObject progId="PBrush" shapeId="28285" r:id="rId680"/>
      </mc:Fallback>
    </mc:AlternateContent>
    <mc:AlternateContent xmlns:mc="http://schemas.openxmlformats.org/markup-compatibility/2006">
      <mc:Choice Requires="x14">
        <oleObject progId="PBrush" shapeId="28286" r:id="rId681">
          <objectPr defaultSize="0" autoPict="0" r:id="rId5">
            <anchor moveWithCells="1" sizeWithCells="1">
              <from>
                <xdr:col>26</xdr:col>
                <xdr:colOff>0</xdr:colOff>
                <xdr:row>172</xdr:row>
                <xdr:rowOff>0</xdr:rowOff>
              </from>
              <to>
                <xdr:col>26</xdr:col>
                <xdr:colOff>0</xdr:colOff>
                <xdr:row>172</xdr:row>
                <xdr:rowOff>485775</xdr:rowOff>
              </to>
            </anchor>
          </objectPr>
        </oleObject>
      </mc:Choice>
      <mc:Fallback>
        <oleObject progId="PBrush" shapeId="28286" r:id="rId681"/>
      </mc:Fallback>
    </mc:AlternateContent>
    <mc:AlternateContent xmlns:mc="http://schemas.openxmlformats.org/markup-compatibility/2006">
      <mc:Choice Requires="x14">
        <oleObject progId="PBrush" shapeId="28287" r:id="rId682">
          <objectPr defaultSize="0" autoPict="0" r:id="rId202">
            <anchor moveWithCells="1" sizeWithCells="1">
              <from>
                <xdr:col>26</xdr:col>
                <xdr:colOff>0</xdr:colOff>
                <xdr:row>172</xdr:row>
                <xdr:rowOff>0</xdr:rowOff>
              </from>
              <to>
                <xdr:col>26</xdr:col>
                <xdr:colOff>0</xdr:colOff>
                <xdr:row>172</xdr:row>
                <xdr:rowOff>485775</xdr:rowOff>
              </to>
            </anchor>
          </objectPr>
        </oleObject>
      </mc:Choice>
      <mc:Fallback>
        <oleObject progId="PBrush" shapeId="28287" r:id="rId682"/>
      </mc:Fallback>
    </mc:AlternateContent>
    <mc:AlternateContent xmlns:mc="http://schemas.openxmlformats.org/markup-compatibility/2006">
      <mc:Choice Requires="x14">
        <oleObject progId="PBrush" shapeId="28288" r:id="rId683">
          <objectPr defaultSize="0" autoPict="0" r:id="rId131">
            <anchor moveWithCells="1" sizeWithCells="1">
              <from>
                <xdr:col>26</xdr:col>
                <xdr:colOff>0</xdr:colOff>
                <xdr:row>172</xdr:row>
                <xdr:rowOff>0</xdr:rowOff>
              </from>
              <to>
                <xdr:col>26</xdr:col>
                <xdr:colOff>0</xdr:colOff>
                <xdr:row>172</xdr:row>
                <xdr:rowOff>485775</xdr:rowOff>
              </to>
            </anchor>
          </objectPr>
        </oleObject>
      </mc:Choice>
      <mc:Fallback>
        <oleObject progId="PBrush" shapeId="28288" r:id="rId683"/>
      </mc:Fallback>
    </mc:AlternateContent>
    <mc:AlternateContent xmlns:mc="http://schemas.openxmlformats.org/markup-compatibility/2006">
      <mc:Choice Requires="x14">
        <oleObject progId="PBrush" shapeId="28289" r:id="rId684">
          <objectPr defaultSize="0" autoPict="0" r:id="rId619">
            <anchor moveWithCells="1" sizeWithCells="1">
              <from>
                <xdr:col>26</xdr:col>
                <xdr:colOff>0</xdr:colOff>
                <xdr:row>173</xdr:row>
                <xdr:rowOff>0</xdr:rowOff>
              </from>
              <to>
                <xdr:col>26</xdr:col>
                <xdr:colOff>0</xdr:colOff>
                <xdr:row>173</xdr:row>
                <xdr:rowOff>485775</xdr:rowOff>
              </to>
            </anchor>
          </objectPr>
        </oleObject>
      </mc:Choice>
      <mc:Fallback>
        <oleObject progId="PBrush" shapeId="28289" r:id="rId684"/>
      </mc:Fallback>
    </mc:AlternateContent>
    <mc:AlternateContent xmlns:mc="http://schemas.openxmlformats.org/markup-compatibility/2006">
      <mc:Choice Requires="x14">
        <oleObject progId="PBrush" shapeId="28290" r:id="rId685">
          <objectPr defaultSize="0" autoPict="0" r:id="rId621">
            <anchor moveWithCells="1" sizeWithCells="1">
              <from>
                <xdr:col>26</xdr:col>
                <xdr:colOff>0</xdr:colOff>
                <xdr:row>173</xdr:row>
                <xdr:rowOff>0</xdr:rowOff>
              </from>
              <to>
                <xdr:col>26</xdr:col>
                <xdr:colOff>0</xdr:colOff>
                <xdr:row>173</xdr:row>
                <xdr:rowOff>485775</xdr:rowOff>
              </to>
            </anchor>
          </objectPr>
        </oleObject>
      </mc:Choice>
      <mc:Fallback>
        <oleObject progId="PBrush" shapeId="28290" r:id="rId685"/>
      </mc:Fallback>
    </mc:AlternateContent>
    <mc:AlternateContent xmlns:mc="http://schemas.openxmlformats.org/markup-compatibility/2006">
      <mc:Choice Requires="x14">
        <oleObject progId="PBrush" shapeId="28291" r:id="rId686">
          <objectPr defaultSize="0" autoPict="0" r:id="rId291">
            <anchor moveWithCells="1" sizeWithCells="1">
              <from>
                <xdr:col>26</xdr:col>
                <xdr:colOff>0</xdr:colOff>
                <xdr:row>173</xdr:row>
                <xdr:rowOff>0</xdr:rowOff>
              </from>
              <to>
                <xdr:col>26</xdr:col>
                <xdr:colOff>0</xdr:colOff>
                <xdr:row>173</xdr:row>
                <xdr:rowOff>485775</xdr:rowOff>
              </to>
            </anchor>
          </objectPr>
        </oleObject>
      </mc:Choice>
      <mc:Fallback>
        <oleObject progId="PBrush" shapeId="28291" r:id="rId686"/>
      </mc:Fallback>
    </mc:AlternateContent>
    <mc:AlternateContent xmlns:mc="http://schemas.openxmlformats.org/markup-compatibility/2006">
      <mc:Choice Requires="x14">
        <oleObject progId="PBrush" shapeId="28292" r:id="rId687">
          <objectPr defaultSize="0" autoPict="0" r:id="rId17">
            <anchor moveWithCells="1" sizeWithCells="1">
              <from>
                <xdr:col>26</xdr:col>
                <xdr:colOff>0</xdr:colOff>
                <xdr:row>173</xdr:row>
                <xdr:rowOff>0</xdr:rowOff>
              </from>
              <to>
                <xdr:col>26</xdr:col>
                <xdr:colOff>0</xdr:colOff>
                <xdr:row>173</xdr:row>
                <xdr:rowOff>485775</xdr:rowOff>
              </to>
            </anchor>
          </objectPr>
        </oleObject>
      </mc:Choice>
      <mc:Fallback>
        <oleObject progId="PBrush" shapeId="28292" r:id="rId687"/>
      </mc:Fallback>
    </mc:AlternateContent>
    <mc:AlternateContent xmlns:mc="http://schemas.openxmlformats.org/markup-compatibility/2006">
      <mc:Choice Requires="x14">
        <oleObject progId="PBrush" shapeId="28293" r:id="rId688">
          <objectPr defaultSize="0" autoPict="0" r:id="rId355">
            <anchor moveWithCells="1" sizeWithCells="1">
              <from>
                <xdr:col>26</xdr:col>
                <xdr:colOff>0</xdr:colOff>
                <xdr:row>173</xdr:row>
                <xdr:rowOff>0</xdr:rowOff>
              </from>
              <to>
                <xdr:col>26</xdr:col>
                <xdr:colOff>0</xdr:colOff>
                <xdr:row>173</xdr:row>
                <xdr:rowOff>485775</xdr:rowOff>
              </to>
            </anchor>
          </objectPr>
        </oleObject>
      </mc:Choice>
      <mc:Fallback>
        <oleObject progId="PBrush" shapeId="28293" r:id="rId688"/>
      </mc:Fallback>
    </mc:AlternateContent>
    <mc:AlternateContent xmlns:mc="http://schemas.openxmlformats.org/markup-compatibility/2006">
      <mc:Choice Requires="x14">
        <oleObject progId="PBrush" shapeId="28294" r:id="rId689">
          <objectPr defaultSize="0" autoPict="0" r:id="rId5">
            <anchor moveWithCells="1" sizeWithCells="1">
              <from>
                <xdr:col>26</xdr:col>
                <xdr:colOff>0</xdr:colOff>
                <xdr:row>173</xdr:row>
                <xdr:rowOff>0</xdr:rowOff>
              </from>
              <to>
                <xdr:col>26</xdr:col>
                <xdr:colOff>0</xdr:colOff>
                <xdr:row>173</xdr:row>
                <xdr:rowOff>485775</xdr:rowOff>
              </to>
            </anchor>
          </objectPr>
        </oleObject>
      </mc:Choice>
      <mc:Fallback>
        <oleObject progId="PBrush" shapeId="28294" r:id="rId689"/>
      </mc:Fallback>
    </mc:AlternateContent>
    <mc:AlternateContent xmlns:mc="http://schemas.openxmlformats.org/markup-compatibility/2006">
      <mc:Choice Requires="x14">
        <oleObject progId="PBrush" shapeId="28295" r:id="rId690">
          <objectPr defaultSize="0" autoPict="0" r:id="rId202">
            <anchor moveWithCells="1" sizeWithCells="1">
              <from>
                <xdr:col>26</xdr:col>
                <xdr:colOff>0</xdr:colOff>
                <xdr:row>173</xdr:row>
                <xdr:rowOff>0</xdr:rowOff>
              </from>
              <to>
                <xdr:col>26</xdr:col>
                <xdr:colOff>0</xdr:colOff>
                <xdr:row>173</xdr:row>
                <xdr:rowOff>485775</xdr:rowOff>
              </to>
            </anchor>
          </objectPr>
        </oleObject>
      </mc:Choice>
      <mc:Fallback>
        <oleObject progId="PBrush" shapeId="28295" r:id="rId690"/>
      </mc:Fallback>
    </mc:AlternateContent>
    <mc:AlternateContent xmlns:mc="http://schemas.openxmlformats.org/markup-compatibility/2006">
      <mc:Choice Requires="x14">
        <oleObject progId="PBrush" shapeId="28296" r:id="rId691">
          <objectPr defaultSize="0" autoPict="0" r:id="rId131">
            <anchor moveWithCells="1" sizeWithCells="1">
              <from>
                <xdr:col>26</xdr:col>
                <xdr:colOff>0</xdr:colOff>
                <xdr:row>173</xdr:row>
                <xdr:rowOff>0</xdr:rowOff>
              </from>
              <to>
                <xdr:col>26</xdr:col>
                <xdr:colOff>0</xdr:colOff>
                <xdr:row>173</xdr:row>
                <xdr:rowOff>485775</xdr:rowOff>
              </to>
            </anchor>
          </objectPr>
        </oleObject>
      </mc:Choice>
      <mc:Fallback>
        <oleObject progId="PBrush" shapeId="28296" r:id="rId691"/>
      </mc:Fallback>
    </mc:AlternateContent>
    <mc:AlternateContent xmlns:mc="http://schemas.openxmlformats.org/markup-compatibility/2006">
      <mc:Choice Requires="x14">
        <oleObject progId="PBrush" shapeId="28297" r:id="rId692">
          <objectPr defaultSize="0" autoPict="0" r:id="rId693">
            <anchor moveWithCells="1" sizeWithCells="1">
              <from>
                <xdr:col>26</xdr:col>
                <xdr:colOff>0</xdr:colOff>
                <xdr:row>110</xdr:row>
                <xdr:rowOff>0</xdr:rowOff>
              </from>
              <to>
                <xdr:col>26</xdr:col>
                <xdr:colOff>0</xdr:colOff>
                <xdr:row>110</xdr:row>
                <xdr:rowOff>485775</xdr:rowOff>
              </to>
            </anchor>
          </objectPr>
        </oleObject>
      </mc:Choice>
      <mc:Fallback>
        <oleObject progId="PBrush" shapeId="28297" r:id="rId692"/>
      </mc:Fallback>
    </mc:AlternateContent>
    <mc:AlternateContent xmlns:mc="http://schemas.openxmlformats.org/markup-compatibility/2006">
      <mc:Choice Requires="x14">
        <oleObject progId="PBrush" shapeId="28298" r:id="rId694">
          <objectPr defaultSize="0" autoPict="0" r:id="rId695">
            <anchor moveWithCells="1" sizeWithCells="1">
              <from>
                <xdr:col>26</xdr:col>
                <xdr:colOff>0</xdr:colOff>
                <xdr:row>110</xdr:row>
                <xdr:rowOff>0</xdr:rowOff>
              </from>
              <to>
                <xdr:col>26</xdr:col>
                <xdr:colOff>0</xdr:colOff>
                <xdr:row>110</xdr:row>
                <xdr:rowOff>485775</xdr:rowOff>
              </to>
            </anchor>
          </objectPr>
        </oleObject>
      </mc:Choice>
      <mc:Fallback>
        <oleObject progId="PBrush" shapeId="28298" r:id="rId694"/>
      </mc:Fallback>
    </mc:AlternateContent>
    <mc:AlternateContent xmlns:mc="http://schemas.openxmlformats.org/markup-compatibility/2006">
      <mc:Choice Requires="x14">
        <oleObject progId="PBrush" shapeId="28299" r:id="rId696">
          <objectPr defaultSize="0" autoPict="0" r:id="rId351">
            <anchor moveWithCells="1" sizeWithCells="1">
              <from>
                <xdr:col>26</xdr:col>
                <xdr:colOff>0</xdr:colOff>
                <xdr:row>110</xdr:row>
                <xdr:rowOff>0</xdr:rowOff>
              </from>
              <to>
                <xdr:col>26</xdr:col>
                <xdr:colOff>0</xdr:colOff>
                <xdr:row>110</xdr:row>
                <xdr:rowOff>485775</xdr:rowOff>
              </to>
            </anchor>
          </objectPr>
        </oleObject>
      </mc:Choice>
      <mc:Fallback>
        <oleObject progId="PBrush" shapeId="28299" r:id="rId696"/>
      </mc:Fallback>
    </mc:AlternateContent>
    <mc:AlternateContent xmlns:mc="http://schemas.openxmlformats.org/markup-compatibility/2006">
      <mc:Choice Requires="x14">
        <oleObject progId="PBrush" shapeId="28300" r:id="rId697">
          <objectPr defaultSize="0" autoPict="0" r:id="rId129">
            <anchor moveWithCells="1" sizeWithCells="1">
              <from>
                <xdr:col>26</xdr:col>
                <xdr:colOff>0</xdr:colOff>
                <xdr:row>110</xdr:row>
                <xdr:rowOff>0</xdr:rowOff>
              </from>
              <to>
                <xdr:col>26</xdr:col>
                <xdr:colOff>0</xdr:colOff>
                <xdr:row>110</xdr:row>
                <xdr:rowOff>485775</xdr:rowOff>
              </to>
            </anchor>
          </objectPr>
        </oleObject>
      </mc:Choice>
      <mc:Fallback>
        <oleObject progId="PBrush" shapeId="28300" r:id="rId697"/>
      </mc:Fallback>
    </mc:AlternateContent>
    <mc:AlternateContent xmlns:mc="http://schemas.openxmlformats.org/markup-compatibility/2006">
      <mc:Choice Requires="x14">
        <oleObject progId="PBrush" shapeId="28301" r:id="rId698">
          <objectPr defaultSize="0" autoPict="0" r:id="rId415">
            <anchor moveWithCells="1" sizeWithCells="1">
              <from>
                <xdr:col>26</xdr:col>
                <xdr:colOff>0</xdr:colOff>
                <xdr:row>110</xdr:row>
                <xdr:rowOff>0</xdr:rowOff>
              </from>
              <to>
                <xdr:col>26</xdr:col>
                <xdr:colOff>0</xdr:colOff>
                <xdr:row>110</xdr:row>
                <xdr:rowOff>485775</xdr:rowOff>
              </to>
            </anchor>
          </objectPr>
        </oleObject>
      </mc:Choice>
      <mc:Fallback>
        <oleObject progId="PBrush" shapeId="28301" r:id="rId698"/>
      </mc:Fallback>
    </mc:AlternateContent>
    <mc:AlternateContent xmlns:mc="http://schemas.openxmlformats.org/markup-compatibility/2006">
      <mc:Choice Requires="x14">
        <oleObject progId="PBrush" shapeId="28302" r:id="rId699">
          <objectPr defaultSize="0" autoPict="0" r:id="rId355">
            <anchor moveWithCells="1" sizeWithCells="1">
              <from>
                <xdr:col>26</xdr:col>
                <xdr:colOff>0</xdr:colOff>
                <xdr:row>110</xdr:row>
                <xdr:rowOff>0</xdr:rowOff>
              </from>
              <to>
                <xdr:col>26</xdr:col>
                <xdr:colOff>0</xdr:colOff>
                <xdr:row>110</xdr:row>
                <xdr:rowOff>485775</xdr:rowOff>
              </to>
            </anchor>
          </objectPr>
        </oleObject>
      </mc:Choice>
      <mc:Fallback>
        <oleObject progId="PBrush" shapeId="28302" r:id="rId699"/>
      </mc:Fallback>
    </mc:AlternateContent>
    <mc:AlternateContent xmlns:mc="http://schemas.openxmlformats.org/markup-compatibility/2006">
      <mc:Choice Requires="x14">
        <oleObject progId="PBrush" shapeId="28303" r:id="rId700">
          <objectPr defaultSize="0" autoPict="0" r:id="rId5">
            <anchor moveWithCells="1" sizeWithCells="1">
              <from>
                <xdr:col>26</xdr:col>
                <xdr:colOff>0</xdr:colOff>
                <xdr:row>110</xdr:row>
                <xdr:rowOff>0</xdr:rowOff>
              </from>
              <to>
                <xdr:col>26</xdr:col>
                <xdr:colOff>0</xdr:colOff>
                <xdr:row>110</xdr:row>
                <xdr:rowOff>485775</xdr:rowOff>
              </to>
            </anchor>
          </objectPr>
        </oleObject>
      </mc:Choice>
      <mc:Fallback>
        <oleObject progId="PBrush" shapeId="28303" r:id="rId700"/>
      </mc:Fallback>
    </mc:AlternateContent>
    <mc:AlternateContent xmlns:mc="http://schemas.openxmlformats.org/markup-compatibility/2006">
      <mc:Choice Requires="x14">
        <oleObject progId="PBrush" shapeId="28304" r:id="rId701">
          <objectPr defaultSize="0" autoPict="0" r:id="rId202">
            <anchor moveWithCells="1" sizeWithCells="1">
              <from>
                <xdr:col>26</xdr:col>
                <xdr:colOff>0</xdr:colOff>
                <xdr:row>110</xdr:row>
                <xdr:rowOff>0</xdr:rowOff>
              </from>
              <to>
                <xdr:col>26</xdr:col>
                <xdr:colOff>0</xdr:colOff>
                <xdr:row>110</xdr:row>
                <xdr:rowOff>485775</xdr:rowOff>
              </to>
            </anchor>
          </objectPr>
        </oleObject>
      </mc:Choice>
      <mc:Fallback>
        <oleObject progId="PBrush" shapeId="28304" r:id="rId701"/>
      </mc:Fallback>
    </mc:AlternateContent>
    <mc:AlternateContent xmlns:mc="http://schemas.openxmlformats.org/markup-compatibility/2006">
      <mc:Choice Requires="x14">
        <oleObject progId="PBrush" shapeId="28305" r:id="rId702">
          <objectPr defaultSize="0" autoPict="0" r:id="rId693">
            <anchor moveWithCells="1" sizeWithCells="1">
              <from>
                <xdr:col>26</xdr:col>
                <xdr:colOff>0</xdr:colOff>
                <xdr:row>111</xdr:row>
                <xdr:rowOff>0</xdr:rowOff>
              </from>
              <to>
                <xdr:col>26</xdr:col>
                <xdr:colOff>0</xdr:colOff>
                <xdr:row>111</xdr:row>
                <xdr:rowOff>485775</xdr:rowOff>
              </to>
            </anchor>
          </objectPr>
        </oleObject>
      </mc:Choice>
      <mc:Fallback>
        <oleObject progId="PBrush" shapeId="28305" r:id="rId702"/>
      </mc:Fallback>
    </mc:AlternateContent>
    <mc:AlternateContent xmlns:mc="http://schemas.openxmlformats.org/markup-compatibility/2006">
      <mc:Choice Requires="x14">
        <oleObject progId="PBrush" shapeId="28306" r:id="rId703">
          <objectPr defaultSize="0" autoPict="0" r:id="rId695">
            <anchor moveWithCells="1" sizeWithCells="1">
              <from>
                <xdr:col>26</xdr:col>
                <xdr:colOff>0</xdr:colOff>
                <xdr:row>111</xdr:row>
                <xdr:rowOff>0</xdr:rowOff>
              </from>
              <to>
                <xdr:col>26</xdr:col>
                <xdr:colOff>0</xdr:colOff>
                <xdr:row>111</xdr:row>
                <xdr:rowOff>485775</xdr:rowOff>
              </to>
            </anchor>
          </objectPr>
        </oleObject>
      </mc:Choice>
      <mc:Fallback>
        <oleObject progId="PBrush" shapeId="28306" r:id="rId703"/>
      </mc:Fallback>
    </mc:AlternateContent>
    <mc:AlternateContent xmlns:mc="http://schemas.openxmlformats.org/markup-compatibility/2006">
      <mc:Choice Requires="x14">
        <oleObject progId="PBrush" shapeId="28307" r:id="rId704">
          <objectPr defaultSize="0" autoPict="0" r:id="rId351">
            <anchor moveWithCells="1" sizeWithCells="1">
              <from>
                <xdr:col>26</xdr:col>
                <xdr:colOff>0</xdr:colOff>
                <xdr:row>111</xdr:row>
                <xdr:rowOff>0</xdr:rowOff>
              </from>
              <to>
                <xdr:col>26</xdr:col>
                <xdr:colOff>0</xdr:colOff>
                <xdr:row>111</xdr:row>
                <xdr:rowOff>485775</xdr:rowOff>
              </to>
            </anchor>
          </objectPr>
        </oleObject>
      </mc:Choice>
      <mc:Fallback>
        <oleObject progId="PBrush" shapeId="28307" r:id="rId704"/>
      </mc:Fallback>
    </mc:AlternateContent>
    <mc:AlternateContent xmlns:mc="http://schemas.openxmlformats.org/markup-compatibility/2006">
      <mc:Choice Requires="x14">
        <oleObject progId="PBrush" shapeId="28308" r:id="rId705">
          <objectPr defaultSize="0" autoPict="0" r:id="rId129">
            <anchor moveWithCells="1" sizeWithCells="1">
              <from>
                <xdr:col>26</xdr:col>
                <xdr:colOff>0</xdr:colOff>
                <xdr:row>111</xdr:row>
                <xdr:rowOff>0</xdr:rowOff>
              </from>
              <to>
                <xdr:col>26</xdr:col>
                <xdr:colOff>0</xdr:colOff>
                <xdr:row>111</xdr:row>
                <xdr:rowOff>485775</xdr:rowOff>
              </to>
            </anchor>
          </objectPr>
        </oleObject>
      </mc:Choice>
      <mc:Fallback>
        <oleObject progId="PBrush" shapeId="28308" r:id="rId705"/>
      </mc:Fallback>
    </mc:AlternateContent>
    <mc:AlternateContent xmlns:mc="http://schemas.openxmlformats.org/markup-compatibility/2006">
      <mc:Choice Requires="x14">
        <oleObject progId="PBrush" shapeId="28309" r:id="rId706">
          <objectPr defaultSize="0" autoPict="0" r:id="rId415">
            <anchor moveWithCells="1" sizeWithCells="1">
              <from>
                <xdr:col>26</xdr:col>
                <xdr:colOff>0</xdr:colOff>
                <xdr:row>111</xdr:row>
                <xdr:rowOff>0</xdr:rowOff>
              </from>
              <to>
                <xdr:col>26</xdr:col>
                <xdr:colOff>0</xdr:colOff>
                <xdr:row>111</xdr:row>
                <xdr:rowOff>485775</xdr:rowOff>
              </to>
            </anchor>
          </objectPr>
        </oleObject>
      </mc:Choice>
      <mc:Fallback>
        <oleObject progId="PBrush" shapeId="28309" r:id="rId706"/>
      </mc:Fallback>
    </mc:AlternateContent>
    <mc:AlternateContent xmlns:mc="http://schemas.openxmlformats.org/markup-compatibility/2006">
      <mc:Choice Requires="x14">
        <oleObject progId="PBrush" shapeId="28310" r:id="rId707">
          <objectPr defaultSize="0" autoPict="0" r:id="rId355">
            <anchor moveWithCells="1" sizeWithCells="1">
              <from>
                <xdr:col>26</xdr:col>
                <xdr:colOff>0</xdr:colOff>
                <xdr:row>111</xdr:row>
                <xdr:rowOff>0</xdr:rowOff>
              </from>
              <to>
                <xdr:col>26</xdr:col>
                <xdr:colOff>0</xdr:colOff>
                <xdr:row>111</xdr:row>
                <xdr:rowOff>485775</xdr:rowOff>
              </to>
            </anchor>
          </objectPr>
        </oleObject>
      </mc:Choice>
      <mc:Fallback>
        <oleObject progId="PBrush" shapeId="28310" r:id="rId707"/>
      </mc:Fallback>
    </mc:AlternateContent>
    <mc:AlternateContent xmlns:mc="http://schemas.openxmlformats.org/markup-compatibility/2006">
      <mc:Choice Requires="x14">
        <oleObject progId="PBrush" shapeId="28311" r:id="rId708">
          <objectPr defaultSize="0" autoPict="0" r:id="rId5">
            <anchor moveWithCells="1" sizeWithCells="1">
              <from>
                <xdr:col>26</xdr:col>
                <xdr:colOff>0</xdr:colOff>
                <xdr:row>111</xdr:row>
                <xdr:rowOff>0</xdr:rowOff>
              </from>
              <to>
                <xdr:col>26</xdr:col>
                <xdr:colOff>0</xdr:colOff>
                <xdr:row>111</xdr:row>
                <xdr:rowOff>485775</xdr:rowOff>
              </to>
            </anchor>
          </objectPr>
        </oleObject>
      </mc:Choice>
      <mc:Fallback>
        <oleObject progId="PBrush" shapeId="28311" r:id="rId708"/>
      </mc:Fallback>
    </mc:AlternateContent>
    <mc:AlternateContent xmlns:mc="http://schemas.openxmlformats.org/markup-compatibility/2006">
      <mc:Choice Requires="x14">
        <oleObject progId="PBrush" shapeId="28312" r:id="rId709">
          <objectPr defaultSize="0" autoPict="0" r:id="rId202">
            <anchor moveWithCells="1" sizeWithCells="1">
              <from>
                <xdr:col>26</xdr:col>
                <xdr:colOff>0</xdr:colOff>
                <xdr:row>111</xdr:row>
                <xdr:rowOff>0</xdr:rowOff>
              </from>
              <to>
                <xdr:col>26</xdr:col>
                <xdr:colOff>0</xdr:colOff>
                <xdr:row>111</xdr:row>
                <xdr:rowOff>485775</xdr:rowOff>
              </to>
            </anchor>
          </objectPr>
        </oleObject>
      </mc:Choice>
      <mc:Fallback>
        <oleObject progId="PBrush" shapeId="28312" r:id="rId709"/>
      </mc:Fallback>
    </mc:AlternateContent>
    <mc:AlternateContent xmlns:mc="http://schemas.openxmlformats.org/markup-compatibility/2006">
      <mc:Choice Requires="x14">
        <oleObject progId="PBrush" shapeId="28313" r:id="rId710">
          <objectPr defaultSize="0" autoPict="0" r:id="rId693">
            <anchor moveWithCells="1" sizeWithCells="1">
              <from>
                <xdr:col>26</xdr:col>
                <xdr:colOff>0</xdr:colOff>
                <xdr:row>112</xdr:row>
                <xdr:rowOff>0</xdr:rowOff>
              </from>
              <to>
                <xdr:col>26</xdr:col>
                <xdr:colOff>0</xdr:colOff>
                <xdr:row>112</xdr:row>
                <xdr:rowOff>485775</xdr:rowOff>
              </to>
            </anchor>
          </objectPr>
        </oleObject>
      </mc:Choice>
      <mc:Fallback>
        <oleObject progId="PBrush" shapeId="28313" r:id="rId710"/>
      </mc:Fallback>
    </mc:AlternateContent>
    <mc:AlternateContent xmlns:mc="http://schemas.openxmlformats.org/markup-compatibility/2006">
      <mc:Choice Requires="x14">
        <oleObject progId="PBrush" shapeId="28314" r:id="rId711">
          <objectPr defaultSize="0" autoPict="0" r:id="rId695">
            <anchor moveWithCells="1" sizeWithCells="1">
              <from>
                <xdr:col>26</xdr:col>
                <xdr:colOff>0</xdr:colOff>
                <xdr:row>112</xdr:row>
                <xdr:rowOff>0</xdr:rowOff>
              </from>
              <to>
                <xdr:col>26</xdr:col>
                <xdr:colOff>0</xdr:colOff>
                <xdr:row>112</xdr:row>
                <xdr:rowOff>485775</xdr:rowOff>
              </to>
            </anchor>
          </objectPr>
        </oleObject>
      </mc:Choice>
      <mc:Fallback>
        <oleObject progId="PBrush" shapeId="28314" r:id="rId711"/>
      </mc:Fallback>
    </mc:AlternateContent>
    <mc:AlternateContent xmlns:mc="http://schemas.openxmlformats.org/markup-compatibility/2006">
      <mc:Choice Requires="x14">
        <oleObject progId="PBrush" shapeId="28315" r:id="rId712">
          <objectPr defaultSize="0" autoPict="0" r:id="rId351">
            <anchor moveWithCells="1" sizeWithCells="1">
              <from>
                <xdr:col>26</xdr:col>
                <xdr:colOff>0</xdr:colOff>
                <xdr:row>112</xdr:row>
                <xdr:rowOff>0</xdr:rowOff>
              </from>
              <to>
                <xdr:col>26</xdr:col>
                <xdr:colOff>0</xdr:colOff>
                <xdr:row>112</xdr:row>
                <xdr:rowOff>485775</xdr:rowOff>
              </to>
            </anchor>
          </objectPr>
        </oleObject>
      </mc:Choice>
      <mc:Fallback>
        <oleObject progId="PBrush" shapeId="28315" r:id="rId712"/>
      </mc:Fallback>
    </mc:AlternateContent>
    <mc:AlternateContent xmlns:mc="http://schemas.openxmlformats.org/markup-compatibility/2006">
      <mc:Choice Requires="x14">
        <oleObject progId="PBrush" shapeId="28316" r:id="rId713">
          <objectPr defaultSize="0" autoPict="0" r:id="rId129">
            <anchor moveWithCells="1" sizeWithCells="1">
              <from>
                <xdr:col>26</xdr:col>
                <xdr:colOff>0</xdr:colOff>
                <xdr:row>112</xdr:row>
                <xdr:rowOff>0</xdr:rowOff>
              </from>
              <to>
                <xdr:col>26</xdr:col>
                <xdr:colOff>0</xdr:colOff>
                <xdr:row>112</xdr:row>
                <xdr:rowOff>485775</xdr:rowOff>
              </to>
            </anchor>
          </objectPr>
        </oleObject>
      </mc:Choice>
      <mc:Fallback>
        <oleObject progId="PBrush" shapeId="28316" r:id="rId713"/>
      </mc:Fallback>
    </mc:AlternateContent>
    <mc:AlternateContent xmlns:mc="http://schemas.openxmlformats.org/markup-compatibility/2006">
      <mc:Choice Requires="x14">
        <oleObject progId="PBrush" shapeId="28317" r:id="rId714">
          <objectPr defaultSize="0" autoPict="0" r:id="rId415">
            <anchor moveWithCells="1" sizeWithCells="1">
              <from>
                <xdr:col>26</xdr:col>
                <xdr:colOff>0</xdr:colOff>
                <xdr:row>112</xdr:row>
                <xdr:rowOff>0</xdr:rowOff>
              </from>
              <to>
                <xdr:col>26</xdr:col>
                <xdr:colOff>0</xdr:colOff>
                <xdr:row>112</xdr:row>
                <xdr:rowOff>485775</xdr:rowOff>
              </to>
            </anchor>
          </objectPr>
        </oleObject>
      </mc:Choice>
      <mc:Fallback>
        <oleObject progId="PBrush" shapeId="28317" r:id="rId714"/>
      </mc:Fallback>
    </mc:AlternateContent>
    <mc:AlternateContent xmlns:mc="http://schemas.openxmlformats.org/markup-compatibility/2006">
      <mc:Choice Requires="x14">
        <oleObject progId="PBrush" shapeId="28318" r:id="rId715">
          <objectPr defaultSize="0" autoPict="0" r:id="rId355">
            <anchor moveWithCells="1" sizeWithCells="1">
              <from>
                <xdr:col>26</xdr:col>
                <xdr:colOff>0</xdr:colOff>
                <xdr:row>112</xdr:row>
                <xdr:rowOff>0</xdr:rowOff>
              </from>
              <to>
                <xdr:col>26</xdr:col>
                <xdr:colOff>0</xdr:colOff>
                <xdr:row>112</xdr:row>
                <xdr:rowOff>485775</xdr:rowOff>
              </to>
            </anchor>
          </objectPr>
        </oleObject>
      </mc:Choice>
      <mc:Fallback>
        <oleObject progId="PBrush" shapeId="28318" r:id="rId715"/>
      </mc:Fallback>
    </mc:AlternateContent>
    <mc:AlternateContent xmlns:mc="http://schemas.openxmlformats.org/markup-compatibility/2006">
      <mc:Choice Requires="x14">
        <oleObject progId="PBrush" shapeId="28319" r:id="rId716">
          <objectPr defaultSize="0" autoPict="0" r:id="rId5">
            <anchor moveWithCells="1" sizeWithCells="1">
              <from>
                <xdr:col>26</xdr:col>
                <xdr:colOff>0</xdr:colOff>
                <xdr:row>112</xdr:row>
                <xdr:rowOff>0</xdr:rowOff>
              </from>
              <to>
                <xdr:col>26</xdr:col>
                <xdr:colOff>0</xdr:colOff>
                <xdr:row>112</xdr:row>
                <xdr:rowOff>485775</xdr:rowOff>
              </to>
            </anchor>
          </objectPr>
        </oleObject>
      </mc:Choice>
      <mc:Fallback>
        <oleObject progId="PBrush" shapeId="28319" r:id="rId716"/>
      </mc:Fallback>
    </mc:AlternateContent>
    <mc:AlternateContent xmlns:mc="http://schemas.openxmlformats.org/markup-compatibility/2006">
      <mc:Choice Requires="x14">
        <oleObject progId="PBrush" shapeId="28320" r:id="rId717">
          <objectPr defaultSize="0" autoPict="0" r:id="rId202">
            <anchor moveWithCells="1" sizeWithCells="1">
              <from>
                <xdr:col>26</xdr:col>
                <xdr:colOff>0</xdr:colOff>
                <xdr:row>112</xdr:row>
                <xdr:rowOff>0</xdr:rowOff>
              </from>
              <to>
                <xdr:col>26</xdr:col>
                <xdr:colOff>0</xdr:colOff>
                <xdr:row>112</xdr:row>
                <xdr:rowOff>485775</xdr:rowOff>
              </to>
            </anchor>
          </objectPr>
        </oleObject>
      </mc:Choice>
      <mc:Fallback>
        <oleObject progId="PBrush" shapeId="28320" r:id="rId717"/>
      </mc:Fallback>
    </mc:AlternateContent>
    <mc:AlternateContent xmlns:mc="http://schemas.openxmlformats.org/markup-compatibility/2006">
      <mc:Choice Requires="x14">
        <oleObject progId="PBrush" shapeId="28321" r:id="rId718">
          <objectPr defaultSize="0" autoPict="0" r:id="rId693">
            <anchor moveWithCells="1" sizeWithCells="1">
              <from>
                <xdr:col>26</xdr:col>
                <xdr:colOff>0</xdr:colOff>
                <xdr:row>118</xdr:row>
                <xdr:rowOff>0</xdr:rowOff>
              </from>
              <to>
                <xdr:col>26</xdr:col>
                <xdr:colOff>0</xdr:colOff>
                <xdr:row>118</xdr:row>
                <xdr:rowOff>485775</xdr:rowOff>
              </to>
            </anchor>
          </objectPr>
        </oleObject>
      </mc:Choice>
      <mc:Fallback>
        <oleObject progId="PBrush" shapeId="28321" r:id="rId718"/>
      </mc:Fallback>
    </mc:AlternateContent>
    <mc:AlternateContent xmlns:mc="http://schemas.openxmlformats.org/markup-compatibility/2006">
      <mc:Choice Requires="x14">
        <oleObject progId="PBrush" shapeId="28322" r:id="rId719">
          <objectPr defaultSize="0" autoPict="0" r:id="rId695">
            <anchor moveWithCells="1" sizeWithCells="1">
              <from>
                <xdr:col>26</xdr:col>
                <xdr:colOff>0</xdr:colOff>
                <xdr:row>118</xdr:row>
                <xdr:rowOff>0</xdr:rowOff>
              </from>
              <to>
                <xdr:col>26</xdr:col>
                <xdr:colOff>0</xdr:colOff>
                <xdr:row>118</xdr:row>
                <xdr:rowOff>485775</xdr:rowOff>
              </to>
            </anchor>
          </objectPr>
        </oleObject>
      </mc:Choice>
      <mc:Fallback>
        <oleObject progId="PBrush" shapeId="28322" r:id="rId719"/>
      </mc:Fallback>
    </mc:AlternateContent>
    <mc:AlternateContent xmlns:mc="http://schemas.openxmlformats.org/markup-compatibility/2006">
      <mc:Choice Requires="x14">
        <oleObject progId="PBrush" shapeId="28323" r:id="rId720">
          <objectPr defaultSize="0" autoPict="0" r:id="rId351">
            <anchor moveWithCells="1" sizeWithCells="1">
              <from>
                <xdr:col>26</xdr:col>
                <xdr:colOff>0</xdr:colOff>
                <xdr:row>118</xdr:row>
                <xdr:rowOff>0</xdr:rowOff>
              </from>
              <to>
                <xdr:col>26</xdr:col>
                <xdr:colOff>0</xdr:colOff>
                <xdr:row>118</xdr:row>
                <xdr:rowOff>485775</xdr:rowOff>
              </to>
            </anchor>
          </objectPr>
        </oleObject>
      </mc:Choice>
      <mc:Fallback>
        <oleObject progId="PBrush" shapeId="28323" r:id="rId720"/>
      </mc:Fallback>
    </mc:AlternateContent>
    <mc:AlternateContent xmlns:mc="http://schemas.openxmlformats.org/markup-compatibility/2006">
      <mc:Choice Requires="x14">
        <oleObject progId="PBrush" shapeId="28324" r:id="rId721">
          <objectPr defaultSize="0" autoPict="0" r:id="rId129">
            <anchor moveWithCells="1" sizeWithCells="1">
              <from>
                <xdr:col>26</xdr:col>
                <xdr:colOff>0</xdr:colOff>
                <xdr:row>118</xdr:row>
                <xdr:rowOff>0</xdr:rowOff>
              </from>
              <to>
                <xdr:col>26</xdr:col>
                <xdr:colOff>0</xdr:colOff>
                <xdr:row>118</xdr:row>
                <xdr:rowOff>485775</xdr:rowOff>
              </to>
            </anchor>
          </objectPr>
        </oleObject>
      </mc:Choice>
      <mc:Fallback>
        <oleObject progId="PBrush" shapeId="28324" r:id="rId721"/>
      </mc:Fallback>
    </mc:AlternateContent>
    <mc:AlternateContent xmlns:mc="http://schemas.openxmlformats.org/markup-compatibility/2006">
      <mc:Choice Requires="x14">
        <oleObject progId="PBrush" shapeId="28325" r:id="rId722">
          <objectPr defaultSize="0" autoPict="0" r:id="rId415">
            <anchor moveWithCells="1" sizeWithCells="1">
              <from>
                <xdr:col>26</xdr:col>
                <xdr:colOff>0</xdr:colOff>
                <xdr:row>118</xdr:row>
                <xdr:rowOff>0</xdr:rowOff>
              </from>
              <to>
                <xdr:col>26</xdr:col>
                <xdr:colOff>0</xdr:colOff>
                <xdr:row>118</xdr:row>
                <xdr:rowOff>485775</xdr:rowOff>
              </to>
            </anchor>
          </objectPr>
        </oleObject>
      </mc:Choice>
      <mc:Fallback>
        <oleObject progId="PBrush" shapeId="28325" r:id="rId722"/>
      </mc:Fallback>
    </mc:AlternateContent>
    <mc:AlternateContent xmlns:mc="http://schemas.openxmlformats.org/markup-compatibility/2006">
      <mc:Choice Requires="x14">
        <oleObject progId="PBrush" shapeId="28326" r:id="rId723">
          <objectPr defaultSize="0" autoPict="0" r:id="rId355">
            <anchor moveWithCells="1" sizeWithCells="1">
              <from>
                <xdr:col>26</xdr:col>
                <xdr:colOff>0</xdr:colOff>
                <xdr:row>118</xdr:row>
                <xdr:rowOff>0</xdr:rowOff>
              </from>
              <to>
                <xdr:col>26</xdr:col>
                <xdr:colOff>0</xdr:colOff>
                <xdr:row>118</xdr:row>
                <xdr:rowOff>485775</xdr:rowOff>
              </to>
            </anchor>
          </objectPr>
        </oleObject>
      </mc:Choice>
      <mc:Fallback>
        <oleObject progId="PBrush" shapeId="28326" r:id="rId723"/>
      </mc:Fallback>
    </mc:AlternateContent>
    <mc:AlternateContent xmlns:mc="http://schemas.openxmlformats.org/markup-compatibility/2006">
      <mc:Choice Requires="x14">
        <oleObject progId="PBrush" shapeId="28327" r:id="rId724">
          <objectPr defaultSize="0" autoPict="0" r:id="rId5">
            <anchor moveWithCells="1" sizeWithCells="1">
              <from>
                <xdr:col>26</xdr:col>
                <xdr:colOff>0</xdr:colOff>
                <xdr:row>118</xdr:row>
                <xdr:rowOff>0</xdr:rowOff>
              </from>
              <to>
                <xdr:col>26</xdr:col>
                <xdr:colOff>0</xdr:colOff>
                <xdr:row>118</xdr:row>
                <xdr:rowOff>485775</xdr:rowOff>
              </to>
            </anchor>
          </objectPr>
        </oleObject>
      </mc:Choice>
      <mc:Fallback>
        <oleObject progId="PBrush" shapeId="28327" r:id="rId724"/>
      </mc:Fallback>
    </mc:AlternateContent>
    <mc:AlternateContent xmlns:mc="http://schemas.openxmlformats.org/markup-compatibility/2006">
      <mc:Choice Requires="x14">
        <oleObject progId="PBrush" shapeId="28328" r:id="rId725">
          <objectPr defaultSize="0" autoPict="0" r:id="rId202">
            <anchor moveWithCells="1" sizeWithCells="1">
              <from>
                <xdr:col>26</xdr:col>
                <xdr:colOff>0</xdr:colOff>
                <xdr:row>118</xdr:row>
                <xdr:rowOff>0</xdr:rowOff>
              </from>
              <to>
                <xdr:col>26</xdr:col>
                <xdr:colOff>0</xdr:colOff>
                <xdr:row>118</xdr:row>
                <xdr:rowOff>485775</xdr:rowOff>
              </to>
            </anchor>
          </objectPr>
        </oleObject>
      </mc:Choice>
      <mc:Fallback>
        <oleObject progId="PBrush" shapeId="28328" r:id="rId725"/>
      </mc:Fallback>
    </mc:AlternateContent>
    <mc:AlternateContent xmlns:mc="http://schemas.openxmlformats.org/markup-compatibility/2006">
      <mc:Choice Requires="x14">
        <oleObject progId="PBrush" shapeId="28329" r:id="rId726">
          <objectPr defaultSize="0" autoPict="0" r:id="rId693">
            <anchor moveWithCells="1" sizeWithCells="1">
              <from>
                <xdr:col>26</xdr:col>
                <xdr:colOff>0</xdr:colOff>
                <xdr:row>124</xdr:row>
                <xdr:rowOff>0</xdr:rowOff>
              </from>
              <to>
                <xdr:col>26</xdr:col>
                <xdr:colOff>0</xdr:colOff>
                <xdr:row>124</xdr:row>
                <xdr:rowOff>485775</xdr:rowOff>
              </to>
            </anchor>
          </objectPr>
        </oleObject>
      </mc:Choice>
      <mc:Fallback>
        <oleObject progId="PBrush" shapeId="28329" r:id="rId726"/>
      </mc:Fallback>
    </mc:AlternateContent>
    <mc:AlternateContent xmlns:mc="http://schemas.openxmlformats.org/markup-compatibility/2006">
      <mc:Choice Requires="x14">
        <oleObject progId="PBrush" shapeId="28330" r:id="rId727">
          <objectPr defaultSize="0" autoPict="0" r:id="rId695">
            <anchor moveWithCells="1" sizeWithCells="1">
              <from>
                <xdr:col>26</xdr:col>
                <xdr:colOff>0</xdr:colOff>
                <xdr:row>124</xdr:row>
                <xdr:rowOff>0</xdr:rowOff>
              </from>
              <to>
                <xdr:col>26</xdr:col>
                <xdr:colOff>0</xdr:colOff>
                <xdr:row>124</xdr:row>
                <xdr:rowOff>485775</xdr:rowOff>
              </to>
            </anchor>
          </objectPr>
        </oleObject>
      </mc:Choice>
      <mc:Fallback>
        <oleObject progId="PBrush" shapeId="28330" r:id="rId727"/>
      </mc:Fallback>
    </mc:AlternateContent>
    <mc:AlternateContent xmlns:mc="http://schemas.openxmlformats.org/markup-compatibility/2006">
      <mc:Choice Requires="x14">
        <oleObject progId="PBrush" shapeId="28331" r:id="rId728">
          <objectPr defaultSize="0" autoPict="0" r:id="rId351">
            <anchor moveWithCells="1" sizeWithCells="1">
              <from>
                <xdr:col>26</xdr:col>
                <xdr:colOff>0</xdr:colOff>
                <xdr:row>124</xdr:row>
                <xdr:rowOff>0</xdr:rowOff>
              </from>
              <to>
                <xdr:col>26</xdr:col>
                <xdr:colOff>0</xdr:colOff>
                <xdr:row>124</xdr:row>
                <xdr:rowOff>485775</xdr:rowOff>
              </to>
            </anchor>
          </objectPr>
        </oleObject>
      </mc:Choice>
      <mc:Fallback>
        <oleObject progId="PBrush" shapeId="28331" r:id="rId728"/>
      </mc:Fallback>
    </mc:AlternateContent>
    <mc:AlternateContent xmlns:mc="http://schemas.openxmlformats.org/markup-compatibility/2006">
      <mc:Choice Requires="x14">
        <oleObject progId="PBrush" shapeId="28332" r:id="rId729">
          <objectPr defaultSize="0" autoPict="0" r:id="rId129">
            <anchor moveWithCells="1" sizeWithCells="1">
              <from>
                <xdr:col>26</xdr:col>
                <xdr:colOff>0</xdr:colOff>
                <xdr:row>124</xdr:row>
                <xdr:rowOff>0</xdr:rowOff>
              </from>
              <to>
                <xdr:col>26</xdr:col>
                <xdr:colOff>0</xdr:colOff>
                <xdr:row>124</xdr:row>
                <xdr:rowOff>485775</xdr:rowOff>
              </to>
            </anchor>
          </objectPr>
        </oleObject>
      </mc:Choice>
      <mc:Fallback>
        <oleObject progId="PBrush" shapeId="28332" r:id="rId729"/>
      </mc:Fallback>
    </mc:AlternateContent>
    <mc:AlternateContent xmlns:mc="http://schemas.openxmlformats.org/markup-compatibility/2006">
      <mc:Choice Requires="x14">
        <oleObject progId="PBrush" shapeId="28333" r:id="rId730">
          <objectPr defaultSize="0" autoPict="0" r:id="rId415">
            <anchor moveWithCells="1" sizeWithCells="1">
              <from>
                <xdr:col>26</xdr:col>
                <xdr:colOff>0</xdr:colOff>
                <xdr:row>124</xdr:row>
                <xdr:rowOff>0</xdr:rowOff>
              </from>
              <to>
                <xdr:col>26</xdr:col>
                <xdr:colOff>0</xdr:colOff>
                <xdr:row>124</xdr:row>
                <xdr:rowOff>485775</xdr:rowOff>
              </to>
            </anchor>
          </objectPr>
        </oleObject>
      </mc:Choice>
      <mc:Fallback>
        <oleObject progId="PBrush" shapeId="28333" r:id="rId730"/>
      </mc:Fallback>
    </mc:AlternateContent>
    <mc:AlternateContent xmlns:mc="http://schemas.openxmlformats.org/markup-compatibility/2006">
      <mc:Choice Requires="x14">
        <oleObject progId="PBrush" shapeId="28334" r:id="rId731">
          <objectPr defaultSize="0" autoPict="0" r:id="rId355">
            <anchor moveWithCells="1" sizeWithCells="1">
              <from>
                <xdr:col>26</xdr:col>
                <xdr:colOff>0</xdr:colOff>
                <xdr:row>124</xdr:row>
                <xdr:rowOff>0</xdr:rowOff>
              </from>
              <to>
                <xdr:col>26</xdr:col>
                <xdr:colOff>0</xdr:colOff>
                <xdr:row>124</xdr:row>
                <xdr:rowOff>485775</xdr:rowOff>
              </to>
            </anchor>
          </objectPr>
        </oleObject>
      </mc:Choice>
      <mc:Fallback>
        <oleObject progId="PBrush" shapeId="28334" r:id="rId731"/>
      </mc:Fallback>
    </mc:AlternateContent>
    <mc:AlternateContent xmlns:mc="http://schemas.openxmlformats.org/markup-compatibility/2006">
      <mc:Choice Requires="x14">
        <oleObject progId="PBrush" shapeId="28335" r:id="rId732">
          <objectPr defaultSize="0" autoPict="0" r:id="rId5">
            <anchor moveWithCells="1" sizeWithCells="1">
              <from>
                <xdr:col>26</xdr:col>
                <xdr:colOff>0</xdr:colOff>
                <xdr:row>124</xdr:row>
                <xdr:rowOff>0</xdr:rowOff>
              </from>
              <to>
                <xdr:col>26</xdr:col>
                <xdr:colOff>0</xdr:colOff>
                <xdr:row>124</xdr:row>
                <xdr:rowOff>485775</xdr:rowOff>
              </to>
            </anchor>
          </objectPr>
        </oleObject>
      </mc:Choice>
      <mc:Fallback>
        <oleObject progId="PBrush" shapeId="28335" r:id="rId732"/>
      </mc:Fallback>
    </mc:AlternateContent>
    <mc:AlternateContent xmlns:mc="http://schemas.openxmlformats.org/markup-compatibility/2006">
      <mc:Choice Requires="x14">
        <oleObject progId="PBrush" shapeId="28336" r:id="rId733">
          <objectPr defaultSize="0" autoPict="0" r:id="rId202">
            <anchor moveWithCells="1" sizeWithCells="1">
              <from>
                <xdr:col>26</xdr:col>
                <xdr:colOff>0</xdr:colOff>
                <xdr:row>124</xdr:row>
                <xdr:rowOff>0</xdr:rowOff>
              </from>
              <to>
                <xdr:col>26</xdr:col>
                <xdr:colOff>0</xdr:colOff>
                <xdr:row>124</xdr:row>
                <xdr:rowOff>485775</xdr:rowOff>
              </to>
            </anchor>
          </objectPr>
        </oleObject>
      </mc:Choice>
      <mc:Fallback>
        <oleObject progId="PBrush" shapeId="28336" r:id="rId733"/>
      </mc:Fallback>
    </mc:AlternateContent>
    <mc:AlternateContent xmlns:mc="http://schemas.openxmlformats.org/markup-compatibility/2006">
      <mc:Choice Requires="x14">
        <oleObject progId="PBrush" shapeId="28337" r:id="rId734">
          <objectPr defaultSize="0" autoPict="0" r:id="rId693">
            <anchor moveWithCells="1" sizeWithCells="1">
              <from>
                <xdr:col>26</xdr:col>
                <xdr:colOff>0</xdr:colOff>
                <xdr:row>125</xdr:row>
                <xdr:rowOff>0</xdr:rowOff>
              </from>
              <to>
                <xdr:col>26</xdr:col>
                <xdr:colOff>0</xdr:colOff>
                <xdr:row>125</xdr:row>
                <xdr:rowOff>485775</xdr:rowOff>
              </to>
            </anchor>
          </objectPr>
        </oleObject>
      </mc:Choice>
      <mc:Fallback>
        <oleObject progId="PBrush" shapeId="28337" r:id="rId734"/>
      </mc:Fallback>
    </mc:AlternateContent>
    <mc:AlternateContent xmlns:mc="http://schemas.openxmlformats.org/markup-compatibility/2006">
      <mc:Choice Requires="x14">
        <oleObject progId="PBrush" shapeId="28338" r:id="rId735">
          <objectPr defaultSize="0" autoPict="0" r:id="rId695">
            <anchor moveWithCells="1" sizeWithCells="1">
              <from>
                <xdr:col>26</xdr:col>
                <xdr:colOff>0</xdr:colOff>
                <xdr:row>125</xdr:row>
                <xdr:rowOff>0</xdr:rowOff>
              </from>
              <to>
                <xdr:col>26</xdr:col>
                <xdr:colOff>0</xdr:colOff>
                <xdr:row>125</xdr:row>
                <xdr:rowOff>485775</xdr:rowOff>
              </to>
            </anchor>
          </objectPr>
        </oleObject>
      </mc:Choice>
      <mc:Fallback>
        <oleObject progId="PBrush" shapeId="28338" r:id="rId735"/>
      </mc:Fallback>
    </mc:AlternateContent>
    <mc:AlternateContent xmlns:mc="http://schemas.openxmlformats.org/markup-compatibility/2006">
      <mc:Choice Requires="x14">
        <oleObject progId="PBrush" shapeId="28339" r:id="rId736">
          <objectPr defaultSize="0" autoPict="0" r:id="rId351">
            <anchor moveWithCells="1" sizeWithCells="1">
              <from>
                <xdr:col>26</xdr:col>
                <xdr:colOff>0</xdr:colOff>
                <xdr:row>125</xdr:row>
                <xdr:rowOff>0</xdr:rowOff>
              </from>
              <to>
                <xdr:col>26</xdr:col>
                <xdr:colOff>0</xdr:colOff>
                <xdr:row>125</xdr:row>
                <xdr:rowOff>485775</xdr:rowOff>
              </to>
            </anchor>
          </objectPr>
        </oleObject>
      </mc:Choice>
      <mc:Fallback>
        <oleObject progId="PBrush" shapeId="28339" r:id="rId736"/>
      </mc:Fallback>
    </mc:AlternateContent>
    <mc:AlternateContent xmlns:mc="http://schemas.openxmlformats.org/markup-compatibility/2006">
      <mc:Choice Requires="x14">
        <oleObject progId="PBrush" shapeId="28340" r:id="rId737">
          <objectPr defaultSize="0" autoPict="0" r:id="rId129">
            <anchor moveWithCells="1" sizeWithCells="1">
              <from>
                <xdr:col>26</xdr:col>
                <xdr:colOff>0</xdr:colOff>
                <xdr:row>125</xdr:row>
                <xdr:rowOff>0</xdr:rowOff>
              </from>
              <to>
                <xdr:col>26</xdr:col>
                <xdr:colOff>0</xdr:colOff>
                <xdr:row>125</xdr:row>
                <xdr:rowOff>485775</xdr:rowOff>
              </to>
            </anchor>
          </objectPr>
        </oleObject>
      </mc:Choice>
      <mc:Fallback>
        <oleObject progId="PBrush" shapeId="28340" r:id="rId737"/>
      </mc:Fallback>
    </mc:AlternateContent>
    <mc:AlternateContent xmlns:mc="http://schemas.openxmlformats.org/markup-compatibility/2006">
      <mc:Choice Requires="x14">
        <oleObject progId="PBrush" shapeId="28341" r:id="rId738">
          <objectPr defaultSize="0" autoPict="0" r:id="rId415">
            <anchor moveWithCells="1" sizeWithCells="1">
              <from>
                <xdr:col>26</xdr:col>
                <xdr:colOff>0</xdr:colOff>
                <xdr:row>125</xdr:row>
                <xdr:rowOff>0</xdr:rowOff>
              </from>
              <to>
                <xdr:col>26</xdr:col>
                <xdr:colOff>0</xdr:colOff>
                <xdr:row>125</xdr:row>
                <xdr:rowOff>485775</xdr:rowOff>
              </to>
            </anchor>
          </objectPr>
        </oleObject>
      </mc:Choice>
      <mc:Fallback>
        <oleObject progId="PBrush" shapeId="28341" r:id="rId738"/>
      </mc:Fallback>
    </mc:AlternateContent>
    <mc:AlternateContent xmlns:mc="http://schemas.openxmlformats.org/markup-compatibility/2006">
      <mc:Choice Requires="x14">
        <oleObject progId="PBrush" shapeId="28342" r:id="rId739">
          <objectPr defaultSize="0" autoPict="0" r:id="rId355">
            <anchor moveWithCells="1" sizeWithCells="1">
              <from>
                <xdr:col>26</xdr:col>
                <xdr:colOff>0</xdr:colOff>
                <xdr:row>125</xdr:row>
                <xdr:rowOff>0</xdr:rowOff>
              </from>
              <to>
                <xdr:col>26</xdr:col>
                <xdr:colOff>0</xdr:colOff>
                <xdr:row>125</xdr:row>
                <xdr:rowOff>485775</xdr:rowOff>
              </to>
            </anchor>
          </objectPr>
        </oleObject>
      </mc:Choice>
      <mc:Fallback>
        <oleObject progId="PBrush" shapeId="28342" r:id="rId739"/>
      </mc:Fallback>
    </mc:AlternateContent>
    <mc:AlternateContent xmlns:mc="http://schemas.openxmlformats.org/markup-compatibility/2006">
      <mc:Choice Requires="x14">
        <oleObject progId="PBrush" shapeId="28343" r:id="rId740">
          <objectPr defaultSize="0" autoPict="0" r:id="rId5">
            <anchor moveWithCells="1" sizeWithCells="1">
              <from>
                <xdr:col>26</xdr:col>
                <xdr:colOff>0</xdr:colOff>
                <xdr:row>125</xdr:row>
                <xdr:rowOff>0</xdr:rowOff>
              </from>
              <to>
                <xdr:col>26</xdr:col>
                <xdr:colOff>0</xdr:colOff>
                <xdr:row>125</xdr:row>
                <xdr:rowOff>485775</xdr:rowOff>
              </to>
            </anchor>
          </objectPr>
        </oleObject>
      </mc:Choice>
      <mc:Fallback>
        <oleObject progId="PBrush" shapeId="28343" r:id="rId740"/>
      </mc:Fallback>
    </mc:AlternateContent>
    <mc:AlternateContent xmlns:mc="http://schemas.openxmlformats.org/markup-compatibility/2006">
      <mc:Choice Requires="x14">
        <oleObject progId="PBrush" shapeId="28344" r:id="rId741">
          <objectPr defaultSize="0" autoPict="0" r:id="rId202">
            <anchor moveWithCells="1" sizeWithCells="1">
              <from>
                <xdr:col>26</xdr:col>
                <xdr:colOff>0</xdr:colOff>
                <xdr:row>125</xdr:row>
                <xdr:rowOff>0</xdr:rowOff>
              </from>
              <to>
                <xdr:col>26</xdr:col>
                <xdr:colOff>0</xdr:colOff>
                <xdr:row>125</xdr:row>
                <xdr:rowOff>485775</xdr:rowOff>
              </to>
            </anchor>
          </objectPr>
        </oleObject>
      </mc:Choice>
      <mc:Fallback>
        <oleObject progId="PBrush" shapeId="28344" r:id="rId741"/>
      </mc:Fallback>
    </mc:AlternateContent>
    <mc:AlternateContent xmlns:mc="http://schemas.openxmlformats.org/markup-compatibility/2006">
      <mc:Choice Requires="x14">
        <oleObject progId="PBrush" shapeId="28345" r:id="rId742">
          <objectPr defaultSize="0" autoPict="0" r:id="rId693">
            <anchor moveWithCells="1" sizeWithCells="1">
              <from>
                <xdr:col>26</xdr:col>
                <xdr:colOff>0</xdr:colOff>
                <xdr:row>150</xdr:row>
                <xdr:rowOff>0</xdr:rowOff>
              </from>
              <to>
                <xdr:col>26</xdr:col>
                <xdr:colOff>0</xdr:colOff>
                <xdr:row>150</xdr:row>
                <xdr:rowOff>485775</xdr:rowOff>
              </to>
            </anchor>
          </objectPr>
        </oleObject>
      </mc:Choice>
      <mc:Fallback>
        <oleObject progId="PBrush" shapeId="28345" r:id="rId742"/>
      </mc:Fallback>
    </mc:AlternateContent>
    <mc:AlternateContent xmlns:mc="http://schemas.openxmlformats.org/markup-compatibility/2006">
      <mc:Choice Requires="x14">
        <oleObject progId="PBrush" shapeId="28346" r:id="rId743">
          <objectPr defaultSize="0" autoPict="0" r:id="rId695">
            <anchor moveWithCells="1" sizeWithCells="1">
              <from>
                <xdr:col>26</xdr:col>
                <xdr:colOff>0</xdr:colOff>
                <xdr:row>150</xdr:row>
                <xdr:rowOff>0</xdr:rowOff>
              </from>
              <to>
                <xdr:col>26</xdr:col>
                <xdr:colOff>0</xdr:colOff>
                <xdr:row>150</xdr:row>
                <xdr:rowOff>485775</xdr:rowOff>
              </to>
            </anchor>
          </objectPr>
        </oleObject>
      </mc:Choice>
      <mc:Fallback>
        <oleObject progId="PBrush" shapeId="28346" r:id="rId743"/>
      </mc:Fallback>
    </mc:AlternateContent>
    <mc:AlternateContent xmlns:mc="http://schemas.openxmlformats.org/markup-compatibility/2006">
      <mc:Choice Requires="x14">
        <oleObject progId="PBrush" shapeId="28347" r:id="rId744">
          <objectPr defaultSize="0" autoPict="0" r:id="rId351">
            <anchor moveWithCells="1" sizeWithCells="1">
              <from>
                <xdr:col>26</xdr:col>
                <xdr:colOff>0</xdr:colOff>
                <xdr:row>150</xdr:row>
                <xdr:rowOff>0</xdr:rowOff>
              </from>
              <to>
                <xdr:col>26</xdr:col>
                <xdr:colOff>0</xdr:colOff>
                <xdr:row>150</xdr:row>
                <xdr:rowOff>485775</xdr:rowOff>
              </to>
            </anchor>
          </objectPr>
        </oleObject>
      </mc:Choice>
      <mc:Fallback>
        <oleObject progId="PBrush" shapeId="28347" r:id="rId744"/>
      </mc:Fallback>
    </mc:AlternateContent>
    <mc:AlternateContent xmlns:mc="http://schemas.openxmlformats.org/markup-compatibility/2006">
      <mc:Choice Requires="x14">
        <oleObject progId="PBrush" shapeId="28348" r:id="rId745">
          <objectPr defaultSize="0" autoPict="0" r:id="rId129">
            <anchor moveWithCells="1" sizeWithCells="1">
              <from>
                <xdr:col>26</xdr:col>
                <xdr:colOff>0</xdr:colOff>
                <xdr:row>150</xdr:row>
                <xdr:rowOff>0</xdr:rowOff>
              </from>
              <to>
                <xdr:col>26</xdr:col>
                <xdr:colOff>0</xdr:colOff>
                <xdr:row>150</xdr:row>
                <xdr:rowOff>485775</xdr:rowOff>
              </to>
            </anchor>
          </objectPr>
        </oleObject>
      </mc:Choice>
      <mc:Fallback>
        <oleObject progId="PBrush" shapeId="28348" r:id="rId745"/>
      </mc:Fallback>
    </mc:AlternateContent>
    <mc:AlternateContent xmlns:mc="http://schemas.openxmlformats.org/markup-compatibility/2006">
      <mc:Choice Requires="x14">
        <oleObject progId="PBrush" shapeId="28349" r:id="rId746">
          <objectPr defaultSize="0" autoPict="0" r:id="rId415">
            <anchor moveWithCells="1" sizeWithCells="1">
              <from>
                <xdr:col>26</xdr:col>
                <xdr:colOff>0</xdr:colOff>
                <xdr:row>150</xdr:row>
                <xdr:rowOff>0</xdr:rowOff>
              </from>
              <to>
                <xdr:col>26</xdr:col>
                <xdr:colOff>0</xdr:colOff>
                <xdr:row>150</xdr:row>
                <xdr:rowOff>485775</xdr:rowOff>
              </to>
            </anchor>
          </objectPr>
        </oleObject>
      </mc:Choice>
      <mc:Fallback>
        <oleObject progId="PBrush" shapeId="28349" r:id="rId746"/>
      </mc:Fallback>
    </mc:AlternateContent>
    <mc:AlternateContent xmlns:mc="http://schemas.openxmlformats.org/markup-compatibility/2006">
      <mc:Choice Requires="x14">
        <oleObject progId="PBrush" shapeId="28350" r:id="rId747">
          <objectPr defaultSize="0" autoPict="0" r:id="rId355">
            <anchor moveWithCells="1" sizeWithCells="1">
              <from>
                <xdr:col>26</xdr:col>
                <xdr:colOff>0</xdr:colOff>
                <xdr:row>150</xdr:row>
                <xdr:rowOff>0</xdr:rowOff>
              </from>
              <to>
                <xdr:col>26</xdr:col>
                <xdr:colOff>0</xdr:colOff>
                <xdr:row>150</xdr:row>
                <xdr:rowOff>485775</xdr:rowOff>
              </to>
            </anchor>
          </objectPr>
        </oleObject>
      </mc:Choice>
      <mc:Fallback>
        <oleObject progId="PBrush" shapeId="28350" r:id="rId747"/>
      </mc:Fallback>
    </mc:AlternateContent>
    <mc:AlternateContent xmlns:mc="http://schemas.openxmlformats.org/markup-compatibility/2006">
      <mc:Choice Requires="x14">
        <oleObject progId="PBrush" shapeId="28351" r:id="rId748">
          <objectPr defaultSize="0" autoPict="0" r:id="rId5">
            <anchor moveWithCells="1" sizeWithCells="1">
              <from>
                <xdr:col>26</xdr:col>
                <xdr:colOff>0</xdr:colOff>
                <xdr:row>150</xdr:row>
                <xdr:rowOff>0</xdr:rowOff>
              </from>
              <to>
                <xdr:col>26</xdr:col>
                <xdr:colOff>0</xdr:colOff>
                <xdr:row>150</xdr:row>
                <xdr:rowOff>485775</xdr:rowOff>
              </to>
            </anchor>
          </objectPr>
        </oleObject>
      </mc:Choice>
      <mc:Fallback>
        <oleObject progId="PBrush" shapeId="28351" r:id="rId748"/>
      </mc:Fallback>
    </mc:AlternateContent>
    <mc:AlternateContent xmlns:mc="http://schemas.openxmlformats.org/markup-compatibility/2006">
      <mc:Choice Requires="x14">
        <oleObject progId="PBrush" shapeId="28352" r:id="rId749">
          <objectPr defaultSize="0" autoPict="0" r:id="rId202">
            <anchor moveWithCells="1" sizeWithCells="1">
              <from>
                <xdr:col>26</xdr:col>
                <xdr:colOff>0</xdr:colOff>
                <xdr:row>150</xdr:row>
                <xdr:rowOff>0</xdr:rowOff>
              </from>
              <to>
                <xdr:col>26</xdr:col>
                <xdr:colOff>0</xdr:colOff>
                <xdr:row>150</xdr:row>
                <xdr:rowOff>485775</xdr:rowOff>
              </to>
            </anchor>
          </objectPr>
        </oleObject>
      </mc:Choice>
      <mc:Fallback>
        <oleObject progId="PBrush" shapeId="28352" r:id="rId749"/>
      </mc:Fallback>
    </mc:AlternateContent>
    <mc:AlternateContent xmlns:mc="http://schemas.openxmlformats.org/markup-compatibility/2006">
      <mc:Choice Requires="x14">
        <oleObject progId="PBrush" shapeId="28353" r:id="rId750">
          <objectPr defaultSize="0" autoPict="0" r:id="rId693">
            <anchor moveWithCells="1" sizeWithCells="1">
              <from>
                <xdr:col>26</xdr:col>
                <xdr:colOff>0</xdr:colOff>
                <xdr:row>174</xdr:row>
                <xdr:rowOff>0</xdr:rowOff>
              </from>
              <to>
                <xdr:col>26</xdr:col>
                <xdr:colOff>0</xdr:colOff>
                <xdr:row>174</xdr:row>
                <xdr:rowOff>485775</xdr:rowOff>
              </to>
            </anchor>
          </objectPr>
        </oleObject>
      </mc:Choice>
      <mc:Fallback>
        <oleObject progId="PBrush" shapeId="28353" r:id="rId750"/>
      </mc:Fallback>
    </mc:AlternateContent>
    <mc:AlternateContent xmlns:mc="http://schemas.openxmlformats.org/markup-compatibility/2006">
      <mc:Choice Requires="x14">
        <oleObject progId="PBrush" shapeId="28354" r:id="rId751">
          <objectPr defaultSize="0" autoPict="0" r:id="rId695">
            <anchor moveWithCells="1" sizeWithCells="1">
              <from>
                <xdr:col>26</xdr:col>
                <xdr:colOff>0</xdr:colOff>
                <xdr:row>174</xdr:row>
                <xdr:rowOff>0</xdr:rowOff>
              </from>
              <to>
                <xdr:col>26</xdr:col>
                <xdr:colOff>0</xdr:colOff>
                <xdr:row>174</xdr:row>
                <xdr:rowOff>485775</xdr:rowOff>
              </to>
            </anchor>
          </objectPr>
        </oleObject>
      </mc:Choice>
      <mc:Fallback>
        <oleObject progId="PBrush" shapeId="28354" r:id="rId751"/>
      </mc:Fallback>
    </mc:AlternateContent>
    <mc:AlternateContent xmlns:mc="http://schemas.openxmlformats.org/markup-compatibility/2006">
      <mc:Choice Requires="x14">
        <oleObject progId="PBrush" shapeId="28355" r:id="rId752">
          <objectPr defaultSize="0" autoPict="0" r:id="rId351">
            <anchor moveWithCells="1" sizeWithCells="1">
              <from>
                <xdr:col>26</xdr:col>
                <xdr:colOff>0</xdr:colOff>
                <xdr:row>174</xdr:row>
                <xdr:rowOff>0</xdr:rowOff>
              </from>
              <to>
                <xdr:col>26</xdr:col>
                <xdr:colOff>0</xdr:colOff>
                <xdr:row>174</xdr:row>
                <xdr:rowOff>485775</xdr:rowOff>
              </to>
            </anchor>
          </objectPr>
        </oleObject>
      </mc:Choice>
      <mc:Fallback>
        <oleObject progId="PBrush" shapeId="28355" r:id="rId752"/>
      </mc:Fallback>
    </mc:AlternateContent>
    <mc:AlternateContent xmlns:mc="http://schemas.openxmlformats.org/markup-compatibility/2006">
      <mc:Choice Requires="x14">
        <oleObject progId="PBrush" shapeId="28356" r:id="rId753">
          <objectPr defaultSize="0" autoPict="0" r:id="rId129">
            <anchor moveWithCells="1" sizeWithCells="1">
              <from>
                <xdr:col>26</xdr:col>
                <xdr:colOff>0</xdr:colOff>
                <xdr:row>174</xdr:row>
                <xdr:rowOff>0</xdr:rowOff>
              </from>
              <to>
                <xdr:col>26</xdr:col>
                <xdr:colOff>0</xdr:colOff>
                <xdr:row>174</xdr:row>
                <xdr:rowOff>485775</xdr:rowOff>
              </to>
            </anchor>
          </objectPr>
        </oleObject>
      </mc:Choice>
      <mc:Fallback>
        <oleObject progId="PBrush" shapeId="28356" r:id="rId753"/>
      </mc:Fallback>
    </mc:AlternateContent>
    <mc:AlternateContent xmlns:mc="http://schemas.openxmlformats.org/markup-compatibility/2006">
      <mc:Choice Requires="x14">
        <oleObject progId="PBrush" shapeId="28357" r:id="rId754">
          <objectPr defaultSize="0" autoPict="0" r:id="rId415">
            <anchor moveWithCells="1" sizeWithCells="1">
              <from>
                <xdr:col>26</xdr:col>
                <xdr:colOff>0</xdr:colOff>
                <xdr:row>174</xdr:row>
                <xdr:rowOff>0</xdr:rowOff>
              </from>
              <to>
                <xdr:col>26</xdr:col>
                <xdr:colOff>0</xdr:colOff>
                <xdr:row>174</xdr:row>
                <xdr:rowOff>485775</xdr:rowOff>
              </to>
            </anchor>
          </objectPr>
        </oleObject>
      </mc:Choice>
      <mc:Fallback>
        <oleObject progId="PBrush" shapeId="28357" r:id="rId754"/>
      </mc:Fallback>
    </mc:AlternateContent>
    <mc:AlternateContent xmlns:mc="http://schemas.openxmlformats.org/markup-compatibility/2006">
      <mc:Choice Requires="x14">
        <oleObject progId="PBrush" shapeId="28358" r:id="rId755">
          <objectPr defaultSize="0" autoPict="0" r:id="rId355">
            <anchor moveWithCells="1" sizeWithCells="1">
              <from>
                <xdr:col>26</xdr:col>
                <xdr:colOff>0</xdr:colOff>
                <xdr:row>174</xdr:row>
                <xdr:rowOff>0</xdr:rowOff>
              </from>
              <to>
                <xdr:col>26</xdr:col>
                <xdr:colOff>0</xdr:colOff>
                <xdr:row>174</xdr:row>
                <xdr:rowOff>485775</xdr:rowOff>
              </to>
            </anchor>
          </objectPr>
        </oleObject>
      </mc:Choice>
      <mc:Fallback>
        <oleObject progId="PBrush" shapeId="28358" r:id="rId755"/>
      </mc:Fallback>
    </mc:AlternateContent>
    <mc:AlternateContent xmlns:mc="http://schemas.openxmlformats.org/markup-compatibility/2006">
      <mc:Choice Requires="x14">
        <oleObject progId="PBrush" shapeId="28359" r:id="rId756">
          <objectPr defaultSize="0" autoPict="0" r:id="rId5">
            <anchor moveWithCells="1" sizeWithCells="1">
              <from>
                <xdr:col>26</xdr:col>
                <xdr:colOff>0</xdr:colOff>
                <xdr:row>174</xdr:row>
                <xdr:rowOff>0</xdr:rowOff>
              </from>
              <to>
                <xdr:col>26</xdr:col>
                <xdr:colOff>0</xdr:colOff>
                <xdr:row>174</xdr:row>
                <xdr:rowOff>485775</xdr:rowOff>
              </to>
            </anchor>
          </objectPr>
        </oleObject>
      </mc:Choice>
      <mc:Fallback>
        <oleObject progId="PBrush" shapeId="28359" r:id="rId756"/>
      </mc:Fallback>
    </mc:AlternateContent>
    <mc:AlternateContent xmlns:mc="http://schemas.openxmlformats.org/markup-compatibility/2006">
      <mc:Choice Requires="x14">
        <oleObject progId="PBrush" shapeId="28360" r:id="rId757">
          <objectPr defaultSize="0" autoPict="0" r:id="rId202">
            <anchor moveWithCells="1" sizeWithCells="1">
              <from>
                <xdr:col>26</xdr:col>
                <xdr:colOff>0</xdr:colOff>
                <xdr:row>174</xdr:row>
                <xdr:rowOff>0</xdr:rowOff>
              </from>
              <to>
                <xdr:col>26</xdr:col>
                <xdr:colOff>0</xdr:colOff>
                <xdr:row>174</xdr:row>
                <xdr:rowOff>485775</xdr:rowOff>
              </to>
            </anchor>
          </objectPr>
        </oleObject>
      </mc:Choice>
      <mc:Fallback>
        <oleObject progId="PBrush" shapeId="28360" r:id="rId757"/>
      </mc:Fallback>
    </mc:AlternateContent>
    <mc:AlternateContent xmlns:mc="http://schemas.openxmlformats.org/markup-compatibility/2006">
      <mc:Choice Requires="x14">
        <oleObject progId="PBrush" shapeId="28361" r:id="rId758">
          <objectPr defaultSize="0" autoPict="0" r:id="rId693">
            <anchor moveWithCells="1" sizeWithCells="1">
              <from>
                <xdr:col>26</xdr:col>
                <xdr:colOff>0</xdr:colOff>
                <xdr:row>175</xdr:row>
                <xdr:rowOff>0</xdr:rowOff>
              </from>
              <to>
                <xdr:col>26</xdr:col>
                <xdr:colOff>0</xdr:colOff>
                <xdr:row>175</xdr:row>
                <xdr:rowOff>485775</xdr:rowOff>
              </to>
            </anchor>
          </objectPr>
        </oleObject>
      </mc:Choice>
      <mc:Fallback>
        <oleObject progId="PBrush" shapeId="28361" r:id="rId758"/>
      </mc:Fallback>
    </mc:AlternateContent>
    <mc:AlternateContent xmlns:mc="http://schemas.openxmlformats.org/markup-compatibility/2006">
      <mc:Choice Requires="x14">
        <oleObject progId="PBrush" shapeId="28362" r:id="rId759">
          <objectPr defaultSize="0" autoPict="0" r:id="rId695">
            <anchor moveWithCells="1" sizeWithCells="1">
              <from>
                <xdr:col>26</xdr:col>
                <xdr:colOff>0</xdr:colOff>
                <xdr:row>175</xdr:row>
                <xdr:rowOff>0</xdr:rowOff>
              </from>
              <to>
                <xdr:col>26</xdr:col>
                <xdr:colOff>0</xdr:colOff>
                <xdr:row>175</xdr:row>
                <xdr:rowOff>485775</xdr:rowOff>
              </to>
            </anchor>
          </objectPr>
        </oleObject>
      </mc:Choice>
      <mc:Fallback>
        <oleObject progId="PBrush" shapeId="28362" r:id="rId759"/>
      </mc:Fallback>
    </mc:AlternateContent>
    <mc:AlternateContent xmlns:mc="http://schemas.openxmlformats.org/markup-compatibility/2006">
      <mc:Choice Requires="x14">
        <oleObject progId="PBrush" shapeId="28363" r:id="rId760">
          <objectPr defaultSize="0" autoPict="0" r:id="rId351">
            <anchor moveWithCells="1" sizeWithCells="1">
              <from>
                <xdr:col>26</xdr:col>
                <xdr:colOff>0</xdr:colOff>
                <xdr:row>175</xdr:row>
                <xdr:rowOff>0</xdr:rowOff>
              </from>
              <to>
                <xdr:col>26</xdr:col>
                <xdr:colOff>0</xdr:colOff>
                <xdr:row>175</xdr:row>
                <xdr:rowOff>485775</xdr:rowOff>
              </to>
            </anchor>
          </objectPr>
        </oleObject>
      </mc:Choice>
      <mc:Fallback>
        <oleObject progId="PBrush" shapeId="28363" r:id="rId760"/>
      </mc:Fallback>
    </mc:AlternateContent>
    <mc:AlternateContent xmlns:mc="http://schemas.openxmlformats.org/markup-compatibility/2006">
      <mc:Choice Requires="x14">
        <oleObject progId="PBrush" shapeId="28364" r:id="rId761">
          <objectPr defaultSize="0" autoPict="0" r:id="rId129">
            <anchor moveWithCells="1" sizeWithCells="1">
              <from>
                <xdr:col>26</xdr:col>
                <xdr:colOff>0</xdr:colOff>
                <xdr:row>175</xdr:row>
                <xdr:rowOff>0</xdr:rowOff>
              </from>
              <to>
                <xdr:col>26</xdr:col>
                <xdr:colOff>0</xdr:colOff>
                <xdr:row>175</xdr:row>
                <xdr:rowOff>485775</xdr:rowOff>
              </to>
            </anchor>
          </objectPr>
        </oleObject>
      </mc:Choice>
      <mc:Fallback>
        <oleObject progId="PBrush" shapeId="28364" r:id="rId761"/>
      </mc:Fallback>
    </mc:AlternateContent>
    <mc:AlternateContent xmlns:mc="http://schemas.openxmlformats.org/markup-compatibility/2006">
      <mc:Choice Requires="x14">
        <oleObject progId="PBrush" shapeId="28365" r:id="rId762">
          <objectPr defaultSize="0" autoPict="0" r:id="rId415">
            <anchor moveWithCells="1" sizeWithCells="1">
              <from>
                <xdr:col>26</xdr:col>
                <xdr:colOff>0</xdr:colOff>
                <xdr:row>175</xdr:row>
                <xdr:rowOff>0</xdr:rowOff>
              </from>
              <to>
                <xdr:col>26</xdr:col>
                <xdr:colOff>0</xdr:colOff>
                <xdr:row>175</xdr:row>
                <xdr:rowOff>485775</xdr:rowOff>
              </to>
            </anchor>
          </objectPr>
        </oleObject>
      </mc:Choice>
      <mc:Fallback>
        <oleObject progId="PBrush" shapeId="28365" r:id="rId762"/>
      </mc:Fallback>
    </mc:AlternateContent>
    <mc:AlternateContent xmlns:mc="http://schemas.openxmlformats.org/markup-compatibility/2006">
      <mc:Choice Requires="x14">
        <oleObject progId="PBrush" shapeId="28366" r:id="rId763">
          <objectPr defaultSize="0" autoPict="0" r:id="rId355">
            <anchor moveWithCells="1" sizeWithCells="1">
              <from>
                <xdr:col>26</xdr:col>
                <xdr:colOff>0</xdr:colOff>
                <xdr:row>175</xdr:row>
                <xdr:rowOff>0</xdr:rowOff>
              </from>
              <to>
                <xdr:col>26</xdr:col>
                <xdr:colOff>0</xdr:colOff>
                <xdr:row>175</xdr:row>
                <xdr:rowOff>485775</xdr:rowOff>
              </to>
            </anchor>
          </objectPr>
        </oleObject>
      </mc:Choice>
      <mc:Fallback>
        <oleObject progId="PBrush" shapeId="28366" r:id="rId763"/>
      </mc:Fallback>
    </mc:AlternateContent>
    <mc:AlternateContent xmlns:mc="http://schemas.openxmlformats.org/markup-compatibility/2006">
      <mc:Choice Requires="x14">
        <oleObject progId="PBrush" shapeId="28367" r:id="rId764">
          <objectPr defaultSize="0" autoPict="0" r:id="rId5">
            <anchor moveWithCells="1" sizeWithCells="1">
              <from>
                <xdr:col>26</xdr:col>
                <xdr:colOff>0</xdr:colOff>
                <xdr:row>175</xdr:row>
                <xdr:rowOff>0</xdr:rowOff>
              </from>
              <to>
                <xdr:col>26</xdr:col>
                <xdr:colOff>0</xdr:colOff>
                <xdr:row>175</xdr:row>
                <xdr:rowOff>485775</xdr:rowOff>
              </to>
            </anchor>
          </objectPr>
        </oleObject>
      </mc:Choice>
      <mc:Fallback>
        <oleObject progId="PBrush" shapeId="28367" r:id="rId764"/>
      </mc:Fallback>
    </mc:AlternateContent>
    <mc:AlternateContent xmlns:mc="http://schemas.openxmlformats.org/markup-compatibility/2006">
      <mc:Choice Requires="x14">
        <oleObject progId="PBrush" shapeId="28368" r:id="rId765">
          <objectPr defaultSize="0" autoPict="0" r:id="rId202">
            <anchor moveWithCells="1" sizeWithCells="1">
              <from>
                <xdr:col>26</xdr:col>
                <xdr:colOff>0</xdr:colOff>
                <xdr:row>175</xdr:row>
                <xdr:rowOff>0</xdr:rowOff>
              </from>
              <to>
                <xdr:col>26</xdr:col>
                <xdr:colOff>0</xdr:colOff>
                <xdr:row>175</xdr:row>
                <xdr:rowOff>485775</xdr:rowOff>
              </to>
            </anchor>
          </objectPr>
        </oleObject>
      </mc:Choice>
      <mc:Fallback>
        <oleObject progId="PBrush" shapeId="28368" r:id="rId765"/>
      </mc:Fallback>
    </mc:AlternateContent>
    <mc:AlternateContent xmlns:mc="http://schemas.openxmlformats.org/markup-compatibility/2006">
      <mc:Choice Requires="x14">
        <oleObject progId="PBrush" shapeId="28369" r:id="rId766">
          <objectPr defaultSize="0" autoPict="0" r:id="rId693">
            <anchor moveWithCells="1" sizeWithCells="1">
              <from>
                <xdr:col>26</xdr:col>
                <xdr:colOff>0</xdr:colOff>
                <xdr:row>176</xdr:row>
                <xdr:rowOff>0</xdr:rowOff>
              </from>
              <to>
                <xdr:col>26</xdr:col>
                <xdr:colOff>0</xdr:colOff>
                <xdr:row>176</xdr:row>
                <xdr:rowOff>485775</xdr:rowOff>
              </to>
            </anchor>
          </objectPr>
        </oleObject>
      </mc:Choice>
      <mc:Fallback>
        <oleObject progId="PBrush" shapeId="28369" r:id="rId766"/>
      </mc:Fallback>
    </mc:AlternateContent>
    <mc:AlternateContent xmlns:mc="http://schemas.openxmlformats.org/markup-compatibility/2006">
      <mc:Choice Requires="x14">
        <oleObject progId="PBrush" shapeId="28370" r:id="rId767">
          <objectPr defaultSize="0" autoPict="0" r:id="rId695">
            <anchor moveWithCells="1" sizeWithCells="1">
              <from>
                <xdr:col>26</xdr:col>
                <xdr:colOff>0</xdr:colOff>
                <xdr:row>176</xdr:row>
                <xdr:rowOff>0</xdr:rowOff>
              </from>
              <to>
                <xdr:col>26</xdr:col>
                <xdr:colOff>0</xdr:colOff>
                <xdr:row>176</xdr:row>
                <xdr:rowOff>485775</xdr:rowOff>
              </to>
            </anchor>
          </objectPr>
        </oleObject>
      </mc:Choice>
      <mc:Fallback>
        <oleObject progId="PBrush" shapeId="28370" r:id="rId767"/>
      </mc:Fallback>
    </mc:AlternateContent>
    <mc:AlternateContent xmlns:mc="http://schemas.openxmlformats.org/markup-compatibility/2006">
      <mc:Choice Requires="x14">
        <oleObject progId="PBrush" shapeId="28371" r:id="rId768">
          <objectPr defaultSize="0" autoPict="0" r:id="rId351">
            <anchor moveWithCells="1" sizeWithCells="1">
              <from>
                <xdr:col>26</xdr:col>
                <xdr:colOff>0</xdr:colOff>
                <xdr:row>176</xdr:row>
                <xdr:rowOff>0</xdr:rowOff>
              </from>
              <to>
                <xdr:col>26</xdr:col>
                <xdr:colOff>0</xdr:colOff>
                <xdr:row>176</xdr:row>
                <xdr:rowOff>485775</xdr:rowOff>
              </to>
            </anchor>
          </objectPr>
        </oleObject>
      </mc:Choice>
      <mc:Fallback>
        <oleObject progId="PBrush" shapeId="28371" r:id="rId768"/>
      </mc:Fallback>
    </mc:AlternateContent>
    <mc:AlternateContent xmlns:mc="http://schemas.openxmlformats.org/markup-compatibility/2006">
      <mc:Choice Requires="x14">
        <oleObject progId="PBrush" shapeId="28372" r:id="rId769">
          <objectPr defaultSize="0" autoPict="0" r:id="rId129">
            <anchor moveWithCells="1" sizeWithCells="1">
              <from>
                <xdr:col>26</xdr:col>
                <xdr:colOff>0</xdr:colOff>
                <xdr:row>176</xdr:row>
                <xdr:rowOff>0</xdr:rowOff>
              </from>
              <to>
                <xdr:col>26</xdr:col>
                <xdr:colOff>0</xdr:colOff>
                <xdr:row>176</xdr:row>
                <xdr:rowOff>485775</xdr:rowOff>
              </to>
            </anchor>
          </objectPr>
        </oleObject>
      </mc:Choice>
      <mc:Fallback>
        <oleObject progId="PBrush" shapeId="28372" r:id="rId769"/>
      </mc:Fallback>
    </mc:AlternateContent>
    <mc:AlternateContent xmlns:mc="http://schemas.openxmlformats.org/markup-compatibility/2006">
      <mc:Choice Requires="x14">
        <oleObject progId="PBrush" shapeId="28373" r:id="rId770">
          <objectPr defaultSize="0" autoPict="0" r:id="rId415">
            <anchor moveWithCells="1" sizeWithCells="1">
              <from>
                <xdr:col>26</xdr:col>
                <xdr:colOff>0</xdr:colOff>
                <xdr:row>176</xdr:row>
                <xdr:rowOff>0</xdr:rowOff>
              </from>
              <to>
                <xdr:col>26</xdr:col>
                <xdr:colOff>0</xdr:colOff>
                <xdr:row>176</xdr:row>
                <xdr:rowOff>485775</xdr:rowOff>
              </to>
            </anchor>
          </objectPr>
        </oleObject>
      </mc:Choice>
      <mc:Fallback>
        <oleObject progId="PBrush" shapeId="28373" r:id="rId770"/>
      </mc:Fallback>
    </mc:AlternateContent>
    <mc:AlternateContent xmlns:mc="http://schemas.openxmlformats.org/markup-compatibility/2006">
      <mc:Choice Requires="x14">
        <oleObject progId="PBrush" shapeId="28374" r:id="rId771">
          <objectPr defaultSize="0" autoPict="0" r:id="rId355">
            <anchor moveWithCells="1" sizeWithCells="1">
              <from>
                <xdr:col>26</xdr:col>
                <xdr:colOff>0</xdr:colOff>
                <xdr:row>176</xdr:row>
                <xdr:rowOff>0</xdr:rowOff>
              </from>
              <to>
                <xdr:col>26</xdr:col>
                <xdr:colOff>0</xdr:colOff>
                <xdr:row>176</xdr:row>
                <xdr:rowOff>485775</xdr:rowOff>
              </to>
            </anchor>
          </objectPr>
        </oleObject>
      </mc:Choice>
      <mc:Fallback>
        <oleObject progId="PBrush" shapeId="28374" r:id="rId771"/>
      </mc:Fallback>
    </mc:AlternateContent>
    <mc:AlternateContent xmlns:mc="http://schemas.openxmlformats.org/markup-compatibility/2006">
      <mc:Choice Requires="x14">
        <oleObject progId="PBrush" shapeId="28375" r:id="rId772">
          <objectPr defaultSize="0" autoPict="0" r:id="rId5">
            <anchor moveWithCells="1" sizeWithCells="1">
              <from>
                <xdr:col>26</xdr:col>
                <xdr:colOff>0</xdr:colOff>
                <xdr:row>176</xdr:row>
                <xdr:rowOff>0</xdr:rowOff>
              </from>
              <to>
                <xdr:col>26</xdr:col>
                <xdr:colOff>0</xdr:colOff>
                <xdr:row>176</xdr:row>
                <xdr:rowOff>485775</xdr:rowOff>
              </to>
            </anchor>
          </objectPr>
        </oleObject>
      </mc:Choice>
      <mc:Fallback>
        <oleObject progId="PBrush" shapeId="28375" r:id="rId772"/>
      </mc:Fallback>
    </mc:AlternateContent>
    <mc:AlternateContent xmlns:mc="http://schemas.openxmlformats.org/markup-compatibility/2006">
      <mc:Choice Requires="x14">
        <oleObject progId="PBrush" shapeId="28376" r:id="rId773">
          <objectPr defaultSize="0" autoPict="0" r:id="rId202">
            <anchor moveWithCells="1" sizeWithCells="1">
              <from>
                <xdr:col>26</xdr:col>
                <xdr:colOff>0</xdr:colOff>
                <xdr:row>176</xdr:row>
                <xdr:rowOff>0</xdr:rowOff>
              </from>
              <to>
                <xdr:col>26</xdr:col>
                <xdr:colOff>0</xdr:colOff>
                <xdr:row>176</xdr:row>
                <xdr:rowOff>485775</xdr:rowOff>
              </to>
            </anchor>
          </objectPr>
        </oleObject>
      </mc:Choice>
      <mc:Fallback>
        <oleObject progId="PBrush" shapeId="28376" r:id="rId773"/>
      </mc:Fallback>
    </mc:AlternateContent>
    <mc:AlternateContent xmlns:mc="http://schemas.openxmlformats.org/markup-compatibility/2006">
      <mc:Choice Requires="x14">
        <oleObject progId="PBrush" shapeId="28377" r:id="rId774">
          <objectPr defaultSize="0" autoPict="0" r:id="rId775">
            <anchor moveWithCells="1" sizeWithCells="1">
              <from>
                <xdr:col>26</xdr:col>
                <xdr:colOff>0</xdr:colOff>
                <xdr:row>116</xdr:row>
                <xdr:rowOff>0</xdr:rowOff>
              </from>
              <to>
                <xdr:col>26</xdr:col>
                <xdr:colOff>0</xdr:colOff>
                <xdr:row>116</xdr:row>
                <xdr:rowOff>485775</xdr:rowOff>
              </to>
            </anchor>
          </objectPr>
        </oleObject>
      </mc:Choice>
      <mc:Fallback>
        <oleObject progId="PBrush" shapeId="28377" r:id="rId774"/>
      </mc:Fallback>
    </mc:AlternateContent>
    <mc:AlternateContent xmlns:mc="http://schemas.openxmlformats.org/markup-compatibility/2006">
      <mc:Choice Requires="x14">
        <oleObject progId="PBrush" shapeId="28378" r:id="rId776">
          <objectPr defaultSize="0" autoPict="0" r:id="rId125">
            <anchor moveWithCells="1" sizeWithCells="1">
              <from>
                <xdr:col>26</xdr:col>
                <xdr:colOff>0</xdr:colOff>
                <xdr:row>116</xdr:row>
                <xdr:rowOff>0</xdr:rowOff>
              </from>
              <to>
                <xdr:col>26</xdr:col>
                <xdr:colOff>0</xdr:colOff>
                <xdr:row>116</xdr:row>
                <xdr:rowOff>485775</xdr:rowOff>
              </to>
            </anchor>
          </objectPr>
        </oleObject>
      </mc:Choice>
      <mc:Fallback>
        <oleObject progId="PBrush" shapeId="28378" r:id="rId776"/>
      </mc:Fallback>
    </mc:AlternateContent>
    <mc:AlternateContent xmlns:mc="http://schemas.openxmlformats.org/markup-compatibility/2006">
      <mc:Choice Requires="x14">
        <oleObject progId="PBrush" shapeId="28379" r:id="rId777">
          <objectPr defaultSize="0" autoPict="0" r:id="rId503">
            <anchor moveWithCells="1" sizeWithCells="1">
              <from>
                <xdr:col>26</xdr:col>
                <xdr:colOff>0</xdr:colOff>
                <xdr:row>116</xdr:row>
                <xdr:rowOff>0</xdr:rowOff>
              </from>
              <to>
                <xdr:col>26</xdr:col>
                <xdr:colOff>0</xdr:colOff>
                <xdr:row>116</xdr:row>
                <xdr:rowOff>485775</xdr:rowOff>
              </to>
            </anchor>
          </objectPr>
        </oleObject>
      </mc:Choice>
      <mc:Fallback>
        <oleObject progId="PBrush" shapeId="28379" r:id="rId777"/>
      </mc:Fallback>
    </mc:AlternateContent>
    <mc:AlternateContent xmlns:mc="http://schemas.openxmlformats.org/markup-compatibility/2006">
      <mc:Choice Requires="x14">
        <oleObject progId="PBrush" shapeId="28380" r:id="rId778">
          <objectPr defaultSize="0" autoPict="0" r:id="rId293">
            <anchor moveWithCells="1" sizeWithCells="1">
              <from>
                <xdr:col>26</xdr:col>
                <xdr:colOff>0</xdr:colOff>
                <xdr:row>116</xdr:row>
                <xdr:rowOff>0</xdr:rowOff>
              </from>
              <to>
                <xdr:col>26</xdr:col>
                <xdr:colOff>0</xdr:colOff>
                <xdr:row>116</xdr:row>
                <xdr:rowOff>485775</xdr:rowOff>
              </to>
            </anchor>
          </objectPr>
        </oleObject>
      </mc:Choice>
      <mc:Fallback>
        <oleObject progId="PBrush" shapeId="28380" r:id="rId778"/>
      </mc:Fallback>
    </mc:AlternateContent>
    <mc:AlternateContent xmlns:mc="http://schemas.openxmlformats.org/markup-compatibility/2006">
      <mc:Choice Requires="x14">
        <oleObject progId="PBrush" shapeId="28381" r:id="rId779">
          <objectPr defaultSize="0" autoPict="0" r:id="rId573">
            <anchor moveWithCells="1" sizeWithCells="1">
              <from>
                <xdr:col>26</xdr:col>
                <xdr:colOff>0</xdr:colOff>
                <xdr:row>116</xdr:row>
                <xdr:rowOff>0</xdr:rowOff>
              </from>
              <to>
                <xdr:col>26</xdr:col>
                <xdr:colOff>0</xdr:colOff>
                <xdr:row>116</xdr:row>
                <xdr:rowOff>485775</xdr:rowOff>
              </to>
            </anchor>
          </objectPr>
        </oleObject>
      </mc:Choice>
      <mc:Fallback>
        <oleObject progId="PBrush" shapeId="28381" r:id="rId779"/>
      </mc:Fallback>
    </mc:AlternateContent>
    <mc:AlternateContent xmlns:mc="http://schemas.openxmlformats.org/markup-compatibility/2006">
      <mc:Choice Requires="x14">
        <oleObject progId="PBrush" shapeId="28382" r:id="rId780">
          <objectPr defaultSize="0" autoPict="0" r:id="rId506">
            <anchor moveWithCells="1" sizeWithCells="1">
              <from>
                <xdr:col>26</xdr:col>
                <xdr:colOff>0</xdr:colOff>
                <xdr:row>116</xdr:row>
                <xdr:rowOff>0</xdr:rowOff>
              </from>
              <to>
                <xdr:col>26</xdr:col>
                <xdr:colOff>0</xdr:colOff>
                <xdr:row>116</xdr:row>
                <xdr:rowOff>485775</xdr:rowOff>
              </to>
            </anchor>
          </objectPr>
        </oleObject>
      </mc:Choice>
      <mc:Fallback>
        <oleObject progId="PBrush" shapeId="28382" r:id="rId780"/>
      </mc:Fallback>
    </mc:AlternateContent>
    <mc:AlternateContent xmlns:mc="http://schemas.openxmlformats.org/markup-compatibility/2006">
      <mc:Choice Requires="x14">
        <oleObject progId="PBrush" shapeId="28383" r:id="rId781">
          <objectPr defaultSize="0" autoPict="0" r:id="rId415">
            <anchor moveWithCells="1" sizeWithCells="1">
              <from>
                <xdr:col>26</xdr:col>
                <xdr:colOff>0</xdr:colOff>
                <xdr:row>116</xdr:row>
                <xdr:rowOff>0</xdr:rowOff>
              </from>
              <to>
                <xdr:col>26</xdr:col>
                <xdr:colOff>0</xdr:colOff>
                <xdr:row>116</xdr:row>
                <xdr:rowOff>485775</xdr:rowOff>
              </to>
            </anchor>
          </objectPr>
        </oleObject>
      </mc:Choice>
      <mc:Fallback>
        <oleObject progId="PBrush" shapeId="28383" r:id="rId781"/>
      </mc:Fallback>
    </mc:AlternateContent>
    <mc:AlternateContent xmlns:mc="http://schemas.openxmlformats.org/markup-compatibility/2006">
      <mc:Choice Requires="x14">
        <oleObject progId="PBrush" shapeId="28384" r:id="rId782">
          <objectPr defaultSize="0" autoPict="0" r:id="rId355">
            <anchor moveWithCells="1" sizeWithCells="1">
              <from>
                <xdr:col>26</xdr:col>
                <xdr:colOff>0</xdr:colOff>
                <xdr:row>116</xdr:row>
                <xdr:rowOff>0</xdr:rowOff>
              </from>
              <to>
                <xdr:col>26</xdr:col>
                <xdr:colOff>0</xdr:colOff>
                <xdr:row>116</xdr:row>
                <xdr:rowOff>485775</xdr:rowOff>
              </to>
            </anchor>
          </objectPr>
        </oleObject>
      </mc:Choice>
      <mc:Fallback>
        <oleObject progId="PBrush" shapeId="28384" r:id="rId782"/>
      </mc:Fallback>
    </mc:AlternateContent>
    <mc:AlternateContent xmlns:mc="http://schemas.openxmlformats.org/markup-compatibility/2006">
      <mc:Choice Requires="x14">
        <oleObject progId="PBrush" shapeId="28385" r:id="rId783">
          <objectPr defaultSize="0" autoPict="0" r:id="rId775">
            <anchor moveWithCells="1" sizeWithCells="1">
              <from>
                <xdr:col>26</xdr:col>
                <xdr:colOff>0</xdr:colOff>
                <xdr:row>134</xdr:row>
                <xdr:rowOff>0</xdr:rowOff>
              </from>
              <to>
                <xdr:col>26</xdr:col>
                <xdr:colOff>0</xdr:colOff>
                <xdr:row>134</xdr:row>
                <xdr:rowOff>485775</xdr:rowOff>
              </to>
            </anchor>
          </objectPr>
        </oleObject>
      </mc:Choice>
      <mc:Fallback>
        <oleObject progId="PBrush" shapeId="28385" r:id="rId783"/>
      </mc:Fallback>
    </mc:AlternateContent>
    <mc:AlternateContent xmlns:mc="http://schemas.openxmlformats.org/markup-compatibility/2006">
      <mc:Choice Requires="x14">
        <oleObject progId="PBrush" shapeId="28386" r:id="rId784">
          <objectPr defaultSize="0" autoPict="0" r:id="rId125">
            <anchor moveWithCells="1" sizeWithCells="1">
              <from>
                <xdr:col>26</xdr:col>
                <xdr:colOff>0</xdr:colOff>
                <xdr:row>134</xdr:row>
                <xdr:rowOff>0</xdr:rowOff>
              </from>
              <to>
                <xdr:col>26</xdr:col>
                <xdr:colOff>0</xdr:colOff>
                <xdr:row>134</xdr:row>
                <xdr:rowOff>485775</xdr:rowOff>
              </to>
            </anchor>
          </objectPr>
        </oleObject>
      </mc:Choice>
      <mc:Fallback>
        <oleObject progId="PBrush" shapeId="28386" r:id="rId784"/>
      </mc:Fallback>
    </mc:AlternateContent>
    <mc:AlternateContent xmlns:mc="http://schemas.openxmlformats.org/markup-compatibility/2006">
      <mc:Choice Requires="x14">
        <oleObject progId="PBrush" shapeId="28387" r:id="rId785">
          <objectPr defaultSize="0" autoPict="0" r:id="rId503">
            <anchor moveWithCells="1" sizeWithCells="1">
              <from>
                <xdr:col>26</xdr:col>
                <xdr:colOff>0</xdr:colOff>
                <xdr:row>134</xdr:row>
                <xdr:rowOff>0</xdr:rowOff>
              </from>
              <to>
                <xdr:col>26</xdr:col>
                <xdr:colOff>0</xdr:colOff>
                <xdr:row>134</xdr:row>
                <xdr:rowOff>485775</xdr:rowOff>
              </to>
            </anchor>
          </objectPr>
        </oleObject>
      </mc:Choice>
      <mc:Fallback>
        <oleObject progId="PBrush" shapeId="28387" r:id="rId785"/>
      </mc:Fallback>
    </mc:AlternateContent>
    <mc:AlternateContent xmlns:mc="http://schemas.openxmlformats.org/markup-compatibility/2006">
      <mc:Choice Requires="x14">
        <oleObject progId="PBrush" shapeId="28388" r:id="rId786">
          <objectPr defaultSize="0" autoPict="0" r:id="rId293">
            <anchor moveWithCells="1" sizeWithCells="1">
              <from>
                <xdr:col>26</xdr:col>
                <xdr:colOff>0</xdr:colOff>
                <xdr:row>134</xdr:row>
                <xdr:rowOff>0</xdr:rowOff>
              </from>
              <to>
                <xdr:col>26</xdr:col>
                <xdr:colOff>0</xdr:colOff>
                <xdr:row>134</xdr:row>
                <xdr:rowOff>485775</xdr:rowOff>
              </to>
            </anchor>
          </objectPr>
        </oleObject>
      </mc:Choice>
      <mc:Fallback>
        <oleObject progId="PBrush" shapeId="28388" r:id="rId786"/>
      </mc:Fallback>
    </mc:AlternateContent>
    <mc:AlternateContent xmlns:mc="http://schemas.openxmlformats.org/markup-compatibility/2006">
      <mc:Choice Requires="x14">
        <oleObject progId="PBrush" shapeId="28389" r:id="rId787">
          <objectPr defaultSize="0" autoPict="0" r:id="rId573">
            <anchor moveWithCells="1" sizeWithCells="1">
              <from>
                <xdr:col>26</xdr:col>
                <xdr:colOff>0</xdr:colOff>
                <xdr:row>134</xdr:row>
                <xdr:rowOff>0</xdr:rowOff>
              </from>
              <to>
                <xdr:col>26</xdr:col>
                <xdr:colOff>0</xdr:colOff>
                <xdr:row>134</xdr:row>
                <xdr:rowOff>485775</xdr:rowOff>
              </to>
            </anchor>
          </objectPr>
        </oleObject>
      </mc:Choice>
      <mc:Fallback>
        <oleObject progId="PBrush" shapeId="28389" r:id="rId787"/>
      </mc:Fallback>
    </mc:AlternateContent>
    <mc:AlternateContent xmlns:mc="http://schemas.openxmlformats.org/markup-compatibility/2006">
      <mc:Choice Requires="x14">
        <oleObject progId="PBrush" shapeId="28390" r:id="rId788">
          <objectPr defaultSize="0" autoPict="0" r:id="rId506">
            <anchor moveWithCells="1" sizeWithCells="1">
              <from>
                <xdr:col>26</xdr:col>
                <xdr:colOff>0</xdr:colOff>
                <xdr:row>134</xdr:row>
                <xdr:rowOff>0</xdr:rowOff>
              </from>
              <to>
                <xdr:col>26</xdr:col>
                <xdr:colOff>0</xdr:colOff>
                <xdr:row>134</xdr:row>
                <xdr:rowOff>485775</xdr:rowOff>
              </to>
            </anchor>
          </objectPr>
        </oleObject>
      </mc:Choice>
      <mc:Fallback>
        <oleObject progId="PBrush" shapeId="28390" r:id="rId788"/>
      </mc:Fallback>
    </mc:AlternateContent>
    <mc:AlternateContent xmlns:mc="http://schemas.openxmlformats.org/markup-compatibility/2006">
      <mc:Choice Requires="x14">
        <oleObject progId="PBrush" shapeId="28391" r:id="rId789">
          <objectPr defaultSize="0" autoPict="0" r:id="rId415">
            <anchor moveWithCells="1" sizeWithCells="1">
              <from>
                <xdr:col>26</xdr:col>
                <xdr:colOff>0</xdr:colOff>
                <xdr:row>134</xdr:row>
                <xdr:rowOff>0</xdr:rowOff>
              </from>
              <to>
                <xdr:col>26</xdr:col>
                <xdr:colOff>0</xdr:colOff>
                <xdr:row>134</xdr:row>
                <xdr:rowOff>485775</xdr:rowOff>
              </to>
            </anchor>
          </objectPr>
        </oleObject>
      </mc:Choice>
      <mc:Fallback>
        <oleObject progId="PBrush" shapeId="28391" r:id="rId789"/>
      </mc:Fallback>
    </mc:AlternateContent>
    <mc:AlternateContent xmlns:mc="http://schemas.openxmlformats.org/markup-compatibility/2006">
      <mc:Choice Requires="x14">
        <oleObject progId="PBrush" shapeId="28392" r:id="rId790">
          <objectPr defaultSize="0" autoPict="0" r:id="rId355">
            <anchor moveWithCells="1" sizeWithCells="1">
              <from>
                <xdr:col>26</xdr:col>
                <xdr:colOff>0</xdr:colOff>
                <xdr:row>134</xdr:row>
                <xdr:rowOff>0</xdr:rowOff>
              </from>
              <to>
                <xdr:col>26</xdr:col>
                <xdr:colOff>0</xdr:colOff>
                <xdr:row>134</xdr:row>
                <xdr:rowOff>485775</xdr:rowOff>
              </to>
            </anchor>
          </objectPr>
        </oleObject>
      </mc:Choice>
      <mc:Fallback>
        <oleObject progId="PBrush" shapeId="28392" r:id="rId790"/>
      </mc:Fallback>
    </mc:AlternateContent>
    <mc:AlternateContent xmlns:mc="http://schemas.openxmlformats.org/markup-compatibility/2006">
      <mc:Choice Requires="x14">
        <oleObject progId="PBrush" shapeId="28393" r:id="rId791">
          <objectPr defaultSize="0" autoPict="0" r:id="rId775">
            <anchor moveWithCells="1" sizeWithCells="1">
              <from>
                <xdr:col>26</xdr:col>
                <xdr:colOff>0</xdr:colOff>
                <xdr:row>151</xdr:row>
                <xdr:rowOff>0</xdr:rowOff>
              </from>
              <to>
                <xdr:col>26</xdr:col>
                <xdr:colOff>0</xdr:colOff>
                <xdr:row>151</xdr:row>
                <xdr:rowOff>485775</xdr:rowOff>
              </to>
            </anchor>
          </objectPr>
        </oleObject>
      </mc:Choice>
      <mc:Fallback>
        <oleObject progId="PBrush" shapeId="28393" r:id="rId791"/>
      </mc:Fallback>
    </mc:AlternateContent>
    <mc:AlternateContent xmlns:mc="http://schemas.openxmlformats.org/markup-compatibility/2006">
      <mc:Choice Requires="x14">
        <oleObject progId="PBrush" shapeId="28394" r:id="rId792">
          <objectPr defaultSize="0" autoPict="0" r:id="rId125">
            <anchor moveWithCells="1" sizeWithCells="1">
              <from>
                <xdr:col>26</xdr:col>
                <xdr:colOff>0</xdr:colOff>
                <xdr:row>151</xdr:row>
                <xdr:rowOff>0</xdr:rowOff>
              </from>
              <to>
                <xdr:col>26</xdr:col>
                <xdr:colOff>0</xdr:colOff>
                <xdr:row>151</xdr:row>
                <xdr:rowOff>485775</xdr:rowOff>
              </to>
            </anchor>
          </objectPr>
        </oleObject>
      </mc:Choice>
      <mc:Fallback>
        <oleObject progId="PBrush" shapeId="28394" r:id="rId792"/>
      </mc:Fallback>
    </mc:AlternateContent>
    <mc:AlternateContent xmlns:mc="http://schemas.openxmlformats.org/markup-compatibility/2006">
      <mc:Choice Requires="x14">
        <oleObject progId="PBrush" shapeId="28395" r:id="rId793">
          <objectPr defaultSize="0" autoPict="0" r:id="rId503">
            <anchor moveWithCells="1" sizeWithCells="1">
              <from>
                <xdr:col>26</xdr:col>
                <xdr:colOff>0</xdr:colOff>
                <xdr:row>151</xdr:row>
                <xdr:rowOff>0</xdr:rowOff>
              </from>
              <to>
                <xdr:col>26</xdr:col>
                <xdr:colOff>0</xdr:colOff>
                <xdr:row>151</xdr:row>
                <xdr:rowOff>485775</xdr:rowOff>
              </to>
            </anchor>
          </objectPr>
        </oleObject>
      </mc:Choice>
      <mc:Fallback>
        <oleObject progId="PBrush" shapeId="28395" r:id="rId793"/>
      </mc:Fallback>
    </mc:AlternateContent>
    <mc:AlternateContent xmlns:mc="http://schemas.openxmlformats.org/markup-compatibility/2006">
      <mc:Choice Requires="x14">
        <oleObject progId="PBrush" shapeId="28396" r:id="rId794">
          <objectPr defaultSize="0" autoPict="0" r:id="rId293">
            <anchor moveWithCells="1" sizeWithCells="1">
              <from>
                <xdr:col>26</xdr:col>
                <xdr:colOff>0</xdr:colOff>
                <xdr:row>151</xdr:row>
                <xdr:rowOff>0</xdr:rowOff>
              </from>
              <to>
                <xdr:col>26</xdr:col>
                <xdr:colOff>0</xdr:colOff>
                <xdr:row>151</xdr:row>
                <xdr:rowOff>485775</xdr:rowOff>
              </to>
            </anchor>
          </objectPr>
        </oleObject>
      </mc:Choice>
      <mc:Fallback>
        <oleObject progId="PBrush" shapeId="28396" r:id="rId794"/>
      </mc:Fallback>
    </mc:AlternateContent>
    <mc:AlternateContent xmlns:mc="http://schemas.openxmlformats.org/markup-compatibility/2006">
      <mc:Choice Requires="x14">
        <oleObject progId="PBrush" shapeId="28397" r:id="rId795">
          <objectPr defaultSize="0" autoPict="0" r:id="rId573">
            <anchor moveWithCells="1" sizeWithCells="1">
              <from>
                <xdr:col>26</xdr:col>
                <xdr:colOff>0</xdr:colOff>
                <xdr:row>151</xdr:row>
                <xdr:rowOff>0</xdr:rowOff>
              </from>
              <to>
                <xdr:col>26</xdr:col>
                <xdr:colOff>0</xdr:colOff>
                <xdr:row>151</xdr:row>
                <xdr:rowOff>485775</xdr:rowOff>
              </to>
            </anchor>
          </objectPr>
        </oleObject>
      </mc:Choice>
      <mc:Fallback>
        <oleObject progId="PBrush" shapeId="28397" r:id="rId795"/>
      </mc:Fallback>
    </mc:AlternateContent>
    <mc:AlternateContent xmlns:mc="http://schemas.openxmlformats.org/markup-compatibility/2006">
      <mc:Choice Requires="x14">
        <oleObject progId="PBrush" shapeId="28398" r:id="rId796">
          <objectPr defaultSize="0" autoPict="0" r:id="rId506">
            <anchor moveWithCells="1" sizeWithCells="1">
              <from>
                <xdr:col>26</xdr:col>
                <xdr:colOff>0</xdr:colOff>
                <xdr:row>151</xdr:row>
                <xdr:rowOff>0</xdr:rowOff>
              </from>
              <to>
                <xdr:col>26</xdr:col>
                <xdr:colOff>0</xdr:colOff>
                <xdr:row>151</xdr:row>
                <xdr:rowOff>485775</xdr:rowOff>
              </to>
            </anchor>
          </objectPr>
        </oleObject>
      </mc:Choice>
      <mc:Fallback>
        <oleObject progId="PBrush" shapeId="28398" r:id="rId796"/>
      </mc:Fallback>
    </mc:AlternateContent>
    <mc:AlternateContent xmlns:mc="http://schemas.openxmlformats.org/markup-compatibility/2006">
      <mc:Choice Requires="x14">
        <oleObject progId="PBrush" shapeId="28399" r:id="rId797">
          <objectPr defaultSize="0" autoPict="0" r:id="rId415">
            <anchor moveWithCells="1" sizeWithCells="1">
              <from>
                <xdr:col>26</xdr:col>
                <xdr:colOff>0</xdr:colOff>
                <xdr:row>151</xdr:row>
                <xdr:rowOff>0</xdr:rowOff>
              </from>
              <to>
                <xdr:col>26</xdr:col>
                <xdr:colOff>0</xdr:colOff>
                <xdr:row>151</xdr:row>
                <xdr:rowOff>485775</xdr:rowOff>
              </to>
            </anchor>
          </objectPr>
        </oleObject>
      </mc:Choice>
      <mc:Fallback>
        <oleObject progId="PBrush" shapeId="28399" r:id="rId797"/>
      </mc:Fallback>
    </mc:AlternateContent>
    <mc:AlternateContent xmlns:mc="http://schemas.openxmlformats.org/markup-compatibility/2006">
      <mc:Choice Requires="x14">
        <oleObject progId="PBrush" shapeId="28400" r:id="rId798">
          <objectPr defaultSize="0" autoPict="0" r:id="rId355">
            <anchor moveWithCells="1" sizeWithCells="1">
              <from>
                <xdr:col>26</xdr:col>
                <xdr:colOff>0</xdr:colOff>
                <xdr:row>151</xdr:row>
                <xdr:rowOff>0</xdr:rowOff>
              </from>
              <to>
                <xdr:col>26</xdr:col>
                <xdr:colOff>0</xdr:colOff>
                <xdr:row>151</xdr:row>
                <xdr:rowOff>485775</xdr:rowOff>
              </to>
            </anchor>
          </objectPr>
        </oleObject>
      </mc:Choice>
      <mc:Fallback>
        <oleObject progId="PBrush" shapeId="28400" r:id="rId798"/>
      </mc:Fallback>
    </mc:AlternateContent>
    <mc:AlternateContent xmlns:mc="http://schemas.openxmlformats.org/markup-compatibility/2006">
      <mc:Choice Requires="x14">
        <oleObject progId="PBrush" shapeId="28401" r:id="rId799">
          <objectPr defaultSize="0" autoPict="0" r:id="rId775">
            <anchor moveWithCells="1" sizeWithCells="1">
              <from>
                <xdr:col>26</xdr:col>
                <xdr:colOff>0</xdr:colOff>
                <xdr:row>152</xdr:row>
                <xdr:rowOff>0</xdr:rowOff>
              </from>
              <to>
                <xdr:col>26</xdr:col>
                <xdr:colOff>0</xdr:colOff>
                <xdr:row>152</xdr:row>
                <xdr:rowOff>485775</xdr:rowOff>
              </to>
            </anchor>
          </objectPr>
        </oleObject>
      </mc:Choice>
      <mc:Fallback>
        <oleObject progId="PBrush" shapeId="28401" r:id="rId799"/>
      </mc:Fallback>
    </mc:AlternateContent>
    <mc:AlternateContent xmlns:mc="http://schemas.openxmlformats.org/markup-compatibility/2006">
      <mc:Choice Requires="x14">
        <oleObject progId="PBrush" shapeId="28402" r:id="rId800">
          <objectPr defaultSize="0" autoPict="0" r:id="rId125">
            <anchor moveWithCells="1" sizeWithCells="1">
              <from>
                <xdr:col>26</xdr:col>
                <xdr:colOff>0</xdr:colOff>
                <xdr:row>152</xdr:row>
                <xdr:rowOff>0</xdr:rowOff>
              </from>
              <to>
                <xdr:col>26</xdr:col>
                <xdr:colOff>0</xdr:colOff>
                <xdr:row>152</xdr:row>
                <xdr:rowOff>485775</xdr:rowOff>
              </to>
            </anchor>
          </objectPr>
        </oleObject>
      </mc:Choice>
      <mc:Fallback>
        <oleObject progId="PBrush" shapeId="28402" r:id="rId800"/>
      </mc:Fallback>
    </mc:AlternateContent>
    <mc:AlternateContent xmlns:mc="http://schemas.openxmlformats.org/markup-compatibility/2006">
      <mc:Choice Requires="x14">
        <oleObject progId="PBrush" shapeId="28403" r:id="rId801">
          <objectPr defaultSize="0" autoPict="0" r:id="rId503">
            <anchor moveWithCells="1" sizeWithCells="1">
              <from>
                <xdr:col>26</xdr:col>
                <xdr:colOff>0</xdr:colOff>
                <xdr:row>152</xdr:row>
                <xdr:rowOff>0</xdr:rowOff>
              </from>
              <to>
                <xdr:col>26</xdr:col>
                <xdr:colOff>0</xdr:colOff>
                <xdr:row>152</xdr:row>
                <xdr:rowOff>485775</xdr:rowOff>
              </to>
            </anchor>
          </objectPr>
        </oleObject>
      </mc:Choice>
      <mc:Fallback>
        <oleObject progId="PBrush" shapeId="28403" r:id="rId801"/>
      </mc:Fallback>
    </mc:AlternateContent>
    <mc:AlternateContent xmlns:mc="http://schemas.openxmlformats.org/markup-compatibility/2006">
      <mc:Choice Requires="x14">
        <oleObject progId="PBrush" shapeId="28404" r:id="rId802">
          <objectPr defaultSize="0" autoPict="0" r:id="rId293">
            <anchor moveWithCells="1" sizeWithCells="1">
              <from>
                <xdr:col>26</xdr:col>
                <xdr:colOff>0</xdr:colOff>
                <xdr:row>152</xdr:row>
                <xdr:rowOff>0</xdr:rowOff>
              </from>
              <to>
                <xdr:col>26</xdr:col>
                <xdr:colOff>0</xdr:colOff>
                <xdr:row>152</xdr:row>
                <xdr:rowOff>485775</xdr:rowOff>
              </to>
            </anchor>
          </objectPr>
        </oleObject>
      </mc:Choice>
      <mc:Fallback>
        <oleObject progId="PBrush" shapeId="28404" r:id="rId802"/>
      </mc:Fallback>
    </mc:AlternateContent>
    <mc:AlternateContent xmlns:mc="http://schemas.openxmlformats.org/markup-compatibility/2006">
      <mc:Choice Requires="x14">
        <oleObject progId="PBrush" shapeId="28405" r:id="rId803">
          <objectPr defaultSize="0" autoPict="0" r:id="rId573">
            <anchor moveWithCells="1" sizeWithCells="1">
              <from>
                <xdr:col>26</xdr:col>
                <xdr:colOff>0</xdr:colOff>
                <xdr:row>152</xdr:row>
                <xdr:rowOff>0</xdr:rowOff>
              </from>
              <to>
                <xdr:col>26</xdr:col>
                <xdr:colOff>0</xdr:colOff>
                <xdr:row>152</xdr:row>
                <xdr:rowOff>485775</xdr:rowOff>
              </to>
            </anchor>
          </objectPr>
        </oleObject>
      </mc:Choice>
      <mc:Fallback>
        <oleObject progId="PBrush" shapeId="28405" r:id="rId803"/>
      </mc:Fallback>
    </mc:AlternateContent>
    <mc:AlternateContent xmlns:mc="http://schemas.openxmlformats.org/markup-compatibility/2006">
      <mc:Choice Requires="x14">
        <oleObject progId="PBrush" shapeId="28406" r:id="rId804">
          <objectPr defaultSize="0" autoPict="0" r:id="rId506">
            <anchor moveWithCells="1" sizeWithCells="1">
              <from>
                <xdr:col>26</xdr:col>
                <xdr:colOff>0</xdr:colOff>
                <xdr:row>152</xdr:row>
                <xdr:rowOff>0</xdr:rowOff>
              </from>
              <to>
                <xdr:col>26</xdr:col>
                <xdr:colOff>0</xdr:colOff>
                <xdr:row>152</xdr:row>
                <xdr:rowOff>485775</xdr:rowOff>
              </to>
            </anchor>
          </objectPr>
        </oleObject>
      </mc:Choice>
      <mc:Fallback>
        <oleObject progId="PBrush" shapeId="28406" r:id="rId804"/>
      </mc:Fallback>
    </mc:AlternateContent>
    <mc:AlternateContent xmlns:mc="http://schemas.openxmlformats.org/markup-compatibility/2006">
      <mc:Choice Requires="x14">
        <oleObject progId="PBrush" shapeId="28407" r:id="rId805">
          <objectPr defaultSize="0" autoPict="0" r:id="rId415">
            <anchor moveWithCells="1" sizeWithCells="1">
              <from>
                <xdr:col>26</xdr:col>
                <xdr:colOff>0</xdr:colOff>
                <xdr:row>152</xdr:row>
                <xdr:rowOff>0</xdr:rowOff>
              </from>
              <to>
                <xdr:col>26</xdr:col>
                <xdr:colOff>0</xdr:colOff>
                <xdr:row>152</xdr:row>
                <xdr:rowOff>485775</xdr:rowOff>
              </to>
            </anchor>
          </objectPr>
        </oleObject>
      </mc:Choice>
      <mc:Fallback>
        <oleObject progId="PBrush" shapeId="28407" r:id="rId805"/>
      </mc:Fallback>
    </mc:AlternateContent>
    <mc:AlternateContent xmlns:mc="http://schemas.openxmlformats.org/markup-compatibility/2006">
      <mc:Choice Requires="x14">
        <oleObject progId="PBrush" shapeId="28408" r:id="rId806">
          <objectPr defaultSize="0" autoPict="0" r:id="rId355">
            <anchor moveWithCells="1" sizeWithCells="1">
              <from>
                <xdr:col>26</xdr:col>
                <xdr:colOff>0</xdr:colOff>
                <xdr:row>152</xdr:row>
                <xdr:rowOff>0</xdr:rowOff>
              </from>
              <to>
                <xdr:col>26</xdr:col>
                <xdr:colOff>0</xdr:colOff>
                <xdr:row>152</xdr:row>
                <xdr:rowOff>485775</xdr:rowOff>
              </to>
            </anchor>
          </objectPr>
        </oleObject>
      </mc:Choice>
      <mc:Fallback>
        <oleObject progId="PBrush" shapeId="28408" r:id="rId806"/>
      </mc:Fallback>
    </mc:AlternateContent>
    <mc:AlternateContent xmlns:mc="http://schemas.openxmlformats.org/markup-compatibility/2006">
      <mc:Choice Requires="x14">
        <oleObject progId="PBrush" shapeId="28409" r:id="rId807">
          <objectPr defaultSize="0" autoPict="0" r:id="rId775">
            <anchor moveWithCells="1" sizeWithCells="1">
              <from>
                <xdr:col>26</xdr:col>
                <xdr:colOff>0</xdr:colOff>
                <xdr:row>180</xdr:row>
                <xdr:rowOff>0</xdr:rowOff>
              </from>
              <to>
                <xdr:col>26</xdr:col>
                <xdr:colOff>0</xdr:colOff>
                <xdr:row>180</xdr:row>
                <xdr:rowOff>485775</xdr:rowOff>
              </to>
            </anchor>
          </objectPr>
        </oleObject>
      </mc:Choice>
      <mc:Fallback>
        <oleObject progId="PBrush" shapeId="28409" r:id="rId807"/>
      </mc:Fallback>
    </mc:AlternateContent>
    <mc:AlternateContent xmlns:mc="http://schemas.openxmlformats.org/markup-compatibility/2006">
      <mc:Choice Requires="x14">
        <oleObject progId="PBrush" shapeId="28410" r:id="rId808">
          <objectPr defaultSize="0" autoPict="0" r:id="rId125">
            <anchor moveWithCells="1" sizeWithCells="1">
              <from>
                <xdr:col>26</xdr:col>
                <xdr:colOff>0</xdr:colOff>
                <xdr:row>180</xdr:row>
                <xdr:rowOff>0</xdr:rowOff>
              </from>
              <to>
                <xdr:col>26</xdr:col>
                <xdr:colOff>0</xdr:colOff>
                <xdr:row>180</xdr:row>
                <xdr:rowOff>485775</xdr:rowOff>
              </to>
            </anchor>
          </objectPr>
        </oleObject>
      </mc:Choice>
      <mc:Fallback>
        <oleObject progId="PBrush" shapeId="28410" r:id="rId808"/>
      </mc:Fallback>
    </mc:AlternateContent>
    <mc:AlternateContent xmlns:mc="http://schemas.openxmlformats.org/markup-compatibility/2006">
      <mc:Choice Requires="x14">
        <oleObject progId="PBrush" shapeId="28411" r:id="rId809">
          <objectPr defaultSize="0" autoPict="0" r:id="rId503">
            <anchor moveWithCells="1" sizeWithCells="1">
              <from>
                <xdr:col>26</xdr:col>
                <xdr:colOff>0</xdr:colOff>
                <xdr:row>180</xdr:row>
                <xdr:rowOff>0</xdr:rowOff>
              </from>
              <to>
                <xdr:col>26</xdr:col>
                <xdr:colOff>0</xdr:colOff>
                <xdr:row>180</xdr:row>
                <xdr:rowOff>485775</xdr:rowOff>
              </to>
            </anchor>
          </objectPr>
        </oleObject>
      </mc:Choice>
      <mc:Fallback>
        <oleObject progId="PBrush" shapeId="28411" r:id="rId809"/>
      </mc:Fallback>
    </mc:AlternateContent>
    <mc:AlternateContent xmlns:mc="http://schemas.openxmlformats.org/markup-compatibility/2006">
      <mc:Choice Requires="x14">
        <oleObject progId="PBrush" shapeId="28412" r:id="rId810">
          <objectPr defaultSize="0" autoPict="0" r:id="rId293">
            <anchor moveWithCells="1" sizeWithCells="1">
              <from>
                <xdr:col>26</xdr:col>
                <xdr:colOff>0</xdr:colOff>
                <xdr:row>180</xdr:row>
                <xdr:rowOff>0</xdr:rowOff>
              </from>
              <to>
                <xdr:col>26</xdr:col>
                <xdr:colOff>0</xdr:colOff>
                <xdr:row>180</xdr:row>
                <xdr:rowOff>485775</xdr:rowOff>
              </to>
            </anchor>
          </objectPr>
        </oleObject>
      </mc:Choice>
      <mc:Fallback>
        <oleObject progId="PBrush" shapeId="28412" r:id="rId810"/>
      </mc:Fallback>
    </mc:AlternateContent>
    <mc:AlternateContent xmlns:mc="http://schemas.openxmlformats.org/markup-compatibility/2006">
      <mc:Choice Requires="x14">
        <oleObject progId="PBrush" shapeId="28413" r:id="rId811">
          <objectPr defaultSize="0" autoPict="0" r:id="rId573">
            <anchor moveWithCells="1" sizeWithCells="1">
              <from>
                <xdr:col>26</xdr:col>
                <xdr:colOff>0</xdr:colOff>
                <xdr:row>180</xdr:row>
                <xdr:rowOff>0</xdr:rowOff>
              </from>
              <to>
                <xdr:col>26</xdr:col>
                <xdr:colOff>0</xdr:colOff>
                <xdr:row>180</xdr:row>
                <xdr:rowOff>485775</xdr:rowOff>
              </to>
            </anchor>
          </objectPr>
        </oleObject>
      </mc:Choice>
      <mc:Fallback>
        <oleObject progId="PBrush" shapeId="28413" r:id="rId811"/>
      </mc:Fallback>
    </mc:AlternateContent>
    <mc:AlternateContent xmlns:mc="http://schemas.openxmlformats.org/markup-compatibility/2006">
      <mc:Choice Requires="x14">
        <oleObject progId="PBrush" shapeId="28414" r:id="rId812">
          <objectPr defaultSize="0" autoPict="0" r:id="rId506">
            <anchor moveWithCells="1" sizeWithCells="1">
              <from>
                <xdr:col>26</xdr:col>
                <xdr:colOff>0</xdr:colOff>
                <xdr:row>180</xdr:row>
                <xdr:rowOff>0</xdr:rowOff>
              </from>
              <to>
                <xdr:col>26</xdr:col>
                <xdr:colOff>0</xdr:colOff>
                <xdr:row>180</xdr:row>
                <xdr:rowOff>485775</xdr:rowOff>
              </to>
            </anchor>
          </objectPr>
        </oleObject>
      </mc:Choice>
      <mc:Fallback>
        <oleObject progId="PBrush" shapeId="28414" r:id="rId812"/>
      </mc:Fallback>
    </mc:AlternateContent>
    <mc:AlternateContent xmlns:mc="http://schemas.openxmlformats.org/markup-compatibility/2006">
      <mc:Choice Requires="x14">
        <oleObject progId="PBrush" shapeId="28415" r:id="rId813">
          <objectPr defaultSize="0" autoPict="0" r:id="rId415">
            <anchor moveWithCells="1" sizeWithCells="1">
              <from>
                <xdr:col>26</xdr:col>
                <xdr:colOff>0</xdr:colOff>
                <xdr:row>180</xdr:row>
                <xdr:rowOff>0</xdr:rowOff>
              </from>
              <to>
                <xdr:col>26</xdr:col>
                <xdr:colOff>0</xdr:colOff>
                <xdr:row>180</xdr:row>
                <xdr:rowOff>485775</xdr:rowOff>
              </to>
            </anchor>
          </objectPr>
        </oleObject>
      </mc:Choice>
      <mc:Fallback>
        <oleObject progId="PBrush" shapeId="28415" r:id="rId813"/>
      </mc:Fallback>
    </mc:AlternateContent>
    <mc:AlternateContent xmlns:mc="http://schemas.openxmlformats.org/markup-compatibility/2006">
      <mc:Choice Requires="x14">
        <oleObject progId="PBrush" shapeId="28416" r:id="rId814">
          <objectPr defaultSize="0" autoPict="0" r:id="rId355">
            <anchor moveWithCells="1" sizeWithCells="1">
              <from>
                <xdr:col>26</xdr:col>
                <xdr:colOff>0</xdr:colOff>
                <xdr:row>180</xdr:row>
                <xdr:rowOff>0</xdr:rowOff>
              </from>
              <to>
                <xdr:col>26</xdr:col>
                <xdr:colOff>0</xdr:colOff>
                <xdr:row>180</xdr:row>
                <xdr:rowOff>485775</xdr:rowOff>
              </to>
            </anchor>
          </objectPr>
        </oleObject>
      </mc:Choice>
      <mc:Fallback>
        <oleObject progId="PBrush" shapeId="28416" r:id="rId814"/>
      </mc:Fallback>
    </mc:AlternateContent>
    <mc:AlternateContent xmlns:mc="http://schemas.openxmlformats.org/markup-compatibility/2006">
      <mc:Choice Requires="x14">
        <oleObject progId="PBrush" shapeId="28417" r:id="rId815">
          <objectPr defaultSize="0" autoPict="0" r:id="rId775">
            <anchor moveWithCells="1" sizeWithCells="1">
              <from>
                <xdr:col>26</xdr:col>
                <xdr:colOff>0</xdr:colOff>
                <xdr:row>181</xdr:row>
                <xdr:rowOff>0</xdr:rowOff>
              </from>
              <to>
                <xdr:col>26</xdr:col>
                <xdr:colOff>0</xdr:colOff>
                <xdr:row>181</xdr:row>
                <xdr:rowOff>485775</xdr:rowOff>
              </to>
            </anchor>
          </objectPr>
        </oleObject>
      </mc:Choice>
      <mc:Fallback>
        <oleObject progId="PBrush" shapeId="28417" r:id="rId815"/>
      </mc:Fallback>
    </mc:AlternateContent>
    <mc:AlternateContent xmlns:mc="http://schemas.openxmlformats.org/markup-compatibility/2006">
      <mc:Choice Requires="x14">
        <oleObject progId="PBrush" shapeId="28418" r:id="rId816">
          <objectPr defaultSize="0" autoPict="0" r:id="rId125">
            <anchor moveWithCells="1" sizeWithCells="1">
              <from>
                <xdr:col>26</xdr:col>
                <xdr:colOff>0</xdr:colOff>
                <xdr:row>181</xdr:row>
                <xdr:rowOff>0</xdr:rowOff>
              </from>
              <to>
                <xdr:col>26</xdr:col>
                <xdr:colOff>0</xdr:colOff>
                <xdr:row>181</xdr:row>
                <xdr:rowOff>485775</xdr:rowOff>
              </to>
            </anchor>
          </objectPr>
        </oleObject>
      </mc:Choice>
      <mc:Fallback>
        <oleObject progId="PBrush" shapeId="28418" r:id="rId816"/>
      </mc:Fallback>
    </mc:AlternateContent>
    <mc:AlternateContent xmlns:mc="http://schemas.openxmlformats.org/markup-compatibility/2006">
      <mc:Choice Requires="x14">
        <oleObject progId="PBrush" shapeId="28419" r:id="rId817">
          <objectPr defaultSize="0" autoPict="0" r:id="rId503">
            <anchor moveWithCells="1" sizeWithCells="1">
              <from>
                <xdr:col>26</xdr:col>
                <xdr:colOff>0</xdr:colOff>
                <xdr:row>181</xdr:row>
                <xdr:rowOff>0</xdr:rowOff>
              </from>
              <to>
                <xdr:col>26</xdr:col>
                <xdr:colOff>0</xdr:colOff>
                <xdr:row>181</xdr:row>
                <xdr:rowOff>485775</xdr:rowOff>
              </to>
            </anchor>
          </objectPr>
        </oleObject>
      </mc:Choice>
      <mc:Fallback>
        <oleObject progId="PBrush" shapeId="28419" r:id="rId817"/>
      </mc:Fallback>
    </mc:AlternateContent>
    <mc:AlternateContent xmlns:mc="http://schemas.openxmlformats.org/markup-compatibility/2006">
      <mc:Choice Requires="x14">
        <oleObject progId="PBrush" shapeId="28420" r:id="rId818">
          <objectPr defaultSize="0" autoPict="0" r:id="rId293">
            <anchor moveWithCells="1" sizeWithCells="1">
              <from>
                <xdr:col>26</xdr:col>
                <xdr:colOff>0</xdr:colOff>
                <xdr:row>181</xdr:row>
                <xdr:rowOff>0</xdr:rowOff>
              </from>
              <to>
                <xdr:col>26</xdr:col>
                <xdr:colOff>0</xdr:colOff>
                <xdr:row>181</xdr:row>
                <xdr:rowOff>485775</xdr:rowOff>
              </to>
            </anchor>
          </objectPr>
        </oleObject>
      </mc:Choice>
      <mc:Fallback>
        <oleObject progId="PBrush" shapeId="28420" r:id="rId818"/>
      </mc:Fallback>
    </mc:AlternateContent>
    <mc:AlternateContent xmlns:mc="http://schemas.openxmlformats.org/markup-compatibility/2006">
      <mc:Choice Requires="x14">
        <oleObject progId="PBrush" shapeId="28421" r:id="rId819">
          <objectPr defaultSize="0" autoPict="0" r:id="rId573">
            <anchor moveWithCells="1" sizeWithCells="1">
              <from>
                <xdr:col>26</xdr:col>
                <xdr:colOff>0</xdr:colOff>
                <xdr:row>181</xdr:row>
                <xdr:rowOff>0</xdr:rowOff>
              </from>
              <to>
                <xdr:col>26</xdr:col>
                <xdr:colOff>0</xdr:colOff>
                <xdr:row>181</xdr:row>
                <xdr:rowOff>485775</xdr:rowOff>
              </to>
            </anchor>
          </objectPr>
        </oleObject>
      </mc:Choice>
      <mc:Fallback>
        <oleObject progId="PBrush" shapeId="28421" r:id="rId819"/>
      </mc:Fallback>
    </mc:AlternateContent>
    <mc:AlternateContent xmlns:mc="http://schemas.openxmlformats.org/markup-compatibility/2006">
      <mc:Choice Requires="x14">
        <oleObject progId="PBrush" shapeId="28422" r:id="rId820">
          <objectPr defaultSize="0" autoPict="0" r:id="rId506">
            <anchor moveWithCells="1" sizeWithCells="1">
              <from>
                <xdr:col>26</xdr:col>
                <xdr:colOff>0</xdr:colOff>
                <xdr:row>181</xdr:row>
                <xdr:rowOff>0</xdr:rowOff>
              </from>
              <to>
                <xdr:col>26</xdr:col>
                <xdr:colOff>0</xdr:colOff>
                <xdr:row>181</xdr:row>
                <xdr:rowOff>485775</xdr:rowOff>
              </to>
            </anchor>
          </objectPr>
        </oleObject>
      </mc:Choice>
      <mc:Fallback>
        <oleObject progId="PBrush" shapeId="28422" r:id="rId820"/>
      </mc:Fallback>
    </mc:AlternateContent>
    <mc:AlternateContent xmlns:mc="http://schemas.openxmlformats.org/markup-compatibility/2006">
      <mc:Choice Requires="x14">
        <oleObject progId="PBrush" shapeId="28423" r:id="rId821">
          <objectPr defaultSize="0" autoPict="0" r:id="rId415">
            <anchor moveWithCells="1" sizeWithCells="1">
              <from>
                <xdr:col>26</xdr:col>
                <xdr:colOff>0</xdr:colOff>
                <xdr:row>181</xdr:row>
                <xdr:rowOff>0</xdr:rowOff>
              </from>
              <to>
                <xdr:col>26</xdr:col>
                <xdr:colOff>0</xdr:colOff>
                <xdr:row>181</xdr:row>
                <xdr:rowOff>485775</xdr:rowOff>
              </to>
            </anchor>
          </objectPr>
        </oleObject>
      </mc:Choice>
      <mc:Fallback>
        <oleObject progId="PBrush" shapeId="28423" r:id="rId821"/>
      </mc:Fallback>
    </mc:AlternateContent>
    <mc:AlternateContent xmlns:mc="http://schemas.openxmlformats.org/markup-compatibility/2006">
      <mc:Choice Requires="x14">
        <oleObject progId="PBrush" shapeId="28424" r:id="rId822">
          <objectPr defaultSize="0" autoPict="0" r:id="rId355">
            <anchor moveWithCells="1" sizeWithCells="1">
              <from>
                <xdr:col>26</xdr:col>
                <xdr:colOff>0</xdr:colOff>
                <xdr:row>181</xdr:row>
                <xdr:rowOff>0</xdr:rowOff>
              </from>
              <to>
                <xdr:col>26</xdr:col>
                <xdr:colOff>0</xdr:colOff>
                <xdr:row>181</xdr:row>
                <xdr:rowOff>485775</xdr:rowOff>
              </to>
            </anchor>
          </objectPr>
        </oleObject>
      </mc:Choice>
      <mc:Fallback>
        <oleObject progId="PBrush" shapeId="28424" r:id="rId822"/>
      </mc:Fallback>
    </mc:AlternateContent>
    <mc:AlternateContent xmlns:mc="http://schemas.openxmlformats.org/markup-compatibility/2006">
      <mc:Choice Requires="x14">
        <oleObject progId="PBrush" shapeId="28425" r:id="rId823">
          <objectPr defaultSize="0" autoPict="0" r:id="rId775">
            <anchor moveWithCells="1" sizeWithCells="1">
              <from>
                <xdr:col>26</xdr:col>
                <xdr:colOff>0</xdr:colOff>
                <xdr:row>182</xdr:row>
                <xdr:rowOff>0</xdr:rowOff>
              </from>
              <to>
                <xdr:col>26</xdr:col>
                <xdr:colOff>0</xdr:colOff>
                <xdr:row>182</xdr:row>
                <xdr:rowOff>485775</xdr:rowOff>
              </to>
            </anchor>
          </objectPr>
        </oleObject>
      </mc:Choice>
      <mc:Fallback>
        <oleObject progId="PBrush" shapeId="28425" r:id="rId823"/>
      </mc:Fallback>
    </mc:AlternateContent>
    <mc:AlternateContent xmlns:mc="http://schemas.openxmlformats.org/markup-compatibility/2006">
      <mc:Choice Requires="x14">
        <oleObject progId="PBrush" shapeId="28426" r:id="rId824">
          <objectPr defaultSize="0" autoPict="0" r:id="rId125">
            <anchor moveWithCells="1" sizeWithCells="1">
              <from>
                <xdr:col>26</xdr:col>
                <xdr:colOff>0</xdr:colOff>
                <xdr:row>182</xdr:row>
                <xdr:rowOff>0</xdr:rowOff>
              </from>
              <to>
                <xdr:col>26</xdr:col>
                <xdr:colOff>0</xdr:colOff>
                <xdr:row>182</xdr:row>
                <xdr:rowOff>485775</xdr:rowOff>
              </to>
            </anchor>
          </objectPr>
        </oleObject>
      </mc:Choice>
      <mc:Fallback>
        <oleObject progId="PBrush" shapeId="28426" r:id="rId824"/>
      </mc:Fallback>
    </mc:AlternateContent>
    <mc:AlternateContent xmlns:mc="http://schemas.openxmlformats.org/markup-compatibility/2006">
      <mc:Choice Requires="x14">
        <oleObject progId="PBrush" shapeId="28427" r:id="rId825">
          <objectPr defaultSize="0" autoPict="0" r:id="rId503">
            <anchor moveWithCells="1" sizeWithCells="1">
              <from>
                <xdr:col>26</xdr:col>
                <xdr:colOff>0</xdr:colOff>
                <xdr:row>182</xdr:row>
                <xdr:rowOff>0</xdr:rowOff>
              </from>
              <to>
                <xdr:col>26</xdr:col>
                <xdr:colOff>0</xdr:colOff>
                <xdr:row>182</xdr:row>
                <xdr:rowOff>485775</xdr:rowOff>
              </to>
            </anchor>
          </objectPr>
        </oleObject>
      </mc:Choice>
      <mc:Fallback>
        <oleObject progId="PBrush" shapeId="28427" r:id="rId825"/>
      </mc:Fallback>
    </mc:AlternateContent>
    <mc:AlternateContent xmlns:mc="http://schemas.openxmlformats.org/markup-compatibility/2006">
      <mc:Choice Requires="x14">
        <oleObject progId="PBrush" shapeId="28428" r:id="rId826">
          <objectPr defaultSize="0" autoPict="0" r:id="rId293">
            <anchor moveWithCells="1" sizeWithCells="1">
              <from>
                <xdr:col>26</xdr:col>
                <xdr:colOff>0</xdr:colOff>
                <xdr:row>182</xdr:row>
                <xdr:rowOff>0</xdr:rowOff>
              </from>
              <to>
                <xdr:col>26</xdr:col>
                <xdr:colOff>0</xdr:colOff>
                <xdr:row>182</xdr:row>
                <xdr:rowOff>485775</xdr:rowOff>
              </to>
            </anchor>
          </objectPr>
        </oleObject>
      </mc:Choice>
      <mc:Fallback>
        <oleObject progId="PBrush" shapeId="28428" r:id="rId826"/>
      </mc:Fallback>
    </mc:AlternateContent>
    <mc:AlternateContent xmlns:mc="http://schemas.openxmlformats.org/markup-compatibility/2006">
      <mc:Choice Requires="x14">
        <oleObject progId="PBrush" shapeId="28429" r:id="rId827">
          <objectPr defaultSize="0" autoPict="0" r:id="rId573">
            <anchor moveWithCells="1" sizeWithCells="1">
              <from>
                <xdr:col>26</xdr:col>
                <xdr:colOff>0</xdr:colOff>
                <xdr:row>182</xdr:row>
                <xdr:rowOff>0</xdr:rowOff>
              </from>
              <to>
                <xdr:col>26</xdr:col>
                <xdr:colOff>0</xdr:colOff>
                <xdr:row>182</xdr:row>
                <xdr:rowOff>485775</xdr:rowOff>
              </to>
            </anchor>
          </objectPr>
        </oleObject>
      </mc:Choice>
      <mc:Fallback>
        <oleObject progId="PBrush" shapeId="28429" r:id="rId827"/>
      </mc:Fallback>
    </mc:AlternateContent>
    <mc:AlternateContent xmlns:mc="http://schemas.openxmlformats.org/markup-compatibility/2006">
      <mc:Choice Requires="x14">
        <oleObject progId="PBrush" shapeId="28430" r:id="rId828">
          <objectPr defaultSize="0" autoPict="0" r:id="rId506">
            <anchor moveWithCells="1" sizeWithCells="1">
              <from>
                <xdr:col>26</xdr:col>
                <xdr:colOff>0</xdr:colOff>
                <xdr:row>182</xdr:row>
                <xdr:rowOff>0</xdr:rowOff>
              </from>
              <to>
                <xdr:col>26</xdr:col>
                <xdr:colOff>0</xdr:colOff>
                <xdr:row>182</xdr:row>
                <xdr:rowOff>485775</xdr:rowOff>
              </to>
            </anchor>
          </objectPr>
        </oleObject>
      </mc:Choice>
      <mc:Fallback>
        <oleObject progId="PBrush" shapeId="28430" r:id="rId828"/>
      </mc:Fallback>
    </mc:AlternateContent>
    <mc:AlternateContent xmlns:mc="http://schemas.openxmlformats.org/markup-compatibility/2006">
      <mc:Choice Requires="x14">
        <oleObject progId="PBrush" shapeId="28431" r:id="rId829">
          <objectPr defaultSize="0" autoPict="0" r:id="rId415">
            <anchor moveWithCells="1" sizeWithCells="1">
              <from>
                <xdr:col>26</xdr:col>
                <xdr:colOff>0</xdr:colOff>
                <xdr:row>182</xdr:row>
                <xdr:rowOff>0</xdr:rowOff>
              </from>
              <to>
                <xdr:col>26</xdr:col>
                <xdr:colOff>0</xdr:colOff>
                <xdr:row>182</xdr:row>
                <xdr:rowOff>485775</xdr:rowOff>
              </to>
            </anchor>
          </objectPr>
        </oleObject>
      </mc:Choice>
      <mc:Fallback>
        <oleObject progId="PBrush" shapeId="28431" r:id="rId829"/>
      </mc:Fallback>
    </mc:AlternateContent>
    <mc:AlternateContent xmlns:mc="http://schemas.openxmlformats.org/markup-compatibility/2006">
      <mc:Choice Requires="x14">
        <oleObject progId="PBrush" shapeId="28432" r:id="rId830">
          <objectPr defaultSize="0" autoPict="0" r:id="rId355">
            <anchor moveWithCells="1" sizeWithCells="1">
              <from>
                <xdr:col>26</xdr:col>
                <xdr:colOff>0</xdr:colOff>
                <xdr:row>182</xdr:row>
                <xdr:rowOff>0</xdr:rowOff>
              </from>
              <to>
                <xdr:col>26</xdr:col>
                <xdr:colOff>0</xdr:colOff>
                <xdr:row>182</xdr:row>
                <xdr:rowOff>485775</xdr:rowOff>
              </to>
            </anchor>
          </objectPr>
        </oleObject>
      </mc:Choice>
      <mc:Fallback>
        <oleObject progId="PBrush" shapeId="28432" r:id="rId830"/>
      </mc:Fallback>
    </mc:AlternateContent>
    <mc:AlternateContent xmlns:mc="http://schemas.openxmlformats.org/markup-compatibility/2006">
      <mc:Choice Requires="x14">
        <oleObject progId="PBrush" shapeId="28433" r:id="rId831">
          <objectPr defaultSize="0" autoPict="0" r:id="rId832">
            <anchor moveWithCells="1" sizeWithCells="1">
              <from>
                <xdr:col>26</xdr:col>
                <xdr:colOff>0</xdr:colOff>
                <xdr:row>135</xdr:row>
                <xdr:rowOff>0</xdr:rowOff>
              </from>
              <to>
                <xdr:col>26</xdr:col>
                <xdr:colOff>0</xdr:colOff>
                <xdr:row>135</xdr:row>
                <xdr:rowOff>485775</xdr:rowOff>
              </to>
            </anchor>
          </objectPr>
        </oleObject>
      </mc:Choice>
      <mc:Fallback>
        <oleObject progId="PBrush" shapeId="28433" r:id="rId831"/>
      </mc:Fallback>
    </mc:AlternateContent>
    <mc:AlternateContent xmlns:mc="http://schemas.openxmlformats.org/markup-compatibility/2006">
      <mc:Choice Requires="x14">
        <oleObject progId="PBrush" shapeId="28434" r:id="rId833">
          <objectPr defaultSize="0" autoPict="0" r:id="rId196">
            <anchor moveWithCells="1" sizeWithCells="1">
              <from>
                <xdr:col>26</xdr:col>
                <xdr:colOff>0</xdr:colOff>
                <xdr:row>135</xdr:row>
                <xdr:rowOff>0</xdr:rowOff>
              </from>
              <to>
                <xdr:col>26</xdr:col>
                <xdr:colOff>0</xdr:colOff>
                <xdr:row>135</xdr:row>
                <xdr:rowOff>485775</xdr:rowOff>
              </to>
            </anchor>
          </objectPr>
        </oleObject>
      </mc:Choice>
      <mc:Fallback>
        <oleObject progId="PBrush" shapeId="28434" r:id="rId833"/>
      </mc:Fallback>
    </mc:AlternateContent>
    <mc:AlternateContent xmlns:mc="http://schemas.openxmlformats.org/markup-compatibility/2006">
      <mc:Choice Requires="x14">
        <oleObject progId="PBrush" shapeId="28435" r:id="rId834">
          <objectPr defaultSize="0" autoPict="0" r:id="rId570">
            <anchor moveWithCells="1" sizeWithCells="1">
              <from>
                <xdr:col>26</xdr:col>
                <xdr:colOff>0</xdr:colOff>
                <xdr:row>135</xdr:row>
                <xdr:rowOff>0</xdr:rowOff>
              </from>
              <to>
                <xdr:col>26</xdr:col>
                <xdr:colOff>0</xdr:colOff>
                <xdr:row>135</xdr:row>
                <xdr:rowOff>485775</xdr:rowOff>
              </to>
            </anchor>
          </objectPr>
        </oleObject>
      </mc:Choice>
      <mc:Fallback>
        <oleObject progId="PBrush" shapeId="28435" r:id="rId834"/>
      </mc:Fallback>
    </mc:AlternateContent>
    <mc:AlternateContent xmlns:mc="http://schemas.openxmlformats.org/markup-compatibility/2006">
      <mc:Choice Requires="x14">
        <oleObject progId="PBrush" shapeId="28436" r:id="rId835">
          <objectPr defaultSize="0" autoPict="0" r:id="rId353">
            <anchor moveWithCells="1" sizeWithCells="1">
              <from>
                <xdr:col>26</xdr:col>
                <xdr:colOff>0</xdr:colOff>
                <xdr:row>135</xdr:row>
                <xdr:rowOff>0</xdr:rowOff>
              </from>
              <to>
                <xdr:col>26</xdr:col>
                <xdr:colOff>0</xdr:colOff>
                <xdr:row>135</xdr:row>
                <xdr:rowOff>485775</xdr:rowOff>
              </to>
            </anchor>
          </objectPr>
        </oleObject>
      </mc:Choice>
      <mc:Fallback>
        <oleObject progId="PBrush" shapeId="28436" r:id="rId835"/>
      </mc:Fallback>
    </mc:AlternateContent>
    <mc:AlternateContent xmlns:mc="http://schemas.openxmlformats.org/markup-compatibility/2006">
      <mc:Choice Requires="x14">
        <oleObject progId="PBrush" shapeId="28437" r:id="rId836">
          <objectPr defaultSize="0" autoPict="0" r:id="rId17">
            <anchor moveWithCells="1" sizeWithCells="1">
              <from>
                <xdr:col>26</xdr:col>
                <xdr:colOff>0</xdr:colOff>
                <xdr:row>135</xdr:row>
                <xdr:rowOff>0</xdr:rowOff>
              </from>
              <to>
                <xdr:col>26</xdr:col>
                <xdr:colOff>0</xdr:colOff>
                <xdr:row>135</xdr:row>
                <xdr:rowOff>485775</xdr:rowOff>
              </to>
            </anchor>
          </objectPr>
        </oleObject>
      </mc:Choice>
      <mc:Fallback>
        <oleObject progId="PBrush" shapeId="28437" r:id="rId836"/>
      </mc:Fallback>
    </mc:AlternateContent>
    <mc:AlternateContent xmlns:mc="http://schemas.openxmlformats.org/markup-compatibility/2006">
      <mc:Choice Requires="x14">
        <oleObject progId="PBrush" shapeId="28438" r:id="rId837">
          <objectPr defaultSize="0" autoPict="0" r:id="rId573">
            <anchor moveWithCells="1" sizeWithCells="1">
              <from>
                <xdr:col>26</xdr:col>
                <xdr:colOff>0</xdr:colOff>
                <xdr:row>135</xdr:row>
                <xdr:rowOff>0</xdr:rowOff>
              </from>
              <to>
                <xdr:col>26</xdr:col>
                <xdr:colOff>0</xdr:colOff>
                <xdr:row>135</xdr:row>
                <xdr:rowOff>485775</xdr:rowOff>
              </to>
            </anchor>
          </objectPr>
        </oleObject>
      </mc:Choice>
      <mc:Fallback>
        <oleObject progId="PBrush" shapeId="28438" r:id="rId837"/>
      </mc:Fallback>
    </mc:AlternateContent>
    <mc:AlternateContent xmlns:mc="http://schemas.openxmlformats.org/markup-compatibility/2006">
      <mc:Choice Requires="x14">
        <oleObject progId="PBrush" shapeId="28439" r:id="rId838">
          <objectPr defaultSize="0" autoPict="0" r:id="rId506">
            <anchor moveWithCells="1" sizeWithCells="1">
              <from>
                <xdr:col>26</xdr:col>
                <xdr:colOff>0</xdr:colOff>
                <xdr:row>135</xdr:row>
                <xdr:rowOff>0</xdr:rowOff>
              </from>
              <to>
                <xdr:col>26</xdr:col>
                <xdr:colOff>0</xdr:colOff>
                <xdr:row>135</xdr:row>
                <xdr:rowOff>485775</xdr:rowOff>
              </to>
            </anchor>
          </objectPr>
        </oleObject>
      </mc:Choice>
      <mc:Fallback>
        <oleObject progId="PBrush" shapeId="28439" r:id="rId838"/>
      </mc:Fallback>
    </mc:AlternateContent>
    <mc:AlternateContent xmlns:mc="http://schemas.openxmlformats.org/markup-compatibility/2006">
      <mc:Choice Requires="x14">
        <oleObject progId="PBrush" shapeId="28440" r:id="rId839">
          <objectPr defaultSize="0" autoPict="0" r:id="rId415">
            <anchor moveWithCells="1" sizeWithCells="1">
              <from>
                <xdr:col>26</xdr:col>
                <xdr:colOff>0</xdr:colOff>
                <xdr:row>135</xdr:row>
                <xdr:rowOff>0</xdr:rowOff>
              </from>
              <to>
                <xdr:col>26</xdr:col>
                <xdr:colOff>0</xdr:colOff>
                <xdr:row>135</xdr:row>
                <xdr:rowOff>485775</xdr:rowOff>
              </to>
            </anchor>
          </objectPr>
        </oleObject>
      </mc:Choice>
      <mc:Fallback>
        <oleObject progId="PBrush" shapeId="28440" r:id="rId839"/>
      </mc:Fallback>
    </mc:AlternateContent>
    <mc:AlternateContent xmlns:mc="http://schemas.openxmlformats.org/markup-compatibility/2006">
      <mc:Choice Requires="x14">
        <oleObject progId="PBrush" shapeId="28441" r:id="rId840">
          <objectPr defaultSize="0" autoPict="0" r:id="rId832">
            <anchor moveWithCells="1" sizeWithCells="1">
              <from>
                <xdr:col>26</xdr:col>
                <xdr:colOff>0</xdr:colOff>
                <xdr:row>136</xdr:row>
                <xdr:rowOff>0</xdr:rowOff>
              </from>
              <to>
                <xdr:col>26</xdr:col>
                <xdr:colOff>0</xdr:colOff>
                <xdr:row>136</xdr:row>
                <xdr:rowOff>485775</xdr:rowOff>
              </to>
            </anchor>
          </objectPr>
        </oleObject>
      </mc:Choice>
      <mc:Fallback>
        <oleObject progId="PBrush" shapeId="28441" r:id="rId840"/>
      </mc:Fallback>
    </mc:AlternateContent>
    <mc:AlternateContent xmlns:mc="http://schemas.openxmlformats.org/markup-compatibility/2006">
      <mc:Choice Requires="x14">
        <oleObject progId="PBrush" shapeId="28442" r:id="rId841">
          <objectPr defaultSize="0" autoPict="0" r:id="rId196">
            <anchor moveWithCells="1" sizeWithCells="1">
              <from>
                <xdr:col>26</xdr:col>
                <xdr:colOff>0</xdr:colOff>
                <xdr:row>136</xdr:row>
                <xdr:rowOff>0</xdr:rowOff>
              </from>
              <to>
                <xdr:col>26</xdr:col>
                <xdr:colOff>0</xdr:colOff>
                <xdr:row>136</xdr:row>
                <xdr:rowOff>485775</xdr:rowOff>
              </to>
            </anchor>
          </objectPr>
        </oleObject>
      </mc:Choice>
      <mc:Fallback>
        <oleObject progId="PBrush" shapeId="28442" r:id="rId841"/>
      </mc:Fallback>
    </mc:AlternateContent>
    <mc:AlternateContent xmlns:mc="http://schemas.openxmlformats.org/markup-compatibility/2006">
      <mc:Choice Requires="x14">
        <oleObject progId="PBrush" shapeId="28443" r:id="rId842">
          <objectPr defaultSize="0" autoPict="0" r:id="rId570">
            <anchor moveWithCells="1" sizeWithCells="1">
              <from>
                <xdr:col>26</xdr:col>
                <xdr:colOff>0</xdr:colOff>
                <xdr:row>136</xdr:row>
                <xdr:rowOff>0</xdr:rowOff>
              </from>
              <to>
                <xdr:col>26</xdr:col>
                <xdr:colOff>0</xdr:colOff>
                <xdr:row>136</xdr:row>
                <xdr:rowOff>485775</xdr:rowOff>
              </to>
            </anchor>
          </objectPr>
        </oleObject>
      </mc:Choice>
      <mc:Fallback>
        <oleObject progId="PBrush" shapeId="28443" r:id="rId842"/>
      </mc:Fallback>
    </mc:AlternateContent>
    <mc:AlternateContent xmlns:mc="http://schemas.openxmlformats.org/markup-compatibility/2006">
      <mc:Choice Requires="x14">
        <oleObject progId="PBrush" shapeId="28444" r:id="rId843">
          <objectPr defaultSize="0" autoPict="0" r:id="rId353">
            <anchor moveWithCells="1" sizeWithCells="1">
              <from>
                <xdr:col>26</xdr:col>
                <xdr:colOff>0</xdr:colOff>
                <xdr:row>136</xdr:row>
                <xdr:rowOff>0</xdr:rowOff>
              </from>
              <to>
                <xdr:col>26</xdr:col>
                <xdr:colOff>0</xdr:colOff>
                <xdr:row>136</xdr:row>
                <xdr:rowOff>485775</xdr:rowOff>
              </to>
            </anchor>
          </objectPr>
        </oleObject>
      </mc:Choice>
      <mc:Fallback>
        <oleObject progId="PBrush" shapeId="28444" r:id="rId843"/>
      </mc:Fallback>
    </mc:AlternateContent>
    <mc:AlternateContent xmlns:mc="http://schemas.openxmlformats.org/markup-compatibility/2006">
      <mc:Choice Requires="x14">
        <oleObject progId="PBrush" shapeId="28445" r:id="rId844">
          <objectPr defaultSize="0" autoPict="0" r:id="rId17">
            <anchor moveWithCells="1" sizeWithCells="1">
              <from>
                <xdr:col>26</xdr:col>
                <xdr:colOff>0</xdr:colOff>
                <xdr:row>136</xdr:row>
                <xdr:rowOff>0</xdr:rowOff>
              </from>
              <to>
                <xdr:col>26</xdr:col>
                <xdr:colOff>0</xdr:colOff>
                <xdr:row>136</xdr:row>
                <xdr:rowOff>485775</xdr:rowOff>
              </to>
            </anchor>
          </objectPr>
        </oleObject>
      </mc:Choice>
      <mc:Fallback>
        <oleObject progId="PBrush" shapeId="28445" r:id="rId844"/>
      </mc:Fallback>
    </mc:AlternateContent>
    <mc:AlternateContent xmlns:mc="http://schemas.openxmlformats.org/markup-compatibility/2006">
      <mc:Choice Requires="x14">
        <oleObject progId="PBrush" shapeId="28446" r:id="rId845">
          <objectPr defaultSize="0" autoPict="0" r:id="rId573">
            <anchor moveWithCells="1" sizeWithCells="1">
              <from>
                <xdr:col>26</xdr:col>
                <xdr:colOff>0</xdr:colOff>
                <xdr:row>136</xdr:row>
                <xdr:rowOff>0</xdr:rowOff>
              </from>
              <to>
                <xdr:col>26</xdr:col>
                <xdr:colOff>0</xdr:colOff>
                <xdr:row>136</xdr:row>
                <xdr:rowOff>485775</xdr:rowOff>
              </to>
            </anchor>
          </objectPr>
        </oleObject>
      </mc:Choice>
      <mc:Fallback>
        <oleObject progId="PBrush" shapeId="28446" r:id="rId845"/>
      </mc:Fallback>
    </mc:AlternateContent>
    <mc:AlternateContent xmlns:mc="http://schemas.openxmlformats.org/markup-compatibility/2006">
      <mc:Choice Requires="x14">
        <oleObject progId="PBrush" shapeId="28447" r:id="rId846">
          <objectPr defaultSize="0" autoPict="0" r:id="rId506">
            <anchor moveWithCells="1" sizeWithCells="1">
              <from>
                <xdr:col>26</xdr:col>
                <xdr:colOff>0</xdr:colOff>
                <xdr:row>136</xdr:row>
                <xdr:rowOff>0</xdr:rowOff>
              </from>
              <to>
                <xdr:col>26</xdr:col>
                <xdr:colOff>0</xdr:colOff>
                <xdr:row>136</xdr:row>
                <xdr:rowOff>485775</xdr:rowOff>
              </to>
            </anchor>
          </objectPr>
        </oleObject>
      </mc:Choice>
      <mc:Fallback>
        <oleObject progId="PBrush" shapeId="28447" r:id="rId846"/>
      </mc:Fallback>
    </mc:AlternateContent>
    <mc:AlternateContent xmlns:mc="http://schemas.openxmlformats.org/markup-compatibility/2006">
      <mc:Choice Requires="x14">
        <oleObject progId="PBrush" shapeId="28448" r:id="rId847">
          <objectPr defaultSize="0" autoPict="0" r:id="rId415">
            <anchor moveWithCells="1" sizeWithCells="1">
              <from>
                <xdr:col>26</xdr:col>
                <xdr:colOff>0</xdr:colOff>
                <xdr:row>136</xdr:row>
                <xdr:rowOff>0</xdr:rowOff>
              </from>
              <to>
                <xdr:col>26</xdr:col>
                <xdr:colOff>0</xdr:colOff>
                <xdr:row>136</xdr:row>
                <xdr:rowOff>485775</xdr:rowOff>
              </to>
            </anchor>
          </objectPr>
        </oleObject>
      </mc:Choice>
      <mc:Fallback>
        <oleObject progId="PBrush" shapeId="28448" r:id="rId847"/>
      </mc:Fallback>
    </mc:AlternateContent>
    <mc:AlternateContent xmlns:mc="http://schemas.openxmlformats.org/markup-compatibility/2006">
      <mc:Choice Requires="x14">
        <oleObject progId="PBrush" shapeId="28449" r:id="rId848">
          <objectPr defaultSize="0" autoPict="0" r:id="rId832">
            <anchor moveWithCells="1" sizeWithCells="1">
              <from>
                <xdr:col>26</xdr:col>
                <xdr:colOff>0</xdr:colOff>
                <xdr:row>155</xdr:row>
                <xdr:rowOff>0</xdr:rowOff>
              </from>
              <to>
                <xdr:col>26</xdr:col>
                <xdr:colOff>0</xdr:colOff>
                <xdr:row>155</xdr:row>
                <xdr:rowOff>485775</xdr:rowOff>
              </to>
            </anchor>
          </objectPr>
        </oleObject>
      </mc:Choice>
      <mc:Fallback>
        <oleObject progId="PBrush" shapeId="28449" r:id="rId848"/>
      </mc:Fallback>
    </mc:AlternateContent>
    <mc:AlternateContent xmlns:mc="http://schemas.openxmlformats.org/markup-compatibility/2006">
      <mc:Choice Requires="x14">
        <oleObject progId="PBrush" shapeId="28450" r:id="rId849">
          <objectPr defaultSize="0" autoPict="0" r:id="rId196">
            <anchor moveWithCells="1" sizeWithCells="1">
              <from>
                <xdr:col>26</xdr:col>
                <xdr:colOff>0</xdr:colOff>
                <xdr:row>155</xdr:row>
                <xdr:rowOff>0</xdr:rowOff>
              </from>
              <to>
                <xdr:col>26</xdr:col>
                <xdr:colOff>0</xdr:colOff>
                <xdr:row>155</xdr:row>
                <xdr:rowOff>485775</xdr:rowOff>
              </to>
            </anchor>
          </objectPr>
        </oleObject>
      </mc:Choice>
      <mc:Fallback>
        <oleObject progId="PBrush" shapeId="28450" r:id="rId849"/>
      </mc:Fallback>
    </mc:AlternateContent>
    <mc:AlternateContent xmlns:mc="http://schemas.openxmlformats.org/markup-compatibility/2006">
      <mc:Choice Requires="x14">
        <oleObject progId="PBrush" shapeId="28451" r:id="rId850">
          <objectPr defaultSize="0" autoPict="0" r:id="rId570">
            <anchor moveWithCells="1" sizeWithCells="1">
              <from>
                <xdr:col>26</xdr:col>
                <xdr:colOff>0</xdr:colOff>
                <xdr:row>155</xdr:row>
                <xdr:rowOff>0</xdr:rowOff>
              </from>
              <to>
                <xdr:col>26</xdr:col>
                <xdr:colOff>0</xdr:colOff>
                <xdr:row>155</xdr:row>
                <xdr:rowOff>485775</xdr:rowOff>
              </to>
            </anchor>
          </objectPr>
        </oleObject>
      </mc:Choice>
      <mc:Fallback>
        <oleObject progId="PBrush" shapeId="28451" r:id="rId850"/>
      </mc:Fallback>
    </mc:AlternateContent>
    <mc:AlternateContent xmlns:mc="http://schemas.openxmlformats.org/markup-compatibility/2006">
      <mc:Choice Requires="x14">
        <oleObject progId="PBrush" shapeId="28452" r:id="rId851">
          <objectPr defaultSize="0" autoPict="0" r:id="rId353">
            <anchor moveWithCells="1" sizeWithCells="1">
              <from>
                <xdr:col>26</xdr:col>
                <xdr:colOff>0</xdr:colOff>
                <xdr:row>155</xdr:row>
                <xdr:rowOff>0</xdr:rowOff>
              </from>
              <to>
                <xdr:col>26</xdr:col>
                <xdr:colOff>0</xdr:colOff>
                <xdr:row>155</xdr:row>
                <xdr:rowOff>485775</xdr:rowOff>
              </to>
            </anchor>
          </objectPr>
        </oleObject>
      </mc:Choice>
      <mc:Fallback>
        <oleObject progId="PBrush" shapeId="28452" r:id="rId851"/>
      </mc:Fallback>
    </mc:AlternateContent>
    <mc:AlternateContent xmlns:mc="http://schemas.openxmlformats.org/markup-compatibility/2006">
      <mc:Choice Requires="x14">
        <oleObject progId="PBrush" shapeId="28453" r:id="rId852">
          <objectPr defaultSize="0" autoPict="0" r:id="rId17">
            <anchor moveWithCells="1" sizeWithCells="1">
              <from>
                <xdr:col>26</xdr:col>
                <xdr:colOff>0</xdr:colOff>
                <xdr:row>155</xdr:row>
                <xdr:rowOff>0</xdr:rowOff>
              </from>
              <to>
                <xdr:col>26</xdr:col>
                <xdr:colOff>0</xdr:colOff>
                <xdr:row>155</xdr:row>
                <xdr:rowOff>485775</xdr:rowOff>
              </to>
            </anchor>
          </objectPr>
        </oleObject>
      </mc:Choice>
      <mc:Fallback>
        <oleObject progId="PBrush" shapeId="28453" r:id="rId852"/>
      </mc:Fallback>
    </mc:AlternateContent>
    <mc:AlternateContent xmlns:mc="http://schemas.openxmlformats.org/markup-compatibility/2006">
      <mc:Choice Requires="x14">
        <oleObject progId="PBrush" shapeId="28454" r:id="rId853">
          <objectPr defaultSize="0" autoPict="0" r:id="rId573">
            <anchor moveWithCells="1" sizeWithCells="1">
              <from>
                <xdr:col>26</xdr:col>
                <xdr:colOff>0</xdr:colOff>
                <xdr:row>155</xdr:row>
                <xdr:rowOff>0</xdr:rowOff>
              </from>
              <to>
                <xdr:col>26</xdr:col>
                <xdr:colOff>0</xdr:colOff>
                <xdr:row>155</xdr:row>
                <xdr:rowOff>485775</xdr:rowOff>
              </to>
            </anchor>
          </objectPr>
        </oleObject>
      </mc:Choice>
      <mc:Fallback>
        <oleObject progId="PBrush" shapeId="28454" r:id="rId853"/>
      </mc:Fallback>
    </mc:AlternateContent>
    <mc:AlternateContent xmlns:mc="http://schemas.openxmlformats.org/markup-compatibility/2006">
      <mc:Choice Requires="x14">
        <oleObject progId="PBrush" shapeId="28455" r:id="rId854">
          <objectPr defaultSize="0" autoPict="0" r:id="rId506">
            <anchor moveWithCells="1" sizeWithCells="1">
              <from>
                <xdr:col>26</xdr:col>
                <xdr:colOff>0</xdr:colOff>
                <xdr:row>155</xdr:row>
                <xdr:rowOff>0</xdr:rowOff>
              </from>
              <to>
                <xdr:col>26</xdr:col>
                <xdr:colOff>0</xdr:colOff>
                <xdr:row>155</xdr:row>
                <xdr:rowOff>485775</xdr:rowOff>
              </to>
            </anchor>
          </objectPr>
        </oleObject>
      </mc:Choice>
      <mc:Fallback>
        <oleObject progId="PBrush" shapeId="28455" r:id="rId854"/>
      </mc:Fallback>
    </mc:AlternateContent>
    <mc:AlternateContent xmlns:mc="http://schemas.openxmlformats.org/markup-compatibility/2006">
      <mc:Choice Requires="x14">
        <oleObject progId="PBrush" shapeId="28456" r:id="rId855">
          <objectPr defaultSize="0" autoPict="0" r:id="rId415">
            <anchor moveWithCells="1" sizeWithCells="1">
              <from>
                <xdr:col>26</xdr:col>
                <xdr:colOff>0</xdr:colOff>
                <xdr:row>155</xdr:row>
                <xdr:rowOff>0</xdr:rowOff>
              </from>
              <to>
                <xdr:col>26</xdr:col>
                <xdr:colOff>0</xdr:colOff>
                <xdr:row>155</xdr:row>
                <xdr:rowOff>485775</xdr:rowOff>
              </to>
            </anchor>
          </objectPr>
        </oleObject>
      </mc:Choice>
      <mc:Fallback>
        <oleObject progId="PBrush" shapeId="28456" r:id="rId855"/>
      </mc:Fallback>
    </mc:AlternateContent>
    <mc:AlternateContent xmlns:mc="http://schemas.openxmlformats.org/markup-compatibility/2006">
      <mc:Choice Requires="x14">
        <oleObject progId="PBrush" shapeId="28457" r:id="rId856">
          <objectPr defaultSize="0" autoPict="0" r:id="rId832">
            <anchor moveWithCells="1" sizeWithCells="1">
              <from>
                <xdr:col>26</xdr:col>
                <xdr:colOff>0</xdr:colOff>
                <xdr:row>183</xdr:row>
                <xdr:rowOff>0</xdr:rowOff>
              </from>
              <to>
                <xdr:col>26</xdr:col>
                <xdr:colOff>0</xdr:colOff>
                <xdr:row>183</xdr:row>
                <xdr:rowOff>485775</xdr:rowOff>
              </to>
            </anchor>
          </objectPr>
        </oleObject>
      </mc:Choice>
      <mc:Fallback>
        <oleObject progId="PBrush" shapeId="28457" r:id="rId856"/>
      </mc:Fallback>
    </mc:AlternateContent>
    <mc:AlternateContent xmlns:mc="http://schemas.openxmlformats.org/markup-compatibility/2006">
      <mc:Choice Requires="x14">
        <oleObject progId="PBrush" shapeId="28458" r:id="rId857">
          <objectPr defaultSize="0" autoPict="0" r:id="rId196">
            <anchor moveWithCells="1" sizeWithCells="1">
              <from>
                <xdr:col>26</xdr:col>
                <xdr:colOff>0</xdr:colOff>
                <xdr:row>183</xdr:row>
                <xdr:rowOff>0</xdr:rowOff>
              </from>
              <to>
                <xdr:col>26</xdr:col>
                <xdr:colOff>0</xdr:colOff>
                <xdr:row>183</xdr:row>
                <xdr:rowOff>485775</xdr:rowOff>
              </to>
            </anchor>
          </objectPr>
        </oleObject>
      </mc:Choice>
      <mc:Fallback>
        <oleObject progId="PBrush" shapeId="28458" r:id="rId857"/>
      </mc:Fallback>
    </mc:AlternateContent>
    <mc:AlternateContent xmlns:mc="http://schemas.openxmlformats.org/markup-compatibility/2006">
      <mc:Choice Requires="x14">
        <oleObject progId="PBrush" shapeId="28459" r:id="rId858">
          <objectPr defaultSize="0" autoPict="0" r:id="rId570">
            <anchor moveWithCells="1" sizeWithCells="1">
              <from>
                <xdr:col>26</xdr:col>
                <xdr:colOff>0</xdr:colOff>
                <xdr:row>183</xdr:row>
                <xdr:rowOff>0</xdr:rowOff>
              </from>
              <to>
                <xdr:col>26</xdr:col>
                <xdr:colOff>0</xdr:colOff>
                <xdr:row>183</xdr:row>
                <xdr:rowOff>485775</xdr:rowOff>
              </to>
            </anchor>
          </objectPr>
        </oleObject>
      </mc:Choice>
      <mc:Fallback>
        <oleObject progId="PBrush" shapeId="28459" r:id="rId858"/>
      </mc:Fallback>
    </mc:AlternateContent>
    <mc:AlternateContent xmlns:mc="http://schemas.openxmlformats.org/markup-compatibility/2006">
      <mc:Choice Requires="x14">
        <oleObject progId="PBrush" shapeId="28460" r:id="rId859">
          <objectPr defaultSize="0" autoPict="0" r:id="rId353">
            <anchor moveWithCells="1" sizeWithCells="1">
              <from>
                <xdr:col>26</xdr:col>
                <xdr:colOff>0</xdr:colOff>
                <xdr:row>183</xdr:row>
                <xdr:rowOff>0</xdr:rowOff>
              </from>
              <to>
                <xdr:col>26</xdr:col>
                <xdr:colOff>0</xdr:colOff>
                <xdr:row>183</xdr:row>
                <xdr:rowOff>485775</xdr:rowOff>
              </to>
            </anchor>
          </objectPr>
        </oleObject>
      </mc:Choice>
      <mc:Fallback>
        <oleObject progId="PBrush" shapeId="28460" r:id="rId859"/>
      </mc:Fallback>
    </mc:AlternateContent>
    <mc:AlternateContent xmlns:mc="http://schemas.openxmlformats.org/markup-compatibility/2006">
      <mc:Choice Requires="x14">
        <oleObject progId="PBrush" shapeId="28461" r:id="rId860">
          <objectPr defaultSize="0" autoPict="0" r:id="rId17">
            <anchor moveWithCells="1" sizeWithCells="1">
              <from>
                <xdr:col>26</xdr:col>
                <xdr:colOff>0</xdr:colOff>
                <xdr:row>183</xdr:row>
                <xdr:rowOff>0</xdr:rowOff>
              </from>
              <to>
                <xdr:col>26</xdr:col>
                <xdr:colOff>0</xdr:colOff>
                <xdr:row>183</xdr:row>
                <xdr:rowOff>485775</xdr:rowOff>
              </to>
            </anchor>
          </objectPr>
        </oleObject>
      </mc:Choice>
      <mc:Fallback>
        <oleObject progId="PBrush" shapeId="28461" r:id="rId860"/>
      </mc:Fallback>
    </mc:AlternateContent>
    <mc:AlternateContent xmlns:mc="http://schemas.openxmlformats.org/markup-compatibility/2006">
      <mc:Choice Requires="x14">
        <oleObject progId="PBrush" shapeId="28462" r:id="rId861">
          <objectPr defaultSize="0" autoPict="0" r:id="rId573">
            <anchor moveWithCells="1" sizeWithCells="1">
              <from>
                <xdr:col>26</xdr:col>
                <xdr:colOff>0</xdr:colOff>
                <xdr:row>183</xdr:row>
                <xdr:rowOff>0</xdr:rowOff>
              </from>
              <to>
                <xdr:col>26</xdr:col>
                <xdr:colOff>0</xdr:colOff>
                <xdr:row>183</xdr:row>
                <xdr:rowOff>485775</xdr:rowOff>
              </to>
            </anchor>
          </objectPr>
        </oleObject>
      </mc:Choice>
      <mc:Fallback>
        <oleObject progId="PBrush" shapeId="28462" r:id="rId861"/>
      </mc:Fallback>
    </mc:AlternateContent>
    <mc:AlternateContent xmlns:mc="http://schemas.openxmlformats.org/markup-compatibility/2006">
      <mc:Choice Requires="x14">
        <oleObject progId="PBrush" shapeId="28463" r:id="rId862">
          <objectPr defaultSize="0" autoPict="0" r:id="rId506">
            <anchor moveWithCells="1" sizeWithCells="1">
              <from>
                <xdr:col>26</xdr:col>
                <xdr:colOff>0</xdr:colOff>
                <xdr:row>183</xdr:row>
                <xdr:rowOff>0</xdr:rowOff>
              </from>
              <to>
                <xdr:col>26</xdr:col>
                <xdr:colOff>0</xdr:colOff>
                <xdr:row>183</xdr:row>
                <xdr:rowOff>485775</xdr:rowOff>
              </to>
            </anchor>
          </objectPr>
        </oleObject>
      </mc:Choice>
      <mc:Fallback>
        <oleObject progId="PBrush" shapeId="28463" r:id="rId862"/>
      </mc:Fallback>
    </mc:AlternateContent>
    <mc:AlternateContent xmlns:mc="http://schemas.openxmlformats.org/markup-compatibility/2006">
      <mc:Choice Requires="x14">
        <oleObject progId="PBrush" shapeId="28464" r:id="rId863">
          <objectPr defaultSize="0" autoPict="0" r:id="rId415">
            <anchor moveWithCells="1" sizeWithCells="1">
              <from>
                <xdr:col>26</xdr:col>
                <xdr:colOff>0</xdr:colOff>
                <xdr:row>183</xdr:row>
                <xdr:rowOff>0</xdr:rowOff>
              </from>
              <to>
                <xdr:col>26</xdr:col>
                <xdr:colOff>0</xdr:colOff>
                <xdr:row>183</xdr:row>
                <xdr:rowOff>485775</xdr:rowOff>
              </to>
            </anchor>
          </objectPr>
        </oleObject>
      </mc:Choice>
      <mc:Fallback>
        <oleObject progId="PBrush" shapeId="28464" r:id="rId863"/>
      </mc:Fallback>
    </mc:AlternateContent>
    <mc:AlternateContent xmlns:mc="http://schemas.openxmlformats.org/markup-compatibility/2006">
      <mc:Choice Requires="x14">
        <oleObject progId="PBrush" shapeId="28465" r:id="rId864">
          <objectPr defaultSize="0" autoPict="0" r:id="rId832">
            <anchor moveWithCells="1" sizeWithCells="1">
              <from>
                <xdr:col>26</xdr:col>
                <xdr:colOff>0</xdr:colOff>
                <xdr:row>184</xdr:row>
                <xdr:rowOff>0</xdr:rowOff>
              </from>
              <to>
                <xdr:col>26</xdr:col>
                <xdr:colOff>0</xdr:colOff>
                <xdr:row>184</xdr:row>
                <xdr:rowOff>485775</xdr:rowOff>
              </to>
            </anchor>
          </objectPr>
        </oleObject>
      </mc:Choice>
      <mc:Fallback>
        <oleObject progId="PBrush" shapeId="28465" r:id="rId864"/>
      </mc:Fallback>
    </mc:AlternateContent>
    <mc:AlternateContent xmlns:mc="http://schemas.openxmlformats.org/markup-compatibility/2006">
      <mc:Choice Requires="x14">
        <oleObject progId="PBrush" shapeId="28466" r:id="rId865">
          <objectPr defaultSize="0" autoPict="0" r:id="rId196">
            <anchor moveWithCells="1" sizeWithCells="1">
              <from>
                <xdr:col>26</xdr:col>
                <xdr:colOff>0</xdr:colOff>
                <xdr:row>184</xdr:row>
                <xdr:rowOff>0</xdr:rowOff>
              </from>
              <to>
                <xdr:col>26</xdr:col>
                <xdr:colOff>0</xdr:colOff>
                <xdr:row>184</xdr:row>
                <xdr:rowOff>485775</xdr:rowOff>
              </to>
            </anchor>
          </objectPr>
        </oleObject>
      </mc:Choice>
      <mc:Fallback>
        <oleObject progId="PBrush" shapeId="28466" r:id="rId865"/>
      </mc:Fallback>
    </mc:AlternateContent>
    <mc:AlternateContent xmlns:mc="http://schemas.openxmlformats.org/markup-compatibility/2006">
      <mc:Choice Requires="x14">
        <oleObject progId="PBrush" shapeId="28467" r:id="rId866">
          <objectPr defaultSize="0" autoPict="0" r:id="rId570">
            <anchor moveWithCells="1" sizeWithCells="1">
              <from>
                <xdr:col>26</xdr:col>
                <xdr:colOff>0</xdr:colOff>
                <xdr:row>184</xdr:row>
                <xdr:rowOff>0</xdr:rowOff>
              </from>
              <to>
                <xdr:col>26</xdr:col>
                <xdr:colOff>0</xdr:colOff>
                <xdr:row>184</xdr:row>
                <xdr:rowOff>485775</xdr:rowOff>
              </to>
            </anchor>
          </objectPr>
        </oleObject>
      </mc:Choice>
      <mc:Fallback>
        <oleObject progId="PBrush" shapeId="28467" r:id="rId866"/>
      </mc:Fallback>
    </mc:AlternateContent>
    <mc:AlternateContent xmlns:mc="http://schemas.openxmlformats.org/markup-compatibility/2006">
      <mc:Choice Requires="x14">
        <oleObject progId="PBrush" shapeId="28468" r:id="rId867">
          <objectPr defaultSize="0" autoPict="0" r:id="rId353">
            <anchor moveWithCells="1" sizeWithCells="1">
              <from>
                <xdr:col>26</xdr:col>
                <xdr:colOff>0</xdr:colOff>
                <xdr:row>184</xdr:row>
                <xdr:rowOff>0</xdr:rowOff>
              </from>
              <to>
                <xdr:col>26</xdr:col>
                <xdr:colOff>0</xdr:colOff>
                <xdr:row>184</xdr:row>
                <xdr:rowOff>485775</xdr:rowOff>
              </to>
            </anchor>
          </objectPr>
        </oleObject>
      </mc:Choice>
      <mc:Fallback>
        <oleObject progId="PBrush" shapeId="28468" r:id="rId867"/>
      </mc:Fallback>
    </mc:AlternateContent>
    <mc:AlternateContent xmlns:mc="http://schemas.openxmlformats.org/markup-compatibility/2006">
      <mc:Choice Requires="x14">
        <oleObject progId="PBrush" shapeId="28469" r:id="rId868">
          <objectPr defaultSize="0" autoPict="0" r:id="rId17">
            <anchor moveWithCells="1" sizeWithCells="1">
              <from>
                <xdr:col>26</xdr:col>
                <xdr:colOff>0</xdr:colOff>
                <xdr:row>184</xdr:row>
                <xdr:rowOff>0</xdr:rowOff>
              </from>
              <to>
                <xdr:col>26</xdr:col>
                <xdr:colOff>0</xdr:colOff>
                <xdr:row>184</xdr:row>
                <xdr:rowOff>485775</xdr:rowOff>
              </to>
            </anchor>
          </objectPr>
        </oleObject>
      </mc:Choice>
      <mc:Fallback>
        <oleObject progId="PBrush" shapeId="28469" r:id="rId868"/>
      </mc:Fallback>
    </mc:AlternateContent>
    <mc:AlternateContent xmlns:mc="http://schemas.openxmlformats.org/markup-compatibility/2006">
      <mc:Choice Requires="x14">
        <oleObject progId="PBrush" shapeId="28470" r:id="rId869">
          <objectPr defaultSize="0" autoPict="0" r:id="rId573">
            <anchor moveWithCells="1" sizeWithCells="1">
              <from>
                <xdr:col>26</xdr:col>
                <xdr:colOff>0</xdr:colOff>
                <xdr:row>184</xdr:row>
                <xdr:rowOff>0</xdr:rowOff>
              </from>
              <to>
                <xdr:col>26</xdr:col>
                <xdr:colOff>0</xdr:colOff>
                <xdr:row>184</xdr:row>
                <xdr:rowOff>485775</xdr:rowOff>
              </to>
            </anchor>
          </objectPr>
        </oleObject>
      </mc:Choice>
      <mc:Fallback>
        <oleObject progId="PBrush" shapeId="28470" r:id="rId869"/>
      </mc:Fallback>
    </mc:AlternateContent>
    <mc:AlternateContent xmlns:mc="http://schemas.openxmlformats.org/markup-compatibility/2006">
      <mc:Choice Requires="x14">
        <oleObject progId="PBrush" shapeId="28471" r:id="rId870">
          <objectPr defaultSize="0" autoPict="0" r:id="rId506">
            <anchor moveWithCells="1" sizeWithCells="1">
              <from>
                <xdr:col>26</xdr:col>
                <xdr:colOff>0</xdr:colOff>
                <xdr:row>184</xdr:row>
                <xdr:rowOff>0</xdr:rowOff>
              </from>
              <to>
                <xdr:col>26</xdr:col>
                <xdr:colOff>0</xdr:colOff>
                <xdr:row>184</xdr:row>
                <xdr:rowOff>485775</xdr:rowOff>
              </to>
            </anchor>
          </objectPr>
        </oleObject>
      </mc:Choice>
      <mc:Fallback>
        <oleObject progId="PBrush" shapeId="28471" r:id="rId870"/>
      </mc:Fallback>
    </mc:AlternateContent>
    <mc:AlternateContent xmlns:mc="http://schemas.openxmlformats.org/markup-compatibility/2006">
      <mc:Choice Requires="x14">
        <oleObject progId="PBrush" shapeId="28472" r:id="rId871">
          <objectPr defaultSize="0" autoPict="0" r:id="rId415">
            <anchor moveWithCells="1" sizeWithCells="1">
              <from>
                <xdr:col>26</xdr:col>
                <xdr:colOff>0</xdr:colOff>
                <xdr:row>184</xdr:row>
                <xdr:rowOff>0</xdr:rowOff>
              </from>
              <to>
                <xdr:col>26</xdr:col>
                <xdr:colOff>0</xdr:colOff>
                <xdr:row>184</xdr:row>
                <xdr:rowOff>485775</xdr:rowOff>
              </to>
            </anchor>
          </objectPr>
        </oleObject>
      </mc:Choice>
      <mc:Fallback>
        <oleObject progId="PBrush" shapeId="28472" r:id="rId871"/>
      </mc:Fallback>
    </mc:AlternateContent>
    <mc:AlternateContent xmlns:mc="http://schemas.openxmlformats.org/markup-compatibility/2006">
      <mc:Choice Requires="x14">
        <oleObject progId="PBrush" shapeId="28473" r:id="rId872">
          <objectPr defaultSize="0" autoPict="0" r:id="rId832">
            <anchor moveWithCells="1" sizeWithCells="1">
              <from>
                <xdr:col>26</xdr:col>
                <xdr:colOff>0</xdr:colOff>
                <xdr:row>187</xdr:row>
                <xdr:rowOff>0</xdr:rowOff>
              </from>
              <to>
                <xdr:col>26</xdr:col>
                <xdr:colOff>0</xdr:colOff>
                <xdr:row>187</xdr:row>
                <xdr:rowOff>485775</xdr:rowOff>
              </to>
            </anchor>
          </objectPr>
        </oleObject>
      </mc:Choice>
      <mc:Fallback>
        <oleObject progId="PBrush" shapeId="28473" r:id="rId872"/>
      </mc:Fallback>
    </mc:AlternateContent>
    <mc:AlternateContent xmlns:mc="http://schemas.openxmlformats.org/markup-compatibility/2006">
      <mc:Choice Requires="x14">
        <oleObject progId="PBrush" shapeId="28474" r:id="rId873">
          <objectPr defaultSize="0" autoPict="0" r:id="rId196">
            <anchor moveWithCells="1" sizeWithCells="1">
              <from>
                <xdr:col>26</xdr:col>
                <xdr:colOff>0</xdr:colOff>
                <xdr:row>187</xdr:row>
                <xdr:rowOff>0</xdr:rowOff>
              </from>
              <to>
                <xdr:col>26</xdr:col>
                <xdr:colOff>0</xdr:colOff>
                <xdr:row>187</xdr:row>
                <xdr:rowOff>485775</xdr:rowOff>
              </to>
            </anchor>
          </objectPr>
        </oleObject>
      </mc:Choice>
      <mc:Fallback>
        <oleObject progId="PBrush" shapeId="28474" r:id="rId873"/>
      </mc:Fallback>
    </mc:AlternateContent>
    <mc:AlternateContent xmlns:mc="http://schemas.openxmlformats.org/markup-compatibility/2006">
      <mc:Choice Requires="x14">
        <oleObject progId="PBrush" shapeId="28475" r:id="rId874">
          <objectPr defaultSize="0" autoPict="0" r:id="rId570">
            <anchor moveWithCells="1" sizeWithCells="1">
              <from>
                <xdr:col>26</xdr:col>
                <xdr:colOff>0</xdr:colOff>
                <xdr:row>187</xdr:row>
                <xdr:rowOff>0</xdr:rowOff>
              </from>
              <to>
                <xdr:col>26</xdr:col>
                <xdr:colOff>0</xdr:colOff>
                <xdr:row>187</xdr:row>
                <xdr:rowOff>485775</xdr:rowOff>
              </to>
            </anchor>
          </objectPr>
        </oleObject>
      </mc:Choice>
      <mc:Fallback>
        <oleObject progId="PBrush" shapeId="28475" r:id="rId874"/>
      </mc:Fallback>
    </mc:AlternateContent>
    <mc:AlternateContent xmlns:mc="http://schemas.openxmlformats.org/markup-compatibility/2006">
      <mc:Choice Requires="x14">
        <oleObject progId="PBrush" shapeId="28476" r:id="rId875">
          <objectPr defaultSize="0" autoPict="0" r:id="rId353">
            <anchor moveWithCells="1" sizeWithCells="1">
              <from>
                <xdr:col>26</xdr:col>
                <xdr:colOff>0</xdr:colOff>
                <xdr:row>187</xdr:row>
                <xdr:rowOff>0</xdr:rowOff>
              </from>
              <to>
                <xdr:col>26</xdr:col>
                <xdr:colOff>0</xdr:colOff>
                <xdr:row>187</xdr:row>
                <xdr:rowOff>485775</xdr:rowOff>
              </to>
            </anchor>
          </objectPr>
        </oleObject>
      </mc:Choice>
      <mc:Fallback>
        <oleObject progId="PBrush" shapeId="28476" r:id="rId875"/>
      </mc:Fallback>
    </mc:AlternateContent>
    <mc:AlternateContent xmlns:mc="http://schemas.openxmlformats.org/markup-compatibility/2006">
      <mc:Choice Requires="x14">
        <oleObject progId="PBrush" shapeId="28477" r:id="rId876">
          <objectPr defaultSize="0" autoPict="0" r:id="rId17">
            <anchor moveWithCells="1" sizeWithCells="1">
              <from>
                <xdr:col>26</xdr:col>
                <xdr:colOff>0</xdr:colOff>
                <xdr:row>187</xdr:row>
                <xdr:rowOff>0</xdr:rowOff>
              </from>
              <to>
                <xdr:col>26</xdr:col>
                <xdr:colOff>0</xdr:colOff>
                <xdr:row>187</xdr:row>
                <xdr:rowOff>485775</xdr:rowOff>
              </to>
            </anchor>
          </objectPr>
        </oleObject>
      </mc:Choice>
      <mc:Fallback>
        <oleObject progId="PBrush" shapeId="28477" r:id="rId876"/>
      </mc:Fallback>
    </mc:AlternateContent>
    <mc:AlternateContent xmlns:mc="http://schemas.openxmlformats.org/markup-compatibility/2006">
      <mc:Choice Requires="x14">
        <oleObject progId="PBrush" shapeId="28478" r:id="rId877">
          <objectPr defaultSize="0" autoPict="0" r:id="rId573">
            <anchor moveWithCells="1" sizeWithCells="1">
              <from>
                <xdr:col>26</xdr:col>
                <xdr:colOff>0</xdr:colOff>
                <xdr:row>187</xdr:row>
                <xdr:rowOff>0</xdr:rowOff>
              </from>
              <to>
                <xdr:col>26</xdr:col>
                <xdr:colOff>0</xdr:colOff>
                <xdr:row>187</xdr:row>
                <xdr:rowOff>485775</xdr:rowOff>
              </to>
            </anchor>
          </objectPr>
        </oleObject>
      </mc:Choice>
      <mc:Fallback>
        <oleObject progId="PBrush" shapeId="28478" r:id="rId877"/>
      </mc:Fallback>
    </mc:AlternateContent>
    <mc:AlternateContent xmlns:mc="http://schemas.openxmlformats.org/markup-compatibility/2006">
      <mc:Choice Requires="x14">
        <oleObject progId="PBrush" shapeId="28479" r:id="rId878">
          <objectPr defaultSize="0" autoPict="0" r:id="rId506">
            <anchor moveWithCells="1" sizeWithCells="1">
              <from>
                <xdr:col>26</xdr:col>
                <xdr:colOff>0</xdr:colOff>
                <xdr:row>187</xdr:row>
                <xdr:rowOff>0</xdr:rowOff>
              </from>
              <to>
                <xdr:col>26</xdr:col>
                <xdr:colOff>0</xdr:colOff>
                <xdr:row>187</xdr:row>
                <xdr:rowOff>485775</xdr:rowOff>
              </to>
            </anchor>
          </objectPr>
        </oleObject>
      </mc:Choice>
      <mc:Fallback>
        <oleObject progId="PBrush" shapeId="28479" r:id="rId878"/>
      </mc:Fallback>
    </mc:AlternateContent>
    <mc:AlternateContent xmlns:mc="http://schemas.openxmlformats.org/markup-compatibility/2006">
      <mc:Choice Requires="x14">
        <oleObject progId="PBrush" shapeId="28480" r:id="rId879">
          <objectPr defaultSize="0" autoPict="0" r:id="rId415">
            <anchor moveWithCells="1" sizeWithCells="1">
              <from>
                <xdr:col>26</xdr:col>
                <xdr:colOff>0</xdr:colOff>
                <xdr:row>187</xdr:row>
                <xdr:rowOff>0</xdr:rowOff>
              </from>
              <to>
                <xdr:col>26</xdr:col>
                <xdr:colOff>0</xdr:colOff>
                <xdr:row>187</xdr:row>
                <xdr:rowOff>485775</xdr:rowOff>
              </to>
            </anchor>
          </objectPr>
        </oleObject>
      </mc:Choice>
      <mc:Fallback>
        <oleObject progId="PBrush" shapeId="28480" r:id="rId879"/>
      </mc:Fallback>
    </mc:AlternateContent>
    <mc:AlternateContent xmlns:mc="http://schemas.openxmlformats.org/markup-compatibility/2006">
      <mc:Choice Requires="x14">
        <oleObject progId="PBrush" shapeId="28481" r:id="rId880">
          <objectPr defaultSize="0" autoPict="0" r:id="rId832">
            <anchor moveWithCells="1" sizeWithCells="1">
              <from>
                <xdr:col>26</xdr:col>
                <xdr:colOff>0</xdr:colOff>
                <xdr:row>203</xdr:row>
                <xdr:rowOff>0</xdr:rowOff>
              </from>
              <to>
                <xdr:col>26</xdr:col>
                <xdr:colOff>0</xdr:colOff>
                <xdr:row>203</xdr:row>
                <xdr:rowOff>485775</xdr:rowOff>
              </to>
            </anchor>
          </objectPr>
        </oleObject>
      </mc:Choice>
      <mc:Fallback>
        <oleObject progId="PBrush" shapeId="28481" r:id="rId880"/>
      </mc:Fallback>
    </mc:AlternateContent>
    <mc:AlternateContent xmlns:mc="http://schemas.openxmlformats.org/markup-compatibility/2006">
      <mc:Choice Requires="x14">
        <oleObject progId="PBrush" shapeId="28482" r:id="rId881">
          <objectPr defaultSize="0" autoPict="0" r:id="rId196">
            <anchor moveWithCells="1" sizeWithCells="1">
              <from>
                <xdr:col>26</xdr:col>
                <xdr:colOff>0</xdr:colOff>
                <xdr:row>203</xdr:row>
                <xdr:rowOff>0</xdr:rowOff>
              </from>
              <to>
                <xdr:col>26</xdr:col>
                <xdr:colOff>0</xdr:colOff>
                <xdr:row>203</xdr:row>
                <xdr:rowOff>485775</xdr:rowOff>
              </to>
            </anchor>
          </objectPr>
        </oleObject>
      </mc:Choice>
      <mc:Fallback>
        <oleObject progId="PBrush" shapeId="28482" r:id="rId881"/>
      </mc:Fallback>
    </mc:AlternateContent>
    <mc:AlternateContent xmlns:mc="http://schemas.openxmlformats.org/markup-compatibility/2006">
      <mc:Choice Requires="x14">
        <oleObject progId="PBrush" shapeId="28483" r:id="rId882">
          <objectPr defaultSize="0" autoPict="0" r:id="rId570">
            <anchor moveWithCells="1" sizeWithCells="1">
              <from>
                <xdr:col>26</xdr:col>
                <xdr:colOff>0</xdr:colOff>
                <xdr:row>203</xdr:row>
                <xdr:rowOff>0</xdr:rowOff>
              </from>
              <to>
                <xdr:col>26</xdr:col>
                <xdr:colOff>0</xdr:colOff>
                <xdr:row>203</xdr:row>
                <xdr:rowOff>485775</xdr:rowOff>
              </to>
            </anchor>
          </objectPr>
        </oleObject>
      </mc:Choice>
      <mc:Fallback>
        <oleObject progId="PBrush" shapeId="28483" r:id="rId882"/>
      </mc:Fallback>
    </mc:AlternateContent>
    <mc:AlternateContent xmlns:mc="http://schemas.openxmlformats.org/markup-compatibility/2006">
      <mc:Choice Requires="x14">
        <oleObject progId="PBrush" shapeId="28484" r:id="rId883">
          <objectPr defaultSize="0" autoPict="0" r:id="rId353">
            <anchor moveWithCells="1" sizeWithCells="1">
              <from>
                <xdr:col>26</xdr:col>
                <xdr:colOff>0</xdr:colOff>
                <xdr:row>203</xdr:row>
                <xdr:rowOff>0</xdr:rowOff>
              </from>
              <to>
                <xdr:col>26</xdr:col>
                <xdr:colOff>0</xdr:colOff>
                <xdr:row>203</xdr:row>
                <xdr:rowOff>485775</xdr:rowOff>
              </to>
            </anchor>
          </objectPr>
        </oleObject>
      </mc:Choice>
      <mc:Fallback>
        <oleObject progId="PBrush" shapeId="28484" r:id="rId883"/>
      </mc:Fallback>
    </mc:AlternateContent>
    <mc:AlternateContent xmlns:mc="http://schemas.openxmlformats.org/markup-compatibility/2006">
      <mc:Choice Requires="x14">
        <oleObject progId="PBrush" shapeId="28485" r:id="rId884">
          <objectPr defaultSize="0" autoPict="0" r:id="rId17">
            <anchor moveWithCells="1" sizeWithCells="1">
              <from>
                <xdr:col>26</xdr:col>
                <xdr:colOff>0</xdr:colOff>
                <xdr:row>203</xdr:row>
                <xdr:rowOff>0</xdr:rowOff>
              </from>
              <to>
                <xdr:col>26</xdr:col>
                <xdr:colOff>0</xdr:colOff>
                <xdr:row>203</xdr:row>
                <xdr:rowOff>485775</xdr:rowOff>
              </to>
            </anchor>
          </objectPr>
        </oleObject>
      </mc:Choice>
      <mc:Fallback>
        <oleObject progId="PBrush" shapeId="28485" r:id="rId884"/>
      </mc:Fallback>
    </mc:AlternateContent>
    <mc:AlternateContent xmlns:mc="http://schemas.openxmlformats.org/markup-compatibility/2006">
      <mc:Choice Requires="x14">
        <oleObject progId="PBrush" shapeId="28486" r:id="rId885">
          <objectPr defaultSize="0" autoPict="0" r:id="rId573">
            <anchor moveWithCells="1" sizeWithCells="1">
              <from>
                <xdr:col>26</xdr:col>
                <xdr:colOff>0</xdr:colOff>
                <xdr:row>203</xdr:row>
                <xdr:rowOff>0</xdr:rowOff>
              </from>
              <to>
                <xdr:col>26</xdr:col>
                <xdr:colOff>0</xdr:colOff>
                <xdr:row>203</xdr:row>
                <xdr:rowOff>485775</xdr:rowOff>
              </to>
            </anchor>
          </objectPr>
        </oleObject>
      </mc:Choice>
      <mc:Fallback>
        <oleObject progId="PBrush" shapeId="28486" r:id="rId885"/>
      </mc:Fallback>
    </mc:AlternateContent>
    <mc:AlternateContent xmlns:mc="http://schemas.openxmlformats.org/markup-compatibility/2006">
      <mc:Choice Requires="x14">
        <oleObject progId="PBrush" shapeId="28487" r:id="rId886">
          <objectPr defaultSize="0" autoPict="0" r:id="rId506">
            <anchor moveWithCells="1" sizeWithCells="1">
              <from>
                <xdr:col>26</xdr:col>
                <xdr:colOff>0</xdr:colOff>
                <xdr:row>203</xdr:row>
                <xdr:rowOff>0</xdr:rowOff>
              </from>
              <to>
                <xdr:col>26</xdr:col>
                <xdr:colOff>0</xdr:colOff>
                <xdr:row>203</xdr:row>
                <xdr:rowOff>485775</xdr:rowOff>
              </to>
            </anchor>
          </objectPr>
        </oleObject>
      </mc:Choice>
      <mc:Fallback>
        <oleObject progId="PBrush" shapeId="28487" r:id="rId886"/>
      </mc:Fallback>
    </mc:AlternateContent>
    <mc:AlternateContent xmlns:mc="http://schemas.openxmlformats.org/markup-compatibility/2006">
      <mc:Choice Requires="x14">
        <oleObject progId="PBrush" shapeId="28488" r:id="rId887">
          <objectPr defaultSize="0" autoPict="0" r:id="rId415">
            <anchor moveWithCells="1" sizeWithCells="1">
              <from>
                <xdr:col>26</xdr:col>
                <xdr:colOff>0</xdr:colOff>
                <xdr:row>203</xdr:row>
                <xdr:rowOff>0</xdr:rowOff>
              </from>
              <to>
                <xdr:col>26</xdr:col>
                <xdr:colOff>0</xdr:colOff>
                <xdr:row>203</xdr:row>
                <xdr:rowOff>485775</xdr:rowOff>
              </to>
            </anchor>
          </objectPr>
        </oleObject>
      </mc:Choice>
      <mc:Fallback>
        <oleObject progId="PBrush" shapeId="28488" r:id="rId887"/>
      </mc:Fallback>
    </mc:AlternateContent>
    <mc:AlternateContent xmlns:mc="http://schemas.openxmlformats.org/markup-compatibility/2006">
      <mc:Choice Requires="x14">
        <oleObject progId="PBrush" shapeId="28489" r:id="rId888">
          <objectPr defaultSize="0" autoPict="0" r:id="rId889">
            <anchor moveWithCells="1" sizeWithCells="1">
              <from>
                <xdr:col>26</xdr:col>
                <xdr:colOff>0</xdr:colOff>
                <xdr:row>185</xdr:row>
                <xdr:rowOff>0</xdr:rowOff>
              </from>
              <to>
                <xdr:col>26</xdr:col>
                <xdr:colOff>0</xdr:colOff>
                <xdr:row>185</xdr:row>
                <xdr:rowOff>485775</xdr:rowOff>
              </to>
            </anchor>
          </objectPr>
        </oleObject>
      </mc:Choice>
      <mc:Fallback>
        <oleObject progId="PBrush" shapeId="28489" r:id="rId888"/>
      </mc:Fallback>
    </mc:AlternateContent>
    <mc:AlternateContent xmlns:mc="http://schemas.openxmlformats.org/markup-compatibility/2006">
      <mc:Choice Requires="x14">
        <oleObject progId="PBrush" shapeId="28490" r:id="rId890">
          <objectPr defaultSize="0" autoPict="0" r:id="rId289">
            <anchor moveWithCells="1" sizeWithCells="1">
              <from>
                <xdr:col>26</xdr:col>
                <xdr:colOff>0</xdr:colOff>
                <xdr:row>185</xdr:row>
                <xdr:rowOff>0</xdr:rowOff>
              </from>
              <to>
                <xdr:col>26</xdr:col>
                <xdr:colOff>0</xdr:colOff>
                <xdr:row>185</xdr:row>
                <xdr:rowOff>485775</xdr:rowOff>
              </to>
            </anchor>
          </objectPr>
        </oleObject>
      </mc:Choice>
      <mc:Fallback>
        <oleObject progId="PBrush" shapeId="28490" r:id="rId890"/>
      </mc:Fallback>
    </mc:AlternateContent>
    <mc:AlternateContent xmlns:mc="http://schemas.openxmlformats.org/markup-compatibility/2006">
      <mc:Choice Requires="x14">
        <oleObject progId="PBrush" shapeId="28491" r:id="rId891">
          <objectPr defaultSize="0" autoPict="0" r:id="rId621">
            <anchor moveWithCells="1" sizeWithCells="1">
              <from>
                <xdr:col>26</xdr:col>
                <xdr:colOff>0</xdr:colOff>
                <xdr:row>185</xdr:row>
                <xdr:rowOff>0</xdr:rowOff>
              </from>
              <to>
                <xdr:col>26</xdr:col>
                <xdr:colOff>0</xdr:colOff>
                <xdr:row>185</xdr:row>
                <xdr:rowOff>485775</xdr:rowOff>
              </to>
            </anchor>
          </objectPr>
        </oleObject>
      </mc:Choice>
      <mc:Fallback>
        <oleObject progId="PBrush" shapeId="28491" r:id="rId891"/>
      </mc:Fallback>
    </mc:AlternateContent>
    <mc:AlternateContent xmlns:mc="http://schemas.openxmlformats.org/markup-compatibility/2006">
      <mc:Choice Requires="x14">
        <oleObject progId="PBrush" shapeId="28492" r:id="rId892">
          <objectPr defaultSize="0" autoPict="0" r:id="rId413">
            <anchor moveWithCells="1" sizeWithCells="1">
              <from>
                <xdr:col>26</xdr:col>
                <xdr:colOff>0</xdr:colOff>
                <xdr:row>185</xdr:row>
                <xdr:rowOff>0</xdr:rowOff>
              </from>
              <to>
                <xdr:col>26</xdr:col>
                <xdr:colOff>0</xdr:colOff>
                <xdr:row>185</xdr:row>
                <xdr:rowOff>485775</xdr:rowOff>
              </to>
            </anchor>
          </objectPr>
        </oleObject>
      </mc:Choice>
      <mc:Fallback>
        <oleObject progId="PBrush" shapeId="28492" r:id="rId892"/>
      </mc:Fallback>
    </mc:AlternateContent>
    <mc:AlternateContent xmlns:mc="http://schemas.openxmlformats.org/markup-compatibility/2006">
      <mc:Choice Requires="x14">
        <oleObject progId="PBrush" shapeId="28493" r:id="rId893">
          <objectPr defaultSize="0" autoPict="0" r:id="rId129">
            <anchor moveWithCells="1" sizeWithCells="1">
              <from>
                <xdr:col>26</xdr:col>
                <xdr:colOff>0</xdr:colOff>
                <xdr:row>185</xdr:row>
                <xdr:rowOff>0</xdr:rowOff>
              </from>
              <to>
                <xdr:col>26</xdr:col>
                <xdr:colOff>0</xdr:colOff>
                <xdr:row>185</xdr:row>
                <xdr:rowOff>485775</xdr:rowOff>
              </to>
            </anchor>
          </objectPr>
        </oleObject>
      </mc:Choice>
      <mc:Fallback>
        <oleObject progId="PBrush" shapeId="28493" r:id="rId893"/>
      </mc:Fallback>
    </mc:AlternateContent>
    <mc:AlternateContent xmlns:mc="http://schemas.openxmlformats.org/markup-compatibility/2006">
      <mc:Choice Requires="x14">
        <oleObject progId="PBrush" shapeId="28494" r:id="rId894">
          <objectPr defaultSize="0" autoPict="0" r:id="rId17">
            <anchor moveWithCells="1" sizeWithCells="1">
              <from>
                <xdr:col>26</xdr:col>
                <xdr:colOff>0</xdr:colOff>
                <xdr:row>185</xdr:row>
                <xdr:rowOff>0</xdr:rowOff>
              </from>
              <to>
                <xdr:col>26</xdr:col>
                <xdr:colOff>0</xdr:colOff>
                <xdr:row>185</xdr:row>
                <xdr:rowOff>485775</xdr:rowOff>
              </to>
            </anchor>
          </objectPr>
        </oleObject>
      </mc:Choice>
      <mc:Fallback>
        <oleObject progId="PBrush" shapeId="28494" r:id="rId894"/>
      </mc:Fallback>
    </mc:AlternateContent>
    <mc:AlternateContent xmlns:mc="http://schemas.openxmlformats.org/markup-compatibility/2006">
      <mc:Choice Requires="x14">
        <oleObject progId="PBrush" shapeId="28495" r:id="rId895">
          <objectPr defaultSize="0" autoPict="0" r:id="rId573">
            <anchor moveWithCells="1" sizeWithCells="1">
              <from>
                <xdr:col>26</xdr:col>
                <xdr:colOff>0</xdr:colOff>
                <xdr:row>185</xdr:row>
                <xdr:rowOff>0</xdr:rowOff>
              </from>
              <to>
                <xdr:col>26</xdr:col>
                <xdr:colOff>0</xdr:colOff>
                <xdr:row>185</xdr:row>
                <xdr:rowOff>485775</xdr:rowOff>
              </to>
            </anchor>
          </objectPr>
        </oleObject>
      </mc:Choice>
      <mc:Fallback>
        <oleObject progId="PBrush" shapeId="28495" r:id="rId895"/>
      </mc:Fallback>
    </mc:AlternateContent>
    <mc:AlternateContent xmlns:mc="http://schemas.openxmlformats.org/markup-compatibility/2006">
      <mc:Choice Requires="x14">
        <oleObject progId="PBrush" shapeId="28496" r:id="rId896">
          <objectPr defaultSize="0" autoPict="0" r:id="rId506">
            <anchor moveWithCells="1" sizeWithCells="1">
              <from>
                <xdr:col>26</xdr:col>
                <xdr:colOff>0</xdr:colOff>
                <xdr:row>185</xdr:row>
                <xdr:rowOff>0</xdr:rowOff>
              </from>
              <to>
                <xdr:col>26</xdr:col>
                <xdr:colOff>0</xdr:colOff>
                <xdr:row>185</xdr:row>
                <xdr:rowOff>485775</xdr:rowOff>
              </to>
            </anchor>
          </objectPr>
        </oleObject>
      </mc:Choice>
      <mc:Fallback>
        <oleObject progId="PBrush" shapeId="28496" r:id="rId896"/>
      </mc:Fallback>
    </mc:AlternateContent>
    <mc:AlternateContent xmlns:mc="http://schemas.openxmlformats.org/markup-compatibility/2006">
      <mc:Choice Requires="x14">
        <oleObject progId="PBrush" shapeId="28497" r:id="rId897">
          <objectPr defaultSize="0" autoPict="0" r:id="rId889">
            <anchor moveWithCells="1" sizeWithCells="1">
              <from>
                <xdr:col>26</xdr:col>
                <xdr:colOff>0</xdr:colOff>
                <xdr:row>186</xdr:row>
                <xdr:rowOff>0</xdr:rowOff>
              </from>
              <to>
                <xdr:col>26</xdr:col>
                <xdr:colOff>0</xdr:colOff>
                <xdr:row>186</xdr:row>
                <xdr:rowOff>485775</xdr:rowOff>
              </to>
            </anchor>
          </objectPr>
        </oleObject>
      </mc:Choice>
      <mc:Fallback>
        <oleObject progId="PBrush" shapeId="28497" r:id="rId897"/>
      </mc:Fallback>
    </mc:AlternateContent>
    <mc:AlternateContent xmlns:mc="http://schemas.openxmlformats.org/markup-compatibility/2006">
      <mc:Choice Requires="x14">
        <oleObject progId="PBrush" shapeId="28498" r:id="rId898">
          <objectPr defaultSize="0" autoPict="0" r:id="rId289">
            <anchor moveWithCells="1" sizeWithCells="1">
              <from>
                <xdr:col>26</xdr:col>
                <xdr:colOff>0</xdr:colOff>
                <xdr:row>186</xdr:row>
                <xdr:rowOff>0</xdr:rowOff>
              </from>
              <to>
                <xdr:col>26</xdr:col>
                <xdr:colOff>0</xdr:colOff>
                <xdr:row>186</xdr:row>
                <xdr:rowOff>485775</xdr:rowOff>
              </to>
            </anchor>
          </objectPr>
        </oleObject>
      </mc:Choice>
      <mc:Fallback>
        <oleObject progId="PBrush" shapeId="28498" r:id="rId898"/>
      </mc:Fallback>
    </mc:AlternateContent>
    <mc:AlternateContent xmlns:mc="http://schemas.openxmlformats.org/markup-compatibility/2006">
      <mc:Choice Requires="x14">
        <oleObject progId="PBrush" shapeId="28499" r:id="rId899">
          <objectPr defaultSize="0" autoPict="0" r:id="rId621">
            <anchor moveWithCells="1" sizeWithCells="1">
              <from>
                <xdr:col>26</xdr:col>
                <xdr:colOff>0</xdr:colOff>
                <xdr:row>186</xdr:row>
                <xdr:rowOff>0</xdr:rowOff>
              </from>
              <to>
                <xdr:col>26</xdr:col>
                <xdr:colOff>0</xdr:colOff>
                <xdr:row>186</xdr:row>
                <xdr:rowOff>485775</xdr:rowOff>
              </to>
            </anchor>
          </objectPr>
        </oleObject>
      </mc:Choice>
      <mc:Fallback>
        <oleObject progId="PBrush" shapeId="28499" r:id="rId899"/>
      </mc:Fallback>
    </mc:AlternateContent>
    <mc:AlternateContent xmlns:mc="http://schemas.openxmlformats.org/markup-compatibility/2006">
      <mc:Choice Requires="x14">
        <oleObject progId="PBrush" shapeId="28500" r:id="rId900">
          <objectPr defaultSize="0" autoPict="0" r:id="rId413">
            <anchor moveWithCells="1" sizeWithCells="1">
              <from>
                <xdr:col>26</xdr:col>
                <xdr:colOff>0</xdr:colOff>
                <xdr:row>186</xdr:row>
                <xdr:rowOff>0</xdr:rowOff>
              </from>
              <to>
                <xdr:col>26</xdr:col>
                <xdr:colOff>0</xdr:colOff>
                <xdr:row>186</xdr:row>
                <xdr:rowOff>485775</xdr:rowOff>
              </to>
            </anchor>
          </objectPr>
        </oleObject>
      </mc:Choice>
      <mc:Fallback>
        <oleObject progId="PBrush" shapeId="28500" r:id="rId900"/>
      </mc:Fallback>
    </mc:AlternateContent>
    <mc:AlternateContent xmlns:mc="http://schemas.openxmlformats.org/markup-compatibility/2006">
      <mc:Choice Requires="x14">
        <oleObject progId="PBrush" shapeId="28501" r:id="rId901">
          <objectPr defaultSize="0" autoPict="0" r:id="rId129">
            <anchor moveWithCells="1" sizeWithCells="1">
              <from>
                <xdr:col>26</xdr:col>
                <xdr:colOff>0</xdr:colOff>
                <xdr:row>186</xdr:row>
                <xdr:rowOff>0</xdr:rowOff>
              </from>
              <to>
                <xdr:col>26</xdr:col>
                <xdr:colOff>0</xdr:colOff>
                <xdr:row>186</xdr:row>
                <xdr:rowOff>485775</xdr:rowOff>
              </to>
            </anchor>
          </objectPr>
        </oleObject>
      </mc:Choice>
      <mc:Fallback>
        <oleObject progId="PBrush" shapeId="28501" r:id="rId901"/>
      </mc:Fallback>
    </mc:AlternateContent>
    <mc:AlternateContent xmlns:mc="http://schemas.openxmlformats.org/markup-compatibility/2006">
      <mc:Choice Requires="x14">
        <oleObject progId="PBrush" shapeId="28502" r:id="rId902">
          <objectPr defaultSize="0" autoPict="0" r:id="rId17">
            <anchor moveWithCells="1" sizeWithCells="1">
              <from>
                <xdr:col>26</xdr:col>
                <xdr:colOff>0</xdr:colOff>
                <xdr:row>186</xdr:row>
                <xdr:rowOff>0</xdr:rowOff>
              </from>
              <to>
                <xdr:col>26</xdr:col>
                <xdr:colOff>0</xdr:colOff>
                <xdr:row>186</xdr:row>
                <xdr:rowOff>485775</xdr:rowOff>
              </to>
            </anchor>
          </objectPr>
        </oleObject>
      </mc:Choice>
      <mc:Fallback>
        <oleObject progId="PBrush" shapeId="28502" r:id="rId902"/>
      </mc:Fallback>
    </mc:AlternateContent>
    <mc:AlternateContent xmlns:mc="http://schemas.openxmlformats.org/markup-compatibility/2006">
      <mc:Choice Requires="x14">
        <oleObject progId="PBrush" shapeId="28503" r:id="rId903">
          <objectPr defaultSize="0" autoPict="0" r:id="rId573">
            <anchor moveWithCells="1" sizeWithCells="1">
              <from>
                <xdr:col>26</xdr:col>
                <xdr:colOff>0</xdr:colOff>
                <xdr:row>186</xdr:row>
                <xdr:rowOff>0</xdr:rowOff>
              </from>
              <to>
                <xdr:col>26</xdr:col>
                <xdr:colOff>0</xdr:colOff>
                <xdr:row>186</xdr:row>
                <xdr:rowOff>485775</xdr:rowOff>
              </to>
            </anchor>
          </objectPr>
        </oleObject>
      </mc:Choice>
      <mc:Fallback>
        <oleObject progId="PBrush" shapeId="28503" r:id="rId903"/>
      </mc:Fallback>
    </mc:AlternateContent>
    <mc:AlternateContent xmlns:mc="http://schemas.openxmlformats.org/markup-compatibility/2006">
      <mc:Choice Requires="x14">
        <oleObject progId="PBrush" shapeId="28504" r:id="rId904">
          <objectPr defaultSize="0" autoPict="0" r:id="rId506">
            <anchor moveWithCells="1" sizeWithCells="1">
              <from>
                <xdr:col>26</xdr:col>
                <xdr:colOff>0</xdr:colOff>
                <xdr:row>186</xdr:row>
                <xdr:rowOff>0</xdr:rowOff>
              </from>
              <to>
                <xdr:col>26</xdr:col>
                <xdr:colOff>0</xdr:colOff>
                <xdr:row>186</xdr:row>
                <xdr:rowOff>485775</xdr:rowOff>
              </to>
            </anchor>
          </objectPr>
        </oleObject>
      </mc:Choice>
      <mc:Fallback>
        <oleObject progId="PBrush" shapeId="28504" r:id="rId904"/>
      </mc:Fallback>
    </mc:AlternateContent>
    <mc:AlternateContent xmlns:mc="http://schemas.openxmlformats.org/markup-compatibility/2006">
      <mc:Choice Requires="x14">
        <oleObject progId="PBrush" shapeId="28505" r:id="rId905">
          <objectPr defaultSize="0" autoPict="0" r:id="rId889">
            <anchor moveWithCells="1" sizeWithCells="1">
              <from>
                <xdr:col>26</xdr:col>
                <xdr:colOff>0</xdr:colOff>
                <xdr:row>188</xdr:row>
                <xdr:rowOff>0</xdr:rowOff>
              </from>
              <to>
                <xdr:col>26</xdr:col>
                <xdr:colOff>0</xdr:colOff>
                <xdr:row>188</xdr:row>
                <xdr:rowOff>485775</xdr:rowOff>
              </to>
            </anchor>
          </objectPr>
        </oleObject>
      </mc:Choice>
      <mc:Fallback>
        <oleObject progId="PBrush" shapeId="28505" r:id="rId905"/>
      </mc:Fallback>
    </mc:AlternateContent>
    <mc:AlternateContent xmlns:mc="http://schemas.openxmlformats.org/markup-compatibility/2006">
      <mc:Choice Requires="x14">
        <oleObject progId="PBrush" shapeId="28506" r:id="rId906">
          <objectPr defaultSize="0" autoPict="0" r:id="rId289">
            <anchor moveWithCells="1" sizeWithCells="1">
              <from>
                <xdr:col>26</xdr:col>
                <xdr:colOff>0</xdr:colOff>
                <xdr:row>188</xdr:row>
                <xdr:rowOff>0</xdr:rowOff>
              </from>
              <to>
                <xdr:col>26</xdr:col>
                <xdr:colOff>0</xdr:colOff>
                <xdr:row>188</xdr:row>
                <xdr:rowOff>485775</xdr:rowOff>
              </to>
            </anchor>
          </objectPr>
        </oleObject>
      </mc:Choice>
      <mc:Fallback>
        <oleObject progId="PBrush" shapeId="28506" r:id="rId906"/>
      </mc:Fallback>
    </mc:AlternateContent>
    <mc:AlternateContent xmlns:mc="http://schemas.openxmlformats.org/markup-compatibility/2006">
      <mc:Choice Requires="x14">
        <oleObject progId="PBrush" shapeId="28507" r:id="rId907">
          <objectPr defaultSize="0" autoPict="0" r:id="rId621">
            <anchor moveWithCells="1" sizeWithCells="1">
              <from>
                <xdr:col>26</xdr:col>
                <xdr:colOff>0</xdr:colOff>
                <xdr:row>188</xdr:row>
                <xdr:rowOff>0</xdr:rowOff>
              </from>
              <to>
                <xdr:col>26</xdr:col>
                <xdr:colOff>0</xdr:colOff>
                <xdr:row>188</xdr:row>
                <xdr:rowOff>485775</xdr:rowOff>
              </to>
            </anchor>
          </objectPr>
        </oleObject>
      </mc:Choice>
      <mc:Fallback>
        <oleObject progId="PBrush" shapeId="28507" r:id="rId907"/>
      </mc:Fallback>
    </mc:AlternateContent>
    <mc:AlternateContent xmlns:mc="http://schemas.openxmlformats.org/markup-compatibility/2006">
      <mc:Choice Requires="x14">
        <oleObject progId="PBrush" shapeId="28508" r:id="rId908">
          <objectPr defaultSize="0" autoPict="0" r:id="rId413">
            <anchor moveWithCells="1" sizeWithCells="1">
              <from>
                <xdr:col>26</xdr:col>
                <xdr:colOff>0</xdr:colOff>
                <xdr:row>188</xdr:row>
                <xdr:rowOff>0</xdr:rowOff>
              </from>
              <to>
                <xdr:col>26</xdr:col>
                <xdr:colOff>0</xdr:colOff>
                <xdr:row>188</xdr:row>
                <xdr:rowOff>485775</xdr:rowOff>
              </to>
            </anchor>
          </objectPr>
        </oleObject>
      </mc:Choice>
      <mc:Fallback>
        <oleObject progId="PBrush" shapeId="28508" r:id="rId908"/>
      </mc:Fallback>
    </mc:AlternateContent>
    <mc:AlternateContent xmlns:mc="http://schemas.openxmlformats.org/markup-compatibility/2006">
      <mc:Choice Requires="x14">
        <oleObject progId="PBrush" shapeId="28509" r:id="rId909">
          <objectPr defaultSize="0" autoPict="0" r:id="rId129">
            <anchor moveWithCells="1" sizeWithCells="1">
              <from>
                <xdr:col>26</xdr:col>
                <xdr:colOff>0</xdr:colOff>
                <xdr:row>188</xdr:row>
                <xdr:rowOff>0</xdr:rowOff>
              </from>
              <to>
                <xdr:col>26</xdr:col>
                <xdr:colOff>0</xdr:colOff>
                <xdr:row>188</xdr:row>
                <xdr:rowOff>485775</xdr:rowOff>
              </to>
            </anchor>
          </objectPr>
        </oleObject>
      </mc:Choice>
      <mc:Fallback>
        <oleObject progId="PBrush" shapeId="28509" r:id="rId909"/>
      </mc:Fallback>
    </mc:AlternateContent>
    <mc:AlternateContent xmlns:mc="http://schemas.openxmlformats.org/markup-compatibility/2006">
      <mc:Choice Requires="x14">
        <oleObject progId="PBrush" shapeId="28510" r:id="rId910">
          <objectPr defaultSize="0" autoPict="0" r:id="rId17">
            <anchor moveWithCells="1" sizeWithCells="1">
              <from>
                <xdr:col>26</xdr:col>
                <xdr:colOff>0</xdr:colOff>
                <xdr:row>188</xdr:row>
                <xdr:rowOff>0</xdr:rowOff>
              </from>
              <to>
                <xdr:col>26</xdr:col>
                <xdr:colOff>0</xdr:colOff>
                <xdr:row>188</xdr:row>
                <xdr:rowOff>485775</xdr:rowOff>
              </to>
            </anchor>
          </objectPr>
        </oleObject>
      </mc:Choice>
      <mc:Fallback>
        <oleObject progId="PBrush" shapeId="28510" r:id="rId910"/>
      </mc:Fallback>
    </mc:AlternateContent>
    <mc:AlternateContent xmlns:mc="http://schemas.openxmlformats.org/markup-compatibility/2006">
      <mc:Choice Requires="x14">
        <oleObject progId="PBrush" shapeId="28511" r:id="rId911">
          <objectPr defaultSize="0" autoPict="0" r:id="rId573">
            <anchor moveWithCells="1" sizeWithCells="1">
              <from>
                <xdr:col>26</xdr:col>
                <xdr:colOff>0</xdr:colOff>
                <xdr:row>188</xdr:row>
                <xdr:rowOff>0</xdr:rowOff>
              </from>
              <to>
                <xdr:col>26</xdr:col>
                <xdr:colOff>0</xdr:colOff>
                <xdr:row>188</xdr:row>
                <xdr:rowOff>485775</xdr:rowOff>
              </to>
            </anchor>
          </objectPr>
        </oleObject>
      </mc:Choice>
      <mc:Fallback>
        <oleObject progId="PBrush" shapeId="28511" r:id="rId911"/>
      </mc:Fallback>
    </mc:AlternateContent>
    <mc:AlternateContent xmlns:mc="http://schemas.openxmlformats.org/markup-compatibility/2006">
      <mc:Choice Requires="x14">
        <oleObject progId="PBrush" shapeId="28512" r:id="rId912">
          <objectPr defaultSize="0" autoPict="0" r:id="rId506">
            <anchor moveWithCells="1" sizeWithCells="1">
              <from>
                <xdr:col>26</xdr:col>
                <xdr:colOff>0</xdr:colOff>
                <xdr:row>188</xdr:row>
                <xdr:rowOff>0</xdr:rowOff>
              </from>
              <to>
                <xdr:col>26</xdr:col>
                <xdr:colOff>0</xdr:colOff>
                <xdr:row>188</xdr:row>
                <xdr:rowOff>485775</xdr:rowOff>
              </to>
            </anchor>
          </objectPr>
        </oleObject>
      </mc:Choice>
      <mc:Fallback>
        <oleObject progId="PBrush" shapeId="28512" r:id="rId912"/>
      </mc:Fallback>
    </mc:AlternateContent>
    <mc:AlternateContent xmlns:mc="http://schemas.openxmlformats.org/markup-compatibility/2006">
      <mc:Choice Requires="x14">
        <oleObject progId="PBrush" shapeId="28513" r:id="rId913">
          <objectPr defaultSize="0" autoPict="0" r:id="rId914">
            <anchor moveWithCells="1" sizeWithCells="1">
              <from>
                <xdr:col>26</xdr:col>
                <xdr:colOff>0</xdr:colOff>
                <xdr:row>189</xdr:row>
                <xdr:rowOff>0</xdr:rowOff>
              </from>
              <to>
                <xdr:col>26</xdr:col>
                <xdr:colOff>0</xdr:colOff>
                <xdr:row>189</xdr:row>
                <xdr:rowOff>485775</xdr:rowOff>
              </to>
            </anchor>
          </objectPr>
        </oleObject>
      </mc:Choice>
      <mc:Fallback>
        <oleObject progId="PBrush" shapeId="28513" r:id="rId913"/>
      </mc:Fallback>
    </mc:AlternateContent>
    <mc:AlternateContent xmlns:mc="http://schemas.openxmlformats.org/markup-compatibility/2006">
      <mc:Choice Requires="x14">
        <oleObject progId="PBrush" shapeId="28514" r:id="rId915">
          <objectPr defaultSize="0" autoPict="0" r:id="rId349">
            <anchor moveWithCells="1" sizeWithCells="1">
              <from>
                <xdr:col>26</xdr:col>
                <xdr:colOff>0</xdr:colOff>
                <xdr:row>189</xdr:row>
                <xdr:rowOff>0</xdr:rowOff>
              </from>
              <to>
                <xdr:col>26</xdr:col>
                <xdr:colOff>0</xdr:colOff>
                <xdr:row>189</xdr:row>
                <xdr:rowOff>485775</xdr:rowOff>
              </to>
            </anchor>
          </objectPr>
        </oleObject>
      </mc:Choice>
      <mc:Fallback>
        <oleObject progId="PBrush" shapeId="28514" r:id="rId915"/>
      </mc:Fallback>
    </mc:AlternateContent>
    <mc:AlternateContent xmlns:mc="http://schemas.openxmlformats.org/markup-compatibility/2006">
      <mc:Choice Requires="x14">
        <oleObject progId="PBrush" shapeId="28515" r:id="rId916">
          <objectPr defaultSize="0" autoPict="0" r:id="rId695">
            <anchor moveWithCells="1" sizeWithCells="1">
              <from>
                <xdr:col>26</xdr:col>
                <xdr:colOff>0</xdr:colOff>
                <xdr:row>189</xdr:row>
                <xdr:rowOff>0</xdr:rowOff>
              </from>
              <to>
                <xdr:col>26</xdr:col>
                <xdr:colOff>0</xdr:colOff>
                <xdr:row>189</xdr:row>
                <xdr:rowOff>485775</xdr:rowOff>
              </to>
            </anchor>
          </objectPr>
        </oleObject>
      </mc:Choice>
      <mc:Fallback>
        <oleObject progId="PBrush" shapeId="28515" r:id="rId916"/>
      </mc:Fallback>
    </mc:AlternateContent>
    <mc:AlternateContent xmlns:mc="http://schemas.openxmlformats.org/markup-compatibility/2006">
      <mc:Choice Requires="x14">
        <oleObject progId="PBrush" shapeId="28516" r:id="rId917">
          <objectPr defaultSize="0" autoPict="0" r:id="rId127">
            <anchor moveWithCells="1" sizeWithCells="1">
              <from>
                <xdr:col>26</xdr:col>
                <xdr:colOff>0</xdr:colOff>
                <xdr:row>189</xdr:row>
                <xdr:rowOff>0</xdr:rowOff>
              </from>
              <to>
                <xdr:col>26</xdr:col>
                <xdr:colOff>0</xdr:colOff>
                <xdr:row>189</xdr:row>
                <xdr:rowOff>485775</xdr:rowOff>
              </to>
            </anchor>
          </objectPr>
        </oleObject>
      </mc:Choice>
      <mc:Fallback>
        <oleObject progId="PBrush" shapeId="28516" r:id="rId917"/>
      </mc:Fallback>
    </mc:AlternateContent>
    <mc:AlternateContent xmlns:mc="http://schemas.openxmlformats.org/markup-compatibility/2006">
      <mc:Choice Requires="x14">
        <oleObject progId="PBrush" shapeId="28517" r:id="rId918">
          <objectPr defaultSize="0" autoPict="0" r:id="rId200">
            <anchor moveWithCells="1" sizeWithCells="1">
              <from>
                <xdr:col>26</xdr:col>
                <xdr:colOff>0</xdr:colOff>
                <xdr:row>189</xdr:row>
                <xdr:rowOff>0</xdr:rowOff>
              </from>
              <to>
                <xdr:col>26</xdr:col>
                <xdr:colOff>0</xdr:colOff>
                <xdr:row>189</xdr:row>
                <xdr:rowOff>485775</xdr:rowOff>
              </to>
            </anchor>
          </objectPr>
        </oleObject>
      </mc:Choice>
      <mc:Fallback>
        <oleObject progId="PBrush" shapeId="28517" r:id="rId918"/>
      </mc:Fallback>
    </mc:AlternateContent>
    <mc:AlternateContent xmlns:mc="http://schemas.openxmlformats.org/markup-compatibility/2006">
      <mc:Choice Requires="x14">
        <oleObject progId="PBrush" shapeId="28518" r:id="rId919">
          <objectPr defaultSize="0" autoPict="0" r:id="rId129">
            <anchor moveWithCells="1" sizeWithCells="1">
              <from>
                <xdr:col>26</xdr:col>
                <xdr:colOff>0</xdr:colOff>
                <xdr:row>189</xdr:row>
                <xdr:rowOff>0</xdr:rowOff>
              </from>
              <to>
                <xdr:col>26</xdr:col>
                <xdr:colOff>0</xdr:colOff>
                <xdr:row>189</xdr:row>
                <xdr:rowOff>485775</xdr:rowOff>
              </to>
            </anchor>
          </objectPr>
        </oleObject>
      </mc:Choice>
      <mc:Fallback>
        <oleObject progId="PBrush" shapeId="28518" r:id="rId919"/>
      </mc:Fallback>
    </mc:AlternateContent>
    <mc:AlternateContent xmlns:mc="http://schemas.openxmlformats.org/markup-compatibility/2006">
      <mc:Choice Requires="x14">
        <oleObject progId="PBrush" shapeId="28519" r:id="rId920">
          <objectPr defaultSize="0" autoPict="0" r:id="rId17">
            <anchor moveWithCells="1" sizeWithCells="1">
              <from>
                <xdr:col>26</xdr:col>
                <xdr:colOff>0</xdr:colOff>
                <xdr:row>189</xdr:row>
                <xdr:rowOff>0</xdr:rowOff>
              </from>
              <to>
                <xdr:col>26</xdr:col>
                <xdr:colOff>0</xdr:colOff>
                <xdr:row>189</xdr:row>
                <xdr:rowOff>485775</xdr:rowOff>
              </to>
            </anchor>
          </objectPr>
        </oleObject>
      </mc:Choice>
      <mc:Fallback>
        <oleObject progId="PBrush" shapeId="28519" r:id="rId920"/>
      </mc:Fallback>
    </mc:AlternateContent>
    <mc:AlternateContent xmlns:mc="http://schemas.openxmlformats.org/markup-compatibility/2006">
      <mc:Choice Requires="x14">
        <oleObject progId="PBrush" shapeId="28520" r:id="rId921">
          <objectPr defaultSize="0" autoPict="0" r:id="rId573">
            <anchor moveWithCells="1" sizeWithCells="1">
              <from>
                <xdr:col>26</xdr:col>
                <xdr:colOff>0</xdr:colOff>
                <xdr:row>189</xdr:row>
                <xdr:rowOff>0</xdr:rowOff>
              </from>
              <to>
                <xdr:col>26</xdr:col>
                <xdr:colOff>0</xdr:colOff>
                <xdr:row>189</xdr:row>
                <xdr:rowOff>485775</xdr:rowOff>
              </to>
            </anchor>
          </objectPr>
        </oleObject>
      </mc:Choice>
      <mc:Fallback>
        <oleObject progId="PBrush" shapeId="28520" r:id="rId921"/>
      </mc:Fallback>
    </mc:AlternateContent>
    <mc:AlternateContent xmlns:mc="http://schemas.openxmlformats.org/markup-compatibility/2006">
      <mc:Choice Requires="x14">
        <oleObject progId="PBrush" shapeId="28521" r:id="rId922">
          <objectPr defaultSize="0" autoPict="0" r:id="rId914">
            <anchor moveWithCells="1" sizeWithCells="1">
              <from>
                <xdr:col>26</xdr:col>
                <xdr:colOff>0</xdr:colOff>
                <xdr:row>190</xdr:row>
                <xdr:rowOff>0</xdr:rowOff>
              </from>
              <to>
                <xdr:col>26</xdr:col>
                <xdr:colOff>0</xdr:colOff>
                <xdr:row>190</xdr:row>
                <xdr:rowOff>485775</xdr:rowOff>
              </to>
            </anchor>
          </objectPr>
        </oleObject>
      </mc:Choice>
      <mc:Fallback>
        <oleObject progId="PBrush" shapeId="28521" r:id="rId922"/>
      </mc:Fallback>
    </mc:AlternateContent>
    <mc:AlternateContent xmlns:mc="http://schemas.openxmlformats.org/markup-compatibility/2006">
      <mc:Choice Requires="x14">
        <oleObject progId="PBrush" shapeId="28522" r:id="rId923">
          <objectPr defaultSize="0" autoPict="0" r:id="rId349">
            <anchor moveWithCells="1" sizeWithCells="1">
              <from>
                <xdr:col>26</xdr:col>
                <xdr:colOff>0</xdr:colOff>
                <xdr:row>190</xdr:row>
                <xdr:rowOff>0</xdr:rowOff>
              </from>
              <to>
                <xdr:col>26</xdr:col>
                <xdr:colOff>0</xdr:colOff>
                <xdr:row>190</xdr:row>
                <xdr:rowOff>485775</xdr:rowOff>
              </to>
            </anchor>
          </objectPr>
        </oleObject>
      </mc:Choice>
      <mc:Fallback>
        <oleObject progId="PBrush" shapeId="28522" r:id="rId923"/>
      </mc:Fallback>
    </mc:AlternateContent>
    <mc:AlternateContent xmlns:mc="http://schemas.openxmlformats.org/markup-compatibility/2006">
      <mc:Choice Requires="x14">
        <oleObject progId="PBrush" shapeId="28523" r:id="rId924">
          <objectPr defaultSize="0" autoPict="0" r:id="rId695">
            <anchor moveWithCells="1" sizeWithCells="1">
              <from>
                <xdr:col>26</xdr:col>
                <xdr:colOff>0</xdr:colOff>
                <xdr:row>190</xdr:row>
                <xdr:rowOff>0</xdr:rowOff>
              </from>
              <to>
                <xdr:col>26</xdr:col>
                <xdr:colOff>0</xdr:colOff>
                <xdr:row>190</xdr:row>
                <xdr:rowOff>485775</xdr:rowOff>
              </to>
            </anchor>
          </objectPr>
        </oleObject>
      </mc:Choice>
      <mc:Fallback>
        <oleObject progId="PBrush" shapeId="28523" r:id="rId924"/>
      </mc:Fallback>
    </mc:AlternateContent>
    <mc:AlternateContent xmlns:mc="http://schemas.openxmlformats.org/markup-compatibility/2006">
      <mc:Choice Requires="x14">
        <oleObject progId="PBrush" shapeId="28524" r:id="rId925">
          <objectPr defaultSize="0" autoPict="0" r:id="rId127">
            <anchor moveWithCells="1" sizeWithCells="1">
              <from>
                <xdr:col>26</xdr:col>
                <xdr:colOff>0</xdr:colOff>
                <xdr:row>190</xdr:row>
                <xdr:rowOff>0</xdr:rowOff>
              </from>
              <to>
                <xdr:col>26</xdr:col>
                <xdr:colOff>0</xdr:colOff>
                <xdr:row>190</xdr:row>
                <xdr:rowOff>485775</xdr:rowOff>
              </to>
            </anchor>
          </objectPr>
        </oleObject>
      </mc:Choice>
      <mc:Fallback>
        <oleObject progId="PBrush" shapeId="28524" r:id="rId925"/>
      </mc:Fallback>
    </mc:AlternateContent>
    <mc:AlternateContent xmlns:mc="http://schemas.openxmlformats.org/markup-compatibility/2006">
      <mc:Choice Requires="x14">
        <oleObject progId="PBrush" shapeId="28525" r:id="rId926">
          <objectPr defaultSize="0" autoPict="0" r:id="rId200">
            <anchor moveWithCells="1" sizeWithCells="1">
              <from>
                <xdr:col>26</xdr:col>
                <xdr:colOff>0</xdr:colOff>
                <xdr:row>190</xdr:row>
                <xdr:rowOff>0</xdr:rowOff>
              </from>
              <to>
                <xdr:col>26</xdr:col>
                <xdr:colOff>0</xdr:colOff>
                <xdr:row>190</xdr:row>
                <xdr:rowOff>485775</xdr:rowOff>
              </to>
            </anchor>
          </objectPr>
        </oleObject>
      </mc:Choice>
      <mc:Fallback>
        <oleObject progId="PBrush" shapeId="28525" r:id="rId926"/>
      </mc:Fallback>
    </mc:AlternateContent>
    <mc:AlternateContent xmlns:mc="http://schemas.openxmlformats.org/markup-compatibility/2006">
      <mc:Choice Requires="x14">
        <oleObject progId="PBrush" shapeId="28526" r:id="rId927">
          <objectPr defaultSize="0" autoPict="0" r:id="rId129">
            <anchor moveWithCells="1" sizeWithCells="1">
              <from>
                <xdr:col>26</xdr:col>
                <xdr:colOff>0</xdr:colOff>
                <xdr:row>190</xdr:row>
                <xdr:rowOff>0</xdr:rowOff>
              </from>
              <to>
                <xdr:col>26</xdr:col>
                <xdr:colOff>0</xdr:colOff>
                <xdr:row>190</xdr:row>
                <xdr:rowOff>485775</xdr:rowOff>
              </to>
            </anchor>
          </objectPr>
        </oleObject>
      </mc:Choice>
      <mc:Fallback>
        <oleObject progId="PBrush" shapeId="28526" r:id="rId927"/>
      </mc:Fallback>
    </mc:AlternateContent>
    <mc:AlternateContent xmlns:mc="http://schemas.openxmlformats.org/markup-compatibility/2006">
      <mc:Choice Requires="x14">
        <oleObject progId="PBrush" shapeId="28527" r:id="rId928">
          <objectPr defaultSize="0" autoPict="0" r:id="rId17">
            <anchor moveWithCells="1" sizeWithCells="1">
              <from>
                <xdr:col>26</xdr:col>
                <xdr:colOff>0</xdr:colOff>
                <xdr:row>190</xdr:row>
                <xdr:rowOff>0</xdr:rowOff>
              </from>
              <to>
                <xdr:col>26</xdr:col>
                <xdr:colOff>0</xdr:colOff>
                <xdr:row>190</xdr:row>
                <xdr:rowOff>485775</xdr:rowOff>
              </to>
            </anchor>
          </objectPr>
        </oleObject>
      </mc:Choice>
      <mc:Fallback>
        <oleObject progId="PBrush" shapeId="28527" r:id="rId928"/>
      </mc:Fallback>
    </mc:AlternateContent>
    <mc:AlternateContent xmlns:mc="http://schemas.openxmlformats.org/markup-compatibility/2006">
      <mc:Choice Requires="x14">
        <oleObject progId="PBrush" shapeId="28528" r:id="rId929">
          <objectPr defaultSize="0" autoPict="0" r:id="rId573">
            <anchor moveWithCells="1" sizeWithCells="1">
              <from>
                <xdr:col>26</xdr:col>
                <xdr:colOff>0</xdr:colOff>
                <xdr:row>190</xdr:row>
                <xdr:rowOff>0</xdr:rowOff>
              </from>
              <to>
                <xdr:col>26</xdr:col>
                <xdr:colOff>0</xdr:colOff>
                <xdr:row>190</xdr:row>
                <xdr:rowOff>485775</xdr:rowOff>
              </to>
            </anchor>
          </objectPr>
        </oleObject>
      </mc:Choice>
      <mc:Fallback>
        <oleObject progId="PBrush" shapeId="28528" r:id="rId929"/>
      </mc:Fallback>
    </mc:AlternateContent>
    <mc:AlternateContent xmlns:mc="http://schemas.openxmlformats.org/markup-compatibility/2006">
      <mc:Choice Requires="x14">
        <oleObject progId="PBrush" shapeId="28529" r:id="rId930">
          <objectPr defaultSize="0" autoPict="0" r:id="rId914">
            <anchor moveWithCells="1" sizeWithCells="1">
              <from>
                <xdr:col>26</xdr:col>
                <xdr:colOff>0</xdr:colOff>
                <xdr:row>191</xdr:row>
                <xdr:rowOff>0</xdr:rowOff>
              </from>
              <to>
                <xdr:col>26</xdr:col>
                <xdr:colOff>0</xdr:colOff>
                <xdr:row>191</xdr:row>
                <xdr:rowOff>485775</xdr:rowOff>
              </to>
            </anchor>
          </objectPr>
        </oleObject>
      </mc:Choice>
      <mc:Fallback>
        <oleObject progId="PBrush" shapeId="28529" r:id="rId930"/>
      </mc:Fallback>
    </mc:AlternateContent>
    <mc:AlternateContent xmlns:mc="http://schemas.openxmlformats.org/markup-compatibility/2006">
      <mc:Choice Requires="x14">
        <oleObject progId="PBrush" shapeId="28530" r:id="rId931">
          <objectPr defaultSize="0" autoPict="0" r:id="rId349">
            <anchor moveWithCells="1" sizeWithCells="1">
              <from>
                <xdr:col>26</xdr:col>
                <xdr:colOff>0</xdr:colOff>
                <xdr:row>191</xdr:row>
                <xdr:rowOff>0</xdr:rowOff>
              </from>
              <to>
                <xdr:col>26</xdr:col>
                <xdr:colOff>0</xdr:colOff>
                <xdr:row>191</xdr:row>
                <xdr:rowOff>485775</xdr:rowOff>
              </to>
            </anchor>
          </objectPr>
        </oleObject>
      </mc:Choice>
      <mc:Fallback>
        <oleObject progId="PBrush" shapeId="28530" r:id="rId931"/>
      </mc:Fallback>
    </mc:AlternateContent>
    <mc:AlternateContent xmlns:mc="http://schemas.openxmlformats.org/markup-compatibility/2006">
      <mc:Choice Requires="x14">
        <oleObject progId="PBrush" shapeId="28531" r:id="rId932">
          <objectPr defaultSize="0" autoPict="0" r:id="rId695">
            <anchor moveWithCells="1" sizeWithCells="1">
              <from>
                <xdr:col>26</xdr:col>
                <xdr:colOff>0</xdr:colOff>
                <xdr:row>191</xdr:row>
                <xdr:rowOff>0</xdr:rowOff>
              </from>
              <to>
                <xdr:col>26</xdr:col>
                <xdr:colOff>0</xdr:colOff>
                <xdr:row>191</xdr:row>
                <xdr:rowOff>485775</xdr:rowOff>
              </to>
            </anchor>
          </objectPr>
        </oleObject>
      </mc:Choice>
      <mc:Fallback>
        <oleObject progId="PBrush" shapeId="28531" r:id="rId932"/>
      </mc:Fallback>
    </mc:AlternateContent>
    <mc:AlternateContent xmlns:mc="http://schemas.openxmlformats.org/markup-compatibility/2006">
      <mc:Choice Requires="x14">
        <oleObject progId="PBrush" shapeId="28532" r:id="rId933">
          <objectPr defaultSize="0" autoPict="0" r:id="rId127">
            <anchor moveWithCells="1" sizeWithCells="1">
              <from>
                <xdr:col>26</xdr:col>
                <xdr:colOff>0</xdr:colOff>
                <xdr:row>191</xdr:row>
                <xdr:rowOff>0</xdr:rowOff>
              </from>
              <to>
                <xdr:col>26</xdr:col>
                <xdr:colOff>0</xdr:colOff>
                <xdr:row>191</xdr:row>
                <xdr:rowOff>485775</xdr:rowOff>
              </to>
            </anchor>
          </objectPr>
        </oleObject>
      </mc:Choice>
      <mc:Fallback>
        <oleObject progId="PBrush" shapeId="28532" r:id="rId933"/>
      </mc:Fallback>
    </mc:AlternateContent>
    <mc:AlternateContent xmlns:mc="http://schemas.openxmlformats.org/markup-compatibility/2006">
      <mc:Choice Requires="x14">
        <oleObject progId="PBrush" shapeId="28533" r:id="rId934">
          <objectPr defaultSize="0" autoPict="0" r:id="rId200">
            <anchor moveWithCells="1" sizeWithCells="1">
              <from>
                <xdr:col>26</xdr:col>
                <xdr:colOff>0</xdr:colOff>
                <xdr:row>191</xdr:row>
                <xdr:rowOff>0</xdr:rowOff>
              </from>
              <to>
                <xdr:col>26</xdr:col>
                <xdr:colOff>0</xdr:colOff>
                <xdr:row>191</xdr:row>
                <xdr:rowOff>485775</xdr:rowOff>
              </to>
            </anchor>
          </objectPr>
        </oleObject>
      </mc:Choice>
      <mc:Fallback>
        <oleObject progId="PBrush" shapeId="28533" r:id="rId934"/>
      </mc:Fallback>
    </mc:AlternateContent>
    <mc:AlternateContent xmlns:mc="http://schemas.openxmlformats.org/markup-compatibility/2006">
      <mc:Choice Requires="x14">
        <oleObject progId="PBrush" shapeId="28534" r:id="rId935">
          <objectPr defaultSize="0" autoPict="0" r:id="rId129">
            <anchor moveWithCells="1" sizeWithCells="1">
              <from>
                <xdr:col>26</xdr:col>
                <xdr:colOff>0</xdr:colOff>
                <xdr:row>191</xdr:row>
                <xdr:rowOff>0</xdr:rowOff>
              </from>
              <to>
                <xdr:col>26</xdr:col>
                <xdr:colOff>0</xdr:colOff>
                <xdr:row>191</xdr:row>
                <xdr:rowOff>485775</xdr:rowOff>
              </to>
            </anchor>
          </objectPr>
        </oleObject>
      </mc:Choice>
      <mc:Fallback>
        <oleObject progId="PBrush" shapeId="28534" r:id="rId935"/>
      </mc:Fallback>
    </mc:AlternateContent>
    <mc:AlternateContent xmlns:mc="http://schemas.openxmlformats.org/markup-compatibility/2006">
      <mc:Choice Requires="x14">
        <oleObject progId="PBrush" shapeId="28535" r:id="rId936">
          <objectPr defaultSize="0" autoPict="0" r:id="rId17">
            <anchor moveWithCells="1" sizeWithCells="1">
              <from>
                <xdr:col>26</xdr:col>
                <xdr:colOff>0</xdr:colOff>
                <xdr:row>191</xdr:row>
                <xdr:rowOff>0</xdr:rowOff>
              </from>
              <to>
                <xdr:col>26</xdr:col>
                <xdr:colOff>0</xdr:colOff>
                <xdr:row>191</xdr:row>
                <xdr:rowOff>485775</xdr:rowOff>
              </to>
            </anchor>
          </objectPr>
        </oleObject>
      </mc:Choice>
      <mc:Fallback>
        <oleObject progId="PBrush" shapeId="28535" r:id="rId936"/>
      </mc:Fallback>
    </mc:AlternateContent>
    <mc:AlternateContent xmlns:mc="http://schemas.openxmlformats.org/markup-compatibility/2006">
      <mc:Choice Requires="x14">
        <oleObject progId="PBrush" shapeId="28536" r:id="rId937">
          <objectPr defaultSize="0" autoPict="0" r:id="rId573">
            <anchor moveWithCells="1" sizeWithCells="1">
              <from>
                <xdr:col>26</xdr:col>
                <xdr:colOff>0</xdr:colOff>
                <xdr:row>191</xdr:row>
                <xdr:rowOff>0</xdr:rowOff>
              </from>
              <to>
                <xdr:col>26</xdr:col>
                <xdr:colOff>0</xdr:colOff>
                <xdr:row>191</xdr:row>
                <xdr:rowOff>485775</xdr:rowOff>
              </to>
            </anchor>
          </objectPr>
        </oleObject>
      </mc:Choice>
      <mc:Fallback>
        <oleObject progId="PBrush" shapeId="28536" r:id="rId937"/>
      </mc:Fallback>
    </mc:AlternateContent>
    <mc:AlternateContent xmlns:mc="http://schemas.openxmlformats.org/markup-compatibility/2006">
      <mc:Choice Requires="x14">
        <oleObject progId="PBrush" shapeId="28537" r:id="rId938">
          <objectPr defaultSize="0" autoPict="0" r:id="rId939">
            <anchor moveWithCells="1" sizeWithCells="1">
              <from>
                <xdr:col>26</xdr:col>
                <xdr:colOff>0</xdr:colOff>
                <xdr:row>192</xdr:row>
                <xdr:rowOff>0</xdr:rowOff>
              </from>
              <to>
                <xdr:col>26</xdr:col>
                <xdr:colOff>0</xdr:colOff>
                <xdr:row>192</xdr:row>
                <xdr:rowOff>485775</xdr:rowOff>
              </to>
            </anchor>
          </objectPr>
        </oleObject>
      </mc:Choice>
      <mc:Fallback>
        <oleObject progId="PBrush" shapeId="28537" r:id="rId938"/>
      </mc:Fallback>
    </mc:AlternateContent>
    <mc:AlternateContent xmlns:mc="http://schemas.openxmlformats.org/markup-compatibility/2006">
      <mc:Choice Requires="x14">
        <oleObject progId="PBrush" shapeId="28538" r:id="rId940">
          <objectPr defaultSize="0" autoPict="0" r:id="rId410">
            <anchor moveWithCells="1" sizeWithCells="1">
              <from>
                <xdr:col>26</xdr:col>
                <xdr:colOff>0</xdr:colOff>
                <xdr:row>192</xdr:row>
                <xdr:rowOff>0</xdr:rowOff>
              </from>
              <to>
                <xdr:col>26</xdr:col>
                <xdr:colOff>0</xdr:colOff>
                <xdr:row>192</xdr:row>
                <xdr:rowOff>485775</xdr:rowOff>
              </to>
            </anchor>
          </objectPr>
        </oleObject>
      </mc:Choice>
      <mc:Fallback>
        <oleObject progId="PBrush" shapeId="28538" r:id="rId940"/>
      </mc:Fallback>
    </mc:AlternateContent>
    <mc:AlternateContent xmlns:mc="http://schemas.openxmlformats.org/markup-compatibility/2006">
      <mc:Choice Requires="x14">
        <oleObject progId="PBrush" shapeId="28539" r:id="rId941">
          <objectPr defaultSize="0" autoPict="0" r:id="rId942">
            <anchor moveWithCells="1" sizeWithCells="1">
              <from>
                <xdr:col>26</xdr:col>
                <xdr:colOff>0</xdr:colOff>
                <xdr:row>192</xdr:row>
                <xdr:rowOff>0</xdr:rowOff>
              </from>
              <to>
                <xdr:col>26</xdr:col>
                <xdr:colOff>0</xdr:colOff>
                <xdr:row>192</xdr:row>
                <xdr:rowOff>485775</xdr:rowOff>
              </to>
            </anchor>
          </objectPr>
        </oleObject>
      </mc:Choice>
      <mc:Fallback>
        <oleObject progId="PBrush" shapeId="28539" r:id="rId941"/>
      </mc:Fallback>
    </mc:AlternateContent>
    <mc:AlternateContent xmlns:mc="http://schemas.openxmlformats.org/markup-compatibility/2006">
      <mc:Choice Requires="x14">
        <oleObject progId="PBrush" shapeId="28540" r:id="rId943">
          <objectPr defaultSize="0" autoPict="0" r:id="rId198">
            <anchor moveWithCells="1" sizeWithCells="1">
              <from>
                <xdr:col>26</xdr:col>
                <xdr:colOff>0</xdr:colOff>
                <xdr:row>192</xdr:row>
                <xdr:rowOff>0</xdr:rowOff>
              </from>
              <to>
                <xdr:col>26</xdr:col>
                <xdr:colOff>0</xdr:colOff>
                <xdr:row>192</xdr:row>
                <xdr:rowOff>485775</xdr:rowOff>
              </to>
            </anchor>
          </objectPr>
        </oleObject>
      </mc:Choice>
      <mc:Fallback>
        <oleObject progId="PBrush" shapeId="28540" r:id="rId943"/>
      </mc:Fallback>
    </mc:AlternateContent>
    <mc:AlternateContent xmlns:mc="http://schemas.openxmlformats.org/markup-compatibility/2006">
      <mc:Choice Requires="x14">
        <oleObject progId="PBrush" shapeId="28541" r:id="rId944">
          <objectPr defaultSize="0" autoPict="0" r:id="rId293">
            <anchor moveWithCells="1" sizeWithCells="1">
              <from>
                <xdr:col>26</xdr:col>
                <xdr:colOff>0</xdr:colOff>
                <xdr:row>192</xdr:row>
                <xdr:rowOff>0</xdr:rowOff>
              </from>
              <to>
                <xdr:col>26</xdr:col>
                <xdr:colOff>0</xdr:colOff>
                <xdr:row>192</xdr:row>
                <xdr:rowOff>485775</xdr:rowOff>
              </to>
            </anchor>
          </objectPr>
        </oleObject>
      </mc:Choice>
      <mc:Fallback>
        <oleObject progId="PBrush" shapeId="28541" r:id="rId944"/>
      </mc:Fallback>
    </mc:AlternateContent>
    <mc:AlternateContent xmlns:mc="http://schemas.openxmlformats.org/markup-compatibility/2006">
      <mc:Choice Requires="x14">
        <oleObject progId="PBrush" shapeId="28542" r:id="rId945">
          <objectPr defaultSize="0" autoPict="0" r:id="rId200">
            <anchor moveWithCells="1" sizeWithCells="1">
              <from>
                <xdr:col>26</xdr:col>
                <xdr:colOff>0</xdr:colOff>
                <xdr:row>192</xdr:row>
                <xdr:rowOff>0</xdr:rowOff>
              </from>
              <to>
                <xdr:col>26</xdr:col>
                <xdr:colOff>0</xdr:colOff>
                <xdr:row>192</xdr:row>
                <xdr:rowOff>485775</xdr:rowOff>
              </to>
            </anchor>
          </objectPr>
        </oleObject>
      </mc:Choice>
      <mc:Fallback>
        <oleObject progId="PBrush" shapeId="28542" r:id="rId945"/>
      </mc:Fallback>
    </mc:AlternateContent>
    <mc:AlternateContent xmlns:mc="http://schemas.openxmlformats.org/markup-compatibility/2006">
      <mc:Choice Requires="x14">
        <oleObject progId="PBrush" shapeId="28543" r:id="rId946">
          <objectPr defaultSize="0" autoPict="0" r:id="rId129">
            <anchor moveWithCells="1" sizeWithCells="1">
              <from>
                <xdr:col>26</xdr:col>
                <xdr:colOff>0</xdr:colOff>
                <xdr:row>192</xdr:row>
                <xdr:rowOff>0</xdr:rowOff>
              </from>
              <to>
                <xdr:col>26</xdr:col>
                <xdr:colOff>0</xdr:colOff>
                <xdr:row>192</xdr:row>
                <xdr:rowOff>485775</xdr:rowOff>
              </to>
            </anchor>
          </objectPr>
        </oleObject>
      </mc:Choice>
      <mc:Fallback>
        <oleObject progId="PBrush" shapeId="28543" r:id="rId946"/>
      </mc:Fallback>
    </mc:AlternateContent>
    <mc:AlternateContent xmlns:mc="http://schemas.openxmlformats.org/markup-compatibility/2006">
      <mc:Choice Requires="x14">
        <oleObject progId="PBrush" shapeId="28544" r:id="rId947">
          <objectPr defaultSize="0" autoPict="0" r:id="rId17">
            <anchor moveWithCells="1" sizeWithCells="1">
              <from>
                <xdr:col>26</xdr:col>
                <xdr:colOff>0</xdr:colOff>
                <xdr:row>192</xdr:row>
                <xdr:rowOff>0</xdr:rowOff>
              </from>
              <to>
                <xdr:col>26</xdr:col>
                <xdr:colOff>0</xdr:colOff>
                <xdr:row>192</xdr:row>
                <xdr:rowOff>485775</xdr:rowOff>
              </to>
            </anchor>
          </objectPr>
        </oleObject>
      </mc:Choice>
      <mc:Fallback>
        <oleObject progId="PBrush" shapeId="28544" r:id="rId947"/>
      </mc:Fallback>
    </mc:AlternateContent>
    <mc:AlternateContent xmlns:mc="http://schemas.openxmlformats.org/markup-compatibility/2006">
      <mc:Choice Requires="x14">
        <oleObject progId="PBrush" shapeId="28545" r:id="rId948">
          <objectPr defaultSize="0" autoPict="0" r:id="rId939">
            <anchor moveWithCells="1" sizeWithCells="1">
              <from>
                <xdr:col>26</xdr:col>
                <xdr:colOff>0</xdr:colOff>
                <xdr:row>193</xdr:row>
                <xdr:rowOff>0</xdr:rowOff>
              </from>
              <to>
                <xdr:col>26</xdr:col>
                <xdr:colOff>0</xdr:colOff>
                <xdr:row>193</xdr:row>
                <xdr:rowOff>485775</xdr:rowOff>
              </to>
            </anchor>
          </objectPr>
        </oleObject>
      </mc:Choice>
      <mc:Fallback>
        <oleObject progId="PBrush" shapeId="28545" r:id="rId948"/>
      </mc:Fallback>
    </mc:AlternateContent>
    <mc:AlternateContent xmlns:mc="http://schemas.openxmlformats.org/markup-compatibility/2006">
      <mc:Choice Requires="x14">
        <oleObject progId="PBrush" shapeId="28546" r:id="rId949">
          <objectPr defaultSize="0" autoPict="0" r:id="rId410">
            <anchor moveWithCells="1" sizeWithCells="1">
              <from>
                <xdr:col>26</xdr:col>
                <xdr:colOff>0</xdr:colOff>
                <xdr:row>193</xdr:row>
                <xdr:rowOff>0</xdr:rowOff>
              </from>
              <to>
                <xdr:col>26</xdr:col>
                <xdr:colOff>0</xdr:colOff>
                <xdr:row>193</xdr:row>
                <xdr:rowOff>485775</xdr:rowOff>
              </to>
            </anchor>
          </objectPr>
        </oleObject>
      </mc:Choice>
      <mc:Fallback>
        <oleObject progId="PBrush" shapeId="28546" r:id="rId949"/>
      </mc:Fallback>
    </mc:AlternateContent>
    <mc:AlternateContent xmlns:mc="http://schemas.openxmlformats.org/markup-compatibility/2006">
      <mc:Choice Requires="x14">
        <oleObject progId="PBrush" shapeId="28547" r:id="rId950">
          <objectPr defaultSize="0" autoPict="0" r:id="rId942">
            <anchor moveWithCells="1" sizeWithCells="1">
              <from>
                <xdr:col>26</xdr:col>
                <xdr:colOff>0</xdr:colOff>
                <xdr:row>193</xdr:row>
                <xdr:rowOff>0</xdr:rowOff>
              </from>
              <to>
                <xdr:col>26</xdr:col>
                <xdr:colOff>0</xdr:colOff>
                <xdr:row>193</xdr:row>
                <xdr:rowOff>485775</xdr:rowOff>
              </to>
            </anchor>
          </objectPr>
        </oleObject>
      </mc:Choice>
      <mc:Fallback>
        <oleObject progId="PBrush" shapeId="28547" r:id="rId950"/>
      </mc:Fallback>
    </mc:AlternateContent>
    <mc:AlternateContent xmlns:mc="http://schemas.openxmlformats.org/markup-compatibility/2006">
      <mc:Choice Requires="x14">
        <oleObject progId="PBrush" shapeId="28548" r:id="rId951">
          <objectPr defaultSize="0" autoPict="0" r:id="rId198">
            <anchor moveWithCells="1" sizeWithCells="1">
              <from>
                <xdr:col>26</xdr:col>
                <xdr:colOff>0</xdr:colOff>
                <xdr:row>193</xdr:row>
                <xdr:rowOff>0</xdr:rowOff>
              </from>
              <to>
                <xdr:col>26</xdr:col>
                <xdr:colOff>0</xdr:colOff>
                <xdr:row>193</xdr:row>
                <xdr:rowOff>485775</xdr:rowOff>
              </to>
            </anchor>
          </objectPr>
        </oleObject>
      </mc:Choice>
      <mc:Fallback>
        <oleObject progId="PBrush" shapeId="28548" r:id="rId951"/>
      </mc:Fallback>
    </mc:AlternateContent>
    <mc:AlternateContent xmlns:mc="http://schemas.openxmlformats.org/markup-compatibility/2006">
      <mc:Choice Requires="x14">
        <oleObject progId="PBrush" shapeId="28549" r:id="rId952">
          <objectPr defaultSize="0" autoPict="0" r:id="rId293">
            <anchor moveWithCells="1" sizeWithCells="1">
              <from>
                <xdr:col>26</xdr:col>
                <xdr:colOff>0</xdr:colOff>
                <xdr:row>193</xdr:row>
                <xdr:rowOff>0</xdr:rowOff>
              </from>
              <to>
                <xdr:col>26</xdr:col>
                <xdr:colOff>0</xdr:colOff>
                <xdr:row>193</xdr:row>
                <xdr:rowOff>485775</xdr:rowOff>
              </to>
            </anchor>
          </objectPr>
        </oleObject>
      </mc:Choice>
      <mc:Fallback>
        <oleObject progId="PBrush" shapeId="28549" r:id="rId952"/>
      </mc:Fallback>
    </mc:AlternateContent>
    <mc:AlternateContent xmlns:mc="http://schemas.openxmlformats.org/markup-compatibility/2006">
      <mc:Choice Requires="x14">
        <oleObject progId="PBrush" shapeId="28550" r:id="rId953">
          <objectPr defaultSize="0" autoPict="0" r:id="rId200">
            <anchor moveWithCells="1" sizeWithCells="1">
              <from>
                <xdr:col>26</xdr:col>
                <xdr:colOff>0</xdr:colOff>
                <xdr:row>193</xdr:row>
                <xdr:rowOff>0</xdr:rowOff>
              </from>
              <to>
                <xdr:col>26</xdr:col>
                <xdr:colOff>0</xdr:colOff>
                <xdr:row>193</xdr:row>
                <xdr:rowOff>485775</xdr:rowOff>
              </to>
            </anchor>
          </objectPr>
        </oleObject>
      </mc:Choice>
      <mc:Fallback>
        <oleObject progId="PBrush" shapeId="28550" r:id="rId953"/>
      </mc:Fallback>
    </mc:AlternateContent>
    <mc:AlternateContent xmlns:mc="http://schemas.openxmlformats.org/markup-compatibility/2006">
      <mc:Choice Requires="x14">
        <oleObject progId="PBrush" shapeId="28551" r:id="rId954">
          <objectPr defaultSize="0" autoPict="0" r:id="rId129">
            <anchor moveWithCells="1" sizeWithCells="1">
              <from>
                <xdr:col>26</xdr:col>
                <xdr:colOff>0</xdr:colOff>
                <xdr:row>193</xdr:row>
                <xdr:rowOff>0</xdr:rowOff>
              </from>
              <to>
                <xdr:col>26</xdr:col>
                <xdr:colOff>0</xdr:colOff>
                <xdr:row>193</xdr:row>
                <xdr:rowOff>485775</xdr:rowOff>
              </to>
            </anchor>
          </objectPr>
        </oleObject>
      </mc:Choice>
      <mc:Fallback>
        <oleObject progId="PBrush" shapeId="28551" r:id="rId954"/>
      </mc:Fallback>
    </mc:AlternateContent>
    <mc:AlternateContent xmlns:mc="http://schemas.openxmlformats.org/markup-compatibility/2006">
      <mc:Choice Requires="x14">
        <oleObject progId="PBrush" shapeId="28552" r:id="rId955">
          <objectPr defaultSize="0" autoPict="0" r:id="rId17">
            <anchor moveWithCells="1" sizeWithCells="1">
              <from>
                <xdr:col>26</xdr:col>
                <xdr:colOff>0</xdr:colOff>
                <xdr:row>193</xdr:row>
                <xdr:rowOff>0</xdr:rowOff>
              </from>
              <to>
                <xdr:col>26</xdr:col>
                <xdr:colOff>0</xdr:colOff>
                <xdr:row>193</xdr:row>
                <xdr:rowOff>485775</xdr:rowOff>
              </to>
            </anchor>
          </objectPr>
        </oleObject>
      </mc:Choice>
      <mc:Fallback>
        <oleObject progId="PBrush" shapeId="28552" r:id="rId955"/>
      </mc:Fallback>
    </mc:AlternateContent>
    <mc:AlternateContent xmlns:mc="http://schemas.openxmlformats.org/markup-compatibility/2006">
      <mc:Choice Requires="x14">
        <oleObject progId="PBrush" shapeId="28553" r:id="rId956">
          <objectPr defaultSize="0" autoPict="0" r:id="rId939">
            <anchor moveWithCells="1" sizeWithCells="1">
              <from>
                <xdr:col>26</xdr:col>
                <xdr:colOff>0</xdr:colOff>
                <xdr:row>194</xdr:row>
                <xdr:rowOff>0</xdr:rowOff>
              </from>
              <to>
                <xdr:col>26</xdr:col>
                <xdr:colOff>0</xdr:colOff>
                <xdr:row>194</xdr:row>
                <xdr:rowOff>485775</xdr:rowOff>
              </to>
            </anchor>
          </objectPr>
        </oleObject>
      </mc:Choice>
      <mc:Fallback>
        <oleObject progId="PBrush" shapeId="28553" r:id="rId956"/>
      </mc:Fallback>
    </mc:AlternateContent>
    <mc:AlternateContent xmlns:mc="http://schemas.openxmlformats.org/markup-compatibility/2006">
      <mc:Choice Requires="x14">
        <oleObject progId="PBrush" shapeId="28554" r:id="rId957">
          <objectPr defaultSize="0" autoPict="0" r:id="rId410">
            <anchor moveWithCells="1" sizeWithCells="1">
              <from>
                <xdr:col>26</xdr:col>
                <xdr:colOff>0</xdr:colOff>
                <xdr:row>194</xdr:row>
                <xdr:rowOff>0</xdr:rowOff>
              </from>
              <to>
                <xdr:col>26</xdr:col>
                <xdr:colOff>0</xdr:colOff>
                <xdr:row>194</xdr:row>
                <xdr:rowOff>485775</xdr:rowOff>
              </to>
            </anchor>
          </objectPr>
        </oleObject>
      </mc:Choice>
      <mc:Fallback>
        <oleObject progId="PBrush" shapeId="28554" r:id="rId957"/>
      </mc:Fallback>
    </mc:AlternateContent>
    <mc:AlternateContent xmlns:mc="http://schemas.openxmlformats.org/markup-compatibility/2006">
      <mc:Choice Requires="x14">
        <oleObject progId="PBrush" shapeId="28555" r:id="rId958">
          <objectPr defaultSize="0" autoPict="0" r:id="rId942">
            <anchor moveWithCells="1" sizeWithCells="1">
              <from>
                <xdr:col>26</xdr:col>
                <xdr:colOff>0</xdr:colOff>
                <xdr:row>194</xdr:row>
                <xdr:rowOff>0</xdr:rowOff>
              </from>
              <to>
                <xdr:col>26</xdr:col>
                <xdr:colOff>0</xdr:colOff>
                <xdr:row>194</xdr:row>
                <xdr:rowOff>485775</xdr:rowOff>
              </to>
            </anchor>
          </objectPr>
        </oleObject>
      </mc:Choice>
      <mc:Fallback>
        <oleObject progId="PBrush" shapeId="28555" r:id="rId958"/>
      </mc:Fallback>
    </mc:AlternateContent>
    <mc:AlternateContent xmlns:mc="http://schemas.openxmlformats.org/markup-compatibility/2006">
      <mc:Choice Requires="x14">
        <oleObject progId="PBrush" shapeId="28556" r:id="rId959">
          <objectPr defaultSize="0" autoPict="0" r:id="rId198">
            <anchor moveWithCells="1" sizeWithCells="1">
              <from>
                <xdr:col>26</xdr:col>
                <xdr:colOff>0</xdr:colOff>
                <xdr:row>194</xdr:row>
                <xdr:rowOff>0</xdr:rowOff>
              </from>
              <to>
                <xdr:col>26</xdr:col>
                <xdr:colOff>0</xdr:colOff>
                <xdr:row>194</xdr:row>
                <xdr:rowOff>485775</xdr:rowOff>
              </to>
            </anchor>
          </objectPr>
        </oleObject>
      </mc:Choice>
      <mc:Fallback>
        <oleObject progId="PBrush" shapeId="28556" r:id="rId959"/>
      </mc:Fallback>
    </mc:AlternateContent>
    <mc:AlternateContent xmlns:mc="http://schemas.openxmlformats.org/markup-compatibility/2006">
      <mc:Choice Requires="x14">
        <oleObject progId="PBrush" shapeId="28557" r:id="rId960">
          <objectPr defaultSize="0" autoPict="0" r:id="rId293">
            <anchor moveWithCells="1" sizeWithCells="1">
              <from>
                <xdr:col>26</xdr:col>
                <xdr:colOff>0</xdr:colOff>
                <xdr:row>194</xdr:row>
                <xdr:rowOff>0</xdr:rowOff>
              </from>
              <to>
                <xdr:col>26</xdr:col>
                <xdr:colOff>0</xdr:colOff>
                <xdr:row>194</xdr:row>
                <xdr:rowOff>485775</xdr:rowOff>
              </to>
            </anchor>
          </objectPr>
        </oleObject>
      </mc:Choice>
      <mc:Fallback>
        <oleObject progId="PBrush" shapeId="28557" r:id="rId960"/>
      </mc:Fallback>
    </mc:AlternateContent>
    <mc:AlternateContent xmlns:mc="http://schemas.openxmlformats.org/markup-compatibility/2006">
      <mc:Choice Requires="x14">
        <oleObject progId="PBrush" shapeId="28558" r:id="rId961">
          <objectPr defaultSize="0" autoPict="0" r:id="rId200">
            <anchor moveWithCells="1" sizeWithCells="1">
              <from>
                <xdr:col>26</xdr:col>
                <xdr:colOff>0</xdr:colOff>
                <xdr:row>194</xdr:row>
                <xdr:rowOff>0</xdr:rowOff>
              </from>
              <to>
                <xdr:col>26</xdr:col>
                <xdr:colOff>0</xdr:colOff>
                <xdr:row>194</xdr:row>
                <xdr:rowOff>485775</xdr:rowOff>
              </to>
            </anchor>
          </objectPr>
        </oleObject>
      </mc:Choice>
      <mc:Fallback>
        <oleObject progId="PBrush" shapeId="28558" r:id="rId961"/>
      </mc:Fallback>
    </mc:AlternateContent>
    <mc:AlternateContent xmlns:mc="http://schemas.openxmlformats.org/markup-compatibility/2006">
      <mc:Choice Requires="x14">
        <oleObject progId="PBrush" shapeId="28559" r:id="rId962">
          <objectPr defaultSize="0" autoPict="0" r:id="rId129">
            <anchor moveWithCells="1" sizeWithCells="1">
              <from>
                <xdr:col>26</xdr:col>
                <xdr:colOff>0</xdr:colOff>
                <xdr:row>194</xdr:row>
                <xdr:rowOff>0</xdr:rowOff>
              </from>
              <to>
                <xdr:col>26</xdr:col>
                <xdr:colOff>0</xdr:colOff>
                <xdr:row>194</xdr:row>
                <xdr:rowOff>485775</xdr:rowOff>
              </to>
            </anchor>
          </objectPr>
        </oleObject>
      </mc:Choice>
      <mc:Fallback>
        <oleObject progId="PBrush" shapeId="28559" r:id="rId962"/>
      </mc:Fallback>
    </mc:AlternateContent>
    <mc:AlternateContent xmlns:mc="http://schemas.openxmlformats.org/markup-compatibility/2006">
      <mc:Choice Requires="x14">
        <oleObject progId="PBrush" shapeId="28560" r:id="rId963">
          <objectPr defaultSize="0" autoPict="0" r:id="rId17">
            <anchor moveWithCells="1" sizeWithCells="1">
              <from>
                <xdr:col>26</xdr:col>
                <xdr:colOff>0</xdr:colOff>
                <xdr:row>194</xdr:row>
                <xdr:rowOff>0</xdr:rowOff>
              </from>
              <to>
                <xdr:col>26</xdr:col>
                <xdr:colOff>0</xdr:colOff>
                <xdr:row>194</xdr:row>
                <xdr:rowOff>485775</xdr:rowOff>
              </to>
            </anchor>
          </objectPr>
        </oleObject>
      </mc:Choice>
      <mc:Fallback>
        <oleObject progId="PBrush" shapeId="28560" r:id="rId963"/>
      </mc:Fallback>
    </mc:AlternateContent>
    <mc:AlternateContent xmlns:mc="http://schemas.openxmlformats.org/markup-compatibility/2006">
      <mc:Choice Requires="x14">
        <oleObject progId="PBrush" shapeId="28561" r:id="rId964">
          <objectPr defaultSize="0" autoPict="0" r:id="rId939">
            <anchor moveWithCells="1" sizeWithCells="1">
              <from>
                <xdr:col>26</xdr:col>
                <xdr:colOff>0</xdr:colOff>
                <xdr:row>195</xdr:row>
                <xdr:rowOff>0</xdr:rowOff>
              </from>
              <to>
                <xdr:col>26</xdr:col>
                <xdr:colOff>0</xdr:colOff>
                <xdr:row>195</xdr:row>
                <xdr:rowOff>485775</xdr:rowOff>
              </to>
            </anchor>
          </objectPr>
        </oleObject>
      </mc:Choice>
      <mc:Fallback>
        <oleObject progId="PBrush" shapeId="28561" r:id="rId964"/>
      </mc:Fallback>
    </mc:AlternateContent>
    <mc:AlternateContent xmlns:mc="http://schemas.openxmlformats.org/markup-compatibility/2006">
      <mc:Choice Requires="x14">
        <oleObject progId="PBrush" shapeId="28562" r:id="rId965">
          <objectPr defaultSize="0" autoPict="0" r:id="rId410">
            <anchor moveWithCells="1" sizeWithCells="1">
              <from>
                <xdr:col>26</xdr:col>
                <xdr:colOff>0</xdr:colOff>
                <xdr:row>195</xdr:row>
                <xdr:rowOff>0</xdr:rowOff>
              </from>
              <to>
                <xdr:col>26</xdr:col>
                <xdr:colOff>0</xdr:colOff>
                <xdr:row>195</xdr:row>
                <xdr:rowOff>485775</xdr:rowOff>
              </to>
            </anchor>
          </objectPr>
        </oleObject>
      </mc:Choice>
      <mc:Fallback>
        <oleObject progId="PBrush" shapeId="28562" r:id="rId965"/>
      </mc:Fallback>
    </mc:AlternateContent>
    <mc:AlternateContent xmlns:mc="http://schemas.openxmlformats.org/markup-compatibility/2006">
      <mc:Choice Requires="x14">
        <oleObject progId="PBrush" shapeId="28563" r:id="rId966">
          <objectPr defaultSize="0" autoPict="0" r:id="rId942">
            <anchor moveWithCells="1" sizeWithCells="1">
              <from>
                <xdr:col>26</xdr:col>
                <xdr:colOff>0</xdr:colOff>
                <xdr:row>195</xdr:row>
                <xdr:rowOff>0</xdr:rowOff>
              </from>
              <to>
                <xdr:col>26</xdr:col>
                <xdr:colOff>0</xdr:colOff>
                <xdr:row>195</xdr:row>
                <xdr:rowOff>485775</xdr:rowOff>
              </to>
            </anchor>
          </objectPr>
        </oleObject>
      </mc:Choice>
      <mc:Fallback>
        <oleObject progId="PBrush" shapeId="28563" r:id="rId966"/>
      </mc:Fallback>
    </mc:AlternateContent>
    <mc:AlternateContent xmlns:mc="http://schemas.openxmlformats.org/markup-compatibility/2006">
      <mc:Choice Requires="x14">
        <oleObject progId="PBrush" shapeId="28564" r:id="rId967">
          <objectPr defaultSize="0" autoPict="0" r:id="rId198">
            <anchor moveWithCells="1" sizeWithCells="1">
              <from>
                <xdr:col>26</xdr:col>
                <xdr:colOff>0</xdr:colOff>
                <xdr:row>195</xdr:row>
                <xdr:rowOff>0</xdr:rowOff>
              </from>
              <to>
                <xdr:col>26</xdr:col>
                <xdr:colOff>0</xdr:colOff>
                <xdr:row>195</xdr:row>
                <xdr:rowOff>485775</xdr:rowOff>
              </to>
            </anchor>
          </objectPr>
        </oleObject>
      </mc:Choice>
      <mc:Fallback>
        <oleObject progId="PBrush" shapeId="28564" r:id="rId967"/>
      </mc:Fallback>
    </mc:AlternateContent>
    <mc:AlternateContent xmlns:mc="http://schemas.openxmlformats.org/markup-compatibility/2006">
      <mc:Choice Requires="x14">
        <oleObject progId="PBrush" shapeId="28565" r:id="rId968">
          <objectPr defaultSize="0" autoPict="0" r:id="rId293">
            <anchor moveWithCells="1" sizeWithCells="1">
              <from>
                <xdr:col>26</xdr:col>
                <xdr:colOff>0</xdr:colOff>
                <xdr:row>195</xdr:row>
                <xdr:rowOff>0</xdr:rowOff>
              </from>
              <to>
                <xdr:col>26</xdr:col>
                <xdr:colOff>0</xdr:colOff>
                <xdr:row>195</xdr:row>
                <xdr:rowOff>485775</xdr:rowOff>
              </to>
            </anchor>
          </objectPr>
        </oleObject>
      </mc:Choice>
      <mc:Fallback>
        <oleObject progId="PBrush" shapeId="28565" r:id="rId968"/>
      </mc:Fallback>
    </mc:AlternateContent>
    <mc:AlternateContent xmlns:mc="http://schemas.openxmlformats.org/markup-compatibility/2006">
      <mc:Choice Requires="x14">
        <oleObject progId="PBrush" shapeId="28566" r:id="rId969">
          <objectPr defaultSize="0" autoPict="0" r:id="rId200">
            <anchor moveWithCells="1" sizeWithCells="1">
              <from>
                <xdr:col>26</xdr:col>
                <xdr:colOff>0</xdr:colOff>
                <xdr:row>195</xdr:row>
                <xdr:rowOff>0</xdr:rowOff>
              </from>
              <to>
                <xdr:col>26</xdr:col>
                <xdr:colOff>0</xdr:colOff>
                <xdr:row>195</xdr:row>
                <xdr:rowOff>485775</xdr:rowOff>
              </to>
            </anchor>
          </objectPr>
        </oleObject>
      </mc:Choice>
      <mc:Fallback>
        <oleObject progId="PBrush" shapeId="28566" r:id="rId969"/>
      </mc:Fallback>
    </mc:AlternateContent>
    <mc:AlternateContent xmlns:mc="http://schemas.openxmlformats.org/markup-compatibility/2006">
      <mc:Choice Requires="x14">
        <oleObject progId="PBrush" shapeId="28567" r:id="rId970">
          <objectPr defaultSize="0" autoPict="0" r:id="rId129">
            <anchor moveWithCells="1" sizeWithCells="1">
              <from>
                <xdr:col>26</xdr:col>
                <xdr:colOff>0</xdr:colOff>
                <xdr:row>195</xdr:row>
                <xdr:rowOff>0</xdr:rowOff>
              </from>
              <to>
                <xdr:col>26</xdr:col>
                <xdr:colOff>0</xdr:colOff>
                <xdr:row>195</xdr:row>
                <xdr:rowOff>485775</xdr:rowOff>
              </to>
            </anchor>
          </objectPr>
        </oleObject>
      </mc:Choice>
      <mc:Fallback>
        <oleObject progId="PBrush" shapeId="28567" r:id="rId970"/>
      </mc:Fallback>
    </mc:AlternateContent>
    <mc:AlternateContent xmlns:mc="http://schemas.openxmlformats.org/markup-compatibility/2006">
      <mc:Choice Requires="x14">
        <oleObject progId="PBrush" shapeId="28568" r:id="rId971">
          <objectPr defaultSize="0" autoPict="0" r:id="rId17">
            <anchor moveWithCells="1" sizeWithCells="1">
              <from>
                <xdr:col>26</xdr:col>
                <xdr:colOff>0</xdr:colOff>
                <xdr:row>195</xdr:row>
                <xdr:rowOff>0</xdr:rowOff>
              </from>
              <to>
                <xdr:col>26</xdr:col>
                <xdr:colOff>0</xdr:colOff>
                <xdr:row>195</xdr:row>
                <xdr:rowOff>485775</xdr:rowOff>
              </to>
            </anchor>
          </objectPr>
        </oleObject>
      </mc:Choice>
      <mc:Fallback>
        <oleObject progId="PBrush" shapeId="28568" r:id="rId971"/>
      </mc:Fallback>
    </mc:AlternateContent>
    <mc:AlternateContent xmlns:mc="http://schemas.openxmlformats.org/markup-compatibility/2006">
      <mc:Choice Requires="x14">
        <oleObject progId="PBrush" shapeId="28569" r:id="rId972">
          <objectPr defaultSize="0" autoPict="0" r:id="rId973">
            <anchor moveWithCells="1" sizeWithCells="1">
              <from>
                <xdr:col>26</xdr:col>
                <xdr:colOff>0</xdr:colOff>
                <xdr:row>161</xdr:row>
                <xdr:rowOff>0</xdr:rowOff>
              </from>
              <to>
                <xdr:col>26</xdr:col>
                <xdr:colOff>0</xdr:colOff>
                <xdr:row>161</xdr:row>
                <xdr:rowOff>485775</xdr:rowOff>
              </to>
            </anchor>
          </objectPr>
        </oleObject>
      </mc:Choice>
      <mc:Fallback>
        <oleObject progId="PBrush" shapeId="28569" r:id="rId972"/>
      </mc:Fallback>
    </mc:AlternateContent>
    <mc:AlternateContent xmlns:mc="http://schemas.openxmlformats.org/markup-compatibility/2006">
      <mc:Choice Requires="x14">
        <oleObject progId="PBrush" shapeId="28570" r:id="rId974">
          <objectPr defaultSize="0" autoPict="0" r:id="rId501">
            <anchor moveWithCells="1" sizeWithCells="1">
              <from>
                <xdr:col>26</xdr:col>
                <xdr:colOff>0</xdr:colOff>
                <xdr:row>161</xdr:row>
                <xdr:rowOff>0</xdr:rowOff>
              </from>
              <to>
                <xdr:col>26</xdr:col>
                <xdr:colOff>0</xdr:colOff>
                <xdr:row>161</xdr:row>
                <xdr:rowOff>485775</xdr:rowOff>
              </to>
            </anchor>
          </objectPr>
        </oleObject>
      </mc:Choice>
      <mc:Fallback>
        <oleObject progId="PBrush" shapeId="28570" r:id="rId974"/>
      </mc:Fallback>
    </mc:AlternateContent>
    <mc:AlternateContent xmlns:mc="http://schemas.openxmlformats.org/markup-compatibility/2006">
      <mc:Choice Requires="x14">
        <oleObject progId="PBrush" shapeId="28571" r:id="rId975">
          <objectPr defaultSize="0" autoPict="0" r:id="rId125">
            <anchor moveWithCells="1" sizeWithCells="1">
              <from>
                <xdr:col>26</xdr:col>
                <xdr:colOff>0</xdr:colOff>
                <xdr:row>161</xdr:row>
                <xdr:rowOff>0</xdr:rowOff>
              </from>
              <to>
                <xdr:col>26</xdr:col>
                <xdr:colOff>0</xdr:colOff>
                <xdr:row>161</xdr:row>
                <xdr:rowOff>485775</xdr:rowOff>
              </to>
            </anchor>
          </objectPr>
        </oleObject>
      </mc:Choice>
      <mc:Fallback>
        <oleObject progId="PBrush" shapeId="28571" r:id="rId975"/>
      </mc:Fallback>
    </mc:AlternateContent>
    <mc:AlternateContent xmlns:mc="http://schemas.openxmlformats.org/markup-compatibility/2006">
      <mc:Choice Requires="x14">
        <oleObject progId="PBrush" shapeId="28572" r:id="rId976">
          <objectPr defaultSize="0" autoPict="0" r:id="rId291">
            <anchor moveWithCells="1" sizeWithCells="1">
              <from>
                <xdr:col>26</xdr:col>
                <xdr:colOff>0</xdr:colOff>
                <xdr:row>161</xdr:row>
                <xdr:rowOff>0</xdr:rowOff>
              </from>
              <to>
                <xdr:col>26</xdr:col>
                <xdr:colOff>0</xdr:colOff>
                <xdr:row>161</xdr:row>
                <xdr:rowOff>485775</xdr:rowOff>
              </to>
            </anchor>
          </objectPr>
        </oleObject>
      </mc:Choice>
      <mc:Fallback>
        <oleObject progId="PBrush" shapeId="28572" r:id="rId976"/>
      </mc:Fallback>
    </mc:AlternateContent>
    <mc:AlternateContent xmlns:mc="http://schemas.openxmlformats.org/markup-compatibility/2006">
      <mc:Choice Requires="x14">
        <oleObject progId="PBrush" shapeId="28573" r:id="rId977">
          <objectPr defaultSize="0" autoPict="0" r:id="rId353">
            <anchor moveWithCells="1" sizeWithCells="1">
              <from>
                <xdr:col>26</xdr:col>
                <xdr:colOff>0</xdr:colOff>
                <xdr:row>161</xdr:row>
                <xdr:rowOff>0</xdr:rowOff>
              </from>
              <to>
                <xdr:col>26</xdr:col>
                <xdr:colOff>0</xdr:colOff>
                <xdr:row>161</xdr:row>
                <xdr:rowOff>485775</xdr:rowOff>
              </to>
            </anchor>
          </objectPr>
        </oleObject>
      </mc:Choice>
      <mc:Fallback>
        <oleObject progId="PBrush" shapeId="28573" r:id="rId977"/>
      </mc:Fallback>
    </mc:AlternateContent>
    <mc:AlternateContent xmlns:mc="http://schemas.openxmlformats.org/markup-compatibility/2006">
      <mc:Choice Requires="x14">
        <oleObject progId="PBrush" shapeId="28574" r:id="rId978">
          <objectPr defaultSize="0" autoPict="0" r:id="rId293">
            <anchor moveWithCells="1" sizeWithCells="1">
              <from>
                <xdr:col>26</xdr:col>
                <xdr:colOff>0</xdr:colOff>
                <xdr:row>161</xdr:row>
                <xdr:rowOff>0</xdr:rowOff>
              </from>
              <to>
                <xdr:col>26</xdr:col>
                <xdr:colOff>0</xdr:colOff>
                <xdr:row>161</xdr:row>
                <xdr:rowOff>485775</xdr:rowOff>
              </to>
            </anchor>
          </objectPr>
        </oleObject>
      </mc:Choice>
      <mc:Fallback>
        <oleObject progId="PBrush" shapeId="28574" r:id="rId978"/>
      </mc:Fallback>
    </mc:AlternateContent>
    <mc:AlternateContent xmlns:mc="http://schemas.openxmlformats.org/markup-compatibility/2006">
      <mc:Choice Requires="x14">
        <oleObject progId="PBrush" shapeId="28575" r:id="rId979">
          <objectPr defaultSize="0" autoPict="0" r:id="rId200">
            <anchor moveWithCells="1" sizeWithCells="1">
              <from>
                <xdr:col>26</xdr:col>
                <xdr:colOff>0</xdr:colOff>
                <xdr:row>161</xdr:row>
                <xdr:rowOff>0</xdr:rowOff>
              </from>
              <to>
                <xdr:col>26</xdr:col>
                <xdr:colOff>0</xdr:colOff>
                <xdr:row>161</xdr:row>
                <xdr:rowOff>485775</xdr:rowOff>
              </to>
            </anchor>
          </objectPr>
        </oleObject>
      </mc:Choice>
      <mc:Fallback>
        <oleObject progId="PBrush" shapeId="28575" r:id="rId979"/>
      </mc:Fallback>
    </mc:AlternateContent>
    <mc:AlternateContent xmlns:mc="http://schemas.openxmlformats.org/markup-compatibility/2006">
      <mc:Choice Requires="x14">
        <oleObject progId="PBrush" shapeId="28576" r:id="rId980">
          <objectPr defaultSize="0" autoPict="0" r:id="rId129">
            <anchor moveWithCells="1" sizeWithCells="1">
              <from>
                <xdr:col>26</xdr:col>
                <xdr:colOff>0</xdr:colOff>
                <xdr:row>161</xdr:row>
                <xdr:rowOff>0</xdr:rowOff>
              </from>
              <to>
                <xdr:col>26</xdr:col>
                <xdr:colOff>0</xdr:colOff>
                <xdr:row>161</xdr:row>
                <xdr:rowOff>485775</xdr:rowOff>
              </to>
            </anchor>
          </objectPr>
        </oleObject>
      </mc:Choice>
      <mc:Fallback>
        <oleObject progId="PBrush" shapeId="28576" r:id="rId980"/>
      </mc:Fallback>
    </mc:AlternateContent>
    <mc:AlternateContent xmlns:mc="http://schemas.openxmlformats.org/markup-compatibility/2006">
      <mc:Choice Requires="x14">
        <oleObject progId="PBrush" shapeId="28577" r:id="rId981">
          <objectPr defaultSize="0" autoPict="0" r:id="rId973">
            <anchor moveWithCells="1" sizeWithCells="1">
              <from>
                <xdr:col>26</xdr:col>
                <xdr:colOff>0</xdr:colOff>
                <xdr:row>162</xdr:row>
                <xdr:rowOff>0</xdr:rowOff>
              </from>
              <to>
                <xdr:col>26</xdr:col>
                <xdr:colOff>0</xdr:colOff>
                <xdr:row>162</xdr:row>
                <xdr:rowOff>485775</xdr:rowOff>
              </to>
            </anchor>
          </objectPr>
        </oleObject>
      </mc:Choice>
      <mc:Fallback>
        <oleObject progId="PBrush" shapeId="28577" r:id="rId981"/>
      </mc:Fallback>
    </mc:AlternateContent>
    <mc:AlternateContent xmlns:mc="http://schemas.openxmlformats.org/markup-compatibility/2006">
      <mc:Choice Requires="x14">
        <oleObject progId="PBrush" shapeId="28578" r:id="rId982">
          <objectPr defaultSize="0" autoPict="0" r:id="rId501">
            <anchor moveWithCells="1" sizeWithCells="1">
              <from>
                <xdr:col>26</xdr:col>
                <xdr:colOff>0</xdr:colOff>
                <xdr:row>162</xdr:row>
                <xdr:rowOff>0</xdr:rowOff>
              </from>
              <to>
                <xdr:col>26</xdr:col>
                <xdr:colOff>0</xdr:colOff>
                <xdr:row>162</xdr:row>
                <xdr:rowOff>485775</xdr:rowOff>
              </to>
            </anchor>
          </objectPr>
        </oleObject>
      </mc:Choice>
      <mc:Fallback>
        <oleObject progId="PBrush" shapeId="28578" r:id="rId982"/>
      </mc:Fallback>
    </mc:AlternateContent>
    <mc:AlternateContent xmlns:mc="http://schemas.openxmlformats.org/markup-compatibility/2006">
      <mc:Choice Requires="x14">
        <oleObject progId="PBrush" shapeId="28579" r:id="rId983">
          <objectPr defaultSize="0" autoPict="0" r:id="rId125">
            <anchor moveWithCells="1" sizeWithCells="1">
              <from>
                <xdr:col>26</xdr:col>
                <xdr:colOff>0</xdr:colOff>
                <xdr:row>162</xdr:row>
                <xdr:rowOff>0</xdr:rowOff>
              </from>
              <to>
                <xdr:col>26</xdr:col>
                <xdr:colOff>0</xdr:colOff>
                <xdr:row>162</xdr:row>
                <xdr:rowOff>485775</xdr:rowOff>
              </to>
            </anchor>
          </objectPr>
        </oleObject>
      </mc:Choice>
      <mc:Fallback>
        <oleObject progId="PBrush" shapeId="28579" r:id="rId983"/>
      </mc:Fallback>
    </mc:AlternateContent>
    <mc:AlternateContent xmlns:mc="http://schemas.openxmlformats.org/markup-compatibility/2006">
      <mc:Choice Requires="x14">
        <oleObject progId="PBrush" shapeId="28580" r:id="rId984">
          <objectPr defaultSize="0" autoPict="0" r:id="rId291">
            <anchor moveWithCells="1" sizeWithCells="1">
              <from>
                <xdr:col>26</xdr:col>
                <xdr:colOff>0</xdr:colOff>
                <xdr:row>162</xdr:row>
                <xdr:rowOff>0</xdr:rowOff>
              </from>
              <to>
                <xdr:col>26</xdr:col>
                <xdr:colOff>0</xdr:colOff>
                <xdr:row>162</xdr:row>
                <xdr:rowOff>485775</xdr:rowOff>
              </to>
            </anchor>
          </objectPr>
        </oleObject>
      </mc:Choice>
      <mc:Fallback>
        <oleObject progId="PBrush" shapeId="28580" r:id="rId984"/>
      </mc:Fallback>
    </mc:AlternateContent>
    <mc:AlternateContent xmlns:mc="http://schemas.openxmlformats.org/markup-compatibility/2006">
      <mc:Choice Requires="x14">
        <oleObject progId="PBrush" shapeId="28581" r:id="rId985">
          <objectPr defaultSize="0" autoPict="0" r:id="rId353">
            <anchor moveWithCells="1" sizeWithCells="1">
              <from>
                <xdr:col>26</xdr:col>
                <xdr:colOff>0</xdr:colOff>
                <xdr:row>162</xdr:row>
                <xdr:rowOff>0</xdr:rowOff>
              </from>
              <to>
                <xdr:col>26</xdr:col>
                <xdr:colOff>0</xdr:colOff>
                <xdr:row>162</xdr:row>
                <xdr:rowOff>485775</xdr:rowOff>
              </to>
            </anchor>
          </objectPr>
        </oleObject>
      </mc:Choice>
      <mc:Fallback>
        <oleObject progId="PBrush" shapeId="28581" r:id="rId985"/>
      </mc:Fallback>
    </mc:AlternateContent>
    <mc:AlternateContent xmlns:mc="http://schemas.openxmlformats.org/markup-compatibility/2006">
      <mc:Choice Requires="x14">
        <oleObject progId="PBrush" shapeId="28582" r:id="rId986">
          <objectPr defaultSize="0" autoPict="0" r:id="rId293">
            <anchor moveWithCells="1" sizeWithCells="1">
              <from>
                <xdr:col>26</xdr:col>
                <xdr:colOff>0</xdr:colOff>
                <xdr:row>162</xdr:row>
                <xdr:rowOff>0</xdr:rowOff>
              </from>
              <to>
                <xdr:col>26</xdr:col>
                <xdr:colOff>0</xdr:colOff>
                <xdr:row>162</xdr:row>
                <xdr:rowOff>485775</xdr:rowOff>
              </to>
            </anchor>
          </objectPr>
        </oleObject>
      </mc:Choice>
      <mc:Fallback>
        <oleObject progId="PBrush" shapeId="28582" r:id="rId986"/>
      </mc:Fallback>
    </mc:AlternateContent>
    <mc:AlternateContent xmlns:mc="http://schemas.openxmlformats.org/markup-compatibility/2006">
      <mc:Choice Requires="x14">
        <oleObject progId="PBrush" shapeId="28583" r:id="rId987">
          <objectPr defaultSize="0" autoPict="0" r:id="rId200">
            <anchor moveWithCells="1" sizeWithCells="1">
              <from>
                <xdr:col>26</xdr:col>
                <xdr:colOff>0</xdr:colOff>
                <xdr:row>162</xdr:row>
                <xdr:rowOff>0</xdr:rowOff>
              </from>
              <to>
                <xdr:col>26</xdr:col>
                <xdr:colOff>0</xdr:colOff>
                <xdr:row>162</xdr:row>
                <xdr:rowOff>485775</xdr:rowOff>
              </to>
            </anchor>
          </objectPr>
        </oleObject>
      </mc:Choice>
      <mc:Fallback>
        <oleObject progId="PBrush" shapeId="28583" r:id="rId987"/>
      </mc:Fallback>
    </mc:AlternateContent>
    <mc:AlternateContent xmlns:mc="http://schemas.openxmlformats.org/markup-compatibility/2006">
      <mc:Choice Requires="x14">
        <oleObject progId="PBrush" shapeId="28584" r:id="rId988">
          <objectPr defaultSize="0" autoPict="0" r:id="rId129">
            <anchor moveWithCells="1" sizeWithCells="1">
              <from>
                <xdr:col>26</xdr:col>
                <xdr:colOff>0</xdr:colOff>
                <xdr:row>162</xdr:row>
                <xdr:rowOff>0</xdr:rowOff>
              </from>
              <to>
                <xdr:col>26</xdr:col>
                <xdr:colOff>0</xdr:colOff>
                <xdr:row>162</xdr:row>
                <xdr:rowOff>485775</xdr:rowOff>
              </to>
            </anchor>
          </objectPr>
        </oleObject>
      </mc:Choice>
      <mc:Fallback>
        <oleObject progId="PBrush" shapeId="28584" r:id="rId988"/>
      </mc:Fallback>
    </mc:AlternateContent>
    <mc:AlternateContent xmlns:mc="http://schemas.openxmlformats.org/markup-compatibility/2006">
      <mc:Choice Requires="x14">
        <oleObject progId="PBrush" shapeId="28585" r:id="rId989">
          <objectPr defaultSize="0" autoPict="0" r:id="rId990">
            <anchor moveWithCells="1" sizeWithCells="1">
              <from>
                <xdr:col>26</xdr:col>
                <xdr:colOff>0</xdr:colOff>
                <xdr:row>163</xdr:row>
                <xdr:rowOff>0</xdr:rowOff>
              </from>
              <to>
                <xdr:col>26</xdr:col>
                <xdr:colOff>0</xdr:colOff>
                <xdr:row>163</xdr:row>
                <xdr:rowOff>485775</xdr:rowOff>
              </to>
            </anchor>
          </objectPr>
        </oleObject>
      </mc:Choice>
      <mc:Fallback>
        <oleObject progId="PBrush" shapeId="28585" r:id="rId989"/>
      </mc:Fallback>
    </mc:AlternateContent>
    <mc:AlternateContent xmlns:mc="http://schemas.openxmlformats.org/markup-compatibility/2006">
      <mc:Choice Requires="x14">
        <oleObject progId="PBrush" shapeId="28586" r:id="rId991">
          <objectPr defaultSize="0" autoPict="0" r:id="rId568">
            <anchor moveWithCells="1" sizeWithCells="1">
              <from>
                <xdr:col>26</xdr:col>
                <xdr:colOff>0</xdr:colOff>
                <xdr:row>163</xdr:row>
                <xdr:rowOff>0</xdr:rowOff>
              </from>
              <to>
                <xdr:col>26</xdr:col>
                <xdr:colOff>0</xdr:colOff>
                <xdr:row>163</xdr:row>
                <xdr:rowOff>485775</xdr:rowOff>
              </to>
            </anchor>
          </objectPr>
        </oleObject>
      </mc:Choice>
      <mc:Fallback>
        <oleObject progId="PBrush" shapeId="28586" r:id="rId991"/>
      </mc:Fallback>
    </mc:AlternateContent>
    <mc:AlternateContent xmlns:mc="http://schemas.openxmlformats.org/markup-compatibility/2006">
      <mc:Choice Requires="x14">
        <oleObject progId="PBrush" shapeId="28587" r:id="rId992">
          <objectPr defaultSize="0" autoPict="0" r:id="rId196">
            <anchor moveWithCells="1" sizeWithCells="1">
              <from>
                <xdr:col>26</xdr:col>
                <xdr:colOff>0</xdr:colOff>
                <xdr:row>163</xdr:row>
                <xdr:rowOff>0</xdr:rowOff>
              </from>
              <to>
                <xdr:col>26</xdr:col>
                <xdr:colOff>0</xdr:colOff>
                <xdr:row>163</xdr:row>
                <xdr:rowOff>485775</xdr:rowOff>
              </to>
            </anchor>
          </objectPr>
        </oleObject>
      </mc:Choice>
      <mc:Fallback>
        <oleObject progId="PBrush" shapeId="28587" r:id="rId992"/>
      </mc:Fallback>
    </mc:AlternateContent>
    <mc:AlternateContent xmlns:mc="http://schemas.openxmlformats.org/markup-compatibility/2006">
      <mc:Choice Requires="x14">
        <oleObject progId="PBrush" shapeId="28588" r:id="rId993">
          <objectPr defaultSize="0" autoPict="0" r:id="rId351">
            <anchor moveWithCells="1" sizeWithCells="1">
              <from>
                <xdr:col>26</xdr:col>
                <xdr:colOff>0</xdr:colOff>
                <xdr:row>163</xdr:row>
                <xdr:rowOff>0</xdr:rowOff>
              </from>
              <to>
                <xdr:col>26</xdr:col>
                <xdr:colOff>0</xdr:colOff>
                <xdr:row>163</xdr:row>
                <xdr:rowOff>485775</xdr:rowOff>
              </to>
            </anchor>
          </objectPr>
        </oleObject>
      </mc:Choice>
      <mc:Fallback>
        <oleObject progId="PBrush" shapeId="28588" r:id="rId993"/>
      </mc:Fallback>
    </mc:AlternateContent>
    <mc:AlternateContent xmlns:mc="http://schemas.openxmlformats.org/markup-compatibility/2006">
      <mc:Choice Requires="x14">
        <oleObject progId="PBrush" shapeId="28589" r:id="rId994">
          <objectPr defaultSize="0" autoPict="0" r:id="rId413">
            <anchor moveWithCells="1" sizeWithCells="1">
              <from>
                <xdr:col>26</xdr:col>
                <xdr:colOff>0</xdr:colOff>
                <xdr:row>163</xdr:row>
                <xdr:rowOff>0</xdr:rowOff>
              </from>
              <to>
                <xdr:col>26</xdr:col>
                <xdr:colOff>0</xdr:colOff>
                <xdr:row>163</xdr:row>
                <xdr:rowOff>485775</xdr:rowOff>
              </to>
            </anchor>
          </objectPr>
        </oleObject>
      </mc:Choice>
      <mc:Fallback>
        <oleObject progId="PBrush" shapeId="28589" r:id="rId994"/>
      </mc:Fallback>
    </mc:AlternateContent>
    <mc:AlternateContent xmlns:mc="http://schemas.openxmlformats.org/markup-compatibility/2006">
      <mc:Choice Requires="x14">
        <oleObject progId="PBrush" shapeId="28590" r:id="rId995">
          <objectPr defaultSize="0" autoPict="0" r:id="rId353">
            <anchor moveWithCells="1" sizeWithCells="1">
              <from>
                <xdr:col>26</xdr:col>
                <xdr:colOff>0</xdr:colOff>
                <xdr:row>163</xdr:row>
                <xdr:rowOff>0</xdr:rowOff>
              </from>
              <to>
                <xdr:col>26</xdr:col>
                <xdr:colOff>0</xdr:colOff>
                <xdr:row>163</xdr:row>
                <xdr:rowOff>485775</xdr:rowOff>
              </to>
            </anchor>
          </objectPr>
        </oleObject>
      </mc:Choice>
      <mc:Fallback>
        <oleObject progId="PBrush" shapeId="28590" r:id="rId995"/>
      </mc:Fallback>
    </mc:AlternateContent>
    <mc:AlternateContent xmlns:mc="http://schemas.openxmlformats.org/markup-compatibility/2006">
      <mc:Choice Requires="x14">
        <oleObject progId="PBrush" shapeId="28591" r:id="rId996">
          <objectPr defaultSize="0" autoPict="0" r:id="rId293">
            <anchor moveWithCells="1" sizeWithCells="1">
              <from>
                <xdr:col>26</xdr:col>
                <xdr:colOff>0</xdr:colOff>
                <xdr:row>163</xdr:row>
                <xdr:rowOff>0</xdr:rowOff>
              </from>
              <to>
                <xdr:col>26</xdr:col>
                <xdr:colOff>0</xdr:colOff>
                <xdr:row>163</xdr:row>
                <xdr:rowOff>485775</xdr:rowOff>
              </to>
            </anchor>
          </objectPr>
        </oleObject>
      </mc:Choice>
      <mc:Fallback>
        <oleObject progId="PBrush" shapeId="28591" r:id="rId996"/>
      </mc:Fallback>
    </mc:AlternateContent>
    <mc:AlternateContent xmlns:mc="http://schemas.openxmlformats.org/markup-compatibility/2006">
      <mc:Choice Requires="x14">
        <oleObject progId="PBrush" shapeId="28592" r:id="rId997">
          <objectPr defaultSize="0" autoPict="0" r:id="rId200">
            <anchor moveWithCells="1" sizeWithCells="1">
              <from>
                <xdr:col>26</xdr:col>
                <xdr:colOff>0</xdr:colOff>
                <xdr:row>163</xdr:row>
                <xdr:rowOff>0</xdr:rowOff>
              </from>
              <to>
                <xdr:col>26</xdr:col>
                <xdr:colOff>0</xdr:colOff>
                <xdr:row>163</xdr:row>
                <xdr:rowOff>485775</xdr:rowOff>
              </to>
            </anchor>
          </objectPr>
        </oleObject>
      </mc:Choice>
      <mc:Fallback>
        <oleObject progId="PBrush" shapeId="28592" r:id="rId997"/>
      </mc:Fallback>
    </mc:AlternateContent>
    <mc:AlternateContent xmlns:mc="http://schemas.openxmlformats.org/markup-compatibility/2006">
      <mc:Choice Requires="x14">
        <oleObject progId="PBrush" shapeId="28593" r:id="rId998">
          <objectPr defaultSize="0" autoPict="0" r:id="rId990">
            <anchor moveWithCells="1" sizeWithCells="1">
              <from>
                <xdr:col>26</xdr:col>
                <xdr:colOff>0</xdr:colOff>
                <xdr:row>164</xdr:row>
                <xdr:rowOff>0</xdr:rowOff>
              </from>
              <to>
                <xdr:col>26</xdr:col>
                <xdr:colOff>0</xdr:colOff>
                <xdr:row>164</xdr:row>
                <xdr:rowOff>485775</xdr:rowOff>
              </to>
            </anchor>
          </objectPr>
        </oleObject>
      </mc:Choice>
      <mc:Fallback>
        <oleObject progId="PBrush" shapeId="28593" r:id="rId998"/>
      </mc:Fallback>
    </mc:AlternateContent>
    <mc:AlternateContent xmlns:mc="http://schemas.openxmlformats.org/markup-compatibility/2006">
      <mc:Choice Requires="x14">
        <oleObject progId="PBrush" shapeId="28594" r:id="rId999">
          <objectPr defaultSize="0" autoPict="0" r:id="rId568">
            <anchor moveWithCells="1" sizeWithCells="1">
              <from>
                <xdr:col>26</xdr:col>
                <xdr:colOff>0</xdr:colOff>
                <xdr:row>164</xdr:row>
                <xdr:rowOff>0</xdr:rowOff>
              </from>
              <to>
                <xdr:col>26</xdr:col>
                <xdr:colOff>0</xdr:colOff>
                <xdr:row>164</xdr:row>
                <xdr:rowOff>485775</xdr:rowOff>
              </to>
            </anchor>
          </objectPr>
        </oleObject>
      </mc:Choice>
      <mc:Fallback>
        <oleObject progId="PBrush" shapeId="28594" r:id="rId999"/>
      </mc:Fallback>
    </mc:AlternateContent>
    <mc:AlternateContent xmlns:mc="http://schemas.openxmlformats.org/markup-compatibility/2006">
      <mc:Choice Requires="x14">
        <oleObject progId="PBrush" shapeId="28595" r:id="rId1000">
          <objectPr defaultSize="0" autoPict="0" r:id="rId196">
            <anchor moveWithCells="1" sizeWithCells="1">
              <from>
                <xdr:col>26</xdr:col>
                <xdr:colOff>0</xdr:colOff>
                <xdr:row>164</xdr:row>
                <xdr:rowOff>0</xdr:rowOff>
              </from>
              <to>
                <xdr:col>26</xdr:col>
                <xdr:colOff>0</xdr:colOff>
                <xdr:row>164</xdr:row>
                <xdr:rowOff>485775</xdr:rowOff>
              </to>
            </anchor>
          </objectPr>
        </oleObject>
      </mc:Choice>
      <mc:Fallback>
        <oleObject progId="PBrush" shapeId="28595" r:id="rId1000"/>
      </mc:Fallback>
    </mc:AlternateContent>
    <mc:AlternateContent xmlns:mc="http://schemas.openxmlformats.org/markup-compatibility/2006">
      <mc:Choice Requires="x14">
        <oleObject progId="PBrush" shapeId="28596" r:id="rId1001">
          <objectPr defaultSize="0" autoPict="0" r:id="rId351">
            <anchor moveWithCells="1" sizeWithCells="1">
              <from>
                <xdr:col>26</xdr:col>
                <xdr:colOff>0</xdr:colOff>
                <xdr:row>164</xdr:row>
                <xdr:rowOff>0</xdr:rowOff>
              </from>
              <to>
                <xdr:col>26</xdr:col>
                <xdr:colOff>0</xdr:colOff>
                <xdr:row>164</xdr:row>
                <xdr:rowOff>485775</xdr:rowOff>
              </to>
            </anchor>
          </objectPr>
        </oleObject>
      </mc:Choice>
      <mc:Fallback>
        <oleObject progId="PBrush" shapeId="28596" r:id="rId1001"/>
      </mc:Fallback>
    </mc:AlternateContent>
    <mc:AlternateContent xmlns:mc="http://schemas.openxmlformats.org/markup-compatibility/2006">
      <mc:Choice Requires="x14">
        <oleObject progId="PBrush" shapeId="28597" r:id="rId1002">
          <objectPr defaultSize="0" autoPict="0" r:id="rId413">
            <anchor moveWithCells="1" sizeWithCells="1">
              <from>
                <xdr:col>26</xdr:col>
                <xdr:colOff>0</xdr:colOff>
                <xdr:row>164</xdr:row>
                <xdr:rowOff>0</xdr:rowOff>
              </from>
              <to>
                <xdr:col>26</xdr:col>
                <xdr:colOff>0</xdr:colOff>
                <xdr:row>164</xdr:row>
                <xdr:rowOff>485775</xdr:rowOff>
              </to>
            </anchor>
          </objectPr>
        </oleObject>
      </mc:Choice>
      <mc:Fallback>
        <oleObject progId="PBrush" shapeId="28597" r:id="rId1002"/>
      </mc:Fallback>
    </mc:AlternateContent>
    <mc:AlternateContent xmlns:mc="http://schemas.openxmlformats.org/markup-compatibility/2006">
      <mc:Choice Requires="x14">
        <oleObject progId="PBrush" shapeId="28598" r:id="rId1003">
          <objectPr defaultSize="0" autoPict="0" r:id="rId353">
            <anchor moveWithCells="1" sizeWithCells="1">
              <from>
                <xdr:col>26</xdr:col>
                <xdr:colOff>0</xdr:colOff>
                <xdr:row>164</xdr:row>
                <xdr:rowOff>0</xdr:rowOff>
              </from>
              <to>
                <xdr:col>26</xdr:col>
                <xdr:colOff>0</xdr:colOff>
                <xdr:row>164</xdr:row>
                <xdr:rowOff>485775</xdr:rowOff>
              </to>
            </anchor>
          </objectPr>
        </oleObject>
      </mc:Choice>
      <mc:Fallback>
        <oleObject progId="PBrush" shapeId="28598" r:id="rId1003"/>
      </mc:Fallback>
    </mc:AlternateContent>
    <mc:AlternateContent xmlns:mc="http://schemas.openxmlformats.org/markup-compatibility/2006">
      <mc:Choice Requires="x14">
        <oleObject progId="PBrush" shapeId="28599" r:id="rId1004">
          <objectPr defaultSize="0" autoPict="0" r:id="rId293">
            <anchor moveWithCells="1" sizeWithCells="1">
              <from>
                <xdr:col>26</xdr:col>
                <xdr:colOff>0</xdr:colOff>
                <xdr:row>164</xdr:row>
                <xdr:rowOff>0</xdr:rowOff>
              </from>
              <to>
                <xdr:col>26</xdr:col>
                <xdr:colOff>0</xdr:colOff>
                <xdr:row>164</xdr:row>
                <xdr:rowOff>485775</xdr:rowOff>
              </to>
            </anchor>
          </objectPr>
        </oleObject>
      </mc:Choice>
      <mc:Fallback>
        <oleObject progId="PBrush" shapeId="28599" r:id="rId1004"/>
      </mc:Fallback>
    </mc:AlternateContent>
    <mc:AlternateContent xmlns:mc="http://schemas.openxmlformats.org/markup-compatibility/2006">
      <mc:Choice Requires="x14">
        <oleObject progId="PBrush" shapeId="28600" r:id="rId1005">
          <objectPr defaultSize="0" autoPict="0" r:id="rId200">
            <anchor moveWithCells="1" sizeWithCells="1">
              <from>
                <xdr:col>26</xdr:col>
                <xdr:colOff>0</xdr:colOff>
                <xdr:row>164</xdr:row>
                <xdr:rowOff>0</xdr:rowOff>
              </from>
              <to>
                <xdr:col>26</xdr:col>
                <xdr:colOff>0</xdr:colOff>
                <xdr:row>164</xdr:row>
                <xdr:rowOff>485775</xdr:rowOff>
              </to>
            </anchor>
          </objectPr>
        </oleObject>
      </mc:Choice>
      <mc:Fallback>
        <oleObject progId="PBrush" shapeId="28600" r:id="rId1005"/>
      </mc:Fallback>
    </mc:AlternateContent>
    <mc:AlternateContent xmlns:mc="http://schemas.openxmlformats.org/markup-compatibility/2006">
      <mc:Choice Requires="x14">
        <oleObject progId="PBrush" shapeId="28601" r:id="rId1006">
          <objectPr defaultSize="0" autoPict="0" r:id="rId1007">
            <anchor moveWithCells="1" sizeWithCells="1">
              <from>
                <xdr:col>26</xdr:col>
                <xdr:colOff>0</xdr:colOff>
                <xdr:row>165</xdr:row>
                <xdr:rowOff>0</xdr:rowOff>
              </from>
              <to>
                <xdr:col>26</xdr:col>
                <xdr:colOff>0</xdr:colOff>
                <xdr:row>165</xdr:row>
                <xdr:rowOff>485775</xdr:rowOff>
              </to>
            </anchor>
          </objectPr>
        </oleObject>
      </mc:Choice>
      <mc:Fallback>
        <oleObject progId="PBrush" shapeId="28601" r:id="rId1006"/>
      </mc:Fallback>
    </mc:AlternateContent>
    <mc:AlternateContent xmlns:mc="http://schemas.openxmlformats.org/markup-compatibility/2006">
      <mc:Choice Requires="x14">
        <oleObject progId="PBrush" shapeId="28602" r:id="rId1008">
          <objectPr defaultSize="0" autoPict="0" r:id="rId619">
            <anchor moveWithCells="1" sizeWithCells="1">
              <from>
                <xdr:col>26</xdr:col>
                <xdr:colOff>0</xdr:colOff>
                <xdr:row>165</xdr:row>
                <xdr:rowOff>0</xdr:rowOff>
              </from>
              <to>
                <xdr:col>26</xdr:col>
                <xdr:colOff>0</xdr:colOff>
                <xdr:row>165</xdr:row>
                <xdr:rowOff>485775</xdr:rowOff>
              </to>
            </anchor>
          </objectPr>
        </oleObject>
      </mc:Choice>
      <mc:Fallback>
        <oleObject progId="PBrush" shapeId="28602" r:id="rId1008"/>
      </mc:Fallback>
    </mc:AlternateContent>
    <mc:AlternateContent xmlns:mc="http://schemas.openxmlformats.org/markup-compatibility/2006">
      <mc:Choice Requires="x14">
        <oleObject progId="PBrush" shapeId="28603" r:id="rId1009">
          <objectPr defaultSize="0" autoPict="0" r:id="rId289">
            <anchor moveWithCells="1" sizeWithCells="1">
              <from>
                <xdr:col>26</xdr:col>
                <xdr:colOff>0</xdr:colOff>
                <xdr:row>165</xdr:row>
                <xdr:rowOff>0</xdr:rowOff>
              </from>
              <to>
                <xdr:col>26</xdr:col>
                <xdr:colOff>0</xdr:colOff>
                <xdr:row>165</xdr:row>
                <xdr:rowOff>485775</xdr:rowOff>
              </to>
            </anchor>
          </objectPr>
        </oleObject>
      </mc:Choice>
      <mc:Fallback>
        <oleObject progId="PBrush" shapeId="28603" r:id="rId1009"/>
      </mc:Fallback>
    </mc:AlternateContent>
    <mc:AlternateContent xmlns:mc="http://schemas.openxmlformats.org/markup-compatibility/2006">
      <mc:Choice Requires="x14">
        <oleObject progId="PBrush" shapeId="28604" r:id="rId1010">
          <objectPr defaultSize="0" autoPict="0" r:id="rId19">
            <anchor moveWithCells="1" sizeWithCells="1">
              <from>
                <xdr:col>26</xdr:col>
                <xdr:colOff>0</xdr:colOff>
                <xdr:row>165</xdr:row>
                <xdr:rowOff>0</xdr:rowOff>
              </from>
              <to>
                <xdr:col>26</xdr:col>
                <xdr:colOff>0</xdr:colOff>
                <xdr:row>165</xdr:row>
                <xdr:rowOff>485775</xdr:rowOff>
              </to>
            </anchor>
          </objectPr>
        </oleObject>
      </mc:Choice>
      <mc:Fallback>
        <oleObject progId="PBrush" shapeId="28604" r:id="rId1010"/>
      </mc:Fallback>
    </mc:AlternateContent>
    <mc:AlternateContent xmlns:mc="http://schemas.openxmlformats.org/markup-compatibility/2006">
      <mc:Choice Requires="x14">
        <oleObject progId="PBrush" shapeId="28605" r:id="rId1011">
          <objectPr defaultSize="0" autoPict="0" r:id="rId127">
            <anchor moveWithCells="1" sizeWithCells="1">
              <from>
                <xdr:col>26</xdr:col>
                <xdr:colOff>0</xdr:colOff>
                <xdr:row>165</xdr:row>
                <xdr:rowOff>0</xdr:rowOff>
              </from>
              <to>
                <xdr:col>26</xdr:col>
                <xdr:colOff>0</xdr:colOff>
                <xdr:row>165</xdr:row>
                <xdr:rowOff>485775</xdr:rowOff>
              </to>
            </anchor>
          </objectPr>
        </oleObject>
      </mc:Choice>
      <mc:Fallback>
        <oleObject progId="PBrush" shapeId="28605" r:id="rId1011"/>
      </mc:Fallback>
    </mc:AlternateContent>
    <mc:AlternateContent xmlns:mc="http://schemas.openxmlformats.org/markup-compatibility/2006">
      <mc:Choice Requires="x14">
        <oleObject progId="PBrush" shapeId="28606" r:id="rId1012">
          <objectPr defaultSize="0" autoPict="0" r:id="rId413">
            <anchor moveWithCells="1" sizeWithCells="1">
              <from>
                <xdr:col>26</xdr:col>
                <xdr:colOff>0</xdr:colOff>
                <xdr:row>165</xdr:row>
                <xdr:rowOff>0</xdr:rowOff>
              </from>
              <to>
                <xdr:col>26</xdr:col>
                <xdr:colOff>0</xdr:colOff>
                <xdr:row>165</xdr:row>
                <xdr:rowOff>485775</xdr:rowOff>
              </to>
            </anchor>
          </objectPr>
        </oleObject>
      </mc:Choice>
      <mc:Fallback>
        <oleObject progId="PBrush" shapeId="28606" r:id="rId1012"/>
      </mc:Fallback>
    </mc:AlternateContent>
    <mc:AlternateContent xmlns:mc="http://schemas.openxmlformats.org/markup-compatibility/2006">
      <mc:Choice Requires="x14">
        <oleObject progId="PBrush" shapeId="28607" r:id="rId1013">
          <objectPr defaultSize="0" autoPict="0" r:id="rId353">
            <anchor moveWithCells="1" sizeWithCells="1">
              <from>
                <xdr:col>26</xdr:col>
                <xdr:colOff>0</xdr:colOff>
                <xdr:row>165</xdr:row>
                <xdr:rowOff>0</xdr:rowOff>
              </from>
              <to>
                <xdr:col>26</xdr:col>
                <xdr:colOff>0</xdr:colOff>
                <xdr:row>165</xdr:row>
                <xdr:rowOff>485775</xdr:rowOff>
              </to>
            </anchor>
          </objectPr>
        </oleObject>
      </mc:Choice>
      <mc:Fallback>
        <oleObject progId="PBrush" shapeId="28607" r:id="rId1013"/>
      </mc:Fallback>
    </mc:AlternateContent>
    <mc:AlternateContent xmlns:mc="http://schemas.openxmlformats.org/markup-compatibility/2006">
      <mc:Choice Requires="x14">
        <oleObject progId="PBrush" shapeId="28608" r:id="rId1014">
          <objectPr defaultSize="0" autoPict="0" r:id="rId293">
            <anchor moveWithCells="1" sizeWithCells="1">
              <from>
                <xdr:col>26</xdr:col>
                <xdr:colOff>0</xdr:colOff>
                <xdr:row>165</xdr:row>
                <xdr:rowOff>0</xdr:rowOff>
              </from>
              <to>
                <xdr:col>26</xdr:col>
                <xdr:colOff>0</xdr:colOff>
                <xdr:row>165</xdr:row>
                <xdr:rowOff>485775</xdr:rowOff>
              </to>
            </anchor>
          </objectPr>
        </oleObject>
      </mc:Choice>
      <mc:Fallback>
        <oleObject progId="PBrush" shapeId="28608" r:id="rId1014"/>
      </mc:Fallback>
    </mc:AlternateContent>
    <mc:AlternateContent xmlns:mc="http://schemas.openxmlformats.org/markup-compatibility/2006">
      <mc:Choice Requires="x14">
        <oleObject progId="PBrush" shapeId="28609" r:id="rId1015">
          <objectPr defaultSize="0" autoPict="0" r:id="rId1007">
            <anchor moveWithCells="1" sizeWithCells="1">
              <from>
                <xdr:col>26</xdr:col>
                <xdr:colOff>0</xdr:colOff>
                <xdr:row>166</xdr:row>
                <xdr:rowOff>0</xdr:rowOff>
              </from>
              <to>
                <xdr:col>26</xdr:col>
                <xdr:colOff>0</xdr:colOff>
                <xdr:row>166</xdr:row>
                <xdr:rowOff>485775</xdr:rowOff>
              </to>
            </anchor>
          </objectPr>
        </oleObject>
      </mc:Choice>
      <mc:Fallback>
        <oleObject progId="PBrush" shapeId="28609" r:id="rId1015"/>
      </mc:Fallback>
    </mc:AlternateContent>
    <mc:AlternateContent xmlns:mc="http://schemas.openxmlformats.org/markup-compatibility/2006">
      <mc:Choice Requires="x14">
        <oleObject progId="PBrush" shapeId="28610" r:id="rId1016">
          <objectPr defaultSize="0" autoPict="0" r:id="rId619">
            <anchor moveWithCells="1" sizeWithCells="1">
              <from>
                <xdr:col>26</xdr:col>
                <xdr:colOff>0</xdr:colOff>
                <xdr:row>166</xdr:row>
                <xdr:rowOff>0</xdr:rowOff>
              </from>
              <to>
                <xdr:col>26</xdr:col>
                <xdr:colOff>0</xdr:colOff>
                <xdr:row>166</xdr:row>
                <xdr:rowOff>485775</xdr:rowOff>
              </to>
            </anchor>
          </objectPr>
        </oleObject>
      </mc:Choice>
      <mc:Fallback>
        <oleObject progId="PBrush" shapeId="28610" r:id="rId1016"/>
      </mc:Fallback>
    </mc:AlternateContent>
    <mc:AlternateContent xmlns:mc="http://schemas.openxmlformats.org/markup-compatibility/2006">
      <mc:Choice Requires="x14">
        <oleObject progId="PBrush" shapeId="28611" r:id="rId1017">
          <objectPr defaultSize="0" autoPict="0" r:id="rId289">
            <anchor moveWithCells="1" sizeWithCells="1">
              <from>
                <xdr:col>26</xdr:col>
                <xdr:colOff>0</xdr:colOff>
                <xdr:row>166</xdr:row>
                <xdr:rowOff>0</xdr:rowOff>
              </from>
              <to>
                <xdr:col>26</xdr:col>
                <xdr:colOff>0</xdr:colOff>
                <xdr:row>166</xdr:row>
                <xdr:rowOff>485775</xdr:rowOff>
              </to>
            </anchor>
          </objectPr>
        </oleObject>
      </mc:Choice>
      <mc:Fallback>
        <oleObject progId="PBrush" shapeId="28611" r:id="rId1017"/>
      </mc:Fallback>
    </mc:AlternateContent>
    <mc:AlternateContent xmlns:mc="http://schemas.openxmlformats.org/markup-compatibility/2006">
      <mc:Choice Requires="x14">
        <oleObject progId="PBrush" shapeId="28612" r:id="rId1018">
          <objectPr defaultSize="0" autoPict="0" r:id="rId19">
            <anchor moveWithCells="1" sizeWithCells="1">
              <from>
                <xdr:col>26</xdr:col>
                <xdr:colOff>0</xdr:colOff>
                <xdr:row>166</xdr:row>
                <xdr:rowOff>0</xdr:rowOff>
              </from>
              <to>
                <xdr:col>26</xdr:col>
                <xdr:colOff>0</xdr:colOff>
                <xdr:row>166</xdr:row>
                <xdr:rowOff>485775</xdr:rowOff>
              </to>
            </anchor>
          </objectPr>
        </oleObject>
      </mc:Choice>
      <mc:Fallback>
        <oleObject progId="PBrush" shapeId="28612" r:id="rId1018"/>
      </mc:Fallback>
    </mc:AlternateContent>
    <mc:AlternateContent xmlns:mc="http://schemas.openxmlformats.org/markup-compatibility/2006">
      <mc:Choice Requires="x14">
        <oleObject progId="PBrush" shapeId="28613" r:id="rId1019">
          <objectPr defaultSize="0" autoPict="0" r:id="rId127">
            <anchor moveWithCells="1" sizeWithCells="1">
              <from>
                <xdr:col>26</xdr:col>
                <xdr:colOff>0</xdr:colOff>
                <xdr:row>166</xdr:row>
                <xdr:rowOff>0</xdr:rowOff>
              </from>
              <to>
                <xdr:col>26</xdr:col>
                <xdr:colOff>0</xdr:colOff>
                <xdr:row>166</xdr:row>
                <xdr:rowOff>485775</xdr:rowOff>
              </to>
            </anchor>
          </objectPr>
        </oleObject>
      </mc:Choice>
      <mc:Fallback>
        <oleObject progId="PBrush" shapeId="28613" r:id="rId1019"/>
      </mc:Fallback>
    </mc:AlternateContent>
    <mc:AlternateContent xmlns:mc="http://schemas.openxmlformats.org/markup-compatibility/2006">
      <mc:Choice Requires="x14">
        <oleObject progId="PBrush" shapeId="28614" r:id="rId1020">
          <objectPr defaultSize="0" autoPict="0" r:id="rId413">
            <anchor moveWithCells="1" sizeWithCells="1">
              <from>
                <xdr:col>26</xdr:col>
                <xdr:colOff>0</xdr:colOff>
                <xdr:row>166</xdr:row>
                <xdr:rowOff>0</xdr:rowOff>
              </from>
              <to>
                <xdr:col>26</xdr:col>
                <xdr:colOff>0</xdr:colOff>
                <xdr:row>166</xdr:row>
                <xdr:rowOff>485775</xdr:rowOff>
              </to>
            </anchor>
          </objectPr>
        </oleObject>
      </mc:Choice>
      <mc:Fallback>
        <oleObject progId="PBrush" shapeId="28614" r:id="rId1020"/>
      </mc:Fallback>
    </mc:AlternateContent>
    <mc:AlternateContent xmlns:mc="http://schemas.openxmlformats.org/markup-compatibility/2006">
      <mc:Choice Requires="x14">
        <oleObject progId="PBrush" shapeId="28615" r:id="rId1021">
          <objectPr defaultSize="0" autoPict="0" r:id="rId353">
            <anchor moveWithCells="1" sizeWithCells="1">
              <from>
                <xdr:col>26</xdr:col>
                <xdr:colOff>0</xdr:colOff>
                <xdr:row>166</xdr:row>
                <xdr:rowOff>0</xdr:rowOff>
              </from>
              <to>
                <xdr:col>26</xdr:col>
                <xdr:colOff>0</xdr:colOff>
                <xdr:row>166</xdr:row>
                <xdr:rowOff>485775</xdr:rowOff>
              </to>
            </anchor>
          </objectPr>
        </oleObject>
      </mc:Choice>
      <mc:Fallback>
        <oleObject progId="PBrush" shapeId="28615" r:id="rId1021"/>
      </mc:Fallback>
    </mc:AlternateContent>
    <mc:AlternateContent xmlns:mc="http://schemas.openxmlformats.org/markup-compatibility/2006">
      <mc:Choice Requires="x14">
        <oleObject progId="PBrush" shapeId="28616" r:id="rId1022">
          <objectPr defaultSize="0" autoPict="0" r:id="rId293">
            <anchor moveWithCells="1" sizeWithCells="1">
              <from>
                <xdr:col>26</xdr:col>
                <xdr:colOff>0</xdr:colOff>
                <xdr:row>166</xdr:row>
                <xdr:rowOff>0</xdr:rowOff>
              </from>
              <to>
                <xdr:col>26</xdr:col>
                <xdr:colOff>0</xdr:colOff>
                <xdr:row>166</xdr:row>
                <xdr:rowOff>485775</xdr:rowOff>
              </to>
            </anchor>
          </objectPr>
        </oleObject>
      </mc:Choice>
      <mc:Fallback>
        <oleObject progId="PBrush" shapeId="28616" r:id="rId1022"/>
      </mc:Fallback>
    </mc:AlternateContent>
    <mc:AlternateContent xmlns:mc="http://schemas.openxmlformats.org/markup-compatibility/2006">
      <mc:Choice Requires="x14">
        <oleObject progId="PBrush" shapeId="28617" r:id="rId1023">
          <objectPr defaultSize="0" autoPict="0" r:id="rId1024">
            <anchor moveWithCells="1" sizeWithCells="1">
              <from>
                <xdr:col>26</xdr:col>
                <xdr:colOff>0</xdr:colOff>
                <xdr:row>167</xdr:row>
                <xdr:rowOff>0</xdr:rowOff>
              </from>
              <to>
                <xdr:col>26</xdr:col>
                <xdr:colOff>0</xdr:colOff>
                <xdr:row>167</xdr:row>
                <xdr:rowOff>485775</xdr:rowOff>
              </to>
            </anchor>
          </objectPr>
        </oleObject>
      </mc:Choice>
      <mc:Fallback>
        <oleObject progId="PBrush" shapeId="28617" r:id="rId1023"/>
      </mc:Fallback>
    </mc:AlternateContent>
    <mc:AlternateContent xmlns:mc="http://schemas.openxmlformats.org/markup-compatibility/2006">
      <mc:Choice Requires="x14">
        <oleObject progId="PBrush" shapeId="28618" r:id="rId1025">
          <objectPr defaultSize="0" autoPict="0" r:id="rId693">
            <anchor moveWithCells="1" sizeWithCells="1">
              <from>
                <xdr:col>26</xdr:col>
                <xdr:colOff>0</xdr:colOff>
                <xdr:row>167</xdr:row>
                <xdr:rowOff>0</xdr:rowOff>
              </from>
              <to>
                <xdr:col>26</xdr:col>
                <xdr:colOff>0</xdr:colOff>
                <xdr:row>167</xdr:row>
                <xdr:rowOff>485775</xdr:rowOff>
              </to>
            </anchor>
          </objectPr>
        </oleObject>
      </mc:Choice>
      <mc:Fallback>
        <oleObject progId="PBrush" shapeId="28618" r:id="rId1025"/>
      </mc:Fallback>
    </mc:AlternateContent>
    <mc:AlternateContent xmlns:mc="http://schemas.openxmlformats.org/markup-compatibility/2006">
      <mc:Choice Requires="x14">
        <oleObject progId="PBrush" shapeId="28619" r:id="rId1026">
          <objectPr defaultSize="0" autoPict="0" r:id="rId349">
            <anchor moveWithCells="1" sizeWithCells="1">
              <from>
                <xdr:col>26</xdr:col>
                <xdr:colOff>0</xdr:colOff>
                <xdr:row>167</xdr:row>
                <xdr:rowOff>0</xdr:rowOff>
              </from>
              <to>
                <xdr:col>26</xdr:col>
                <xdr:colOff>0</xdr:colOff>
                <xdr:row>167</xdr:row>
                <xdr:rowOff>485775</xdr:rowOff>
              </to>
            </anchor>
          </objectPr>
        </oleObject>
      </mc:Choice>
      <mc:Fallback>
        <oleObject progId="PBrush" shapeId="28619" r:id="rId1026"/>
      </mc:Fallback>
    </mc:AlternateContent>
    <mc:AlternateContent xmlns:mc="http://schemas.openxmlformats.org/markup-compatibility/2006">
      <mc:Choice Requires="x14">
        <oleObject progId="PBrush" shapeId="28620" r:id="rId1027">
          <objectPr defaultSize="0" autoPict="0" r:id="rId503">
            <anchor moveWithCells="1" sizeWithCells="1">
              <from>
                <xdr:col>26</xdr:col>
                <xdr:colOff>0</xdr:colOff>
                <xdr:row>167</xdr:row>
                <xdr:rowOff>0</xdr:rowOff>
              </from>
              <to>
                <xdr:col>26</xdr:col>
                <xdr:colOff>0</xdr:colOff>
                <xdr:row>167</xdr:row>
                <xdr:rowOff>485775</xdr:rowOff>
              </to>
            </anchor>
          </objectPr>
        </oleObject>
      </mc:Choice>
      <mc:Fallback>
        <oleObject progId="PBrush" shapeId="28620" r:id="rId1027"/>
      </mc:Fallback>
    </mc:AlternateContent>
    <mc:AlternateContent xmlns:mc="http://schemas.openxmlformats.org/markup-compatibility/2006">
      <mc:Choice Requires="x14">
        <oleObject progId="PBrush" shapeId="28621" r:id="rId1028">
          <objectPr defaultSize="0" autoPict="0" r:id="rId198">
            <anchor moveWithCells="1" sizeWithCells="1">
              <from>
                <xdr:col>26</xdr:col>
                <xdr:colOff>0</xdr:colOff>
                <xdr:row>167</xdr:row>
                <xdr:rowOff>0</xdr:rowOff>
              </from>
              <to>
                <xdr:col>26</xdr:col>
                <xdr:colOff>0</xdr:colOff>
                <xdr:row>167</xdr:row>
                <xdr:rowOff>485775</xdr:rowOff>
              </to>
            </anchor>
          </objectPr>
        </oleObject>
      </mc:Choice>
      <mc:Fallback>
        <oleObject progId="PBrush" shapeId="28621" r:id="rId1028"/>
      </mc:Fallback>
    </mc:AlternateContent>
    <mc:AlternateContent xmlns:mc="http://schemas.openxmlformats.org/markup-compatibility/2006">
      <mc:Choice Requires="x14">
        <oleObject progId="PBrush" shapeId="28622" r:id="rId1029">
          <objectPr defaultSize="0" autoPict="0" r:id="rId127">
            <anchor moveWithCells="1" sizeWithCells="1">
              <from>
                <xdr:col>26</xdr:col>
                <xdr:colOff>0</xdr:colOff>
                <xdr:row>167</xdr:row>
                <xdr:rowOff>0</xdr:rowOff>
              </from>
              <to>
                <xdr:col>26</xdr:col>
                <xdr:colOff>0</xdr:colOff>
                <xdr:row>167</xdr:row>
                <xdr:rowOff>485775</xdr:rowOff>
              </to>
            </anchor>
          </objectPr>
        </oleObject>
      </mc:Choice>
      <mc:Fallback>
        <oleObject progId="PBrush" shapeId="28622" r:id="rId1029"/>
      </mc:Fallback>
    </mc:AlternateContent>
    <mc:AlternateContent xmlns:mc="http://schemas.openxmlformats.org/markup-compatibility/2006">
      <mc:Choice Requires="x14">
        <oleObject progId="PBrush" shapeId="28623" r:id="rId1030">
          <objectPr defaultSize="0" autoPict="0" r:id="rId413">
            <anchor moveWithCells="1" sizeWithCells="1">
              <from>
                <xdr:col>26</xdr:col>
                <xdr:colOff>0</xdr:colOff>
                <xdr:row>167</xdr:row>
                <xdr:rowOff>0</xdr:rowOff>
              </from>
              <to>
                <xdr:col>26</xdr:col>
                <xdr:colOff>0</xdr:colOff>
                <xdr:row>167</xdr:row>
                <xdr:rowOff>485775</xdr:rowOff>
              </to>
            </anchor>
          </objectPr>
        </oleObject>
      </mc:Choice>
      <mc:Fallback>
        <oleObject progId="PBrush" shapeId="28623" r:id="rId1030"/>
      </mc:Fallback>
    </mc:AlternateContent>
    <mc:AlternateContent xmlns:mc="http://schemas.openxmlformats.org/markup-compatibility/2006">
      <mc:Choice Requires="x14">
        <oleObject progId="PBrush" shapeId="28624" r:id="rId1031">
          <objectPr defaultSize="0" autoPict="0" r:id="rId353">
            <anchor moveWithCells="1" sizeWithCells="1">
              <from>
                <xdr:col>26</xdr:col>
                <xdr:colOff>0</xdr:colOff>
                <xdr:row>167</xdr:row>
                <xdr:rowOff>0</xdr:rowOff>
              </from>
              <to>
                <xdr:col>26</xdr:col>
                <xdr:colOff>0</xdr:colOff>
                <xdr:row>167</xdr:row>
                <xdr:rowOff>485775</xdr:rowOff>
              </to>
            </anchor>
          </objectPr>
        </oleObject>
      </mc:Choice>
      <mc:Fallback>
        <oleObject progId="PBrush" shapeId="28624" r:id="rId1031"/>
      </mc:Fallback>
    </mc:AlternateContent>
    <mc:AlternateContent xmlns:mc="http://schemas.openxmlformats.org/markup-compatibility/2006">
      <mc:Choice Requires="x14">
        <oleObject progId="PBrush" shapeId="28625" r:id="rId1032">
          <objectPr defaultSize="0" autoPict="0" r:id="rId1024">
            <anchor moveWithCells="1" sizeWithCells="1">
              <from>
                <xdr:col>26</xdr:col>
                <xdr:colOff>0</xdr:colOff>
                <xdr:row>168</xdr:row>
                <xdr:rowOff>0</xdr:rowOff>
              </from>
              <to>
                <xdr:col>26</xdr:col>
                <xdr:colOff>0</xdr:colOff>
                <xdr:row>168</xdr:row>
                <xdr:rowOff>485775</xdr:rowOff>
              </to>
            </anchor>
          </objectPr>
        </oleObject>
      </mc:Choice>
      <mc:Fallback>
        <oleObject progId="PBrush" shapeId="28625" r:id="rId1032"/>
      </mc:Fallback>
    </mc:AlternateContent>
    <mc:AlternateContent xmlns:mc="http://schemas.openxmlformats.org/markup-compatibility/2006">
      <mc:Choice Requires="x14">
        <oleObject progId="PBrush" shapeId="28626" r:id="rId1033">
          <objectPr defaultSize="0" autoPict="0" r:id="rId693">
            <anchor moveWithCells="1" sizeWithCells="1">
              <from>
                <xdr:col>26</xdr:col>
                <xdr:colOff>0</xdr:colOff>
                <xdr:row>168</xdr:row>
                <xdr:rowOff>0</xdr:rowOff>
              </from>
              <to>
                <xdr:col>26</xdr:col>
                <xdr:colOff>0</xdr:colOff>
                <xdr:row>168</xdr:row>
                <xdr:rowOff>485775</xdr:rowOff>
              </to>
            </anchor>
          </objectPr>
        </oleObject>
      </mc:Choice>
      <mc:Fallback>
        <oleObject progId="PBrush" shapeId="28626" r:id="rId1033"/>
      </mc:Fallback>
    </mc:AlternateContent>
    <mc:AlternateContent xmlns:mc="http://schemas.openxmlformats.org/markup-compatibility/2006">
      <mc:Choice Requires="x14">
        <oleObject progId="PBrush" shapeId="28627" r:id="rId1034">
          <objectPr defaultSize="0" autoPict="0" r:id="rId349">
            <anchor moveWithCells="1" sizeWithCells="1">
              <from>
                <xdr:col>26</xdr:col>
                <xdr:colOff>0</xdr:colOff>
                <xdr:row>168</xdr:row>
                <xdr:rowOff>0</xdr:rowOff>
              </from>
              <to>
                <xdr:col>26</xdr:col>
                <xdr:colOff>0</xdr:colOff>
                <xdr:row>168</xdr:row>
                <xdr:rowOff>485775</xdr:rowOff>
              </to>
            </anchor>
          </objectPr>
        </oleObject>
      </mc:Choice>
      <mc:Fallback>
        <oleObject progId="PBrush" shapeId="28627" r:id="rId1034"/>
      </mc:Fallback>
    </mc:AlternateContent>
    <mc:AlternateContent xmlns:mc="http://schemas.openxmlformats.org/markup-compatibility/2006">
      <mc:Choice Requires="x14">
        <oleObject progId="PBrush" shapeId="28628" r:id="rId1035">
          <objectPr defaultSize="0" autoPict="0" r:id="rId503">
            <anchor moveWithCells="1" sizeWithCells="1">
              <from>
                <xdr:col>26</xdr:col>
                <xdr:colOff>0</xdr:colOff>
                <xdr:row>168</xdr:row>
                <xdr:rowOff>0</xdr:rowOff>
              </from>
              <to>
                <xdr:col>26</xdr:col>
                <xdr:colOff>0</xdr:colOff>
                <xdr:row>168</xdr:row>
                <xdr:rowOff>485775</xdr:rowOff>
              </to>
            </anchor>
          </objectPr>
        </oleObject>
      </mc:Choice>
      <mc:Fallback>
        <oleObject progId="PBrush" shapeId="28628" r:id="rId1035"/>
      </mc:Fallback>
    </mc:AlternateContent>
    <mc:AlternateContent xmlns:mc="http://schemas.openxmlformats.org/markup-compatibility/2006">
      <mc:Choice Requires="x14">
        <oleObject progId="PBrush" shapeId="28629" r:id="rId1036">
          <objectPr defaultSize="0" autoPict="0" r:id="rId198">
            <anchor moveWithCells="1" sizeWithCells="1">
              <from>
                <xdr:col>26</xdr:col>
                <xdr:colOff>0</xdr:colOff>
                <xdr:row>168</xdr:row>
                <xdr:rowOff>0</xdr:rowOff>
              </from>
              <to>
                <xdr:col>26</xdr:col>
                <xdr:colOff>0</xdr:colOff>
                <xdr:row>168</xdr:row>
                <xdr:rowOff>485775</xdr:rowOff>
              </to>
            </anchor>
          </objectPr>
        </oleObject>
      </mc:Choice>
      <mc:Fallback>
        <oleObject progId="PBrush" shapeId="28629" r:id="rId1036"/>
      </mc:Fallback>
    </mc:AlternateContent>
    <mc:AlternateContent xmlns:mc="http://schemas.openxmlformats.org/markup-compatibility/2006">
      <mc:Choice Requires="x14">
        <oleObject progId="PBrush" shapeId="28630" r:id="rId1037">
          <objectPr defaultSize="0" autoPict="0" r:id="rId127">
            <anchor moveWithCells="1" sizeWithCells="1">
              <from>
                <xdr:col>26</xdr:col>
                <xdr:colOff>0</xdr:colOff>
                <xdr:row>168</xdr:row>
                <xdr:rowOff>0</xdr:rowOff>
              </from>
              <to>
                <xdr:col>26</xdr:col>
                <xdr:colOff>0</xdr:colOff>
                <xdr:row>168</xdr:row>
                <xdr:rowOff>485775</xdr:rowOff>
              </to>
            </anchor>
          </objectPr>
        </oleObject>
      </mc:Choice>
      <mc:Fallback>
        <oleObject progId="PBrush" shapeId="28630" r:id="rId1037"/>
      </mc:Fallback>
    </mc:AlternateContent>
    <mc:AlternateContent xmlns:mc="http://schemas.openxmlformats.org/markup-compatibility/2006">
      <mc:Choice Requires="x14">
        <oleObject progId="PBrush" shapeId="28631" r:id="rId1038">
          <objectPr defaultSize="0" autoPict="0" r:id="rId413">
            <anchor moveWithCells="1" sizeWithCells="1">
              <from>
                <xdr:col>26</xdr:col>
                <xdr:colOff>0</xdr:colOff>
                <xdr:row>168</xdr:row>
                <xdr:rowOff>0</xdr:rowOff>
              </from>
              <to>
                <xdr:col>26</xdr:col>
                <xdr:colOff>0</xdr:colOff>
                <xdr:row>168</xdr:row>
                <xdr:rowOff>485775</xdr:rowOff>
              </to>
            </anchor>
          </objectPr>
        </oleObject>
      </mc:Choice>
      <mc:Fallback>
        <oleObject progId="PBrush" shapeId="28631" r:id="rId1038"/>
      </mc:Fallback>
    </mc:AlternateContent>
    <mc:AlternateContent xmlns:mc="http://schemas.openxmlformats.org/markup-compatibility/2006">
      <mc:Choice Requires="x14">
        <oleObject progId="PBrush" shapeId="28632" r:id="rId1039">
          <objectPr defaultSize="0" autoPict="0" r:id="rId353">
            <anchor moveWithCells="1" sizeWithCells="1">
              <from>
                <xdr:col>26</xdr:col>
                <xdr:colOff>0</xdr:colOff>
                <xdr:row>168</xdr:row>
                <xdr:rowOff>0</xdr:rowOff>
              </from>
              <to>
                <xdr:col>26</xdr:col>
                <xdr:colOff>0</xdr:colOff>
                <xdr:row>168</xdr:row>
                <xdr:rowOff>485775</xdr:rowOff>
              </to>
            </anchor>
          </objectPr>
        </oleObject>
      </mc:Choice>
      <mc:Fallback>
        <oleObject progId="PBrush" shapeId="28632" r:id="rId1039"/>
      </mc:Fallback>
    </mc:AlternateContent>
    <mc:AlternateContent xmlns:mc="http://schemas.openxmlformats.org/markup-compatibility/2006">
      <mc:Choice Requires="x14">
        <oleObject progId="PBrush" shapeId="28633" r:id="rId1040">
          <objectPr defaultSize="0" autoPict="0" r:id="rId1024">
            <anchor moveWithCells="1" sizeWithCells="1">
              <from>
                <xdr:col>26</xdr:col>
                <xdr:colOff>0</xdr:colOff>
                <xdr:row>196</xdr:row>
                <xdr:rowOff>0</xdr:rowOff>
              </from>
              <to>
                <xdr:col>26</xdr:col>
                <xdr:colOff>0</xdr:colOff>
                <xdr:row>196</xdr:row>
                <xdr:rowOff>485775</xdr:rowOff>
              </to>
            </anchor>
          </objectPr>
        </oleObject>
      </mc:Choice>
      <mc:Fallback>
        <oleObject progId="PBrush" shapeId="28633" r:id="rId1040"/>
      </mc:Fallback>
    </mc:AlternateContent>
    <mc:AlternateContent xmlns:mc="http://schemas.openxmlformats.org/markup-compatibility/2006">
      <mc:Choice Requires="x14">
        <oleObject progId="PBrush" shapeId="28634" r:id="rId1041">
          <objectPr defaultSize="0" autoPict="0" r:id="rId693">
            <anchor moveWithCells="1" sizeWithCells="1">
              <from>
                <xdr:col>26</xdr:col>
                <xdr:colOff>0</xdr:colOff>
                <xdr:row>196</xdr:row>
                <xdr:rowOff>0</xdr:rowOff>
              </from>
              <to>
                <xdr:col>26</xdr:col>
                <xdr:colOff>0</xdr:colOff>
                <xdr:row>196</xdr:row>
                <xdr:rowOff>485775</xdr:rowOff>
              </to>
            </anchor>
          </objectPr>
        </oleObject>
      </mc:Choice>
      <mc:Fallback>
        <oleObject progId="PBrush" shapeId="28634" r:id="rId1041"/>
      </mc:Fallback>
    </mc:AlternateContent>
    <mc:AlternateContent xmlns:mc="http://schemas.openxmlformats.org/markup-compatibility/2006">
      <mc:Choice Requires="x14">
        <oleObject progId="PBrush" shapeId="28635" r:id="rId1042">
          <objectPr defaultSize="0" autoPict="0" r:id="rId349">
            <anchor moveWithCells="1" sizeWithCells="1">
              <from>
                <xdr:col>26</xdr:col>
                <xdr:colOff>0</xdr:colOff>
                <xdr:row>196</xdr:row>
                <xdr:rowOff>0</xdr:rowOff>
              </from>
              <to>
                <xdr:col>26</xdr:col>
                <xdr:colOff>0</xdr:colOff>
                <xdr:row>196</xdr:row>
                <xdr:rowOff>485775</xdr:rowOff>
              </to>
            </anchor>
          </objectPr>
        </oleObject>
      </mc:Choice>
      <mc:Fallback>
        <oleObject progId="PBrush" shapeId="28635" r:id="rId1042"/>
      </mc:Fallback>
    </mc:AlternateContent>
    <mc:AlternateContent xmlns:mc="http://schemas.openxmlformats.org/markup-compatibility/2006">
      <mc:Choice Requires="x14">
        <oleObject progId="PBrush" shapeId="28636" r:id="rId1043">
          <objectPr defaultSize="0" autoPict="0" r:id="rId503">
            <anchor moveWithCells="1" sizeWithCells="1">
              <from>
                <xdr:col>26</xdr:col>
                <xdr:colOff>0</xdr:colOff>
                <xdr:row>196</xdr:row>
                <xdr:rowOff>0</xdr:rowOff>
              </from>
              <to>
                <xdr:col>26</xdr:col>
                <xdr:colOff>0</xdr:colOff>
                <xdr:row>196</xdr:row>
                <xdr:rowOff>485775</xdr:rowOff>
              </to>
            </anchor>
          </objectPr>
        </oleObject>
      </mc:Choice>
      <mc:Fallback>
        <oleObject progId="PBrush" shapeId="28636" r:id="rId1043"/>
      </mc:Fallback>
    </mc:AlternateContent>
    <mc:AlternateContent xmlns:mc="http://schemas.openxmlformats.org/markup-compatibility/2006">
      <mc:Choice Requires="x14">
        <oleObject progId="PBrush" shapeId="28637" r:id="rId1044">
          <objectPr defaultSize="0" autoPict="0" r:id="rId198">
            <anchor moveWithCells="1" sizeWithCells="1">
              <from>
                <xdr:col>26</xdr:col>
                <xdr:colOff>0</xdr:colOff>
                <xdr:row>196</xdr:row>
                <xdr:rowOff>0</xdr:rowOff>
              </from>
              <to>
                <xdr:col>26</xdr:col>
                <xdr:colOff>0</xdr:colOff>
                <xdr:row>196</xdr:row>
                <xdr:rowOff>485775</xdr:rowOff>
              </to>
            </anchor>
          </objectPr>
        </oleObject>
      </mc:Choice>
      <mc:Fallback>
        <oleObject progId="PBrush" shapeId="28637" r:id="rId1044"/>
      </mc:Fallback>
    </mc:AlternateContent>
    <mc:AlternateContent xmlns:mc="http://schemas.openxmlformats.org/markup-compatibility/2006">
      <mc:Choice Requires="x14">
        <oleObject progId="PBrush" shapeId="28638" r:id="rId1045">
          <objectPr defaultSize="0" autoPict="0" r:id="rId127">
            <anchor moveWithCells="1" sizeWithCells="1">
              <from>
                <xdr:col>26</xdr:col>
                <xdr:colOff>0</xdr:colOff>
                <xdr:row>196</xdr:row>
                <xdr:rowOff>0</xdr:rowOff>
              </from>
              <to>
                <xdr:col>26</xdr:col>
                <xdr:colOff>0</xdr:colOff>
                <xdr:row>196</xdr:row>
                <xdr:rowOff>485775</xdr:rowOff>
              </to>
            </anchor>
          </objectPr>
        </oleObject>
      </mc:Choice>
      <mc:Fallback>
        <oleObject progId="PBrush" shapeId="28638" r:id="rId1045"/>
      </mc:Fallback>
    </mc:AlternateContent>
    <mc:AlternateContent xmlns:mc="http://schemas.openxmlformats.org/markup-compatibility/2006">
      <mc:Choice Requires="x14">
        <oleObject progId="PBrush" shapeId="28639" r:id="rId1046">
          <objectPr defaultSize="0" autoPict="0" r:id="rId413">
            <anchor moveWithCells="1" sizeWithCells="1">
              <from>
                <xdr:col>26</xdr:col>
                <xdr:colOff>0</xdr:colOff>
                <xdr:row>196</xdr:row>
                <xdr:rowOff>0</xdr:rowOff>
              </from>
              <to>
                <xdr:col>26</xdr:col>
                <xdr:colOff>0</xdr:colOff>
                <xdr:row>196</xdr:row>
                <xdr:rowOff>485775</xdr:rowOff>
              </to>
            </anchor>
          </objectPr>
        </oleObject>
      </mc:Choice>
      <mc:Fallback>
        <oleObject progId="PBrush" shapeId="28639" r:id="rId1046"/>
      </mc:Fallback>
    </mc:AlternateContent>
    <mc:AlternateContent xmlns:mc="http://schemas.openxmlformats.org/markup-compatibility/2006">
      <mc:Choice Requires="x14">
        <oleObject progId="PBrush" shapeId="28640" r:id="rId1047">
          <objectPr defaultSize="0" autoPict="0" r:id="rId353">
            <anchor moveWithCells="1" sizeWithCells="1">
              <from>
                <xdr:col>26</xdr:col>
                <xdr:colOff>0</xdr:colOff>
                <xdr:row>196</xdr:row>
                <xdr:rowOff>0</xdr:rowOff>
              </from>
              <to>
                <xdr:col>26</xdr:col>
                <xdr:colOff>0</xdr:colOff>
                <xdr:row>196</xdr:row>
                <xdr:rowOff>485775</xdr:rowOff>
              </to>
            </anchor>
          </objectPr>
        </oleObject>
      </mc:Choice>
      <mc:Fallback>
        <oleObject progId="PBrush" shapeId="28640" r:id="rId1047"/>
      </mc:Fallback>
    </mc:AlternateContent>
    <mc:AlternateContent xmlns:mc="http://schemas.openxmlformats.org/markup-compatibility/2006">
      <mc:Choice Requires="x14">
        <oleObject progId="PBrush" shapeId="28641" r:id="rId1048">
          <objectPr defaultSize="0" autoPict="0" r:id="rId1049">
            <anchor moveWithCells="1" sizeWithCells="1">
              <from>
                <xdr:col>26</xdr:col>
                <xdr:colOff>0</xdr:colOff>
                <xdr:row>169</xdr:row>
                <xdr:rowOff>0</xdr:rowOff>
              </from>
              <to>
                <xdr:col>26</xdr:col>
                <xdr:colOff>0</xdr:colOff>
                <xdr:row>169</xdr:row>
                <xdr:rowOff>485775</xdr:rowOff>
              </to>
            </anchor>
          </objectPr>
        </oleObject>
      </mc:Choice>
      <mc:Fallback>
        <oleObject progId="PBrush" shapeId="28641" r:id="rId1048"/>
      </mc:Fallback>
    </mc:AlternateContent>
    <mc:AlternateContent xmlns:mc="http://schemas.openxmlformats.org/markup-compatibility/2006">
      <mc:Choice Requires="x14">
        <oleObject progId="PBrush" shapeId="28642" r:id="rId1050">
          <objectPr defaultSize="0" autoPict="0" r:id="rId1051">
            <anchor moveWithCells="1" sizeWithCells="1">
              <from>
                <xdr:col>26</xdr:col>
                <xdr:colOff>0</xdr:colOff>
                <xdr:row>169</xdr:row>
                <xdr:rowOff>0</xdr:rowOff>
              </from>
              <to>
                <xdr:col>26</xdr:col>
                <xdr:colOff>0</xdr:colOff>
                <xdr:row>169</xdr:row>
                <xdr:rowOff>485775</xdr:rowOff>
              </to>
            </anchor>
          </objectPr>
        </oleObject>
      </mc:Choice>
      <mc:Fallback>
        <oleObject progId="PBrush" shapeId="28642" r:id="rId1050"/>
      </mc:Fallback>
    </mc:AlternateContent>
    <mc:AlternateContent xmlns:mc="http://schemas.openxmlformats.org/markup-compatibility/2006">
      <mc:Choice Requires="x14">
        <oleObject progId="PBrush" shapeId="28643" r:id="rId1052">
          <objectPr defaultSize="0" autoPict="0" r:id="rId410">
            <anchor moveWithCells="1" sizeWithCells="1">
              <from>
                <xdr:col>26</xdr:col>
                <xdr:colOff>0</xdr:colOff>
                <xdr:row>169</xdr:row>
                <xdr:rowOff>0</xdr:rowOff>
              </from>
              <to>
                <xdr:col>26</xdr:col>
                <xdr:colOff>0</xdr:colOff>
                <xdr:row>169</xdr:row>
                <xdr:rowOff>485775</xdr:rowOff>
              </to>
            </anchor>
          </objectPr>
        </oleObject>
      </mc:Choice>
      <mc:Fallback>
        <oleObject progId="PBrush" shapeId="28643" r:id="rId1052"/>
      </mc:Fallback>
    </mc:AlternateContent>
    <mc:AlternateContent xmlns:mc="http://schemas.openxmlformats.org/markup-compatibility/2006">
      <mc:Choice Requires="x14">
        <oleObject progId="PBrush" shapeId="28644" r:id="rId1053">
          <objectPr defaultSize="0" autoPict="0" r:id="rId570">
            <anchor moveWithCells="1" sizeWithCells="1">
              <from>
                <xdr:col>26</xdr:col>
                <xdr:colOff>0</xdr:colOff>
                <xdr:row>169</xdr:row>
                <xdr:rowOff>0</xdr:rowOff>
              </from>
              <to>
                <xdr:col>26</xdr:col>
                <xdr:colOff>0</xdr:colOff>
                <xdr:row>169</xdr:row>
                <xdr:rowOff>485775</xdr:rowOff>
              </to>
            </anchor>
          </objectPr>
        </oleObject>
      </mc:Choice>
      <mc:Fallback>
        <oleObject progId="PBrush" shapeId="28644" r:id="rId1053"/>
      </mc:Fallback>
    </mc:AlternateContent>
    <mc:AlternateContent xmlns:mc="http://schemas.openxmlformats.org/markup-compatibility/2006">
      <mc:Choice Requires="x14">
        <oleObject progId="PBrush" shapeId="28645" r:id="rId1054">
          <objectPr defaultSize="0" autoPict="0" r:id="rId291">
            <anchor moveWithCells="1" sizeWithCells="1">
              <from>
                <xdr:col>26</xdr:col>
                <xdr:colOff>0</xdr:colOff>
                <xdr:row>169</xdr:row>
                <xdr:rowOff>0</xdr:rowOff>
              </from>
              <to>
                <xdr:col>26</xdr:col>
                <xdr:colOff>0</xdr:colOff>
                <xdr:row>169</xdr:row>
                <xdr:rowOff>485775</xdr:rowOff>
              </to>
            </anchor>
          </objectPr>
        </oleObject>
      </mc:Choice>
      <mc:Fallback>
        <oleObject progId="PBrush" shapeId="28645" r:id="rId1054"/>
      </mc:Fallback>
    </mc:AlternateContent>
    <mc:AlternateContent xmlns:mc="http://schemas.openxmlformats.org/markup-compatibility/2006">
      <mc:Choice Requires="x14">
        <oleObject progId="PBrush" shapeId="28646" r:id="rId1055">
          <objectPr defaultSize="0" autoPict="0" r:id="rId198">
            <anchor moveWithCells="1" sizeWithCells="1">
              <from>
                <xdr:col>26</xdr:col>
                <xdr:colOff>0</xdr:colOff>
                <xdr:row>169</xdr:row>
                <xdr:rowOff>0</xdr:rowOff>
              </from>
              <to>
                <xdr:col>26</xdr:col>
                <xdr:colOff>0</xdr:colOff>
                <xdr:row>169</xdr:row>
                <xdr:rowOff>485775</xdr:rowOff>
              </to>
            </anchor>
          </objectPr>
        </oleObject>
      </mc:Choice>
      <mc:Fallback>
        <oleObject progId="PBrush" shapeId="28646" r:id="rId1055"/>
      </mc:Fallback>
    </mc:AlternateContent>
    <mc:AlternateContent xmlns:mc="http://schemas.openxmlformats.org/markup-compatibility/2006">
      <mc:Choice Requires="x14">
        <oleObject progId="PBrush" shapeId="28647" r:id="rId1056">
          <objectPr defaultSize="0" autoPict="0" r:id="rId127">
            <anchor moveWithCells="1" sizeWithCells="1">
              <from>
                <xdr:col>26</xdr:col>
                <xdr:colOff>0</xdr:colOff>
                <xdr:row>169</xdr:row>
                <xdr:rowOff>0</xdr:rowOff>
              </from>
              <to>
                <xdr:col>26</xdr:col>
                <xdr:colOff>0</xdr:colOff>
                <xdr:row>169</xdr:row>
                <xdr:rowOff>485775</xdr:rowOff>
              </to>
            </anchor>
          </objectPr>
        </oleObject>
      </mc:Choice>
      <mc:Fallback>
        <oleObject progId="PBrush" shapeId="28647" r:id="rId1056"/>
      </mc:Fallback>
    </mc:AlternateContent>
    <mc:AlternateContent xmlns:mc="http://schemas.openxmlformats.org/markup-compatibility/2006">
      <mc:Choice Requires="x14">
        <oleObject progId="PBrush" shapeId="28648" r:id="rId1057">
          <objectPr defaultSize="0" autoPict="0" r:id="rId413">
            <anchor moveWithCells="1" sizeWithCells="1">
              <from>
                <xdr:col>26</xdr:col>
                <xdr:colOff>0</xdr:colOff>
                <xdr:row>169</xdr:row>
                <xdr:rowOff>0</xdr:rowOff>
              </from>
              <to>
                <xdr:col>26</xdr:col>
                <xdr:colOff>0</xdr:colOff>
                <xdr:row>169</xdr:row>
                <xdr:rowOff>485775</xdr:rowOff>
              </to>
            </anchor>
          </objectPr>
        </oleObject>
      </mc:Choice>
      <mc:Fallback>
        <oleObject progId="PBrush" shapeId="28648" r:id="rId1057"/>
      </mc:Fallback>
    </mc:AlternateContent>
    <mc:AlternateContent xmlns:mc="http://schemas.openxmlformats.org/markup-compatibility/2006">
      <mc:Choice Requires="x14">
        <oleObject progId="PBrush" shapeId="28649" r:id="rId1058">
          <objectPr defaultSize="0" autoPict="0" r:id="rId1049">
            <anchor moveWithCells="1" sizeWithCells="1">
              <from>
                <xdr:col>26</xdr:col>
                <xdr:colOff>0</xdr:colOff>
                <xdr:row>197</xdr:row>
                <xdr:rowOff>0</xdr:rowOff>
              </from>
              <to>
                <xdr:col>26</xdr:col>
                <xdr:colOff>0</xdr:colOff>
                <xdr:row>197</xdr:row>
                <xdr:rowOff>485775</xdr:rowOff>
              </to>
            </anchor>
          </objectPr>
        </oleObject>
      </mc:Choice>
      <mc:Fallback>
        <oleObject progId="PBrush" shapeId="28649" r:id="rId1058"/>
      </mc:Fallback>
    </mc:AlternateContent>
    <mc:AlternateContent xmlns:mc="http://schemas.openxmlformats.org/markup-compatibility/2006">
      <mc:Choice Requires="x14">
        <oleObject progId="PBrush" shapeId="28650" r:id="rId1059">
          <objectPr defaultSize="0" autoPict="0" r:id="rId1051">
            <anchor moveWithCells="1" sizeWithCells="1">
              <from>
                <xdr:col>26</xdr:col>
                <xdr:colOff>0</xdr:colOff>
                <xdr:row>197</xdr:row>
                <xdr:rowOff>0</xdr:rowOff>
              </from>
              <to>
                <xdr:col>26</xdr:col>
                <xdr:colOff>0</xdr:colOff>
                <xdr:row>197</xdr:row>
                <xdr:rowOff>485775</xdr:rowOff>
              </to>
            </anchor>
          </objectPr>
        </oleObject>
      </mc:Choice>
      <mc:Fallback>
        <oleObject progId="PBrush" shapeId="28650" r:id="rId1059"/>
      </mc:Fallback>
    </mc:AlternateContent>
    <mc:AlternateContent xmlns:mc="http://schemas.openxmlformats.org/markup-compatibility/2006">
      <mc:Choice Requires="x14">
        <oleObject progId="PBrush" shapeId="28651" r:id="rId1060">
          <objectPr defaultSize="0" autoPict="0" r:id="rId410">
            <anchor moveWithCells="1" sizeWithCells="1">
              <from>
                <xdr:col>26</xdr:col>
                <xdr:colOff>0</xdr:colOff>
                <xdr:row>197</xdr:row>
                <xdr:rowOff>0</xdr:rowOff>
              </from>
              <to>
                <xdr:col>26</xdr:col>
                <xdr:colOff>0</xdr:colOff>
                <xdr:row>197</xdr:row>
                <xdr:rowOff>485775</xdr:rowOff>
              </to>
            </anchor>
          </objectPr>
        </oleObject>
      </mc:Choice>
      <mc:Fallback>
        <oleObject progId="PBrush" shapeId="28651" r:id="rId1060"/>
      </mc:Fallback>
    </mc:AlternateContent>
    <mc:AlternateContent xmlns:mc="http://schemas.openxmlformats.org/markup-compatibility/2006">
      <mc:Choice Requires="x14">
        <oleObject progId="PBrush" shapeId="28652" r:id="rId1061">
          <objectPr defaultSize="0" autoPict="0" r:id="rId570">
            <anchor moveWithCells="1" sizeWithCells="1">
              <from>
                <xdr:col>26</xdr:col>
                <xdr:colOff>0</xdr:colOff>
                <xdr:row>197</xdr:row>
                <xdr:rowOff>0</xdr:rowOff>
              </from>
              <to>
                <xdr:col>26</xdr:col>
                <xdr:colOff>0</xdr:colOff>
                <xdr:row>197</xdr:row>
                <xdr:rowOff>485775</xdr:rowOff>
              </to>
            </anchor>
          </objectPr>
        </oleObject>
      </mc:Choice>
      <mc:Fallback>
        <oleObject progId="PBrush" shapeId="28652" r:id="rId1061"/>
      </mc:Fallback>
    </mc:AlternateContent>
    <mc:AlternateContent xmlns:mc="http://schemas.openxmlformats.org/markup-compatibility/2006">
      <mc:Choice Requires="x14">
        <oleObject progId="PBrush" shapeId="28653" r:id="rId1062">
          <objectPr defaultSize="0" autoPict="0" r:id="rId291">
            <anchor moveWithCells="1" sizeWithCells="1">
              <from>
                <xdr:col>26</xdr:col>
                <xdr:colOff>0</xdr:colOff>
                <xdr:row>197</xdr:row>
                <xdr:rowOff>0</xdr:rowOff>
              </from>
              <to>
                <xdr:col>26</xdr:col>
                <xdr:colOff>0</xdr:colOff>
                <xdr:row>197</xdr:row>
                <xdr:rowOff>485775</xdr:rowOff>
              </to>
            </anchor>
          </objectPr>
        </oleObject>
      </mc:Choice>
      <mc:Fallback>
        <oleObject progId="PBrush" shapeId="28653" r:id="rId1062"/>
      </mc:Fallback>
    </mc:AlternateContent>
    <mc:AlternateContent xmlns:mc="http://schemas.openxmlformats.org/markup-compatibility/2006">
      <mc:Choice Requires="x14">
        <oleObject progId="PBrush" shapeId="28654" r:id="rId1063">
          <objectPr defaultSize="0" autoPict="0" r:id="rId198">
            <anchor moveWithCells="1" sizeWithCells="1">
              <from>
                <xdr:col>26</xdr:col>
                <xdr:colOff>0</xdr:colOff>
                <xdr:row>197</xdr:row>
                <xdr:rowOff>0</xdr:rowOff>
              </from>
              <to>
                <xdr:col>26</xdr:col>
                <xdr:colOff>0</xdr:colOff>
                <xdr:row>197</xdr:row>
                <xdr:rowOff>485775</xdr:rowOff>
              </to>
            </anchor>
          </objectPr>
        </oleObject>
      </mc:Choice>
      <mc:Fallback>
        <oleObject progId="PBrush" shapeId="28654" r:id="rId1063"/>
      </mc:Fallback>
    </mc:AlternateContent>
    <mc:AlternateContent xmlns:mc="http://schemas.openxmlformats.org/markup-compatibility/2006">
      <mc:Choice Requires="x14">
        <oleObject progId="PBrush" shapeId="28655" r:id="rId1064">
          <objectPr defaultSize="0" autoPict="0" r:id="rId127">
            <anchor moveWithCells="1" sizeWithCells="1">
              <from>
                <xdr:col>26</xdr:col>
                <xdr:colOff>0</xdr:colOff>
                <xdr:row>197</xdr:row>
                <xdr:rowOff>0</xdr:rowOff>
              </from>
              <to>
                <xdr:col>26</xdr:col>
                <xdr:colOff>0</xdr:colOff>
                <xdr:row>197</xdr:row>
                <xdr:rowOff>485775</xdr:rowOff>
              </to>
            </anchor>
          </objectPr>
        </oleObject>
      </mc:Choice>
      <mc:Fallback>
        <oleObject progId="PBrush" shapeId="28655" r:id="rId1064"/>
      </mc:Fallback>
    </mc:AlternateContent>
    <mc:AlternateContent xmlns:mc="http://schemas.openxmlformats.org/markup-compatibility/2006">
      <mc:Choice Requires="x14">
        <oleObject progId="PBrush" shapeId="28656" r:id="rId1065">
          <objectPr defaultSize="0" autoPict="0" r:id="rId413">
            <anchor moveWithCells="1" sizeWithCells="1">
              <from>
                <xdr:col>26</xdr:col>
                <xdr:colOff>0</xdr:colOff>
                <xdr:row>197</xdr:row>
                <xdr:rowOff>0</xdr:rowOff>
              </from>
              <to>
                <xdr:col>26</xdr:col>
                <xdr:colOff>0</xdr:colOff>
                <xdr:row>197</xdr:row>
                <xdr:rowOff>485775</xdr:rowOff>
              </to>
            </anchor>
          </objectPr>
        </oleObject>
      </mc:Choice>
      <mc:Fallback>
        <oleObject progId="PBrush" shapeId="28656" r:id="rId1065"/>
      </mc:Fallback>
    </mc:AlternateContent>
    <mc:AlternateContent xmlns:mc="http://schemas.openxmlformats.org/markup-compatibility/2006">
      <mc:Choice Requires="x14">
        <oleObject progId="PBrush" shapeId="28657" r:id="rId1066">
          <objectPr defaultSize="0" autoPict="0" r:id="rId1049">
            <anchor moveWithCells="1" sizeWithCells="1">
              <from>
                <xdr:col>26</xdr:col>
                <xdr:colOff>0</xdr:colOff>
                <xdr:row>204</xdr:row>
                <xdr:rowOff>0</xdr:rowOff>
              </from>
              <to>
                <xdr:col>26</xdr:col>
                <xdr:colOff>0</xdr:colOff>
                <xdr:row>204</xdr:row>
                <xdr:rowOff>485775</xdr:rowOff>
              </to>
            </anchor>
          </objectPr>
        </oleObject>
      </mc:Choice>
      <mc:Fallback>
        <oleObject progId="PBrush" shapeId="28657" r:id="rId1066"/>
      </mc:Fallback>
    </mc:AlternateContent>
    <mc:AlternateContent xmlns:mc="http://schemas.openxmlformats.org/markup-compatibility/2006">
      <mc:Choice Requires="x14">
        <oleObject progId="PBrush" shapeId="28658" r:id="rId1067">
          <objectPr defaultSize="0" autoPict="0" r:id="rId1051">
            <anchor moveWithCells="1" sizeWithCells="1">
              <from>
                <xdr:col>26</xdr:col>
                <xdr:colOff>0</xdr:colOff>
                <xdr:row>204</xdr:row>
                <xdr:rowOff>0</xdr:rowOff>
              </from>
              <to>
                <xdr:col>26</xdr:col>
                <xdr:colOff>0</xdr:colOff>
                <xdr:row>204</xdr:row>
                <xdr:rowOff>485775</xdr:rowOff>
              </to>
            </anchor>
          </objectPr>
        </oleObject>
      </mc:Choice>
      <mc:Fallback>
        <oleObject progId="PBrush" shapeId="28658" r:id="rId1067"/>
      </mc:Fallback>
    </mc:AlternateContent>
    <mc:AlternateContent xmlns:mc="http://schemas.openxmlformats.org/markup-compatibility/2006">
      <mc:Choice Requires="x14">
        <oleObject progId="PBrush" shapeId="28659" r:id="rId1068">
          <objectPr defaultSize="0" autoPict="0" r:id="rId410">
            <anchor moveWithCells="1" sizeWithCells="1">
              <from>
                <xdr:col>26</xdr:col>
                <xdr:colOff>0</xdr:colOff>
                <xdr:row>204</xdr:row>
                <xdr:rowOff>0</xdr:rowOff>
              </from>
              <to>
                <xdr:col>26</xdr:col>
                <xdr:colOff>0</xdr:colOff>
                <xdr:row>204</xdr:row>
                <xdr:rowOff>485775</xdr:rowOff>
              </to>
            </anchor>
          </objectPr>
        </oleObject>
      </mc:Choice>
      <mc:Fallback>
        <oleObject progId="PBrush" shapeId="28659" r:id="rId1068"/>
      </mc:Fallback>
    </mc:AlternateContent>
    <mc:AlternateContent xmlns:mc="http://schemas.openxmlformats.org/markup-compatibility/2006">
      <mc:Choice Requires="x14">
        <oleObject progId="PBrush" shapeId="28660" r:id="rId1069">
          <objectPr defaultSize="0" autoPict="0" r:id="rId570">
            <anchor moveWithCells="1" sizeWithCells="1">
              <from>
                <xdr:col>26</xdr:col>
                <xdr:colOff>0</xdr:colOff>
                <xdr:row>204</xdr:row>
                <xdr:rowOff>0</xdr:rowOff>
              </from>
              <to>
                <xdr:col>26</xdr:col>
                <xdr:colOff>0</xdr:colOff>
                <xdr:row>204</xdr:row>
                <xdr:rowOff>485775</xdr:rowOff>
              </to>
            </anchor>
          </objectPr>
        </oleObject>
      </mc:Choice>
      <mc:Fallback>
        <oleObject progId="PBrush" shapeId="28660" r:id="rId1069"/>
      </mc:Fallback>
    </mc:AlternateContent>
    <mc:AlternateContent xmlns:mc="http://schemas.openxmlformats.org/markup-compatibility/2006">
      <mc:Choice Requires="x14">
        <oleObject progId="PBrush" shapeId="28661" r:id="rId1070">
          <objectPr defaultSize="0" autoPict="0" r:id="rId291">
            <anchor moveWithCells="1" sizeWithCells="1">
              <from>
                <xdr:col>26</xdr:col>
                <xdr:colOff>0</xdr:colOff>
                <xdr:row>204</xdr:row>
                <xdr:rowOff>0</xdr:rowOff>
              </from>
              <to>
                <xdr:col>26</xdr:col>
                <xdr:colOff>0</xdr:colOff>
                <xdr:row>204</xdr:row>
                <xdr:rowOff>485775</xdr:rowOff>
              </to>
            </anchor>
          </objectPr>
        </oleObject>
      </mc:Choice>
      <mc:Fallback>
        <oleObject progId="PBrush" shapeId="28661" r:id="rId1070"/>
      </mc:Fallback>
    </mc:AlternateContent>
    <mc:AlternateContent xmlns:mc="http://schemas.openxmlformats.org/markup-compatibility/2006">
      <mc:Choice Requires="x14">
        <oleObject progId="PBrush" shapeId="28662" r:id="rId1071">
          <objectPr defaultSize="0" autoPict="0" r:id="rId198">
            <anchor moveWithCells="1" sizeWithCells="1">
              <from>
                <xdr:col>26</xdr:col>
                <xdr:colOff>0</xdr:colOff>
                <xdr:row>204</xdr:row>
                <xdr:rowOff>0</xdr:rowOff>
              </from>
              <to>
                <xdr:col>26</xdr:col>
                <xdr:colOff>0</xdr:colOff>
                <xdr:row>204</xdr:row>
                <xdr:rowOff>485775</xdr:rowOff>
              </to>
            </anchor>
          </objectPr>
        </oleObject>
      </mc:Choice>
      <mc:Fallback>
        <oleObject progId="PBrush" shapeId="28662" r:id="rId1071"/>
      </mc:Fallback>
    </mc:AlternateContent>
    <mc:AlternateContent xmlns:mc="http://schemas.openxmlformats.org/markup-compatibility/2006">
      <mc:Choice Requires="x14">
        <oleObject progId="PBrush" shapeId="28663" r:id="rId1072">
          <objectPr defaultSize="0" autoPict="0" r:id="rId127">
            <anchor moveWithCells="1" sizeWithCells="1">
              <from>
                <xdr:col>26</xdr:col>
                <xdr:colOff>0</xdr:colOff>
                <xdr:row>204</xdr:row>
                <xdr:rowOff>0</xdr:rowOff>
              </from>
              <to>
                <xdr:col>26</xdr:col>
                <xdr:colOff>0</xdr:colOff>
                <xdr:row>204</xdr:row>
                <xdr:rowOff>485775</xdr:rowOff>
              </to>
            </anchor>
          </objectPr>
        </oleObject>
      </mc:Choice>
      <mc:Fallback>
        <oleObject progId="PBrush" shapeId="28663" r:id="rId1072"/>
      </mc:Fallback>
    </mc:AlternateContent>
    <mc:AlternateContent xmlns:mc="http://schemas.openxmlformats.org/markup-compatibility/2006">
      <mc:Choice Requires="x14">
        <oleObject progId="PBrush" shapeId="28664" r:id="rId1073">
          <objectPr defaultSize="0" autoPict="0" r:id="rId413">
            <anchor moveWithCells="1" sizeWithCells="1">
              <from>
                <xdr:col>26</xdr:col>
                <xdr:colOff>0</xdr:colOff>
                <xdr:row>204</xdr:row>
                <xdr:rowOff>0</xdr:rowOff>
              </from>
              <to>
                <xdr:col>26</xdr:col>
                <xdr:colOff>0</xdr:colOff>
                <xdr:row>204</xdr:row>
                <xdr:rowOff>485775</xdr:rowOff>
              </to>
            </anchor>
          </objectPr>
        </oleObject>
      </mc:Choice>
      <mc:Fallback>
        <oleObject progId="PBrush" shapeId="28664" r:id="rId1073"/>
      </mc:Fallback>
    </mc:AlternateContent>
    <mc:AlternateContent xmlns:mc="http://schemas.openxmlformats.org/markup-compatibility/2006">
      <mc:Choice Requires="x14">
        <oleObject progId="PBrush" shapeId="28665" r:id="rId1074">
          <objectPr defaultSize="0" autoPict="0" r:id="rId1049">
            <anchor moveWithCells="1" sizeWithCells="1">
              <from>
                <xdr:col>26</xdr:col>
                <xdr:colOff>0</xdr:colOff>
                <xdr:row>205</xdr:row>
                <xdr:rowOff>0</xdr:rowOff>
              </from>
              <to>
                <xdr:col>26</xdr:col>
                <xdr:colOff>0</xdr:colOff>
                <xdr:row>205</xdr:row>
                <xdr:rowOff>485775</xdr:rowOff>
              </to>
            </anchor>
          </objectPr>
        </oleObject>
      </mc:Choice>
      <mc:Fallback>
        <oleObject progId="PBrush" shapeId="28665" r:id="rId1074"/>
      </mc:Fallback>
    </mc:AlternateContent>
    <mc:AlternateContent xmlns:mc="http://schemas.openxmlformats.org/markup-compatibility/2006">
      <mc:Choice Requires="x14">
        <oleObject progId="PBrush" shapeId="28666" r:id="rId1075">
          <objectPr defaultSize="0" autoPict="0" r:id="rId1051">
            <anchor moveWithCells="1" sizeWithCells="1">
              <from>
                <xdr:col>26</xdr:col>
                <xdr:colOff>0</xdr:colOff>
                <xdr:row>205</xdr:row>
                <xdr:rowOff>0</xdr:rowOff>
              </from>
              <to>
                <xdr:col>26</xdr:col>
                <xdr:colOff>0</xdr:colOff>
                <xdr:row>205</xdr:row>
                <xdr:rowOff>485775</xdr:rowOff>
              </to>
            </anchor>
          </objectPr>
        </oleObject>
      </mc:Choice>
      <mc:Fallback>
        <oleObject progId="PBrush" shapeId="28666" r:id="rId1075"/>
      </mc:Fallback>
    </mc:AlternateContent>
    <mc:AlternateContent xmlns:mc="http://schemas.openxmlformats.org/markup-compatibility/2006">
      <mc:Choice Requires="x14">
        <oleObject progId="PBrush" shapeId="28667" r:id="rId1076">
          <objectPr defaultSize="0" autoPict="0" r:id="rId410">
            <anchor moveWithCells="1" sizeWithCells="1">
              <from>
                <xdr:col>26</xdr:col>
                <xdr:colOff>0</xdr:colOff>
                <xdr:row>205</xdr:row>
                <xdr:rowOff>0</xdr:rowOff>
              </from>
              <to>
                <xdr:col>26</xdr:col>
                <xdr:colOff>0</xdr:colOff>
                <xdr:row>205</xdr:row>
                <xdr:rowOff>485775</xdr:rowOff>
              </to>
            </anchor>
          </objectPr>
        </oleObject>
      </mc:Choice>
      <mc:Fallback>
        <oleObject progId="PBrush" shapeId="28667" r:id="rId1076"/>
      </mc:Fallback>
    </mc:AlternateContent>
    <mc:AlternateContent xmlns:mc="http://schemas.openxmlformats.org/markup-compatibility/2006">
      <mc:Choice Requires="x14">
        <oleObject progId="PBrush" shapeId="28668" r:id="rId1077">
          <objectPr defaultSize="0" autoPict="0" r:id="rId570">
            <anchor moveWithCells="1" sizeWithCells="1">
              <from>
                <xdr:col>26</xdr:col>
                <xdr:colOff>0</xdr:colOff>
                <xdr:row>205</xdr:row>
                <xdr:rowOff>0</xdr:rowOff>
              </from>
              <to>
                <xdr:col>26</xdr:col>
                <xdr:colOff>0</xdr:colOff>
                <xdr:row>205</xdr:row>
                <xdr:rowOff>485775</xdr:rowOff>
              </to>
            </anchor>
          </objectPr>
        </oleObject>
      </mc:Choice>
      <mc:Fallback>
        <oleObject progId="PBrush" shapeId="28668" r:id="rId1077"/>
      </mc:Fallback>
    </mc:AlternateContent>
    <mc:AlternateContent xmlns:mc="http://schemas.openxmlformats.org/markup-compatibility/2006">
      <mc:Choice Requires="x14">
        <oleObject progId="PBrush" shapeId="28669" r:id="rId1078">
          <objectPr defaultSize="0" autoPict="0" r:id="rId291">
            <anchor moveWithCells="1" sizeWithCells="1">
              <from>
                <xdr:col>26</xdr:col>
                <xdr:colOff>0</xdr:colOff>
                <xdr:row>205</xdr:row>
                <xdr:rowOff>0</xdr:rowOff>
              </from>
              <to>
                <xdr:col>26</xdr:col>
                <xdr:colOff>0</xdr:colOff>
                <xdr:row>205</xdr:row>
                <xdr:rowOff>485775</xdr:rowOff>
              </to>
            </anchor>
          </objectPr>
        </oleObject>
      </mc:Choice>
      <mc:Fallback>
        <oleObject progId="PBrush" shapeId="28669" r:id="rId1078"/>
      </mc:Fallback>
    </mc:AlternateContent>
    <mc:AlternateContent xmlns:mc="http://schemas.openxmlformats.org/markup-compatibility/2006">
      <mc:Choice Requires="x14">
        <oleObject progId="PBrush" shapeId="28670" r:id="rId1079">
          <objectPr defaultSize="0" autoPict="0" r:id="rId198">
            <anchor moveWithCells="1" sizeWithCells="1">
              <from>
                <xdr:col>26</xdr:col>
                <xdr:colOff>0</xdr:colOff>
                <xdr:row>205</xdr:row>
                <xdr:rowOff>0</xdr:rowOff>
              </from>
              <to>
                <xdr:col>26</xdr:col>
                <xdr:colOff>0</xdr:colOff>
                <xdr:row>205</xdr:row>
                <xdr:rowOff>485775</xdr:rowOff>
              </to>
            </anchor>
          </objectPr>
        </oleObject>
      </mc:Choice>
      <mc:Fallback>
        <oleObject progId="PBrush" shapeId="28670" r:id="rId1079"/>
      </mc:Fallback>
    </mc:AlternateContent>
    <mc:AlternateContent xmlns:mc="http://schemas.openxmlformats.org/markup-compatibility/2006">
      <mc:Choice Requires="x14">
        <oleObject progId="PBrush" shapeId="28671" r:id="rId1080">
          <objectPr defaultSize="0" autoPict="0" r:id="rId127">
            <anchor moveWithCells="1" sizeWithCells="1">
              <from>
                <xdr:col>26</xdr:col>
                <xdr:colOff>0</xdr:colOff>
                <xdr:row>205</xdr:row>
                <xdr:rowOff>0</xdr:rowOff>
              </from>
              <to>
                <xdr:col>26</xdr:col>
                <xdr:colOff>0</xdr:colOff>
                <xdr:row>205</xdr:row>
                <xdr:rowOff>485775</xdr:rowOff>
              </to>
            </anchor>
          </objectPr>
        </oleObject>
      </mc:Choice>
      <mc:Fallback>
        <oleObject progId="PBrush" shapeId="28671" r:id="rId1080"/>
      </mc:Fallback>
    </mc:AlternateContent>
    <mc:AlternateContent xmlns:mc="http://schemas.openxmlformats.org/markup-compatibility/2006">
      <mc:Choice Requires="x14">
        <oleObject progId="PBrush" shapeId="36864" r:id="rId1081">
          <objectPr defaultSize="0" autoPict="0" r:id="rId413">
            <anchor moveWithCells="1" sizeWithCells="1">
              <from>
                <xdr:col>26</xdr:col>
                <xdr:colOff>0</xdr:colOff>
                <xdr:row>205</xdr:row>
                <xdr:rowOff>0</xdr:rowOff>
              </from>
              <to>
                <xdr:col>26</xdr:col>
                <xdr:colOff>0</xdr:colOff>
                <xdr:row>205</xdr:row>
                <xdr:rowOff>485775</xdr:rowOff>
              </to>
            </anchor>
          </objectPr>
        </oleObject>
      </mc:Choice>
      <mc:Fallback>
        <oleObject progId="PBrush" shapeId="36864" r:id="rId1081"/>
      </mc:Fallback>
    </mc:AlternateContent>
    <mc:AlternateContent xmlns:mc="http://schemas.openxmlformats.org/markup-compatibility/2006">
      <mc:Choice Requires="x14">
        <oleObject progId="PBrush" shapeId="36921" r:id="rId1082">
          <objectPr defaultSize="0" autoPict="0" r:id="rId1083">
            <anchor moveWithCells="1" sizeWithCells="1">
              <from>
                <xdr:col>26</xdr:col>
                <xdr:colOff>0</xdr:colOff>
                <xdr:row>209</xdr:row>
                <xdr:rowOff>0</xdr:rowOff>
              </from>
              <to>
                <xdr:col>26</xdr:col>
                <xdr:colOff>0</xdr:colOff>
                <xdr:row>209</xdr:row>
                <xdr:rowOff>485775</xdr:rowOff>
              </to>
            </anchor>
          </objectPr>
        </oleObject>
      </mc:Choice>
      <mc:Fallback>
        <oleObject progId="PBrush" shapeId="36921" r:id="rId1082"/>
      </mc:Fallback>
    </mc:AlternateContent>
    <mc:AlternateContent xmlns:mc="http://schemas.openxmlformats.org/markup-compatibility/2006">
      <mc:Choice Requires="x14">
        <oleObject progId="PBrush" shapeId="36922" r:id="rId1084">
          <objectPr defaultSize="0" autoPict="0" r:id="rId832">
            <anchor moveWithCells="1" sizeWithCells="1">
              <from>
                <xdr:col>26</xdr:col>
                <xdr:colOff>0</xdr:colOff>
                <xdr:row>209</xdr:row>
                <xdr:rowOff>0</xdr:rowOff>
              </from>
              <to>
                <xdr:col>26</xdr:col>
                <xdr:colOff>0</xdr:colOff>
                <xdr:row>209</xdr:row>
                <xdr:rowOff>485775</xdr:rowOff>
              </to>
            </anchor>
          </objectPr>
        </oleObject>
      </mc:Choice>
      <mc:Fallback>
        <oleObject progId="PBrush" shapeId="36922" r:id="rId1084"/>
      </mc:Fallback>
    </mc:AlternateContent>
    <mc:AlternateContent xmlns:mc="http://schemas.openxmlformats.org/markup-compatibility/2006">
      <mc:Choice Requires="x14">
        <oleObject progId="PBrush" shapeId="36923" r:id="rId1085">
          <objectPr defaultSize="0" autoPict="0" r:id="rId568">
            <anchor moveWithCells="1" sizeWithCells="1">
              <from>
                <xdr:col>26</xdr:col>
                <xdr:colOff>0</xdr:colOff>
                <xdr:row>209</xdr:row>
                <xdr:rowOff>0</xdr:rowOff>
              </from>
              <to>
                <xdr:col>26</xdr:col>
                <xdr:colOff>0</xdr:colOff>
                <xdr:row>209</xdr:row>
                <xdr:rowOff>485775</xdr:rowOff>
              </to>
            </anchor>
          </objectPr>
        </oleObject>
      </mc:Choice>
      <mc:Fallback>
        <oleObject progId="PBrush" shapeId="36923" r:id="rId1085"/>
      </mc:Fallback>
    </mc:AlternateContent>
    <mc:AlternateContent xmlns:mc="http://schemas.openxmlformats.org/markup-compatibility/2006">
      <mc:Choice Requires="x14">
        <oleObject progId="PBrush" shapeId="36924" r:id="rId1086">
          <objectPr defaultSize="0" autoPict="0" r:id="rId695">
            <anchor moveWithCells="1" sizeWithCells="1">
              <from>
                <xdr:col>26</xdr:col>
                <xdr:colOff>0</xdr:colOff>
                <xdr:row>209</xdr:row>
                <xdr:rowOff>0</xdr:rowOff>
              </from>
              <to>
                <xdr:col>26</xdr:col>
                <xdr:colOff>0</xdr:colOff>
                <xdr:row>209</xdr:row>
                <xdr:rowOff>485775</xdr:rowOff>
              </to>
            </anchor>
          </objectPr>
        </oleObject>
      </mc:Choice>
      <mc:Fallback>
        <oleObject progId="PBrush" shapeId="36924" r:id="rId1086"/>
      </mc:Fallback>
    </mc:AlternateContent>
    <mc:AlternateContent xmlns:mc="http://schemas.openxmlformats.org/markup-compatibility/2006">
      <mc:Choice Requires="x14">
        <oleObject progId="PBrush" shapeId="36925" r:id="rId1087">
          <objectPr defaultSize="0" autoPict="0" r:id="rId19">
            <anchor moveWithCells="1" sizeWithCells="1">
              <from>
                <xdr:col>26</xdr:col>
                <xdr:colOff>0</xdr:colOff>
                <xdr:row>209</xdr:row>
                <xdr:rowOff>0</xdr:rowOff>
              </from>
              <to>
                <xdr:col>26</xdr:col>
                <xdr:colOff>0</xdr:colOff>
                <xdr:row>209</xdr:row>
                <xdr:rowOff>485775</xdr:rowOff>
              </to>
            </anchor>
          </objectPr>
        </oleObject>
      </mc:Choice>
      <mc:Fallback>
        <oleObject progId="PBrush" shapeId="36925" r:id="rId1087"/>
      </mc:Fallback>
    </mc:AlternateContent>
    <mc:AlternateContent xmlns:mc="http://schemas.openxmlformats.org/markup-compatibility/2006">
      <mc:Choice Requires="x14">
        <oleObject progId="PBrush" shapeId="36926" r:id="rId1088">
          <objectPr defaultSize="0" autoPict="0" r:id="rId351">
            <anchor moveWithCells="1" sizeWithCells="1">
              <from>
                <xdr:col>26</xdr:col>
                <xdr:colOff>0</xdr:colOff>
                <xdr:row>209</xdr:row>
                <xdr:rowOff>0</xdr:rowOff>
              </from>
              <to>
                <xdr:col>26</xdr:col>
                <xdr:colOff>0</xdr:colOff>
                <xdr:row>209</xdr:row>
                <xdr:rowOff>485775</xdr:rowOff>
              </to>
            </anchor>
          </objectPr>
        </oleObject>
      </mc:Choice>
      <mc:Fallback>
        <oleObject progId="PBrush" shapeId="36926" r:id="rId1088"/>
      </mc:Fallback>
    </mc:AlternateContent>
    <mc:AlternateContent xmlns:mc="http://schemas.openxmlformats.org/markup-compatibility/2006">
      <mc:Choice Requires="x14">
        <oleObject progId="PBrush" shapeId="36927" r:id="rId1089">
          <objectPr defaultSize="0" autoPict="0" r:id="rId291">
            <anchor moveWithCells="1" sizeWithCells="1">
              <from>
                <xdr:col>26</xdr:col>
                <xdr:colOff>0</xdr:colOff>
                <xdr:row>209</xdr:row>
                <xdr:rowOff>0</xdr:rowOff>
              </from>
              <to>
                <xdr:col>26</xdr:col>
                <xdr:colOff>0</xdr:colOff>
                <xdr:row>209</xdr:row>
                <xdr:rowOff>485775</xdr:rowOff>
              </to>
            </anchor>
          </objectPr>
        </oleObject>
      </mc:Choice>
      <mc:Fallback>
        <oleObject progId="PBrush" shapeId="36927" r:id="rId1089"/>
      </mc:Fallback>
    </mc:AlternateContent>
    <mc:AlternateContent xmlns:mc="http://schemas.openxmlformats.org/markup-compatibility/2006">
      <mc:Choice Requires="x14">
        <oleObject progId="PBrush" shapeId="36928" r:id="rId1090">
          <objectPr defaultSize="0" autoPict="0" r:id="rId198">
            <anchor moveWithCells="1" sizeWithCells="1">
              <from>
                <xdr:col>26</xdr:col>
                <xdr:colOff>0</xdr:colOff>
                <xdr:row>209</xdr:row>
                <xdr:rowOff>0</xdr:rowOff>
              </from>
              <to>
                <xdr:col>26</xdr:col>
                <xdr:colOff>0</xdr:colOff>
                <xdr:row>209</xdr:row>
                <xdr:rowOff>485775</xdr:rowOff>
              </to>
            </anchor>
          </objectPr>
        </oleObject>
      </mc:Choice>
      <mc:Fallback>
        <oleObject progId="PBrush" shapeId="36928" r:id="rId1090"/>
      </mc:Fallback>
    </mc:AlternateContent>
    <mc:AlternateContent xmlns:mc="http://schemas.openxmlformats.org/markup-compatibility/2006">
      <mc:Choice Requires="x14">
        <oleObject progId="PBrush" shapeId="36929" r:id="rId1091">
          <objectPr defaultSize="0" autoPict="0" r:id="rId1083">
            <anchor moveWithCells="1" sizeWithCells="1">
              <from>
                <xdr:col>26</xdr:col>
                <xdr:colOff>0</xdr:colOff>
                <xdr:row>210</xdr:row>
                <xdr:rowOff>0</xdr:rowOff>
              </from>
              <to>
                <xdr:col>26</xdr:col>
                <xdr:colOff>0</xdr:colOff>
                <xdr:row>210</xdr:row>
                <xdr:rowOff>485775</xdr:rowOff>
              </to>
            </anchor>
          </objectPr>
        </oleObject>
      </mc:Choice>
      <mc:Fallback>
        <oleObject progId="PBrush" shapeId="36929" r:id="rId1091"/>
      </mc:Fallback>
    </mc:AlternateContent>
    <mc:AlternateContent xmlns:mc="http://schemas.openxmlformats.org/markup-compatibility/2006">
      <mc:Choice Requires="x14">
        <oleObject progId="PBrush" shapeId="36930" r:id="rId1092">
          <objectPr defaultSize="0" autoPict="0" r:id="rId832">
            <anchor moveWithCells="1" sizeWithCells="1">
              <from>
                <xdr:col>26</xdr:col>
                <xdr:colOff>0</xdr:colOff>
                <xdr:row>210</xdr:row>
                <xdr:rowOff>0</xdr:rowOff>
              </from>
              <to>
                <xdr:col>26</xdr:col>
                <xdr:colOff>0</xdr:colOff>
                <xdr:row>210</xdr:row>
                <xdr:rowOff>485775</xdr:rowOff>
              </to>
            </anchor>
          </objectPr>
        </oleObject>
      </mc:Choice>
      <mc:Fallback>
        <oleObject progId="PBrush" shapeId="36930" r:id="rId1092"/>
      </mc:Fallback>
    </mc:AlternateContent>
    <mc:AlternateContent xmlns:mc="http://schemas.openxmlformats.org/markup-compatibility/2006">
      <mc:Choice Requires="x14">
        <oleObject progId="PBrush" shapeId="36931" r:id="rId1093">
          <objectPr defaultSize="0" autoPict="0" r:id="rId568">
            <anchor moveWithCells="1" sizeWithCells="1">
              <from>
                <xdr:col>26</xdr:col>
                <xdr:colOff>0</xdr:colOff>
                <xdr:row>210</xdr:row>
                <xdr:rowOff>0</xdr:rowOff>
              </from>
              <to>
                <xdr:col>26</xdr:col>
                <xdr:colOff>0</xdr:colOff>
                <xdr:row>210</xdr:row>
                <xdr:rowOff>485775</xdr:rowOff>
              </to>
            </anchor>
          </objectPr>
        </oleObject>
      </mc:Choice>
      <mc:Fallback>
        <oleObject progId="PBrush" shapeId="36931" r:id="rId1093"/>
      </mc:Fallback>
    </mc:AlternateContent>
    <mc:AlternateContent xmlns:mc="http://schemas.openxmlformats.org/markup-compatibility/2006">
      <mc:Choice Requires="x14">
        <oleObject progId="PBrush" shapeId="36932" r:id="rId1094">
          <objectPr defaultSize="0" autoPict="0" r:id="rId695">
            <anchor moveWithCells="1" sizeWithCells="1">
              <from>
                <xdr:col>26</xdr:col>
                <xdr:colOff>0</xdr:colOff>
                <xdr:row>210</xdr:row>
                <xdr:rowOff>0</xdr:rowOff>
              </from>
              <to>
                <xdr:col>26</xdr:col>
                <xdr:colOff>0</xdr:colOff>
                <xdr:row>210</xdr:row>
                <xdr:rowOff>485775</xdr:rowOff>
              </to>
            </anchor>
          </objectPr>
        </oleObject>
      </mc:Choice>
      <mc:Fallback>
        <oleObject progId="PBrush" shapeId="36932" r:id="rId1094"/>
      </mc:Fallback>
    </mc:AlternateContent>
    <mc:AlternateContent xmlns:mc="http://schemas.openxmlformats.org/markup-compatibility/2006">
      <mc:Choice Requires="x14">
        <oleObject progId="PBrush" shapeId="36933" r:id="rId1095">
          <objectPr defaultSize="0" autoPict="0" r:id="rId19">
            <anchor moveWithCells="1" sizeWithCells="1">
              <from>
                <xdr:col>26</xdr:col>
                <xdr:colOff>0</xdr:colOff>
                <xdr:row>210</xdr:row>
                <xdr:rowOff>0</xdr:rowOff>
              </from>
              <to>
                <xdr:col>26</xdr:col>
                <xdr:colOff>0</xdr:colOff>
                <xdr:row>210</xdr:row>
                <xdr:rowOff>485775</xdr:rowOff>
              </to>
            </anchor>
          </objectPr>
        </oleObject>
      </mc:Choice>
      <mc:Fallback>
        <oleObject progId="PBrush" shapeId="36933" r:id="rId1095"/>
      </mc:Fallback>
    </mc:AlternateContent>
    <mc:AlternateContent xmlns:mc="http://schemas.openxmlformats.org/markup-compatibility/2006">
      <mc:Choice Requires="x14">
        <oleObject progId="PBrush" shapeId="36934" r:id="rId1096">
          <objectPr defaultSize="0" autoPict="0" r:id="rId351">
            <anchor moveWithCells="1" sizeWithCells="1">
              <from>
                <xdr:col>26</xdr:col>
                <xdr:colOff>0</xdr:colOff>
                <xdr:row>210</xdr:row>
                <xdr:rowOff>0</xdr:rowOff>
              </from>
              <to>
                <xdr:col>26</xdr:col>
                <xdr:colOff>0</xdr:colOff>
                <xdr:row>210</xdr:row>
                <xdr:rowOff>485775</xdr:rowOff>
              </to>
            </anchor>
          </objectPr>
        </oleObject>
      </mc:Choice>
      <mc:Fallback>
        <oleObject progId="PBrush" shapeId="36934" r:id="rId1096"/>
      </mc:Fallback>
    </mc:AlternateContent>
    <mc:AlternateContent xmlns:mc="http://schemas.openxmlformats.org/markup-compatibility/2006">
      <mc:Choice Requires="x14">
        <oleObject progId="PBrush" shapeId="36935" r:id="rId1097">
          <objectPr defaultSize="0" autoPict="0" r:id="rId291">
            <anchor moveWithCells="1" sizeWithCells="1">
              <from>
                <xdr:col>26</xdr:col>
                <xdr:colOff>0</xdr:colOff>
                <xdr:row>210</xdr:row>
                <xdr:rowOff>0</xdr:rowOff>
              </from>
              <to>
                <xdr:col>26</xdr:col>
                <xdr:colOff>0</xdr:colOff>
                <xdr:row>210</xdr:row>
                <xdr:rowOff>485775</xdr:rowOff>
              </to>
            </anchor>
          </objectPr>
        </oleObject>
      </mc:Choice>
      <mc:Fallback>
        <oleObject progId="PBrush" shapeId="36935" r:id="rId1097"/>
      </mc:Fallback>
    </mc:AlternateContent>
    <mc:AlternateContent xmlns:mc="http://schemas.openxmlformats.org/markup-compatibility/2006">
      <mc:Choice Requires="x14">
        <oleObject progId="PBrush" shapeId="36936" r:id="rId1098">
          <objectPr defaultSize="0" autoPict="0" r:id="rId198">
            <anchor moveWithCells="1" sizeWithCells="1">
              <from>
                <xdr:col>26</xdr:col>
                <xdr:colOff>0</xdr:colOff>
                <xdr:row>210</xdr:row>
                <xdr:rowOff>0</xdr:rowOff>
              </from>
              <to>
                <xdr:col>26</xdr:col>
                <xdr:colOff>0</xdr:colOff>
                <xdr:row>210</xdr:row>
                <xdr:rowOff>485775</xdr:rowOff>
              </to>
            </anchor>
          </objectPr>
        </oleObject>
      </mc:Choice>
      <mc:Fallback>
        <oleObject progId="PBrush" shapeId="36936" r:id="rId1098"/>
      </mc:Fallback>
    </mc:AlternateContent>
    <mc:AlternateContent xmlns:mc="http://schemas.openxmlformats.org/markup-compatibility/2006">
      <mc:Choice Requires="x14">
        <oleObject progId="PBrush" shapeId="36937" r:id="rId1099">
          <objectPr defaultSize="0" autoPict="0" r:id="rId1100">
            <anchor moveWithCells="1" sizeWithCells="1">
              <from>
                <xdr:col>26</xdr:col>
                <xdr:colOff>0</xdr:colOff>
                <xdr:row>211</xdr:row>
                <xdr:rowOff>0</xdr:rowOff>
              </from>
              <to>
                <xdr:col>26</xdr:col>
                <xdr:colOff>0</xdr:colOff>
                <xdr:row>211</xdr:row>
                <xdr:rowOff>485775</xdr:rowOff>
              </to>
            </anchor>
          </objectPr>
        </oleObject>
      </mc:Choice>
      <mc:Fallback>
        <oleObject progId="PBrush" shapeId="36937" r:id="rId1099"/>
      </mc:Fallback>
    </mc:AlternateContent>
    <mc:AlternateContent xmlns:mc="http://schemas.openxmlformats.org/markup-compatibility/2006">
      <mc:Choice Requires="x14">
        <oleObject progId="PBrush" shapeId="36938" r:id="rId1101">
          <objectPr defaultSize="0" autoPict="0" r:id="rId889">
            <anchor moveWithCells="1" sizeWithCells="1">
              <from>
                <xdr:col>26</xdr:col>
                <xdr:colOff>0</xdr:colOff>
                <xdr:row>211</xdr:row>
                <xdr:rowOff>0</xdr:rowOff>
              </from>
              <to>
                <xdr:col>26</xdr:col>
                <xdr:colOff>0</xdr:colOff>
                <xdr:row>211</xdr:row>
                <xdr:rowOff>485775</xdr:rowOff>
              </to>
            </anchor>
          </objectPr>
        </oleObject>
      </mc:Choice>
      <mc:Fallback>
        <oleObject progId="PBrush" shapeId="36938" r:id="rId1101"/>
      </mc:Fallback>
    </mc:AlternateContent>
    <mc:AlternateContent xmlns:mc="http://schemas.openxmlformats.org/markup-compatibility/2006">
      <mc:Choice Requires="x14">
        <oleObject progId="PBrush" shapeId="36939" r:id="rId1102">
          <objectPr defaultSize="0" autoPict="0" r:id="rId619">
            <anchor moveWithCells="1" sizeWithCells="1">
              <from>
                <xdr:col>26</xdr:col>
                <xdr:colOff>0</xdr:colOff>
                <xdr:row>211</xdr:row>
                <xdr:rowOff>0</xdr:rowOff>
              </from>
              <to>
                <xdr:col>26</xdr:col>
                <xdr:colOff>0</xdr:colOff>
                <xdr:row>211</xdr:row>
                <xdr:rowOff>485775</xdr:rowOff>
              </to>
            </anchor>
          </objectPr>
        </oleObject>
      </mc:Choice>
      <mc:Fallback>
        <oleObject progId="PBrush" shapeId="36939" r:id="rId1102"/>
      </mc:Fallback>
    </mc:AlternateContent>
    <mc:AlternateContent xmlns:mc="http://schemas.openxmlformats.org/markup-compatibility/2006">
      <mc:Choice Requires="x14">
        <oleObject progId="PBrush" shapeId="36940" r:id="rId1103">
          <objectPr defaultSize="0" autoPict="0" r:id="rId942">
            <anchor moveWithCells="1" sizeWithCells="1">
              <from>
                <xdr:col>26</xdr:col>
                <xdr:colOff>0</xdr:colOff>
                <xdr:row>211</xdr:row>
                <xdr:rowOff>0</xdr:rowOff>
              </from>
              <to>
                <xdr:col>26</xdr:col>
                <xdr:colOff>0</xdr:colOff>
                <xdr:row>211</xdr:row>
                <xdr:rowOff>485775</xdr:rowOff>
              </to>
            </anchor>
          </objectPr>
        </oleObject>
      </mc:Choice>
      <mc:Fallback>
        <oleObject progId="PBrush" shapeId="36940" r:id="rId1103"/>
      </mc:Fallback>
    </mc:AlternateContent>
    <mc:AlternateContent xmlns:mc="http://schemas.openxmlformats.org/markup-compatibility/2006">
      <mc:Choice Requires="x14">
        <oleObject progId="PBrush" shapeId="36941" r:id="rId1104">
          <objectPr defaultSize="0" autoPict="0" r:id="rId503">
            <anchor moveWithCells="1" sizeWithCells="1">
              <from>
                <xdr:col>26</xdr:col>
                <xdr:colOff>0</xdr:colOff>
                <xdr:row>211</xdr:row>
                <xdr:rowOff>0</xdr:rowOff>
              </from>
              <to>
                <xdr:col>26</xdr:col>
                <xdr:colOff>0</xdr:colOff>
                <xdr:row>211</xdr:row>
                <xdr:rowOff>485775</xdr:rowOff>
              </to>
            </anchor>
          </objectPr>
        </oleObject>
      </mc:Choice>
      <mc:Fallback>
        <oleObject progId="PBrush" shapeId="36941" r:id="rId1104"/>
      </mc:Fallback>
    </mc:AlternateContent>
    <mc:AlternateContent xmlns:mc="http://schemas.openxmlformats.org/markup-compatibility/2006">
      <mc:Choice Requires="x14">
        <oleObject progId="PBrush" shapeId="36942" r:id="rId1105">
          <objectPr defaultSize="0" autoPict="0" r:id="rId19">
            <anchor moveWithCells="1" sizeWithCells="1">
              <from>
                <xdr:col>26</xdr:col>
                <xdr:colOff>0</xdr:colOff>
                <xdr:row>211</xdr:row>
                <xdr:rowOff>0</xdr:rowOff>
              </from>
              <to>
                <xdr:col>26</xdr:col>
                <xdr:colOff>0</xdr:colOff>
                <xdr:row>211</xdr:row>
                <xdr:rowOff>485775</xdr:rowOff>
              </to>
            </anchor>
          </objectPr>
        </oleObject>
      </mc:Choice>
      <mc:Fallback>
        <oleObject progId="PBrush" shapeId="36942" r:id="rId1105"/>
      </mc:Fallback>
    </mc:AlternateContent>
    <mc:AlternateContent xmlns:mc="http://schemas.openxmlformats.org/markup-compatibility/2006">
      <mc:Choice Requires="x14">
        <oleObject progId="PBrush" shapeId="36943" r:id="rId1106">
          <objectPr defaultSize="0" autoPict="0" r:id="rId351">
            <anchor moveWithCells="1" sizeWithCells="1">
              <from>
                <xdr:col>26</xdr:col>
                <xdr:colOff>0</xdr:colOff>
                <xdr:row>211</xdr:row>
                <xdr:rowOff>0</xdr:rowOff>
              </from>
              <to>
                <xdr:col>26</xdr:col>
                <xdr:colOff>0</xdr:colOff>
                <xdr:row>211</xdr:row>
                <xdr:rowOff>485775</xdr:rowOff>
              </to>
            </anchor>
          </objectPr>
        </oleObject>
      </mc:Choice>
      <mc:Fallback>
        <oleObject progId="PBrush" shapeId="36943" r:id="rId1106"/>
      </mc:Fallback>
    </mc:AlternateContent>
    <mc:AlternateContent xmlns:mc="http://schemas.openxmlformats.org/markup-compatibility/2006">
      <mc:Choice Requires="x14">
        <oleObject progId="PBrush" shapeId="36944" r:id="rId1107">
          <objectPr defaultSize="0" autoPict="0" r:id="rId291">
            <anchor moveWithCells="1" sizeWithCells="1">
              <from>
                <xdr:col>26</xdr:col>
                <xdr:colOff>0</xdr:colOff>
                <xdr:row>211</xdr:row>
                <xdr:rowOff>0</xdr:rowOff>
              </from>
              <to>
                <xdr:col>26</xdr:col>
                <xdr:colOff>0</xdr:colOff>
                <xdr:row>211</xdr:row>
                <xdr:rowOff>485775</xdr:rowOff>
              </to>
            </anchor>
          </objectPr>
        </oleObject>
      </mc:Choice>
      <mc:Fallback>
        <oleObject progId="PBrush" shapeId="36944" r:id="rId1107"/>
      </mc:Fallback>
    </mc:AlternateContent>
    <mc:AlternateContent xmlns:mc="http://schemas.openxmlformats.org/markup-compatibility/2006">
      <mc:Choice Requires="x14">
        <oleObject progId="PBrush" shapeId="36945" r:id="rId1108">
          <objectPr defaultSize="0" autoPict="0" r:id="rId1100">
            <anchor moveWithCells="1" sizeWithCells="1">
              <from>
                <xdr:col>26</xdr:col>
                <xdr:colOff>0</xdr:colOff>
                <xdr:row>212</xdr:row>
                <xdr:rowOff>0</xdr:rowOff>
              </from>
              <to>
                <xdr:col>26</xdr:col>
                <xdr:colOff>0</xdr:colOff>
                <xdr:row>212</xdr:row>
                <xdr:rowOff>485775</xdr:rowOff>
              </to>
            </anchor>
          </objectPr>
        </oleObject>
      </mc:Choice>
      <mc:Fallback>
        <oleObject progId="PBrush" shapeId="36945" r:id="rId1108"/>
      </mc:Fallback>
    </mc:AlternateContent>
    <mc:AlternateContent xmlns:mc="http://schemas.openxmlformats.org/markup-compatibility/2006">
      <mc:Choice Requires="x14">
        <oleObject progId="PBrush" shapeId="36946" r:id="rId1109">
          <objectPr defaultSize="0" autoPict="0" r:id="rId889">
            <anchor moveWithCells="1" sizeWithCells="1">
              <from>
                <xdr:col>26</xdr:col>
                <xdr:colOff>0</xdr:colOff>
                <xdr:row>212</xdr:row>
                <xdr:rowOff>0</xdr:rowOff>
              </from>
              <to>
                <xdr:col>26</xdr:col>
                <xdr:colOff>0</xdr:colOff>
                <xdr:row>212</xdr:row>
                <xdr:rowOff>485775</xdr:rowOff>
              </to>
            </anchor>
          </objectPr>
        </oleObject>
      </mc:Choice>
      <mc:Fallback>
        <oleObject progId="PBrush" shapeId="36946" r:id="rId1109"/>
      </mc:Fallback>
    </mc:AlternateContent>
    <mc:AlternateContent xmlns:mc="http://schemas.openxmlformats.org/markup-compatibility/2006">
      <mc:Choice Requires="x14">
        <oleObject progId="PBrush" shapeId="36947" r:id="rId1110">
          <objectPr defaultSize="0" autoPict="0" r:id="rId619">
            <anchor moveWithCells="1" sizeWithCells="1">
              <from>
                <xdr:col>26</xdr:col>
                <xdr:colOff>0</xdr:colOff>
                <xdr:row>212</xdr:row>
                <xdr:rowOff>0</xdr:rowOff>
              </from>
              <to>
                <xdr:col>26</xdr:col>
                <xdr:colOff>0</xdr:colOff>
                <xdr:row>212</xdr:row>
                <xdr:rowOff>485775</xdr:rowOff>
              </to>
            </anchor>
          </objectPr>
        </oleObject>
      </mc:Choice>
      <mc:Fallback>
        <oleObject progId="PBrush" shapeId="36947" r:id="rId1110"/>
      </mc:Fallback>
    </mc:AlternateContent>
    <mc:AlternateContent xmlns:mc="http://schemas.openxmlformats.org/markup-compatibility/2006">
      <mc:Choice Requires="x14">
        <oleObject progId="PBrush" shapeId="36948" r:id="rId1111">
          <objectPr defaultSize="0" autoPict="0" r:id="rId942">
            <anchor moveWithCells="1" sizeWithCells="1">
              <from>
                <xdr:col>26</xdr:col>
                <xdr:colOff>0</xdr:colOff>
                <xdr:row>212</xdr:row>
                <xdr:rowOff>0</xdr:rowOff>
              </from>
              <to>
                <xdr:col>26</xdr:col>
                <xdr:colOff>0</xdr:colOff>
                <xdr:row>212</xdr:row>
                <xdr:rowOff>485775</xdr:rowOff>
              </to>
            </anchor>
          </objectPr>
        </oleObject>
      </mc:Choice>
      <mc:Fallback>
        <oleObject progId="PBrush" shapeId="36948" r:id="rId1111"/>
      </mc:Fallback>
    </mc:AlternateContent>
    <mc:AlternateContent xmlns:mc="http://schemas.openxmlformats.org/markup-compatibility/2006">
      <mc:Choice Requires="x14">
        <oleObject progId="PBrush" shapeId="36949" r:id="rId1112">
          <objectPr defaultSize="0" autoPict="0" r:id="rId503">
            <anchor moveWithCells="1" sizeWithCells="1">
              <from>
                <xdr:col>26</xdr:col>
                <xdr:colOff>0</xdr:colOff>
                <xdr:row>212</xdr:row>
                <xdr:rowOff>0</xdr:rowOff>
              </from>
              <to>
                <xdr:col>26</xdr:col>
                <xdr:colOff>0</xdr:colOff>
                <xdr:row>212</xdr:row>
                <xdr:rowOff>485775</xdr:rowOff>
              </to>
            </anchor>
          </objectPr>
        </oleObject>
      </mc:Choice>
      <mc:Fallback>
        <oleObject progId="PBrush" shapeId="36949" r:id="rId1112"/>
      </mc:Fallback>
    </mc:AlternateContent>
    <mc:AlternateContent xmlns:mc="http://schemas.openxmlformats.org/markup-compatibility/2006">
      <mc:Choice Requires="x14">
        <oleObject progId="PBrush" shapeId="36950" r:id="rId1113">
          <objectPr defaultSize="0" autoPict="0" r:id="rId19">
            <anchor moveWithCells="1" sizeWithCells="1">
              <from>
                <xdr:col>26</xdr:col>
                <xdr:colOff>0</xdr:colOff>
                <xdr:row>212</xdr:row>
                <xdr:rowOff>0</xdr:rowOff>
              </from>
              <to>
                <xdr:col>26</xdr:col>
                <xdr:colOff>0</xdr:colOff>
                <xdr:row>212</xdr:row>
                <xdr:rowOff>485775</xdr:rowOff>
              </to>
            </anchor>
          </objectPr>
        </oleObject>
      </mc:Choice>
      <mc:Fallback>
        <oleObject progId="PBrush" shapeId="36950" r:id="rId1113"/>
      </mc:Fallback>
    </mc:AlternateContent>
    <mc:AlternateContent xmlns:mc="http://schemas.openxmlformats.org/markup-compatibility/2006">
      <mc:Choice Requires="x14">
        <oleObject progId="PBrush" shapeId="36951" r:id="rId1114">
          <objectPr defaultSize="0" autoPict="0" r:id="rId351">
            <anchor moveWithCells="1" sizeWithCells="1">
              <from>
                <xdr:col>26</xdr:col>
                <xdr:colOff>0</xdr:colOff>
                <xdr:row>212</xdr:row>
                <xdr:rowOff>0</xdr:rowOff>
              </from>
              <to>
                <xdr:col>26</xdr:col>
                <xdr:colOff>0</xdr:colOff>
                <xdr:row>212</xdr:row>
                <xdr:rowOff>485775</xdr:rowOff>
              </to>
            </anchor>
          </objectPr>
        </oleObject>
      </mc:Choice>
      <mc:Fallback>
        <oleObject progId="PBrush" shapeId="36951" r:id="rId1114"/>
      </mc:Fallback>
    </mc:AlternateContent>
    <mc:AlternateContent xmlns:mc="http://schemas.openxmlformats.org/markup-compatibility/2006">
      <mc:Choice Requires="x14">
        <oleObject progId="PBrush" shapeId="36952" r:id="rId1115">
          <objectPr defaultSize="0" autoPict="0" r:id="rId291">
            <anchor moveWithCells="1" sizeWithCells="1">
              <from>
                <xdr:col>26</xdr:col>
                <xdr:colOff>0</xdr:colOff>
                <xdr:row>212</xdr:row>
                <xdr:rowOff>0</xdr:rowOff>
              </from>
              <to>
                <xdr:col>26</xdr:col>
                <xdr:colOff>0</xdr:colOff>
                <xdr:row>212</xdr:row>
                <xdr:rowOff>485775</xdr:rowOff>
              </to>
            </anchor>
          </objectPr>
        </oleObject>
      </mc:Choice>
      <mc:Fallback>
        <oleObject progId="PBrush" shapeId="36952" r:id="rId1115"/>
      </mc:Fallback>
    </mc:AlternateContent>
    <mc:AlternateContent xmlns:mc="http://schemas.openxmlformats.org/markup-compatibility/2006">
      <mc:Choice Requires="x14">
        <oleObject progId="PBrush" shapeId="36953" r:id="rId1116">
          <objectPr defaultSize="0" autoPict="0" r:id="rId1117">
            <anchor moveWithCells="1" sizeWithCells="1">
              <from>
                <xdr:col>26</xdr:col>
                <xdr:colOff>0</xdr:colOff>
                <xdr:row>213</xdr:row>
                <xdr:rowOff>0</xdr:rowOff>
              </from>
              <to>
                <xdr:col>26</xdr:col>
                <xdr:colOff>0</xdr:colOff>
                <xdr:row>213</xdr:row>
                <xdr:rowOff>485775</xdr:rowOff>
              </to>
            </anchor>
          </objectPr>
        </oleObject>
      </mc:Choice>
      <mc:Fallback>
        <oleObject progId="PBrush" shapeId="36953" r:id="rId1116"/>
      </mc:Fallback>
    </mc:AlternateContent>
    <mc:AlternateContent xmlns:mc="http://schemas.openxmlformats.org/markup-compatibility/2006">
      <mc:Choice Requires="x14">
        <oleObject progId="PBrush" shapeId="36954" r:id="rId1118">
          <objectPr defaultSize="0" autoPict="0" r:id="rId914">
            <anchor moveWithCells="1" sizeWithCells="1">
              <from>
                <xdr:col>26</xdr:col>
                <xdr:colOff>0</xdr:colOff>
                <xdr:row>213</xdr:row>
                <xdr:rowOff>0</xdr:rowOff>
              </from>
              <to>
                <xdr:col>26</xdr:col>
                <xdr:colOff>0</xdr:colOff>
                <xdr:row>213</xdr:row>
                <xdr:rowOff>485775</xdr:rowOff>
              </to>
            </anchor>
          </objectPr>
        </oleObject>
      </mc:Choice>
      <mc:Fallback>
        <oleObject progId="PBrush" shapeId="36954" r:id="rId1118"/>
      </mc:Fallback>
    </mc:AlternateContent>
    <mc:AlternateContent xmlns:mc="http://schemas.openxmlformats.org/markup-compatibility/2006">
      <mc:Choice Requires="x14">
        <oleObject progId="PBrush" shapeId="36955" r:id="rId1119">
          <objectPr defaultSize="0" autoPict="0" r:id="rId693">
            <anchor moveWithCells="1" sizeWithCells="1">
              <from>
                <xdr:col>26</xdr:col>
                <xdr:colOff>0</xdr:colOff>
                <xdr:row>213</xdr:row>
                <xdr:rowOff>0</xdr:rowOff>
              </from>
              <to>
                <xdr:col>26</xdr:col>
                <xdr:colOff>0</xdr:colOff>
                <xdr:row>213</xdr:row>
                <xdr:rowOff>485775</xdr:rowOff>
              </to>
            </anchor>
          </objectPr>
        </oleObject>
      </mc:Choice>
      <mc:Fallback>
        <oleObject progId="PBrush" shapeId="36955" r:id="rId1119"/>
      </mc:Fallback>
    </mc:AlternateContent>
    <mc:AlternateContent xmlns:mc="http://schemas.openxmlformats.org/markup-compatibility/2006">
      <mc:Choice Requires="x14">
        <oleObject progId="PBrush" shapeId="36956" r:id="rId1120">
          <objectPr defaultSize="0" autoPict="0" r:id="rId125">
            <anchor moveWithCells="1" sizeWithCells="1">
              <from>
                <xdr:col>26</xdr:col>
                <xdr:colOff>0</xdr:colOff>
                <xdr:row>213</xdr:row>
                <xdr:rowOff>0</xdr:rowOff>
              </from>
              <to>
                <xdr:col>26</xdr:col>
                <xdr:colOff>0</xdr:colOff>
                <xdr:row>213</xdr:row>
                <xdr:rowOff>485775</xdr:rowOff>
              </to>
            </anchor>
          </objectPr>
        </oleObject>
      </mc:Choice>
      <mc:Fallback>
        <oleObject progId="PBrush" shapeId="36956" r:id="rId1120"/>
      </mc:Fallback>
    </mc:AlternateContent>
    <mc:AlternateContent xmlns:mc="http://schemas.openxmlformats.org/markup-compatibility/2006">
      <mc:Choice Requires="x14">
        <oleObject progId="PBrush" shapeId="36957" r:id="rId1121">
          <objectPr defaultSize="0" autoPict="0" r:id="rId570">
            <anchor moveWithCells="1" sizeWithCells="1">
              <from>
                <xdr:col>26</xdr:col>
                <xdr:colOff>0</xdr:colOff>
                <xdr:row>213</xdr:row>
                <xdr:rowOff>0</xdr:rowOff>
              </from>
              <to>
                <xdr:col>26</xdr:col>
                <xdr:colOff>0</xdr:colOff>
                <xdr:row>213</xdr:row>
                <xdr:rowOff>485775</xdr:rowOff>
              </to>
            </anchor>
          </objectPr>
        </oleObject>
      </mc:Choice>
      <mc:Fallback>
        <oleObject progId="PBrush" shapeId="36957" r:id="rId1121"/>
      </mc:Fallback>
    </mc:AlternateContent>
    <mc:AlternateContent xmlns:mc="http://schemas.openxmlformats.org/markup-compatibility/2006">
      <mc:Choice Requires="x14">
        <oleObject progId="PBrush" shapeId="36958" r:id="rId1122">
          <objectPr defaultSize="0" autoPict="0" r:id="rId503">
            <anchor moveWithCells="1" sizeWithCells="1">
              <from>
                <xdr:col>26</xdr:col>
                <xdr:colOff>0</xdr:colOff>
                <xdr:row>213</xdr:row>
                <xdr:rowOff>0</xdr:rowOff>
              </from>
              <to>
                <xdr:col>26</xdr:col>
                <xdr:colOff>0</xdr:colOff>
                <xdr:row>213</xdr:row>
                <xdr:rowOff>485775</xdr:rowOff>
              </to>
            </anchor>
          </objectPr>
        </oleObject>
      </mc:Choice>
      <mc:Fallback>
        <oleObject progId="PBrush" shapeId="36958" r:id="rId1122"/>
      </mc:Fallback>
    </mc:AlternateContent>
    <mc:AlternateContent xmlns:mc="http://schemas.openxmlformats.org/markup-compatibility/2006">
      <mc:Choice Requires="x14">
        <oleObject progId="PBrush" shapeId="36959" r:id="rId1123">
          <objectPr defaultSize="0" autoPict="0" r:id="rId19">
            <anchor moveWithCells="1" sizeWithCells="1">
              <from>
                <xdr:col>26</xdr:col>
                <xdr:colOff>0</xdr:colOff>
                <xdr:row>213</xdr:row>
                <xdr:rowOff>0</xdr:rowOff>
              </from>
              <to>
                <xdr:col>26</xdr:col>
                <xdr:colOff>0</xdr:colOff>
                <xdr:row>213</xdr:row>
                <xdr:rowOff>485775</xdr:rowOff>
              </to>
            </anchor>
          </objectPr>
        </oleObject>
      </mc:Choice>
      <mc:Fallback>
        <oleObject progId="PBrush" shapeId="36959" r:id="rId1123"/>
      </mc:Fallback>
    </mc:AlternateContent>
    <mc:AlternateContent xmlns:mc="http://schemas.openxmlformats.org/markup-compatibility/2006">
      <mc:Choice Requires="x14">
        <oleObject progId="PBrush" shapeId="36960" r:id="rId1124">
          <objectPr defaultSize="0" autoPict="0" r:id="rId351">
            <anchor moveWithCells="1" sizeWithCells="1">
              <from>
                <xdr:col>26</xdr:col>
                <xdr:colOff>0</xdr:colOff>
                <xdr:row>213</xdr:row>
                <xdr:rowOff>0</xdr:rowOff>
              </from>
              <to>
                <xdr:col>26</xdr:col>
                <xdr:colOff>0</xdr:colOff>
                <xdr:row>213</xdr:row>
                <xdr:rowOff>485775</xdr:rowOff>
              </to>
            </anchor>
          </objectPr>
        </oleObject>
      </mc:Choice>
      <mc:Fallback>
        <oleObject progId="PBrush" shapeId="36960" r:id="rId1124"/>
      </mc:Fallback>
    </mc:AlternateContent>
    <mc:AlternateContent xmlns:mc="http://schemas.openxmlformats.org/markup-compatibility/2006">
      <mc:Choice Requires="x14">
        <oleObject progId="PBrush" shapeId="36961" r:id="rId1125">
          <objectPr defaultSize="0" autoPict="0" r:id="rId1117">
            <anchor moveWithCells="1" sizeWithCells="1">
              <from>
                <xdr:col>26</xdr:col>
                <xdr:colOff>0</xdr:colOff>
                <xdr:row>214</xdr:row>
                <xdr:rowOff>0</xdr:rowOff>
              </from>
              <to>
                <xdr:col>26</xdr:col>
                <xdr:colOff>0</xdr:colOff>
                <xdr:row>214</xdr:row>
                <xdr:rowOff>485775</xdr:rowOff>
              </to>
            </anchor>
          </objectPr>
        </oleObject>
      </mc:Choice>
      <mc:Fallback>
        <oleObject progId="PBrush" shapeId="36961" r:id="rId1125"/>
      </mc:Fallback>
    </mc:AlternateContent>
    <mc:AlternateContent xmlns:mc="http://schemas.openxmlformats.org/markup-compatibility/2006">
      <mc:Choice Requires="x14">
        <oleObject progId="PBrush" shapeId="36962" r:id="rId1126">
          <objectPr defaultSize="0" autoPict="0" r:id="rId914">
            <anchor moveWithCells="1" sizeWithCells="1">
              <from>
                <xdr:col>26</xdr:col>
                <xdr:colOff>0</xdr:colOff>
                <xdr:row>214</xdr:row>
                <xdr:rowOff>0</xdr:rowOff>
              </from>
              <to>
                <xdr:col>26</xdr:col>
                <xdr:colOff>0</xdr:colOff>
                <xdr:row>214</xdr:row>
                <xdr:rowOff>485775</xdr:rowOff>
              </to>
            </anchor>
          </objectPr>
        </oleObject>
      </mc:Choice>
      <mc:Fallback>
        <oleObject progId="PBrush" shapeId="36962" r:id="rId1126"/>
      </mc:Fallback>
    </mc:AlternateContent>
    <mc:AlternateContent xmlns:mc="http://schemas.openxmlformats.org/markup-compatibility/2006">
      <mc:Choice Requires="x14">
        <oleObject progId="PBrush" shapeId="36963" r:id="rId1127">
          <objectPr defaultSize="0" autoPict="0" r:id="rId693">
            <anchor moveWithCells="1" sizeWithCells="1">
              <from>
                <xdr:col>26</xdr:col>
                <xdr:colOff>0</xdr:colOff>
                <xdr:row>214</xdr:row>
                <xdr:rowOff>0</xdr:rowOff>
              </from>
              <to>
                <xdr:col>26</xdr:col>
                <xdr:colOff>0</xdr:colOff>
                <xdr:row>214</xdr:row>
                <xdr:rowOff>485775</xdr:rowOff>
              </to>
            </anchor>
          </objectPr>
        </oleObject>
      </mc:Choice>
      <mc:Fallback>
        <oleObject progId="PBrush" shapeId="36963" r:id="rId1127"/>
      </mc:Fallback>
    </mc:AlternateContent>
    <mc:AlternateContent xmlns:mc="http://schemas.openxmlformats.org/markup-compatibility/2006">
      <mc:Choice Requires="x14">
        <oleObject progId="PBrush" shapeId="36964" r:id="rId1128">
          <objectPr defaultSize="0" autoPict="0" r:id="rId125">
            <anchor moveWithCells="1" sizeWithCells="1">
              <from>
                <xdr:col>26</xdr:col>
                <xdr:colOff>0</xdr:colOff>
                <xdr:row>214</xdr:row>
                <xdr:rowOff>0</xdr:rowOff>
              </from>
              <to>
                <xdr:col>26</xdr:col>
                <xdr:colOff>0</xdr:colOff>
                <xdr:row>214</xdr:row>
                <xdr:rowOff>485775</xdr:rowOff>
              </to>
            </anchor>
          </objectPr>
        </oleObject>
      </mc:Choice>
      <mc:Fallback>
        <oleObject progId="PBrush" shapeId="36964" r:id="rId1128"/>
      </mc:Fallback>
    </mc:AlternateContent>
    <mc:AlternateContent xmlns:mc="http://schemas.openxmlformats.org/markup-compatibility/2006">
      <mc:Choice Requires="x14">
        <oleObject progId="PBrush" shapeId="36965" r:id="rId1129">
          <objectPr defaultSize="0" autoPict="0" r:id="rId570">
            <anchor moveWithCells="1" sizeWithCells="1">
              <from>
                <xdr:col>26</xdr:col>
                <xdr:colOff>0</xdr:colOff>
                <xdr:row>214</xdr:row>
                <xdr:rowOff>0</xdr:rowOff>
              </from>
              <to>
                <xdr:col>26</xdr:col>
                <xdr:colOff>0</xdr:colOff>
                <xdr:row>214</xdr:row>
                <xdr:rowOff>485775</xdr:rowOff>
              </to>
            </anchor>
          </objectPr>
        </oleObject>
      </mc:Choice>
      <mc:Fallback>
        <oleObject progId="PBrush" shapeId="36965" r:id="rId1129"/>
      </mc:Fallback>
    </mc:AlternateContent>
    <mc:AlternateContent xmlns:mc="http://schemas.openxmlformats.org/markup-compatibility/2006">
      <mc:Choice Requires="x14">
        <oleObject progId="PBrush" shapeId="36966" r:id="rId1130">
          <objectPr defaultSize="0" autoPict="0" r:id="rId503">
            <anchor moveWithCells="1" sizeWithCells="1">
              <from>
                <xdr:col>26</xdr:col>
                <xdr:colOff>0</xdr:colOff>
                <xdr:row>214</xdr:row>
                <xdr:rowOff>0</xdr:rowOff>
              </from>
              <to>
                <xdr:col>26</xdr:col>
                <xdr:colOff>0</xdr:colOff>
                <xdr:row>214</xdr:row>
                <xdr:rowOff>485775</xdr:rowOff>
              </to>
            </anchor>
          </objectPr>
        </oleObject>
      </mc:Choice>
      <mc:Fallback>
        <oleObject progId="PBrush" shapeId="36966" r:id="rId1130"/>
      </mc:Fallback>
    </mc:AlternateContent>
    <mc:AlternateContent xmlns:mc="http://schemas.openxmlformats.org/markup-compatibility/2006">
      <mc:Choice Requires="x14">
        <oleObject progId="PBrush" shapeId="36967" r:id="rId1131">
          <objectPr defaultSize="0" autoPict="0" r:id="rId19">
            <anchor moveWithCells="1" sizeWithCells="1">
              <from>
                <xdr:col>26</xdr:col>
                <xdr:colOff>0</xdr:colOff>
                <xdr:row>214</xdr:row>
                <xdr:rowOff>0</xdr:rowOff>
              </from>
              <to>
                <xdr:col>26</xdr:col>
                <xdr:colOff>0</xdr:colOff>
                <xdr:row>214</xdr:row>
                <xdr:rowOff>485775</xdr:rowOff>
              </to>
            </anchor>
          </objectPr>
        </oleObject>
      </mc:Choice>
      <mc:Fallback>
        <oleObject progId="PBrush" shapeId="36967" r:id="rId1131"/>
      </mc:Fallback>
    </mc:AlternateContent>
    <mc:AlternateContent xmlns:mc="http://schemas.openxmlformats.org/markup-compatibility/2006">
      <mc:Choice Requires="x14">
        <oleObject progId="PBrush" shapeId="36968" r:id="rId1132">
          <objectPr defaultSize="0" autoPict="0" r:id="rId351">
            <anchor moveWithCells="1" sizeWithCells="1">
              <from>
                <xdr:col>26</xdr:col>
                <xdr:colOff>0</xdr:colOff>
                <xdr:row>214</xdr:row>
                <xdr:rowOff>0</xdr:rowOff>
              </from>
              <to>
                <xdr:col>26</xdr:col>
                <xdr:colOff>0</xdr:colOff>
                <xdr:row>214</xdr:row>
                <xdr:rowOff>485775</xdr:rowOff>
              </to>
            </anchor>
          </objectPr>
        </oleObject>
      </mc:Choice>
      <mc:Fallback>
        <oleObject progId="PBrush" shapeId="36968" r:id="rId1132"/>
      </mc:Fallback>
    </mc:AlternateContent>
    <mc:AlternateContent xmlns:mc="http://schemas.openxmlformats.org/markup-compatibility/2006">
      <mc:Choice Requires="x14">
        <oleObject progId="PBrush" shapeId="36969" r:id="rId1133">
          <objectPr defaultSize="0" autoPict="0" r:id="rId1134">
            <anchor moveWithCells="1" sizeWithCells="1">
              <from>
                <xdr:col>26</xdr:col>
                <xdr:colOff>0</xdr:colOff>
                <xdr:row>215</xdr:row>
                <xdr:rowOff>0</xdr:rowOff>
              </from>
              <to>
                <xdr:col>26</xdr:col>
                <xdr:colOff>0</xdr:colOff>
                <xdr:row>215</xdr:row>
                <xdr:rowOff>485775</xdr:rowOff>
              </to>
            </anchor>
          </objectPr>
        </oleObject>
      </mc:Choice>
      <mc:Fallback>
        <oleObject progId="PBrush" shapeId="36969" r:id="rId1133"/>
      </mc:Fallback>
    </mc:AlternateContent>
    <mc:AlternateContent xmlns:mc="http://schemas.openxmlformats.org/markup-compatibility/2006">
      <mc:Choice Requires="x14">
        <oleObject progId="PBrush" shapeId="36970" r:id="rId1135">
          <objectPr defaultSize="0" autoPict="0" r:id="rId939">
            <anchor moveWithCells="1" sizeWithCells="1">
              <from>
                <xdr:col>26</xdr:col>
                <xdr:colOff>0</xdr:colOff>
                <xdr:row>215</xdr:row>
                <xdr:rowOff>0</xdr:rowOff>
              </from>
              <to>
                <xdr:col>26</xdr:col>
                <xdr:colOff>0</xdr:colOff>
                <xdr:row>215</xdr:row>
                <xdr:rowOff>485775</xdr:rowOff>
              </to>
            </anchor>
          </objectPr>
        </oleObject>
      </mc:Choice>
      <mc:Fallback>
        <oleObject progId="PBrush" shapeId="36970" r:id="rId1135"/>
      </mc:Fallback>
    </mc:AlternateContent>
    <mc:AlternateContent xmlns:mc="http://schemas.openxmlformats.org/markup-compatibility/2006">
      <mc:Choice Requires="x14">
        <oleObject progId="PBrush" shapeId="36971" r:id="rId1136">
          <objectPr defaultSize="0" autoPict="0" r:id="rId1051">
            <anchor moveWithCells="1" sizeWithCells="1">
              <from>
                <xdr:col>26</xdr:col>
                <xdr:colOff>0</xdr:colOff>
                <xdr:row>215</xdr:row>
                <xdr:rowOff>0</xdr:rowOff>
              </from>
              <to>
                <xdr:col>26</xdr:col>
                <xdr:colOff>0</xdr:colOff>
                <xdr:row>215</xdr:row>
                <xdr:rowOff>485775</xdr:rowOff>
              </to>
            </anchor>
          </objectPr>
        </oleObject>
      </mc:Choice>
      <mc:Fallback>
        <oleObject progId="PBrush" shapeId="36971" r:id="rId1136"/>
      </mc:Fallback>
    </mc:AlternateContent>
    <mc:AlternateContent xmlns:mc="http://schemas.openxmlformats.org/markup-compatibility/2006">
      <mc:Choice Requires="x14">
        <oleObject progId="PBrush" shapeId="36972" r:id="rId1137">
          <objectPr defaultSize="0" autoPict="0" r:id="rId196">
            <anchor moveWithCells="1" sizeWithCells="1">
              <from>
                <xdr:col>26</xdr:col>
                <xdr:colOff>0</xdr:colOff>
                <xdr:row>215</xdr:row>
                <xdr:rowOff>0</xdr:rowOff>
              </from>
              <to>
                <xdr:col>26</xdr:col>
                <xdr:colOff>0</xdr:colOff>
                <xdr:row>215</xdr:row>
                <xdr:rowOff>485775</xdr:rowOff>
              </to>
            </anchor>
          </objectPr>
        </oleObject>
      </mc:Choice>
      <mc:Fallback>
        <oleObject progId="PBrush" shapeId="36972" r:id="rId1137"/>
      </mc:Fallback>
    </mc:AlternateContent>
    <mc:AlternateContent xmlns:mc="http://schemas.openxmlformats.org/markup-compatibility/2006">
      <mc:Choice Requires="x14">
        <oleObject progId="PBrush" shapeId="36973" r:id="rId1138">
          <objectPr defaultSize="0" autoPict="0" r:id="rId621">
            <anchor moveWithCells="1" sizeWithCells="1">
              <from>
                <xdr:col>26</xdr:col>
                <xdr:colOff>0</xdr:colOff>
                <xdr:row>215</xdr:row>
                <xdr:rowOff>0</xdr:rowOff>
              </from>
              <to>
                <xdr:col>26</xdr:col>
                <xdr:colOff>0</xdr:colOff>
                <xdr:row>215</xdr:row>
                <xdr:rowOff>485775</xdr:rowOff>
              </to>
            </anchor>
          </objectPr>
        </oleObject>
      </mc:Choice>
      <mc:Fallback>
        <oleObject progId="PBrush" shapeId="36973" r:id="rId1138"/>
      </mc:Fallback>
    </mc:AlternateContent>
    <mc:AlternateContent xmlns:mc="http://schemas.openxmlformats.org/markup-compatibility/2006">
      <mc:Choice Requires="x14">
        <oleObject progId="PBrush" shapeId="36974" r:id="rId1139">
          <objectPr defaultSize="0" autoPict="0" r:id="rId570">
            <anchor moveWithCells="1" sizeWithCells="1">
              <from>
                <xdr:col>26</xdr:col>
                <xdr:colOff>0</xdr:colOff>
                <xdr:row>215</xdr:row>
                <xdr:rowOff>0</xdr:rowOff>
              </from>
              <to>
                <xdr:col>26</xdr:col>
                <xdr:colOff>0</xdr:colOff>
                <xdr:row>215</xdr:row>
                <xdr:rowOff>485775</xdr:rowOff>
              </to>
            </anchor>
          </objectPr>
        </oleObject>
      </mc:Choice>
      <mc:Fallback>
        <oleObject progId="PBrush" shapeId="36974" r:id="rId1139"/>
      </mc:Fallback>
    </mc:AlternateContent>
    <mc:AlternateContent xmlns:mc="http://schemas.openxmlformats.org/markup-compatibility/2006">
      <mc:Choice Requires="x14">
        <oleObject progId="PBrush" shapeId="36975" r:id="rId1140">
          <objectPr defaultSize="0" autoPict="0" r:id="rId503">
            <anchor moveWithCells="1" sizeWithCells="1">
              <from>
                <xdr:col>26</xdr:col>
                <xdr:colOff>0</xdr:colOff>
                <xdr:row>215</xdr:row>
                <xdr:rowOff>0</xdr:rowOff>
              </from>
              <to>
                <xdr:col>26</xdr:col>
                <xdr:colOff>0</xdr:colOff>
                <xdr:row>215</xdr:row>
                <xdr:rowOff>485775</xdr:rowOff>
              </to>
            </anchor>
          </objectPr>
        </oleObject>
      </mc:Choice>
      <mc:Fallback>
        <oleObject progId="PBrush" shapeId="36975" r:id="rId1140"/>
      </mc:Fallback>
    </mc:AlternateContent>
    <mc:AlternateContent xmlns:mc="http://schemas.openxmlformats.org/markup-compatibility/2006">
      <mc:Choice Requires="x14">
        <oleObject progId="PBrush" shapeId="36976" r:id="rId1141">
          <objectPr defaultSize="0" autoPict="0" r:id="rId19">
            <anchor moveWithCells="1" sizeWithCells="1">
              <from>
                <xdr:col>26</xdr:col>
                <xdr:colOff>0</xdr:colOff>
                <xdr:row>215</xdr:row>
                <xdr:rowOff>0</xdr:rowOff>
              </from>
              <to>
                <xdr:col>26</xdr:col>
                <xdr:colOff>0</xdr:colOff>
                <xdr:row>215</xdr:row>
                <xdr:rowOff>485775</xdr:rowOff>
              </to>
            </anchor>
          </objectPr>
        </oleObject>
      </mc:Choice>
      <mc:Fallback>
        <oleObject progId="PBrush" shapeId="36976" r:id="rId1141"/>
      </mc:Fallback>
    </mc:AlternateContent>
    <mc:AlternateContent xmlns:mc="http://schemas.openxmlformats.org/markup-compatibility/2006">
      <mc:Choice Requires="x14">
        <oleObject progId="PBrush" shapeId="36977" r:id="rId1142">
          <objectPr defaultSize="0" autoPict="0" r:id="rId1134">
            <anchor moveWithCells="1" sizeWithCells="1">
              <from>
                <xdr:col>26</xdr:col>
                <xdr:colOff>0</xdr:colOff>
                <xdr:row>222</xdr:row>
                <xdr:rowOff>0</xdr:rowOff>
              </from>
              <to>
                <xdr:col>26</xdr:col>
                <xdr:colOff>0</xdr:colOff>
                <xdr:row>222</xdr:row>
                <xdr:rowOff>485775</xdr:rowOff>
              </to>
            </anchor>
          </objectPr>
        </oleObject>
      </mc:Choice>
      <mc:Fallback>
        <oleObject progId="PBrush" shapeId="36977" r:id="rId1142"/>
      </mc:Fallback>
    </mc:AlternateContent>
    <mc:AlternateContent xmlns:mc="http://schemas.openxmlformats.org/markup-compatibility/2006">
      <mc:Choice Requires="x14">
        <oleObject progId="PBrush" shapeId="36978" r:id="rId1143">
          <objectPr defaultSize="0" autoPict="0" r:id="rId939">
            <anchor moveWithCells="1" sizeWithCells="1">
              <from>
                <xdr:col>26</xdr:col>
                <xdr:colOff>0</xdr:colOff>
                <xdr:row>222</xdr:row>
                <xdr:rowOff>0</xdr:rowOff>
              </from>
              <to>
                <xdr:col>26</xdr:col>
                <xdr:colOff>0</xdr:colOff>
                <xdr:row>222</xdr:row>
                <xdr:rowOff>485775</xdr:rowOff>
              </to>
            </anchor>
          </objectPr>
        </oleObject>
      </mc:Choice>
      <mc:Fallback>
        <oleObject progId="PBrush" shapeId="36978" r:id="rId1143"/>
      </mc:Fallback>
    </mc:AlternateContent>
    <mc:AlternateContent xmlns:mc="http://schemas.openxmlformats.org/markup-compatibility/2006">
      <mc:Choice Requires="x14">
        <oleObject progId="PBrush" shapeId="36979" r:id="rId1144">
          <objectPr defaultSize="0" autoPict="0" r:id="rId1051">
            <anchor moveWithCells="1" sizeWithCells="1">
              <from>
                <xdr:col>26</xdr:col>
                <xdr:colOff>0</xdr:colOff>
                <xdr:row>222</xdr:row>
                <xdr:rowOff>0</xdr:rowOff>
              </from>
              <to>
                <xdr:col>26</xdr:col>
                <xdr:colOff>0</xdr:colOff>
                <xdr:row>222</xdr:row>
                <xdr:rowOff>485775</xdr:rowOff>
              </to>
            </anchor>
          </objectPr>
        </oleObject>
      </mc:Choice>
      <mc:Fallback>
        <oleObject progId="PBrush" shapeId="36979" r:id="rId1144"/>
      </mc:Fallback>
    </mc:AlternateContent>
    <mc:AlternateContent xmlns:mc="http://schemas.openxmlformats.org/markup-compatibility/2006">
      <mc:Choice Requires="x14">
        <oleObject progId="PBrush" shapeId="36980" r:id="rId1145">
          <objectPr defaultSize="0" autoPict="0" r:id="rId196">
            <anchor moveWithCells="1" sizeWithCells="1">
              <from>
                <xdr:col>26</xdr:col>
                <xdr:colOff>0</xdr:colOff>
                <xdr:row>222</xdr:row>
                <xdr:rowOff>0</xdr:rowOff>
              </from>
              <to>
                <xdr:col>26</xdr:col>
                <xdr:colOff>0</xdr:colOff>
                <xdr:row>222</xdr:row>
                <xdr:rowOff>485775</xdr:rowOff>
              </to>
            </anchor>
          </objectPr>
        </oleObject>
      </mc:Choice>
      <mc:Fallback>
        <oleObject progId="PBrush" shapeId="36980" r:id="rId1145"/>
      </mc:Fallback>
    </mc:AlternateContent>
    <mc:AlternateContent xmlns:mc="http://schemas.openxmlformats.org/markup-compatibility/2006">
      <mc:Choice Requires="x14">
        <oleObject progId="PBrush" shapeId="36981" r:id="rId1146">
          <objectPr defaultSize="0" autoPict="0" r:id="rId621">
            <anchor moveWithCells="1" sizeWithCells="1">
              <from>
                <xdr:col>26</xdr:col>
                <xdr:colOff>0</xdr:colOff>
                <xdr:row>222</xdr:row>
                <xdr:rowOff>0</xdr:rowOff>
              </from>
              <to>
                <xdr:col>26</xdr:col>
                <xdr:colOff>0</xdr:colOff>
                <xdr:row>222</xdr:row>
                <xdr:rowOff>485775</xdr:rowOff>
              </to>
            </anchor>
          </objectPr>
        </oleObject>
      </mc:Choice>
      <mc:Fallback>
        <oleObject progId="PBrush" shapeId="36981" r:id="rId1146"/>
      </mc:Fallback>
    </mc:AlternateContent>
    <mc:AlternateContent xmlns:mc="http://schemas.openxmlformats.org/markup-compatibility/2006">
      <mc:Choice Requires="x14">
        <oleObject progId="PBrush" shapeId="36982" r:id="rId1147">
          <objectPr defaultSize="0" autoPict="0" r:id="rId570">
            <anchor moveWithCells="1" sizeWithCells="1">
              <from>
                <xdr:col>26</xdr:col>
                <xdr:colOff>0</xdr:colOff>
                <xdr:row>222</xdr:row>
                <xdr:rowOff>0</xdr:rowOff>
              </from>
              <to>
                <xdr:col>26</xdr:col>
                <xdr:colOff>0</xdr:colOff>
                <xdr:row>222</xdr:row>
                <xdr:rowOff>485775</xdr:rowOff>
              </to>
            </anchor>
          </objectPr>
        </oleObject>
      </mc:Choice>
      <mc:Fallback>
        <oleObject progId="PBrush" shapeId="36982" r:id="rId1147"/>
      </mc:Fallback>
    </mc:AlternateContent>
    <mc:AlternateContent xmlns:mc="http://schemas.openxmlformats.org/markup-compatibility/2006">
      <mc:Choice Requires="x14">
        <oleObject progId="PBrush" shapeId="36983" r:id="rId1148">
          <objectPr defaultSize="0" autoPict="0" r:id="rId503">
            <anchor moveWithCells="1" sizeWithCells="1">
              <from>
                <xdr:col>26</xdr:col>
                <xdr:colOff>0</xdr:colOff>
                <xdr:row>222</xdr:row>
                <xdr:rowOff>0</xdr:rowOff>
              </from>
              <to>
                <xdr:col>26</xdr:col>
                <xdr:colOff>0</xdr:colOff>
                <xdr:row>222</xdr:row>
                <xdr:rowOff>485775</xdr:rowOff>
              </to>
            </anchor>
          </objectPr>
        </oleObject>
      </mc:Choice>
      <mc:Fallback>
        <oleObject progId="PBrush" shapeId="36983" r:id="rId1148"/>
      </mc:Fallback>
    </mc:AlternateContent>
    <mc:AlternateContent xmlns:mc="http://schemas.openxmlformats.org/markup-compatibility/2006">
      <mc:Choice Requires="x14">
        <oleObject progId="PBrush" shapeId="36984" r:id="rId1149">
          <objectPr defaultSize="0" autoPict="0" r:id="rId19">
            <anchor moveWithCells="1" sizeWithCells="1">
              <from>
                <xdr:col>26</xdr:col>
                <xdr:colOff>0</xdr:colOff>
                <xdr:row>222</xdr:row>
                <xdr:rowOff>0</xdr:rowOff>
              </from>
              <to>
                <xdr:col>26</xdr:col>
                <xdr:colOff>0</xdr:colOff>
                <xdr:row>222</xdr:row>
                <xdr:rowOff>485775</xdr:rowOff>
              </to>
            </anchor>
          </objectPr>
        </oleObject>
      </mc:Choice>
      <mc:Fallback>
        <oleObject progId="PBrush" shapeId="36984" r:id="rId1149"/>
      </mc:Fallback>
    </mc:AlternateContent>
    <mc:AlternateContent xmlns:mc="http://schemas.openxmlformats.org/markup-compatibility/2006">
      <mc:Choice Requires="x14">
        <oleObject progId="PBrush" shapeId="36985" r:id="rId1150">
          <objectPr defaultSize="0" autoPict="0" r:id="rId1151">
            <anchor moveWithCells="1" sizeWithCells="1">
              <from>
                <xdr:col>26</xdr:col>
                <xdr:colOff>0</xdr:colOff>
                <xdr:row>223</xdr:row>
                <xdr:rowOff>0</xdr:rowOff>
              </from>
              <to>
                <xdr:col>26</xdr:col>
                <xdr:colOff>0</xdr:colOff>
                <xdr:row>223</xdr:row>
                <xdr:rowOff>485775</xdr:rowOff>
              </to>
            </anchor>
          </objectPr>
        </oleObject>
      </mc:Choice>
      <mc:Fallback>
        <oleObject progId="PBrush" shapeId="36985" r:id="rId1150"/>
      </mc:Fallback>
    </mc:AlternateContent>
    <mc:AlternateContent xmlns:mc="http://schemas.openxmlformats.org/markup-compatibility/2006">
      <mc:Choice Requires="x14">
        <oleObject progId="PBrush" shapeId="36986" r:id="rId1152">
          <objectPr defaultSize="0" autoPict="0" r:id="rId973">
            <anchor moveWithCells="1" sizeWithCells="1">
              <from>
                <xdr:col>26</xdr:col>
                <xdr:colOff>0</xdr:colOff>
                <xdr:row>223</xdr:row>
                <xdr:rowOff>0</xdr:rowOff>
              </from>
              <to>
                <xdr:col>26</xdr:col>
                <xdr:colOff>0</xdr:colOff>
                <xdr:row>223</xdr:row>
                <xdr:rowOff>485775</xdr:rowOff>
              </to>
            </anchor>
          </objectPr>
        </oleObject>
      </mc:Choice>
      <mc:Fallback>
        <oleObject progId="PBrush" shapeId="36986" r:id="rId1152"/>
      </mc:Fallback>
    </mc:AlternateContent>
    <mc:AlternateContent xmlns:mc="http://schemas.openxmlformats.org/markup-compatibility/2006">
      <mc:Choice Requires="x14">
        <oleObject progId="PBrush" shapeId="36987" r:id="rId1153">
          <objectPr defaultSize="0" autoPict="0" r:id="rId775">
            <anchor moveWithCells="1" sizeWithCells="1">
              <from>
                <xdr:col>26</xdr:col>
                <xdr:colOff>0</xdr:colOff>
                <xdr:row>223</xdr:row>
                <xdr:rowOff>0</xdr:rowOff>
              </from>
              <to>
                <xdr:col>26</xdr:col>
                <xdr:colOff>0</xdr:colOff>
                <xdr:row>223</xdr:row>
                <xdr:rowOff>485775</xdr:rowOff>
              </to>
            </anchor>
          </objectPr>
        </oleObject>
      </mc:Choice>
      <mc:Fallback>
        <oleObject progId="PBrush" shapeId="36987" r:id="rId1153"/>
      </mc:Fallback>
    </mc:AlternateContent>
    <mc:AlternateContent xmlns:mc="http://schemas.openxmlformats.org/markup-compatibility/2006">
      <mc:Choice Requires="x14">
        <oleObject progId="PBrush" shapeId="36988" r:id="rId1154">
          <objectPr defaultSize="0" autoPict="0" r:id="rId289">
            <anchor moveWithCells="1" sizeWithCells="1">
              <from>
                <xdr:col>26</xdr:col>
                <xdr:colOff>0</xdr:colOff>
                <xdr:row>223</xdr:row>
                <xdr:rowOff>0</xdr:rowOff>
              </from>
              <to>
                <xdr:col>26</xdr:col>
                <xdr:colOff>0</xdr:colOff>
                <xdr:row>223</xdr:row>
                <xdr:rowOff>485775</xdr:rowOff>
              </to>
            </anchor>
          </objectPr>
        </oleObject>
      </mc:Choice>
      <mc:Fallback>
        <oleObject progId="PBrush" shapeId="36988" r:id="rId1154"/>
      </mc:Fallback>
    </mc:AlternateContent>
    <mc:AlternateContent xmlns:mc="http://schemas.openxmlformats.org/markup-compatibility/2006">
      <mc:Choice Requires="x14">
        <oleObject progId="PBrush" shapeId="36989" r:id="rId1155">
          <objectPr defaultSize="0" autoPict="0" r:id="rId695">
            <anchor moveWithCells="1" sizeWithCells="1">
              <from>
                <xdr:col>26</xdr:col>
                <xdr:colOff>0</xdr:colOff>
                <xdr:row>223</xdr:row>
                <xdr:rowOff>0</xdr:rowOff>
              </from>
              <to>
                <xdr:col>26</xdr:col>
                <xdr:colOff>0</xdr:colOff>
                <xdr:row>223</xdr:row>
                <xdr:rowOff>485775</xdr:rowOff>
              </to>
            </anchor>
          </objectPr>
        </oleObject>
      </mc:Choice>
      <mc:Fallback>
        <oleObject progId="PBrush" shapeId="36989" r:id="rId1155"/>
      </mc:Fallback>
    </mc:AlternateContent>
    <mc:AlternateContent xmlns:mc="http://schemas.openxmlformats.org/markup-compatibility/2006">
      <mc:Choice Requires="x14">
        <oleObject progId="PBrush" shapeId="36990" r:id="rId1156">
          <objectPr defaultSize="0" autoPict="0" r:id="rId621">
            <anchor moveWithCells="1" sizeWithCells="1">
              <from>
                <xdr:col>26</xdr:col>
                <xdr:colOff>0</xdr:colOff>
                <xdr:row>223</xdr:row>
                <xdr:rowOff>0</xdr:rowOff>
              </from>
              <to>
                <xdr:col>26</xdr:col>
                <xdr:colOff>0</xdr:colOff>
                <xdr:row>223</xdr:row>
                <xdr:rowOff>485775</xdr:rowOff>
              </to>
            </anchor>
          </objectPr>
        </oleObject>
      </mc:Choice>
      <mc:Fallback>
        <oleObject progId="PBrush" shapeId="36990" r:id="rId1156"/>
      </mc:Fallback>
    </mc:AlternateContent>
    <mc:AlternateContent xmlns:mc="http://schemas.openxmlformats.org/markup-compatibility/2006">
      <mc:Choice Requires="x14">
        <oleObject progId="PBrush" shapeId="36991" r:id="rId1157">
          <objectPr defaultSize="0" autoPict="0" r:id="rId570">
            <anchor moveWithCells="1" sizeWithCells="1">
              <from>
                <xdr:col>26</xdr:col>
                <xdr:colOff>0</xdr:colOff>
                <xdr:row>223</xdr:row>
                <xdr:rowOff>0</xdr:rowOff>
              </from>
              <to>
                <xdr:col>26</xdr:col>
                <xdr:colOff>0</xdr:colOff>
                <xdr:row>223</xdr:row>
                <xdr:rowOff>485775</xdr:rowOff>
              </to>
            </anchor>
          </objectPr>
        </oleObject>
      </mc:Choice>
      <mc:Fallback>
        <oleObject progId="PBrush" shapeId="36991" r:id="rId1157"/>
      </mc:Fallback>
    </mc:AlternateContent>
    <mc:AlternateContent xmlns:mc="http://schemas.openxmlformats.org/markup-compatibility/2006">
      <mc:Choice Requires="x14">
        <oleObject progId="PBrush" shapeId="36992" r:id="rId1158">
          <objectPr defaultSize="0" autoPict="0" r:id="rId503">
            <anchor moveWithCells="1" sizeWithCells="1">
              <from>
                <xdr:col>26</xdr:col>
                <xdr:colOff>0</xdr:colOff>
                <xdr:row>223</xdr:row>
                <xdr:rowOff>0</xdr:rowOff>
              </from>
              <to>
                <xdr:col>26</xdr:col>
                <xdr:colOff>0</xdr:colOff>
                <xdr:row>223</xdr:row>
                <xdr:rowOff>485775</xdr:rowOff>
              </to>
            </anchor>
          </objectPr>
        </oleObject>
      </mc:Choice>
      <mc:Fallback>
        <oleObject progId="PBrush" shapeId="36992" r:id="rId1158"/>
      </mc:Fallback>
    </mc:AlternateContent>
    <mc:AlternateContent xmlns:mc="http://schemas.openxmlformats.org/markup-compatibility/2006">
      <mc:Choice Requires="x14">
        <oleObject progId="PBrush" shapeId="36993" r:id="rId1159">
          <objectPr defaultSize="0" autoPict="0" r:id="rId1160">
            <anchor moveWithCells="1" sizeWithCells="1">
              <from>
                <xdr:col>26</xdr:col>
                <xdr:colOff>0</xdr:colOff>
                <xdr:row>224</xdr:row>
                <xdr:rowOff>0</xdr:rowOff>
              </from>
              <to>
                <xdr:col>26</xdr:col>
                <xdr:colOff>0</xdr:colOff>
                <xdr:row>224</xdr:row>
                <xdr:rowOff>485775</xdr:rowOff>
              </to>
            </anchor>
          </objectPr>
        </oleObject>
      </mc:Choice>
      <mc:Fallback>
        <oleObject progId="PBrush" shapeId="36993" r:id="rId1159"/>
      </mc:Fallback>
    </mc:AlternateContent>
    <mc:AlternateContent xmlns:mc="http://schemas.openxmlformats.org/markup-compatibility/2006">
      <mc:Choice Requires="x14">
        <oleObject progId="PBrush" shapeId="36994" r:id="rId1161">
          <objectPr defaultSize="0" autoPict="0" r:id="rId990">
            <anchor moveWithCells="1" sizeWithCells="1">
              <from>
                <xdr:col>26</xdr:col>
                <xdr:colOff>0</xdr:colOff>
                <xdr:row>224</xdr:row>
                <xdr:rowOff>0</xdr:rowOff>
              </from>
              <to>
                <xdr:col>26</xdr:col>
                <xdr:colOff>0</xdr:colOff>
                <xdr:row>224</xdr:row>
                <xdr:rowOff>485775</xdr:rowOff>
              </to>
            </anchor>
          </objectPr>
        </oleObject>
      </mc:Choice>
      <mc:Fallback>
        <oleObject progId="PBrush" shapeId="36994" r:id="rId1161"/>
      </mc:Fallback>
    </mc:AlternateContent>
    <mc:AlternateContent xmlns:mc="http://schemas.openxmlformats.org/markup-compatibility/2006">
      <mc:Choice Requires="x14">
        <oleObject progId="PBrush" shapeId="36995" r:id="rId1162">
          <objectPr defaultSize="0" autoPict="0" r:id="rId832">
            <anchor moveWithCells="1" sizeWithCells="1">
              <from>
                <xdr:col>26</xdr:col>
                <xdr:colOff>0</xdr:colOff>
                <xdr:row>224</xdr:row>
                <xdr:rowOff>0</xdr:rowOff>
              </from>
              <to>
                <xdr:col>26</xdr:col>
                <xdr:colOff>0</xdr:colOff>
                <xdr:row>224</xdr:row>
                <xdr:rowOff>485775</xdr:rowOff>
              </to>
            </anchor>
          </objectPr>
        </oleObject>
      </mc:Choice>
      <mc:Fallback>
        <oleObject progId="PBrush" shapeId="36995" r:id="rId1162"/>
      </mc:Fallback>
    </mc:AlternateContent>
    <mc:AlternateContent xmlns:mc="http://schemas.openxmlformats.org/markup-compatibility/2006">
      <mc:Choice Requires="x14">
        <oleObject progId="PBrush" shapeId="36996" r:id="rId1163">
          <objectPr defaultSize="0" autoPict="0" r:id="rId349">
            <anchor moveWithCells="1" sizeWithCells="1">
              <from>
                <xdr:col>26</xdr:col>
                <xdr:colOff>0</xdr:colOff>
                <xdr:row>224</xdr:row>
                <xdr:rowOff>0</xdr:rowOff>
              </from>
              <to>
                <xdr:col>26</xdr:col>
                <xdr:colOff>0</xdr:colOff>
                <xdr:row>224</xdr:row>
                <xdr:rowOff>485775</xdr:rowOff>
              </to>
            </anchor>
          </objectPr>
        </oleObject>
      </mc:Choice>
      <mc:Fallback>
        <oleObject progId="PBrush" shapeId="36996" r:id="rId1163"/>
      </mc:Fallback>
    </mc:AlternateContent>
    <mc:AlternateContent xmlns:mc="http://schemas.openxmlformats.org/markup-compatibility/2006">
      <mc:Choice Requires="x14">
        <oleObject progId="PBrush" shapeId="36997" r:id="rId1164">
          <objectPr defaultSize="0" autoPict="0" r:id="rId942">
            <anchor moveWithCells="1" sizeWithCells="1">
              <from>
                <xdr:col>26</xdr:col>
                <xdr:colOff>0</xdr:colOff>
                <xdr:row>224</xdr:row>
                <xdr:rowOff>0</xdr:rowOff>
              </from>
              <to>
                <xdr:col>26</xdr:col>
                <xdr:colOff>0</xdr:colOff>
                <xdr:row>224</xdr:row>
                <xdr:rowOff>485775</xdr:rowOff>
              </to>
            </anchor>
          </objectPr>
        </oleObject>
      </mc:Choice>
      <mc:Fallback>
        <oleObject progId="PBrush" shapeId="36997" r:id="rId1164"/>
      </mc:Fallback>
    </mc:AlternateContent>
    <mc:AlternateContent xmlns:mc="http://schemas.openxmlformats.org/markup-compatibility/2006">
      <mc:Choice Requires="x14">
        <oleObject progId="PBrush" shapeId="36998" r:id="rId1165">
          <objectPr defaultSize="0" autoPict="0" r:id="rId695">
            <anchor moveWithCells="1" sizeWithCells="1">
              <from>
                <xdr:col>26</xdr:col>
                <xdr:colOff>0</xdr:colOff>
                <xdr:row>224</xdr:row>
                <xdr:rowOff>0</xdr:rowOff>
              </from>
              <to>
                <xdr:col>26</xdr:col>
                <xdr:colOff>0</xdr:colOff>
                <xdr:row>224</xdr:row>
                <xdr:rowOff>485775</xdr:rowOff>
              </to>
            </anchor>
          </objectPr>
        </oleObject>
      </mc:Choice>
      <mc:Fallback>
        <oleObject progId="PBrush" shapeId="36998" r:id="rId1165"/>
      </mc:Fallback>
    </mc:AlternateContent>
    <mc:AlternateContent xmlns:mc="http://schemas.openxmlformats.org/markup-compatibility/2006">
      <mc:Choice Requires="x14">
        <oleObject progId="PBrush" shapeId="36999" r:id="rId1166">
          <objectPr defaultSize="0" autoPict="0" r:id="rId621">
            <anchor moveWithCells="1" sizeWithCells="1">
              <from>
                <xdr:col>26</xdr:col>
                <xdr:colOff>0</xdr:colOff>
                <xdr:row>224</xdr:row>
                <xdr:rowOff>0</xdr:rowOff>
              </from>
              <to>
                <xdr:col>26</xdr:col>
                <xdr:colOff>0</xdr:colOff>
                <xdr:row>224</xdr:row>
                <xdr:rowOff>485775</xdr:rowOff>
              </to>
            </anchor>
          </objectPr>
        </oleObject>
      </mc:Choice>
      <mc:Fallback>
        <oleObject progId="PBrush" shapeId="36999" r:id="rId1166"/>
      </mc:Fallback>
    </mc:AlternateContent>
    <mc:AlternateContent xmlns:mc="http://schemas.openxmlformats.org/markup-compatibility/2006">
      <mc:Choice Requires="x14">
        <oleObject progId="PBrush" shapeId="37000" r:id="rId1167">
          <objectPr defaultSize="0" autoPict="0" r:id="rId570">
            <anchor moveWithCells="1" sizeWithCells="1">
              <from>
                <xdr:col>26</xdr:col>
                <xdr:colOff>0</xdr:colOff>
                <xdr:row>224</xdr:row>
                <xdr:rowOff>0</xdr:rowOff>
              </from>
              <to>
                <xdr:col>26</xdr:col>
                <xdr:colOff>0</xdr:colOff>
                <xdr:row>224</xdr:row>
                <xdr:rowOff>485775</xdr:rowOff>
              </to>
            </anchor>
          </objectPr>
        </oleObject>
      </mc:Choice>
      <mc:Fallback>
        <oleObject progId="PBrush" shapeId="37000" r:id="rId1167"/>
      </mc:Fallback>
    </mc:AlternateContent>
    <mc:AlternateContent xmlns:mc="http://schemas.openxmlformats.org/markup-compatibility/2006">
      <mc:Choice Requires="x14">
        <oleObject progId="PBrush" shapeId="37001" r:id="rId1168">
          <objectPr defaultSize="0" autoPict="0" r:id="rId1169">
            <anchor moveWithCells="1" sizeWithCells="1">
              <from>
                <xdr:col>26</xdr:col>
                <xdr:colOff>0</xdr:colOff>
                <xdr:row>225</xdr:row>
                <xdr:rowOff>0</xdr:rowOff>
              </from>
              <to>
                <xdr:col>26</xdr:col>
                <xdr:colOff>0</xdr:colOff>
                <xdr:row>225</xdr:row>
                <xdr:rowOff>485775</xdr:rowOff>
              </to>
            </anchor>
          </objectPr>
        </oleObject>
      </mc:Choice>
      <mc:Fallback>
        <oleObject progId="PBrush" shapeId="37001" r:id="rId1168"/>
      </mc:Fallback>
    </mc:AlternateContent>
    <mc:AlternateContent xmlns:mc="http://schemas.openxmlformats.org/markup-compatibility/2006">
      <mc:Choice Requires="x14">
        <oleObject progId="PBrush" shapeId="37002" r:id="rId1170">
          <objectPr defaultSize="0" autoPict="0" r:id="rId1007">
            <anchor moveWithCells="1" sizeWithCells="1">
              <from>
                <xdr:col>26</xdr:col>
                <xdr:colOff>0</xdr:colOff>
                <xdr:row>225</xdr:row>
                <xdr:rowOff>0</xdr:rowOff>
              </from>
              <to>
                <xdr:col>26</xdr:col>
                <xdr:colOff>0</xdr:colOff>
                <xdr:row>225</xdr:row>
                <xdr:rowOff>485775</xdr:rowOff>
              </to>
            </anchor>
          </objectPr>
        </oleObject>
      </mc:Choice>
      <mc:Fallback>
        <oleObject progId="PBrush" shapeId="37002" r:id="rId1170"/>
      </mc:Fallback>
    </mc:AlternateContent>
    <mc:AlternateContent xmlns:mc="http://schemas.openxmlformats.org/markup-compatibility/2006">
      <mc:Choice Requires="x14">
        <oleObject progId="PBrush" shapeId="37003" r:id="rId1171">
          <objectPr defaultSize="0" autoPict="0" r:id="rId889">
            <anchor moveWithCells="1" sizeWithCells="1">
              <from>
                <xdr:col>26</xdr:col>
                <xdr:colOff>0</xdr:colOff>
                <xdr:row>225</xdr:row>
                <xdr:rowOff>0</xdr:rowOff>
              </from>
              <to>
                <xdr:col>26</xdr:col>
                <xdr:colOff>0</xdr:colOff>
                <xdr:row>225</xdr:row>
                <xdr:rowOff>485775</xdr:rowOff>
              </to>
            </anchor>
          </objectPr>
        </oleObject>
      </mc:Choice>
      <mc:Fallback>
        <oleObject progId="PBrush" shapeId="37003" r:id="rId1171"/>
      </mc:Fallback>
    </mc:AlternateContent>
    <mc:AlternateContent xmlns:mc="http://schemas.openxmlformats.org/markup-compatibility/2006">
      <mc:Choice Requires="x14">
        <oleObject progId="PBrush" shapeId="37004" r:id="rId1172">
          <objectPr defaultSize="0" autoPict="0" r:id="rId410">
            <anchor moveWithCells="1" sizeWithCells="1">
              <from>
                <xdr:col>26</xdr:col>
                <xdr:colOff>0</xdr:colOff>
                <xdr:row>225</xdr:row>
                <xdr:rowOff>0</xdr:rowOff>
              </from>
              <to>
                <xdr:col>26</xdr:col>
                <xdr:colOff>0</xdr:colOff>
                <xdr:row>225</xdr:row>
                <xdr:rowOff>485775</xdr:rowOff>
              </to>
            </anchor>
          </objectPr>
        </oleObject>
      </mc:Choice>
      <mc:Fallback>
        <oleObject progId="PBrush" shapeId="37004" r:id="rId1172"/>
      </mc:Fallback>
    </mc:AlternateContent>
    <mc:AlternateContent xmlns:mc="http://schemas.openxmlformats.org/markup-compatibility/2006">
      <mc:Choice Requires="x14">
        <oleObject progId="PBrush" shapeId="37005" r:id="rId1173">
          <objectPr defaultSize="0" autoPict="0" r:id="rId125">
            <anchor moveWithCells="1" sizeWithCells="1">
              <from>
                <xdr:col>26</xdr:col>
                <xdr:colOff>0</xdr:colOff>
                <xdr:row>225</xdr:row>
                <xdr:rowOff>0</xdr:rowOff>
              </from>
              <to>
                <xdr:col>26</xdr:col>
                <xdr:colOff>0</xdr:colOff>
                <xdr:row>225</xdr:row>
                <xdr:rowOff>485775</xdr:rowOff>
              </to>
            </anchor>
          </objectPr>
        </oleObject>
      </mc:Choice>
      <mc:Fallback>
        <oleObject progId="PBrush" shapeId="37005" r:id="rId1173"/>
      </mc:Fallback>
    </mc:AlternateContent>
    <mc:AlternateContent xmlns:mc="http://schemas.openxmlformats.org/markup-compatibility/2006">
      <mc:Choice Requires="x14">
        <oleObject progId="PBrush" shapeId="37006" r:id="rId1174">
          <objectPr defaultSize="0" autoPict="0" r:id="rId942">
            <anchor moveWithCells="1" sizeWithCells="1">
              <from>
                <xdr:col>26</xdr:col>
                <xdr:colOff>0</xdr:colOff>
                <xdr:row>225</xdr:row>
                <xdr:rowOff>0</xdr:rowOff>
              </from>
              <to>
                <xdr:col>26</xdr:col>
                <xdr:colOff>0</xdr:colOff>
                <xdr:row>225</xdr:row>
                <xdr:rowOff>485775</xdr:rowOff>
              </to>
            </anchor>
          </objectPr>
        </oleObject>
      </mc:Choice>
      <mc:Fallback>
        <oleObject progId="PBrush" shapeId="37006" r:id="rId1174"/>
      </mc:Fallback>
    </mc:AlternateContent>
    <mc:AlternateContent xmlns:mc="http://schemas.openxmlformats.org/markup-compatibility/2006">
      <mc:Choice Requires="x14">
        <oleObject progId="PBrush" shapeId="37007" r:id="rId1175">
          <objectPr defaultSize="0" autoPict="0" r:id="rId695">
            <anchor moveWithCells="1" sizeWithCells="1">
              <from>
                <xdr:col>26</xdr:col>
                <xdr:colOff>0</xdr:colOff>
                <xdr:row>225</xdr:row>
                <xdr:rowOff>0</xdr:rowOff>
              </from>
              <to>
                <xdr:col>26</xdr:col>
                <xdr:colOff>0</xdr:colOff>
                <xdr:row>225</xdr:row>
                <xdr:rowOff>485775</xdr:rowOff>
              </to>
            </anchor>
          </objectPr>
        </oleObject>
      </mc:Choice>
      <mc:Fallback>
        <oleObject progId="PBrush" shapeId="37007" r:id="rId1175"/>
      </mc:Fallback>
    </mc:AlternateContent>
    <mc:AlternateContent xmlns:mc="http://schemas.openxmlformats.org/markup-compatibility/2006">
      <mc:Choice Requires="x14">
        <oleObject progId="PBrush" shapeId="37008" r:id="rId1176">
          <objectPr defaultSize="0" autoPict="0" r:id="rId621">
            <anchor moveWithCells="1" sizeWithCells="1">
              <from>
                <xdr:col>26</xdr:col>
                <xdr:colOff>0</xdr:colOff>
                <xdr:row>225</xdr:row>
                <xdr:rowOff>0</xdr:rowOff>
              </from>
              <to>
                <xdr:col>26</xdr:col>
                <xdr:colOff>0</xdr:colOff>
                <xdr:row>225</xdr:row>
                <xdr:rowOff>485775</xdr:rowOff>
              </to>
            </anchor>
          </objectPr>
        </oleObject>
      </mc:Choice>
      <mc:Fallback>
        <oleObject progId="PBrush" shapeId="37008" r:id="rId1176"/>
      </mc:Fallback>
    </mc:AlternateContent>
    <mc:AlternateContent xmlns:mc="http://schemas.openxmlformats.org/markup-compatibility/2006">
      <mc:Choice Requires="x14">
        <oleObject progId="PBrush" shapeId="37009" r:id="rId1177">
          <objectPr defaultSize="0" autoPict="0" r:id="rId1178">
            <anchor moveWithCells="1" sizeWithCells="1">
              <from>
                <xdr:col>26</xdr:col>
                <xdr:colOff>0</xdr:colOff>
                <xdr:row>226</xdr:row>
                <xdr:rowOff>0</xdr:rowOff>
              </from>
              <to>
                <xdr:col>26</xdr:col>
                <xdr:colOff>0</xdr:colOff>
                <xdr:row>226</xdr:row>
                <xdr:rowOff>485775</xdr:rowOff>
              </to>
            </anchor>
          </objectPr>
        </oleObject>
      </mc:Choice>
      <mc:Fallback>
        <oleObject progId="PBrush" shapeId="37009" r:id="rId1177"/>
      </mc:Fallback>
    </mc:AlternateContent>
    <mc:AlternateContent xmlns:mc="http://schemas.openxmlformats.org/markup-compatibility/2006">
      <mc:Choice Requires="x14">
        <oleObject progId="PBrush" shapeId="37010" r:id="rId1179">
          <objectPr defaultSize="0" autoPict="0" r:id="rId1024">
            <anchor moveWithCells="1" sizeWithCells="1">
              <from>
                <xdr:col>26</xdr:col>
                <xdr:colOff>0</xdr:colOff>
                <xdr:row>226</xdr:row>
                <xdr:rowOff>0</xdr:rowOff>
              </from>
              <to>
                <xdr:col>26</xdr:col>
                <xdr:colOff>0</xdr:colOff>
                <xdr:row>226</xdr:row>
                <xdr:rowOff>485775</xdr:rowOff>
              </to>
            </anchor>
          </objectPr>
        </oleObject>
      </mc:Choice>
      <mc:Fallback>
        <oleObject progId="PBrush" shapeId="37010" r:id="rId1179"/>
      </mc:Fallback>
    </mc:AlternateContent>
    <mc:AlternateContent xmlns:mc="http://schemas.openxmlformats.org/markup-compatibility/2006">
      <mc:Choice Requires="x14">
        <oleObject progId="PBrush" shapeId="37011" r:id="rId1180">
          <objectPr defaultSize="0" autoPict="0" r:id="rId914">
            <anchor moveWithCells="1" sizeWithCells="1">
              <from>
                <xdr:col>26</xdr:col>
                <xdr:colOff>0</xdr:colOff>
                <xdr:row>226</xdr:row>
                <xdr:rowOff>0</xdr:rowOff>
              </from>
              <to>
                <xdr:col>26</xdr:col>
                <xdr:colOff>0</xdr:colOff>
                <xdr:row>226</xdr:row>
                <xdr:rowOff>485775</xdr:rowOff>
              </to>
            </anchor>
          </objectPr>
        </oleObject>
      </mc:Choice>
      <mc:Fallback>
        <oleObject progId="PBrush" shapeId="37011" r:id="rId1180"/>
      </mc:Fallback>
    </mc:AlternateContent>
    <mc:AlternateContent xmlns:mc="http://schemas.openxmlformats.org/markup-compatibility/2006">
      <mc:Choice Requires="x14">
        <oleObject progId="PBrush" shapeId="37012" r:id="rId1181">
          <objectPr defaultSize="0" autoPict="0" r:id="rId501">
            <anchor moveWithCells="1" sizeWithCells="1">
              <from>
                <xdr:col>26</xdr:col>
                <xdr:colOff>0</xdr:colOff>
                <xdr:row>226</xdr:row>
                <xdr:rowOff>0</xdr:rowOff>
              </from>
              <to>
                <xdr:col>26</xdr:col>
                <xdr:colOff>0</xdr:colOff>
                <xdr:row>226</xdr:row>
                <xdr:rowOff>485775</xdr:rowOff>
              </to>
            </anchor>
          </objectPr>
        </oleObject>
      </mc:Choice>
      <mc:Fallback>
        <oleObject progId="PBrush" shapeId="37012" r:id="rId1181"/>
      </mc:Fallback>
    </mc:AlternateContent>
    <mc:AlternateContent xmlns:mc="http://schemas.openxmlformats.org/markup-compatibility/2006">
      <mc:Choice Requires="x14">
        <oleObject progId="PBrush" shapeId="37013" r:id="rId1182">
          <objectPr defaultSize="0" autoPict="0" r:id="rId196">
            <anchor moveWithCells="1" sizeWithCells="1">
              <from>
                <xdr:col>26</xdr:col>
                <xdr:colOff>0</xdr:colOff>
                <xdr:row>226</xdr:row>
                <xdr:rowOff>0</xdr:rowOff>
              </from>
              <to>
                <xdr:col>26</xdr:col>
                <xdr:colOff>0</xdr:colOff>
                <xdr:row>226</xdr:row>
                <xdr:rowOff>485775</xdr:rowOff>
              </to>
            </anchor>
          </objectPr>
        </oleObject>
      </mc:Choice>
      <mc:Fallback>
        <oleObject progId="PBrush" shapeId="37013" r:id="rId1182"/>
      </mc:Fallback>
    </mc:AlternateContent>
    <mc:AlternateContent xmlns:mc="http://schemas.openxmlformats.org/markup-compatibility/2006">
      <mc:Choice Requires="x14">
        <oleObject progId="PBrush" shapeId="37014" r:id="rId1183">
          <objectPr defaultSize="0" autoPict="0" r:id="rId125">
            <anchor moveWithCells="1" sizeWithCells="1">
              <from>
                <xdr:col>26</xdr:col>
                <xdr:colOff>0</xdr:colOff>
                <xdr:row>226</xdr:row>
                <xdr:rowOff>0</xdr:rowOff>
              </from>
              <to>
                <xdr:col>26</xdr:col>
                <xdr:colOff>0</xdr:colOff>
                <xdr:row>226</xdr:row>
                <xdr:rowOff>485775</xdr:rowOff>
              </to>
            </anchor>
          </objectPr>
        </oleObject>
      </mc:Choice>
      <mc:Fallback>
        <oleObject progId="PBrush" shapeId="37014" r:id="rId1183"/>
      </mc:Fallback>
    </mc:AlternateContent>
    <mc:AlternateContent xmlns:mc="http://schemas.openxmlformats.org/markup-compatibility/2006">
      <mc:Choice Requires="x14">
        <oleObject progId="PBrush" shapeId="37015" r:id="rId1184">
          <objectPr defaultSize="0" autoPict="0" r:id="rId942">
            <anchor moveWithCells="1" sizeWithCells="1">
              <from>
                <xdr:col>26</xdr:col>
                <xdr:colOff>0</xdr:colOff>
                <xdr:row>226</xdr:row>
                <xdr:rowOff>0</xdr:rowOff>
              </from>
              <to>
                <xdr:col>26</xdr:col>
                <xdr:colOff>0</xdr:colOff>
                <xdr:row>226</xdr:row>
                <xdr:rowOff>485775</xdr:rowOff>
              </to>
            </anchor>
          </objectPr>
        </oleObject>
      </mc:Choice>
      <mc:Fallback>
        <oleObject progId="PBrush" shapeId="37015" r:id="rId1184"/>
      </mc:Fallback>
    </mc:AlternateContent>
    <mc:AlternateContent xmlns:mc="http://schemas.openxmlformats.org/markup-compatibility/2006">
      <mc:Choice Requires="x14">
        <oleObject progId="PBrush" shapeId="37016" r:id="rId1185">
          <objectPr defaultSize="0" autoPict="0" r:id="rId695">
            <anchor moveWithCells="1" sizeWithCells="1">
              <from>
                <xdr:col>26</xdr:col>
                <xdr:colOff>0</xdr:colOff>
                <xdr:row>226</xdr:row>
                <xdr:rowOff>0</xdr:rowOff>
              </from>
              <to>
                <xdr:col>26</xdr:col>
                <xdr:colOff>0</xdr:colOff>
                <xdr:row>226</xdr:row>
                <xdr:rowOff>485775</xdr:rowOff>
              </to>
            </anchor>
          </objectPr>
        </oleObject>
      </mc:Choice>
      <mc:Fallback>
        <oleObject progId="PBrush" shapeId="37016" r:id="rId1185"/>
      </mc:Fallback>
    </mc:AlternateContent>
    <mc:AlternateContent xmlns:mc="http://schemas.openxmlformats.org/markup-compatibility/2006">
      <mc:Choice Requires="x14">
        <oleObject progId="PBrush" shapeId="37017" r:id="rId1186">
          <objectPr defaultSize="0" autoPict="0" r:id="rId1187">
            <anchor moveWithCells="1" sizeWithCells="1">
              <from>
                <xdr:col>26</xdr:col>
                <xdr:colOff>0</xdr:colOff>
                <xdr:row>227</xdr:row>
                <xdr:rowOff>0</xdr:rowOff>
              </from>
              <to>
                <xdr:col>26</xdr:col>
                <xdr:colOff>0</xdr:colOff>
                <xdr:row>227</xdr:row>
                <xdr:rowOff>485775</xdr:rowOff>
              </to>
            </anchor>
          </objectPr>
        </oleObject>
      </mc:Choice>
      <mc:Fallback>
        <oleObject progId="PBrush" shapeId="37017" r:id="rId1186"/>
      </mc:Fallback>
    </mc:AlternateContent>
    <mc:AlternateContent xmlns:mc="http://schemas.openxmlformats.org/markup-compatibility/2006">
      <mc:Choice Requires="x14">
        <oleObject progId="PBrush" shapeId="37018" r:id="rId1188">
          <objectPr defaultSize="0" autoPict="0" r:id="rId1049">
            <anchor moveWithCells="1" sizeWithCells="1">
              <from>
                <xdr:col>26</xdr:col>
                <xdr:colOff>0</xdr:colOff>
                <xdr:row>227</xdr:row>
                <xdr:rowOff>0</xdr:rowOff>
              </from>
              <to>
                <xdr:col>26</xdr:col>
                <xdr:colOff>0</xdr:colOff>
                <xdr:row>227</xdr:row>
                <xdr:rowOff>485775</xdr:rowOff>
              </to>
            </anchor>
          </objectPr>
        </oleObject>
      </mc:Choice>
      <mc:Fallback>
        <oleObject progId="PBrush" shapeId="37018" r:id="rId1188"/>
      </mc:Fallback>
    </mc:AlternateContent>
    <mc:AlternateContent xmlns:mc="http://schemas.openxmlformats.org/markup-compatibility/2006">
      <mc:Choice Requires="x14">
        <oleObject progId="PBrush" shapeId="37019" r:id="rId1189">
          <objectPr defaultSize="0" autoPict="0" r:id="rId939">
            <anchor moveWithCells="1" sizeWithCells="1">
              <from>
                <xdr:col>26</xdr:col>
                <xdr:colOff>0</xdr:colOff>
                <xdr:row>227</xdr:row>
                <xdr:rowOff>0</xdr:rowOff>
              </from>
              <to>
                <xdr:col>26</xdr:col>
                <xdr:colOff>0</xdr:colOff>
                <xdr:row>227</xdr:row>
                <xdr:rowOff>485775</xdr:rowOff>
              </to>
            </anchor>
          </objectPr>
        </oleObject>
      </mc:Choice>
      <mc:Fallback>
        <oleObject progId="PBrush" shapeId="37019" r:id="rId1189"/>
      </mc:Fallback>
    </mc:AlternateContent>
    <mc:AlternateContent xmlns:mc="http://schemas.openxmlformats.org/markup-compatibility/2006">
      <mc:Choice Requires="x14">
        <oleObject progId="PBrush" shapeId="37020" r:id="rId1190">
          <objectPr defaultSize="0" autoPict="0" r:id="rId568">
            <anchor moveWithCells="1" sizeWithCells="1">
              <from>
                <xdr:col>26</xdr:col>
                <xdr:colOff>0</xdr:colOff>
                <xdr:row>227</xdr:row>
                <xdr:rowOff>0</xdr:rowOff>
              </from>
              <to>
                <xdr:col>26</xdr:col>
                <xdr:colOff>0</xdr:colOff>
                <xdr:row>227</xdr:row>
                <xdr:rowOff>485775</xdr:rowOff>
              </to>
            </anchor>
          </objectPr>
        </oleObject>
      </mc:Choice>
      <mc:Fallback>
        <oleObject progId="PBrush" shapeId="37020" r:id="rId1190"/>
      </mc:Fallback>
    </mc:AlternateContent>
    <mc:AlternateContent xmlns:mc="http://schemas.openxmlformats.org/markup-compatibility/2006">
      <mc:Choice Requires="x14">
        <oleObject progId="PBrush" shapeId="37021" r:id="rId1191">
          <objectPr defaultSize="0" autoPict="0" r:id="rId289">
            <anchor moveWithCells="1" sizeWithCells="1">
              <from>
                <xdr:col>26</xdr:col>
                <xdr:colOff>0</xdr:colOff>
                <xdr:row>227</xdr:row>
                <xdr:rowOff>0</xdr:rowOff>
              </from>
              <to>
                <xdr:col>26</xdr:col>
                <xdr:colOff>0</xdr:colOff>
                <xdr:row>227</xdr:row>
                <xdr:rowOff>485775</xdr:rowOff>
              </to>
            </anchor>
          </objectPr>
        </oleObject>
      </mc:Choice>
      <mc:Fallback>
        <oleObject progId="PBrush" shapeId="37021" r:id="rId1191"/>
      </mc:Fallback>
    </mc:AlternateContent>
    <mc:AlternateContent xmlns:mc="http://schemas.openxmlformats.org/markup-compatibility/2006">
      <mc:Choice Requires="x14">
        <oleObject progId="PBrush" shapeId="37022" r:id="rId1192">
          <objectPr defaultSize="0" autoPict="0" r:id="rId196">
            <anchor moveWithCells="1" sizeWithCells="1">
              <from>
                <xdr:col>26</xdr:col>
                <xdr:colOff>0</xdr:colOff>
                <xdr:row>227</xdr:row>
                <xdr:rowOff>0</xdr:rowOff>
              </from>
              <to>
                <xdr:col>26</xdr:col>
                <xdr:colOff>0</xdr:colOff>
                <xdr:row>227</xdr:row>
                <xdr:rowOff>485775</xdr:rowOff>
              </to>
            </anchor>
          </objectPr>
        </oleObject>
      </mc:Choice>
      <mc:Fallback>
        <oleObject progId="PBrush" shapeId="37022" r:id="rId1192"/>
      </mc:Fallback>
    </mc:AlternateContent>
    <mc:AlternateContent xmlns:mc="http://schemas.openxmlformats.org/markup-compatibility/2006">
      <mc:Choice Requires="x14">
        <oleObject progId="PBrush" shapeId="37023" r:id="rId1193">
          <objectPr defaultSize="0" autoPict="0" r:id="rId125">
            <anchor moveWithCells="1" sizeWithCells="1">
              <from>
                <xdr:col>26</xdr:col>
                <xdr:colOff>0</xdr:colOff>
                <xdr:row>227</xdr:row>
                <xdr:rowOff>0</xdr:rowOff>
              </from>
              <to>
                <xdr:col>26</xdr:col>
                <xdr:colOff>0</xdr:colOff>
                <xdr:row>227</xdr:row>
                <xdr:rowOff>485775</xdr:rowOff>
              </to>
            </anchor>
          </objectPr>
        </oleObject>
      </mc:Choice>
      <mc:Fallback>
        <oleObject progId="PBrush" shapeId="37023" r:id="rId1193"/>
      </mc:Fallback>
    </mc:AlternateContent>
    <mc:AlternateContent xmlns:mc="http://schemas.openxmlformats.org/markup-compatibility/2006">
      <mc:Choice Requires="x14">
        <oleObject progId="PBrush" shapeId="37024" r:id="rId1194">
          <objectPr defaultSize="0" autoPict="0" r:id="rId942">
            <anchor moveWithCells="1" sizeWithCells="1">
              <from>
                <xdr:col>26</xdr:col>
                <xdr:colOff>0</xdr:colOff>
                <xdr:row>227</xdr:row>
                <xdr:rowOff>0</xdr:rowOff>
              </from>
              <to>
                <xdr:col>26</xdr:col>
                <xdr:colOff>0</xdr:colOff>
                <xdr:row>227</xdr:row>
                <xdr:rowOff>485775</xdr:rowOff>
              </to>
            </anchor>
          </objectPr>
        </oleObject>
      </mc:Choice>
      <mc:Fallback>
        <oleObject progId="PBrush" shapeId="37024" r:id="rId1194"/>
      </mc:Fallback>
    </mc:AlternateContent>
    <mc:AlternateContent xmlns:mc="http://schemas.openxmlformats.org/markup-compatibility/2006">
      <mc:Choice Requires="x14">
        <oleObject progId="PBrush" shapeId="37025" r:id="rId1195">
          <objectPr defaultSize="0" autoPict="0" r:id="rId1196">
            <anchor moveWithCells="1" sizeWithCells="1">
              <from>
                <xdr:col>26</xdr:col>
                <xdr:colOff>0</xdr:colOff>
                <xdr:row>229</xdr:row>
                <xdr:rowOff>0</xdr:rowOff>
              </from>
              <to>
                <xdr:col>26</xdr:col>
                <xdr:colOff>0</xdr:colOff>
                <xdr:row>229</xdr:row>
                <xdr:rowOff>485775</xdr:rowOff>
              </to>
            </anchor>
          </objectPr>
        </oleObject>
      </mc:Choice>
      <mc:Fallback>
        <oleObject progId="PBrush" shapeId="37025" r:id="rId1195"/>
      </mc:Fallback>
    </mc:AlternateContent>
    <mc:AlternateContent xmlns:mc="http://schemas.openxmlformats.org/markup-compatibility/2006">
      <mc:Choice Requires="x14">
        <oleObject progId="PBrush" shapeId="37026" r:id="rId1197">
          <objectPr defaultSize="0" autoPict="0" r:id="rId1083">
            <anchor moveWithCells="1" sizeWithCells="1">
              <from>
                <xdr:col>26</xdr:col>
                <xdr:colOff>0</xdr:colOff>
                <xdr:row>229</xdr:row>
                <xdr:rowOff>0</xdr:rowOff>
              </from>
              <to>
                <xdr:col>26</xdr:col>
                <xdr:colOff>0</xdr:colOff>
                <xdr:row>229</xdr:row>
                <xdr:rowOff>485775</xdr:rowOff>
              </to>
            </anchor>
          </objectPr>
        </oleObject>
      </mc:Choice>
      <mc:Fallback>
        <oleObject progId="PBrush" shapeId="37026" r:id="rId1197"/>
      </mc:Fallback>
    </mc:AlternateContent>
    <mc:AlternateContent xmlns:mc="http://schemas.openxmlformats.org/markup-compatibility/2006">
      <mc:Choice Requires="x14">
        <oleObject progId="PBrush" shapeId="37027" r:id="rId1198">
          <objectPr defaultSize="0" autoPict="0" r:id="rId990">
            <anchor moveWithCells="1" sizeWithCells="1">
              <from>
                <xdr:col>26</xdr:col>
                <xdr:colOff>0</xdr:colOff>
                <xdr:row>229</xdr:row>
                <xdr:rowOff>0</xdr:rowOff>
              </from>
              <to>
                <xdr:col>26</xdr:col>
                <xdr:colOff>0</xdr:colOff>
                <xdr:row>229</xdr:row>
                <xdr:rowOff>485775</xdr:rowOff>
              </to>
            </anchor>
          </objectPr>
        </oleObject>
      </mc:Choice>
      <mc:Fallback>
        <oleObject progId="PBrush" shapeId="37027" r:id="rId1198"/>
      </mc:Fallback>
    </mc:AlternateContent>
    <mc:AlternateContent xmlns:mc="http://schemas.openxmlformats.org/markup-compatibility/2006">
      <mc:Choice Requires="x14">
        <oleObject progId="PBrush" shapeId="37028" r:id="rId1199">
          <objectPr defaultSize="0" autoPict="0" r:id="rId693">
            <anchor moveWithCells="1" sizeWithCells="1">
              <from>
                <xdr:col>26</xdr:col>
                <xdr:colOff>0</xdr:colOff>
                <xdr:row>229</xdr:row>
                <xdr:rowOff>0</xdr:rowOff>
              </from>
              <to>
                <xdr:col>26</xdr:col>
                <xdr:colOff>0</xdr:colOff>
                <xdr:row>229</xdr:row>
                <xdr:rowOff>485775</xdr:rowOff>
              </to>
            </anchor>
          </objectPr>
        </oleObject>
      </mc:Choice>
      <mc:Fallback>
        <oleObject progId="PBrush" shapeId="37028" r:id="rId1199"/>
      </mc:Fallback>
    </mc:AlternateContent>
    <mc:AlternateContent xmlns:mc="http://schemas.openxmlformats.org/markup-compatibility/2006">
      <mc:Choice Requires="x14">
        <oleObject progId="PBrush" shapeId="37029" r:id="rId1200">
          <objectPr defaultSize="0" autoPict="0" r:id="rId410">
            <anchor moveWithCells="1" sizeWithCells="1">
              <from>
                <xdr:col>26</xdr:col>
                <xdr:colOff>0</xdr:colOff>
                <xdr:row>229</xdr:row>
                <xdr:rowOff>0</xdr:rowOff>
              </from>
              <to>
                <xdr:col>26</xdr:col>
                <xdr:colOff>0</xdr:colOff>
                <xdr:row>229</xdr:row>
                <xdr:rowOff>485775</xdr:rowOff>
              </to>
            </anchor>
          </objectPr>
        </oleObject>
      </mc:Choice>
      <mc:Fallback>
        <oleObject progId="PBrush" shapeId="37029" r:id="rId1200"/>
      </mc:Fallback>
    </mc:AlternateContent>
    <mc:AlternateContent xmlns:mc="http://schemas.openxmlformats.org/markup-compatibility/2006">
      <mc:Choice Requires="x14">
        <oleObject progId="PBrush" shapeId="37030" r:id="rId1201">
          <objectPr defaultSize="0" autoPict="0" r:id="rId349">
            <anchor moveWithCells="1" sizeWithCells="1">
              <from>
                <xdr:col>26</xdr:col>
                <xdr:colOff>0</xdr:colOff>
                <xdr:row>229</xdr:row>
                <xdr:rowOff>0</xdr:rowOff>
              </from>
              <to>
                <xdr:col>26</xdr:col>
                <xdr:colOff>0</xdr:colOff>
                <xdr:row>229</xdr:row>
                <xdr:rowOff>485775</xdr:rowOff>
              </to>
            </anchor>
          </objectPr>
        </oleObject>
      </mc:Choice>
      <mc:Fallback>
        <oleObject progId="PBrush" shapeId="37030" r:id="rId1201"/>
      </mc:Fallback>
    </mc:AlternateContent>
    <mc:AlternateContent xmlns:mc="http://schemas.openxmlformats.org/markup-compatibility/2006">
      <mc:Choice Requires="x14">
        <oleObject progId="PBrush" shapeId="37031" r:id="rId1202">
          <objectPr defaultSize="0" autoPict="0" r:id="rId289">
            <anchor moveWithCells="1" sizeWithCells="1">
              <from>
                <xdr:col>26</xdr:col>
                <xdr:colOff>0</xdr:colOff>
                <xdr:row>229</xdr:row>
                <xdr:rowOff>0</xdr:rowOff>
              </from>
              <to>
                <xdr:col>26</xdr:col>
                <xdr:colOff>0</xdr:colOff>
                <xdr:row>229</xdr:row>
                <xdr:rowOff>485775</xdr:rowOff>
              </to>
            </anchor>
          </objectPr>
        </oleObject>
      </mc:Choice>
      <mc:Fallback>
        <oleObject progId="PBrush" shapeId="37031" r:id="rId1202"/>
      </mc:Fallback>
    </mc:AlternateContent>
    <mc:AlternateContent xmlns:mc="http://schemas.openxmlformats.org/markup-compatibility/2006">
      <mc:Choice Requires="x14">
        <oleObject progId="PBrush" shapeId="37032" r:id="rId1203">
          <objectPr defaultSize="0" autoPict="0" r:id="rId196">
            <anchor moveWithCells="1" sizeWithCells="1">
              <from>
                <xdr:col>26</xdr:col>
                <xdr:colOff>0</xdr:colOff>
                <xdr:row>229</xdr:row>
                <xdr:rowOff>0</xdr:rowOff>
              </from>
              <to>
                <xdr:col>26</xdr:col>
                <xdr:colOff>0</xdr:colOff>
                <xdr:row>229</xdr:row>
                <xdr:rowOff>485775</xdr:rowOff>
              </to>
            </anchor>
          </objectPr>
        </oleObject>
      </mc:Choice>
      <mc:Fallback>
        <oleObject progId="PBrush" shapeId="37032" r:id="rId1203"/>
      </mc:Fallback>
    </mc:AlternateContent>
    <mc:AlternateContent xmlns:mc="http://schemas.openxmlformats.org/markup-compatibility/2006">
      <mc:Choice Requires="x14">
        <oleObject progId="PBrush" shapeId="37033" r:id="rId1204">
          <objectPr defaultSize="0" autoPict="0" r:id="rId1196">
            <anchor moveWithCells="1" sizeWithCells="1">
              <from>
                <xdr:col>26</xdr:col>
                <xdr:colOff>0</xdr:colOff>
                <xdr:row>230</xdr:row>
                <xdr:rowOff>0</xdr:rowOff>
              </from>
              <to>
                <xdr:col>26</xdr:col>
                <xdr:colOff>0</xdr:colOff>
                <xdr:row>230</xdr:row>
                <xdr:rowOff>485775</xdr:rowOff>
              </to>
            </anchor>
          </objectPr>
        </oleObject>
      </mc:Choice>
      <mc:Fallback>
        <oleObject progId="PBrush" shapeId="37033" r:id="rId1204"/>
      </mc:Fallback>
    </mc:AlternateContent>
    <mc:AlternateContent xmlns:mc="http://schemas.openxmlformats.org/markup-compatibility/2006">
      <mc:Choice Requires="x14">
        <oleObject progId="PBrush" shapeId="37034" r:id="rId1205">
          <objectPr defaultSize="0" autoPict="0" r:id="rId1083">
            <anchor moveWithCells="1" sizeWithCells="1">
              <from>
                <xdr:col>26</xdr:col>
                <xdr:colOff>0</xdr:colOff>
                <xdr:row>230</xdr:row>
                <xdr:rowOff>0</xdr:rowOff>
              </from>
              <to>
                <xdr:col>26</xdr:col>
                <xdr:colOff>0</xdr:colOff>
                <xdr:row>230</xdr:row>
                <xdr:rowOff>485775</xdr:rowOff>
              </to>
            </anchor>
          </objectPr>
        </oleObject>
      </mc:Choice>
      <mc:Fallback>
        <oleObject progId="PBrush" shapeId="37034" r:id="rId1205"/>
      </mc:Fallback>
    </mc:AlternateContent>
    <mc:AlternateContent xmlns:mc="http://schemas.openxmlformats.org/markup-compatibility/2006">
      <mc:Choice Requires="x14">
        <oleObject progId="PBrush" shapeId="37035" r:id="rId1206">
          <objectPr defaultSize="0" autoPict="0" r:id="rId990">
            <anchor moveWithCells="1" sizeWithCells="1">
              <from>
                <xdr:col>26</xdr:col>
                <xdr:colOff>0</xdr:colOff>
                <xdr:row>230</xdr:row>
                <xdr:rowOff>0</xdr:rowOff>
              </from>
              <to>
                <xdr:col>26</xdr:col>
                <xdr:colOff>0</xdr:colOff>
                <xdr:row>230</xdr:row>
                <xdr:rowOff>485775</xdr:rowOff>
              </to>
            </anchor>
          </objectPr>
        </oleObject>
      </mc:Choice>
      <mc:Fallback>
        <oleObject progId="PBrush" shapeId="37035" r:id="rId1206"/>
      </mc:Fallback>
    </mc:AlternateContent>
    <mc:AlternateContent xmlns:mc="http://schemas.openxmlformats.org/markup-compatibility/2006">
      <mc:Choice Requires="x14">
        <oleObject progId="PBrush" shapeId="37036" r:id="rId1207">
          <objectPr defaultSize="0" autoPict="0" r:id="rId693">
            <anchor moveWithCells="1" sizeWithCells="1">
              <from>
                <xdr:col>26</xdr:col>
                <xdr:colOff>0</xdr:colOff>
                <xdr:row>230</xdr:row>
                <xdr:rowOff>0</xdr:rowOff>
              </from>
              <to>
                <xdr:col>26</xdr:col>
                <xdr:colOff>0</xdr:colOff>
                <xdr:row>230</xdr:row>
                <xdr:rowOff>485775</xdr:rowOff>
              </to>
            </anchor>
          </objectPr>
        </oleObject>
      </mc:Choice>
      <mc:Fallback>
        <oleObject progId="PBrush" shapeId="37036" r:id="rId1207"/>
      </mc:Fallback>
    </mc:AlternateContent>
    <mc:AlternateContent xmlns:mc="http://schemas.openxmlformats.org/markup-compatibility/2006">
      <mc:Choice Requires="x14">
        <oleObject progId="PBrush" shapeId="37037" r:id="rId1208">
          <objectPr defaultSize="0" autoPict="0" r:id="rId410">
            <anchor moveWithCells="1" sizeWithCells="1">
              <from>
                <xdr:col>26</xdr:col>
                <xdr:colOff>0</xdr:colOff>
                <xdr:row>230</xdr:row>
                <xdr:rowOff>0</xdr:rowOff>
              </from>
              <to>
                <xdr:col>26</xdr:col>
                <xdr:colOff>0</xdr:colOff>
                <xdr:row>230</xdr:row>
                <xdr:rowOff>485775</xdr:rowOff>
              </to>
            </anchor>
          </objectPr>
        </oleObject>
      </mc:Choice>
      <mc:Fallback>
        <oleObject progId="PBrush" shapeId="37037" r:id="rId1208"/>
      </mc:Fallback>
    </mc:AlternateContent>
    <mc:AlternateContent xmlns:mc="http://schemas.openxmlformats.org/markup-compatibility/2006">
      <mc:Choice Requires="x14">
        <oleObject progId="PBrush" shapeId="37038" r:id="rId1209">
          <objectPr defaultSize="0" autoPict="0" r:id="rId349">
            <anchor moveWithCells="1" sizeWithCells="1">
              <from>
                <xdr:col>26</xdr:col>
                <xdr:colOff>0</xdr:colOff>
                <xdr:row>230</xdr:row>
                <xdr:rowOff>0</xdr:rowOff>
              </from>
              <to>
                <xdr:col>26</xdr:col>
                <xdr:colOff>0</xdr:colOff>
                <xdr:row>230</xdr:row>
                <xdr:rowOff>485775</xdr:rowOff>
              </to>
            </anchor>
          </objectPr>
        </oleObject>
      </mc:Choice>
      <mc:Fallback>
        <oleObject progId="PBrush" shapeId="37038" r:id="rId1209"/>
      </mc:Fallback>
    </mc:AlternateContent>
    <mc:AlternateContent xmlns:mc="http://schemas.openxmlformats.org/markup-compatibility/2006">
      <mc:Choice Requires="x14">
        <oleObject progId="PBrush" shapeId="37039" r:id="rId1210">
          <objectPr defaultSize="0" autoPict="0" r:id="rId289">
            <anchor moveWithCells="1" sizeWithCells="1">
              <from>
                <xdr:col>26</xdr:col>
                <xdr:colOff>0</xdr:colOff>
                <xdr:row>230</xdr:row>
                <xdr:rowOff>0</xdr:rowOff>
              </from>
              <to>
                <xdr:col>26</xdr:col>
                <xdr:colOff>0</xdr:colOff>
                <xdr:row>230</xdr:row>
                <xdr:rowOff>485775</xdr:rowOff>
              </to>
            </anchor>
          </objectPr>
        </oleObject>
      </mc:Choice>
      <mc:Fallback>
        <oleObject progId="PBrush" shapeId="37039" r:id="rId1210"/>
      </mc:Fallback>
    </mc:AlternateContent>
    <mc:AlternateContent xmlns:mc="http://schemas.openxmlformats.org/markup-compatibility/2006">
      <mc:Choice Requires="x14">
        <oleObject progId="PBrush" shapeId="37040" r:id="rId1211">
          <objectPr defaultSize="0" autoPict="0" r:id="rId196">
            <anchor moveWithCells="1" sizeWithCells="1">
              <from>
                <xdr:col>26</xdr:col>
                <xdr:colOff>0</xdr:colOff>
                <xdr:row>230</xdr:row>
                <xdr:rowOff>0</xdr:rowOff>
              </from>
              <to>
                <xdr:col>26</xdr:col>
                <xdr:colOff>0</xdr:colOff>
                <xdr:row>230</xdr:row>
                <xdr:rowOff>485775</xdr:rowOff>
              </to>
            </anchor>
          </objectPr>
        </oleObject>
      </mc:Choice>
      <mc:Fallback>
        <oleObject progId="PBrush" shapeId="37040" r:id="rId1211"/>
      </mc:Fallback>
    </mc:AlternateContent>
    <mc:AlternateContent xmlns:mc="http://schemas.openxmlformats.org/markup-compatibility/2006">
      <mc:Choice Requires="x14">
        <oleObject progId="PBrush" shapeId="37041" r:id="rId1212">
          <objectPr defaultSize="0" autoPict="0" r:id="rId1213">
            <anchor moveWithCells="1" sizeWithCells="1">
              <from>
                <xdr:col>26</xdr:col>
                <xdr:colOff>0</xdr:colOff>
                <xdr:row>231</xdr:row>
                <xdr:rowOff>0</xdr:rowOff>
              </from>
              <to>
                <xdr:col>26</xdr:col>
                <xdr:colOff>0</xdr:colOff>
                <xdr:row>231</xdr:row>
                <xdr:rowOff>485775</xdr:rowOff>
              </to>
            </anchor>
          </objectPr>
        </oleObject>
      </mc:Choice>
      <mc:Fallback>
        <oleObject progId="PBrush" shapeId="37041" r:id="rId1212"/>
      </mc:Fallback>
    </mc:AlternateContent>
    <mc:AlternateContent xmlns:mc="http://schemas.openxmlformats.org/markup-compatibility/2006">
      <mc:Choice Requires="x14">
        <oleObject progId="PBrush" shapeId="37042" r:id="rId1214">
          <objectPr defaultSize="0" autoPict="0" r:id="rId1100">
            <anchor moveWithCells="1" sizeWithCells="1">
              <from>
                <xdr:col>26</xdr:col>
                <xdr:colOff>0</xdr:colOff>
                <xdr:row>231</xdr:row>
                <xdr:rowOff>0</xdr:rowOff>
              </from>
              <to>
                <xdr:col>26</xdr:col>
                <xdr:colOff>0</xdr:colOff>
                <xdr:row>231</xdr:row>
                <xdr:rowOff>485775</xdr:rowOff>
              </to>
            </anchor>
          </objectPr>
        </oleObject>
      </mc:Choice>
      <mc:Fallback>
        <oleObject progId="PBrush" shapeId="37042" r:id="rId1214"/>
      </mc:Fallback>
    </mc:AlternateContent>
    <mc:AlternateContent xmlns:mc="http://schemas.openxmlformats.org/markup-compatibility/2006">
      <mc:Choice Requires="x14">
        <oleObject progId="PBrush" shapeId="37043" r:id="rId1215">
          <objectPr defaultSize="0" autoPict="0" r:id="rId1007">
            <anchor moveWithCells="1" sizeWithCells="1">
              <from>
                <xdr:col>26</xdr:col>
                <xdr:colOff>0</xdr:colOff>
                <xdr:row>231</xdr:row>
                <xdr:rowOff>0</xdr:rowOff>
              </from>
              <to>
                <xdr:col>26</xdr:col>
                <xdr:colOff>0</xdr:colOff>
                <xdr:row>231</xdr:row>
                <xdr:rowOff>485775</xdr:rowOff>
              </to>
            </anchor>
          </objectPr>
        </oleObject>
      </mc:Choice>
      <mc:Fallback>
        <oleObject progId="PBrush" shapeId="37043" r:id="rId1215"/>
      </mc:Fallback>
    </mc:AlternateContent>
    <mc:AlternateContent xmlns:mc="http://schemas.openxmlformats.org/markup-compatibility/2006">
      <mc:Choice Requires="x14">
        <oleObject progId="PBrush" shapeId="37044" r:id="rId1216">
          <objectPr defaultSize="0" autoPict="0" r:id="rId1051">
            <anchor moveWithCells="1" sizeWithCells="1">
              <from>
                <xdr:col>26</xdr:col>
                <xdr:colOff>0</xdr:colOff>
                <xdr:row>231</xdr:row>
                <xdr:rowOff>0</xdr:rowOff>
              </from>
              <to>
                <xdr:col>26</xdr:col>
                <xdr:colOff>0</xdr:colOff>
                <xdr:row>231</xdr:row>
                <xdr:rowOff>485775</xdr:rowOff>
              </to>
            </anchor>
          </objectPr>
        </oleObject>
      </mc:Choice>
      <mc:Fallback>
        <oleObject progId="PBrush" shapeId="37044" r:id="rId1216"/>
      </mc:Fallback>
    </mc:AlternateContent>
    <mc:AlternateContent xmlns:mc="http://schemas.openxmlformats.org/markup-compatibility/2006">
      <mc:Choice Requires="x14">
        <oleObject progId="PBrush" shapeId="37045" r:id="rId1217">
          <objectPr defaultSize="0" autoPict="0" r:id="rId501">
            <anchor moveWithCells="1" sizeWithCells="1">
              <from>
                <xdr:col>26</xdr:col>
                <xdr:colOff>0</xdr:colOff>
                <xdr:row>231</xdr:row>
                <xdr:rowOff>0</xdr:rowOff>
              </from>
              <to>
                <xdr:col>26</xdr:col>
                <xdr:colOff>0</xdr:colOff>
                <xdr:row>231</xdr:row>
                <xdr:rowOff>485775</xdr:rowOff>
              </to>
            </anchor>
          </objectPr>
        </oleObject>
      </mc:Choice>
      <mc:Fallback>
        <oleObject progId="PBrush" shapeId="37045" r:id="rId1217"/>
      </mc:Fallback>
    </mc:AlternateContent>
    <mc:AlternateContent xmlns:mc="http://schemas.openxmlformats.org/markup-compatibility/2006">
      <mc:Choice Requires="x14">
        <oleObject progId="PBrush" shapeId="37046" r:id="rId1218">
          <objectPr defaultSize="0" autoPict="0" r:id="rId410">
            <anchor moveWithCells="1" sizeWithCells="1">
              <from>
                <xdr:col>26</xdr:col>
                <xdr:colOff>0</xdr:colOff>
                <xdr:row>231</xdr:row>
                <xdr:rowOff>0</xdr:rowOff>
              </from>
              <to>
                <xdr:col>26</xdr:col>
                <xdr:colOff>0</xdr:colOff>
                <xdr:row>231</xdr:row>
                <xdr:rowOff>485775</xdr:rowOff>
              </to>
            </anchor>
          </objectPr>
        </oleObject>
      </mc:Choice>
      <mc:Fallback>
        <oleObject progId="PBrush" shapeId="37046" r:id="rId1218"/>
      </mc:Fallback>
    </mc:AlternateContent>
    <mc:AlternateContent xmlns:mc="http://schemas.openxmlformats.org/markup-compatibility/2006">
      <mc:Choice Requires="x14">
        <oleObject progId="PBrush" shapeId="37047" r:id="rId1219">
          <objectPr defaultSize="0" autoPict="0" r:id="rId349">
            <anchor moveWithCells="1" sizeWithCells="1">
              <from>
                <xdr:col>26</xdr:col>
                <xdr:colOff>0</xdr:colOff>
                <xdr:row>231</xdr:row>
                <xdr:rowOff>0</xdr:rowOff>
              </from>
              <to>
                <xdr:col>26</xdr:col>
                <xdr:colOff>0</xdr:colOff>
                <xdr:row>231</xdr:row>
                <xdr:rowOff>485775</xdr:rowOff>
              </to>
            </anchor>
          </objectPr>
        </oleObject>
      </mc:Choice>
      <mc:Fallback>
        <oleObject progId="PBrush" shapeId="37047" r:id="rId1219"/>
      </mc:Fallback>
    </mc:AlternateContent>
    <mc:AlternateContent xmlns:mc="http://schemas.openxmlformats.org/markup-compatibility/2006">
      <mc:Choice Requires="x14">
        <oleObject progId="PBrush" shapeId="37048" r:id="rId1220">
          <objectPr defaultSize="0" autoPict="0" r:id="rId289">
            <anchor moveWithCells="1" sizeWithCells="1">
              <from>
                <xdr:col>26</xdr:col>
                <xdr:colOff>0</xdr:colOff>
                <xdr:row>231</xdr:row>
                <xdr:rowOff>0</xdr:rowOff>
              </from>
              <to>
                <xdr:col>26</xdr:col>
                <xdr:colOff>0</xdr:colOff>
                <xdr:row>231</xdr:row>
                <xdr:rowOff>485775</xdr:rowOff>
              </to>
            </anchor>
          </objectPr>
        </oleObject>
      </mc:Choice>
      <mc:Fallback>
        <oleObject progId="PBrush" shapeId="37048" r:id="rId1220"/>
      </mc:Fallback>
    </mc:AlternateContent>
    <mc:AlternateContent xmlns:mc="http://schemas.openxmlformats.org/markup-compatibility/2006">
      <mc:Choice Requires="x14">
        <oleObject progId="PBrush" shapeId="37049" r:id="rId1221">
          <objectPr defaultSize="0" autoPict="0" r:id="rId1222">
            <anchor moveWithCells="1" sizeWithCells="1">
              <from>
                <xdr:col>26</xdr:col>
                <xdr:colOff>0</xdr:colOff>
                <xdr:row>233</xdr:row>
                <xdr:rowOff>0</xdr:rowOff>
              </from>
              <to>
                <xdr:col>26</xdr:col>
                <xdr:colOff>0</xdr:colOff>
                <xdr:row>233</xdr:row>
                <xdr:rowOff>485775</xdr:rowOff>
              </to>
            </anchor>
          </objectPr>
        </oleObject>
      </mc:Choice>
      <mc:Fallback>
        <oleObject progId="PBrush" shapeId="37049" r:id="rId1221"/>
      </mc:Fallback>
    </mc:AlternateContent>
    <mc:AlternateContent xmlns:mc="http://schemas.openxmlformats.org/markup-compatibility/2006">
      <mc:Choice Requires="x14">
        <oleObject progId="PBrush" shapeId="37050" r:id="rId1223">
          <objectPr defaultSize="0" autoPict="0" r:id="rId1134">
            <anchor moveWithCells="1" sizeWithCells="1">
              <from>
                <xdr:col>26</xdr:col>
                <xdr:colOff>0</xdr:colOff>
                <xdr:row>233</xdr:row>
                <xdr:rowOff>0</xdr:rowOff>
              </from>
              <to>
                <xdr:col>26</xdr:col>
                <xdr:colOff>0</xdr:colOff>
                <xdr:row>233</xdr:row>
                <xdr:rowOff>485775</xdr:rowOff>
              </to>
            </anchor>
          </objectPr>
        </oleObject>
      </mc:Choice>
      <mc:Fallback>
        <oleObject progId="PBrush" shapeId="37050" r:id="rId1223"/>
      </mc:Fallback>
    </mc:AlternateContent>
    <mc:AlternateContent xmlns:mc="http://schemas.openxmlformats.org/markup-compatibility/2006">
      <mc:Choice Requires="x14">
        <oleObject progId="PBrush" shapeId="37051" r:id="rId1224">
          <objectPr defaultSize="0" autoPict="0" r:id="rId1049">
            <anchor moveWithCells="1" sizeWithCells="1">
              <from>
                <xdr:col>26</xdr:col>
                <xdr:colOff>0</xdr:colOff>
                <xdr:row>233</xdr:row>
                <xdr:rowOff>0</xdr:rowOff>
              </from>
              <to>
                <xdr:col>26</xdr:col>
                <xdr:colOff>0</xdr:colOff>
                <xdr:row>233</xdr:row>
                <xdr:rowOff>485775</xdr:rowOff>
              </to>
            </anchor>
          </objectPr>
        </oleObject>
      </mc:Choice>
      <mc:Fallback>
        <oleObject progId="PBrush" shapeId="37051" r:id="rId1224"/>
      </mc:Fallback>
    </mc:AlternateContent>
    <mc:AlternateContent xmlns:mc="http://schemas.openxmlformats.org/markup-compatibility/2006">
      <mc:Choice Requires="x14">
        <oleObject progId="PBrush" shapeId="37052" r:id="rId1225">
          <objectPr defaultSize="0" autoPict="0" r:id="rId832">
            <anchor moveWithCells="1" sizeWithCells="1">
              <from>
                <xdr:col>26</xdr:col>
                <xdr:colOff>0</xdr:colOff>
                <xdr:row>233</xdr:row>
                <xdr:rowOff>0</xdr:rowOff>
              </from>
              <to>
                <xdr:col>26</xdr:col>
                <xdr:colOff>0</xdr:colOff>
                <xdr:row>233</xdr:row>
                <xdr:rowOff>485775</xdr:rowOff>
              </to>
            </anchor>
          </objectPr>
        </oleObject>
      </mc:Choice>
      <mc:Fallback>
        <oleObject progId="PBrush" shapeId="37052" r:id="rId1225"/>
      </mc:Fallback>
    </mc:AlternateContent>
    <mc:AlternateContent xmlns:mc="http://schemas.openxmlformats.org/markup-compatibility/2006">
      <mc:Choice Requires="x14">
        <oleObject progId="PBrush" shapeId="37053" r:id="rId1226">
          <objectPr defaultSize="0" autoPict="0" r:id="rId619">
            <anchor moveWithCells="1" sizeWithCells="1">
              <from>
                <xdr:col>26</xdr:col>
                <xdr:colOff>0</xdr:colOff>
                <xdr:row>233</xdr:row>
                <xdr:rowOff>0</xdr:rowOff>
              </from>
              <to>
                <xdr:col>26</xdr:col>
                <xdr:colOff>0</xdr:colOff>
                <xdr:row>233</xdr:row>
                <xdr:rowOff>485775</xdr:rowOff>
              </to>
            </anchor>
          </objectPr>
        </oleObject>
      </mc:Choice>
      <mc:Fallback>
        <oleObject progId="PBrush" shapeId="37053" r:id="rId1226"/>
      </mc:Fallback>
    </mc:AlternateContent>
    <mc:AlternateContent xmlns:mc="http://schemas.openxmlformats.org/markup-compatibility/2006">
      <mc:Choice Requires="x14">
        <oleObject progId="PBrush" shapeId="37054" r:id="rId1227">
          <objectPr defaultSize="0" autoPict="0" r:id="rId568">
            <anchor moveWithCells="1" sizeWithCells="1">
              <from>
                <xdr:col>26</xdr:col>
                <xdr:colOff>0</xdr:colOff>
                <xdr:row>233</xdr:row>
                <xdr:rowOff>0</xdr:rowOff>
              </from>
              <to>
                <xdr:col>26</xdr:col>
                <xdr:colOff>0</xdr:colOff>
                <xdr:row>233</xdr:row>
                <xdr:rowOff>485775</xdr:rowOff>
              </to>
            </anchor>
          </objectPr>
        </oleObject>
      </mc:Choice>
      <mc:Fallback>
        <oleObject progId="PBrush" shapeId="37054" r:id="rId1227"/>
      </mc:Fallback>
    </mc:AlternateContent>
    <mc:AlternateContent xmlns:mc="http://schemas.openxmlformats.org/markup-compatibility/2006">
      <mc:Choice Requires="x14">
        <oleObject progId="PBrush" shapeId="37055" r:id="rId1228">
          <objectPr defaultSize="0" autoPict="0" r:id="rId501">
            <anchor moveWithCells="1" sizeWithCells="1">
              <from>
                <xdr:col>26</xdr:col>
                <xdr:colOff>0</xdr:colOff>
                <xdr:row>233</xdr:row>
                <xdr:rowOff>0</xdr:rowOff>
              </from>
              <to>
                <xdr:col>26</xdr:col>
                <xdr:colOff>0</xdr:colOff>
                <xdr:row>233</xdr:row>
                <xdr:rowOff>485775</xdr:rowOff>
              </to>
            </anchor>
          </objectPr>
        </oleObject>
      </mc:Choice>
      <mc:Fallback>
        <oleObject progId="PBrush" shapeId="37055" r:id="rId1228"/>
      </mc:Fallback>
    </mc:AlternateContent>
    <mc:AlternateContent xmlns:mc="http://schemas.openxmlformats.org/markup-compatibility/2006">
      <mc:Choice Requires="x14">
        <oleObject progId="PBrush" shapeId="37056" r:id="rId1229">
          <objectPr defaultSize="0" autoPict="0" r:id="rId410">
            <anchor moveWithCells="1" sizeWithCells="1">
              <from>
                <xdr:col>26</xdr:col>
                <xdr:colOff>0</xdr:colOff>
                <xdr:row>233</xdr:row>
                <xdr:rowOff>0</xdr:rowOff>
              </from>
              <to>
                <xdr:col>26</xdr:col>
                <xdr:colOff>0</xdr:colOff>
                <xdr:row>233</xdr:row>
                <xdr:rowOff>485775</xdr:rowOff>
              </to>
            </anchor>
          </objectPr>
        </oleObject>
      </mc:Choice>
      <mc:Fallback>
        <oleObject progId="PBrush" shapeId="37056" r:id="rId1229"/>
      </mc:Fallback>
    </mc:AlternateContent>
    <mc:AlternateContent xmlns:mc="http://schemas.openxmlformats.org/markup-compatibility/2006">
      <mc:Choice Requires="x14">
        <oleObject progId="PBrush" shapeId="37057" r:id="rId1230">
          <objectPr defaultSize="0" autoPict="0" r:id="rId1231">
            <anchor moveWithCells="1" sizeWithCells="1">
              <from>
                <xdr:col>26</xdr:col>
                <xdr:colOff>0</xdr:colOff>
                <xdr:row>198</xdr:row>
                <xdr:rowOff>0</xdr:rowOff>
              </from>
              <to>
                <xdr:col>26</xdr:col>
                <xdr:colOff>0</xdr:colOff>
                <xdr:row>198</xdr:row>
                <xdr:rowOff>485775</xdr:rowOff>
              </to>
            </anchor>
          </objectPr>
        </oleObject>
      </mc:Choice>
      <mc:Fallback>
        <oleObject progId="PBrush" shapeId="37057" r:id="rId1230"/>
      </mc:Fallback>
    </mc:AlternateContent>
    <mc:AlternateContent xmlns:mc="http://schemas.openxmlformats.org/markup-compatibility/2006">
      <mc:Choice Requires="x14">
        <oleObject progId="PBrush" shapeId="37058" r:id="rId1232">
          <objectPr defaultSize="0" autoPict="0" r:id="rId1151">
            <anchor moveWithCells="1" sizeWithCells="1">
              <from>
                <xdr:col>26</xdr:col>
                <xdr:colOff>0</xdr:colOff>
                <xdr:row>198</xdr:row>
                <xdr:rowOff>0</xdr:rowOff>
              </from>
              <to>
                <xdr:col>26</xdr:col>
                <xdr:colOff>0</xdr:colOff>
                <xdr:row>198</xdr:row>
                <xdr:rowOff>485775</xdr:rowOff>
              </to>
            </anchor>
          </objectPr>
        </oleObject>
      </mc:Choice>
      <mc:Fallback>
        <oleObject progId="PBrush" shapeId="37058" r:id="rId1232"/>
      </mc:Fallback>
    </mc:AlternateContent>
    <mc:AlternateContent xmlns:mc="http://schemas.openxmlformats.org/markup-compatibility/2006">
      <mc:Choice Requires="x14">
        <oleObject progId="PBrush" shapeId="37059" r:id="rId1233">
          <objectPr defaultSize="0" autoPict="0" r:id="rId1234">
            <anchor moveWithCells="1" sizeWithCells="1">
              <from>
                <xdr:col>26</xdr:col>
                <xdr:colOff>0</xdr:colOff>
                <xdr:row>198</xdr:row>
                <xdr:rowOff>0</xdr:rowOff>
              </from>
              <to>
                <xdr:col>26</xdr:col>
                <xdr:colOff>0</xdr:colOff>
                <xdr:row>198</xdr:row>
                <xdr:rowOff>485775</xdr:rowOff>
              </to>
            </anchor>
          </objectPr>
        </oleObject>
      </mc:Choice>
      <mc:Fallback>
        <oleObject progId="PBrush" shapeId="37059" r:id="rId1233"/>
      </mc:Fallback>
    </mc:AlternateContent>
    <mc:AlternateContent xmlns:mc="http://schemas.openxmlformats.org/markup-compatibility/2006">
      <mc:Choice Requires="x14">
        <oleObject progId="PBrush" shapeId="37060" r:id="rId1235">
          <objectPr defaultSize="0" autoPict="0" r:id="rId889">
            <anchor moveWithCells="1" sizeWithCells="1">
              <from>
                <xdr:col>26</xdr:col>
                <xdr:colOff>0</xdr:colOff>
                <xdr:row>198</xdr:row>
                <xdr:rowOff>0</xdr:rowOff>
              </from>
              <to>
                <xdr:col>26</xdr:col>
                <xdr:colOff>0</xdr:colOff>
                <xdr:row>198</xdr:row>
                <xdr:rowOff>485775</xdr:rowOff>
              </to>
            </anchor>
          </objectPr>
        </oleObject>
      </mc:Choice>
      <mc:Fallback>
        <oleObject progId="PBrush" shapeId="37060" r:id="rId1235"/>
      </mc:Fallback>
    </mc:AlternateContent>
    <mc:AlternateContent xmlns:mc="http://schemas.openxmlformats.org/markup-compatibility/2006">
      <mc:Choice Requires="x14">
        <oleObject progId="PBrush" shapeId="37061" r:id="rId1236">
          <objectPr defaultSize="0" autoPict="0" r:id="rId693">
            <anchor moveWithCells="1" sizeWithCells="1">
              <from>
                <xdr:col>26</xdr:col>
                <xdr:colOff>0</xdr:colOff>
                <xdr:row>198</xdr:row>
                <xdr:rowOff>0</xdr:rowOff>
              </from>
              <to>
                <xdr:col>26</xdr:col>
                <xdr:colOff>0</xdr:colOff>
                <xdr:row>198</xdr:row>
                <xdr:rowOff>485775</xdr:rowOff>
              </to>
            </anchor>
          </objectPr>
        </oleObject>
      </mc:Choice>
      <mc:Fallback>
        <oleObject progId="PBrush" shapeId="37061" r:id="rId1236"/>
      </mc:Fallback>
    </mc:AlternateContent>
    <mc:AlternateContent xmlns:mc="http://schemas.openxmlformats.org/markup-compatibility/2006">
      <mc:Choice Requires="x14">
        <oleObject progId="PBrush" shapeId="37062" r:id="rId1237">
          <objectPr defaultSize="0" autoPict="0" r:id="rId619">
            <anchor moveWithCells="1" sizeWithCells="1">
              <from>
                <xdr:col>26</xdr:col>
                <xdr:colOff>0</xdr:colOff>
                <xdr:row>198</xdr:row>
                <xdr:rowOff>0</xdr:rowOff>
              </from>
              <to>
                <xdr:col>26</xdr:col>
                <xdr:colOff>0</xdr:colOff>
                <xdr:row>198</xdr:row>
                <xdr:rowOff>485775</xdr:rowOff>
              </to>
            </anchor>
          </objectPr>
        </oleObject>
      </mc:Choice>
      <mc:Fallback>
        <oleObject progId="PBrush" shapeId="37062" r:id="rId1237"/>
      </mc:Fallback>
    </mc:AlternateContent>
    <mc:AlternateContent xmlns:mc="http://schemas.openxmlformats.org/markup-compatibility/2006">
      <mc:Choice Requires="x14">
        <oleObject progId="PBrush" shapeId="37063" r:id="rId1238">
          <objectPr defaultSize="0" autoPict="0" r:id="rId568">
            <anchor moveWithCells="1" sizeWithCells="1">
              <from>
                <xdr:col>26</xdr:col>
                <xdr:colOff>0</xdr:colOff>
                <xdr:row>198</xdr:row>
                <xdr:rowOff>0</xdr:rowOff>
              </from>
              <to>
                <xdr:col>26</xdr:col>
                <xdr:colOff>0</xdr:colOff>
                <xdr:row>198</xdr:row>
                <xdr:rowOff>485775</xdr:rowOff>
              </to>
            </anchor>
          </objectPr>
        </oleObject>
      </mc:Choice>
      <mc:Fallback>
        <oleObject progId="PBrush" shapeId="37063" r:id="rId1238"/>
      </mc:Fallback>
    </mc:AlternateContent>
    <mc:AlternateContent xmlns:mc="http://schemas.openxmlformats.org/markup-compatibility/2006">
      <mc:Choice Requires="x14">
        <oleObject progId="PBrush" shapeId="37064" r:id="rId1239">
          <objectPr defaultSize="0" autoPict="0" r:id="rId501">
            <anchor moveWithCells="1" sizeWithCells="1">
              <from>
                <xdr:col>26</xdr:col>
                <xdr:colOff>0</xdr:colOff>
                <xdr:row>198</xdr:row>
                <xdr:rowOff>0</xdr:rowOff>
              </from>
              <to>
                <xdr:col>26</xdr:col>
                <xdr:colOff>0</xdr:colOff>
                <xdr:row>198</xdr:row>
                <xdr:rowOff>485775</xdr:rowOff>
              </to>
            </anchor>
          </objectPr>
        </oleObject>
      </mc:Choice>
      <mc:Fallback>
        <oleObject progId="PBrush" shapeId="37064" r:id="rId1239"/>
      </mc:Fallback>
    </mc:AlternateContent>
    <mc:AlternateContent xmlns:mc="http://schemas.openxmlformats.org/markup-compatibility/2006">
      <mc:Choice Requires="x14">
        <oleObject progId="PBrush" shapeId="37065" r:id="rId1240">
          <objectPr defaultSize="0" autoPict="0" r:id="rId1231">
            <anchor moveWithCells="1" sizeWithCells="1">
              <from>
                <xdr:col>26</xdr:col>
                <xdr:colOff>0</xdr:colOff>
                <xdr:row>234</xdr:row>
                <xdr:rowOff>0</xdr:rowOff>
              </from>
              <to>
                <xdr:col>26</xdr:col>
                <xdr:colOff>0</xdr:colOff>
                <xdr:row>234</xdr:row>
                <xdr:rowOff>485775</xdr:rowOff>
              </to>
            </anchor>
          </objectPr>
        </oleObject>
      </mc:Choice>
      <mc:Fallback>
        <oleObject progId="PBrush" shapeId="37065" r:id="rId1240"/>
      </mc:Fallback>
    </mc:AlternateContent>
    <mc:AlternateContent xmlns:mc="http://schemas.openxmlformats.org/markup-compatibility/2006">
      <mc:Choice Requires="x14">
        <oleObject progId="PBrush" shapeId="37066" r:id="rId1241">
          <objectPr defaultSize="0" autoPict="0" r:id="rId1151">
            <anchor moveWithCells="1" sizeWithCells="1">
              <from>
                <xdr:col>26</xdr:col>
                <xdr:colOff>0</xdr:colOff>
                <xdr:row>234</xdr:row>
                <xdr:rowOff>0</xdr:rowOff>
              </from>
              <to>
                <xdr:col>26</xdr:col>
                <xdr:colOff>0</xdr:colOff>
                <xdr:row>234</xdr:row>
                <xdr:rowOff>485775</xdr:rowOff>
              </to>
            </anchor>
          </objectPr>
        </oleObject>
      </mc:Choice>
      <mc:Fallback>
        <oleObject progId="PBrush" shapeId="37066" r:id="rId1241"/>
      </mc:Fallback>
    </mc:AlternateContent>
    <mc:AlternateContent xmlns:mc="http://schemas.openxmlformats.org/markup-compatibility/2006">
      <mc:Choice Requires="x14">
        <oleObject progId="PBrush" shapeId="37067" r:id="rId1242">
          <objectPr defaultSize="0" autoPict="0" r:id="rId1234">
            <anchor moveWithCells="1" sizeWithCells="1">
              <from>
                <xdr:col>26</xdr:col>
                <xdr:colOff>0</xdr:colOff>
                <xdr:row>234</xdr:row>
                <xdr:rowOff>0</xdr:rowOff>
              </from>
              <to>
                <xdr:col>26</xdr:col>
                <xdr:colOff>0</xdr:colOff>
                <xdr:row>234</xdr:row>
                <xdr:rowOff>485775</xdr:rowOff>
              </to>
            </anchor>
          </objectPr>
        </oleObject>
      </mc:Choice>
      <mc:Fallback>
        <oleObject progId="PBrush" shapeId="37067" r:id="rId1242"/>
      </mc:Fallback>
    </mc:AlternateContent>
    <mc:AlternateContent xmlns:mc="http://schemas.openxmlformats.org/markup-compatibility/2006">
      <mc:Choice Requires="x14">
        <oleObject progId="PBrush" shapeId="37068" r:id="rId1243">
          <objectPr defaultSize="0" autoPict="0" r:id="rId889">
            <anchor moveWithCells="1" sizeWithCells="1">
              <from>
                <xdr:col>26</xdr:col>
                <xdr:colOff>0</xdr:colOff>
                <xdr:row>234</xdr:row>
                <xdr:rowOff>0</xdr:rowOff>
              </from>
              <to>
                <xdr:col>26</xdr:col>
                <xdr:colOff>0</xdr:colOff>
                <xdr:row>234</xdr:row>
                <xdr:rowOff>485775</xdr:rowOff>
              </to>
            </anchor>
          </objectPr>
        </oleObject>
      </mc:Choice>
      <mc:Fallback>
        <oleObject progId="PBrush" shapeId="37068" r:id="rId1243"/>
      </mc:Fallback>
    </mc:AlternateContent>
    <mc:AlternateContent xmlns:mc="http://schemas.openxmlformats.org/markup-compatibility/2006">
      <mc:Choice Requires="x14">
        <oleObject progId="PBrush" shapeId="37069" r:id="rId1244">
          <objectPr defaultSize="0" autoPict="0" r:id="rId693">
            <anchor moveWithCells="1" sizeWithCells="1">
              <from>
                <xdr:col>26</xdr:col>
                <xdr:colOff>0</xdr:colOff>
                <xdr:row>234</xdr:row>
                <xdr:rowOff>0</xdr:rowOff>
              </from>
              <to>
                <xdr:col>26</xdr:col>
                <xdr:colOff>0</xdr:colOff>
                <xdr:row>234</xdr:row>
                <xdr:rowOff>485775</xdr:rowOff>
              </to>
            </anchor>
          </objectPr>
        </oleObject>
      </mc:Choice>
      <mc:Fallback>
        <oleObject progId="PBrush" shapeId="37069" r:id="rId1244"/>
      </mc:Fallback>
    </mc:AlternateContent>
    <mc:AlternateContent xmlns:mc="http://schemas.openxmlformats.org/markup-compatibility/2006">
      <mc:Choice Requires="x14">
        <oleObject progId="PBrush" shapeId="37070" r:id="rId1245">
          <objectPr defaultSize="0" autoPict="0" r:id="rId619">
            <anchor moveWithCells="1" sizeWithCells="1">
              <from>
                <xdr:col>26</xdr:col>
                <xdr:colOff>0</xdr:colOff>
                <xdr:row>234</xdr:row>
                <xdr:rowOff>0</xdr:rowOff>
              </from>
              <to>
                <xdr:col>26</xdr:col>
                <xdr:colOff>0</xdr:colOff>
                <xdr:row>234</xdr:row>
                <xdr:rowOff>485775</xdr:rowOff>
              </to>
            </anchor>
          </objectPr>
        </oleObject>
      </mc:Choice>
      <mc:Fallback>
        <oleObject progId="PBrush" shapeId="37070" r:id="rId1245"/>
      </mc:Fallback>
    </mc:AlternateContent>
    <mc:AlternateContent xmlns:mc="http://schemas.openxmlformats.org/markup-compatibility/2006">
      <mc:Choice Requires="x14">
        <oleObject progId="PBrush" shapeId="37071" r:id="rId1246">
          <objectPr defaultSize="0" autoPict="0" r:id="rId568">
            <anchor moveWithCells="1" sizeWithCells="1">
              <from>
                <xdr:col>26</xdr:col>
                <xdr:colOff>0</xdr:colOff>
                <xdr:row>234</xdr:row>
                <xdr:rowOff>0</xdr:rowOff>
              </from>
              <to>
                <xdr:col>26</xdr:col>
                <xdr:colOff>0</xdr:colOff>
                <xdr:row>234</xdr:row>
                <xdr:rowOff>485775</xdr:rowOff>
              </to>
            </anchor>
          </objectPr>
        </oleObject>
      </mc:Choice>
      <mc:Fallback>
        <oleObject progId="PBrush" shapeId="37071" r:id="rId1246"/>
      </mc:Fallback>
    </mc:AlternateContent>
    <mc:AlternateContent xmlns:mc="http://schemas.openxmlformats.org/markup-compatibility/2006">
      <mc:Choice Requires="x14">
        <oleObject progId="PBrush" shapeId="37072" r:id="rId1247">
          <objectPr defaultSize="0" autoPict="0" r:id="rId501">
            <anchor moveWithCells="1" sizeWithCells="1">
              <from>
                <xdr:col>26</xdr:col>
                <xdr:colOff>0</xdr:colOff>
                <xdr:row>234</xdr:row>
                <xdr:rowOff>0</xdr:rowOff>
              </from>
              <to>
                <xdr:col>26</xdr:col>
                <xdr:colOff>0</xdr:colOff>
                <xdr:row>234</xdr:row>
                <xdr:rowOff>485775</xdr:rowOff>
              </to>
            </anchor>
          </objectPr>
        </oleObject>
      </mc:Choice>
      <mc:Fallback>
        <oleObject progId="PBrush" shapeId="37072" r:id="rId1247"/>
      </mc:Fallback>
    </mc:AlternateContent>
    <mc:AlternateContent xmlns:mc="http://schemas.openxmlformats.org/markup-compatibility/2006">
      <mc:Choice Requires="x14">
        <oleObject progId="PBrush" shapeId="37073" r:id="rId1248">
          <objectPr defaultSize="0" autoPict="0" r:id="rId1249">
            <anchor moveWithCells="1" sizeWithCells="1">
              <from>
                <xdr:col>26</xdr:col>
                <xdr:colOff>0</xdr:colOff>
                <xdr:row>199</xdr:row>
                <xdr:rowOff>0</xdr:rowOff>
              </from>
              <to>
                <xdr:col>26</xdr:col>
                <xdr:colOff>0</xdr:colOff>
                <xdr:row>199</xdr:row>
                <xdr:rowOff>485775</xdr:rowOff>
              </to>
            </anchor>
          </objectPr>
        </oleObject>
      </mc:Choice>
      <mc:Fallback>
        <oleObject progId="PBrush" shapeId="37073" r:id="rId1248"/>
      </mc:Fallback>
    </mc:AlternateContent>
    <mc:AlternateContent xmlns:mc="http://schemas.openxmlformats.org/markup-compatibility/2006">
      <mc:Choice Requires="x14">
        <oleObject progId="PBrush" shapeId="37074" r:id="rId1250">
          <objectPr defaultSize="0" autoPict="0" r:id="rId1160">
            <anchor moveWithCells="1" sizeWithCells="1">
              <from>
                <xdr:col>26</xdr:col>
                <xdr:colOff>0</xdr:colOff>
                <xdr:row>199</xdr:row>
                <xdr:rowOff>0</xdr:rowOff>
              </from>
              <to>
                <xdr:col>26</xdr:col>
                <xdr:colOff>0</xdr:colOff>
                <xdr:row>199</xdr:row>
                <xdr:rowOff>485775</xdr:rowOff>
              </to>
            </anchor>
          </objectPr>
        </oleObject>
      </mc:Choice>
      <mc:Fallback>
        <oleObject progId="PBrush" shapeId="37074" r:id="rId1250"/>
      </mc:Fallback>
    </mc:AlternateContent>
    <mc:AlternateContent xmlns:mc="http://schemas.openxmlformats.org/markup-compatibility/2006">
      <mc:Choice Requires="x14">
        <oleObject progId="PBrush" shapeId="37075" r:id="rId1251">
          <objectPr defaultSize="0" autoPict="0" r:id="rId1083">
            <anchor moveWithCells="1" sizeWithCells="1">
              <from>
                <xdr:col>26</xdr:col>
                <xdr:colOff>0</xdr:colOff>
                <xdr:row>199</xdr:row>
                <xdr:rowOff>0</xdr:rowOff>
              </from>
              <to>
                <xdr:col>26</xdr:col>
                <xdr:colOff>0</xdr:colOff>
                <xdr:row>199</xdr:row>
                <xdr:rowOff>485775</xdr:rowOff>
              </to>
            </anchor>
          </objectPr>
        </oleObject>
      </mc:Choice>
      <mc:Fallback>
        <oleObject progId="PBrush" shapeId="37075" r:id="rId1251"/>
      </mc:Fallback>
    </mc:AlternateContent>
    <mc:AlternateContent xmlns:mc="http://schemas.openxmlformats.org/markup-compatibility/2006">
      <mc:Choice Requires="x14">
        <oleObject progId="PBrush" shapeId="37076" r:id="rId1252">
          <objectPr defaultSize="0" autoPict="0" r:id="rId914">
            <anchor moveWithCells="1" sizeWithCells="1">
              <from>
                <xdr:col>26</xdr:col>
                <xdr:colOff>0</xdr:colOff>
                <xdr:row>199</xdr:row>
                <xdr:rowOff>0</xdr:rowOff>
              </from>
              <to>
                <xdr:col>26</xdr:col>
                <xdr:colOff>0</xdr:colOff>
                <xdr:row>199</xdr:row>
                <xdr:rowOff>485775</xdr:rowOff>
              </to>
            </anchor>
          </objectPr>
        </oleObject>
      </mc:Choice>
      <mc:Fallback>
        <oleObject progId="PBrush" shapeId="37076" r:id="rId1252"/>
      </mc:Fallback>
    </mc:AlternateContent>
    <mc:AlternateContent xmlns:mc="http://schemas.openxmlformats.org/markup-compatibility/2006">
      <mc:Choice Requires="x14">
        <oleObject progId="PBrush" shapeId="37077" r:id="rId1253">
          <objectPr defaultSize="0" autoPict="0" r:id="rId1051">
            <anchor moveWithCells="1" sizeWithCells="1">
              <from>
                <xdr:col>26</xdr:col>
                <xdr:colOff>0</xdr:colOff>
                <xdr:row>199</xdr:row>
                <xdr:rowOff>0</xdr:rowOff>
              </from>
              <to>
                <xdr:col>26</xdr:col>
                <xdr:colOff>0</xdr:colOff>
                <xdr:row>199</xdr:row>
                <xdr:rowOff>485775</xdr:rowOff>
              </to>
            </anchor>
          </objectPr>
        </oleObject>
      </mc:Choice>
      <mc:Fallback>
        <oleObject progId="PBrush" shapeId="37077" r:id="rId1253"/>
      </mc:Fallback>
    </mc:AlternateContent>
    <mc:AlternateContent xmlns:mc="http://schemas.openxmlformats.org/markup-compatibility/2006">
      <mc:Choice Requires="x14">
        <oleObject progId="PBrush" shapeId="37078" r:id="rId1254">
          <objectPr defaultSize="0" autoPict="0" r:id="rId693">
            <anchor moveWithCells="1" sizeWithCells="1">
              <from>
                <xdr:col>26</xdr:col>
                <xdr:colOff>0</xdr:colOff>
                <xdr:row>199</xdr:row>
                <xdr:rowOff>0</xdr:rowOff>
              </from>
              <to>
                <xdr:col>26</xdr:col>
                <xdr:colOff>0</xdr:colOff>
                <xdr:row>199</xdr:row>
                <xdr:rowOff>485775</xdr:rowOff>
              </to>
            </anchor>
          </objectPr>
        </oleObject>
      </mc:Choice>
      <mc:Fallback>
        <oleObject progId="PBrush" shapeId="37078" r:id="rId1254"/>
      </mc:Fallback>
    </mc:AlternateContent>
    <mc:AlternateContent xmlns:mc="http://schemas.openxmlformats.org/markup-compatibility/2006">
      <mc:Choice Requires="x14">
        <oleObject progId="PBrush" shapeId="37079" r:id="rId1255">
          <objectPr defaultSize="0" autoPict="0" r:id="rId619">
            <anchor moveWithCells="1" sizeWithCells="1">
              <from>
                <xdr:col>26</xdr:col>
                <xdr:colOff>0</xdr:colOff>
                <xdr:row>199</xdr:row>
                <xdr:rowOff>0</xdr:rowOff>
              </from>
              <to>
                <xdr:col>26</xdr:col>
                <xdr:colOff>0</xdr:colOff>
                <xdr:row>199</xdr:row>
                <xdr:rowOff>485775</xdr:rowOff>
              </to>
            </anchor>
          </objectPr>
        </oleObject>
      </mc:Choice>
      <mc:Fallback>
        <oleObject progId="PBrush" shapeId="37079" r:id="rId1255"/>
      </mc:Fallback>
    </mc:AlternateContent>
    <mc:AlternateContent xmlns:mc="http://schemas.openxmlformats.org/markup-compatibility/2006">
      <mc:Choice Requires="x14">
        <oleObject progId="PBrush" shapeId="37080" r:id="rId1256">
          <objectPr defaultSize="0" autoPict="0" r:id="rId568">
            <anchor moveWithCells="1" sizeWithCells="1">
              <from>
                <xdr:col>26</xdr:col>
                <xdr:colOff>0</xdr:colOff>
                <xdr:row>199</xdr:row>
                <xdr:rowOff>0</xdr:rowOff>
              </from>
              <to>
                <xdr:col>26</xdr:col>
                <xdr:colOff>0</xdr:colOff>
                <xdr:row>199</xdr:row>
                <xdr:rowOff>485775</xdr:rowOff>
              </to>
            </anchor>
          </objectPr>
        </oleObject>
      </mc:Choice>
      <mc:Fallback>
        <oleObject progId="PBrush" shapeId="37080" r:id="rId1256"/>
      </mc:Fallback>
    </mc:AlternateContent>
    <mc:AlternateContent xmlns:mc="http://schemas.openxmlformats.org/markup-compatibility/2006">
      <mc:Choice Requires="x14">
        <oleObject progId="PBrush" shapeId="37081" r:id="rId1257">
          <objectPr defaultSize="0" autoPict="0" r:id="rId1258">
            <anchor moveWithCells="1" sizeWithCells="1">
              <from>
                <xdr:col>26</xdr:col>
                <xdr:colOff>0</xdr:colOff>
                <xdr:row>216</xdr:row>
                <xdr:rowOff>0</xdr:rowOff>
              </from>
              <to>
                <xdr:col>26</xdr:col>
                <xdr:colOff>0</xdr:colOff>
                <xdr:row>216</xdr:row>
                <xdr:rowOff>485775</xdr:rowOff>
              </to>
            </anchor>
          </objectPr>
        </oleObject>
      </mc:Choice>
      <mc:Fallback>
        <oleObject progId="PBrush" shapeId="37081" r:id="rId1257"/>
      </mc:Fallback>
    </mc:AlternateContent>
    <mc:AlternateContent xmlns:mc="http://schemas.openxmlformats.org/markup-compatibility/2006">
      <mc:Choice Requires="x14">
        <oleObject progId="PBrush" shapeId="37082" r:id="rId1259">
          <objectPr defaultSize="0" autoPict="0" r:id="rId1169">
            <anchor moveWithCells="1" sizeWithCells="1">
              <from>
                <xdr:col>26</xdr:col>
                <xdr:colOff>0</xdr:colOff>
                <xdr:row>216</xdr:row>
                <xdr:rowOff>0</xdr:rowOff>
              </from>
              <to>
                <xdr:col>26</xdr:col>
                <xdr:colOff>0</xdr:colOff>
                <xdr:row>216</xdr:row>
                <xdr:rowOff>485775</xdr:rowOff>
              </to>
            </anchor>
          </objectPr>
        </oleObject>
      </mc:Choice>
      <mc:Fallback>
        <oleObject progId="PBrush" shapeId="37082" r:id="rId1259"/>
      </mc:Fallback>
    </mc:AlternateContent>
    <mc:AlternateContent xmlns:mc="http://schemas.openxmlformats.org/markup-compatibility/2006">
      <mc:Choice Requires="x14">
        <oleObject progId="PBrush" shapeId="37083" r:id="rId1260">
          <objectPr defaultSize="0" autoPict="0" r:id="rId1100">
            <anchor moveWithCells="1" sizeWithCells="1">
              <from>
                <xdr:col>26</xdr:col>
                <xdr:colOff>0</xdr:colOff>
                <xdr:row>216</xdr:row>
                <xdr:rowOff>0</xdr:rowOff>
              </from>
              <to>
                <xdr:col>26</xdr:col>
                <xdr:colOff>0</xdr:colOff>
                <xdr:row>216</xdr:row>
                <xdr:rowOff>485775</xdr:rowOff>
              </to>
            </anchor>
          </objectPr>
        </oleObject>
      </mc:Choice>
      <mc:Fallback>
        <oleObject progId="PBrush" shapeId="37083" r:id="rId1260"/>
      </mc:Fallback>
    </mc:AlternateContent>
    <mc:AlternateContent xmlns:mc="http://schemas.openxmlformats.org/markup-compatibility/2006">
      <mc:Choice Requires="x14">
        <oleObject progId="PBrush" shapeId="37084" r:id="rId1261">
          <objectPr defaultSize="0" autoPict="0" r:id="rId939">
            <anchor moveWithCells="1" sizeWithCells="1">
              <from>
                <xdr:col>26</xdr:col>
                <xdr:colOff>0</xdr:colOff>
                <xdr:row>216</xdr:row>
                <xdr:rowOff>0</xdr:rowOff>
              </from>
              <to>
                <xdr:col>26</xdr:col>
                <xdr:colOff>0</xdr:colOff>
                <xdr:row>216</xdr:row>
                <xdr:rowOff>485775</xdr:rowOff>
              </to>
            </anchor>
          </objectPr>
        </oleObject>
      </mc:Choice>
      <mc:Fallback>
        <oleObject progId="PBrush" shapeId="37084" r:id="rId1261"/>
      </mc:Fallback>
    </mc:AlternateContent>
    <mc:AlternateContent xmlns:mc="http://schemas.openxmlformats.org/markup-compatibility/2006">
      <mc:Choice Requires="x14">
        <oleObject progId="PBrush" shapeId="37085" r:id="rId1262">
          <objectPr defaultSize="0" autoPict="0" r:id="rId775">
            <anchor moveWithCells="1" sizeWithCells="1">
              <from>
                <xdr:col>26</xdr:col>
                <xdr:colOff>0</xdr:colOff>
                <xdr:row>216</xdr:row>
                <xdr:rowOff>0</xdr:rowOff>
              </from>
              <to>
                <xdr:col>26</xdr:col>
                <xdr:colOff>0</xdr:colOff>
                <xdr:row>216</xdr:row>
                <xdr:rowOff>485775</xdr:rowOff>
              </to>
            </anchor>
          </objectPr>
        </oleObject>
      </mc:Choice>
      <mc:Fallback>
        <oleObject progId="PBrush" shapeId="37085" r:id="rId1262"/>
      </mc:Fallback>
    </mc:AlternateContent>
    <mc:AlternateContent xmlns:mc="http://schemas.openxmlformats.org/markup-compatibility/2006">
      <mc:Choice Requires="x14">
        <oleObject progId="PBrush" shapeId="37086" r:id="rId1263">
          <objectPr defaultSize="0" autoPict="0" r:id="rId1051">
            <anchor moveWithCells="1" sizeWithCells="1">
              <from>
                <xdr:col>26</xdr:col>
                <xdr:colOff>0</xdr:colOff>
                <xdr:row>216</xdr:row>
                <xdr:rowOff>0</xdr:rowOff>
              </from>
              <to>
                <xdr:col>26</xdr:col>
                <xdr:colOff>0</xdr:colOff>
                <xdr:row>216</xdr:row>
                <xdr:rowOff>485775</xdr:rowOff>
              </to>
            </anchor>
          </objectPr>
        </oleObject>
      </mc:Choice>
      <mc:Fallback>
        <oleObject progId="PBrush" shapeId="37086" r:id="rId1263"/>
      </mc:Fallback>
    </mc:AlternateContent>
    <mc:AlternateContent xmlns:mc="http://schemas.openxmlformats.org/markup-compatibility/2006">
      <mc:Choice Requires="x14">
        <oleObject progId="PBrush" shapeId="37087" r:id="rId1264">
          <objectPr defaultSize="0" autoPict="0" r:id="rId693">
            <anchor moveWithCells="1" sizeWithCells="1">
              <from>
                <xdr:col>26</xdr:col>
                <xdr:colOff>0</xdr:colOff>
                <xdr:row>216</xdr:row>
                <xdr:rowOff>0</xdr:rowOff>
              </from>
              <to>
                <xdr:col>26</xdr:col>
                <xdr:colOff>0</xdr:colOff>
                <xdr:row>216</xdr:row>
                <xdr:rowOff>485775</xdr:rowOff>
              </to>
            </anchor>
          </objectPr>
        </oleObject>
      </mc:Choice>
      <mc:Fallback>
        <oleObject progId="PBrush" shapeId="37087" r:id="rId1264"/>
      </mc:Fallback>
    </mc:AlternateContent>
    <mc:AlternateContent xmlns:mc="http://schemas.openxmlformats.org/markup-compatibility/2006">
      <mc:Choice Requires="x14">
        <oleObject progId="PBrush" shapeId="37088" r:id="rId1265">
          <objectPr defaultSize="0" autoPict="0" r:id="rId619">
            <anchor moveWithCells="1" sizeWithCells="1">
              <from>
                <xdr:col>26</xdr:col>
                <xdr:colOff>0</xdr:colOff>
                <xdr:row>216</xdr:row>
                <xdr:rowOff>0</xdr:rowOff>
              </from>
              <to>
                <xdr:col>26</xdr:col>
                <xdr:colOff>0</xdr:colOff>
                <xdr:row>216</xdr:row>
                <xdr:rowOff>485775</xdr:rowOff>
              </to>
            </anchor>
          </objectPr>
        </oleObject>
      </mc:Choice>
      <mc:Fallback>
        <oleObject progId="PBrush" shapeId="37088" r:id="rId1265"/>
      </mc:Fallback>
    </mc:AlternateContent>
    <mc:AlternateContent xmlns:mc="http://schemas.openxmlformats.org/markup-compatibility/2006">
      <mc:Choice Requires="x14">
        <oleObject progId="PBrush" shapeId="37089" r:id="rId1266">
          <objectPr defaultSize="0" autoPict="0" r:id="rId503">
            <anchor moveWithCells="1" sizeWithCells="1">
              <from>
                <xdr:col>26</xdr:col>
                <xdr:colOff>0</xdr:colOff>
                <xdr:row>13</xdr:row>
                <xdr:rowOff>0</xdr:rowOff>
              </from>
              <to>
                <xdr:col>26</xdr:col>
                <xdr:colOff>0</xdr:colOff>
                <xdr:row>13</xdr:row>
                <xdr:rowOff>485775</xdr:rowOff>
              </to>
            </anchor>
          </objectPr>
        </oleObject>
      </mc:Choice>
      <mc:Fallback>
        <oleObject progId="PBrush" shapeId="37089" r:id="rId1266"/>
      </mc:Fallback>
    </mc:AlternateContent>
    <mc:AlternateContent xmlns:mc="http://schemas.openxmlformats.org/markup-compatibility/2006">
      <mc:Choice Requires="x14">
        <oleObject progId="PBrush" shapeId="37090" r:id="rId1267">
          <objectPr defaultSize="0" autoPict="0" r:id="rId129">
            <anchor moveWithCells="1" sizeWithCells="1">
              <from>
                <xdr:col>26</xdr:col>
                <xdr:colOff>0</xdr:colOff>
                <xdr:row>13</xdr:row>
                <xdr:rowOff>0</xdr:rowOff>
              </from>
              <to>
                <xdr:col>26</xdr:col>
                <xdr:colOff>0</xdr:colOff>
                <xdr:row>13</xdr:row>
                <xdr:rowOff>485775</xdr:rowOff>
              </to>
            </anchor>
          </objectPr>
        </oleObject>
      </mc:Choice>
      <mc:Fallback>
        <oleObject progId="PBrush" shapeId="37090" r:id="rId1267"/>
      </mc:Fallback>
    </mc:AlternateContent>
    <mc:AlternateContent xmlns:mc="http://schemas.openxmlformats.org/markup-compatibility/2006">
      <mc:Choice Requires="x14">
        <oleObject progId="PBrush" shapeId="37091" r:id="rId1268">
          <objectPr defaultSize="0" autoPict="0" r:id="rId355">
            <anchor moveWithCells="1" sizeWithCells="1">
              <from>
                <xdr:col>26</xdr:col>
                <xdr:colOff>0</xdr:colOff>
                <xdr:row>13</xdr:row>
                <xdr:rowOff>0</xdr:rowOff>
              </from>
              <to>
                <xdr:col>26</xdr:col>
                <xdr:colOff>0</xdr:colOff>
                <xdr:row>13</xdr:row>
                <xdr:rowOff>485775</xdr:rowOff>
              </to>
            </anchor>
          </objectPr>
        </oleObject>
      </mc:Choice>
      <mc:Fallback>
        <oleObject progId="PBrush" shapeId="37091" r:id="rId1268"/>
      </mc:Fallback>
    </mc:AlternateContent>
    <mc:AlternateContent xmlns:mc="http://schemas.openxmlformats.org/markup-compatibility/2006">
      <mc:Choice Requires="x14">
        <oleObject progId="PBrush" shapeId="37092" r:id="rId1269">
          <objectPr defaultSize="0" autoPict="0" r:id="rId135">
            <anchor moveWithCells="1" sizeWithCells="1">
              <from>
                <xdr:col>26</xdr:col>
                <xdr:colOff>0</xdr:colOff>
                <xdr:row>13</xdr:row>
                <xdr:rowOff>0</xdr:rowOff>
              </from>
              <to>
                <xdr:col>26</xdr:col>
                <xdr:colOff>0</xdr:colOff>
                <xdr:row>13</xdr:row>
                <xdr:rowOff>485775</xdr:rowOff>
              </to>
            </anchor>
          </objectPr>
        </oleObject>
      </mc:Choice>
      <mc:Fallback>
        <oleObject progId="PBrush" shapeId="37092" r:id="rId1269"/>
      </mc:Fallback>
    </mc:AlternateContent>
    <mc:AlternateContent xmlns:mc="http://schemas.openxmlformats.org/markup-compatibility/2006">
      <mc:Choice Requires="x14">
        <oleObject progId="PBrush" shapeId="37093" r:id="rId1270">
          <objectPr defaultSize="0" autoPict="0" r:id="rId1271">
            <anchor moveWithCells="1" sizeWithCells="1">
              <from>
                <xdr:col>26</xdr:col>
                <xdr:colOff>0</xdr:colOff>
                <xdr:row>13</xdr:row>
                <xdr:rowOff>0</xdr:rowOff>
              </from>
              <to>
                <xdr:col>26</xdr:col>
                <xdr:colOff>0</xdr:colOff>
                <xdr:row>13</xdr:row>
                <xdr:rowOff>485775</xdr:rowOff>
              </to>
            </anchor>
          </objectPr>
        </oleObject>
      </mc:Choice>
      <mc:Fallback>
        <oleObject progId="PBrush" shapeId="37093" r:id="rId1270"/>
      </mc:Fallback>
    </mc:AlternateContent>
    <mc:AlternateContent xmlns:mc="http://schemas.openxmlformats.org/markup-compatibility/2006">
      <mc:Choice Requires="x14">
        <oleObject progId="PBrush" shapeId="37094" r:id="rId1272">
          <objectPr defaultSize="0" autoPict="0" r:id="rId9">
            <anchor moveWithCells="1" sizeWithCells="1">
              <from>
                <xdr:col>26</xdr:col>
                <xdr:colOff>0</xdr:colOff>
                <xdr:row>13</xdr:row>
                <xdr:rowOff>0</xdr:rowOff>
              </from>
              <to>
                <xdr:col>26</xdr:col>
                <xdr:colOff>0</xdr:colOff>
                <xdr:row>13</xdr:row>
                <xdr:rowOff>485775</xdr:rowOff>
              </to>
            </anchor>
          </objectPr>
        </oleObject>
      </mc:Choice>
      <mc:Fallback>
        <oleObject progId="PBrush" shapeId="37094" r:id="rId1272"/>
      </mc:Fallback>
    </mc:AlternateContent>
    <mc:AlternateContent xmlns:mc="http://schemas.openxmlformats.org/markup-compatibility/2006">
      <mc:Choice Requires="x14">
        <oleObject progId="PBrush" shapeId="37095" r:id="rId1273">
          <objectPr defaultSize="0" autoPict="0" r:id="rId11">
            <anchor moveWithCells="1" sizeWithCells="1">
              <from>
                <xdr:col>26</xdr:col>
                <xdr:colOff>0</xdr:colOff>
                <xdr:row>13</xdr:row>
                <xdr:rowOff>0</xdr:rowOff>
              </from>
              <to>
                <xdr:col>26</xdr:col>
                <xdr:colOff>0</xdr:colOff>
                <xdr:row>13</xdr:row>
                <xdr:rowOff>485775</xdr:rowOff>
              </to>
            </anchor>
          </objectPr>
        </oleObject>
      </mc:Choice>
      <mc:Fallback>
        <oleObject progId="PBrush" shapeId="37095" r:id="rId1273"/>
      </mc:Fallback>
    </mc:AlternateContent>
    <mc:AlternateContent xmlns:mc="http://schemas.openxmlformats.org/markup-compatibility/2006">
      <mc:Choice Requires="x14">
        <oleObject progId="PBrush" shapeId="37096" r:id="rId1274">
          <objectPr defaultSize="0" autoPict="0" r:id="rId13">
            <anchor moveWithCells="1" sizeWithCells="1">
              <from>
                <xdr:col>26</xdr:col>
                <xdr:colOff>0</xdr:colOff>
                <xdr:row>13</xdr:row>
                <xdr:rowOff>0</xdr:rowOff>
              </from>
              <to>
                <xdr:col>26</xdr:col>
                <xdr:colOff>0</xdr:colOff>
                <xdr:row>13</xdr:row>
                <xdr:rowOff>485775</xdr:rowOff>
              </to>
            </anchor>
          </objectPr>
        </oleObject>
      </mc:Choice>
      <mc:Fallback>
        <oleObject progId="PBrush" shapeId="37096" r:id="rId1274"/>
      </mc:Fallback>
    </mc:AlternateContent>
    <mc:AlternateContent xmlns:mc="http://schemas.openxmlformats.org/markup-compatibility/2006">
      <mc:Choice Requires="x14">
        <oleObject progId="PBrush" shapeId="37097" r:id="rId1275">
          <objectPr defaultSize="0" autoPict="0" r:id="rId15">
            <anchor moveWithCells="1" sizeWithCells="1">
              <from>
                <xdr:col>26</xdr:col>
                <xdr:colOff>0</xdr:colOff>
                <xdr:row>13</xdr:row>
                <xdr:rowOff>0</xdr:rowOff>
              </from>
              <to>
                <xdr:col>26</xdr:col>
                <xdr:colOff>0</xdr:colOff>
                <xdr:row>13</xdr:row>
                <xdr:rowOff>485775</xdr:rowOff>
              </to>
            </anchor>
          </objectPr>
        </oleObject>
      </mc:Choice>
      <mc:Fallback>
        <oleObject progId="PBrush" shapeId="37097" r:id="rId1275"/>
      </mc:Fallback>
    </mc:AlternateContent>
    <mc:AlternateContent xmlns:mc="http://schemas.openxmlformats.org/markup-compatibility/2006">
      <mc:Choice Requires="x14">
        <oleObject progId="PBrush" shapeId="37098" r:id="rId1276">
          <objectPr defaultSize="0" autoPict="0" r:id="rId503">
            <anchor moveWithCells="1" sizeWithCells="1">
              <from>
                <xdr:col>26</xdr:col>
                <xdr:colOff>0</xdr:colOff>
                <xdr:row>14</xdr:row>
                <xdr:rowOff>0</xdr:rowOff>
              </from>
              <to>
                <xdr:col>26</xdr:col>
                <xdr:colOff>0</xdr:colOff>
                <xdr:row>14</xdr:row>
                <xdr:rowOff>485775</xdr:rowOff>
              </to>
            </anchor>
          </objectPr>
        </oleObject>
      </mc:Choice>
      <mc:Fallback>
        <oleObject progId="PBrush" shapeId="37098" r:id="rId1276"/>
      </mc:Fallback>
    </mc:AlternateContent>
    <mc:AlternateContent xmlns:mc="http://schemas.openxmlformats.org/markup-compatibility/2006">
      <mc:Choice Requires="x14">
        <oleObject progId="PBrush" shapeId="37099" r:id="rId1277">
          <objectPr defaultSize="0" autoPict="0" r:id="rId129">
            <anchor moveWithCells="1" sizeWithCells="1">
              <from>
                <xdr:col>26</xdr:col>
                <xdr:colOff>0</xdr:colOff>
                <xdr:row>14</xdr:row>
                <xdr:rowOff>0</xdr:rowOff>
              </from>
              <to>
                <xdr:col>26</xdr:col>
                <xdr:colOff>0</xdr:colOff>
                <xdr:row>14</xdr:row>
                <xdr:rowOff>485775</xdr:rowOff>
              </to>
            </anchor>
          </objectPr>
        </oleObject>
      </mc:Choice>
      <mc:Fallback>
        <oleObject progId="PBrush" shapeId="37099" r:id="rId1277"/>
      </mc:Fallback>
    </mc:AlternateContent>
    <mc:AlternateContent xmlns:mc="http://schemas.openxmlformats.org/markup-compatibility/2006">
      <mc:Choice Requires="x14">
        <oleObject progId="PBrush" shapeId="37100" r:id="rId1278">
          <objectPr defaultSize="0" autoPict="0" r:id="rId355">
            <anchor moveWithCells="1" sizeWithCells="1">
              <from>
                <xdr:col>26</xdr:col>
                <xdr:colOff>0</xdr:colOff>
                <xdr:row>14</xdr:row>
                <xdr:rowOff>0</xdr:rowOff>
              </from>
              <to>
                <xdr:col>26</xdr:col>
                <xdr:colOff>0</xdr:colOff>
                <xdr:row>14</xdr:row>
                <xdr:rowOff>485775</xdr:rowOff>
              </to>
            </anchor>
          </objectPr>
        </oleObject>
      </mc:Choice>
      <mc:Fallback>
        <oleObject progId="PBrush" shapeId="37100" r:id="rId1278"/>
      </mc:Fallback>
    </mc:AlternateContent>
    <mc:AlternateContent xmlns:mc="http://schemas.openxmlformats.org/markup-compatibility/2006">
      <mc:Choice Requires="x14">
        <oleObject progId="PBrush" shapeId="37101" r:id="rId1279">
          <objectPr defaultSize="0" autoPict="0" r:id="rId135">
            <anchor moveWithCells="1" sizeWithCells="1">
              <from>
                <xdr:col>26</xdr:col>
                <xdr:colOff>0</xdr:colOff>
                <xdr:row>14</xdr:row>
                <xdr:rowOff>0</xdr:rowOff>
              </from>
              <to>
                <xdr:col>26</xdr:col>
                <xdr:colOff>0</xdr:colOff>
                <xdr:row>14</xdr:row>
                <xdr:rowOff>485775</xdr:rowOff>
              </to>
            </anchor>
          </objectPr>
        </oleObject>
      </mc:Choice>
      <mc:Fallback>
        <oleObject progId="PBrush" shapeId="37101" r:id="rId1279"/>
      </mc:Fallback>
    </mc:AlternateContent>
    <mc:AlternateContent xmlns:mc="http://schemas.openxmlformats.org/markup-compatibility/2006">
      <mc:Choice Requires="x14">
        <oleObject progId="PBrush" shapeId="37102" r:id="rId1280">
          <objectPr defaultSize="0" autoPict="0" r:id="rId1271">
            <anchor moveWithCells="1" sizeWithCells="1">
              <from>
                <xdr:col>26</xdr:col>
                <xdr:colOff>0</xdr:colOff>
                <xdr:row>14</xdr:row>
                <xdr:rowOff>0</xdr:rowOff>
              </from>
              <to>
                <xdr:col>26</xdr:col>
                <xdr:colOff>0</xdr:colOff>
                <xdr:row>14</xdr:row>
                <xdr:rowOff>485775</xdr:rowOff>
              </to>
            </anchor>
          </objectPr>
        </oleObject>
      </mc:Choice>
      <mc:Fallback>
        <oleObject progId="PBrush" shapeId="37102" r:id="rId1280"/>
      </mc:Fallback>
    </mc:AlternateContent>
    <mc:AlternateContent xmlns:mc="http://schemas.openxmlformats.org/markup-compatibility/2006">
      <mc:Choice Requires="x14">
        <oleObject progId="PBrush" shapeId="37103" r:id="rId1281">
          <objectPr defaultSize="0" autoPict="0" r:id="rId9">
            <anchor moveWithCells="1" sizeWithCells="1">
              <from>
                <xdr:col>26</xdr:col>
                <xdr:colOff>0</xdr:colOff>
                <xdr:row>14</xdr:row>
                <xdr:rowOff>0</xdr:rowOff>
              </from>
              <to>
                <xdr:col>26</xdr:col>
                <xdr:colOff>0</xdr:colOff>
                <xdr:row>14</xdr:row>
                <xdr:rowOff>485775</xdr:rowOff>
              </to>
            </anchor>
          </objectPr>
        </oleObject>
      </mc:Choice>
      <mc:Fallback>
        <oleObject progId="PBrush" shapeId="37103" r:id="rId1281"/>
      </mc:Fallback>
    </mc:AlternateContent>
    <mc:AlternateContent xmlns:mc="http://schemas.openxmlformats.org/markup-compatibility/2006">
      <mc:Choice Requires="x14">
        <oleObject progId="PBrush" shapeId="37104" r:id="rId1282">
          <objectPr defaultSize="0" autoPict="0" r:id="rId11">
            <anchor moveWithCells="1" sizeWithCells="1">
              <from>
                <xdr:col>26</xdr:col>
                <xdr:colOff>0</xdr:colOff>
                <xdr:row>14</xdr:row>
                <xdr:rowOff>0</xdr:rowOff>
              </from>
              <to>
                <xdr:col>26</xdr:col>
                <xdr:colOff>0</xdr:colOff>
                <xdr:row>14</xdr:row>
                <xdr:rowOff>485775</xdr:rowOff>
              </to>
            </anchor>
          </objectPr>
        </oleObject>
      </mc:Choice>
      <mc:Fallback>
        <oleObject progId="PBrush" shapeId="37104" r:id="rId1282"/>
      </mc:Fallback>
    </mc:AlternateContent>
    <mc:AlternateContent xmlns:mc="http://schemas.openxmlformats.org/markup-compatibility/2006">
      <mc:Choice Requires="x14">
        <oleObject progId="PBrush" shapeId="37105" r:id="rId1283">
          <objectPr defaultSize="0" autoPict="0" r:id="rId13">
            <anchor moveWithCells="1" sizeWithCells="1">
              <from>
                <xdr:col>26</xdr:col>
                <xdr:colOff>0</xdr:colOff>
                <xdr:row>14</xdr:row>
                <xdr:rowOff>0</xdr:rowOff>
              </from>
              <to>
                <xdr:col>26</xdr:col>
                <xdr:colOff>0</xdr:colOff>
                <xdr:row>14</xdr:row>
                <xdr:rowOff>485775</xdr:rowOff>
              </to>
            </anchor>
          </objectPr>
        </oleObject>
      </mc:Choice>
      <mc:Fallback>
        <oleObject progId="PBrush" shapeId="37105" r:id="rId1283"/>
      </mc:Fallback>
    </mc:AlternateContent>
    <mc:AlternateContent xmlns:mc="http://schemas.openxmlformats.org/markup-compatibility/2006">
      <mc:Choice Requires="x14">
        <oleObject progId="PBrush" shapeId="37106" r:id="rId1284">
          <objectPr defaultSize="0" autoPict="0" r:id="rId15">
            <anchor moveWithCells="1" sizeWithCells="1">
              <from>
                <xdr:col>26</xdr:col>
                <xdr:colOff>0</xdr:colOff>
                <xdr:row>14</xdr:row>
                <xdr:rowOff>0</xdr:rowOff>
              </from>
              <to>
                <xdr:col>26</xdr:col>
                <xdr:colOff>0</xdr:colOff>
                <xdr:row>14</xdr:row>
                <xdr:rowOff>485775</xdr:rowOff>
              </to>
            </anchor>
          </objectPr>
        </oleObject>
      </mc:Choice>
      <mc:Fallback>
        <oleObject progId="PBrush" shapeId="37106" r:id="rId1284"/>
      </mc:Fallback>
    </mc:AlternateContent>
    <mc:AlternateContent xmlns:mc="http://schemas.openxmlformats.org/markup-compatibility/2006">
      <mc:Choice Requires="x14">
        <oleObject progId="PBrush" shapeId="37107" r:id="rId1285">
          <objectPr defaultSize="0" autoPict="0" r:id="rId503">
            <anchor moveWithCells="1" sizeWithCells="1">
              <from>
                <xdr:col>26</xdr:col>
                <xdr:colOff>0</xdr:colOff>
                <xdr:row>15</xdr:row>
                <xdr:rowOff>0</xdr:rowOff>
              </from>
              <to>
                <xdr:col>26</xdr:col>
                <xdr:colOff>0</xdr:colOff>
                <xdr:row>15</xdr:row>
                <xdr:rowOff>485775</xdr:rowOff>
              </to>
            </anchor>
          </objectPr>
        </oleObject>
      </mc:Choice>
      <mc:Fallback>
        <oleObject progId="PBrush" shapeId="37107" r:id="rId1285"/>
      </mc:Fallback>
    </mc:AlternateContent>
    <mc:AlternateContent xmlns:mc="http://schemas.openxmlformats.org/markup-compatibility/2006">
      <mc:Choice Requires="x14">
        <oleObject progId="PBrush" shapeId="37108" r:id="rId1286">
          <objectPr defaultSize="0" autoPict="0" r:id="rId129">
            <anchor moveWithCells="1" sizeWithCells="1">
              <from>
                <xdr:col>26</xdr:col>
                <xdr:colOff>0</xdr:colOff>
                <xdr:row>15</xdr:row>
                <xdr:rowOff>0</xdr:rowOff>
              </from>
              <to>
                <xdr:col>26</xdr:col>
                <xdr:colOff>0</xdr:colOff>
                <xdr:row>15</xdr:row>
                <xdr:rowOff>485775</xdr:rowOff>
              </to>
            </anchor>
          </objectPr>
        </oleObject>
      </mc:Choice>
      <mc:Fallback>
        <oleObject progId="PBrush" shapeId="37108" r:id="rId1286"/>
      </mc:Fallback>
    </mc:AlternateContent>
    <mc:AlternateContent xmlns:mc="http://schemas.openxmlformats.org/markup-compatibility/2006">
      <mc:Choice Requires="x14">
        <oleObject progId="PBrush" shapeId="37109" r:id="rId1287">
          <objectPr defaultSize="0" autoPict="0" r:id="rId355">
            <anchor moveWithCells="1" sizeWithCells="1">
              <from>
                <xdr:col>26</xdr:col>
                <xdr:colOff>0</xdr:colOff>
                <xdr:row>15</xdr:row>
                <xdr:rowOff>0</xdr:rowOff>
              </from>
              <to>
                <xdr:col>26</xdr:col>
                <xdr:colOff>0</xdr:colOff>
                <xdr:row>15</xdr:row>
                <xdr:rowOff>485775</xdr:rowOff>
              </to>
            </anchor>
          </objectPr>
        </oleObject>
      </mc:Choice>
      <mc:Fallback>
        <oleObject progId="PBrush" shapeId="37109" r:id="rId1287"/>
      </mc:Fallback>
    </mc:AlternateContent>
    <mc:AlternateContent xmlns:mc="http://schemas.openxmlformats.org/markup-compatibility/2006">
      <mc:Choice Requires="x14">
        <oleObject progId="PBrush" shapeId="37110" r:id="rId1288">
          <objectPr defaultSize="0" autoPict="0" r:id="rId135">
            <anchor moveWithCells="1" sizeWithCells="1">
              <from>
                <xdr:col>26</xdr:col>
                <xdr:colOff>0</xdr:colOff>
                <xdr:row>15</xdr:row>
                <xdr:rowOff>0</xdr:rowOff>
              </from>
              <to>
                <xdr:col>26</xdr:col>
                <xdr:colOff>0</xdr:colOff>
                <xdr:row>15</xdr:row>
                <xdr:rowOff>485775</xdr:rowOff>
              </to>
            </anchor>
          </objectPr>
        </oleObject>
      </mc:Choice>
      <mc:Fallback>
        <oleObject progId="PBrush" shapeId="37110" r:id="rId1288"/>
      </mc:Fallback>
    </mc:AlternateContent>
    <mc:AlternateContent xmlns:mc="http://schemas.openxmlformats.org/markup-compatibility/2006">
      <mc:Choice Requires="x14">
        <oleObject progId="PBrush" shapeId="37111" r:id="rId1289">
          <objectPr defaultSize="0" autoPict="0" r:id="rId1271">
            <anchor moveWithCells="1" sizeWithCells="1">
              <from>
                <xdr:col>26</xdr:col>
                <xdr:colOff>0</xdr:colOff>
                <xdr:row>15</xdr:row>
                <xdr:rowOff>0</xdr:rowOff>
              </from>
              <to>
                <xdr:col>26</xdr:col>
                <xdr:colOff>0</xdr:colOff>
                <xdr:row>15</xdr:row>
                <xdr:rowOff>485775</xdr:rowOff>
              </to>
            </anchor>
          </objectPr>
        </oleObject>
      </mc:Choice>
      <mc:Fallback>
        <oleObject progId="PBrush" shapeId="37111" r:id="rId1289"/>
      </mc:Fallback>
    </mc:AlternateContent>
    <mc:AlternateContent xmlns:mc="http://schemas.openxmlformats.org/markup-compatibility/2006">
      <mc:Choice Requires="x14">
        <oleObject progId="PBrush" shapeId="37112" r:id="rId1290">
          <objectPr defaultSize="0" autoPict="0" r:id="rId9">
            <anchor moveWithCells="1" sizeWithCells="1">
              <from>
                <xdr:col>26</xdr:col>
                <xdr:colOff>0</xdr:colOff>
                <xdr:row>15</xdr:row>
                <xdr:rowOff>0</xdr:rowOff>
              </from>
              <to>
                <xdr:col>26</xdr:col>
                <xdr:colOff>0</xdr:colOff>
                <xdr:row>15</xdr:row>
                <xdr:rowOff>485775</xdr:rowOff>
              </to>
            </anchor>
          </objectPr>
        </oleObject>
      </mc:Choice>
      <mc:Fallback>
        <oleObject progId="PBrush" shapeId="37112" r:id="rId1290"/>
      </mc:Fallback>
    </mc:AlternateContent>
    <mc:AlternateContent xmlns:mc="http://schemas.openxmlformats.org/markup-compatibility/2006">
      <mc:Choice Requires="x14">
        <oleObject progId="PBrush" shapeId="37113" r:id="rId1291">
          <objectPr defaultSize="0" autoPict="0" r:id="rId11">
            <anchor moveWithCells="1" sizeWithCells="1">
              <from>
                <xdr:col>26</xdr:col>
                <xdr:colOff>0</xdr:colOff>
                <xdr:row>15</xdr:row>
                <xdr:rowOff>0</xdr:rowOff>
              </from>
              <to>
                <xdr:col>26</xdr:col>
                <xdr:colOff>0</xdr:colOff>
                <xdr:row>15</xdr:row>
                <xdr:rowOff>485775</xdr:rowOff>
              </to>
            </anchor>
          </objectPr>
        </oleObject>
      </mc:Choice>
      <mc:Fallback>
        <oleObject progId="PBrush" shapeId="37113" r:id="rId1291"/>
      </mc:Fallback>
    </mc:AlternateContent>
    <mc:AlternateContent xmlns:mc="http://schemas.openxmlformats.org/markup-compatibility/2006">
      <mc:Choice Requires="x14">
        <oleObject progId="PBrush" shapeId="37114" r:id="rId1292">
          <objectPr defaultSize="0" autoPict="0" r:id="rId13">
            <anchor moveWithCells="1" sizeWithCells="1">
              <from>
                <xdr:col>26</xdr:col>
                <xdr:colOff>0</xdr:colOff>
                <xdr:row>15</xdr:row>
                <xdr:rowOff>0</xdr:rowOff>
              </from>
              <to>
                <xdr:col>26</xdr:col>
                <xdr:colOff>0</xdr:colOff>
                <xdr:row>15</xdr:row>
                <xdr:rowOff>485775</xdr:rowOff>
              </to>
            </anchor>
          </objectPr>
        </oleObject>
      </mc:Choice>
      <mc:Fallback>
        <oleObject progId="PBrush" shapeId="37114" r:id="rId1292"/>
      </mc:Fallback>
    </mc:AlternateContent>
    <mc:AlternateContent xmlns:mc="http://schemas.openxmlformats.org/markup-compatibility/2006">
      <mc:Choice Requires="x14">
        <oleObject progId="PBrush" shapeId="37115" r:id="rId1293">
          <objectPr defaultSize="0" autoPict="0" r:id="rId15">
            <anchor moveWithCells="1" sizeWithCells="1">
              <from>
                <xdr:col>26</xdr:col>
                <xdr:colOff>0</xdr:colOff>
                <xdr:row>15</xdr:row>
                <xdr:rowOff>0</xdr:rowOff>
              </from>
              <to>
                <xdr:col>26</xdr:col>
                <xdr:colOff>0</xdr:colOff>
                <xdr:row>15</xdr:row>
                <xdr:rowOff>485775</xdr:rowOff>
              </to>
            </anchor>
          </objectPr>
        </oleObject>
      </mc:Choice>
      <mc:Fallback>
        <oleObject progId="PBrush" shapeId="37115" r:id="rId1293"/>
      </mc:Fallback>
    </mc:AlternateContent>
    <mc:AlternateContent xmlns:mc="http://schemas.openxmlformats.org/markup-compatibility/2006">
      <mc:Choice Requires="x14">
        <oleObject progId="PBrush" shapeId="37116" r:id="rId1294">
          <objectPr defaultSize="0" autoPict="0" r:id="rId503">
            <anchor moveWithCells="1" sizeWithCells="1">
              <from>
                <xdr:col>26</xdr:col>
                <xdr:colOff>0</xdr:colOff>
                <xdr:row>28</xdr:row>
                <xdr:rowOff>0</xdr:rowOff>
              </from>
              <to>
                <xdr:col>26</xdr:col>
                <xdr:colOff>0</xdr:colOff>
                <xdr:row>28</xdr:row>
                <xdr:rowOff>485775</xdr:rowOff>
              </to>
            </anchor>
          </objectPr>
        </oleObject>
      </mc:Choice>
      <mc:Fallback>
        <oleObject progId="PBrush" shapeId="37116" r:id="rId1294"/>
      </mc:Fallback>
    </mc:AlternateContent>
    <mc:AlternateContent xmlns:mc="http://schemas.openxmlformats.org/markup-compatibility/2006">
      <mc:Choice Requires="x14">
        <oleObject progId="PBrush" shapeId="37117" r:id="rId1295">
          <objectPr defaultSize="0" autoPict="0" r:id="rId129">
            <anchor moveWithCells="1" sizeWithCells="1">
              <from>
                <xdr:col>26</xdr:col>
                <xdr:colOff>0</xdr:colOff>
                <xdr:row>28</xdr:row>
                <xdr:rowOff>0</xdr:rowOff>
              </from>
              <to>
                <xdr:col>26</xdr:col>
                <xdr:colOff>0</xdr:colOff>
                <xdr:row>28</xdr:row>
                <xdr:rowOff>485775</xdr:rowOff>
              </to>
            </anchor>
          </objectPr>
        </oleObject>
      </mc:Choice>
      <mc:Fallback>
        <oleObject progId="PBrush" shapeId="37117" r:id="rId1295"/>
      </mc:Fallback>
    </mc:AlternateContent>
    <mc:AlternateContent xmlns:mc="http://schemas.openxmlformats.org/markup-compatibility/2006">
      <mc:Choice Requires="x14">
        <oleObject progId="PBrush" shapeId="37118" r:id="rId1296">
          <objectPr defaultSize="0" autoPict="0" r:id="rId355">
            <anchor moveWithCells="1" sizeWithCells="1">
              <from>
                <xdr:col>26</xdr:col>
                <xdr:colOff>0</xdr:colOff>
                <xdr:row>28</xdr:row>
                <xdr:rowOff>0</xdr:rowOff>
              </from>
              <to>
                <xdr:col>26</xdr:col>
                <xdr:colOff>0</xdr:colOff>
                <xdr:row>28</xdr:row>
                <xdr:rowOff>485775</xdr:rowOff>
              </to>
            </anchor>
          </objectPr>
        </oleObject>
      </mc:Choice>
      <mc:Fallback>
        <oleObject progId="PBrush" shapeId="37118" r:id="rId1296"/>
      </mc:Fallback>
    </mc:AlternateContent>
    <mc:AlternateContent xmlns:mc="http://schemas.openxmlformats.org/markup-compatibility/2006">
      <mc:Choice Requires="x14">
        <oleObject progId="PBrush" shapeId="37119" r:id="rId1297">
          <objectPr defaultSize="0" autoPict="0" r:id="rId135">
            <anchor moveWithCells="1" sizeWithCells="1">
              <from>
                <xdr:col>26</xdr:col>
                <xdr:colOff>0</xdr:colOff>
                <xdr:row>28</xdr:row>
                <xdr:rowOff>0</xdr:rowOff>
              </from>
              <to>
                <xdr:col>26</xdr:col>
                <xdr:colOff>0</xdr:colOff>
                <xdr:row>28</xdr:row>
                <xdr:rowOff>485775</xdr:rowOff>
              </to>
            </anchor>
          </objectPr>
        </oleObject>
      </mc:Choice>
      <mc:Fallback>
        <oleObject progId="PBrush" shapeId="37119" r:id="rId1297"/>
      </mc:Fallback>
    </mc:AlternateContent>
    <mc:AlternateContent xmlns:mc="http://schemas.openxmlformats.org/markup-compatibility/2006">
      <mc:Choice Requires="x14">
        <oleObject progId="PBrush" shapeId="37120" r:id="rId1298">
          <objectPr defaultSize="0" autoPict="0" r:id="rId1271">
            <anchor moveWithCells="1" sizeWithCells="1">
              <from>
                <xdr:col>26</xdr:col>
                <xdr:colOff>0</xdr:colOff>
                <xdr:row>28</xdr:row>
                <xdr:rowOff>0</xdr:rowOff>
              </from>
              <to>
                <xdr:col>26</xdr:col>
                <xdr:colOff>0</xdr:colOff>
                <xdr:row>28</xdr:row>
                <xdr:rowOff>485775</xdr:rowOff>
              </to>
            </anchor>
          </objectPr>
        </oleObject>
      </mc:Choice>
      <mc:Fallback>
        <oleObject progId="PBrush" shapeId="37120" r:id="rId1298"/>
      </mc:Fallback>
    </mc:AlternateContent>
    <mc:AlternateContent xmlns:mc="http://schemas.openxmlformats.org/markup-compatibility/2006">
      <mc:Choice Requires="x14">
        <oleObject progId="PBrush" shapeId="37121" r:id="rId1299">
          <objectPr defaultSize="0" autoPict="0" r:id="rId9">
            <anchor moveWithCells="1" sizeWithCells="1">
              <from>
                <xdr:col>26</xdr:col>
                <xdr:colOff>0</xdr:colOff>
                <xdr:row>28</xdr:row>
                <xdr:rowOff>0</xdr:rowOff>
              </from>
              <to>
                <xdr:col>26</xdr:col>
                <xdr:colOff>0</xdr:colOff>
                <xdr:row>28</xdr:row>
                <xdr:rowOff>485775</xdr:rowOff>
              </to>
            </anchor>
          </objectPr>
        </oleObject>
      </mc:Choice>
      <mc:Fallback>
        <oleObject progId="PBrush" shapeId="37121" r:id="rId1299"/>
      </mc:Fallback>
    </mc:AlternateContent>
    <mc:AlternateContent xmlns:mc="http://schemas.openxmlformats.org/markup-compatibility/2006">
      <mc:Choice Requires="x14">
        <oleObject progId="PBrush" shapeId="37122" r:id="rId1300">
          <objectPr defaultSize="0" autoPict="0" r:id="rId11">
            <anchor moveWithCells="1" sizeWithCells="1">
              <from>
                <xdr:col>26</xdr:col>
                <xdr:colOff>0</xdr:colOff>
                <xdr:row>28</xdr:row>
                <xdr:rowOff>0</xdr:rowOff>
              </from>
              <to>
                <xdr:col>26</xdr:col>
                <xdr:colOff>0</xdr:colOff>
                <xdr:row>28</xdr:row>
                <xdr:rowOff>485775</xdr:rowOff>
              </to>
            </anchor>
          </objectPr>
        </oleObject>
      </mc:Choice>
      <mc:Fallback>
        <oleObject progId="PBrush" shapeId="37122" r:id="rId1300"/>
      </mc:Fallback>
    </mc:AlternateContent>
    <mc:AlternateContent xmlns:mc="http://schemas.openxmlformats.org/markup-compatibility/2006">
      <mc:Choice Requires="x14">
        <oleObject progId="PBrush" shapeId="37123" r:id="rId1301">
          <objectPr defaultSize="0" autoPict="0" r:id="rId13">
            <anchor moveWithCells="1" sizeWithCells="1">
              <from>
                <xdr:col>26</xdr:col>
                <xdr:colOff>0</xdr:colOff>
                <xdr:row>28</xdr:row>
                <xdr:rowOff>0</xdr:rowOff>
              </from>
              <to>
                <xdr:col>26</xdr:col>
                <xdr:colOff>0</xdr:colOff>
                <xdr:row>28</xdr:row>
                <xdr:rowOff>485775</xdr:rowOff>
              </to>
            </anchor>
          </objectPr>
        </oleObject>
      </mc:Choice>
      <mc:Fallback>
        <oleObject progId="PBrush" shapeId="37123" r:id="rId1301"/>
      </mc:Fallback>
    </mc:AlternateContent>
    <mc:AlternateContent xmlns:mc="http://schemas.openxmlformats.org/markup-compatibility/2006">
      <mc:Choice Requires="x14">
        <oleObject progId="PBrush" shapeId="37124" r:id="rId1302">
          <objectPr defaultSize="0" autoPict="0" r:id="rId15">
            <anchor moveWithCells="1" sizeWithCells="1">
              <from>
                <xdr:col>26</xdr:col>
                <xdr:colOff>0</xdr:colOff>
                <xdr:row>28</xdr:row>
                <xdr:rowOff>0</xdr:rowOff>
              </from>
              <to>
                <xdr:col>26</xdr:col>
                <xdr:colOff>0</xdr:colOff>
                <xdr:row>28</xdr:row>
                <xdr:rowOff>485775</xdr:rowOff>
              </to>
            </anchor>
          </objectPr>
        </oleObject>
      </mc:Choice>
      <mc:Fallback>
        <oleObject progId="PBrush" shapeId="37124" r:id="rId1302"/>
      </mc:Fallback>
    </mc:AlternateContent>
    <mc:AlternateContent xmlns:mc="http://schemas.openxmlformats.org/markup-compatibility/2006">
      <mc:Choice Requires="x14">
        <oleObject progId="PBrush" shapeId="37125" r:id="rId1303">
          <objectPr defaultSize="0" autoPict="0" r:id="rId503">
            <anchor moveWithCells="1" sizeWithCells="1">
              <from>
                <xdr:col>26</xdr:col>
                <xdr:colOff>0</xdr:colOff>
                <xdr:row>29</xdr:row>
                <xdr:rowOff>0</xdr:rowOff>
              </from>
              <to>
                <xdr:col>26</xdr:col>
                <xdr:colOff>0</xdr:colOff>
                <xdr:row>29</xdr:row>
                <xdr:rowOff>485775</xdr:rowOff>
              </to>
            </anchor>
          </objectPr>
        </oleObject>
      </mc:Choice>
      <mc:Fallback>
        <oleObject progId="PBrush" shapeId="37125" r:id="rId1303"/>
      </mc:Fallback>
    </mc:AlternateContent>
    <mc:AlternateContent xmlns:mc="http://schemas.openxmlformats.org/markup-compatibility/2006">
      <mc:Choice Requires="x14">
        <oleObject progId="PBrush" shapeId="37126" r:id="rId1304">
          <objectPr defaultSize="0" autoPict="0" r:id="rId129">
            <anchor moveWithCells="1" sizeWithCells="1">
              <from>
                <xdr:col>26</xdr:col>
                <xdr:colOff>0</xdr:colOff>
                <xdr:row>29</xdr:row>
                <xdr:rowOff>0</xdr:rowOff>
              </from>
              <to>
                <xdr:col>26</xdr:col>
                <xdr:colOff>0</xdr:colOff>
                <xdr:row>29</xdr:row>
                <xdr:rowOff>485775</xdr:rowOff>
              </to>
            </anchor>
          </objectPr>
        </oleObject>
      </mc:Choice>
      <mc:Fallback>
        <oleObject progId="PBrush" shapeId="37126" r:id="rId1304"/>
      </mc:Fallback>
    </mc:AlternateContent>
    <mc:AlternateContent xmlns:mc="http://schemas.openxmlformats.org/markup-compatibility/2006">
      <mc:Choice Requires="x14">
        <oleObject progId="PBrush" shapeId="37127" r:id="rId1305">
          <objectPr defaultSize="0" autoPict="0" r:id="rId355">
            <anchor moveWithCells="1" sizeWithCells="1">
              <from>
                <xdr:col>26</xdr:col>
                <xdr:colOff>0</xdr:colOff>
                <xdr:row>29</xdr:row>
                <xdr:rowOff>0</xdr:rowOff>
              </from>
              <to>
                <xdr:col>26</xdr:col>
                <xdr:colOff>0</xdr:colOff>
                <xdr:row>29</xdr:row>
                <xdr:rowOff>485775</xdr:rowOff>
              </to>
            </anchor>
          </objectPr>
        </oleObject>
      </mc:Choice>
      <mc:Fallback>
        <oleObject progId="PBrush" shapeId="37127" r:id="rId1305"/>
      </mc:Fallback>
    </mc:AlternateContent>
    <mc:AlternateContent xmlns:mc="http://schemas.openxmlformats.org/markup-compatibility/2006">
      <mc:Choice Requires="x14">
        <oleObject progId="PBrush" shapeId="37128" r:id="rId1306">
          <objectPr defaultSize="0" autoPict="0" r:id="rId135">
            <anchor moveWithCells="1" sizeWithCells="1">
              <from>
                <xdr:col>26</xdr:col>
                <xdr:colOff>0</xdr:colOff>
                <xdr:row>29</xdr:row>
                <xdr:rowOff>0</xdr:rowOff>
              </from>
              <to>
                <xdr:col>26</xdr:col>
                <xdr:colOff>0</xdr:colOff>
                <xdr:row>29</xdr:row>
                <xdr:rowOff>485775</xdr:rowOff>
              </to>
            </anchor>
          </objectPr>
        </oleObject>
      </mc:Choice>
      <mc:Fallback>
        <oleObject progId="PBrush" shapeId="37128" r:id="rId1306"/>
      </mc:Fallback>
    </mc:AlternateContent>
    <mc:AlternateContent xmlns:mc="http://schemas.openxmlformats.org/markup-compatibility/2006">
      <mc:Choice Requires="x14">
        <oleObject progId="PBrush" shapeId="37129" r:id="rId1307">
          <objectPr defaultSize="0" autoPict="0" r:id="rId1271">
            <anchor moveWithCells="1" sizeWithCells="1">
              <from>
                <xdr:col>26</xdr:col>
                <xdr:colOff>0</xdr:colOff>
                <xdr:row>29</xdr:row>
                <xdr:rowOff>0</xdr:rowOff>
              </from>
              <to>
                <xdr:col>26</xdr:col>
                <xdr:colOff>0</xdr:colOff>
                <xdr:row>29</xdr:row>
                <xdr:rowOff>485775</xdr:rowOff>
              </to>
            </anchor>
          </objectPr>
        </oleObject>
      </mc:Choice>
      <mc:Fallback>
        <oleObject progId="PBrush" shapeId="37129" r:id="rId1307"/>
      </mc:Fallback>
    </mc:AlternateContent>
    <mc:AlternateContent xmlns:mc="http://schemas.openxmlformats.org/markup-compatibility/2006">
      <mc:Choice Requires="x14">
        <oleObject progId="PBrush" shapeId="37130" r:id="rId1308">
          <objectPr defaultSize="0" autoPict="0" r:id="rId9">
            <anchor moveWithCells="1" sizeWithCells="1">
              <from>
                <xdr:col>26</xdr:col>
                <xdr:colOff>0</xdr:colOff>
                <xdr:row>29</xdr:row>
                <xdr:rowOff>0</xdr:rowOff>
              </from>
              <to>
                <xdr:col>26</xdr:col>
                <xdr:colOff>0</xdr:colOff>
                <xdr:row>29</xdr:row>
                <xdr:rowOff>485775</xdr:rowOff>
              </to>
            </anchor>
          </objectPr>
        </oleObject>
      </mc:Choice>
      <mc:Fallback>
        <oleObject progId="PBrush" shapeId="37130" r:id="rId1308"/>
      </mc:Fallback>
    </mc:AlternateContent>
    <mc:AlternateContent xmlns:mc="http://schemas.openxmlformats.org/markup-compatibility/2006">
      <mc:Choice Requires="x14">
        <oleObject progId="PBrush" shapeId="37131" r:id="rId1309">
          <objectPr defaultSize="0" autoPict="0" r:id="rId11">
            <anchor moveWithCells="1" sizeWithCells="1">
              <from>
                <xdr:col>26</xdr:col>
                <xdr:colOff>0</xdr:colOff>
                <xdr:row>29</xdr:row>
                <xdr:rowOff>0</xdr:rowOff>
              </from>
              <to>
                <xdr:col>26</xdr:col>
                <xdr:colOff>0</xdr:colOff>
                <xdr:row>29</xdr:row>
                <xdr:rowOff>485775</xdr:rowOff>
              </to>
            </anchor>
          </objectPr>
        </oleObject>
      </mc:Choice>
      <mc:Fallback>
        <oleObject progId="PBrush" shapeId="37131" r:id="rId1309"/>
      </mc:Fallback>
    </mc:AlternateContent>
    <mc:AlternateContent xmlns:mc="http://schemas.openxmlformats.org/markup-compatibility/2006">
      <mc:Choice Requires="x14">
        <oleObject progId="PBrush" shapeId="37132" r:id="rId1310">
          <objectPr defaultSize="0" autoPict="0" r:id="rId13">
            <anchor moveWithCells="1" sizeWithCells="1">
              <from>
                <xdr:col>26</xdr:col>
                <xdr:colOff>0</xdr:colOff>
                <xdr:row>29</xdr:row>
                <xdr:rowOff>0</xdr:rowOff>
              </from>
              <to>
                <xdr:col>26</xdr:col>
                <xdr:colOff>0</xdr:colOff>
                <xdr:row>29</xdr:row>
                <xdr:rowOff>485775</xdr:rowOff>
              </to>
            </anchor>
          </objectPr>
        </oleObject>
      </mc:Choice>
      <mc:Fallback>
        <oleObject progId="PBrush" shapeId="37132" r:id="rId1310"/>
      </mc:Fallback>
    </mc:AlternateContent>
    <mc:AlternateContent xmlns:mc="http://schemas.openxmlformats.org/markup-compatibility/2006">
      <mc:Choice Requires="x14">
        <oleObject progId="PBrush" shapeId="37133" r:id="rId1311">
          <objectPr defaultSize="0" autoPict="0" r:id="rId15">
            <anchor moveWithCells="1" sizeWithCells="1">
              <from>
                <xdr:col>26</xdr:col>
                <xdr:colOff>0</xdr:colOff>
                <xdr:row>29</xdr:row>
                <xdr:rowOff>0</xdr:rowOff>
              </from>
              <to>
                <xdr:col>26</xdr:col>
                <xdr:colOff>0</xdr:colOff>
                <xdr:row>29</xdr:row>
                <xdr:rowOff>485775</xdr:rowOff>
              </to>
            </anchor>
          </objectPr>
        </oleObject>
      </mc:Choice>
      <mc:Fallback>
        <oleObject progId="PBrush" shapeId="37133" r:id="rId1311"/>
      </mc:Fallback>
    </mc:AlternateContent>
    <mc:AlternateContent xmlns:mc="http://schemas.openxmlformats.org/markup-compatibility/2006">
      <mc:Choice Requires="x14">
        <oleObject progId="PBrush" shapeId="37134" r:id="rId1312">
          <objectPr defaultSize="0" autoPict="0" r:id="rId503">
            <anchor moveWithCells="1" sizeWithCells="1">
              <from>
                <xdr:col>26</xdr:col>
                <xdr:colOff>0</xdr:colOff>
                <xdr:row>30</xdr:row>
                <xdr:rowOff>0</xdr:rowOff>
              </from>
              <to>
                <xdr:col>26</xdr:col>
                <xdr:colOff>0</xdr:colOff>
                <xdr:row>30</xdr:row>
                <xdr:rowOff>485775</xdr:rowOff>
              </to>
            </anchor>
          </objectPr>
        </oleObject>
      </mc:Choice>
      <mc:Fallback>
        <oleObject progId="PBrush" shapeId="37134" r:id="rId1312"/>
      </mc:Fallback>
    </mc:AlternateContent>
    <mc:AlternateContent xmlns:mc="http://schemas.openxmlformats.org/markup-compatibility/2006">
      <mc:Choice Requires="x14">
        <oleObject progId="PBrush" shapeId="37135" r:id="rId1313">
          <objectPr defaultSize="0" autoPict="0" r:id="rId129">
            <anchor moveWithCells="1" sizeWithCells="1">
              <from>
                <xdr:col>26</xdr:col>
                <xdr:colOff>0</xdr:colOff>
                <xdr:row>30</xdr:row>
                <xdr:rowOff>0</xdr:rowOff>
              </from>
              <to>
                <xdr:col>26</xdr:col>
                <xdr:colOff>0</xdr:colOff>
                <xdr:row>30</xdr:row>
                <xdr:rowOff>485775</xdr:rowOff>
              </to>
            </anchor>
          </objectPr>
        </oleObject>
      </mc:Choice>
      <mc:Fallback>
        <oleObject progId="PBrush" shapeId="37135" r:id="rId1313"/>
      </mc:Fallback>
    </mc:AlternateContent>
    <mc:AlternateContent xmlns:mc="http://schemas.openxmlformats.org/markup-compatibility/2006">
      <mc:Choice Requires="x14">
        <oleObject progId="PBrush" shapeId="37136" r:id="rId1314">
          <objectPr defaultSize="0" autoPict="0" r:id="rId355">
            <anchor moveWithCells="1" sizeWithCells="1">
              <from>
                <xdr:col>26</xdr:col>
                <xdr:colOff>0</xdr:colOff>
                <xdr:row>30</xdr:row>
                <xdr:rowOff>0</xdr:rowOff>
              </from>
              <to>
                <xdr:col>26</xdr:col>
                <xdr:colOff>0</xdr:colOff>
                <xdr:row>30</xdr:row>
                <xdr:rowOff>485775</xdr:rowOff>
              </to>
            </anchor>
          </objectPr>
        </oleObject>
      </mc:Choice>
      <mc:Fallback>
        <oleObject progId="PBrush" shapeId="37136" r:id="rId1314"/>
      </mc:Fallback>
    </mc:AlternateContent>
    <mc:AlternateContent xmlns:mc="http://schemas.openxmlformats.org/markup-compatibility/2006">
      <mc:Choice Requires="x14">
        <oleObject progId="PBrush" shapeId="37137" r:id="rId1315">
          <objectPr defaultSize="0" autoPict="0" r:id="rId135">
            <anchor moveWithCells="1" sizeWithCells="1">
              <from>
                <xdr:col>26</xdr:col>
                <xdr:colOff>0</xdr:colOff>
                <xdr:row>30</xdr:row>
                <xdr:rowOff>0</xdr:rowOff>
              </from>
              <to>
                <xdr:col>26</xdr:col>
                <xdr:colOff>0</xdr:colOff>
                <xdr:row>30</xdr:row>
                <xdr:rowOff>485775</xdr:rowOff>
              </to>
            </anchor>
          </objectPr>
        </oleObject>
      </mc:Choice>
      <mc:Fallback>
        <oleObject progId="PBrush" shapeId="37137" r:id="rId1315"/>
      </mc:Fallback>
    </mc:AlternateContent>
    <mc:AlternateContent xmlns:mc="http://schemas.openxmlformats.org/markup-compatibility/2006">
      <mc:Choice Requires="x14">
        <oleObject progId="PBrush" shapeId="37138" r:id="rId1316">
          <objectPr defaultSize="0" autoPict="0" r:id="rId1271">
            <anchor moveWithCells="1" sizeWithCells="1">
              <from>
                <xdr:col>26</xdr:col>
                <xdr:colOff>0</xdr:colOff>
                <xdr:row>30</xdr:row>
                <xdr:rowOff>0</xdr:rowOff>
              </from>
              <to>
                <xdr:col>26</xdr:col>
                <xdr:colOff>0</xdr:colOff>
                <xdr:row>30</xdr:row>
                <xdr:rowOff>485775</xdr:rowOff>
              </to>
            </anchor>
          </objectPr>
        </oleObject>
      </mc:Choice>
      <mc:Fallback>
        <oleObject progId="PBrush" shapeId="37138" r:id="rId1316"/>
      </mc:Fallback>
    </mc:AlternateContent>
    <mc:AlternateContent xmlns:mc="http://schemas.openxmlformats.org/markup-compatibility/2006">
      <mc:Choice Requires="x14">
        <oleObject progId="PBrush" shapeId="37139" r:id="rId1317">
          <objectPr defaultSize="0" autoPict="0" r:id="rId9">
            <anchor moveWithCells="1" sizeWithCells="1">
              <from>
                <xdr:col>26</xdr:col>
                <xdr:colOff>0</xdr:colOff>
                <xdr:row>30</xdr:row>
                <xdr:rowOff>0</xdr:rowOff>
              </from>
              <to>
                <xdr:col>26</xdr:col>
                <xdr:colOff>0</xdr:colOff>
                <xdr:row>30</xdr:row>
                <xdr:rowOff>485775</xdr:rowOff>
              </to>
            </anchor>
          </objectPr>
        </oleObject>
      </mc:Choice>
      <mc:Fallback>
        <oleObject progId="PBrush" shapeId="37139" r:id="rId1317"/>
      </mc:Fallback>
    </mc:AlternateContent>
    <mc:AlternateContent xmlns:mc="http://schemas.openxmlformats.org/markup-compatibility/2006">
      <mc:Choice Requires="x14">
        <oleObject progId="PBrush" shapeId="37140" r:id="rId1318">
          <objectPr defaultSize="0" autoPict="0" r:id="rId11">
            <anchor moveWithCells="1" sizeWithCells="1">
              <from>
                <xdr:col>26</xdr:col>
                <xdr:colOff>0</xdr:colOff>
                <xdr:row>30</xdr:row>
                <xdr:rowOff>0</xdr:rowOff>
              </from>
              <to>
                <xdr:col>26</xdr:col>
                <xdr:colOff>0</xdr:colOff>
                <xdr:row>30</xdr:row>
                <xdr:rowOff>485775</xdr:rowOff>
              </to>
            </anchor>
          </objectPr>
        </oleObject>
      </mc:Choice>
      <mc:Fallback>
        <oleObject progId="PBrush" shapeId="37140" r:id="rId1318"/>
      </mc:Fallback>
    </mc:AlternateContent>
    <mc:AlternateContent xmlns:mc="http://schemas.openxmlformats.org/markup-compatibility/2006">
      <mc:Choice Requires="x14">
        <oleObject progId="PBrush" shapeId="37141" r:id="rId1319">
          <objectPr defaultSize="0" autoPict="0" r:id="rId13">
            <anchor moveWithCells="1" sizeWithCells="1">
              <from>
                <xdr:col>26</xdr:col>
                <xdr:colOff>0</xdr:colOff>
                <xdr:row>30</xdr:row>
                <xdr:rowOff>0</xdr:rowOff>
              </from>
              <to>
                <xdr:col>26</xdr:col>
                <xdr:colOff>0</xdr:colOff>
                <xdr:row>30</xdr:row>
                <xdr:rowOff>485775</xdr:rowOff>
              </to>
            </anchor>
          </objectPr>
        </oleObject>
      </mc:Choice>
      <mc:Fallback>
        <oleObject progId="PBrush" shapeId="37141" r:id="rId1319"/>
      </mc:Fallback>
    </mc:AlternateContent>
    <mc:AlternateContent xmlns:mc="http://schemas.openxmlformats.org/markup-compatibility/2006">
      <mc:Choice Requires="x14">
        <oleObject progId="PBrush" shapeId="37142" r:id="rId1320">
          <objectPr defaultSize="0" autoPict="0" r:id="rId15">
            <anchor moveWithCells="1" sizeWithCells="1">
              <from>
                <xdr:col>26</xdr:col>
                <xdr:colOff>0</xdr:colOff>
                <xdr:row>30</xdr:row>
                <xdr:rowOff>0</xdr:rowOff>
              </from>
              <to>
                <xdr:col>26</xdr:col>
                <xdr:colOff>0</xdr:colOff>
                <xdr:row>30</xdr:row>
                <xdr:rowOff>485775</xdr:rowOff>
              </to>
            </anchor>
          </objectPr>
        </oleObject>
      </mc:Choice>
      <mc:Fallback>
        <oleObject progId="PBrush" shapeId="37142" r:id="rId1320"/>
      </mc:Fallback>
    </mc:AlternateContent>
    <mc:AlternateContent xmlns:mc="http://schemas.openxmlformats.org/markup-compatibility/2006">
      <mc:Choice Requires="x14">
        <oleObject progId="PBrush" shapeId="37143" r:id="rId1321">
          <objectPr defaultSize="0" autoPict="0" r:id="rId503">
            <anchor moveWithCells="1" sizeWithCells="1">
              <from>
                <xdr:col>26</xdr:col>
                <xdr:colOff>0</xdr:colOff>
                <xdr:row>31</xdr:row>
                <xdr:rowOff>0</xdr:rowOff>
              </from>
              <to>
                <xdr:col>26</xdr:col>
                <xdr:colOff>0</xdr:colOff>
                <xdr:row>31</xdr:row>
                <xdr:rowOff>485775</xdr:rowOff>
              </to>
            </anchor>
          </objectPr>
        </oleObject>
      </mc:Choice>
      <mc:Fallback>
        <oleObject progId="PBrush" shapeId="37143" r:id="rId1321"/>
      </mc:Fallback>
    </mc:AlternateContent>
    <mc:AlternateContent xmlns:mc="http://schemas.openxmlformats.org/markup-compatibility/2006">
      <mc:Choice Requires="x14">
        <oleObject progId="PBrush" shapeId="37144" r:id="rId1322">
          <objectPr defaultSize="0" autoPict="0" r:id="rId129">
            <anchor moveWithCells="1" sizeWithCells="1">
              <from>
                <xdr:col>26</xdr:col>
                <xdr:colOff>0</xdr:colOff>
                <xdr:row>31</xdr:row>
                <xdr:rowOff>0</xdr:rowOff>
              </from>
              <to>
                <xdr:col>26</xdr:col>
                <xdr:colOff>0</xdr:colOff>
                <xdr:row>31</xdr:row>
                <xdr:rowOff>485775</xdr:rowOff>
              </to>
            </anchor>
          </objectPr>
        </oleObject>
      </mc:Choice>
      <mc:Fallback>
        <oleObject progId="PBrush" shapeId="37144" r:id="rId1322"/>
      </mc:Fallback>
    </mc:AlternateContent>
    <mc:AlternateContent xmlns:mc="http://schemas.openxmlformats.org/markup-compatibility/2006">
      <mc:Choice Requires="x14">
        <oleObject progId="PBrush" shapeId="37145" r:id="rId1323">
          <objectPr defaultSize="0" autoPict="0" r:id="rId355">
            <anchor moveWithCells="1" sizeWithCells="1">
              <from>
                <xdr:col>26</xdr:col>
                <xdr:colOff>0</xdr:colOff>
                <xdr:row>31</xdr:row>
                <xdr:rowOff>0</xdr:rowOff>
              </from>
              <to>
                <xdr:col>26</xdr:col>
                <xdr:colOff>0</xdr:colOff>
                <xdr:row>31</xdr:row>
                <xdr:rowOff>485775</xdr:rowOff>
              </to>
            </anchor>
          </objectPr>
        </oleObject>
      </mc:Choice>
      <mc:Fallback>
        <oleObject progId="PBrush" shapeId="37145" r:id="rId1323"/>
      </mc:Fallback>
    </mc:AlternateContent>
    <mc:AlternateContent xmlns:mc="http://schemas.openxmlformats.org/markup-compatibility/2006">
      <mc:Choice Requires="x14">
        <oleObject progId="PBrush" shapeId="37146" r:id="rId1324">
          <objectPr defaultSize="0" autoPict="0" r:id="rId135">
            <anchor moveWithCells="1" sizeWithCells="1">
              <from>
                <xdr:col>26</xdr:col>
                <xdr:colOff>0</xdr:colOff>
                <xdr:row>31</xdr:row>
                <xdr:rowOff>0</xdr:rowOff>
              </from>
              <to>
                <xdr:col>26</xdr:col>
                <xdr:colOff>0</xdr:colOff>
                <xdr:row>31</xdr:row>
                <xdr:rowOff>485775</xdr:rowOff>
              </to>
            </anchor>
          </objectPr>
        </oleObject>
      </mc:Choice>
      <mc:Fallback>
        <oleObject progId="PBrush" shapeId="37146" r:id="rId1324"/>
      </mc:Fallback>
    </mc:AlternateContent>
    <mc:AlternateContent xmlns:mc="http://schemas.openxmlformats.org/markup-compatibility/2006">
      <mc:Choice Requires="x14">
        <oleObject progId="PBrush" shapeId="37147" r:id="rId1325">
          <objectPr defaultSize="0" autoPict="0" r:id="rId1271">
            <anchor moveWithCells="1" sizeWithCells="1">
              <from>
                <xdr:col>26</xdr:col>
                <xdr:colOff>0</xdr:colOff>
                <xdr:row>31</xdr:row>
                <xdr:rowOff>0</xdr:rowOff>
              </from>
              <to>
                <xdr:col>26</xdr:col>
                <xdr:colOff>0</xdr:colOff>
                <xdr:row>31</xdr:row>
                <xdr:rowOff>485775</xdr:rowOff>
              </to>
            </anchor>
          </objectPr>
        </oleObject>
      </mc:Choice>
      <mc:Fallback>
        <oleObject progId="PBrush" shapeId="37147" r:id="rId1325"/>
      </mc:Fallback>
    </mc:AlternateContent>
    <mc:AlternateContent xmlns:mc="http://schemas.openxmlformats.org/markup-compatibility/2006">
      <mc:Choice Requires="x14">
        <oleObject progId="PBrush" shapeId="37148" r:id="rId1326">
          <objectPr defaultSize="0" autoPict="0" r:id="rId9">
            <anchor moveWithCells="1" sizeWithCells="1">
              <from>
                <xdr:col>26</xdr:col>
                <xdr:colOff>0</xdr:colOff>
                <xdr:row>31</xdr:row>
                <xdr:rowOff>0</xdr:rowOff>
              </from>
              <to>
                <xdr:col>26</xdr:col>
                <xdr:colOff>0</xdr:colOff>
                <xdr:row>31</xdr:row>
                <xdr:rowOff>485775</xdr:rowOff>
              </to>
            </anchor>
          </objectPr>
        </oleObject>
      </mc:Choice>
      <mc:Fallback>
        <oleObject progId="PBrush" shapeId="37148" r:id="rId1326"/>
      </mc:Fallback>
    </mc:AlternateContent>
    <mc:AlternateContent xmlns:mc="http://schemas.openxmlformats.org/markup-compatibility/2006">
      <mc:Choice Requires="x14">
        <oleObject progId="PBrush" shapeId="37149" r:id="rId1327">
          <objectPr defaultSize="0" autoPict="0" r:id="rId11">
            <anchor moveWithCells="1" sizeWithCells="1">
              <from>
                <xdr:col>26</xdr:col>
                <xdr:colOff>0</xdr:colOff>
                <xdr:row>31</xdr:row>
                <xdr:rowOff>0</xdr:rowOff>
              </from>
              <to>
                <xdr:col>26</xdr:col>
                <xdr:colOff>0</xdr:colOff>
                <xdr:row>31</xdr:row>
                <xdr:rowOff>485775</xdr:rowOff>
              </to>
            </anchor>
          </objectPr>
        </oleObject>
      </mc:Choice>
      <mc:Fallback>
        <oleObject progId="PBrush" shapeId="37149" r:id="rId1327"/>
      </mc:Fallback>
    </mc:AlternateContent>
    <mc:AlternateContent xmlns:mc="http://schemas.openxmlformats.org/markup-compatibility/2006">
      <mc:Choice Requires="x14">
        <oleObject progId="PBrush" shapeId="37150" r:id="rId1328">
          <objectPr defaultSize="0" autoPict="0" r:id="rId13">
            <anchor moveWithCells="1" sizeWithCells="1">
              <from>
                <xdr:col>26</xdr:col>
                <xdr:colOff>0</xdr:colOff>
                <xdr:row>31</xdr:row>
                <xdr:rowOff>0</xdr:rowOff>
              </from>
              <to>
                <xdr:col>26</xdr:col>
                <xdr:colOff>0</xdr:colOff>
                <xdr:row>31</xdr:row>
                <xdr:rowOff>485775</xdr:rowOff>
              </to>
            </anchor>
          </objectPr>
        </oleObject>
      </mc:Choice>
      <mc:Fallback>
        <oleObject progId="PBrush" shapeId="37150" r:id="rId1328"/>
      </mc:Fallback>
    </mc:AlternateContent>
    <mc:AlternateContent xmlns:mc="http://schemas.openxmlformats.org/markup-compatibility/2006">
      <mc:Choice Requires="x14">
        <oleObject progId="PBrush" shapeId="37151" r:id="rId1329">
          <objectPr defaultSize="0" autoPict="0" r:id="rId15">
            <anchor moveWithCells="1" sizeWithCells="1">
              <from>
                <xdr:col>26</xdr:col>
                <xdr:colOff>0</xdr:colOff>
                <xdr:row>31</xdr:row>
                <xdr:rowOff>0</xdr:rowOff>
              </from>
              <to>
                <xdr:col>26</xdr:col>
                <xdr:colOff>0</xdr:colOff>
                <xdr:row>31</xdr:row>
                <xdr:rowOff>485775</xdr:rowOff>
              </to>
            </anchor>
          </objectPr>
        </oleObject>
      </mc:Choice>
      <mc:Fallback>
        <oleObject progId="PBrush" shapeId="37151" r:id="rId1329"/>
      </mc:Fallback>
    </mc:AlternateContent>
    <mc:AlternateContent xmlns:mc="http://schemas.openxmlformats.org/markup-compatibility/2006">
      <mc:Choice Requires="x14">
        <oleObject progId="PBrush" shapeId="37152" r:id="rId1330">
          <objectPr defaultSize="0" autoPict="0" r:id="rId503">
            <anchor moveWithCells="1" sizeWithCells="1">
              <from>
                <xdr:col>26</xdr:col>
                <xdr:colOff>0</xdr:colOff>
                <xdr:row>38</xdr:row>
                <xdr:rowOff>0</xdr:rowOff>
              </from>
              <to>
                <xdr:col>26</xdr:col>
                <xdr:colOff>0</xdr:colOff>
                <xdr:row>38</xdr:row>
                <xdr:rowOff>485775</xdr:rowOff>
              </to>
            </anchor>
          </objectPr>
        </oleObject>
      </mc:Choice>
      <mc:Fallback>
        <oleObject progId="PBrush" shapeId="37152" r:id="rId1330"/>
      </mc:Fallback>
    </mc:AlternateContent>
    <mc:AlternateContent xmlns:mc="http://schemas.openxmlformats.org/markup-compatibility/2006">
      <mc:Choice Requires="x14">
        <oleObject progId="PBrush" shapeId="37153" r:id="rId1331">
          <objectPr defaultSize="0" autoPict="0" r:id="rId129">
            <anchor moveWithCells="1" sizeWithCells="1">
              <from>
                <xdr:col>26</xdr:col>
                <xdr:colOff>0</xdr:colOff>
                <xdr:row>38</xdr:row>
                <xdr:rowOff>0</xdr:rowOff>
              </from>
              <to>
                <xdr:col>26</xdr:col>
                <xdr:colOff>0</xdr:colOff>
                <xdr:row>38</xdr:row>
                <xdr:rowOff>485775</xdr:rowOff>
              </to>
            </anchor>
          </objectPr>
        </oleObject>
      </mc:Choice>
      <mc:Fallback>
        <oleObject progId="PBrush" shapeId="37153" r:id="rId1331"/>
      </mc:Fallback>
    </mc:AlternateContent>
    <mc:AlternateContent xmlns:mc="http://schemas.openxmlformats.org/markup-compatibility/2006">
      <mc:Choice Requires="x14">
        <oleObject progId="PBrush" shapeId="37154" r:id="rId1332">
          <objectPr defaultSize="0" autoPict="0" r:id="rId355">
            <anchor moveWithCells="1" sizeWithCells="1">
              <from>
                <xdr:col>26</xdr:col>
                <xdr:colOff>0</xdr:colOff>
                <xdr:row>38</xdr:row>
                <xdr:rowOff>0</xdr:rowOff>
              </from>
              <to>
                <xdr:col>26</xdr:col>
                <xdr:colOff>0</xdr:colOff>
                <xdr:row>38</xdr:row>
                <xdr:rowOff>485775</xdr:rowOff>
              </to>
            </anchor>
          </objectPr>
        </oleObject>
      </mc:Choice>
      <mc:Fallback>
        <oleObject progId="PBrush" shapeId="37154" r:id="rId1332"/>
      </mc:Fallback>
    </mc:AlternateContent>
    <mc:AlternateContent xmlns:mc="http://schemas.openxmlformats.org/markup-compatibility/2006">
      <mc:Choice Requires="x14">
        <oleObject progId="PBrush" shapeId="37155" r:id="rId1333">
          <objectPr defaultSize="0" autoPict="0" r:id="rId135">
            <anchor moveWithCells="1" sizeWithCells="1">
              <from>
                <xdr:col>26</xdr:col>
                <xdr:colOff>0</xdr:colOff>
                <xdr:row>38</xdr:row>
                <xdr:rowOff>0</xdr:rowOff>
              </from>
              <to>
                <xdr:col>26</xdr:col>
                <xdr:colOff>0</xdr:colOff>
                <xdr:row>38</xdr:row>
                <xdr:rowOff>485775</xdr:rowOff>
              </to>
            </anchor>
          </objectPr>
        </oleObject>
      </mc:Choice>
      <mc:Fallback>
        <oleObject progId="PBrush" shapeId="37155" r:id="rId1333"/>
      </mc:Fallback>
    </mc:AlternateContent>
    <mc:AlternateContent xmlns:mc="http://schemas.openxmlformats.org/markup-compatibility/2006">
      <mc:Choice Requires="x14">
        <oleObject progId="PBrush" shapeId="37156" r:id="rId1334">
          <objectPr defaultSize="0" autoPict="0" r:id="rId1271">
            <anchor moveWithCells="1" sizeWithCells="1">
              <from>
                <xdr:col>26</xdr:col>
                <xdr:colOff>0</xdr:colOff>
                <xdr:row>38</xdr:row>
                <xdr:rowOff>0</xdr:rowOff>
              </from>
              <to>
                <xdr:col>26</xdr:col>
                <xdr:colOff>0</xdr:colOff>
                <xdr:row>38</xdr:row>
                <xdr:rowOff>485775</xdr:rowOff>
              </to>
            </anchor>
          </objectPr>
        </oleObject>
      </mc:Choice>
      <mc:Fallback>
        <oleObject progId="PBrush" shapeId="37156" r:id="rId1334"/>
      </mc:Fallback>
    </mc:AlternateContent>
    <mc:AlternateContent xmlns:mc="http://schemas.openxmlformats.org/markup-compatibility/2006">
      <mc:Choice Requires="x14">
        <oleObject progId="PBrush" shapeId="37157" r:id="rId1335">
          <objectPr defaultSize="0" autoPict="0" r:id="rId9">
            <anchor moveWithCells="1" sizeWithCells="1">
              <from>
                <xdr:col>26</xdr:col>
                <xdr:colOff>0</xdr:colOff>
                <xdr:row>38</xdr:row>
                <xdr:rowOff>0</xdr:rowOff>
              </from>
              <to>
                <xdr:col>26</xdr:col>
                <xdr:colOff>0</xdr:colOff>
                <xdr:row>38</xdr:row>
                <xdr:rowOff>485775</xdr:rowOff>
              </to>
            </anchor>
          </objectPr>
        </oleObject>
      </mc:Choice>
      <mc:Fallback>
        <oleObject progId="PBrush" shapeId="37157" r:id="rId1335"/>
      </mc:Fallback>
    </mc:AlternateContent>
    <mc:AlternateContent xmlns:mc="http://schemas.openxmlformats.org/markup-compatibility/2006">
      <mc:Choice Requires="x14">
        <oleObject progId="PBrush" shapeId="37158" r:id="rId1336">
          <objectPr defaultSize="0" autoPict="0" r:id="rId11">
            <anchor moveWithCells="1" sizeWithCells="1">
              <from>
                <xdr:col>26</xdr:col>
                <xdr:colOff>0</xdr:colOff>
                <xdr:row>38</xdr:row>
                <xdr:rowOff>0</xdr:rowOff>
              </from>
              <to>
                <xdr:col>26</xdr:col>
                <xdr:colOff>0</xdr:colOff>
                <xdr:row>38</xdr:row>
                <xdr:rowOff>485775</xdr:rowOff>
              </to>
            </anchor>
          </objectPr>
        </oleObject>
      </mc:Choice>
      <mc:Fallback>
        <oleObject progId="PBrush" shapeId="37158" r:id="rId1336"/>
      </mc:Fallback>
    </mc:AlternateContent>
    <mc:AlternateContent xmlns:mc="http://schemas.openxmlformats.org/markup-compatibility/2006">
      <mc:Choice Requires="x14">
        <oleObject progId="PBrush" shapeId="37159" r:id="rId1337">
          <objectPr defaultSize="0" autoPict="0" r:id="rId13">
            <anchor moveWithCells="1" sizeWithCells="1">
              <from>
                <xdr:col>26</xdr:col>
                <xdr:colOff>0</xdr:colOff>
                <xdr:row>38</xdr:row>
                <xdr:rowOff>0</xdr:rowOff>
              </from>
              <to>
                <xdr:col>26</xdr:col>
                <xdr:colOff>0</xdr:colOff>
                <xdr:row>38</xdr:row>
                <xdr:rowOff>485775</xdr:rowOff>
              </to>
            </anchor>
          </objectPr>
        </oleObject>
      </mc:Choice>
      <mc:Fallback>
        <oleObject progId="PBrush" shapeId="37159" r:id="rId1337"/>
      </mc:Fallback>
    </mc:AlternateContent>
    <mc:AlternateContent xmlns:mc="http://schemas.openxmlformats.org/markup-compatibility/2006">
      <mc:Choice Requires="x14">
        <oleObject progId="PBrush" shapeId="37160" r:id="rId1338">
          <objectPr defaultSize="0" autoPict="0" r:id="rId15">
            <anchor moveWithCells="1" sizeWithCells="1">
              <from>
                <xdr:col>26</xdr:col>
                <xdr:colOff>0</xdr:colOff>
                <xdr:row>38</xdr:row>
                <xdr:rowOff>0</xdr:rowOff>
              </from>
              <to>
                <xdr:col>26</xdr:col>
                <xdr:colOff>0</xdr:colOff>
                <xdr:row>38</xdr:row>
                <xdr:rowOff>485775</xdr:rowOff>
              </to>
            </anchor>
          </objectPr>
        </oleObject>
      </mc:Choice>
      <mc:Fallback>
        <oleObject progId="PBrush" shapeId="37160" r:id="rId1338"/>
      </mc:Fallback>
    </mc:AlternateContent>
    <mc:AlternateContent xmlns:mc="http://schemas.openxmlformats.org/markup-compatibility/2006">
      <mc:Choice Requires="x14">
        <oleObject progId="PBrush" shapeId="37161" r:id="rId1339">
          <objectPr defaultSize="0" autoPict="0" r:id="rId503">
            <anchor moveWithCells="1" sizeWithCells="1">
              <from>
                <xdr:col>26</xdr:col>
                <xdr:colOff>0</xdr:colOff>
                <xdr:row>49</xdr:row>
                <xdr:rowOff>0</xdr:rowOff>
              </from>
              <to>
                <xdr:col>26</xdr:col>
                <xdr:colOff>0</xdr:colOff>
                <xdr:row>49</xdr:row>
                <xdr:rowOff>485775</xdr:rowOff>
              </to>
            </anchor>
          </objectPr>
        </oleObject>
      </mc:Choice>
      <mc:Fallback>
        <oleObject progId="PBrush" shapeId="37161" r:id="rId1339"/>
      </mc:Fallback>
    </mc:AlternateContent>
    <mc:AlternateContent xmlns:mc="http://schemas.openxmlformats.org/markup-compatibility/2006">
      <mc:Choice Requires="x14">
        <oleObject progId="PBrush" shapeId="37162" r:id="rId1340">
          <objectPr defaultSize="0" autoPict="0" r:id="rId129">
            <anchor moveWithCells="1" sizeWithCells="1">
              <from>
                <xdr:col>26</xdr:col>
                <xdr:colOff>0</xdr:colOff>
                <xdr:row>49</xdr:row>
                <xdr:rowOff>0</xdr:rowOff>
              </from>
              <to>
                <xdr:col>26</xdr:col>
                <xdr:colOff>0</xdr:colOff>
                <xdr:row>49</xdr:row>
                <xdr:rowOff>485775</xdr:rowOff>
              </to>
            </anchor>
          </objectPr>
        </oleObject>
      </mc:Choice>
      <mc:Fallback>
        <oleObject progId="PBrush" shapeId="37162" r:id="rId1340"/>
      </mc:Fallback>
    </mc:AlternateContent>
    <mc:AlternateContent xmlns:mc="http://schemas.openxmlformats.org/markup-compatibility/2006">
      <mc:Choice Requires="x14">
        <oleObject progId="PBrush" shapeId="37163" r:id="rId1341">
          <objectPr defaultSize="0" autoPict="0" r:id="rId355">
            <anchor moveWithCells="1" sizeWithCells="1">
              <from>
                <xdr:col>26</xdr:col>
                <xdr:colOff>0</xdr:colOff>
                <xdr:row>49</xdr:row>
                <xdr:rowOff>0</xdr:rowOff>
              </from>
              <to>
                <xdr:col>26</xdr:col>
                <xdr:colOff>0</xdr:colOff>
                <xdr:row>49</xdr:row>
                <xdr:rowOff>485775</xdr:rowOff>
              </to>
            </anchor>
          </objectPr>
        </oleObject>
      </mc:Choice>
      <mc:Fallback>
        <oleObject progId="PBrush" shapeId="37163" r:id="rId1341"/>
      </mc:Fallback>
    </mc:AlternateContent>
    <mc:AlternateContent xmlns:mc="http://schemas.openxmlformats.org/markup-compatibility/2006">
      <mc:Choice Requires="x14">
        <oleObject progId="PBrush" shapeId="37164" r:id="rId1342">
          <objectPr defaultSize="0" autoPict="0" r:id="rId135">
            <anchor moveWithCells="1" sizeWithCells="1">
              <from>
                <xdr:col>26</xdr:col>
                <xdr:colOff>0</xdr:colOff>
                <xdr:row>49</xdr:row>
                <xdr:rowOff>0</xdr:rowOff>
              </from>
              <to>
                <xdr:col>26</xdr:col>
                <xdr:colOff>0</xdr:colOff>
                <xdr:row>49</xdr:row>
                <xdr:rowOff>485775</xdr:rowOff>
              </to>
            </anchor>
          </objectPr>
        </oleObject>
      </mc:Choice>
      <mc:Fallback>
        <oleObject progId="PBrush" shapeId="37164" r:id="rId1342"/>
      </mc:Fallback>
    </mc:AlternateContent>
    <mc:AlternateContent xmlns:mc="http://schemas.openxmlformats.org/markup-compatibility/2006">
      <mc:Choice Requires="x14">
        <oleObject progId="PBrush" shapeId="37165" r:id="rId1343">
          <objectPr defaultSize="0" autoPict="0" r:id="rId1271">
            <anchor moveWithCells="1" sizeWithCells="1">
              <from>
                <xdr:col>26</xdr:col>
                <xdr:colOff>0</xdr:colOff>
                <xdr:row>49</xdr:row>
                <xdr:rowOff>0</xdr:rowOff>
              </from>
              <to>
                <xdr:col>26</xdr:col>
                <xdr:colOff>0</xdr:colOff>
                <xdr:row>49</xdr:row>
                <xdr:rowOff>485775</xdr:rowOff>
              </to>
            </anchor>
          </objectPr>
        </oleObject>
      </mc:Choice>
      <mc:Fallback>
        <oleObject progId="PBrush" shapeId="37165" r:id="rId1343"/>
      </mc:Fallback>
    </mc:AlternateContent>
    <mc:AlternateContent xmlns:mc="http://schemas.openxmlformats.org/markup-compatibility/2006">
      <mc:Choice Requires="x14">
        <oleObject progId="PBrush" shapeId="37166" r:id="rId1344">
          <objectPr defaultSize="0" autoPict="0" r:id="rId9">
            <anchor moveWithCells="1" sizeWithCells="1">
              <from>
                <xdr:col>26</xdr:col>
                <xdr:colOff>0</xdr:colOff>
                <xdr:row>49</xdr:row>
                <xdr:rowOff>0</xdr:rowOff>
              </from>
              <to>
                <xdr:col>26</xdr:col>
                <xdr:colOff>0</xdr:colOff>
                <xdr:row>49</xdr:row>
                <xdr:rowOff>485775</xdr:rowOff>
              </to>
            </anchor>
          </objectPr>
        </oleObject>
      </mc:Choice>
      <mc:Fallback>
        <oleObject progId="PBrush" shapeId="37166" r:id="rId1344"/>
      </mc:Fallback>
    </mc:AlternateContent>
    <mc:AlternateContent xmlns:mc="http://schemas.openxmlformats.org/markup-compatibility/2006">
      <mc:Choice Requires="x14">
        <oleObject progId="PBrush" shapeId="37167" r:id="rId1345">
          <objectPr defaultSize="0" autoPict="0" r:id="rId11">
            <anchor moveWithCells="1" sizeWithCells="1">
              <from>
                <xdr:col>26</xdr:col>
                <xdr:colOff>0</xdr:colOff>
                <xdr:row>49</xdr:row>
                <xdr:rowOff>0</xdr:rowOff>
              </from>
              <to>
                <xdr:col>26</xdr:col>
                <xdr:colOff>0</xdr:colOff>
                <xdr:row>49</xdr:row>
                <xdr:rowOff>485775</xdr:rowOff>
              </to>
            </anchor>
          </objectPr>
        </oleObject>
      </mc:Choice>
      <mc:Fallback>
        <oleObject progId="PBrush" shapeId="37167" r:id="rId1345"/>
      </mc:Fallback>
    </mc:AlternateContent>
    <mc:AlternateContent xmlns:mc="http://schemas.openxmlformats.org/markup-compatibility/2006">
      <mc:Choice Requires="x14">
        <oleObject progId="PBrush" shapeId="37168" r:id="rId1346">
          <objectPr defaultSize="0" autoPict="0" r:id="rId13">
            <anchor moveWithCells="1" sizeWithCells="1">
              <from>
                <xdr:col>26</xdr:col>
                <xdr:colOff>0</xdr:colOff>
                <xdr:row>49</xdr:row>
                <xdr:rowOff>0</xdr:rowOff>
              </from>
              <to>
                <xdr:col>26</xdr:col>
                <xdr:colOff>0</xdr:colOff>
                <xdr:row>49</xdr:row>
                <xdr:rowOff>485775</xdr:rowOff>
              </to>
            </anchor>
          </objectPr>
        </oleObject>
      </mc:Choice>
      <mc:Fallback>
        <oleObject progId="PBrush" shapeId="37168" r:id="rId1346"/>
      </mc:Fallback>
    </mc:AlternateContent>
    <mc:AlternateContent xmlns:mc="http://schemas.openxmlformats.org/markup-compatibility/2006">
      <mc:Choice Requires="x14">
        <oleObject progId="PBrush" shapeId="37169" r:id="rId1347">
          <objectPr defaultSize="0" autoPict="0" r:id="rId15">
            <anchor moveWithCells="1" sizeWithCells="1">
              <from>
                <xdr:col>26</xdr:col>
                <xdr:colOff>0</xdr:colOff>
                <xdr:row>49</xdr:row>
                <xdr:rowOff>0</xdr:rowOff>
              </from>
              <to>
                <xdr:col>26</xdr:col>
                <xdr:colOff>0</xdr:colOff>
                <xdr:row>49</xdr:row>
                <xdr:rowOff>485775</xdr:rowOff>
              </to>
            </anchor>
          </objectPr>
        </oleObject>
      </mc:Choice>
      <mc:Fallback>
        <oleObject progId="PBrush" shapeId="37169" r:id="rId1347"/>
      </mc:Fallback>
    </mc:AlternateContent>
    <mc:AlternateContent xmlns:mc="http://schemas.openxmlformats.org/markup-compatibility/2006">
      <mc:Choice Requires="x14">
        <oleObject progId="PBrush" shapeId="37170" r:id="rId1348">
          <objectPr defaultSize="0" autoPict="0" r:id="rId503">
            <anchor moveWithCells="1" sizeWithCells="1">
              <from>
                <xdr:col>26</xdr:col>
                <xdr:colOff>0</xdr:colOff>
                <xdr:row>50</xdr:row>
                <xdr:rowOff>0</xdr:rowOff>
              </from>
              <to>
                <xdr:col>26</xdr:col>
                <xdr:colOff>0</xdr:colOff>
                <xdr:row>50</xdr:row>
                <xdr:rowOff>485775</xdr:rowOff>
              </to>
            </anchor>
          </objectPr>
        </oleObject>
      </mc:Choice>
      <mc:Fallback>
        <oleObject progId="PBrush" shapeId="37170" r:id="rId1348"/>
      </mc:Fallback>
    </mc:AlternateContent>
    <mc:AlternateContent xmlns:mc="http://schemas.openxmlformats.org/markup-compatibility/2006">
      <mc:Choice Requires="x14">
        <oleObject progId="PBrush" shapeId="37171" r:id="rId1349">
          <objectPr defaultSize="0" autoPict="0" r:id="rId129">
            <anchor moveWithCells="1" sizeWithCells="1">
              <from>
                <xdr:col>26</xdr:col>
                <xdr:colOff>0</xdr:colOff>
                <xdr:row>50</xdr:row>
                <xdr:rowOff>0</xdr:rowOff>
              </from>
              <to>
                <xdr:col>26</xdr:col>
                <xdr:colOff>0</xdr:colOff>
                <xdr:row>50</xdr:row>
                <xdr:rowOff>485775</xdr:rowOff>
              </to>
            </anchor>
          </objectPr>
        </oleObject>
      </mc:Choice>
      <mc:Fallback>
        <oleObject progId="PBrush" shapeId="37171" r:id="rId1349"/>
      </mc:Fallback>
    </mc:AlternateContent>
    <mc:AlternateContent xmlns:mc="http://schemas.openxmlformats.org/markup-compatibility/2006">
      <mc:Choice Requires="x14">
        <oleObject progId="PBrush" shapeId="37172" r:id="rId1350">
          <objectPr defaultSize="0" autoPict="0" r:id="rId355">
            <anchor moveWithCells="1" sizeWithCells="1">
              <from>
                <xdr:col>26</xdr:col>
                <xdr:colOff>0</xdr:colOff>
                <xdr:row>50</xdr:row>
                <xdr:rowOff>0</xdr:rowOff>
              </from>
              <to>
                <xdr:col>26</xdr:col>
                <xdr:colOff>0</xdr:colOff>
                <xdr:row>50</xdr:row>
                <xdr:rowOff>485775</xdr:rowOff>
              </to>
            </anchor>
          </objectPr>
        </oleObject>
      </mc:Choice>
      <mc:Fallback>
        <oleObject progId="PBrush" shapeId="37172" r:id="rId1350"/>
      </mc:Fallback>
    </mc:AlternateContent>
    <mc:AlternateContent xmlns:mc="http://schemas.openxmlformats.org/markup-compatibility/2006">
      <mc:Choice Requires="x14">
        <oleObject progId="PBrush" shapeId="37173" r:id="rId1351">
          <objectPr defaultSize="0" autoPict="0" r:id="rId135">
            <anchor moveWithCells="1" sizeWithCells="1">
              <from>
                <xdr:col>26</xdr:col>
                <xdr:colOff>0</xdr:colOff>
                <xdr:row>50</xdr:row>
                <xdr:rowOff>0</xdr:rowOff>
              </from>
              <to>
                <xdr:col>26</xdr:col>
                <xdr:colOff>0</xdr:colOff>
                <xdr:row>50</xdr:row>
                <xdr:rowOff>485775</xdr:rowOff>
              </to>
            </anchor>
          </objectPr>
        </oleObject>
      </mc:Choice>
      <mc:Fallback>
        <oleObject progId="PBrush" shapeId="37173" r:id="rId1351"/>
      </mc:Fallback>
    </mc:AlternateContent>
    <mc:AlternateContent xmlns:mc="http://schemas.openxmlformats.org/markup-compatibility/2006">
      <mc:Choice Requires="x14">
        <oleObject progId="PBrush" shapeId="37174" r:id="rId1352">
          <objectPr defaultSize="0" autoPict="0" r:id="rId1271">
            <anchor moveWithCells="1" sizeWithCells="1">
              <from>
                <xdr:col>26</xdr:col>
                <xdr:colOff>0</xdr:colOff>
                <xdr:row>50</xdr:row>
                <xdr:rowOff>0</xdr:rowOff>
              </from>
              <to>
                <xdr:col>26</xdr:col>
                <xdr:colOff>0</xdr:colOff>
                <xdr:row>50</xdr:row>
                <xdr:rowOff>485775</xdr:rowOff>
              </to>
            </anchor>
          </objectPr>
        </oleObject>
      </mc:Choice>
      <mc:Fallback>
        <oleObject progId="PBrush" shapeId="37174" r:id="rId1352"/>
      </mc:Fallback>
    </mc:AlternateContent>
    <mc:AlternateContent xmlns:mc="http://schemas.openxmlformats.org/markup-compatibility/2006">
      <mc:Choice Requires="x14">
        <oleObject progId="PBrush" shapeId="37175" r:id="rId1353">
          <objectPr defaultSize="0" autoPict="0" r:id="rId9">
            <anchor moveWithCells="1" sizeWithCells="1">
              <from>
                <xdr:col>26</xdr:col>
                <xdr:colOff>0</xdr:colOff>
                <xdr:row>50</xdr:row>
                <xdr:rowOff>0</xdr:rowOff>
              </from>
              <to>
                <xdr:col>26</xdr:col>
                <xdr:colOff>0</xdr:colOff>
                <xdr:row>50</xdr:row>
                <xdr:rowOff>485775</xdr:rowOff>
              </to>
            </anchor>
          </objectPr>
        </oleObject>
      </mc:Choice>
      <mc:Fallback>
        <oleObject progId="PBrush" shapeId="37175" r:id="rId1353"/>
      </mc:Fallback>
    </mc:AlternateContent>
    <mc:AlternateContent xmlns:mc="http://schemas.openxmlformats.org/markup-compatibility/2006">
      <mc:Choice Requires="x14">
        <oleObject progId="PBrush" shapeId="37176" r:id="rId1354">
          <objectPr defaultSize="0" autoPict="0" r:id="rId11">
            <anchor moveWithCells="1" sizeWithCells="1">
              <from>
                <xdr:col>26</xdr:col>
                <xdr:colOff>0</xdr:colOff>
                <xdr:row>50</xdr:row>
                <xdr:rowOff>0</xdr:rowOff>
              </from>
              <to>
                <xdr:col>26</xdr:col>
                <xdr:colOff>0</xdr:colOff>
                <xdr:row>50</xdr:row>
                <xdr:rowOff>485775</xdr:rowOff>
              </to>
            </anchor>
          </objectPr>
        </oleObject>
      </mc:Choice>
      <mc:Fallback>
        <oleObject progId="PBrush" shapeId="37176" r:id="rId1354"/>
      </mc:Fallback>
    </mc:AlternateContent>
    <mc:AlternateContent xmlns:mc="http://schemas.openxmlformats.org/markup-compatibility/2006">
      <mc:Choice Requires="x14">
        <oleObject progId="PBrush" shapeId="37177" r:id="rId1355">
          <objectPr defaultSize="0" autoPict="0" r:id="rId13">
            <anchor moveWithCells="1" sizeWithCells="1">
              <from>
                <xdr:col>26</xdr:col>
                <xdr:colOff>0</xdr:colOff>
                <xdr:row>50</xdr:row>
                <xdr:rowOff>0</xdr:rowOff>
              </from>
              <to>
                <xdr:col>26</xdr:col>
                <xdr:colOff>0</xdr:colOff>
                <xdr:row>50</xdr:row>
                <xdr:rowOff>485775</xdr:rowOff>
              </to>
            </anchor>
          </objectPr>
        </oleObject>
      </mc:Choice>
      <mc:Fallback>
        <oleObject progId="PBrush" shapeId="37177" r:id="rId1355"/>
      </mc:Fallback>
    </mc:AlternateContent>
    <mc:AlternateContent xmlns:mc="http://schemas.openxmlformats.org/markup-compatibility/2006">
      <mc:Choice Requires="x14">
        <oleObject progId="PBrush" shapeId="37178" r:id="rId1356">
          <objectPr defaultSize="0" autoPict="0" r:id="rId15">
            <anchor moveWithCells="1" sizeWithCells="1">
              <from>
                <xdr:col>26</xdr:col>
                <xdr:colOff>0</xdr:colOff>
                <xdr:row>50</xdr:row>
                <xdr:rowOff>0</xdr:rowOff>
              </from>
              <to>
                <xdr:col>26</xdr:col>
                <xdr:colOff>0</xdr:colOff>
                <xdr:row>50</xdr:row>
                <xdr:rowOff>485775</xdr:rowOff>
              </to>
            </anchor>
          </objectPr>
        </oleObject>
      </mc:Choice>
      <mc:Fallback>
        <oleObject progId="PBrush" shapeId="37178" r:id="rId1356"/>
      </mc:Fallback>
    </mc:AlternateContent>
    <mc:AlternateContent xmlns:mc="http://schemas.openxmlformats.org/markup-compatibility/2006">
      <mc:Choice Requires="x14">
        <oleObject progId="PBrush" shapeId="37179" r:id="rId1357">
          <objectPr defaultSize="0" autoPict="0" r:id="rId503">
            <anchor moveWithCells="1" sizeWithCells="1">
              <from>
                <xdr:col>26</xdr:col>
                <xdr:colOff>0</xdr:colOff>
                <xdr:row>51</xdr:row>
                <xdr:rowOff>0</xdr:rowOff>
              </from>
              <to>
                <xdr:col>26</xdr:col>
                <xdr:colOff>0</xdr:colOff>
                <xdr:row>51</xdr:row>
                <xdr:rowOff>485775</xdr:rowOff>
              </to>
            </anchor>
          </objectPr>
        </oleObject>
      </mc:Choice>
      <mc:Fallback>
        <oleObject progId="PBrush" shapeId="37179" r:id="rId1357"/>
      </mc:Fallback>
    </mc:AlternateContent>
    <mc:AlternateContent xmlns:mc="http://schemas.openxmlformats.org/markup-compatibility/2006">
      <mc:Choice Requires="x14">
        <oleObject progId="PBrush" shapeId="37180" r:id="rId1358">
          <objectPr defaultSize="0" autoPict="0" r:id="rId129">
            <anchor moveWithCells="1" sizeWithCells="1">
              <from>
                <xdr:col>26</xdr:col>
                <xdr:colOff>0</xdr:colOff>
                <xdr:row>51</xdr:row>
                <xdr:rowOff>0</xdr:rowOff>
              </from>
              <to>
                <xdr:col>26</xdr:col>
                <xdr:colOff>0</xdr:colOff>
                <xdr:row>51</xdr:row>
                <xdr:rowOff>485775</xdr:rowOff>
              </to>
            </anchor>
          </objectPr>
        </oleObject>
      </mc:Choice>
      <mc:Fallback>
        <oleObject progId="PBrush" shapeId="37180" r:id="rId1358"/>
      </mc:Fallback>
    </mc:AlternateContent>
    <mc:AlternateContent xmlns:mc="http://schemas.openxmlformats.org/markup-compatibility/2006">
      <mc:Choice Requires="x14">
        <oleObject progId="PBrush" shapeId="37181" r:id="rId1359">
          <objectPr defaultSize="0" autoPict="0" r:id="rId355">
            <anchor moveWithCells="1" sizeWithCells="1">
              <from>
                <xdr:col>26</xdr:col>
                <xdr:colOff>0</xdr:colOff>
                <xdr:row>51</xdr:row>
                <xdr:rowOff>0</xdr:rowOff>
              </from>
              <to>
                <xdr:col>26</xdr:col>
                <xdr:colOff>0</xdr:colOff>
                <xdr:row>51</xdr:row>
                <xdr:rowOff>485775</xdr:rowOff>
              </to>
            </anchor>
          </objectPr>
        </oleObject>
      </mc:Choice>
      <mc:Fallback>
        <oleObject progId="PBrush" shapeId="37181" r:id="rId1359"/>
      </mc:Fallback>
    </mc:AlternateContent>
    <mc:AlternateContent xmlns:mc="http://schemas.openxmlformats.org/markup-compatibility/2006">
      <mc:Choice Requires="x14">
        <oleObject progId="PBrush" shapeId="37182" r:id="rId1360">
          <objectPr defaultSize="0" autoPict="0" r:id="rId135">
            <anchor moveWithCells="1" sizeWithCells="1">
              <from>
                <xdr:col>26</xdr:col>
                <xdr:colOff>0</xdr:colOff>
                <xdr:row>51</xdr:row>
                <xdr:rowOff>0</xdr:rowOff>
              </from>
              <to>
                <xdr:col>26</xdr:col>
                <xdr:colOff>0</xdr:colOff>
                <xdr:row>51</xdr:row>
                <xdr:rowOff>485775</xdr:rowOff>
              </to>
            </anchor>
          </objectPr>
        </oleObject>
      </mc:Choice>
      <mc:Fallback>
        <oleObject progId="PBrush" shapeId="37182" r:id="rId1360"/>
      </mc:Fallback>
    </mc:AlternateContent>
    <mc:AlternateContent xmlns:mc="http://schemas.openxmlformats.org/markup-compatibility/2006">
      <mc:Choice Requires="x14">
        <oleObject progId="PBrush" shapeId="37183" r:id="rId1361">
          <objectPr defaultSize="0" autoPict="0" r:id="rId1271">
            <anchor moveWithCells="1" sizeWithCells="1">
              <from>
                <xdr:col>26</xdr:col>
                <xdr:colOff>0</xdr:colOff>
                <xdr:row>51</xdr:row>
                <xdr:rowOff>0</xdr:rowOff>
              </from>
              <to>
                <xdr:col>26</xdr:col>
                <xdr:colOff>0</xdr:colOff>
                <xdr:row>51</xdr:row>
                <xdr:rowOff>485775</xdr:rowOff>
              </to>
            </anchor>
          </objectPr>
        </oleObject>
      </mc:Choice>
      <mc:Fallback>
        <oleObject progId="PBrush" shapeId="37183" r:id="rId1361"/>
      </mc:Fallback>
    </mc:AlternateContent>
    <mc:AlternateContent xmlns:mc="http://schemas.openxmlformats.org/markup-compatibility/2006">
      <mc:Choice Requires="x14">
        <oleObject progId="PBrush" shapeId="37184" r:id="rId1362">
          <objectPr defaultSize="0" autoPict="0" r:id="rId9">
            <anchor moveWithCells="1" sizeWithCells="1">
              <from>
                <xdr:col>26</xdr:col>
                <xdr:colOff>0</xdr:colOff>
                <xdr:row>51</xdr:row>
                <xdr:rowOff>0</xdr:rowOff>
              </from>
              <to>
                <xdr:col>26</xdr:col>
                <xdr:colOff>0</xdr:colOff>
                <xdr:row>51</xdr:row>
                <xdr:rowOff>485775</xdr:rowOff>
              </to>
            </anchor>
          </objectPr>
        </oleObject>
      </mc:Choice>
      <mc:Fallback>
        <oleObject progId="PBrush" shapeId="37184" r:id="rId1362"/>
      </mc:Fallback>
    </mc:AlternateContent>
    <mc:AlternateContent xmlns:mc="http://schemas.openxmlformats.org/markup-compatibility/2006">
      <mc:Choice Requires="x14">
        <oleObject progId="PBrush" shapeId="37185" r:id="rId1363">
          <objectPr defaultSize="0" autoPict="0" r:id="rId11">
            <anchor moveWithCells="1" sizeWithCells="1">
              <from>
                <xdr:col>26</xdr:col>
                <xdr:colOff>0</xdr:colOff>
                <xdr:row>51</xdr:row>
                <xdr:rowOff>0</xdr:rowOff>
              </from>
              <to>
                <xdr:col>26</xdr:col>
                <xdr:colOff>0</xdr:colOff>
                <xdr:row>51</xdr:row>
                <xdr:rowOff>485775</xdr:rowOff>
              </to>
            </anchor>
          </objectPr>
        </oleObject>
      </mc:Choice>
      <mc:Fallback>
        <oleObject progId="PBrush" shapeId="37185" r:id="rId1363"/>
      </mc:Fallback>
    </mc:AlternateContent>
    <mc:AlternateContent xmlns:mc="http://schemas.openxmlformats.org/markup-compatibility/2006">
      <mc:Choice Requires="x14">
        <oleObject progId="PBrush" shapeId="37186" r:id="rId1364">
          <objectPr defaultSize="0" autoPict="0" r:id="rId13">
            <anchor moveWithCells="1" sizeWithCells="1">
              <from>
                <xdr:col>26</xdr:col>
                <xdr:colOff>0</xdr:colOff>
                <xdr:row>51</xdr:row>
                <xdr:rowOff>0</xdr:rowOff>
              </from>
              <to>
                <xdr:col>26</xdr:col>
                <xdr:colOff>0</xdr:colOff>
                <xdr:row>51</xdr:row>
                <xdr:rowOff>485775</xdr:rowOff>
              </to>
            </anchor>
          </objectPr>
        </oleObject>
      </mc:Choice>
      <mc:Fallback>
        <oleObject progId="PBrush" shapeId="37186" r:id="rId1364"/>
      </mc:Fallback>
    </mc:AlternateContent>
    <mc:AlternateContent xmlns:mc="http://schemas.openxmlformats.org/markup-compatibility/2006">
      <mc:Choice Requires="x14">
        <oleObject progId="PBrush" shapeId="37187" r:id="rId1365">
          <objectPr defaultSize="0" autoPict="0" r:id="rId15">
            <anchor moveWithCells="1" sizeWithCells="1">
              <from>
                <xdr:col>26</xdr:col>
                <xdr:colOff>0</xdr:colOff>
                <xdr:row>51</xdr:row>
                <xdr:rowOff>0</xdr:rowOff>
              </from>
              <to>
                <xdr:col>26</xdr:col>
                <xdr:colOff>0</xdr:colOff>
                <xdr:row>51</xdr:row>
                <xdr:rowOff>485775</xdr:rowOff>
              </to>
            </anchor>
          </objectPr>
        </oleObject>
      </mc:Choice>
      <mc:Fallback>
        <oleObject progId="PBrush" shapeId="37187" r:id="rId1365"/>
      </mc:Fallback>
    </mc:AlternateContent>
    <mc:AlternateContent xmlns:mc="http://schemas.openxmlformats.org/markup-compatibility/2006">
      <mc:Choice Requires="x14">
        <oleObject progId="PBrush" shapeId="37188" r:id="rId1366">
          <objectPr defaultSize="0" autoPict="0" r:id="rId503">
            <anchor moveWithCells="1" sizeWithCells="1">
              <from>
                <xdr:col>26</xdr:col>
                <xdr:colOff>0</xdr:colOff>
                <xdr:row>52</xdr:row>
                <xdr:rowOff>0</xdr:rowOff>
              </from>
              <to>
                <xdr:col>26</xdr:col>
                <xdr:colOff>0</xdr:colOff>
                <xdr:row>52</xdr:row>
                <xdr:rowOff>485775</xdr:rowOff>
              </to>
            </anchor>
          </objectPr>
        </oleObject>
      </mc:Choice>
      <mc:Fallback>
        <oleObject progId="PBrush" shapeId="37188" r:id="rId1366"/>
      </mc:Fallback>
    </mc:AlternateContent>
    <mc:AlternateContent xmlns:mc="http://schemas.openxmlformats.org/markup-compatibility/2006">
      <mc:Choice Requires="x14">
        <oleObject progId="PBrush" shapeId="37189" r:id="rId1367">
          <objectPr defaultSize="0" autoPict="0" r:id="rId129">
            <anchor moveWithCells="1" sizeWithCells="1">
              <from>
                <xdr:col>26</xdr:col>
                <xdr:colOff>0</xdr:colOff>
                <xdr:row>52</xdr:row>
                <xdr:rowOff>0</xdr:rowOff>
              </from>
              <to>
                <xdr:col>26</xdr:col>
                <xdr:colOff>0</xdr:colOff>
                <xdr:row>52</xdr:row>
                <xdr:rowOff>485775</xdr:rowOff>
              </to>
            </anchor>
          </objectPr>
        </oleObject>
      </mc:Choice>
      <mc:Fallback>
        <oleObject progId="PBrush" shapeId="37189" r:id="rId1367"/>
      </mc:Fallback>
    </mc:AlternateContent>
    <mc:AlternateContent xmlns:mc="http://schemas.openxmlformats.org/markup-compatibility/2006">
      <mc:Choice Requires="x14">
        <oleObject progId="PBrush" shapeId="37190" r:id="rId1368">
          <objectPr defaultSize="0" autoPict="0" r:id="rId355">
            <anchor moveWithCells="1" sizeWithCells="1">
              <from>
                <xdr:col>26</xdr:col>
                <xdr:colOff>0</xdr:colOff>
                <xdr:row>52</xdr:row>
                <xdr:rowOff>0</xdr:rowOff>
              </from>
              <to>
                <xdr:col>26</xdr:col>
                <xdr:colOff>0</xdr:colOff>
                <xdr:row>52</xdr:row>
                <xdr:rowOff>485775</xdr:rowOff>
              </to>
            </anchor>
          </objectPr>
        </oleObject>
      </mc:Choice>
      <mc:Fallback>
        <oleObject progId="PBrush" shapeId="37190" r:id="rId1368"/>
      </mc:Fallback>
    </mc:AlternateContent>
    <mc:AlternateContent xmlns:mc="http://schemas.openxmlformats.org/markup-compatibility/2006">
      <mc:Choice Requires="x14">
        <oleObject progId="PBrush" shapeId="37191" r:id="rId1369">
          <objectPr defaultSize="0" autoPict="0" r:id="rId135">
            <anchor moveWithCells="1" sizeWithCells="1">
              <from>
                <xdr:col>26</xdr:col>
                <xdr:colOff>0</xdr:colOff>
                <xdr:row>52</xdr:row>
                <xdr:rowOff>0</xdr:rowOff>
              </from>
              <to>
                <xdr:col>26</xdr:col>
                <xdr:colOff>0</xdr:colOff>
                <xdr:row>52</xdr:row>
                <xdr:rowOff>485775</xdr:rowOff>
              </to>
            </anchor>
          </objectPr>
        </oleObject>
      </mc:Choice>
      <mc:Fallback>
        <oleObject progId="PBrush" shapeId="37191" r:id="rId1369"/>
      </mc:Fallback>
    </mc:AlternateContent>
    <mc:AlternateContent xmlns:mc="http://schemas.openxmlformats.org/markup-compatibility/2006">
      <mc:Choice Requires="x14">
        <oleObject progId="PBrush" shapeId="37192" r:id="rId1370">
          <objectPr defaultSize="0" autoPict="0" r:id="rId1271">
            <anchor moveWithCells="1" sizeWithCells="1">
              <from>
                <xdr:col>26</xdr:col>
                <xdr:colOff>0</xdr:colOff>
                <xdr:row>52</xdr:row>
                <xdr:rowOff>0</xdr:rowOff>
              </from>
              <to>
                <xdr:col>26</xdr:col>
                <xdr:colOff>0</xdr:colOff>
                <xdr:row>52</xdr:row>
                <xdr:rowOff>485775</xdr:rowOff>
              </to>
            </anchor>
          </objectPr>
        </oleObject>
      </mc:Choice>
      <mc:Fallback>
        <oleObject progId="PBrush" shapeId="37192" r:id="rId1370"/>
      </mc:Fallback>
    </mc:AlternateContent>
    <mc:AlternateContent xmlns:mc="http://schemas.openxmlformats.org/markup-compatibility/2006">
      <mc:Choice Requires="x14">
        <oleObject progId="PBrush" shapeId="37193" r:id="rId1371">
          <objectPr defaultSize="0" autoPict="0" r:id="rId9">
            <anchor moveWithCells="1" sizeWithCells="1">
              <from>
                <xdr:col>26</xdr:col>
                <xdr:colOff>0</xdr:colOff>
                <xdr:row>52</xdr:row>
                <xdr:rowOff>0</xdr:rowOff>
              </from>
              <to>
                <xdr:col>26</xdr:col>
                <xdr:colOff>0</xdr:colOff>
                <xdr:row>52</xdr:row>
                <xdr:rowOff>485775</xdr:rowOff>
              </to>
            </anchor>
          </objectPr>
        </oleObject>
      </mc:Choice>
      <mc:Fallback>
        <oleObject progId="PBrush" shapeId="37193" r:id="rId1371"/>
      </mc:Fallback>
    </mc:AlternateContent>
    <mc:AlternateContent xmlns:mc="http://schemas.openxmlformats.org/markup-compatibility/2006">
      <mc:Choice Requires="x14">
        <oleObject progId="PBrush" shapeId="37194" r:id="rId1372">
          <objectPr defaultSize="0" autoPict="0" r:id="rId11">
            <anchor moveWithCells="1" sizeWithCells="1">
              <from>
                <xdr:col>26</xdr:col>
                <xdr:colOff>0</xdr:colOff>
                <xdr:row>52</xdr:row>
                <xdr:rowOff>0</xdr:rowOff>
              </from>
              <to>
                <xdr:col>26</xdr:col>
                <xdr:colOff>0</xdr:colOff>
                <xdr:row>52</xdr:row>
                <xdr:rowOff>485775</xdr:rowOff>
              </to>
            </anchor>
          </objectPr>
        </oleObject>
      </mc:Choice>
      <mc:Fallback>
        <oleObject progId="PBrush" shapeId="37194" r:id="rId1372"/>
      </mc:Fallback>
    </mc:AlternateContent>
    <mc:AlternateContent xmlns:mc="http://schemas.openxmlformats.org/markup-compatibility/2006">
      <mc:Choice Requires="x14">
        <oleObject progId="PBrush" shapeId="37195" r:id="rId1373">
          <objectPr defaultSize="0" autoPict="0" r:id="rId13">
            <anchor moveWithCells="1" sizeWithCells="1">
              <from>
                <xdr:col>26</xdr:col>
                <xdr:colOff>0</xdr:colOff>
                <xdr:row>52</xdr:row>
                <xdr:rowOff>0</xdr:rowOff>
              </from>
              <to>
                <xdr:col>26</xdr:col>
                <xdr:colOff>0</xdr:colOff>
                <xdr:row>52</xdr:row>
                <xdr:rowOff>485775</xdr:rowOff>
              </to>
            </anchor>
          </objectPr>
        </oleObject>
      </mc:Choice>
      <mc:Fallback>
        <oleObject progId="PBrush" shapeId="37195" r:id="rId1373"/>
      </mc:Fallback>
    </mc:AlternateContent>
    <mc:AlternateContent xmlns:mc="http://schemas.openxmlformats.org/markup-compatibility/2006">
      <mc:Choice Requires="x14">
        <oleObject progId="PBrush" shapeId="37196" r:id="rId1374">
          <objectPr defaultSize="0" autoPict="0" r:id="rId15">
            <anchor moveWithCells="1" sizeWithCells="1">
              <from>
                <xdr:col>26</xdr:col>
                <xdr:colOff>0</xdr:colOff>
                <xdr:row>52</xdr:row>
                <xdr:rowOff>0</xdr:rowOff>
              </from>
              <to>
                <xdr:col>26</xdr:col>
                <xdr:colOff>0</xdr:colOff>
                <xdr:row>52</xdr:row>
                <xdr:rowOff>485775</xdr:rowOff>
              </to>
            </anchor>
          </objectPr>
        </oleObject>
      </mc:Choice>
      <mc:Fallback>
        <oleObject progId="PBrush" shapeId="37196" r:id="rId1374"/>
      </mc:Fallback>
    </mc:AlternateContent>
    <mc:AlternateContent xmlns:mc="http://schemas.openxmlformats.org/markup-compatibility/2006">
      <mc:Choice Requires="x14">
        <oleObject progId="PBrush" shapeId="37197" r:id="rId1375">
          <objectPr defaultSize="0" autoPict="0" r:id="rId503">
            <anchor moveWithCells="1" sizeWithCells="1">
              <from>
                <xdr:col>26</xdr:col>
                <xdr:colOff>0</xdr:colOff>
                <xdr:row>73</xdr:row>
                <xdr:rowOff>0</xdr:rowOff>
              </from>
              <to>
                <xdr:col>26</xdr:col>
                <xdr:colOff>0</xdr:colOff>
                <xdr:row>73</xdr:row>
                <xdr:rowOff>485775</xdr:rowOff>
              </to>
            </anchor>
          </objectPr>
        </oleObject>
      </mc:Choice>
      <mc:Fallback>
        <oleObject progId="PBrush" shapeId="37197" r:id="rId1375"/>
      </mc:Fallback>
    </mc:AlternateContent>
    <mc:AlternateContent xmlns:mc="http://schemas.openxmlformats.org/markup-compatibility/2006">
      <mc:Choice Requires="x14">
        <oleObject progId="PBrush" shapeId="37198" r:id="rId1376">
          <objectPr defaultSize="0" autoPict="0" r:id="rId129">
            <anchor moveWithCells="1" sizeWithCells="1">
              <from>
                <xdr:col>26</xdr:col>
                <xdr:colOff>0</xdr:colOff>
                <xdr:row>73</xdr:row>
                <xdr:rowOff>0</xdr:rowOff>
              </from>
              <to>
                <xdr:col>26</xdr:col>
                <xdr:colOff>0</xdr:colOff>
                <xdr:row>73</xdr:row>
                <xdr:rowOff>485775</xdr:rowOff>
              </to>
            </anchor>
          </objectPr>
        </oleObject>
      </mc:Choice>
      <mc:Fallback>
        <oleObject progId="PBrush" shapeId="37198" r:id="rId1376"/>
      </mc:Fallback>
    </mc:AlternateContent>
    <mc:AlternateContent xmlns:mc="http://schemas.openxmlformats.org/markup-compatibility/2006">
      <mc:Choice Requires="x14">
        <oleObject progId="PBrush" shapeId="37199" r:id="rId1377">
          <objectPr defaultSize="0" autoPict="0" r:id="rId355">
            <anchor moveWithCells="1" sizeWithCells="1">
              <from>
                <xdr:col>26</xdr:col>
                <xdr:colOff>0</xdr:colOff>
                <xdr:row>73</xdr:row>
                <xdr:rowOff>0</xdr:rowOff>
              </from>
              <to>
                <xdr:col>26</xdr:col>
                <xdr:colOff>0</xdr:colOff>
                <xdr:row>73</xdr:row>
                <xdr:rowOff>485775</xdr:rowOff>
              </to>
            </anchor>
          </objectPr>
        </oleObject>
      </mc:Choice>
      <mc:Fallback>
        <oleObject progId="PBrush" shapeId="37199" r:id="rId1377"/>
      </mc:Fallback>
    </mc:AlternateContent>
    <mc:AlternateContent xmlns:mc="http://schemas.openxmlformats.org/markup-compatibility/2006">
      <mc:Choice Requires="x14">
        <oleObject progId="PBrush" shapeId="37200" r:id="rId1378">
          <objectPr defaultSize="0" autoPict="0" r:id="rId135">
            <anchor moveWithCells="1" sizeWithCells="1">
              <from>
                <xdr:col>26</xdr:col>
                <xdr:colOff>0</xdr:colOff>
                <xdr:row>73</xdr:row>
                <xdr:rowOff>0</xdr:rowOff>
              </from>
              <to>
                <xdr:col>26</xdr:col>
                <xdr:colOff>0</xdr:colOff>
                <xdr:row>73</xdr:row>
                <xdr:rowOff>485775</xdr:rowOff>
              </to>
            </anchor>
          </objectPr>
        </oleObject>
      </mc:Choice>
      <mc:Fallback>
        <oleObject progId="PBrush" shapeId="37200" r:id="rId1378"/>
      </mc:Fallback>
    </mc:AlternateContent>
    <mc:AlternateContent xmlns:mc="http://schemas.openxmlformats.org/markup-compatibility/2006">
      <mc:Choice Requires="x14">
        <oleObject progId="PBrush" shapeId="37201" r:id="rId1379">
          <objectPr defaultSize="0" autoPict="0" r:id="rId1271">
            <anchor moveWithCells="1" sizeWithCells="1">
              <from>
                <xdr:col>26</xdr:col>
                <xdr:colOff>0</xdr:colOff>
                <xdr:row>73</xdr:row>
                <xdr:rowOff>0</xdr:rowOff>
              </from>
              <to>
                <xdr:col>26</xdr:col>
                <xdr:colOff>0</xdr:colOff>
                <xdr:row>73</xdr:row>
                <xdr:rowOff>485775</xdr:rowOff>
              </to>
            </anchor>
          </objectPr>
        </oleObject>
      </mc:Choice>
      <mc:Fallback>
        <oleObject progId="PBrush" shapeId="37201" r:id="rId1379"/>
      </mc:Fallback>
    </mc:AlternateContent>
    <mc:AlternateContent xmlns:mc="http://schemas.openxmlformats.org/markup-compatibility/2006">
      <mc:Choice Requires="x14">
        <oleObject progId="PBrush" shapeId="37202" r:id="rId1380">
          <objectPr defaultSize="0" autoPict="0" r:id="rId9">
            <anchor moveWithCells="1" sizeWithCells="1">
              <from>
                <xdr:col>26</xdr:col>
                <xdr:colOff>0</xdr:colOff>
                <xdr:row>73</xdr:row>
                <xdr:rowOff>0</xdr:rowOff>
              </from>
              <to>
                <xdr:col>26</xdr:col>
                <xdr:colOff>0</xdr:colOff>
                <xdr:row>73</xdr:row>
                <xdr:rowOff>485775</xdr:rowOff>
              </to>
            </anchor>
          </objectPr>
        </oleObject>
      </mc:Choice>
      <mc:Fallback>
        <oleObject progId="PBrush" shapeId="37202" r:id="rId1380"/>
      </mc:Fallback>
    </mc:AlternateContent>
    <mc:AlternateContent xmlns:mc="http://schemas.openxmlformats.org/markup-compatibility/2006">
      <mc:Choice Requires="x14">
        <oleObject progId="PBrush" shapeId="37203" r:id="rId1381">
          <objectPr defaultSize="0" autoPict="0" r:id="rId11">
            <anchor moveWithCells="1" sizeWithCells="1">
              <from>
                <xdr:col>26</xdr:col>
                <xdr:colOff>0</xdr:colOff>
                <xdr:row>73</xdr:row>
                <xdr:rowOff>0</xdr:rowOff>
              </from>
              <to>
                <xdr:col>26</xdr:col>
                <xdr:colOff>0</xdr:colOff>
                <xdr:row>73</xdr:row>
                <xdr:rowOff>485775</xdr:rowOff>
              </to>
            </anchor>
          </objectPr>
        </oleObject>
      </mc:Choice>
      <mc:Fallback>
        <oleObject progId="PBrush" shapeId="37203" r:id="rId1381"/>
      </mc:Fallback>
    </mc:AlternateContent>
    <mc:AlternateContent xmlns:mc="http://schemas.openxmlformats.org/markup-compatibility/2006">
      <mc:Choice Requires="x14">
        <oleObject progId="PBrush" shapeId="37204" r:id="rId1382">
          <objectPr defaultSize="0" autoPict="0" r:id="rId13">
            <anchor moveWithCells="1" sizeWithCells="1">
              <from>
                <xdr:col>26</xdr:col>
                <xdr:colOff>0</xdr:colOff>
                <xdr:row>73</xdr:row>
                <xdr:rowOff>0</xdr:rowOff>
              </from>
              <to>
                <xdr:col>26</xdr:col>
                <xdr:colOff>0</xdr:colOff>
                <xdr:row>73</xdr:row>
                <xdr:rowOff>485775</xdr:rowOff>
              </to>
            </anchor>
          </objectPr>
        </oleObject>
      </mc:Choice>
      <mc:Fallback>
        <oleObject progId="PBrush" shapeId="37204" r:id="rId1382"/>
      </mc:Fallback>
    </mc:AlternateContent>
    <mc:AlternateContent xmlns:mc="http://schemas.openxmlformats.org/markup-compatibility/2006">
      <mc:Choice Requires="x14">
        <oleObject progId="PBrush" shapeId="37205" r:id="rId1383">
          <objectPr defaultSize="0" autoPict="0" r:id="rId15">
            <anchor moveWithCells="1" sizeWithCells="1">
              <from>
                <xdr:col>26</xdr:col>
                <xdr:colOff>0</xdr:colOff>
                <xdr:row>73</xdr:row>
                <xdr:rowOff>0</xdr:rowOff>
              </from>
              <to>
                <xdr:col>26</xdr:col>
                <xdr:colOff>0</xdr:colOff>
                <xdr:row>73</xdr:row>
                <xdr:rowOff>485775</xdr:rowOff>
              </to>
            </anchor>
          </objectPr>
        </oleObject>
      </mc:Choice>
      <mc:Fallback>
        <oleObject progId="PBrush" shapeId="37205" r:id="rId1383"/>
      </mc:Fallback>
    </mc:AlternateContent>
    <mc:AlternateContent xmlns:mc="http://schemas.openxmlformats.org/markup-compatibility/2006">
      <mc:Choice Requires="x14">
        <oleObject progId="PBrush" shapeId="37206" r:id="rId1384">
          <objectPr defaultSize="0" autoPict="0" r:id="rId503">
            <anchor moveWithCells="1" sizeWithCells="1">
              <from>
                <xdr:col>26</xdr:col>
                <xdr:colOff>0</xdr:colOff>
                <xdr:row>74</xdr:row>
                <xdr:rowOff>0</xdr:rowOff>
              </from>
              <to>
                <xdr:col>26</xdr:col>
                <xdr:colOff>0</xdr:colOff>
                <xdr:row>74</xdr:row>
                <xdr:rowOff>485775</xdr:rowOff>
              </to>
            </anchor>
          </objectPr>
        </oleObject>
      </mc:Choice>
      <mc:Fallback>
        <oleObject progId="PBrush" shapeId="37206" r:id="rId1384"/>
      </mc:Fallback>
    </mc:AlternateContent>
    <mc:AlternateContent xmlns:mc="http://schemas.openxmlformats.org/markup-compatibility/2006">
      <mc:Choice Requires="x14">
        <oleObject progId="PBrush" shapeId="37207" r:id="rId1385">
          <objectPr defaultSize="0" autoPict="0" r:id="rId129">
            <anchor moveWithCells="1" sizeWithCells="1">
              <from>
                <xdr:col>26</xdr:col>
                <xdr:colOff>0</xdr:colOff>
                <xdr:row>74</xdr:row>
                <xdr:rowOff>0</xdr:rowOff>
              </from>
              <to>
                <xdr:col>26</xdr:col>
                <xdr:colOff>0</xdr:colOff>
                <xdr:row>74</xdr:row>
                <xdr:rowOff>485775</xdr:rowOff>
              </to>
            </anchor>
          </objectPr>
        </oleObject>
      </mc:Choice>
      <mc:Fallback>
        <oleObject progId="PBrush" shapeId="37207" r:id="rId1385"/>
      </mc:Fallback>
    </mc:AlternateContent>
    <mc:AlternateContent xmlns:mc="http://schemas.openxmlformats.org/markup-compatibility/2006">
      <mc:Choice Requires="x14">
        <oleObject progId="PBrush" shapeId="37208" r:id="rId1386">
          <objectPr defaultSize="0" autoPict="0" r:id="rId355">
            <anchor moveWithCells="1" sizeWithCells="1">
              <from>
                <xdr:col>26</xdr:col>
                <xdr:colOff>0</xdr:colOff>
                <xdr:row>74</xdr:row>
                <xdr:rowOff>0</xdr:rowOff>
              </from>
              <to>
                <xdr:col>26</xdr:col>
                <xdr:colOff>0</xdr:colOff>
                <xdr:row>74</xdr:row>
                <xdr:rowOff>485775</xdr:rowOff>
              </to>
            </anchor>
          </objectPr>
        </oleObject>
      </mc:Choice>
      <mc:Fallback>
        <oleObject progId="PBrush" shapeId="37208" r:id="rId1386"/>
      </mc:Fallback>
    </mc:AlternateContent>
    <mc:AlternateContent xmlns:mc="http://schemas.openxmlformats.org/markup-compatibility/2006">
      <mc:Choice Requires="x14">
        <oleObject progId="PBrush" shapeId="37209" r:id="rId1387">
          <objectPr defaultSize="0" autoPict="0" r:id="rId135">
            <anchor moveWithCells="1" sizeWithCells="1">
              <from>
                <xdr:col>26</xdr:col>
                <xdr:colOff>0</xdr:colOff>
                <xdr:row>74</xdr:row>
                <xdr:rowOff>0</xdr:rowOff>
              </from>
              <to>
                <xdr:col>26</xdr:col>
                <xdr:colOff>0</xdr:colOff>
                <xdr:row>74</xdr:row>
                <xdr:rowOff>485775</xdr:rowOff>
              </to>
            </anchor>
          </objectPr>
        </oleObject>
      </mc:Choice>
      <mc:Fallback>
        <oleObject progId="PBrush" shapeId="37209" r:id="rId1387"/>
      </mc:Fallback>
    </mc:AlternateContent>
    <mc:AlternateContent xmlns:mc="http://schemas.openxmlformats.org/markup-compatibility/2006">
      <mc:Choice Requires="x14">
        <oleObject progId="PBrush" shapeId="37210" r:id="rId1388">
          <objectPr defaultSize="0" autoPict="0" r:id="rId1271">
            <anchor moveWithCells="1" sizeWithCells="1">
              <from>
                <xdr:col>26</xdr:col>
                <xdr:colOff>0</xdr:colOff>
                <xdr:row>74</xdr:row>
                <xdr:rowOff>0</xdr:rowOff>
              </from>
              <to>
                <xdr:col>26</xdr:col>
                <xdr:colOff>0</xdr:colOff>
                <xdr:row>74</xdr:row>
                <xdr:rowOff>485775</xdr:rowOff>
              </to>
            </anchor>
          </objectPr>
        </oleObject>
      </mc:Choice>
      <mc:Fallback>
        <oleObject progId="PBrush" shapeId="37210" r:id="rId1388"/>
      </mc:Fallback>
    </mc:AlternateContent>
    <mc:AlternateContent xmlns:mc="http://schemas.openxmlformats.org/markup-compatibility/2006">
      <mc:Choice Requires="x14">
        <oleObject progId="PBrush" shapeId="37211" r:id="rId1389">
          <objectPr defaultSize="0" autoPict="0" r:id="rId9">
            <anchor moveWithCells="1" sizeWithCells="1">
              <from>
                <xdr:col>26</xdr:col>
                <xdr:colOff>0</xdr:colOff>
                <xdr:row>74</xdr:row>
                <xdr:rowOff>0</xdr:rowOff>
              </from>
              <to>
                <xdr:col>26</xdr:col>
                <xdr:colOff>0</xdr:colOff>
                <xdr:row>74</xdr:row>
                <xdr:rowOff>485775</xdr:rowOff>
              </to>
            </anchor>
          </objectPr>
        </oleObject>
      </mc:Choice>
      <mc:Fallback>
        <oleObject progId="PBrush" shapeId="37211" r:id="rId1389"/>
      </mc:Fallback>
    </mc:AlternateContent>
    <mc:AlternateContent xmlns:mc="http://schemas.openxmlformats.org/markup-compatibility/2006">
      <mc:Choice Requires="x14">
        <oleObject progId="PBrush" shapeId="37212" r:id="rId1390">
          <objectPr defaultSize="0" autoPict="0" r:id="rId11">
            <anchor moveWithCells="1" sizeWithCells="1">
              <from>
                <xdr:col>26</xdr:col>
                <xdr:colOff>0</xdr:colOff>
                <xdr:row>74</xdr:row>
                <xdr:rowOff>0</xdr:rowOff>
              </from>
              <to>
                <xdr:col>26</xdr:col>
                <xdr:colOff>0</xdr:colOff>
                <xdr:row>74</xdr:row>
                <xdr:rowOff>485775</xdr:rowOff>
              </to>
            </anchor>
          </objectPr>
        </oleObject>
      </mc:Choice>
      <mc:Fallback>
        <oleObject progId="PBrush" shapeId="37212" r:id="rId1390"/>
      </mc:Fallback>
    </mc:AlternateContent>
    <mc:AlternateContent xmlns:mc="http://schemas.openxmlformats.org/markup-compatibility/2006">
      <mc:Choice Requires="x14">
        <oleObject progId="PBrush" shapeId="37213" r:id="rId1391">
          <objectPr defaultSize="0" autoPict="0" r:id="rId13">
            <anchor moveWithCells="1" sizeWithCells="1">
              <from>
                <xdr:col>26</xdr:col>
                <xdr:colOff>0</xdr:colOff>
                <xdr:row>74</xdr:row>
                <xdr:rowOff>0</xdr:rowOff>
              </from>
              <to>
                <xdr:col>26</xdr:col>
                <xdr:colOff>0</xdr:colOff>
                <xdr:row>74</xdr:row>
                <xdr:rowOff>485775</xdr:rowOff>
              </to>
            </anchor>
          </objectPr>
        </oleObject>
      </mc:Choice>
      <mc:Fallback>
        <oleObject progId="PBrush" shapeId="37213" r:id="rId1391"/>
      </mc:Fallback>
    </mc:AlternateContent>
    <mc:AlternateContent xmlns:mc="http://schemas.openxmlformats.org/markup-compatibility/2006">
      <mc:Choice Requires="x14">
        <oleObject progId="PBrush" shapeId="37214" r:id="rId1392">
          <objectPr defaultSize="0" autoPict="0" r:id="rId15">
            <anchor moveWithCells="1" sizeWithCells="1">
              <from>
                <xdr:col>26</xdr:col>
                <xdr:colOff>0</xdr:colOff>
                <xdr:row>74</xdr:row>
                <xdr:rowOff>0</xdr:rowOff>
              </from>
              <to>
                <xdr:col>26</xdr:col>
                <xdr:colOff>0</xdr:colOff>
                <xdr:row>74</xdr:row>
                <xdr:rowOff>485775</xdr:rowOff>
              </to>
            </anchor>
          </objectPr>
        </oleObject>
      </mc:Choice>
      <mc:Fallback>
        <oleObject progId="PBrush" shapeId="37214" r:id="rId1392"/>
      </mc:Fallback>
    </mc:AlternateContent>
    <mc:AlternateContent xmlns:mc="http://schemas.openxmlformats.org/markup-compatibility/2006">
      <mc:Choice Requires="x14">
        <oleObject progId="PBrush" shapeId="37215" r:id="rId1393">
          <objectPr defaultSize="0" autoPict="0" r:id="rId570">
            <anchor moveWithCells="1" sizeWithCells="1">
              <from>
                <xdr:col>26</xdr:col>
                <xdr:colOff>0</xdr:colOff>
                <xdr:row>16</xdr:row>
                <xdr:rowOff>0</xdr:rowOff>
              </from>
              <to>
                <xdr:col>26</xdr:col>
                <xdr:colOff>0</xdr:colOff>
                <xdr:row>16</xdr:row>
                <xdr:rowOff>485775</xdr:rowOff>
              </to>
            </anchor>
          </objectPr>
        </oleObject>
      </mc:Choice>
      <mc:Fallback>
        <oleObject progId="PBrush" shapeId="37215" r:id="rId1393"/>
      </mc:Fallback>
    </mc:AlternateContent>
    <mc:AlternateContent xmlns:mc="http://schemas.openxmlformats.org/markup-compatibility/2006">
      <mc:Choice Requires="x14">
        <oleObject progId="PBrush" shapeId="37216" r:id="rId1394">
          <objectPr defaultSize="0" autoPict="0" r:id="rId200">
            <anchor moveWithCells="1" sizeWithCells="1">
              <from>
                <xdr:col>26</xdr:col>
                <xdr:colOff>0</xdr:colOff>
                <xdr:row>16</xdr:row>
                <xdr:rowOff>0</xdr:rowOff>
              </from>
              <to>
                <xdr:col>26</xdr:col>
                <xdr:colOff>0</xdr:colOff>
                <xdr:row>16</xdr:row>
                <xdr:rowOff>485775</xdr:rowOff>
              </to>
            </anchor>
          </objectPr>
        </oleObject>
      </mc:Choice>
      <mc:Fallback>
        <oleObject progId="PBrush" shapeId="37216" r:id="rId1394"/>
      </mc:Fallback>
    </mc:AlternateContent>
    <mc:AlternateContent xmlns:mc="http://schemas.openxmlformats.org/markup-compatibility/2006">
      <mc:Choice Requires="x14">
        <oleObject progId="PBrush" shapeId="37217" r:id="rId1395">
          <objectPr defaultSize="0" autoPict="0" r:id="rId415">
            <anchor moveWithCells="1" sizeWithCells="1">
              <from>
                <xdr:col>26</xdr:col>
                <xdr:colOff>0</xdr:colOff>
                <xdr:row>16</xdr:row>
                <xdr:rowOff>0</xdr:rowOff>
              </from>
              <to>
                <xdr:col>26</xdr:col>
                <xdr:colOff>0</xdr:colOff>
                <xdr:row>16</xdr:row>
                <xdr:rowOff>485775</xdr:rowOff>
              </to>
            </anchor>
          </objectPr>
        </oleObject>
      </mc:Choice>
      <mc:Fallback>
        <oleObject progId="PBrush" shapeId="37217" r:id="rId1395"/>
      </mc:Fallback>
    </mc:AlternateContent>
    <mc:AlternateContent xmlns:mc="http://schemas.openxmlformats.org/markup-compatibility/2006">
      <mc:Choice Requires="x14">
        <oleObject progId="PBrush" shapeId="37218" r:id="rId1396">
          <objectPr defaultSize="0" autoPict="0" r:id="rId133">
            <anchor moveWithCells="1" sizeWithCells="1">
              <from>
                <xdr:col>26</xdr:col>
                <xdr:colOff>0</xdr:colOff>
                <xdr:row>16</xdr:row>
                <xdr:rowOff>0</xdr:rowOff>
              </from>
              <to>
                <xdr:col>26</xdr:col>
                <xdr:colOff>0</xdr:colOff>
                <xdr:row>16</xdr:row>
                <xdr:rowOff>485775</xdr:rowOff>
              </to>
            </anchor>
          </objectPr>
        </oleObject>
      </mc:Choice>
      <mc:Fallback>
        <oleObject progId="PBrush" shapeId="37218" r:id="rId1396"/>
      </mc:Fallback>
    </mc:AlternateContent>
    <mc:AlternateContent xmlns:mc="http://schemas.openxmlformats.org/markup-compatibility/2006">
      <mc:Choice Requires="x14">
        <oleObject progId="PBrush" shapeId="37219" r:id="rId1397">
          <objectPr defaultSize="0" autoPict="0" r:id="rId1398">
            <anchor moveWithCells="1" sizeWithCells="1">
              <from>
                <xdr:col>26</xdr:col>
                <xdr:colOff>0</xdr:colOff>
                <xdr:row>16</xdr:row>
                <xdr:rowOff>0</xdr:rowOff>
              </from>
              <to>
                <xdr:col>26</xdr:col>
                <xdr:colOff>0</xdr:colOff>
                <xdr:row>16</xdr:row>
                <xdr:rowOff>485775</xdr:rowOff>
              </to>
            </anchor>
          </objectPr>
        </oleObject>
      </mc:Choice>
      <mc:Fallback>
        <oleObject progId="PBrush" shapeId="37219" r:id="rId1397"/>
      </mc:Fallback>
    </mc:AlternateContent>
    <mc:AlternateContent xmlns:mc="http://schemas.openxmlformats.org/markup-compatibility/2006">
      <mc:Choice Requires="x14">
        <oleObject progId="PBrush" shapeId="37220" r:id="rId1399">
          <objectPr defaultSize="0" autoPict="0" r:id="rId1271">
            <anchor moveWithCells="1" sizeWithCells="1">
              <from>
                <xdr:col>26</xdr:col>
                <xdr:colOff>0</xdr:colOff>
                <xdr:row>16</xdr:row>
                <xdr:rowOff>0</xdr:rowOff>
              </from>
              <to>
                <xdr:col>26</xdr:col>
                <xdr:colOff>0</xdr:colOff>
                <xdr:row>16</xdr:row>
                <xdr:rowOff>485775</xdr:rowOff>
              </to>
            </anchor>
          </objectPr>
        </oleObject>
      </mc:Choice>
      <mc:Fallback>
        <oleObject progId="PBrush" shapeId="37220" r:id="rId1399"/>
      </mc:Fallback>
    </mc:AlternateContent>
    <mc:AlternateContent xmlns:mc="http://schemas.openxmlformats.org/markup-compatibility/2006">
      <mc:Choice Requires="x14">
        <oleObject progId="PBrush" shapeId="37221" r:id="rId1400">
          <objectPr defaultSize="0" autoPict="0" r:id="rId9">
            <anchor moveWithCells="1" sizeWithCells="1">
              <from>
                <xdr:col>26</xdr:col>
                <xdr:colOff>0</xdr:colOff>
                <xdr:row>16</xdr:row>
                <xdr:rowOff>0</xdr:rowOff>
              </from>
              <to>
                <xdr:col>26</xdr:col>
                <xdr:colOff>0</xdr:colOff>
                <xdr:row>16</xdr:row>
                <xdr:rowOff>485775</xdr:rowOff>
              </to>
            </anchor>
          </objectPr>
        </oleObject>
      </mc:Choice>
      <mc:Fallback>
        <oleObject progId="PBrush" shapeId="37221" r:id="rId1400"/>
      </mc:Fallback>
    </mc:AlternateContent>
    <mc:AlternateContent xmlns:mc="http://schemas.openxmlformats.org/markup-compatibility/2006">
      <mc:Choice Requires="x14">
        <oleObject progId="PBrush" shapeId="37222" r:id="rId1401">
          <objectPr defaultSize="0" autoPict="0" r:id="rId11">
            <anchor moveWithCells="1" sizeWithCells="1">
              <from>
                <xdr:col>26</xdr:col>
                <xdr:colOff>0</xdr:colOff>
                <xdr:row>16</xdr:row>
                <xdr:rowOff>0</xdr:rowOff>
              </from>
              <to>
                <xdr:col>26</xdr:col>
                <xdr:colOff>0</xdr:colOff>
                <xdr:row>16</xdr:row>
                <xdr:rowOff>485775</xdr:rowOff>
              </to>
            </anchor>
          </objectPr>
        </oleObject>
      </mc:Choice>
      <mc:Fallback>
        <oleObject progId="PBrush" shapeId="37222" r:id="rId1401"/>
      </mc:Fallback>
    </mc:AlternateContent>
    <mc:AlternateContent xmlns:mc="http://schemas.openxmlformats.org/markup-compatibility/2006">
      <mc:Choice Requires="x14">
        <oleObject progId="PBrush" shapeId="37223" r:id="rId1402">
          <objectPr defaultSize="0" autoPict="0" r:id="rId15">
            <anchor moveWithCells="1" sizeWithCells="1">
              <from>
                <xdr:col>26</xdr:col>
                <xdr:colOff>0</xdr:colOff>
                <xdr:row>16</xdr:row>
                <xdr:rowOff>0</xdr:rowOff>
              </from>
              <to>
                <xdr:col>26</xdr:col>
                <xdr:colOff>0</xdr:colOff>
                <xdr:row>16</xdr:row>
                <xdr:rowOff>485775</xdr:rowOff>
              </to>
            </anchor>
          </objectPr>
        </oleObject>
      </mc:Choice>
      <mc:Fallback>
        <oleObject progId="PBrush" shapeId="37223" r:id="rId1402"/>
      </mc:Fallback>
    </mc:AlternateContent>
    <mc:AlternateContent xmlns:mc="http://schemas.openxmlformats.org/markup-compatibility/2006">
      <mc:Choice Requires="x14">
        <oleObject progId="PBrush" shapeId="37224" r:id="rId1403">
          <objectPr defaultSize="0" autoPict="0" r:id="rId570">
            <anchor moveWithCells="1" sizeWithCells="1">
              <from>
                <xdr:col>26</xdr:col>
                <xdr:colOff>0</xdr:colOff>
                <xdr:row>17</xdr:row>
                <xdr:rowOff>0</xdr:rowOff>
              </from>
              <to>
                <xdr:col>26</xdr:col>
                <xdr:colOff>0</xdr:colOff>
                <xdr:row>17</xdr:row>
                <xdr:rowOff>485775</xdr:rowOff>
              </to>
            </anchor>
          </objectPr>
        </oleObject>
      </mc:Choice>
      <mc:Fallback>
        <oleObject progId="PBrush" shapeId="37224" r:id="rId1403"/>
      </mc:Fallback>
    </mc:AlternateContent>
    <mc:AlternateContent xmlns:mc="http://schemas.openxmlformats.org/markup-compatibility/2006">
      <mc:Choice Requires="x14">
        <oleObject progId="PBrush" shapeId="37225" r:id="rId1404">
          <objectPr defaultSize="0" autoPict="0" r:id="rId200">
            <anchor moveWithCells="1" sizeWithCells="1">
              <from>
                <xdr:col>26</xdr:col>
                <xdr:colOff>0</xdr:colOff>
                <xdr:row>17</xdr:row>
                <xdr:rowOff>0</xdr:rowOff>
              </from>
              <to>
                <xdr:col>26</xdr:col>
                <xdr:colOff>0</xdr:colOff>
                <xdr:row>17</xdr:row>
                <xdr:rowOff>485775</xdr:rowOff>
              </to>
            </anchor>
          </objectPr>
        </oleObject>
      </mc:Choice>
      <mc:Fallback>
        <oleObject progId="PBrush" shapeId="37225" r:id="rId1404"/>
      </mc:Fallback>
    </mc:AlternateContent>
    <mc:AlternateContent xmlns:mc="http://schemas.openxmlformats.org/markup-compatibility/2006">
      <mc:Choice Requires="x14">
        <oleObject progId="PBrush" shapeId="37226" r:id="rId1405">
          <objectPr defaultSize="0" autoPict="0" r:id="rId415">
            <anchor moveWithCells="1" sizeWithCells="1">
              <from>
                <xdr:col>26</xdr:col>
                <xdr:colOff>0</xdr:colOff>
                <xdr:row>17</xdr:row>
                <xdr:rowOff>0</xdr:rowOff>
              </from>
              <to>
                <xdr:col>26</xdr:col>
                <xdr:colOff>0</xdr:colOff>
                <xdr:row>17</xdr:row>
                <xdr:rowOff>485775</xdr:rowOff>
              </to>
            </anchor>
          </objectPr>
        </oleObject>
      </mc:Choice>
      <mc:Fallback>
        <oleObject progId="PBrush" shapeId="37226" r:id="rId1405"/>
      </mc:Fallback>
    </mc:AlternateContent>
    <mc:AlternateContent xmlns:mc="http://schemas.openxmlformats.org/markup-compatibility/2006">
      <mc:Choice Requires="x14">
        <oleObject progId="PBrush" shapeId="37227" r:id="rId1406">
          <objectPr defaultSize="0" autoPict="0" r:id="rId133">
            <anchor moveWithCells="1" sizeWithCells="1">
              <from>
                <xdr:col>26</xdr:col>
                <xdr:colOff>0</xdr:colOff>
                <xdr:row>17</xdr:row>
                <xdr:rowOff>0</xdr:rowOff>
              </from>
              <to>
                <xdr:col>26</xdr:col>
                <xdr:colOff>0</xdr:colOff>
                <xdr:row>17</xdr:row>
                <xdr:rowOff>485775</xdr:rowOff>
              </to>
            </anchor>
          </objectPr>
        </oleObject>
      </mc:Choice>
      <mc:Fallback>
        <oleObject progId="PBrush" shapeId="37227" r:id="rId1406"/>
      </mc:Fallback>
    </mc:AlternateContent>
    <mc:AlternateContent xmlns:mc="http://schemas.openxmlformats.org/markup-compatibility/2006">
      <mc:Choice Requires="x14">
        <oleObject progId="PBrush" shapeId="37228" r:id="rId1407">
          <objectPr defaultSize="0" autoPict="0" r:id="rId1398">
            <anchor moveWithCells="1" sizeWithCells="1">
              <from>
                <xdr:col>26</xdr:col>
                <xdr:colOff>0</xdr:colOff>
                <xdr:row>17</xdr:row>
                <xdr:rowOff>0</xdr:rowOff>
              </from>
              <to>
                <xdr:col>26</xdr:col>
                <xdr:colOff>0</xdr:colOff>
                <xdr:row>17</xdr:row>
                <xdr:rowOff>485775</xdr:rowOff>
              </to>
            </anchor>
          </objectPr>
        </oleObject>
      </mc:Choice>
      <mc:Fallback>
        <oleObject progId="PBrush" shapeId="37228" r:id="rId1407"/>
      </mc:Fallback>
    </mc:AlternateContent>
    <mc:AlternateContent xmlns:mc="http://schemas.openxmlformats.org/markup-compatibility/2006">
      <mc:Choice Requires="x14">
        <oleObject progId="PBrush" shapeId="37229" r:id="rId1408">
          <objectPr defaultSize="0" autoPict="0" r:id="rId1271">
            <anchor moveWithCells="1" sizeWithCells="1">
              <from>
                <xdr:col>26</xdr:col>
                <xdr:colOff>0</xdr:colOff>
                <xdr:row>17</xdr:row>
                <xdr:rowOff>0</xdr:rowOff>
              </from>
              <to>
                <xdr:col>26</xdr:col>
                <xdr:colOff>0</xdr:colOff>
                <xdr:row>17</xdr:row>
                <xdr:rowOff>485775</xdr:rowOff>
              </to>
            </anchor>
          </objectPr>
        </oleObject>
      </mc:Choice>
      <mc:Fallback>
        <oleObject progId="PBrush" shapeId="37229" r:id="rId1408"/>
      </mc:Fallback>
    </mc:AlternateContent>
    <mc:AlternateContent xmlns:mc="http://schemas.openxmlformats.org/markup-compatibility/2006">
      <mc:Choice Requires="x14">
        <oleObject progId="PBrush" shapeId="37230" r:id="rId1409">
          <objectPr defaultSize="0" autoPict="0" r:id="rId9">
            <anchor moveWithCells="1" sizeWithCells="1">
              <from>
                <xdr:col>26</xdr:col>
                <xdr:colOff>0</xdr:colOff>
                <xdr:row>17</xdr:row>
                <xdr:rowOff>0</xdr:rowOff>
              </from>
              <to>
                <xdr:col>26</xdr:col>
                <xdr:colOff>0</xdr:colOff>
                <xdr:row>17</xdr:row>
                <xdr:rowOff>485775</xdr:rowOff>
              </to>
            </anchor>
          </objectPr>
        </oleObject>
      </mc:Choice>
      <mc:Fallback>
        <oleObject progId="PBrush" shapeId="37230" r:id="rId1409"/>
      </mc:Fallback>
    </mc:AlternateContent>
    <mc:AlternateContent xmlns:mc="http://schemas.openxmlformats.org/markup-compatibility/2006">
      <mc:Choice Requires="x14">
        <oleObject progId="PBrush" shapeId="37231" r:id="rId1410">
          <objectPr defaultSize="0" autoPict="0" r:id="rId11">
            <anchor moveWithCells="1" sizeWithCells="1">
              <from>
                <xdr:col>26</xdr:col>
                <xdr:colOff>0</xdr:colOff>
                <xdr:row>17</xdr:row>
                <xdr:rowOff>0</xdr:rowOff>
              </from>
              <to>
                <xdr:col>26</xdr:col>
                <xdr:colOff>0</xdr:colOff>
                <xdr:row>17</xdr:row>
                <xdr:rowOff>485775</xdr:rowOff>
              </to>
            </anchor>
          </objectPr>
        </oleObject>
      </mc:Choice>
      <mc:Fallback>
        <oleObject progId="PBrush" shapeId="37231" r:id="rId1410"/>
      </mc:Fallback>
    </mc:AlternateContent>
    <mc:AlternateContent xmlns:mc="http://schemas.openxmlformats.org/markup-compatibility/2006">
      <mc:Choice Requires="x14">
        <oleObject progId="PBrush" shapeId="37232" r:id="rId1411">
          <objectPr defaultSize="0" autoPict="0" r:id="rId15">
            <anchor moveWithCells="1" sizeWithCells="1">
              <from>
                <xdr:col>26</xdr:col>
                <xdr:colOff>0</xdr:colOff>
                <xdr:row>17</xdr:row>
                <xdr:rowOff>0</xdr:rowOff>
              </from>
              <to>
                <xdr:col>26</xdr:col>
                <xdr:colOff>0</xdr:colOff>
                <xdr:row>17</xdr:row>
                <xdr:rowOff>485775</xdr:rowOff>
              </to>
            </anchor>
          </objectPr>
        </oleObject>
      </mc:Choice>
      <mc:Fallback>
        <oleObject progId="PBrush" shapeId="37232" r:id="rId1411"/>
      </mc:Fallback>
    </mc:AlternateContent>
    <mc:AlternateContent xmlns:mc="http://schemas.openxmlformats.org/markup-compatibility/2006">
      <mc:Choice Requires="x14">
        <oleObject progId="PBrush" shapeId="37233" r:id="rId1412">
          <objectPr defaultSize="0" autoPict="0" r:id="rId570">
            <anchor moveWithCells="1" sizeWithCells="1">
              <from>
                <xdr:col>26</xdr:col>
                <xdr:colOff>0</xdr:colOff>
                <xdr:row>18</xdr:row>
                <xdr:rowOff>0</xdr:rowOff>
              </from>
              <to>
                <xdr:col>26</xdr:col>
                <xdr:colOff>0</xdr:colOff>
                <xdr:row>18</xdr:row>
                <xdr:rowOff>485775</xdr:rowOff>
              </to>
            </anchor>
          </objectPr>
        </oleObject>
      </mc:Choice>
      <mc:Fallback>
        <oleObject progId="PBrush" shapeId="37233" r:id="rId1412"/>
      </mc:Fallback>
    </mc:AlternateContent>
    <mc:AlternateContent xmlns:mc="http://schemas.openxmlformats.org/markup-compatibility/2006">
      <mc:Choice Requires="x14">
        <oleObject progId="PBrush" shapeId="37234" r:id="rId1413">
          <objectPr defaultSize="0" autoPict="0" r:id="rId200">
            <anchor moveWithCells="1" sizeWithCells="1">
              <from>
                <xdr:col>26</xdr:col>
                <xdr:colOff>0</xdr:colOff>
                <xdr:row>18</xdr:row>
                <xdr:rowOff>0</xdr:rowOff>
              </from>
              <to>
                <xdr:col>26</xdr:col>
                <xdr:colOff>0</xdr:colOff>
                <xdr:row>18</xdr:row>
                <xdr:rowOff>485775</xdr:rowOff>
              </to>
            </anchor>
          </objectPr>
        </oleObject>
      </mc:Choice>
      <mc:Fallback>
        <oleObject progId="PBrush" shapeId="37234" r:id="rId1413"/>
      </mc:Fallback>
    </mc:AlternateContent>
    <mc:AlternateContent xmlns:mc="http://schemas.openxmlformats.org/markup-compatibility/2006">
      <mc:Choice Requires="x14">
        <oleObject progId="PBrush" shapeId="37235" r:id="rId1414">
          <objectPr defaultSize="0" autoPict="0" r:id="rId415">
            <anchor moveWithCells="1" sizeWithCells="1">
              <from>
                <xdr:col>26</xdr:col>
                <xdr:colOff>0</xdr:colOff>
                <xdr:row>18</xdr:row>
                <xdr:rowOff>0</xdr:rowOff>
              </from>
              <to>
                <xdr:col>26</xdr:col>
                <xdr:colOff>0</xdr:colOff>
                <xdr:row>18</xdr:row>
                <xdr:rowOff>485775</xdr:rowOff>
              </to>
            </anchor>
          </objectPr>
        </oleObject>
      </mc:Choice>
      <mc:Fallback>
        <oleObject progId="PBrush" shapeId="37235" r:id="rId1414"/>
      </mc:Fallback>
    </mc:AlternateContent>
    <mc:AlternateContent xmlns:mc="http://schemas.openxmlformats.org/markup-compatibility/2006">
      <mc:Choice Requires="x14">
        <oleObject progId="PBrush" shapeId="37236" r:id="rId1415">
          <objectPr defaultSize="0" autoPict="0" r:id="rId133">
            <anchor moveWithCells="1" sizeWithCells="1">
              <from>
                <xdr:col>26</xdr:col>
                <xdr:colOff>0</xdr:colOff>
                <xdr:row>18</xdr:row>
                <xdr:rowOff>0</xdr:rowOff>
              </from>
              <to>
                <xdr:col>26</xdr:col>
                <xdr:colOff>0</xdr:colOff>
                <xdr:row>18</xdr:row>
                <xdr:rowOff>485775</xdr:rowOff>
              </to>
            </anchor>
          </objectPr>
        </oleObject>
      </mc:Choice>
      <mc:Fallback>
        <oleObject progId="PBrush" shapeId="37236" r:id="rId1415"/>
      </mc:Fallback>
    </mc:AlternateContent>
    <mc:AlternateContent xmlns:mc="http://schemas.openxmlformats.org/markup-compatibility/2006">
      <mc:Choice Requires="x14">
        <oleObject progId="PBrush" shapeId="37237" r:id="rId1416">
          <objectPr defaultSize="0" autoPict="0" r:id="rId1398">
            <anchor moveWithCells="1" sizeWithCells="1">
              <from>
                <xdr:col>26</xdr:col>
                <xdr:colOff>0</xdr:colOff>
                <xdr:row>18</xdr:row>
                <xdr:rowOff>0</xdr:rowOff>
              </from>
              <to>
                <xdr:col>26</xdr:col>
                <xdr:colOff>0</xdr:colOff>
                <xdr:row>18</xdr:row>
                <xdr:rowOff>485775</xdr:rowOff>
              </to>
            </anchor>
          </objectPr>
        </oleObject>
      </mc:Choice>
      <mc:Fallback>
        <oleObject progId="PBrush" shapeId="37237" r:id="rId1416"/>
      </mc:Fallback>
    </mc:AlternateContent>
    <mc:AlternateContent xmlns:mc="http://schemas.openxmlformats.org/markup-compatibility/2006">
      <mc:Choice Requires="x14">
        <oleObject progId="PBrush" shapeId="37238" r:id="rId1417">
          <objectPr defaultSize="0" autoPict="0" r:id="rId1271">
            <anchor moveWithCells="1" sizeWithCells="1">
              <from>
                <xdr:col>26</xdr:col>
                <xdr:colOff>0</xdr:colOff>
                <xdr:row>18</xdr:row>
                <xdr:rowOff>0</xdr:rowOff>
              </from>
              <to>
                <xdr:col>26</xdr:col>
                <xdr:colOff>0</xdr:colOff>
                <xdr:row>18</xdr:row>
                <xdr:rowOff>485775</xdr:rowOff>
              </to>
            </anchor>
          </objectPr>
        </oleObject>
      </mc:Choice>
      <mc:Fallback>
        <oleObject progId="PBrush" shapeId="37238" r:id="rId1417"/>
      </mc:Fallback>
    </mc:AlternateContent>
    <mc:AlternateContent xmlns:mc="http://schemas.openxmlformats.org/markup-compatibility/2006">
      <mc:Choice Requires="x14">
        <oleObject progId="PBrush" shapeId="37239" r:id="rId1418">
          <objectPr defaultSize="0" autoPict="0" r:id="rId9">
            <anchor moveWithCells="1" sizeWithCells="1">
              <from>
                <xdr:col>26</xdr:col>
                <xdr:colOff>0</xdr:colOff>
                <xdr:row>18</xdr:row>
                <xdr:rowOff>0</xdr:rowOff>
              </from>
              <to>
                <xdr:col>26</xdr:col>
                <xdr:colOff>0</xdr:colOff>
                <xdr:row>18</xdr:row>
                <xdr:rowOff>485775</xdr:rowOff>
              </to>
            </anchor>
          </objectPr>
        </oleObject>
      </mc:Choice>
      <mc:Fallback>
        <oleObject progId="PBrush" shapeId="37239" r:id="rId1418"/>
      </mc:Fallback>
    </mc:AlternateContent>
    <mc:AlternateContent xmlns:mc="http://schemas.openxmlformats.org/markup-compatibility/2006">
      <mc:Choice Requires="x14">
        <oleObject progId="PBrush" shapeId="37240" r:id="rId1419">
          <objectPr defaultSize="0" autoPict="0" r:id="rId11">
            <anchor moveWithCells="1" sizeWithCells="1">
              <from>
                <xdr:col>26</xdr:col>
                <xdr:colOff>0</xdr:colOff>
                <xdr:row>18</xdr:row>
                <xdr:rowOff>0</xdr:rowOff>
              </from>
              <to>
                <xdr:col>26</xdr:col>
                <xdr:colOff>0</xdr:colOff>
                <xdr:row>18</xdr:row>
                <xdr:rowOff>485775</xdr:rowOff>
              </to>
            </anchor>
          </objectPr>
        </oleObject>
      </mc:Choice>
      <mc:Fallback>
        <oleObject progId="PBrush" shapeId="37240" r:id="rId1419"/>
      </mc:Fallback>
    </mc:AlternateContent>
    <mc:AlternateContent xmlns:mc="http://schemas.openxmlformats.org/markup-compatibility/2006">
      <mc:Choice Requires="x14">
        <oleObject progId="PBrush" shapeId="37241" r:id="rId1420">
          <objectPr defaultSize="0" autoPict="0" r:id="rId15">
            <anchor moveWithCells="1" sizeWithCells="1">
              <from>
                <xdr:col>26</xdr:col>
                <xdr:colOff>0</xdr:colOff>
                <xdr:row>18</xdr:row>
                <xdr:rowOff>0</xdr:rowOff>
              </from>
              <to>
                <xdr:col>26</xdr:col>
                <xdr:colOff>0</xdr:colOff>
                <xdr:row>18</xdr:row>
                <xdr:rowOff>485775</xdr:rowOff>
              </to>
            </anchor>
          </objectPr>
        </oleObject>
      </mc:Choice>
      <mc:Fallback>
        <oleObject progId="PBrush" shapeId="37241" r:id="rId1420"/>
      </mc:Fallback>
    </mc:AlternateContent>
    <mc:AlternateContent xmlns:mc="http://schemas.openxmlformats.org/markup-compatibility/2006">
      <mc:Choice Requires="x14">
        <oleObject progId="PBrush" shapeId="37242" r:id="rId1421">
          <objectPr defaultSize="0" autoPict="0" r:id="rId570">
            <anchor moveWithCells="1" sizeWithCells="1">
              <from>
                <xdr:col>26</xdr:col>
                <xdr:colOff>0</xdr:colOff>
                <xdr:row>19</xdr:row>
                <xdr:rowOff>0</xdr:rowOff>
              </from>
              <to>
                <xdr:col>26</xdr:col>
                <xdr:colOff>0</xdr:colOff>
                <xdr:row>19</xdr:row>
                <xdr:rowOff>485775</xdr:rowOff>
              </to>
            </anchor>
          </objectPr>
        </oleObject>
      </mc:Choice>
      <mc:Fallback>
        <oleObject progId="PBrush" shapeId="37242" r:id="rId1421"/>
      </mc:Fallback>
    </mc:AlternateContent>
    <mc:AlternateContent xmlns:mc="http://schemas.openxmlformats.org/markup-compatibility/2006">
      <mc:Choice Requires="x14">
        <oleObject progId="PBrush" shapeId="37243" r:id="rId1422">
          <objectPr defaultSize="0" autoPict="0" r:id="rId200">
            <anchor moveWithCells="1" sizeWithCells="1">
              <from>
                <xdr:col>26</xdr:col>
                <xdr:colOff>0</xdr:colOff>
                <xdr:row>19</xdr:row>
                <xdr:rowOff>0</xdr:rowOff>
              </from>
              <to>
                <xdr:col>26</xdr:col>
                <xdr:colOff>0</xdr:colOff>
                <xdr:row>19</xdr:row>
                <xdr:rowOff>485775</xdr:rowOff>
              </to>
            </anchor>
          </objectPr>
        </oleObject>
      </mc:Choice>
      <mc:Fallback>
        <oleObject progId="PBrush" shapeId="37243" r:id="rId1422"/>
      </mc:Fallback>
    </mc:AlternateContent>
    <mc:AlternateContent xmlns:mc="http://schemas.openxmlformats.org/markup-compatibility/2006">
      <mc:Choice Requires="x14">
        <oleObject progId="PBrush" shapeId="37244" r:id="rId1423">
          <objectPr defaultSize="0" autoPict="0" r:id="rId415">
            <anchor moveWithCells="1" sizeWithCells="1">
              <from>
                <xdr:col>26</xdr:col>
                <xdr:colOff>0</xdr:colOff>
                <xdr:row>19</xdr:row>
                <xdr:rowOff>0</xdr:rowOff>
              </from>
              <to>
                <xdr:col>26</xdr:col>
                <xdr:colOff>0</xdr:colOff>
                <xdr:row>19</xdr:row>
                <xdr:rowOff>485775</xdr:rowOff>
              </to>
            </anchor>
          </objectPr>
        </oleObject>
      </mc:Choice>
      <mc:Fallback>
        <oleObject progId="PBrush" shapeId="37244" r:id="rId1423"/>
      </mc:Fallback>
    </mc:AlternateContent>
    <mc:AlternateContent xmlns:mc="http://schemas.openxmlformats.org/markup-compatibility/2006">
      <mc:Choice Requires="x14">
        <oleObject progId="PBrush" shapeId="37245" r:id="rId1424">
          <objectPr defaultSize="0" autoPict="0" r:id="rId133">
            <anchor moveWithCells="1" sizeWithCells="1">
              <from>
                <xdr:col>26</xdr:col>
                <xdr:colOff>0</xdr:colOff>
                <xdr:row>19</xdr:row>
                <xdr:rowOff>0</xdr:rowOff>
              </from>
              <to>
                <xdr:col>26</xdr:col>
                <xdr:colOff>0</xdr:colOff>
                <xdr:row>19</xdr:row>
                <xdr:rowOff>485775</xdr:rowOff>
              </to>
            </anchor>
          </objectPr>
        </oleObject>
      </mc:Choice>
      <mc:Fallback>
        <oleObject progId="PBrush" shapeId="37245" r:id="rId1424"/>
      </mc:Fallback>
    </mc:AlternateContent>
    <mc:AlternateContent xmlns:mc="http://schemas.openxmlformats.org/markup-compatibility/2006">
      <mc:Choice Requires="x14">
        <oleObject progId="PBrush" shapeId="37246" r:id="rId1425">
          <objectPr defaultSize="0" autoPict="0" r:id="rId1398">
            <anchor moveWithCells="1" sizeWithCells="1">
              <from>
                <xdr:col>26</xdr:col>
                <xdr:colOff>0</xdr:colOff>
                <xdr:row>19</xdr:row>
                <xdr:rowOff>0</xdr:rowOff>
              </from>
              <to>
                <xdr:col>26</xdr:col>
                <xdr:colOff>0</xdr:colOff>
                <xdr:row>19</xdr:row>
                <xdr:rowOff>485775</xdr:rowOff>
              </to>
            </anchor>
          </objectPr>
        </oleObject>
      </mc:Choice>
      <mc:Fallback>
        <oleObject progId="PBrush" shapeId="37246" r:id="rId1425"/>
      </mc:Fallback>
    </mc:AlternateContent>
    <mc:AlternateContent xmlns:mc="http://schemas.openxmlformats.org/markup-compatibility/2006">
      <mc:Choice Requires="x14">
        <oleObject progId="PBrush" shapeId="37247" r:id="rId1426">
          <objectPr defaultSize="0" autoPict="0" r:id="rId1271">
            <anchor moveWithCells="1" sizeWithCells="1">
              <from>
                <xdr:col>26</xdr:col>
                <xdr:colOff>0</xdr:colOff>
                <xdr:row>19</xdr:row>
                <xdr:rowOff>0</xdr:rowOff>
              </from>
              <to>
                <xdr:col>26</xdr:col>
                <xdr:colOff>0</xdr:colOff>
                <xdr:row>19</xdr:row>
                <xdr:rowOff>485775</xdr:rowOff>
              </to>
            </anchor>
          </objectPr>
        </oleObject>
      </mc:Choice>
      <mc:Fallback>
        <oleObject progId="PBrush" shapeId="37247" r:id="rId1426"/>
      </mc:Fallback>
    </mc:AlternateContent>
    <mc:AlternateContent xmlns:mc="http://schemas.openxmlformats.org/markup-compatibility/2006">
      <mc:Choice Requires="x14">
        <oleObject progId="PBrush" shapeId="37248" r:id="rId1427">
          <objectPr defaultSize="0" autoPict="0" r:id="rId9">
            <anchor moveWithCells="1" sizeWithCells="1">
              <from>
                <xdr:col>26</xdr:col>
                <xdr:colOff>0</xdr:colOff>
                <xdr:row>19</xdr:row>
                <xdr:rowOff>0</xdr:rowOff>
              </from>
              <to>
                <xdr:col>26</xdr:col>
                <xdr:colOff>0</xdr:colOff>
                <xdr:row>19</xdr:row>
                <xdr:rowOff>485775</xdr:rowOff>
              </to>
            </anchor>
          </objectPr>
        </oleObject>
      </mc:Choice>
      <mc:Fallback>
        <oleObject progId="PBrush" shapeId="37248" r:id="rId1427"/>
      </mc:Fallback>
    </mc:AlternateContent>
    <mc:AlternateContent xmlns:mc="http://schemas.openxmlformats.org/markup-compatibility/2006">
      <mc:Choice Requires="x14">
        <oleObject progId="PBrush" shapeId="37249" r:id="rId1428">
          <objectPr defaultSize="0" autoPict="0" r:id="rId11">
            <anchor moveWithCells="1" sizeWithCells="1">
              <from>
                <xdr:col>26</xdr:col>
                <xdr:colOff>0</xdr:colOff>
                <xdr:row>19</xdr:row>
                <xdr:rowOff>0</xdr:rowOff>
              </from>
              <to>
                <xdr:col>26</xdr:col>
                <xdr:colOff>0</xdr:colOff>
                <xdr:row>19</xdr:row>
                <xdr:rowOff>485775</xdr:rowOff>
              </to>
            </anchor>
          </objectPr>
        </oleObject>
      </mc:Choice>
      <mc:Fallback>
        <oleObject progId="PBrush" shapeId="37249" r:id="rId1428"/>
      </mc:Fallback>
    </mc:AlternateContent>
    <mc:AlternateContent xmlns:mc="http://schemas.openxmlformats.org/markup-compatibility/2006">
      <mc:Choice Requires="x14">
        <oleObject progId="PBrush" shapeId="37250" r:id="rId1429">
          <objectPr defaultSize="0" autoPict="0" r:id="rId15">
            <anchor moveWithCells="1" sizeWithCells="1">
              <from>
                <xdr:col>26</xdr:col>
                <xdr:colOff>0</xdr:colOff>
                <xdr:row>19</xdr:row>
                <xdr:rowOff>0</xdr:rowOff>
              </from>
              <to>
                <xdr:col>26</xdr:col>
                <xdr:colOff>0</xdr:colOff>
                <xdr:row>19</xdr:row>
                <xdr:rowOff>485775</xdr:rowOff>
              </to>
            </anchor>
          </objectPr>
        </oleObject>
      </mc:Choice>
      <mc:Fallback>
        <oleObject progId="PBrush" shapeId="37250" r:id="rId1429"/>
      </mc:Fallback>
    </mc:AlternateContent>
    <mc:AlternateContent xmlns:mc="http://schemas.openxmlformats.org/markup-compatibility/2006">
      <mc:Choice Requires="x14">
        <oleObject progId="PBrush" shapeId="37251" r:id="rId1430">
          <objectPr defaultSize="0" autoPict="0" r:id="rId570">
            <anchor moveWithCells="1" sizeWithCells="1">
              <from>
                <xdr:col>26</xdr:col>
                <xdr:colOff>0</xdr:colOff>
                <xdr:row>20</xdr:row>
                <xdr:rowOff>0</xdr:rowOff>
              </from>
              <to>
                <xdr:col>26</xdr:col>
                <xdr:colOff>0</xdr:colOff>
                <xdr:row>20</xdr:row>
                <xdr:rowOff>485775</xdr:rowOff>
              </to>
            </anchor>
          </objectPr>
        </oleObject>
      </mc:Choice>
      <mc:Fallback>
        <oleObject progId="PBrush" shapeId="37251" r:id="rId1430"/>
      </mc:Fallback>
    </mc:AlternateContent>
    <mc:AlternateContent xmlns:mc="http://schemas.openxmlformats.org/markup-compatibility/2006">
      <mc:Choice Requires="x14">
        <oleObject progId="PBrush" shapeId="37252" r:id="rId1431">
          <objectPr defaultSize="0" autoPict="0" r:id="rId200">
            <anchor moveWithCells="1" sizeWithCells="1">
              <from>
                <xdr:col>26</xdr:col>
                <xdr:colOff>0</xdr:colOff>
                <xdr:row>20</xdr:row>
                <xdr:rowOff>0</xdr:rowOff>
              </from>
              <to>
                <xdr:col>26</xdr:col>
                <xdr:colOff>0</xdr:colOff>
                <xdr:row>20</xdr:row>
                <xdr:rowOff>485775</xdr:rowOff>
              </to>
            </anchor>
          </objectPr>
        </oleObject>
      </mc:Choice>
      <mc:Fallback>
        <oleObject progId="PBrush" shapeId="37252" r:id="rId1431"/>
      </mc:Fallback>
    </mc:AlternateContent>
    <mc:AlternateContent xmlns:mc="http://schemas.openxmlformats.org/markup-compatibility/2006">
      <mc:Choice Requires="x14">
        <oleObject progId="PBrush" shapeId="37253" r:id="rId1432">
          <objectPr defaultSize="0" autoPict="0" r:id="rId415">
            <anchor moveWithCells="1" sizeWithCells="1">
              <from>
                <xdr:col>26</xdr:col>
                <xdr:colOff>0</xdr:colOff>
                <xdr:row>20</xdr:row>
                <xdr:rowOff>0</xdr:rowOff>
              </from>
              <to>
                <xdr:col>26</xdr:col>
                <xdr:colOff>0</xdr:colOff>
                <xdr:row>20</xdr:row>
                <xdr:rowOff>485775</xdr:rowOff>
              </to>
            </anchor>
          </objectPr>
        </oleObject>
      </mc:Choice>
      <mc:Fallback>
        <oleObject progId="PBrush" shapeId="37253" r:id="rId1432"/>
      </mc:Fallback>
    </mc:AlternateContent>
    <mc:AlternateContent xmlns:mc="http://schemas.openxmlformats.org/markup-compatibility/2006">
      <mc:Choice Requires="x14">
        <oleObject progId="PBrush" shapeId="37254" r:id="rId1433">
          <objectPr defaultSize="0" autoPict="0" r:id="rId133">
            <anchor moveWithCells="1" sizeWithCells="1">
              <from>
                <xdr:col>26</xdr:col>
                <xdr:colOff>0</xdr:colOff>
                <xdr:row>20</xdr:row>
                <xdr:rowOff>0</xdr:rowOff>
              </from>
              <to>
                <xdr:col>26</xdr:col>
                <xdr:colOff>0</xdr:colOff>
                <xdr:row>20</xdr:row>
                <xdr:rowOff>485775</xdr:rowOff>
              </to>
            </anchor>
          </objectPr>
        </oleObject>
      </mc:Choice>
      <mc:Fallback>
        <oleObject progId="PBrush" shapeId="37254" r:id="rId1433"/>
      </mc:Fallback>
    </mc:AlternateContent>
    <mc:AlternateContent xmlns:mc="http://schemas.openxmlformats.org/markup-compatibility/2006">
      <mc:Choice Requires="x14">
        <oleObject progId="PBrush" shapeId="37255" r:id="rId1434">
          <objectPr defaultSize="0" autoPict="0" r:id="rId1398">
            <anchor moveWithCells="1" sizeWithCells="1">
              <from>
                <xdr:col>26</xdr:col>
                <xdr:colOff>0</xdr:colOff>
                <xdr:row>20</xdr:row>
                <xdr:rowOff>0</xdr:rowOff>
              </from>
              <to>
                <xdr:col>26</xdr:col>
                <xdr:colOff>0</xdr:colOff>
                <xdr:row>20</xdr:row>
                <xdr:rowOff>485775</xdr:rowOff>
              </to>
            </anchor>
          </objectPr>
        </oleObject>
      </mc:Choice>
      <mc:Fallback>
        <oleObject progId="PBrush" shapeId="37255" r:id="rId1434"/>
      </mc:Fallback>
    </mc:AlternateContent>
    <mc:AlternateContent xmlns:mc="http://schemas.openxmlformats.org/markup-compatibility/2006">
      <mc:Choice Requires="x14">
        <oleObject progId="PBrush" shapeId="37256" r:id="rId1435">
          <objectPr defaultSize="0" autoPict="0" r:id="rId1271">
            <anchor moveWithCells="1" sizeWithCells="1">
              <from>
                <xdr:col>26</xdr:col>
                <xdr:colOff>0</xdr:colOff>
                <xdr:row>20</xdr:row>
                <xdr:rowOff>0</xdr:rowOff>
              </from>
              <to>
                <xdr:col>26</xdr:col>
                <xdr:colOff>0</xdr:colOff>
                <xdr:row>20</xdr:row>
                <xdr:rowOff>485775</xdr:rowOff>
              </to>
            </anchor>
          </objectPr>
        </oleObject>
      </mc:Choice>
      <mc:Fallback>
        <oleObject progId="PBrush" shapeId="37256" r:id="rId1435"/>
      </mc:Fallback>
    </mc:AlternateContent>
    <mc:AlternateContent xmlns:mc="http://schemas.openxmlformats.org/markup-compatibility/2006">
      <mc:Choice Requires="x14">
        <oleObject progId="PBrush" shapeId="37257" r:id="rId1436">
          <objectPr defaultSize="0" autoPict="0" r:id="rId9">
            <anchor moveWithCells="1" sizeWithCells="1">
              <from>
                <xdr:col>26</xdr:col>
                <xdr:colOff>0</xdr:colOff>
                <xdr:row>20</xdr:row>
                <xdr:rowOff>0</xdr:rowOff>
              </from>
              <to>
                <xdr:col>26</xdr:col>
                <xdr:colOff>0</xdr:colOff>
                <xdr:row>20</xdr:row>
                <xdr:rowOff>485775</xdr:rowOff>
              </to>
            </anchor>
          </objectPr>
        </oleObject>
      </mc:Choice>
      <mc:Fallback>
        <oleObject progId="PBrush" shapeId="37257" r:id="rId1436"/>
      </mc:Fallback>
    </mc:AlternateContent>
    <mc:AlternateContent xmlns:mc="http://schemas.openxmlformats.org/markup-compatibility/2006">
      <mc:Choice Requires="x14">
        <oleObject progId="PBrush" shapeId="37258" r:id="rId1437">
          <objectPr defaultSize="0" autoPict="0" r:id="rId11">
            <anchor moveWithCells="1" sizeWithCells="1">
              <from>
                <xdr:col>26</xdr:col>
                <xdr:colOff>0</xdr:colOff>
                <xdr:row>20</xdr:row>
                <xdr:rowOff>0</xdr:rowOff>
              </from>
              <to>
                <xdr:col>26</xdr:col>
                <xdr:colOff>0</xdr:colOff>
                <xdr:row>20</xdr:row>
                <xdr:rowOff>485775</xdr:rowOff>
              </to>
            </anchor>
          </objectPr>
        </oleObject>
      </mc:Choice>
      <mc:Fallback>
        <oleObject progId="PBrush" shapeId="37258" r:id="rId1437"/>
      </mc:Fallback>
    </mc:AlternateContent>
    <mc:AlternateContent xmlns:mc="http://schemas.openxmlformats.org/markup-compatibility/2006">
      <mc:Choice Requires="x14">
        <oleObject progId="PBrush" shapeId="37259" r:id="rId1438">
          <objectPr defaultSize="0" autoPict="0" r:id="rId15">
            <anchor moveWithCells="1" sizeWithCells="1">
              <from>
                <xdr:col>26</xdr:col>
                <xdr:colOff>0</xdr:colOff>
                <xdr:row>20</xdr:row>
                <xdr:rowOff>0</xdr:rowOff>
              </from>
              <to>
                <xdr:col>26</xdr:col>
                <xdr:colOff>0</xdr:colOff>
                <xdr:row>20</xdr:row>
                <xdr:rowOff>485775</xdr:rowOff>
              </to>
            </anchor>
          </objectPr>
        </oleObject>
      </mc:Choice>
      <mc:Fallback>
        <oleObject progId="PBrush" shapeId="37259" r:id="rId1438"/>
      </mc:Fallback>
    </mc:AlternateContent>
    <mc:AlternateContent xmlns:mc="http://schemas.openxmlformats.org/markup-compatibility/2006">
      <mc:Choice Requires="x14">
        <oleObject progId="PBrush" shapeId="37260" r:id="rId1439">
          <objectPr defaultSize="0" autoPict="0" r:id="rId570">
            <anchor moveWithCells="1" sizeWithCells="1">
              <from>
                <xdr:col>26</xdr:col>
                <xdr:colOff>0</xdr:colOff>
                <xdr:row>32</xdr:row>
                <xdr:rowOff>0</xdr:rowOff>
              </from>
              <to>
                <xdr:col>26</xdr:col>
                <xdr:colOff>0</xdr:colOff>
                <xdr:row>32</xdr:row>
                <xdr:rowOff>485775</xdr:rowOff>
              </to>
            </anchor>
          </objectPr>
        </oleObject>
      </mc:Choice>
      <mc:Fallback>
        <oleObject progId="PBrush" shapeId="37260" r:id="rId1439"/>
      </mc:Fallback>
    </mc:AlternateContent>
    <mc:AlternateContent xmlns:mc="http://schemas.openxmlformats.org/markup-compatibility/2006">
      <mc:Choice Requires="x14">
        <oleObject progId="PBrush" shapeId="37261" r:id="rId1440">
          <objectPr defaultSize="0" autoPict="0" r:id="rId200">
            <anchor moveWithCells="1" sizeWithCells="1">
              <from>
                <xdr:col>26</xdr:col>
                <xdr:colOff>0</xdr:colOff>
                <xdr:row>32</xdr:row>
                <xdr:rowOff>0</xdr:rowOff>
              </from>
              <to>
                <xdr:col>26</xdr:col>
                <xdr:colOff>0</xdr:colOff>
                <xdr:row>32</xdr:row>
                <xdr:rowOff>485775</xdr:rowOff>
              </to>
            </anchor>
          </objectPr>
        </oleObject>
      </mc:Choice>
      <mc:Fallback>
        <oleObject progId="PBrush" shapeId="37261" r:id="rId1440"/>
      </mc:Fallback>
    </mc:AlternateContent>
    <mc:AlternateContent xmlns:mc="http://schemas.openxmlformats.org/markup-compatibility/2006">
      <mc:Choice Requires="x14">
        <oleObject progId="PBrush" shapeId="37262" r:id="rId1441">
          <objectPr defaultSize="0" autoPict="0" r:id="rId415">
            <anchor moveWithCells="1" sizeWithCells="1">
              <from>
                <xdr:col>26</xdr:col>
                <xdr:colOff>0</xdr:colOff>
                <xdr:row>32</xdr:row>
                <xdr:rowOff>0</xdr:rowOff>
              </from>
              <to>
                <xdr:col>26</xdr:col>
                <xdr:colOff>0</xdr:colOff>
                <xdr:row>32</xdr:row>
                <xdr:rowOff>485775</xdr:rowOff>
              </to>
            </anchor>
          </objectPr>
        </oleObject>
      </mc:Choice>
      <mc:Fallback>
        <oleObject progId="PBrush" shapeId="37262" r:id="rId1441"/>
      </mc:Fallback>
    </mc:AlternateContent>
    <mc:AlternateContent xmlns:mc="http://schemas.openxmlformats.org/markup-compatibility/2006">
      <mc:Choice Requires="x14">
        <oleObject progId="PBrush" shapeId="37263" r:id="rId1442">
          <objectPr defaultSize="0" autoPict="0" r:id="rId133">
            <anchor moveWithCells="1" sizeWithCells="1">
              <from>
                <xdr:col>26</xdr:col>
                <xdr:colOff>0</xdr:colOff>
                <xdr:row>32</xdr:row>
                <xdr:rowOff>0</xdr:rowOff>
              </from>
              <to>
                <xdr:col>26</xdr:col>
                <xdr:colOff>0</xdr:colOff>
                <xdr:row>32</xdr:row>
                <xdr:rowOff>485775</xdr:rowOff>
              </to>
            </anchor>
          </objectPr>
        </oleObject>
      </mc:Choice>
      <mc:Fallback>
        <oleObject progId="PBrush" shapeId="37263" r:id="rId1442"/>
      </mc:Fallback>
    </mc:AlternateContent>
    <mc:AlternateContent xmlns:mc="http://schemas.openxmlformats.org/markup-compatibility/2006">
      <mc:Choice Requires="x14">
        <oleObject progId="PBrush" shapeId="37264" r:id="rId1443">
          <objectPr defaultSize="0" autoPict="0" r:id="rId1398">
            <anchor moveWithCells="1" sizeWithCells="1">
              <from>
                <xdr:col>26</xdr:col>
                <xdr:colOff>0</xdr:colOff>
                <xdr:row>32</xdr:row>
                <xdr:rowOff>0</xdr:rowOff>
              </from>
              <to>
                <xdr:col>26</xdr:col>
                <xdr:colOff>0</xdr:colOff>
                <xdr:row>32</xdr:row>
                <xdr:rowOff>485775</xdr:rowOff>
              </to>
            </anchor>
          </objectPr>
        </oleObject>
      </mc:Choice>
      <mc:Fallback>
        <oleObject progId="PBrush" shapeId="37264" r:id="rId1443"/>
      </mc:Fallback>
    </mc:AlternateContent>
    <mc:AlternateContent xmlns:mc="http://schemas.openxmlformats.org/markup-compatibility/2006">
      <mc:Choice Requires="x14">
        <oleObject progId="PBrush" shapeId="37265" r:id="rId1444">
          <objectPr defaultSize="0" autoPict="0" r:id="rId1271">
            <anchor moveWithCells="1" sizeWithCells="1">
              <from>
                <xdr:col>26</xdr:col>
                <xdr:colOff>0</xdr:colOff>
                <xdr:row>32</xdr:row>
                <xdr:rowOff>0</xdr:rowOff>
              </from>
              <to>
                <xdr:col>26</xdr:col>
                <xdr:colOff>0</xdr:colOff>
                <xdr:row>32</xdr:row>
                <xdr:rowOff>485775</xdr:rowOff>
              </to>
            </anchor>
          </objectPr>
        </oleObject>
      </mc:Choice>
      <mc:Fallback>
        <oleObject progId="PBrush" shapeId="37265" r:id="rId1444"/>
      </mc:Fallback>
    </mc:AlternateContent>
    <mc:AlternateContent xmlns:mc="http://schemas.openxmlformats.org/markup-compatibility/2006">
      <mc:Choice Requires="x14">
        <oleObject progId="PBrush" shapeId="37266" r:id="rId1445">
          <objectPr defaultSize="0" autoPict="0" r:id="rId9">
            <anchor moveWithCells="1" sizeWithCells="1">
              <from>
                <xdr:col>26</xdr:col>
                <xdr:colOff>0</xdr:colOff>
                <xdr:row>32</xdr:row>
                <xdr:rowOff>0</xdr:rowOff>
              </from>
              <to>
                <xdr:col>26</xdr:col>
                <xdr:colOff>0</xdr:colOff>
                <xdr:row>32</xdr:row>
                <xdr:rowOff>485775</xdr:rowOff>
              </to>
            </anchor>
          </objectPr>
        </oleObject>
      </mc:Choice>
      <mc:Fallback>
        <oleObject progId="PBrush" shapeId="37266" r:id="rId1445"/>
      </mc:Fallback>
    </mc:AlternateContent>
    <mc:AlternateContent xmlns:mc="http://schemas.openxmlformats.org/markup-compatibility/2006">
      <mc:Choice Requires="x14">
        <oleObject progId="PBrush" shapeId="37267" r:id="rId1446">
          <objectPr defaultSize="0" autoPict="0" r:id="rId11">
            <anchor moveWithCells="1" sizeWithCells="1">
              <from>
                <xdr:col>26</xdr:col>
                <xdr:colOff>0</xdr:colOff>
                <xdr:row>32</xdr:row>
                <xdr:rowOff>0</xdr:rowOff>
              </from>
              <to>
                <xdr:col>26</xdr:col>
                <xdr:colOff>0</xdr:colOff>
                <xdr:row>32</xdr:row>
                <xdr:rowOff>485775</xdr:rowOff>
              </to>
            </anchor>
          </objectPr>
        </oleObject>
      </mc:Choice>
      <mc:Fallback>
        <oleObject progId="PBrush" shapeId="37267" r:id="rId1446"/>
      </mc:Fallback>
    </mc:AlternateContent>
    <mc:AlternateContent xmlns:mc="http://schemas.openxmlformats.org/markup-compatibility/2006">
      <mc:Choice Requires="x14">
        <oleObject progId="PBrush" shapeId="37268" r:id="rId1447">
          <objectPr defaultSize="0" autoPict="0" r:id="rId15">
            <anchor moveWithCells="1" sizeWithCells="1">
              <from>
                <xdr:col>26</xdr:col>
                <xdr:colOff>0</xdr:colOff>
                <xdr:row>32</xdr:row>
                <xdr:rowOff>0</xdr:rowOff>
              </from>
              <to>
                <xdr:col>26</xdr:col>
                <xdr:colOff>0</xdr:colOff>
                <xdr:row>32</xdr:row>
                <xdr:rowOff>485775</xdr:rowOff>
              </to>
            </anchor>
          </objectPr>
        </oleObject>
      </mc:Choice>
      <mc:Fallback>
        <oleObject progId="PBrush" shapeId="37268" r:id="rId1447"/>
      </mc:Fallback>
    </mc:AlternateContent>
    <mc:AlternateContent xmlns:mc="http://schemas.openxmlformats.org/markup-compatibility/2006">
      <mc:Choice Requires="x14">
        <oleObject progId="PBrush" shapeId="37269" r:id="rId1448">
          <objectPr defaultSize="0" autoPict="0" r:id="rId570">
            <anchor moveWithCells="1" sizeWithCells="1">
              <from>
                <xdr:col>26</xdr:col>
                <xdr:colOff>0</xdr:colOff>
                <xdr:row>33</xdr:row>
                <xdr:rowOff>0</xdr:rowOff>
              </from>
              <to>
                <xdr:col>26</xdr:col>
                <xdr:colOff>0</xdr:colOff>
                <xdr:row>33</xdr:row>
                <xdr:rowOff>485775</xdr:rowOff>
              </to>
            </anchor>
          </objectPr>
        </oleObject>
      </mc:Choice>
      <mc:Fallback>
        <oleObject progId="PBrush" shapeId="37269" r:id="rId1448"/>
      </mc:Fallback>
    </mc:AlternateContent>
    <mc:AlternateContent xmlns:mc="http://schemas.openxmlformats.org/markup-compatibility/2006">
      <mc:Choice Requires="x14">
        <oleObject progId="PBrush" shapeId="37270" r:id="rId1449">
          <objectPr defaultSize="0" autoPict="0" r:id="rId200">
            <anchor moveWithCells="1" sizeWithCells="1">
              <from>
                <xdr:col>26</xdr:col>
                <xdr:colOff>0</xdr:colOff>
                <xdr:row>33</xdr:row>
                <xdr:rowOff>0</xdr:rowOff>
              </from>
              <to>
                <xdr:col>26</xdr:col>
                <xdr:colOff>0</xdr:colOff>
                <xdr:row>33</xdr:row>
                <xdr:rowOff>485775</xdr:rowOff>
              </to>
            </anchor>
          </objectPr>
        </oleObject>
      </mc:Choice>
      <mc:Fallback>
        <oleObject progId="PBrush" shapeId="37270" r:id="rId1449"/>
      </mc:Fallback>
    </mc:AlternateContent>
    <mc:AlternateContent xmlns:mc="http://schemas.openxmlformats.org/markup-compatibility/2006">
      <mc:Choice Requires="x14">
        <oleObject progId="PBrush" shapeId="37271" r:id="rId1450">
          <objectPr defaultSize="0" autoPict="0" r:id="rId415">
            <anchor moveWithCells="1" sizeWithCells="1">
              <from>
                <xdr:col>26</xdr:col>
                <xdr:colOff>0</xdr:colOff>
                <xdr:row>33</xdr:row>
                <xdr:rowOff>0</xdr:rowOff>
              </from>
              <to>
                <xdr:col>26</xdr:col>
                <xdr:colOff>0</xdr:colOff>
                <xdr:row>33</xdr:row>
                <xdr:rowOff>485775</xdr:rowOff>
              </to>
            </anchor>
          </objectPr>
        </oleObject>
      </mc:Choice>
      <mc:Fallback>
        <oleObject progId="PBrush" shapeId="37271" r:id="rId1450"/>
      </mc:Fallback>
    </mc:AlternateContent>
    <mc:AlternateContent xmlns:mc="http://schemas.openxmlformats.org/markup-compatibility/2006">
      <mc:Choice Requires="x14">
        <oleObject progId="PBrush" shapeId="37272" r:id="rId1451">
          <objectPr defaultSize="0" autoPict="0" r:id="rId133">
            <anchor moveWithCells="1" sizeWithCells="1">
              <from>
                <xdr:col>26</xdr:col>
                <xdr:colOff>0</xdr:colOff>
                <xdr:row>33</xdr:row>
                <xdr:rowOff>0</xdr:rowOff>
              </from>
              <to>
                <xdr:col>26</xdr:col>
                <xdr:colOff>0</xdr:colOff>
                <xdr:row>33</xdr:row>
                <xdr:rowOff>485775</xdr:rowOff>
              </to>
            </anchor>
          </objectPr>
        </oleObject>
      </mc:Choice>
      <mc:Fallback>
        <oleObject progId="PBrush" shapeId="37272" r:id="rId1451"/>
      </mc:Fallback>
    </mc:AlternateContent>
    <mc:AlternateContent xmlns:mc="http://schemas.openxmlformats.org/markup-compatibility/2006">
      <mc:Choice Requires="x14">
        <oleObject progId="PBrush" shapeId="37273" r:id="rId1452">
          <objectPr defaultSize="0" autoPict="0" r:id="rId1398">
            <anchor moveWithCells="1" sizeWithCells="1">
              <from>
                <xdr:col>26</xdr:col>
                <xdr:colOff>0</xdr:colOff>
                <xdr:row>33</xdr:row>
                <xdr:rowOff>0</xdr:rowOff>
              </from>
              <to>
                <xdr:col>26</xdr:col>
                <xdr:colOff>0</xdr:colOff>
                <xdr:row>33</xdr:row>
                <xdr:rowOff>485775</xdr:rowOff>
              </to>
            </anchor>
          </objectPr>
        </oleObject>
      </mc:Choice>
      <mc:Fallback>
        <oleObject progId="PBrush" shapeId="37273" r:id="rId1452"/>
      </mc:Fallback>
    </mc:AlternateContent>
    <mc:AlternateContent xmlns:mc="http://schemas.openxmlformats.org/markup-compatibility/2006">
      <mc:Choice Requires="x14">
        <oleObject progId="PBrush" shapeId="37274" r:id="rId1453">
          <objectPr defaultSize="0" autoPict="0" r:id="rId1271">
            <anchor moveWithCells="1" sizeWithCells="1">
              <from>
                <xdr:col>26</xdr:col>
                <xdr:colOff>0</xdr:colOff>
                <xdr:row>33</xdr:row>
                <xdr:rowOff>0</xdr:rowOff>
              </from>
              <to>
                <xdr:col>26</xdr:col>
                <xdr:colOff>0</xdr:colOff>
                <xdr:row>33</xdr:row>
                <xdr:rowOff>485775</xdr:rowOff>
              </to>
            </anchor>
          </objectPr>
        </oleObject>
      </mc:Choice>
      <mc:Fallback>
        <oleObject progId="PBrush" shapeId="37274" r:id="rId1453"/>
      </mc:Fallback>
    </mc:AlternateContent>
    <mc:AlternateContent xmlns:mc="http://schemas.openxmlformats.org/markup-compatibility/2006">
      <mc:Choice Requires="x14">
        <oleObject progId="PBrush" shapeId="37275" r:id="rId1454">
          <objectPr defaultSize="0" autoPict="0" r:id="rId9">
            <anchor moveWithCells="1" sizeWithCells="1">
              <from>
                <xdr:col>26</xdr:col>
                <xdr:colOff>0</xdr:colOff>
                <xdr:row>33</xdr:row>
                <xdr:rowOff>0</xdr:rowOff>
              </from>
              <to>
                <xdr:col>26</xdr:col>
                <xdr:colOff>0</xdr:colOff>
                <xdr:row>33</xdr:row>
                <xdr:rowOff>485775</xdr:rowOff>
              </to>
            </anchor>
          </objectPr>
        </oleObject>
      </mc:Choice>
      <mc:Fallback>
        <oleObject progId="PBrush" shapeId="37275" r:id="rId1454"/>
      </mc:Fallback>
    </mc:AlternateContent>
    <mc:AlternateContent xmlns:mc="http://schemas.openxmlformats.org/markup-compatibility/2006">
      <mc:Choice Requires="x14">
        <oleObject progId="PBrush" shapeId="37276" r:id="rId1455">
          <objectPr defaultSize="0" autoPict="0" r:id="rId11">
            <anchor moveWithCells="1" sizeWithCells="1">
              <from>
                <xdr:col>26</xdr:col>
                <xdr:colOff>0</xdr:colOff>
                <xdr:row>33</xdr:row>
                <xdr:rowOff>0</xdr:rowOff>
              </from>
              <to>
                <xdr:col>26</xdr:col>
                <xdr:colOff>0</xdr:colOff>
                <xdr:row>33</xdr:row>
                <xdr:rowOff>485775</xdr:rowOff>
              </to>
            </anchor>
          </objectPr>
        </oleObject>
      </mc:Choice>
      <mc:Fallback>
        <oleObject progId="PBrush" shapeId="37276" r:id="rId1455"/>
      </mc:Fallback>
    </mc:AlternateContent>
    <mc:AlternateContent xmlns:mc="http://schemas.openxmlformats.org/markup-compatibility/2006">
      <mc:Choice Requires="x14">
        <oleObject progId="PBrush" shapeId="37277" r:id="rId1456">
          <objectPr defaultSize="0" autoPict="0" r:id="rId15">
            <anchor moveWithCells="1" sizeWithCells="1">
              <from>
                <xdr:col>26</xdr:col>
                <xdr:colOff>0</xdr:colOff>
                <xdr:row>33</xdr:row>
                <xdr:rowOff>0</xdr:rowOff>
              </from>
              <to>
                <xdr:col>26</xdr:col>
                <xdr:colOff>0</xdr:colOff>
                <xdr:row>33</xdr:row>
                <xdr:rowOff>485775</xdr:rowOff>
              </to>
            </anchor>
          </objectPr>
        </oleObject>
      </mc:Choice>
      <mc:Fallback>
        <oleObject progId="PBrush" shapeId="37277" r:id="rId1456"/>
      </mc:Fallback>
    </mc:AlternateContent>
    <mc:AlternateContent xmlns:mc="http://schemas.openxmlformats.org/markup-compatibility/2006">
      <mc:Choice Requires="x14">
        <oleObject progId="PBrush" shapeId="37278" r:id="rId1457">
          <objectPr defaultSize="0" autoPict="0" r:id="rId570">
            <anchor moveWithCells="1" sizeWithCells="1">
              <from>
                <xdr:col>26</xdr:col>
                <xdr:colOff>0</xdr:colOff>
                <xdr:row>40</xdr:row>
                <xdr:rowOff>0</xdr:rowOff>
              </from>
              <to>
                <xdr:col>26</xdr:col>
                <xdr:colOff>0</xdr:colOff>
                <xdr:row>40</xdr:row>
                <xdr:rowOff>485775</xdr:rowOff>
              </to>
            </anchor>
          </objectPr>
        </oleObject>
      </mc:Choice>
      <mc:Fallback>
        <oleObject progId="PBrush" shapeId="37278" r:id="rId1457"/>
      </mc:Fallback>
    </mc:AlternateContent>
    <mc:AlternateContent xmlns:mc="http://schemas.openxmlformats.org/markup-compatibility/2006">
      <mc:Choice Requires="x14">
        <oleObject progId="PBrush" shapeId="37279" r:id="rId1458">
          <objectPr defaultSize="0" autoPict="0" r:id="rId200">
            <anchor moveWithCells="1" sizeWithCells="1">
              <from>
                <xdr:col>26</xdr:col>
                <xdr:colOff>0</xdr:colOff>
                <xdr:row>40</xdr:row>
                <xdr:rowOff>0</xdr:rowOff>
              </from>
              <to>
                <xdr:col>26</xdr:col>
                <xdr:colOff>0</xdr:colOff>
                <xdr:row>40</xdr:row>
                <xdr:rowOff>485775</xdr:rowOff>
              </to>
            </anchor>
          </objectPr>
        </oleObject>
      </mc:Choice>
      <mc:Fallback>
        <oleObject progId="PBrush" shapeId="37279" r:id="rId1458"/>
      </mc:Fallback>
    </mc:AlternateContent>
    <mc:AlternateContent xmlns:mc="http://schemas.openxmlformats.org/markup-compatibility/2006">
      <mc:Choice Requires="x14">
        <oleObject progId="PBrush" shapeId="37280" r:id="rId1459">
          <objectPr defaultSize="0" autoPict="0" r:id="rId415">
            <anchor moveWithCells="1" sizeWithCells="1">
              <from>
                <xdr:col>26</xdr:col>
                <xdr:colOff>0</xdr:colOff>
                <xdr:row>40</xdr:row>
                <xdr:rowOff>0</xdr:rowOff>
              </from>
              <to>
                <xdr:col>26</xdr:col>
                <xdr:colOff>0</xdr:colOff>
                <xdr:row>40</xdr:row>
                <xdr:rowOff>485775</xdr:rowOff>
              </to>
            </anchor>
          </objectPr>
        </oleObject>
      </mc:Choice>
      <mc:Fallback>
        <oleObject progId="PBrush" shapeId="37280" r:id="rId1459"/>
      </mc:Fallback>
    </mc:AlternateContent>
    <mc:AlternateContent xmlns:mc="http://schemas.openxmlformats.org/markup-compatibility/2006">
      <mc:Choice Requires="x14">
        <oleObject progId="PBrush" shapeId="37281" r:id="rId1460">
          <objectPr defaultSize="0" autoPict="0" r:id="rId133">
            <anchor moveWithCells="1" sizeWithCells="1">
              <from>
                <xdr:col>26</xdr:col>
                <xdr:colOff>0</xdr:colOff>
                <xdr:row>40</xdr:row>
                <xdr:rowOff>0</xdr:rowOff>
              </from>
              <to>
                <xdr:col>26</xdr:col>
                <xdr:colOff>0</xdr:colOff>
                <xdr:row>40</xdr:row>
                <xdr:rowOff>485775</xdr:rowOff>
              </to>
            </anchor>
          </objectPr>
        </oleObject>
      </mc:Choice>
      <mc:Fallback>
        <oleObject progId="PBrush" shapeId="37281" r:id="rId1460"/>
      </mc:Fallback>
    </mc:AlternateContent>
    <mc:AlternateContent xmlns:mc="http://schemas.openxmlformats.org/markup-compatibility/2006">
      <mc:Choice Requires="x14">
        <oleObject progId="PBrush" shapeId="37282" r:id="rId1461">
          <objectPr defaultSize="0" autoPict="0" r:id="rId1398">
            <anchor moveWithCells="1" sizeWithCells="1">
              <from>
                <xdr:col>26</xdr:col>
                <xdr:colOff>0</xdr:colOff>
                <xdr:row>40</xdr:row>
                <xdr:rowOff>0</xdr:rowOff>
              </from>
              <to>
                <xdr:col>26</xdr:col>
                <xdr:colOff>0</xdr:colOff>
                <xdr:row>40</xdr:row>
                <xdr:rowOff>485775</xdr:rowOff>
              </to>
            </anchor>
          </objectPr>
        </oleObject>
      </mc:Choice>
      <mc:Fallback>
        <oleObject progId="PBrush" shapeId="37282" r:id="rId1461"/>
      </mc:Fallback>
    </mc:AlternateContent>
    <mc:AlternateContent xmlns:mc="http://schemas.openxmlformats.org/markup-compatibility/2006">
      <mc:Choice Requires="x14">
        <oleObject progId="PBrush" shapeId="37283" r:id="rId1462">
          <objectPr defaultSize="0" autoPict="0" r:id="rId1271">
            <anchor moveWithCells="1" sizeWithCells="1">
              <from>
                <xdr:col>26</xdr:col>
                <xdr:colOff>0</xdr:colOff>
                <xdr:row>40</xdr:row>
                <xdr:rowOff>0</xdr:rowOff>
              </from>
              <to>
                <xdr:col>26</xdr:col>
                <xdr:colOff>0</xdr:colOff>
                <xdr:row>40</xdr:row>
                <xdr:rowOff>485775</xdr:rowOff>
              </to>
            </anchor>
          </objectPr>
        </oleObject>
      </mc:Choice>
      <mc:Fallback>
        <oleObject progId="PBrush" shapeId="37283" r:id="rId1462"/>
      </mc:Fallback>
    </mc:AlternateContent>
    <mc:AlternateContent xmlns:mc="http://schemas.openxmlformats.org/markup-compatibility/2006">
      <mc:Choice Requires="x14">
        <oleObject progId="PBrush" shapeId="37284" r:id="rId1463">
          <objectPr defaultSize="0" autoPict="0" r:id="rId9">
            <anchor moveWithCells="1" sizeWithCells="1">
              <from>
                <xdr:col>26</xdr:col>
                <xdr:colOff>0</xdr:colOff>
                <xdr:row>40</xdr:row>
                <xdr:rowOff>0</xdr:rowOff>
              </from>
              <to>
                <xdr:col>26</xdr:col>
                <xdr:colOff>0</xdr:colOff>
                <xdr:row>40</xdr:row>
                <xdr:rowOff>485775</xdr:rowOff>
              </to>
            </anchor>
          </objectPr>
        </oleObject>
      </mc:Choice>
      <mc:Fallback>
        <oleObject progId="PBrush" shapeId="37284" r:id="rId1463"/>
      </mc:Fallback>
    </mc:AlternateContent>
    <mc:AlternateContent xmlns:mc="http://schemas.openxmlformats.org/markup-compatibility/2006">
      <mc:Choice Requires="x14">
        <oleObject progId="PBrush" shapeId="37285" r:id="rId1464">
          <objectPr defaultSize="0" autoPict="0" r:id="rId11">
            <anchor moveWithCells="1" sizeWithCells="1">
              <from>
                <xdr:col>26</xdr:col>
                <xdr:colOff>0</xdr:colOff>
                <xdr:row>40</xdr:row>
                <xdr:rowOff>0</xdr:rowOff>
              </from>
              <to>
                <xdr:col>26</xdr:col>
                <xdr:colOff>0</xdr:colOff>
                <xdr:row>40</xdr:row>
                <xdr:rowOff>485775</xdr:rowOff>
              </to>
            </anchor>
          </objectPr>
        </oleObject>
      </mc:Choice>
      <mc:Fallback>
        <oleObject progId="PBrush" shapeId="37285" r:id="rId1464"/>
      </mc:Fallback>
    </mc:AlternateContent>
    <mc:AlternateContent xmlns:mc="http://schemas.openxmlformats.org/markup-compatibility/2006">
      <mc:Choice Requires="x14">
        <oleObject progId="PBrush" shapeId="37286" r:id="rId1465">
          <objectPr defaultSize="0" autoPict="0" r:id="rId15">
            <anchor moveWithCells="1" sizeWithCells="1">
              <from>
                <xdr:col>26</xdr:col>
                <xdr:colOff>0</xdr:colOff>
                <xdr:row>40</xdr:row>
                <xdr:rowOff>0</xdr:rowOff>
              </from>
              <to>
                <xdr:col>26</xdr:col>
                <xdr:colOff>0</xdr:colOff>
                <xdr:row>40</xdr:row>
                <xdr:rowOff>485775</xdr:rowOff>
              </to>
            </anchor>
          </objectPr>
        </oleObject>
      </mc:Choice>
      <mc:Fallback>
        <oleObject progId="PBrush" shapeId="37286" r:id="rId1465"/>
      </mc:Fallback>
    </mc:AlternateContent>
    <mc:AlternateContent xmlns:mc="http://schemas.openxmlformats.org/markup-compatibility/2006">
      <mc:Choice Requires="x14">
        <oleObject progId="PBrush" shapeId="37287" r:id="rId1466">
          <objectPr defaultSize="0" autoPict="0" r:id="rId570">
            <anchor moveWithCells="1" sizeWithCells="1">
              <from>
                <xdr:col>26</xdr:col>
                <xdr:colOff>0</xdr:colOff>
                <xdr:row>75</xdr:row>
                <xdr:rowOff>0</xdr:rowOff>
              </from>
              <to>
                <xdr:col>26</xdr:col>
                <xdr:colOff>0</xdr:colOff>
                <xdr:row>75</xdr:row>
                <xdr:rowOff>485775</xdr:rowOff>
              </to>
            </anchor>
          </objectPr>
        </oleObject>
      </mc:Choice>
      <mc:Fallback>
        <oleObject progId="PBrush" shapeId="37287" r:id="rId1466"/>
      </mc:Fallback>
    </mc:AlternateContent>
    <mc:AlternateContent xmlns:mc="http://schemas.openxmlformats.org/markup-compatibility/2006">
      <mc:Choice Requires="x14">
        <oleObject progId="PBrush" shapeId="37288" r:id="rId1467">
          <objectPr defaultSize="0" autoPict="0" r:id="rId200">
            <anchor moveWithCells="1" sizeWithCells="1">
              <from>
                <xdr:col>26</xdr:col>
                <xdr:colOff>0</xdr:colOff>
                <xdr:row>75</xdr:row>
                <xdr:rowOff>0</xdr:rowOff>
              </from>
              <to>
                <xdr:col>26</xdr:col>
                <xdr:colOff>0</xdr:colOff>
                <xdr:row>75</xdr:row>
                <xdr:rowOff>485775</xdr:rowOff>
              </to>
            </anchor>
          </objectPr>
        </oleObject>
      </mc:Choice>
      <mc:Fallback>
        <oleObject progId="PBrush" shapeId="37288" r:id="rId1467"/>
      </mc:Fallback>
    </mc:AlternateContent>
    <mc:AlternateContent xmlns:mc="http://schemas.openxmlformats.org/markup-compatibility/2006">
      <mc:Choice Requires="x14">
        <oleObject progId="PBrush" shapeId="37289" r:id="rId1468">
          <objectPr defaultSize="0" autoPict="0" r:id="rId415">
            <anchor moveWithCells="1" sizeWithCells="1">
              <from>
                <xdr:col>26</xdr:col>
                <xdr:colOff>0</xdr:colOff>
                <xdr:row>75</xdr:row>
                <xdr:rowOff>0</xdr:rowOff>
              </from>
              <to>
                <xdr:col>26</xdr:col>
                <xdr:colOff>0</xdr:colOff>
                <xdr:row>75</xdr:row>
                <xdr:rowOff>485775</xdr:rowOff>
              </to>
            </anchor>
          </objectPr>
        </oleObject>
      </mc:Choice>
      <mc:Fallback>
        <oleObject progId="PBrush" shapeId="37289" r:id="rId1468"/>
      </mc:Fallback>
    </mc:AlternateContent>
    <mc:AlternateContent xmlns:mc="http://schemas.openxmlformats.org/markup-compatibility/2006">
      <mc:Choice Requires="x14">
        <oleObject progId="PBrush" shapeId="37290" r:id="rId1469">
          <objectPr defaultSize="0" autoPict="0" r:id="rId133">
            <anchor moveWithCells="1" sizeWithCells="1">
              <from>
                <xdr:col>26</xdr:col>
                <xdr:colOff>0</xdr:colOff>
                <xdr:row>75</xdr:row>
                <xdr:rowOff>0</xdr:rowOff>
              </from>
              <to>
                <xdr:col>26</xdr:col>
                <xdr:colOff>0</xdr:colOff>
                <xdr:row>75</xdr:row>
                <xdr:rowOff>485775</xdr:rowOff>
              </to>
            </anchor>
          </objectPr>
        </oleObject>
      </mc:Choice>
      <mc:Fallback>
        <oleObject progId="PBrush" shapeId="37290" r:id="rId1469"/>
      </mc:Fallback>
    </mc:AlternateContent>
    <mc:AlternateContent xmlns:mc="http://schemas.openxmlformats.org/markup-compatibility/2006">
      <mc:Choice Requires="x14">
        <oleObject progId="PBrush" shapeId="37291" r:id="rId1470">
          <objectPr defaultSize="0" autoPict="0" r:id="rId1398">
            <anchor moveWithCells="1" sizeWithCells="1">
              <from>
                <xdr:col>26</xdr:col>
                <xdr:colOff>0</xdr:colOff>
                <xdr:row>75</xdr:row>
                <xdr:rowOff>0</xdr:rowOff>
              </from>
              <to>
                <xdr:col>26</xdr:col>
                <xdr:colOff>0</xdr:colOff>
                <xdr:row>75</xdr:row>
                <xdr:rowOff>485775</xdr:rowOff>
              </to>
            </anchor>
          </objectPr>
        </oleObject>
      </mc:Choice>
      <mc:Fallback>
        <oleObject progId="PBrush" shapeId="37291" r:id="rId1470"/>
      </mc:Fallback>
    </mc:AlternateContent>
    <mc:AlternateContent xmlns:mc="http://schemas.openxmlformats.org/markup-compatibility/2006">
      <mc:Choice Requires="x14">
        <oleObject progId="PBrush" shapeId="37292" r:id="rId1471">
          <objectPr defaultSize="0" autoPict="0" r:id="rId1271">
            <anchor moveWithCells="1" sizeWithCells="1">
              <from>
                <xdr:col>26</xdr:col>
                <xdr:colOff>0</xdr:colOff>
                <xdr:row>75</xdr:row>
                <xdr:rowOff>0</xdr:rowOff>
              </from>
              <to>
                <xdr:col>26</xdr:col>
                <xdr:colOff>0</xdr:colOff>
                <xdr:row>75</xdr:row>
                <xdr:rowOff>485775</xdr:rowOff>
              </to>
            </anchor>
          </objectPr>
        </oleObject>
      </mc:Choice>
      <mc:Fallback>
        <oleObject progId="PBrush" shapeId="37292" r:id="rId1471"/>
      </mc:Fallback>
    </mc:AlternateContent>
    <mc:AlternateContent xmlns:mc="http://schemas.openxmlformats.org/markup-compatibility/2006">
      <mc:Choice Requires="x14">
        <oleObject progId="PBrush" shapeId="37293" r:id="rId1472">
          <objectPr defaultSize="0" autoPict="0" r:id="rId9">
            <anchor moveWithCells="1" sizeWithCells="1">
              <from>
                <xdr:col>26</xdr:col>
                <xdr:colOff>0</xdr:colOff>
                <xdr:row>75</xdr:row>
                <xdr:rowOff>0</xdr:rowOff>
              </from>
              <to>
                <xdr:col>26</xdr:col>
                <xdr:colOff>0</xdr:colOff>
                <xdr:row>75</xdr:row>
                <xdr:rowOff>485775</xdr:rowOff>
              </to>
            </anchor>
          </objectPr>
        </oleObject>
      </mc:Choice>
      <mc:Fallback>
        <oleObject progId="PBrush" shapeId="37293" r:id="rId1472"/>
      </mc:Fallback>
    </mc:AlternateContent>
    <mc:AlternateContent xmlns:mc="http://schemas.openxmlformats.org/markup-compatibility/2006">
      <mc:Choice Requires="x14">
        <oleObject progId="PBrush" shapeId="37294" r:id="rId1473">
          <objectPr defaultSize="0" autoPict="0" r:id="rId11">
            <anchor moveWithCells="1" sizeWithCells="1">
              <from>
                <xdr:col>26</xdr:col>
                <xdr:colOff>0</xdr:colOff>
                <xdr:row>75</xdr:row>
                <xdr:rowOff>0</xdr:rowOff>
              </from>
              <to>
                <xdr:col>26</xdr:col>
                <xdr:colOff>0</xdr:colOff>
                <xdr:row>75</xdr:row>
                <xdr:rowOff>485775</xdr:rowOff>
              </to>
            </anchor>
          </objectPr>
        </oleObject>
      </mc:Choice>
      <mc:Fallback>
        <oleObject progId="PBrush" shapeId="37294" r:id="rId1473"/>
      </mc:Fallback>
    </mc:AlternateContent>
    <mc:AlternateContent xmlns:mc="http://schemas.openxmlformats.org/markup-compatibility/2006">
      <mc:Choice Requires="x14">
        <oleObject progId="PBrush" shapeId="37295" r:id="rId1474">
          <objectPr defaultSize="0" autoPict="0" r:id="rId15">
            <anchor moveWithCells="1" sizeWithCells="1">
              <from>
                <xdr:col>26</xdr:col>
                <xdr:colOff>0</xdr:colOff>
                <xdr:row>75</xdr:row>
                <xdr:rowOff>0</xdr:rowOff>
              </from>
              <to>
                <xdr:col>26</xdr:col>
                <xdr:colOff>0</xdr:colOff>
                <xdr:row>75</xdr:row>
                <xdr:rowOff>485775</xdr:rowOff>
              </to>
            </anchor>
          </objectPr>
        </oleObject>
      </mc:Choice>
      <mc:Fallback>
        <oleObject progId="PBrush" shapeId="37295" r:id="rId1474"/>
      </mc:Fallback>
    </mc:AlternateContent>
    <mc:AlternateContent xmlns:mc="http://schemas.openxmlformats.org/markup-compatibility/2006">
      <mc:Choice Requires="x14">
        <oleObject progId="PBrush" shapeId="37296" r:id="rId1475">
          <objectPr defaultSize="0" autoPict="0" r:id="rId570">
            <anchor moveWithCells="1" sizeWithCells="1">
              <from>
                <xdr:col>26</xdr:col>
                <xdr:colOff>0</xdr:colOff>
                <xdr:row>76</xdr:row>
                <xdr:rowOff>0</xdr:rowOff>
              </from>
              <to>
                <xdr:col>26</xdr:col>
                <xdr:colOff>0</xdr:colOff>
                <xdr:row>76</xdr:row>
                <xdr:rowOff>485775</xdr:rowOff>
              </to>
            </anchor>
          </objectPr>
        </oleObject>
      </mc:Choice>
      <mc:Fallback>
        <oleObject progId="PBrush" shapeId="37296" r:id="rId1475"/>
      </mc:Fallback>
    </mc:AlternateContent>
    <mc:AlternateContent xmlns:mc="http://schemas.openxmlformats.org/markup-compatibility/2006">
      <mc:Choice Requires="x14">
        <oleObject progId="PBrush" shapeId="37297" r:id="rId1476">
          <objectPr defaultSize="0" autoPict="0" r:id="rId200">
            <anchor moveWithCells="1" sizeWithCells="1">
              <from>
                <xdr:col>26</xdr:col>
                <xdr:colOff>0</xdr:colOff>
                <xdr:row>76</xdr:row>
                <xdr:rowOff>0</xdr:rowOff>
              </from>
              <to>
                <xdr:col>26</xdr:col>
                <xdr:colOff>0</xdr:colOff>
                <xdr:row>76</xdr:row>
                <xdr:rowOff>485775</xdr:rowOff>
              </to>
            </anchor>
          </objectPr>
        </oleObject>
      </mc:Choice>
      <mc:Fallback>
        <oleObject progId="PBrush" shapeId="37297" r:id="rId1476"/>
      </mc:Fallback>
    </mc:AlternateContent>
    <mc:AlternateContent xmlns:mc="http://schemas.openxmlformats.org/markup-compatibility/2006">
      <mc:Choice Requires="x14">
        <oleObject progId="PBrush" shapeId="37298" r:id="rId1477">
          <objectPr defaultSize="0" autoPict="0" r:id="rId415">
            <anchor moveWithCells="1" sizeWithCells="1">
              <from>
                <xdr:col>26</xdr:col>
                <xdr:colOff>0</xdr:colOff>
                <xdr:row>76</xdr:row>
                <xdr:rowOff>0</xdr:rowOff>
              </from>
              <to>
                <xdr:col>26</xdr:col>
                <xdr:colOff>0</xdr:colOff>
                <xdr:row>76</xdr:row>
                <xdr:rowOff>485775</xdr:rowOff>
              </to>
            </anchor>
          </objectPr>
        </oleObject>
      </mc:Choice>
      <mc:Fallback>
        <oleObject progId="PBrush" shapeId="37298" r:id="rId1477"/>
      </mc:Fallback>
    </mc:AlternateContent>
    <mc:AlternateContent xmlns:mc="http://schemas.openxmlformats.org/markup-compatibility/2006">
      <mc:Choice Requires="x14">
        <oleObject progId="PBrush" shapeId="37299" r:id="rId1478">
          <objectPr defaultSize="0" autoPict="0" r:id="rId133">
            <anchor moveWithCells="1" sizeWithCells="1">
              <from>
                <xdr:col>26</xdr:col>
                <xdr:colOff>0</xdr:colOff>
                <xdr:row>76</xdr:row>
                <xdr:rowOff>0</xdr:rowOff>
              </from>
              <to>
                <xdr:col>26</xdr:col>
                <xdr:colOff>0</xdr:colOff>
                <xdr:row>76</xdr:row>
                <xdr:rowOff>485775</xdr:rowOff>
              </to>
            </anchor>
          </objectPr>
        </oleObject>
      </mc:Choice>
      <mc:Fallback>
        <oleObject progId="PBrush" shapeId="37299" r:id="rId1478"/>
      </mc:Fallback>
    </mc:AlternateContent>
    <mc:AlternateContent xmlns:mc="http://schemas.openxmlformats.org/markup-compatibility/2006">
      <mc:Choice Requires="x14">
        <oleObject progId="PBrush" shapeId="37300" r:id="rId1479">
          <objectPr defaultSize="0" autoPict="0" r:id="rId1398">
            <anchor moveWithCells="1" sizeWithCells="1">
              <from>
                <xdr:col>26</xdr:col>
                <xdr:colOff>0</xdr:colOff>
                <xdr:row>76</xdr:row>
                <xdr:rowOff>0</xdr:rowOff>
              </from>
              <to>
                <xdr:col>26</xdr:col>
                <xdr:colOff>0</xdr:colOff>
                <xdr:row>76</xdr:row>
                <xdr:rowOff>485775</xdr:rowOff>
              </to>
            </anchor>
          </objectPr>
        </oleObject>
      </mc:Choice>
      <mc:Fallback>
        <oleObject progId="PBrush" shapeId="37300" r:id="rId1479"/>
      </mc:Fallback>
    </mc:AlternateContent>
    <mc:AlternateContent xmlns:mc="http://schemas.openxmlformats.org/markup-compatibility/2006">
      <mc:Choice Requires="x14">
        <oleObject progId="PBrush" shapeId="37301" r:id="rId1480">
          <objectPr defaultSize="0" autoPict="0" r:id="rId1271">
            <anchor moveWithCells="1" sizeWithCells="1">
              <from>
                <xdr:col>26</xdr:col>
                <xdr:colOff>0</xdr:colOff>
                <xdr:row>76</xdr:row>
                <xdr:rowOff>0</xdr:rowOff>
              </from>
              <to>
                <xdr:col>26</xdr:col>
                <xdr:colOff>0</xdr:colOff>
                <xdr:row>76</xdr:row>
                <xdr:rowOff>485775</xdr:rowOff>
              </to>
            </anchor>
          </objectPr>
        </oleObject>
      </mc:Choice>
      <mc:Fallback>
        <oleObject progId="PBrush" shapeId="37301" r:id="rId1480"/>
      </mc:Fallback>
    </mc:AlternateContent>
    <mc:AlternateContent xmlns:mc="http://schemas.openxmlformats.org/markup-compatibility/2006">
      <mc:Choice Requires="x14">
        <oleObject progId="PBrush" shapeId="37302" r:id="rId1481">
          <objectPr defaultSize="0" autoPict="0" r:id="rId9">
            <anchor moveWithCells="1" sizeWithCells="1">
              <from>
                <xdr:col>26</xdr:col>
                <xdr:colOff>0</xdr:colOff>
                <xdr:row>76</xdr:row>
                <xdr:rowOff>0</xdr:rowOff>
              </from>
              <to>
                <xdr:col>26</xdr:col>
                <xdr:colOff>0</xdr:colOff>
                <xdr:row>76</xdr:row>
                <xdr:rowOff>485775</xdr:rowOff>
              </to>
            </anchor>
          </objectPr>
        </oleObject>
      </mc:Choice>
      <mc:Fallback>
        <oleObject progId="PBrush" shapeId="37302" r:id="rId1481"/>
      </mc:Fallback>
    </mc:AlternateContent>
    <mc:AlternateContent xmlns:mc="http://schemas.openxmlformats.org/markup-compatibility/2006">
      <mc:Choice Requires="x14">
        <oleObject progId="PBrush" shapeId="37303" r:id="rId1482">
          <objectPr defaultSize="0" autoPict="0" r:id="rId11">
            <anchor moveWithCells="1" sizeWithCells="1">
              <from>
                <xdr:col>26</xdr:col>
                <xdr:colOff>0</xdr:colOff>
                <xdr:row>76</xdr:row>
                <xdr:rowOff>0</xdr:rowOff>
              </from>
              <to>
                <xdr:col>26</xdr:col>
                <xdr:colOff>0</xdr:colOff>
                <xdr:row>76</xdr:row>
                <xdr:rowOff>485775</xdr:rowOff>
              </to>
            </anchor>
          </objectPr>
        </oleObject>
      </mc:Choice>
      <mc:Fallback>
        <oleObject progId="PBrush" shapeId="37303" r:id="rId1482"/>
      </mc:Fallback>
    </mc:AlternateContent>
    <mc:AlternateContent xmlns:mc="http://schemas.openxmlformats.org/markup-compatibility/2006">
      <mc:Choice Requires="x14">
        <oleObject progId="PBrush" shapeId="37304" r:id="rId1483">
          <objectPr defaultSize="0" autoPict="0" r:id="rId15">
            <anchor moveWithCells="1" sizeWithCells="1">
              <from>
                <xdr:col>26</xdr:col>
                <xdr:colOff>0</xdr:colOff>
                <xdr:row>76</xdr:row>
                <xdr:rowOff>0</xdr:rowOff>
              </from>
              <to>
                <xdr:col>26</xdr:col>
                <xdr:colOff>0</xdr:colOff>
                <xdr:row>76</xdr:row>
                <xdr:rowOff>485775</xdr:rowOff>
              </to>
            </anchor>
          </objectPr>
        </oleObject>
      </mc:Choice>
      <mc:Fallback>
        <oleObject progId="PBrush" shapeId="37304" r:id="rId1483"/>
      </mc:Fallback>
    </mc:AlternateContent>
    <mc:AlternateContent xmlns:mc="http://schemas.openxmlformats.org/markup-compatibility/2006">
      <mc:Choice Requires="x14">
        <oleObject progId="PBrush" shapeId="37305" r:id="rId1484">
          <objectPr defaultSize="0" autoPict="0" r:id="rId570">
            <anchor moveWithCells="1" sizeWithCells="1">
              <from>
                <xdr:col>26</xdr:col>
                <xdr:colOff>0</xdr:colOff>
                <xdr:row>137</xdr:row>
                <xdr:rowOff>0</xdr:rowOff>
              </from>
              <to>
                <xdr:col>26</xdr:col>
                <xdr:colOff>0</xdr:colOff>
                <xdr:row>137</xdr:row>
                <xdr:rowOff>485775</xdr:rowOff>
              </to>
            </anchor>
          </objectPr>
        </oleObject>
      </mc:Choice>
      <mc:Fallback>
        <oleObject progId="PBrush" shapeId="37305" r:id="rId1484"/>
      </mc:Fallback>
    </mc:AlternateContent>
    <mc:AlternateContent xmlns:mc="http://schemas.openxmlformats.org/markup-compatibility/2006">
      <mc:Choice Requires="x14">
        <oleObject progId="PBrush" shapeId="37306" r:id="rId1485">
          <objectPr defaultSize="0" autoPict="0" r:id="rId200">
            <anchor moveWithCells="1" sizeWithCells="1">
              <from>
                <xdr:col>26</xdr:col>
                <xdr:colOff>0</xdr:colOff>
                <xdr:row>137</xdr:row>
                <xdr:rowOff>0</xdr:rowOff>
              </from>
              <to>
                <xdr:col>26</xdr:col>
                <xdr:colOff>0</xdr:colOff>
                <xdr:row>137</xdr:row>
                <xdr:rowOff>485775</xdr:rowOff>
              </to>
            </anchor>
          </objectPr>
        </oleObject>
      </mc:Choice>
      <mc:Fallback>
        <oleObject progId="PBrush" shapeId="37306" r:id="rId1485"/>
      </mc:Fallback>
    </mc:AlternateContent>
    <mc:AlternateContent xmlns:mc="http://schemas.openxmlformats.org/markup-compatibility/2006">
      <mc:Choice Requires="x14">
        <oleObject progId="PBrush" shapeId="37307" r:id="rId1486">
          <objectPr defaultSize="0" autoPict="0" r:id="rId415">
            <anchor moveWithCells="1" sizeWithCells="1">
              <from>
                <xdr:col>26</xdr:col>
                <xdr:colOff>0</xdr:colOff>
                <xdr:row>137</xdr:row>
                <xdr:rowOff>0</xdr:rowOff>
              </from>
              <to>
                <xdr:col>26</xdr:col>
                <xdr:colOff>0</xdr:colOff>
                <xdr:row>137</xdr:row>
                <xdr:rowOff>485775</xdr:rowOff>
              </to>
            </anchor>
          </objectPr>
        </oleObject>
      </mc:Choice>
      <mc:Fallback>
        <oleObject progId="PBrush" shapeId="37307" r:id="rId1486"/>
      </mc:Fallback>
    </mc:AlternateContent>
    <mc:AlternateContent xmlns:mc="http://schemas.openxmlformats.org/markup-compatibility/2006">
      <mc:Choice Requires="x14">
        <oleObject progId="PBrush" shapeId="37308" r:id="rId1487">
          <objectPr defaultSize="0" autoPict="0" r:id="rId133">
            <anchor moveWithCells="1" sizeWithCells="1">
              <from>
                <xdr:col>26</xdr:col>
                <xdr:colOff>0</xdr:colOff>
                <xdr:row>137</xdr:row>
                <xdr:rowOff>0</xdr:rowOff>
              </from>
              <to>
                <xdr:col>26</xdr:col>
                <xdr:colOff>0</xdr:colOff>
                <xdr:row>137</xdr:row>
                <xdr:rowOff>485775</xdr:rowOff>
              </to>
            </anchor>
          </objectPr>
        </oleObject>
      </mc:Choice>
      <mc:Fallback>
        <oleObject progId="PBrush" shapeId="37308" r:id="rId1487"/>
      </mc:Fallback>
    </mc:AlternateContent>
    <mc:AlternateContent xmlns:mc="http://schemas.openxmlformats.org/markup-compatibility/2006">
      <mc:Choice Requires="x14">
        <oleObject progId="PBrush" shapeId="37309" r:id="rId1488">
          <objectPr defaultSize="0" autoPict="0" r:id="rId1398">
            <anchor moveWithCells="1" sizeWithCells="1">
              <from>
                <xdr:col>26</xdr:col>
                <xdr:colOff>0</xdr:colOff>
                <xdr:row>137</xdr:row>
                <xdr:rowOff>0</xdr:rowOff>
              </from>
              <to>
                <xdr:col>26</xdr:col>
                <xdr:colOff>0</xdr:colOff>
                <xdr:row>137</xdr:row>
                <xdr:rowOff>485775</xdr:rowOff>
              </to>
            </anchor>
          </objectPr>
        </oleObject>
      </mc:Choice>
      <mc:Fallback>
        <oleObject progId="PBrush" shapeId="37309" r:id="rId1488"/>
      </mc:Fallback>
    </mc:AlternateContent>
    <mc:AlternateContent xmlns:mc="http://schemas.openxmlformats.org/markup-compatibility/2006">
      <mc:Choice Requires="x14">
        <oleObject progId="PBrush" shapeId="37310" r:id="rId1489">
          <objectPr defaultSize="0" autoPict="0" r:id="rId1271">
            <anchor moveWithCells="1" sizeWithCells="1">
              <from>
                <xdr:col>26</xdr:col>
                <xdr:colOff>0</xdr:colOff>
                <xdr:row>137</xdr:row>
                <xdr:rowOff>0</xdr:rowOff>
              </from>
              <to>
                <xdr:col>26</xdr:col>
                <xdr:colOff>0</xdr:colOff>
                <xdr:row>137</xdr:row>
                <xdr:rowOff>485775</xdr:rowOff>
              </to>
            </anchor>
          </objectPr>
        </oleObject>
      </mc:Choice>
      <mc:Fallback>
        <oleObject progId="PBrush" shapeId="37310" r:id="rId1489"/>
      </mc:Fallback>
    </mc:AlternateContent>
    <mc:AlternateContent xmlns:mc="http://schemas.openxmlformats.org/markup-compatibility/2006">
      <mc:Choice Requires="x14">
        <oleObject progId="PBrush" shapeId="37311" r:id="rId1490">
          <objectPr defaultSize="0" autoPict="0" r:id="rId9">
            <anchor moveWithCells="1" sizeWithCells="1">
              <from>
                <xdr:col>26</xdr:col>
                <xdr:colOff>0</xdr:colOff>
                <xdr:row>137</xdr:row>
                <xdr:rowOff>0</xdr:rowOff>
              </from>
              <to>
                <xdr:col>26</xdr:col>
                <xdr:colOff>0</xdr:colOff>
                <xdr:row>137</xdr:row>
                <xdr:rowOff>485775</xdr:rowOff>
              </to>
            </anchor>
          </objectPr>
        </oleObject>
      </mc:Choice>
      <mc:Fallback>
        <oleObject progId="PBrush" shapeId="37311" r:id="rId1490"/>
      </mc:Fallback>
    </mc:AlternateContent>
    <mc:AlternateContent xmlns:mc="http://schemas.openxmlformats.org/markup-compatibility/2006">
      <mc:Choice Requires="x14">
        <oleObject progId="PBrush" shapeId="37312" r:id="rId1491">
          <objectPr defaultSize="0" autoPict="0" r:id="rId11">
            <anchor moveWithCells="1" sizeWithCells="1">
              <from>
                <xdr:col>26</xdr:col>
                <xdr:colOff>0</xdr:colOff>
                <xdr:row>137</xdr:row>
                <xdr:rowOff>0</xdr:rowOff>
              </from>
              <to>
                <xdr:col>26</xdr:col>
                <xdr:colOff>0</xdr:colOff>
                <xdr:row>137</xdr:row>
                <xdr:rowOff>485775</xdr:rowOff>
              </to>
            </anchor>
          </objectPr>
        </oleObject>
      </mc:Choice>
      <mc:Fallback>
        <oleObject progId="PBrush" shapeId="37312" r:id="rId1491"/>
      </mc:Fallback>
    </mc:AlternateContent>
    <mc:AlternateContent xmlns:mc="http://schemas.openxmlformats.org/markup-compatibility/2006">
      <mc:Choice Requires="x14">
        <oleObject progId="PBrush" shapeId="37313" r:id="rId1492">
          <objectPr defaultSize="0" autoPict="0" r:id="rId15">
            <anchor moveWithCells="1" sizeWithCells="1">
              <from>
                <xdr:col>26</xdr:col>
                <xdr:colOff>0</xdr:colOff>
                <xdr:row>137</xdr:row>
                <xdr:rowOff>0</xdr:rowOff>
              </from>
              <to>
                <xdr:col>26</xdr:col>
                <xdr:colOff>0</xdr:colOff>
                <xdr:row>137</xdr:row>
                <xdr:rowOff>485775</xdr:rowOff>
              </to>
            </anchor>
          </objectPr>
        </oleObject>
      </mc:Choice>
      <mc:Fallback>
        <oleObject progId="PBrush" shapeId="37313" r:id="rId1492"/>
      </mc:Fallback>
    </mc:AlternateContent>
    <mc:AlternateContent xmlns:mc="http://schemas.openxmlformats.org/markup-compatibility/2006">
      <mc:Choice Requires="x14">
        <oleObject progId="PBrush" shapeId="37314" r:id="rId1493">
          <objectPr defaultSize="0" autoPict="0" r:id="rId570">
            <anchor moveWithCells="1" sizeWithCells="1">
              <from>
                <xdr:col>26</xdr:col>
                <xdr:colOff>0</xdr:colOff>
                <xdr:row>153</xdr:row>
                <xdr:rowOff>0</xdr:rowOff>
              </from>
              <to>
                <xdr:col>26</xdr:col>
                <xdr:colOff>0</xdr:colOff>
                <xdr:row>153</xdr:row>
                <xdr:rowOff>485775</xdr:rowOff>
              </to>
            </anchor>
          </objectPr>
        </oleObject>
      </mc:Choice>
      <mc:Fallback>
        <oleObject progId="PBrush" shapeId="37314" r:id="rId1493"/>
      </mc:Fallback>
    </mc:AlternateContent>
    <mc:AlternateContent xmlns:mc="http://schemas.openxmlformats.org/markup-compatibility/2006">
      <mc:Choice Requires="x14">
        <oleObject progId="PBrush" shapeId="37315" r:id="rId1494">
          <objectPr defaultSize="0" autoPict="0" r:id="rId200">
            <anchor moveWithCells="1" sizeWithCells="1">
              <from>
                <xdr:col>26</xdr:col>
                <xdr:colOff>0</xdr:colOff>
                <xdr:row>153</xdr:row>
                <xdr:rowOff>0</xdr:rowOff>
              </from>
              <to>
                <xdr:col>26</xdr:col>
                <xdr:colOff>0</xdr:colOff>
                <xdr:row>153</xdr:row>
                <xdr:rowOff>485775</xdr:rowOff>
              </to>
            </anchor>
          </objectPr>
        </oleObject>
      </mc:Choice>
      <mc:Fallback>
        <oleObject progId="PBrush" shapeId="37315" r:id="rId1494"/>
      </mc:Fallback>
    </mc:AlternateContent>
    <mc:AlternateContent xmlns:mc="http://schemas.openxmlformats.org/markup-compatibility/2006">
      <mc:Choice Requires="x14">
        <oleObject progId="PBrush" shapeId="37316" r:id="rId1495">
          <objectPr defaultSize="0" autoPict="0" r:id="rId415">
            <anchor moveWithCells="1" sizeWithCells="1">
              <from>
                <xdr:col>26</xdr:col>
                <xdr:colOff>0</xdr:colOff>
                <xdr:row>153</xdr:row>
                <xdr:rowOff>0</xdr:rowOff>
              </from>
              <to>
                <xdr:col>26</xdr:col>
                <xdr:colOff>0</xdr:colOff>
                <xdr:row>153</xdr:row>
                <xdr:rowOff>485775</xdr:rowOff>
              </to>
            </anchor>
          </objectPr>
        </oleObject>
      </mc:Choice>
      <mc:Fallback>
        <oleObject progId="PBrush" shapeId="37316" r:id="rId1495"/>
      </mc:Fallback>
    </mc:AlternateContent>
    <mc:AlternateContent xmlns:mc="http://schemas.openxmlformats.org/markup-compatibility/2006">
      <mc:Choice Requires="x14">
        <oleObject progId="PBrush" shapeId="37317" r:id="rId1496">
          <objectPr defaultSize="0" autoPict="0" r:id="rId133">
            <anchor moveWithCells="1" sizeWithCells="1">
              <from>
                <xdr:col>26</xdr:col>
                <xdr:colOff>0</xdr:colOff>
                <xdr:row>153</xdr:row>
                <xdr:rowOff>0</xdr:rowOff>
              </from>
              <to>
                <xdr:col>26</xdr:col>
                <xdr:colOff>0</xdr:colOff>
                <xdr:row>153</xdr:row>
                <xdr:rowOff>485775</xdr:rowOff>
              </to>
            </anchor>
          </objectPr>
        </oleObject>
      </mc:Choice>
      <mc:Fallback>
        <oleObject progId="PBrush" shapeId="37317" r:id="rId1496"/>
      </mc:Fallback>
    </mc:AlternateContent>
    <mc:AlternateContent xmlns:mc="http://schemas.openxmlformats.org/markup-compatibility/2006">
      <mc:Choice Requires="x14">
        <oleObject progId="PBrush" shapeId="37318" r:id="rId1497">
          <objectPr defaultSize="0" autoPict="0" r:id="rId1398">
            <anchor moveWithCells="1" sizeWithCells="1">
              <from>
                <xdr:col>26</xdr:col>
                <xdr:colOff>0</xdr:colOff>
                <xdr:row>153</xdr:row>
                <xdr:rowOff>0</xdr:rowOff>
              </from>
              <to>
                <xdr:col>26</xdr:col>
                <xdr:colOff>0</xdr:colOff>
                <xdr:row>153</xdr:row>
                <xdr:rowOff>485775</xdr:rowOff>
              </to>
            </anchor>
          </objectPr>
        </oleObject>
      </mc:Choice>
      <mc:Fallback>
        <oleObject progId="PBrush" shapeId="37318" r:id="rId1497"/>
      </mc:Fallback>
    </mc:AlternateContent>
    <mc:AlternateContent xmlns:mc="http://schemas.openxmlformats.org/markup-compatibility/2006">
      <mc:Choice Requires="x14">
        <oleObject progId="PBrush" shapeId="37319" r:id="rId1498">
          <objectPr defaultSize="0" autoPict="0" r:id="rId1271">
            <anchor moveWithCells="1" sizeWithCells="1">
              <from>
                <xdr:col>26</xdr:col>
                <xdr:colOff>0</xdr:colOff>
                <xdr:row>153</xdr:row>
                <xdr:rowOff>0</xdr:rowOff>
              </from>
              <to>
                <xdr:col>26</xdr:col>
                <xdr:colOff>0</xdr:colOff>
                <xdr:row>153</xdr:row>
                <xdr:rowOff>485775</xdr:rowOff>
              </to>
            </anchor>
          </objectPr>
        </oleObject>
      </mc:Choice>
      <mc:Fallback>
        <oleObject progId="PBrush" shapeId="37319" r:id="rId1498"/>
      </mc:Fallback>
    </mc:AlternateContent>
    <mc:AlternateContent xmlns:mc="http://schemas.openxmlformats.org/markup-compatibility/2006">
      <mc:Choice Requires="x14">
        <oleObject progId="PBrush" shapeId="37320" r:id="rId1499">
          <objectPr defaultSize="0" autoPict="0" r:id="rId9">
            <anchor moveWithCells="1" sizeWithCells="1">
              <from>
                <xdr:col>26</xdr:col>
                <xdr:colOff>0</xdr:colOff>
                <xdr:row>153</xdr:row>
                <xdr:rowOff>0</xdr:rowOff>
              </from>
              <to>
                <xdr:col>26</xdr:col>
                <xdr:colOff>0</xdr:colOff>
                <xdr:row>153</xdr:row>
                <xdr:rowOff>485775</xdr:rowOff>
              </to>
            </anchor>
          </objectPr>
        </oleObject>
      </mc:Choice>
      <mc:Fallback>
        <oleObject progId="PBrush" shapeId="37320" r:id="rId1499"/>
      </mc:Fallback>
    </mc:AlternateContent>
    <mc:AlternateContent xmlns:mc="http://schemas.openxmlformats.org/markup-compatibility/2006">
      <mc:Choice Requires="x14">
        <oleObject progId="PBrush" shapeId="37321" r:id="rId1500">
          <objectPr defaultSize="0" autoPict="0" r:id="rId11">
            <anchor moveWithCells="1" sizeWithCells="1">
              <from>
                <xdr:col>26</xdr:col>
                <xdr:colOff>0</xdr:colOff>
                <xdr:row>153</xdr:row>
                <xdr:rowOff>0</xdr:rowOff>
              </from>
              <to>
                <xdr:col>26</xdr:col>
                <xdr:colOff>0</xdr:colOff>
                <xdr:row>153</xdr:row>
                <xdr:rowOff>485775</xdr:rowOff>
              </to>
            </anchor>
          </objectPr>
        </oleObject>
      </mc:Choice>
      <mc:Fallback>
        <oleObject progId="PBrush" shapeId="37321" r:id="rId1500"/>
      </mc:Fallback>
    </mc:AlternateContent>
    <mc:AlternateContent xmlns:mc="http://schemas.openxmlformats.org/markup-compatibility/2006">
      <mc:Choice Requires="x14">
        <oleObject progId="PBrush" shapeId="37322" r:id="rId1501">
          <objectPr defaultSize="0" autoPict="0" r:id="rId15">
            <anchor moveWithCells="1" sizeWithCells="1">
              <from>
                <xdr:col>26</xdr:col>
                <xdr:colOff>0</xdr:colOff>
                <xdr:row>153</xdr:row>
                <xdr:rowOff>0</xdr:rowOff>
              </from>
              <to>
                <xdr:col>26</xdr:col>
                <xdr:colOff>0</xdr:colOff>
                <xdr:row>153</xdr:row>
                <xdr:rowOff>485775</xdr:rowOff>
              </to>
            </anchor>
          </objectPr>
        </oleObject>
      </mc:Choice>
      <mc:Fallback>
        <oleObject progId="PBrush" shapeId="37322" r:id="rId1501"/>
      </mc:Fallback>
    </mc:AlternateContent>
    <mc:AlternateContent xmlns:mc="http://schemas.openxmlformats.org/markup-compatibility/2006">
      <mc:Choice Requires="x14">
        <oleObject progId="PBrush" shapeId="37323" r:id="rId1502">
          <objectPr defaultSize="0" autoPict="0" r:id="rId621">
            <anchor moveWithCells="1" sizeWithCells="1">
              <from>
                <xdr:col>26</xdr:col>
                <xdr:colOff>0</xdr:colOff>
                <xdr:row>21</xdr:row>
                <xdr:rowOff>0</xdr:rowOff>
              </from>
              <to>
                <xdr:col>26</xdr:col>
                <xdr:colOff>0</xdr:colOff>
                <xdr:row>21</xdr:row>
                <xdr:rowOff>485775</xdr:rowOff>
              </to>
            </anchor>
          </objectPr>
        </oleObject>
      </mc:Choice>
      <mc:Fallback>
        <oleObject progId="PBrush" shapeId="37323" r:id="rId1502"/>
      </mc:Fallback>
    </mc:AlternateContent>
    <mc:AlternateContent xmlns:mc="http://schemas.openxmlformats.org/markup-compatibility/2006">
      <mc:Choice Requires="x14">
        <oleObject progId="PBrush" shapeId="37324" r:id="rId1503">
          <objectPr defaultSize="0" autoPict="0" r:id="rId293">
            <anchor moveWithCells="1" sizeWithCells="1">
              <from>
                <xdr:col>26</xdr:col>
                <xdr:colOff>0</xdr:colOff>
                <xdr:row>21</xdr:row>
                <xdr:rowOff>0</xdr:rowOff>
              </from>
              <to>
                <xdr:col>26</xdr:col>
                <xdr:colOff>0</xdr:colOff>
                <xdr:row>21</xdr:row>
                <xdr:rowOff>485775</xdr:rowOff>
              </to>
            </anchor>
          </objectPr>
        </oleObject>
      </mc:Choice>
      <mc:Fallback>
        <oleObject progId="PBrush" shapeId="37324" r:id="rId1503"/>
      </mc:Fallback>
    </mc:AlternateContent>
    <mc:AlternateContent xmlns:mc="http://schemas.openxmlformats.org/markup-compatibility/2006">
      <mc:Choice Requires="x14">
        <oleObject progId="PBrush" shapeId="37325" r:id="rId1504">
          <objectPr defaultSize="0" autoPict="0" r:id="rId506">
            <anchor moveWithCells="1" sizeWithCells="1">
              <from>
                <xdr:col>26</xdr:col>
                <xdr:colOff>0</xdr:colOff>
                <xdr:row>21</xdr:row>
                <xdr:rowOff>0</xdr:rowOff>
              </from>
              <to>
                <xdr:col>26</xdr:col>
                <xdr:colOff>0</xdr:colOff>
                <xdr:row>21</xdr:row>
                <xdr:rowOff>485775</xdr:rowOff>
              </to>
            </anchor>
          </objectPr>
        </oleObject>
      </mc:Choice>
      <mc:Fallback>
        <oleObject progId="PBrush" shapeId="37325" r:id="rId1504"/>
      </mc:Fallback>
    </mc:AlternateContent>
    <mc:AlternateContent xmlns:mc="http://schemas.openxmlformats.org/markup-compatibility/2006">
      <mc:Choice Requires="x14">
        <oleObject progId="PBrush" shapeId="37326" r:id="rId1505">
          <objectPr defaultSize="0" autoPict="0" r:id="rId204">
            <anchor moveWithCells="1" sizeWithCells="1">
              <from>
                <xdr:col>26</xdr:col>
                <xdr:colOff>0</xdr:colOff>
                <xdr:row>21</xdr:row>
                <xdr:rowOff>0</xdr:rowOff>
              </from>
              <to>
                <xdr:col>26</xdr:col>
                <xdr:colOff>0</xdr:colOff>
                <xdr:row>21</xdr:row>
                <xdr:rowOff>485775</xdr:rowOff>
              </to>
            </anchor>
          </objectPr>
        </oleObject>
      </mc:Choice>
      <mc:Fallback>
        <oleObject progId="PBrush" shapeId="37326" r:id="rId1505"/>
      </mc:Fallback>
    </mc:AlternateContent>
    <mc:AlternateContent xmlns:mc="http://schemas.openxmlformats.org/markup-compatibility/2006">
      <mc:Choice Requires="x14">
        <oleObject progId="PBrush" shapeId="37327" r:id="rId1506">
          <objectPr defaultSize="0" autoPict="0" r:id="rId138">
            <anchor moveWithCells="1" sizeWithCells="1">
              <from>
                <xdr:col>26</xdr:col>
                <xdr:colOff>0</xdr:colOff>
                <xdr:row>21</xdr:row>
                <xdr:rowOff>0</xdr:rowOff>
              </from>
              <to>
                <xdr:col>26</xdr:col>
                <xdr:colOff>0</xdr:colOff>
                <xdr:row>21</xdr:row>
                <xdr:rowOff>485775</xdr:rowOff>
              </to>
            </anchor>
          </objectPr>
        </oleObject>
      </mc:Choice>
      <mc:Fallback>
        <oleObject progId="PBrush" shapeId="37327" r:id="rId1506"/>
      </mc:Fallback>
    </mc:AlternateContent>
    <mc:AlternateContent xmlns:mc="http://schemas.openxmlformats.org/markup-compatibility/2006">
      <mc:Choice Requires="x14">
        <oleObject progId="PBrush" shapeId="37328" r:id="rId1507">
          <objectPr defaultSize="0" autoPict="0" r:id="rId1398">
            <anchor moveWithCells="1" sizeWithCells="1">
              <from>
                <xdr:col>26</xdr:col>
                <xdr:colOff>0</xdr:colOff>
                <xdr:row>21</xdr:row>
                <xdr:rowOff>0</xdr:rowOff>
              </from>
              <to>
                <xdr:col>26</xdr:col>
                <xdr:colOff>0</xdr:colOff>
                <xdr:row>21</xdr:row>
                <xdr:rowOff>485775</xdr:rowOff>
              </to>
            </anchor>
          </objectPr>
        </oleObject>
      </mc:Choice>
      <mc:Fallback>
        <oleObject progId="PBrush" shapeId="37328" r:id="rId1507"/>
      </mc:Fallback>
    </mc:AlternateContent>
    <mc:AlternateContent xmlns:mc="http://schemas.openxmlformats.org/markup-compatibility/2006">
      <mc:Choice Requires="x14">
        <oleObject progId="PBrush" shapeId="37329" r:id="rId1508">
          <objectPr defaultSize="0" autoPict="0" r:id="rId1271">
            <anchor moveWithCells="1" sizeWithCells="1">
              <from>
                <xdr:col>26</xdr:col>
                <xdr:colOff>0</xdr:colOff>
                <xdr:row>21</xdr:row>
                <xdr:rowOff>0</xdr:rowOff>
              </from>
              <to>
                <xdr:col>26</xdr:col>
                <xdr:colOff>0</xdr:colOff>
                <xdr:row>21</xdr:row>
                <xdr:rowOff>485775</xdr:rowOff>
              </to>
            </anchor>
          </objectPr>
        </oleObject>
      </mc:Choice>
      <mc:Fallback>
        <oleObject progId="PBrush" shapeId="37329" r:id="rId1508"/>
      </mc:Fallback>
    </mc:AlternateContent>
    <mc:AlternateContent xmlns:mc="http://schemas.openxmlformats.org/markup-compatibility/2006">
      <mc:Choice Requires="x14">
        <oleObject progId="PBrush" shapeId="37330" r:id="rId1509">
          <objectPr defaultSize="0" autoPict="0" r:id="rId9">
            <anchor moveWithCells="1" sizeWithCells="1">
              <from>
                <xdr:col>26</xdr:col>
                <xdr:colOff>0</xdr:colOff>
                <xdr:row>21</xdr:row>
                <xdr:rowOff>0</xdr:rowOff>
              </from>
              <to>
                <xdr:col>26</xdr:col>
                <xdr:colOff>0</xdr:colOff>
                <xdr:row>21</xdr:row>
                <xdr:rowOff>485775</xdr:rowOff>
              </to>
            </anchor>
          </objectPr>
        </oleObject>
      </mc:Choice>
      <mc:Fallback>
        <oleObject progId="PBrush" shapeId="37330" r:id="rId1509"/>
      </mc:Fallback>
    </mc:AlternateContent>
    <mc:AlternateContent xmlns:mc="http://schemas.openxmlformats.org/markup-compatibility/2006">
      <mc:Choice Requires="x14">
        <oleObject progId="PBrush" shapeId="37331" r:id="rId1510">
          <objectPr defaultSize="0" autoPict="0" r:id="rId15">
            <anchor moveWithCells="1" sizeWithCells="1">
              <from>
                <xdr:col>26</xdr:col>
                <xdr:colOff>0</xdr:colOff>
                <xdr:row>21</xdr:row>
                <xdr:rowOff>0</xdr:rowOff>
              </from>
              <to>
                <xdr:col>26</xdr:col>
                <xdr:colOff>0</xdr:colOff>
                <xdr:row>21</xdr:row>
                <xdr:rowOff>485775</xdr:rowOff>
              </to>
            </anchor>
          </objectPr>
        </oleObject>
      </mc:Choice>
      <mc:Fallback>
        <oleObject progId="PBrush" shapeId="37331" r:id="rId1510"/>
      </mc:Fallback>
    </mc:AlternateContent>
    <mc:AlternateContent xmlns:mc="http://schemas.openxmlformats.org/markup-compatibility/2006">
      <mc:Choice Requires="x14">
        <oleObject progId="PBrush" shapeId="37332" r:id="rId1511">
          <objectPr defaultSize="0" autoPict="0" r:id="rId621">
            <anchor moveWithCells="1" sizeWithCells="1">
              <from>
                <xdr:col>26</xdr:col>
                <xdr:colOff>0</xdr:colOff>
                <xdr:row>34</xdr:row>
                <xdr:rowOff>0</xdr:rowOff>
              </from>
              <to>
                <xdr:col>26</xdr:col>
                <xdr:colOff>0</xdr:colOff>
                <xdr:row>34</xdr:row>
                <xdr:rowOff>485775</xdr:rowOff>
              </to>
            </anchor>
          </objectPr>
        </oleObject>
      </mc:Choice>
      <mc:Fallback>
        <oleObject progId="PBrush" shapeId="37332" r:id="rId1511"/>
      </mc:Fallback>
    </mc:AlternateContent>
    <mc:AlternateContent xmlns:mc="http://schemas.openxmlformats.org/markup-compatibility/2006">
      <mc:Choice Requires="x14">
        <oleObject progId="PBrush" shapeId="37333" r:id="rId1512">
          <objectPr defaultSize="0" autoPict="0" r:id="rId293">
            <anchor moveWithCells="1" sizeWithCells="1">
              <from>
                <xdr:col>26</xdr:col>
                <xdr:colOff>0</xdr:colOff>
                <xdr:row>34</xdr:row>
                <xdr:rowOff>0</xdr:rowOff>
              </from>
              <to>
                <xdr:col>26</xdr:col>
                <xdr:colOff>0</xdr:colOff>
                <xdr:row>34</xdr:row>
                <xdr:rowOff>485775</xdr:rowOff>
              </to>
            </anchor>
          </objectPr>
        </oleObject>
      </mc:Choice>
      <mc:Fallback>
        <oleObject progId="PBrush" shapeId="37333" r:id="rId1512"/>
      </mc:Fallback>
    </mc:AlternateContent>
    <mc:AlternateContent xmlns:mc="http://schemas.openxmlformats.org/markup-compatibility/2006">
      <mc:Choice Requires="x14">
        <oleObject progId="PBrush" shapeId="37334" r:id="rId1513">
          <objectPr defaultSize="0" autoPict="0" r:id="rId506">
            <anchor moveWithCells="1" sizeWithCells="1">
              <from>
                <xdr:col>26</xdr:col>
                <xdr:colOff>0</xdr:colOff>
                <xdr:row>34</xdr:row>
                <xdr:rowOff>0</xdr:rowOff>
              </from>
              <to>
                <xdr:col>26</xdr:col>
                <xdr:colOff>0</xdr:colOff>
                <xdr:row>34</xdr:row>
                <xdr:rowOff>485775</xdr:rowOff>
              </to>
            </anchor>
          </objectPr>
        </oleObject>
      </mc:Choice>
      <mc:Fallback>
        <oleObject progId="PBrush" shapeId="37334" r:id="rId1513"/>
      </mc:Fallback>
    </mc:AlternateContent>
    <mc:AlternateContent xmlns:mc="http://schemas.openxmlformats.org/markup-compatibility/2006">
      <mc:Choice Requires="x14">
        <oleObject progId="PBrush" shapeId="37335" r:id="rId1514">
          <objectPr defaultSize="0" autoPict="0" r:id="rId204">
            <anchor moveWithCells="1" sizeWithCells="1">
              <from>
                <xdr:col>26</xdr:col>
                <xdr:colOff>0</xdr:colOff>
                <xdr:row>34</xdr:row>
                <xdr:rowOff>0</xdr:rowOff>
              </from>
              <to>
                <xdr:col>26</xdr:col>
                <xdr:colOff>0</xdr:colOff>
                <xdr:row>34</xdr:row>
                <xdr:rowOff>485775</xdr:rowOff>
              </to>
            </anchor>
          </objectPr>
        </oleObject>
      </mc:Choice>
      <mc:Fallback>
        <oleObject progId="PBrush" shapeId="37335" r:id="rId1514"/>
      </mc:Fallback>
    </mc:AlternateContent>
    <mc:AlternateContent xmlns:mc="http://schemas.openxmlformats.org/markup-compatibility/2006">
      <mc:Choice Requires="x14">
        <oleObject progId="PBrush" shapeId="37336" r:id="rId1515">
          <objectPr defaultSize="0" autoPict="0" r:id="rId138">
            <anchor moveWithCells="1" sizeWithCells="1">
              <from>
                <xdr:col>26</xdr:col>
                <xdr:colOff>0</xdr:colOff>
                <xdr:row>34</xdr:row>
                <xdr:rowOff>0</xdr:rowOff>
              </from>
              <to>
                <xdr:col>26</xdr:col>
                <xdr:colOff>0</xdr:colOff>
                <xdr:row>34</xdr:row>
                <xdr:rowOff>485775</xdr:rowOff>
              </to>
            </anchor>
          </objectPr>
        </oleObject>
      </mc:Choice>
      <mc:Fallback>
        <oleObject progId="PBrush" shapeId="37336" r:id="rId1515"/>
      </mc:Fallback>
    </mc:AlternateContent>
    <mc:AlternateContent xmlns:mc="http://schemas.openxmlformats.org/markup-compatibility/2006">
      <mc:Choice Requires="x14">
        <oleObject progId="PBrush" shapeId="37337" r:id="rId1516">
          <objectPr defaultSize="0" autoPict="0" r:id="rId1398">
            <anchor moveWithCells="1" sizeWithCells="1">
              <from>
                <xdr:col>26</xdr:col>
                <xdr:colOff>0</xdr:colOff>
                <xdr:row>34</xdr:row>
                <xdr:rowOff>0</xdr:rowOff>
              </from>
              <to>
                <xdr:col>26</xdr:col>
                <xdr:colOff>0</xdr:colOff>
                <xdr:row>34</xdr:row>
                <xdr:rowOff>485775</xdr:rowOff>
              </to>
            </anchor>
          </objectPr>
        </oleObject>
      </mc:Choice>
      <mc:Fallback>
        <oleObject progId="PBrush" shapeId="37337" r:id="rId1516"/>
      </mc:Fallback>
    </mc:AlternateContent>
    <mc:AlternateContent xmlns:mc="http://schemas.openxmlformats.org/markup-compatibility/2006">
      <mc:Choice Requires="x14">
        <oleObject progId="PBrush" shapeId="37338" r:id="rId1517">
          <objectPr defaultSize="0" autoPict="0" r:id="rId1271">
            <anchor moveWithCells="1" sizeWithCells="1">
              <from>
                <xdr:col>26</xdr:col>
                <xdr:colOff>0</xdr:colOff>
                <xdr:row>34</xdr:row>
                <xdr:rowOff>0</xdr:rowOff>
              </from>
              <to>
                <xdr:col>26</xdr:col>
                <xdr:colOff>0</xdr:colOff>
                <xdr:row>34</xdr:row>
                <xdr:rowOff>485775</xdr:rowOff>
              </to>
            </anchor>
          </objectPr>
        </oleObject>
      </mc:Choice>
      <mc:Fallback>
        <oleObject progId="PBrush" shapeId="37338" r:id="rId1517"/>
      </mc:Fallback>
    </mc:AlternateContent>
    <mc:AlternateContent xmlns:mc="http://schemas.openxmlformats.org/markup-compatibility/2006">
      <mc:Choice Requires="x14">
        <oleObject progId="PBrush" shapeId="37339" r:id="rId1518">
          <objectPr defaultSize="0" autoPict="0" r:id="rId9">
            <anchor moveWithCells="1" sizeWithCells="1">
              <from>
                <xdr:col>26</xdr:col>
                <xdr:colOff>0</xdr:colOff>
                <xdr:row>34</xdr:row>
                <xdr:rowOff>0</xdr:rowOff>
              </from>
              <to>
                <xdr:col>26</xdr:col>
                <xdr:colOff>0</xdr:colOff>
                <xdr:row>34</xdr:row>
                <xdr:rowOff>485775</xdr:rowOff>
              </to>
            </anchor>
          </objectPr>
        </oleObject>
      </mc:Choice>
      <mc:Fallback>
        <oleObject progId="PBrush" shapeId="37339" r:id="rId1518"/>
      </mc:Fallback>
    </mc:AlternateContent>
    <mc:AlternateContent xmlns:mc="http://schemas.openxmlformats.org/markup-compatibility/2006">
      <mc:Choice Requires="x14">
        <oleObject progId="PBrush" shapeId="37340" r:id="rId1519">
          <objectPr defaultSize="0" autoPict="0" r:id="rId15">
            <anchor moveWithCells="1" sizeWithCells="1">
              <from>
                <xdr:col>26</xdr:col>
                <xdr:colOff>0</xdr:colOff>
                <xdr:row>34</xdr:row>
                <xdr:rowOff>0</xdr:rowOff>
              </from>
              <to>
                <xdr:col>26</xdr:col>
                <xdr:colOff>0</xdr:colOff>
                <xdr:row>34</xdr:row>
                <xdr:rowOff>485775</xdr:rowOff>
              </to>
            </anchor>
          </objectPr>
        </oleObject>
      </mc:Choice>
      <mc:Fallback>
        <oleObject progId="PBrush" shapeId="37340" r:id="rId1519"/>
      </mc:Fallback>
    </mc:AlternateContent>
    <mc:AlternateContent xmlns:mc="http://schemas.openxmlformats.org/markup-compatibility/2006">
      <mc:Choice Requires="x14">
        <oleObject progId="PBrush" shapeId="37341" r:id="rId1520">
          <objectPr defaultSize="0" autoPict="0" r:id="rId621">
            <anchor moveWithCells="1" sizeWithCells="1">
              <from>
                <xdr:col>26</xdr:col>
                <xdr:colOff>0</xdr:colOff>
                <xdr:row>35</xdr:row>
                <xdr:rowOff>0</xdr:rowOff>
              </from>
              <to>
                <xdr:col>26</xdr:col>
                <xdr:colOff>0</xdr:colOff>
                <xdr:row>35</xdr:row>
                <xdr:rowOff>485775</xdr:rowOff>
              </to>
            </anchor>
          </objectPr>
        </oleObject>
      </mc:Choice>
      <mc:Fallback>
        <oleObject progId="PBrush" shapeId="37341" r:id="rId1520"/>
      </mc:Fallback>
    </mc:AlternateContent>
    <mc:AlternateContent xmlns:mc="http://schemas.openxmlformats.org/markup-compatibility/2006">
      <mc:Choice Requires="x14">
        <oleObject progId="PBrush" shapeId="37342" r:id="rId1521">
          <objectPr defaultSize="0" autoPict="0" r:id="rId293">
            <anchor moveWithCells="1" sizeWithCells="1">
              <from>
                <xdr:col>26</xdr:col>
                <xdr:colOff>0</xdr:colOff>
                <xdr:row>35</xdr:row>
                <xdr:rowOff>0</xdr:rowOff>
              </from>
              <to>
                <xdr:col>26</xdr:col>
                <xdr:colOff>0</xdr:colOff>
                <xdr:row>35</xdr:row>
                <xdr:rowOff>485775</xdr:rowOff>
              </to>
            </anchor>
          </objectPr>
        </oleObject>
      </mc:Choice>
      <mc:Fallback>
        <oleObject progId="PBrush" shapeId="37342" r:id="rId1521"/>
      </mc:Fallback>
    </mc:AlternateContent>
    <mc:AlternateContent xmlns:mc="http://schemas.openxmlformats.org/markup-compatibility/2006">
      <mc:Choice Requires="x14">
        <oleObject progId="PBrush" shapeId="37343" r:id="rId1522">
          <objectPr defaultSize="0" autoPict="0" r:id="rId506">
            <anchor moveWithCells="1" sizeWithCells="1">
              <from>
                <xdr:col>26</xdr:col>
                <xdr:colOff>0</xdr:colOff>
                <xdr:row>35</xdr:row>
                <xdr:rowOff>0</xdr:rowOff>
              </from>
              <to>
                <xdr:col>26</xdr:col>
                <xdr:colOff>0</xdr:colOff>
                <xdr:row>35</xdr:row>
                <xdr:rowOff>485775</xdr:rowOff>
              </to>
            </anchor>
          </objectPr>
        </oleObject>
      </mc:Choice>
      <mc:Fallback>
        <oleObject progId="PBrush" shapeId="37343" r:id="rId1522"/>
      </mc:Fallback>
    </mc:AlternateContent>
    <mc:AlternateContent xmlns:mc="http://schemas.openxmlformats.org/markup-compatibility/2006">
      <mc:Choice Requires="x14">
        <oleObject progId="PBrush" shapeId="37344" r:id="rId1523">
          <objectPr defaultSize="0" autoPict="0" r:id="rId204">
            <anchor moveWithCells="1" sizeWithCells="1">
              <from>
                <xdr:col>26</xdr:col>
                <xdr:colOff>0</xdr:colOff>
                <xdr:row>35</xdr:row>
                <xdr:rowOff>0</xdr:rowOff>
              </from>
              <to>
                <xdr:col>26</xdr:col>
                <xdr:colOff>0</xdr:colOff>
                <xdr:row>35</xdr:row>
                <xdr:rowOff>485775</xdr:rowOff>
              </to>
            </anchor>
          </objectPr>
        </oleObject>
      </mc:Choice>
      <mc:Fallback>
        <oleObject progId="PBrush" shapeId="37344" r:id="rId1523"/>
      </mc:Fallback>
    </mc:AlternateContent>
    <mc:AlternateContent xmlns:mc="http://schemas.openxmlformats.org/markup-compatibility/2006">
      <mc:Choice Requires="x14">
        <oleObject progId="PBrush" shapeId="37345" r:id="rId1524">
          <objectPr defaultSize="0" autoPict="0" r:id="rId138">
            <anchor moveWithCells="1" sizeWithCells="1">
              <from>
                <xdr:col>26</xdr:col>
                <xdr:colOff>0</xdr:colOff>
                <xdr:row>35</xdr:row>
                <xdr:rowOff>0</xdr:rowOff>
              </from>
              <to>
                <xdr:col>26</xdr:col>
                <xdr:colOff>0</xdr:colOff>
                <xdr:row>35</xdr:row>
                <xdr:rowOff>485775</xdr:rowOff>
              </to>
            </anchor>
          </objectPr>
        </oleObject>
      </mc:Choice>
      <mc:Fallback>
        <oleObject progId="PBrush" shapeId="37345" r:id="rId1524"/>
      </mc:Fallback>
    </mc:AlternateContent>
    <mc:AlternateContent xmlns:mc="http://schemas.openxmlformats.org/markup-compatibility/2006">
      <mc:Choice Requires="x14">
        <oleObject progId="PBrush" shapeId="37346" r:id="rId1525">
          <objectPr defaultSize="0" autoPict="0" r:id="rId1398">
            <anchor moveWithCells="1" sizeWithCells="1">
              <from>
                <xdr:col>26</xdr:col>
                <xdr:colOff>0</xdr:colOff>
                <xdr:row>35</xdr:row>
                <xdr:rowOff>0</xdr:rowOff>
              </from>
              <to>
                <xdr:col>26</xdr:col>
                <xdr:colOff>0</xdr:colOff>
                <xdr:row>35</xdr:row>
                <xdr:rowOff>485775</xdr:rowOff>
              </to>
            </anchor>
          </objectPr>
        </oleObject>
      </mc:Choice>
      <mc:Fallback>
        <oleObject progId="PBrush" shapeId="37346" r:id="rId1525"/>
      </mc:Fallback>
    </mc:AlternateContent>
    <mc:AlternateContent xmlns:mc="http://schemas.openxmlformats.org/markup-compatibility/2006">
      <mc:Choice Requires="x14">
        <oleObject progId="PBrush" shapeId="37347" r:id="rId1526">
          <objectPr defaultSize="0" autoPict="0" r:id="rId1271">
            <anchor moveWithCells="1" sizeWithCells="1">
              <from>
                <xdr:col>26</xdr:col>
                <xdr:colOff>0</xdr:colOff>
                <xdr:row>35</xdr:row>
                <xdr:rowOff>0</xdr:rowOff>
              </from>
              <to>
                <xdr:col>26</xdr:col>
                <xdr:colOff>0</xdr:colOff>
                <xdr:row>35</xdr:row>
                <xdr:rowOff>485775</xdr:rowOff>
              </to>
            </anchor>
          </objectPr>
        </oleObject>
      </mc:Choice>
      <mc:Fallback>
        <oleObject progId="PBrush" shapeId="37347" r:id="rId1526"/>
      </mc:Fallback>
    </mc:AlternateContent>
    <mc:AlternateContent xmlns:mc="http://schemas.openxmlformats.org/markup-compatibility/2006">
      <mc:Choice Requires="x14">
        <oleObject progId="PBrush" shapeId="37348" r:id="rId1527">
          <objectPr defaultSize="0" autoPict="0" r:id="rId9">
            <anchor moveWithCells="1" sizeWithCells="1">
              <from>
                <xdr:col>26</xdr:col>
                <xdr:colOff>0</xdr:colOff>
                <xdr:row>35</xdr:row>
                <xdr:rowOff>0</xdr:rowOff>
              </from>
              <to>
                <xdr:col>26</xdr:col>
                <xdr:colOff>0</xdr:colOff>
                <xdr:row>35</xdr:row>
                <xdr:rowOff>485775</xdr:rowOff>
              </to>
            </anchor>
          </objectPr>
        </oleObject>
      </mc:Choice>
      <mc:Fallback>
        <oleObject progId="PBrush" shapeId="37348" r:id="rId1527"/>
      </mc:Fallback>
    </mc:AlternateContent>
    <mc:AlternateContent xmlns:mc="http://schemas.openxmlformats.org/markup-compatibility/2006">
      <mc:Choice Requires="x14">
        <oleObject progId="PBrush" shapeId="37349" r:id="rId1528">
          <objectPr defaultSize="0" autoPict="0" r:id="rId15">
            <anchor moveWithCells="1" sizeWithCells="1">
              <from>
                <xdr:col>26</xdr:col>
                <xdr:colOff>0</xdr:colOff>
                <xdr:row>35</xdr:row>
                <xdr:rowOff>0</xdr:rowOff>
              </from>
              <to>
                <xdr:col>26</xdr:col>
                <xdr:colOff>0</xdr:colOff>
                <xdr:row>35</xdr:row>
                <xdr:rowOff>485775</xdr:rowOff>
              </to>
            </anchor>
          </objectPr>
        </oleObject>
      </mc:Choice>
      <mc:Fallback>
        <oleObject progId="PBrush" shapeId="37349" r:id="rId1528"/>
      </mc:Fallback>
    </mc:AlternateContent>
    <mc:AlternateContent xmlns:mc="http://schemas.openxmlformats.org/markup-compatibility/2006">
      <mc:Choice Requires="x14">
        <oleObject progId="PBrush" shapeId="37350" r:id="rId1529">
          <objectPr defaultSize="0" autoPict="0" r:id="rId621">
            <anchor moveWithCells="1" sizeWithCells="1">
              <from>
                <xdr:col>26</xdr:col>
                <xdr:colOff>0</xdr:colOff>
                <xdr:row>36</xdr:row>
                <xdr:rowOff>0</xdr:rowOff>
              </from>
              <to>
                <xdr:col>26</xdr:col>
                <xdr:colOff>0</xdr:colOff>
                <xdr:row>36</xdr:row>
                <xdr:rowOff>485775</xdr:rowOff>
              </to>
            </anchor>
          </objectPr>
        </oleObject>
      </mc:Choice>
      <mc:Fallback>
        <oleObject progId="PBrush" shapeId="37350" r:id="rId1529"/>
      </mc:Fallback>
    </mc:AlternateContent>
    <mc:AlternateContent xmlns:mc="http://schemas.openxmlformats.org/markup-compatibility/2006">
      <mc:Choice Requires="x14">
        <oleObject progId="PBrush" shapeId="37351" r:id="rId1530">
          <objectPr defaultSize="0" autoPict="0" r:id="rId293">
            <anchor moveWithCells="1" sizeWithCells="1">
              <from>
                <xdr:col>26</xdr:col>
                <xdr:colOff>0</xdr:colOff>
                <xdr:row>36</xdr:row>
                <xdr:rowOff>0</xdr:rowOff>
              </from>
              <to>
                <xdr:col>26</xdr:col>
                <xdr:colOff>0</xdr:colOff>
                <xdr:row>36</xdr:row>
                <xdr:rowOff>485775</xdr:rowOff>
              </to>
            </anchor>
          </objectPr>
        </oleObject>
      </mc:Choice>
      <mc:Fallback>
        <oleObject progId="PBrush" shapeId="37351" r:id="rId1530"/>
      </mc:Fallback>
    </mc:AlternateContent>
    <mc:AlternateContent xmlns:mc="http://schemas.openxmlformats.org/markup-compatibility/2006">
      <mc:Choice Requires="x14">
        <oleObject progId="PBrush" shapeId="37352" r:id="rId1531">
          <objectPr defaultSize="0" autoPict="0" r:id="rId506">
            <anchor moveWithCells="1" sizeWithCells="1">
              <from>
                <xdr:col>26</xdr:col>
                <xdr:colOff>0</xdr:colOff>
                <xdr:row>36</xdr:row>
                <xdr:rowOff>0</xdr:rowOff>
              </from>
              <to>
                <xdr:col>26</xdr:col>
                <xdr:colOff>0</xdr:colOff>
                <xdr:row>36</xdr:row>
                <xdr:rowOff>485775</xdr:rowOff>
              </to>
            </anchor>
          </objectPr>
        </oleObject>
      </mc:Choice>
      <mc:Fallback>
        <oleObject progId="PBrush" shapeId="37352" r:id="rId1531"/>
      </mc:Fallback>
    </mc:AlternateContent>
    <mc:AlternateContent xmlns:mc="http://schemas.openxmlformats.org/markup-compatibility/2006">
      <mc:Choice Requires="x14">
        <oleObject progId="PBrush" shapeId="37353" r:id="rId1532">
          <objectPr defaultSize="0" autoPict="0" r:id="rId204">
            <anchor moveWithCells="1" sizeWithCells="1">
              <from>
                <xdr:col>26</xdr:col>
                <xdr:colOff>0</xdr:colOff>
                <xdr:row>36</xdr:row>
                <xdr:rowOff>0</xdr:rowOff>
              </from>
              <to>
                <xdr:col>26</xdr:col>
                <xdr:colOff>0</xdr:colOff>
                <xdr:row>36</xdr:row>
                <xdr:rowOff>485775</xdr:rowOff>
              </to>
            </anchor>
          </objectPr>
        </oleObject>
      </mc:Choice>
      <mc:Fallback>
        <oleObject progId="PBrush" shapeId="37353" r:id="rId1532"/>
      </mc:Fallback>
    </mc:AlternateContent>
    <mc:AlternateContent xmlns:mc="http://schemas.openxmlformats.org/markup-compatibility/2006">
      <mc:Choice Requires="x14">
        <oleObject progId="PBrush" shapeId="37354" r:id="rId1533">
          <objectPr defaultSize="0" autoPict="0" r:id="rId138">
            <anchor moveWithCells="1" sizeWithCells="1">
              <from>
                <xdr:col>26</xdr:col>
                <xdr:colOff>0</xdr:colOff>
                <xdr:row>36</xdr:row>
                <xdr:rowOff>0</xdr:rowOff>
              </from>
              <to>
                <xdr:col>26</xdr:col>
                <xdr:colOff>0</xdr:colOff>
                <xdr:row>36</xdr:row>
                <xdr:rowOff>485775</xdr:rowOff>
              </to>
            </anchor>
          </objectPr>
        </oleObject>
      </mc:Choice>
      <mc:Fallback>
        <oleObject progId="PBrush" shapeId="37354" r:id="rId1533"/>
      </mc:Fallback>
    </mc:AlternateContent>
    <mc:AlternateContent xmlns:mc="http://schemas.openxmlformats.org/markup-compatibility/2006">
      <mc:Choice Requires="x14">
        <oleObject progId="PBrush" shapeId="37355" r:id="rId1534">
          <objectPr defaultSize="0" autoPict="0" r:id="rId1398">
            <anchor moveWithCells="1" sizeWithCells="1">
              <from>
                <xdr:col>26</xdr:col>
                <xdr:colOff>0</xdr:colOff>
                <xdr:row>36</xdr:row>
                <xdr:rowOff>0</xdr:rowOff>
              </from>
              <to>
                <xdr:col>26</xdr:col>
                <xdr:colOff>0</xdr:colOff>
                <xdr:row>36</xdr:row>
                <xdr:rowOff>485775</xdr:rowOff>
              </to>
            </anchor>
          </objectPr>
        </oleObject>
      </mc:Choice>
      <mc:Fallback>
        <oleObject progId="PBrush" shapeId="37355" r:id="rId1534"/>
      </mc:Fallback>
    </mc:AlternateContent>
    <mc:AlternateContent xmlns:mc="http://schemas.openxmlformats.org/markup-compatibility/2006">
      <mc:Choice Requires="x14">
        <oleObject progId="PBrush" shapeId="37356" r:id="rId1535">
          <objectPr defaultSize="0" autoPict="0" r:id="rId1271">
            <anchor moveWithCells="1" sizeWithCells="1">
              <from>
                <xdr:col>26</xdr:col>
                <xdr:colOff>0</xdr:colOff>
                <xdr:row>36</xdr:row>
                <xdr:rowOff>0</xdr:rowOff>
              </from>
              <to>
                <xdr:col>26</xdr:col>
                <xdr:colOff>0</xdr:colOff>
                <xdr:row>36</xdr:row>
                <xdr:rowOff>485775</xdr:rowOff>
              </to>
            </anchor>
          </objectPr>
        </oleObject>
      </mc:Choice>
      <mc:Fallback>
        <oleObject progId="PBrush" shapeId="37356" r:id="rId1535"/>
      </mc:Fallback>
    </mc:AlternateContent>
    <mc:AlternateContent xmlns:mc="http://schemas.openxmlformats.org/markup-compatibility/2006">
      <mc:Choice Requires="x14">
        <oleObject progId="PBrush" shapeId="37357" r:id="rId1536">
          <objectPr defaultSize="0" autoPict="0" r:id="rId9">
            <anchor moveWithCells="1" sizeWithCells="1">
              <from>
                <xdr:col>26</xdr:col>
                <xdr:colOff>0</xdr:colOff>
                <xdr:row>36</xdr:row>
                <xdr:rowOff>0</xdr:rowOff>
              </from>
              <to>
                <xdr:col>26</xdr:col>
                <xdr:colOff>0</xdr:colOff>
                <xdr:row>36</xdr:row>
                <xdr:rowOff>485775</xdr:rowOff>
              </to>
            </anchor>
          </objectPr>
        </oleObject>
      </mc:Choice>
      <mc:Fallback>
        <oleObject progId="PBrush" shapeId="37357" r:id="rId1536"/>
      </mc:Fallback>
    </mc:AlternateContent>
    <mc:AlternateContent xmlns:mc="http://schemas.openxmlformats.org/markup-compatibility/2006">
      <mc:Choice Requires="x14">
        <oleObject progId="PBrush" shapeId="37358" r:id="rId1537">
          <objectPr defaultSize="0" autoPict="0" r:id="rId15">
            <anchor moveWithCells="1" sizeWithCells="1">
              <from>
                <xdr:col>26</xdr:col>
                <xdr:colOff>0</xdr:colOff>
                <xdr:row>36</xdr:row>
                <xdr:rowOff>0</xdr:rowOff>
              </from>
              <to>
                <xdr:col>26</xdr:col>
                <xdr:colOff>0</xdr:colOff>
                <xdr:row>36</xdr:row>
                <xdr:rowOff>485775</xdr:rowOff>
              </to>
            </anchor>
          </objectPr>
        </oleObject>
      </mc:Choice>
      <mc:Fallback>
        <oleObject progId="PBrush" shapeId="37358" r:id="rId1537"/>
      </mc:Fallback>
    </mc:AlternateContent>
    <mc:AlternateContent xmlns:mc="http://schemas.openxmlformats.org/markup-compatibility/2006">
      <mc:Choice Requires="x14">
        <oleObject progId="PBrush" shapeId="37359" r:id="rId1538">
          <objectPr defaultSize="0" autoPict="0" r:id="rId621">
            <anchor moveWithCells="1" sizeWithCells="1">
              <from>
                <xdr:col>26</xdr:col>
                <xdr:colOff>0</xdr:colOff>
                <xdr:row>37</xdr:row>
                <xdr:rowOff>0</xdr:rowOff>
              </from>
              <to>
                <xdr:col>26</xdr:col>
                <xdr:colOff>0</xdr:colOff>
                <xdr:row>37</xdr:row>
                <xdr:rowOff>485775</xdr:rowOff>
              </to>
            </anchor>
          </objectPr>
        </oleObject>
      </mc:Choice>
      <mc:Fallback>
        <oleObject progId="PBrush" shapeId="37359" r:id="rId1538"/>
      </mc:Fallback>
    </mc:AlternateContent>
    <mc:AlternateContent xmlns:mc="http://schemas.openxmlformats.org/markup-compatibility/2006">
      <mc:Choice Requires="x14">
        <oleObject progId="PBrush" shapeId="37360" r:id="rId1539">
          <objectPr defaultSize="0" autoPict="0" r:id="rId293">
            <anchor moveWithCells="1" sizeWithCells="1">
              <from>
                <xdr:col>26</xdr:col>
                <xdr:colOff>0</xdr:colOff>
                <xdr:row>37</xdr:row>
                <xdr:rowOff>0</xdr:rowOff>
              </from>
              <to>
                <xdr:col>26</xdr:col>
                <xdr:colOff>0</xdr:colOff>
                <xdr:row>37</xdr:row>
                <xdr:rowOff>485775</xdr:rowOff>
              </to>
            </anchor>
          </objectPr>
        </oleObject>
      </mc:Choice>
      <mc:Fallback>
        <oleObject progId="PBrush" shapeId="37360" r:id="rId1539"/>
      </mc:Fallback>
    </mc:AlternateContent>
    <mc:AlternateContent xmlns:mc="http://schemas.openxmlformats.org/markup-compatibility/2006">
      <mc:Choice Requires="x14">
        <oleObject progId="PBrush" shapeId="37361" r:id="rId1540">
          <objectPr defaultSize="0" autoPict="0" r:id="rId506">
            <anchor moveWithCells="1" sizeWithCells="1">
              <from>
                <xdr:col>26</xdr:col>
                <xdr:colOff>0</xdr:colOff>
                <xdr:row>37</xdr:row>
                <xdr:rowOff>0</xdr:rowOff>
              </from>
              <to>
                <xdr:col>26</xdr:col>
                <xdr:colOff>0</xdr:colOff>
                <xdr:row>37</xdr:row>
                <xdr:rowOff>485775</xdr:rowOff>
              </to>
            </anchor>
          </objectPr>
        </oleObject>
      </mc:Choice>
      <mc:Fallback>
        <oleObject progId="PBrush" shapeId="37361" r:id="rId1540"/>
      </mc:Fallback>
    </mc:AlternateContent>
    <mc:AlternateContent xmlns:mc="http://schemas.openxmlformats.org/markup-compatibility/2006">
      <mc:Choice Requires="x14">
        <oleObject progId="PBrush" shapeId="37362" r:id="rId1541">
          <objectPr defaultSize="0" autoPict="0" r:id="rId204">
            <anchor moveWithCells="1" sizeWithCells="1">
              <from>
                <xdr:col>26</xdr:col>
                <xdr:colOff>0</xdr:colOff>
                <xdr:row>37</xdr:row>
                <xdr:rowOff>0</xdr:rowOff>
              </from>
              <to>
                <xdr:col>26</xdr:col>
                <xdr:colOff>0</xdr:colOff>
                <xdr:row>37</xdr:row>
                <xdr:rowOff>485775</xdr:rowOff>
              </to>
            </anchor>
          </objectPr>
        </oleObject>
      </mc:Choice>
      <mc:Fallback>
        <oleObject progId="PBrush" shapeId="37362" r:id="rId1541"/>
      </mc:Fallback>
    </mc:AlternateContent>
    <mc:AlternateContent xmlns:mc="http://schemas.openxmlformats.org/markup-compatibility/2006">
      <mc:Choice Requires="x14">
        <oleObject progId="PBrush" shapeId="37363" r:id="rId1542">
          <objectPr defaultSize="0" autoPict="0" r:id="rId138">
            <anchor moveWithCells="1" sizeWithCells="1">
              <from>
                <xdr:col>26</xdr:col>
                <xdr:colOff>0</xdr:colOff>
                <xdr:row>37</xdr:row>
                <xdr:rowOff>0</xdr:rowOff>
              </from>
              <to>
                <xdr:col>26</xdr:col>
                <xdr:colOff>0</xdr:colOff>
                <xdr:row>37</xdr:row>
                <xdr:rowOff>485775</xdr:rowOff>
              </to>
            </anchor>
          </objectPr>
        </oleObject>
      </mc:Choice>
      <mc:Fallback>
        <oleObject progId="PBrush" shapeId="37363" r:id="rId1542"/>
      </mc:Fallback>
    </mc:AlternateContent>
    <mc:AlternateContent xmlns:mc="http://schemas.openxmlformats.org/markup-compatibility/2006">
      <mc:Choice Requires="x14">
        <oleObject progId="PBrush" shapeId="37364" r:id="rId1543">
          <objectPr defaultSize="0" autoPict="0" r:id="rId1398">
            <anchor moveWithCells="1" sizeWithCells="1">
              <from>
                <xdr:col>26</xdr:col>
                <xdr:colOff>0</xdr:colOff>
                <xdr:row>37</xdr:row>
                <xdr:rowOff>0</xdr:rowOff>
              </from>
              <to>
                <xdr:col>26</xdr:col>
                <xdr:colOff>0</xdr:colOff>
                <xdr:row>37</xdr:row>
                <xdr:rowOff>485775</xdr:rowOff>
              </to>
            </anchor>
          </objectPr>
        </oleObject>
      </mc:Choice>
      <mc:Fallback>
        <oleObject progId="PBrush" shapeId="37364" r:id="rId1543"/>
      </mc:Fallback>
    </mc:AlternateContent>
    <mc:AlternateContent xmlns:mc="http://schemas.openxmlformats.org/markup-compatibility/2006">
      <mc:Choice Requires="x14">
        <oleObject progId="PBrush" shapeId="37365" r:id="rId1544">
          <objectPr defaultSize="0" autoPict="0" r:id="rId1271">
            <anchor moveWithCells="1" sizeWithCells="1">
              <from>
                <xdr:col>26</xdr:col>
                <xdr:colOff>0</xdr:colOff>
                <xdr:row>37</xdr:row>
                <xdr:rowOff>0</xdr:rowOff>
              </from>
              <to>
                <xdr:col>26</xdr:col>
                <xdr:colOff>0</xdr:colOff>
                <xdr:row>37</xdr:row>
                <xdr:rowOff>485775</xdr:rowOff>
              </to>
            </anchor>
          </objectPr>
        </oleObject>
      </mc:Choice>
      <mc:Fallback>
        <oleObject progId="PBrush" shapeId="37365" r:id="rId1544"/>
      </mc:Fallback>
    </mc:AlternateContent>
    <mc:AlternateContent xmlns:mc="http://schemas.openxmlformats.org/markup-compatibility/2006">
      <mc:Choice Requires="x14">
        <oleObject progId="PBrush" shapeId="37366" r:id="rId1545">
          <objectPr defaultSize="0" autoPict="0" r:id="rId9">
            <anchor moveWithCells="1" sizeWithCells="1">
              <from>
                <xdr:col>26</xdr:col>
                <xdr:colOff>0</xdr:colOff>
                <xdr:row>37</xdr:row>
                <xdr:rowOff>0</xdr:rowOff>
              </from>
              <to>
                <xdr:col>26</xdr:col>
                <xdr:colOff>0</xdr:colOff>
                <xdr:row>37</xdr:row>
                <xdr:rowOff>485775</xdr:rowOff>
              </to>
            </anchor>
          </objectPr>
        </oleObject>
      </mc:Choice>
      <mc:Fallback>
        <oleObject progId="PBrush" shapeId="37366" r:id="rId1545"/>
      </mc:Fallback>
    </mc:AlternateContent>
    <mc:AlternateContent xmlns:mc="http://schemas.openxmlformats.org/markup-compatibility/2006">
      <mc:Choice Requires="x14">
        <oleObject progId="PBrush" shapeId="37367" r:id="rId1546">
          <objectPr defaultSize="0" autoPict="0" r:id="rId15">
            <anchor moveWithCells="1" sizeWithCells="1">
              <from>
                <xdr:col>26</xdr:col>
                <xdr:colOff>0</xdr:colOff>
                <xdr:row>37</xdr:row>
                <xdr:rowOff>0</xdr:rowOff>
              </from>
              <to>
                <xdr:col>26</xdr:col>
                <xdr:colOff>0</xdr:colOff>
                <xdr:row>37</xdr:row>
                <xdr:rowOff>485775</xdr:rowOff>
              </to>
            </anchor>
          </objectPr>
        </oleObject>
      </mc:Choice>
      <mc:Fallback>
        <oleObject progId="PBrush" shapeId="37367" r:id="rId1546"/>
      </mc:Fallback>
    </mc:AlternateContent>
    <mc:AlternateContent xmlns:mc="http://schemas.openxmlformats.org/markup-compatibility/2006">
      <mc:Choice Requires="x14">
        <oleObject progId="PBrush" shapeId="37368" r:id="rId1547">
          <objectPr defaultSize="0" autoPict="0" r:id="rId621">
            <anchor moveWithCells="1" sizeWithCells="1">
              <from>
                <xdr:col>26</xdr:col>
                <xdr:colOff>0</xdr:colOff>
                <xdr:row>39</xdr:row>
                <xdr:rowOff>0</xdr:rowOff>
              </from>
              <to>
                <xdr:col>26</xdr:col>
                <xdr:colOff>0</xdr:colOff>
                <xdr:row>39</xdr:row>
                <xdr:rowOff>485775</xdr:rowOff>
              </to>
            </anchor>
          </objectPr>
        </oleObject>
      </mc:Choice>
      <mc:Fallback>
        <oleObject progId="PBrush" shapeId="37368" r:id="rId1547"/>
      </mc:Fallback>
    </mc:AlternateContent>
    <mc:AlternateContent xmlns:mc="http://schemas.openxmlformats.org/markup-compatibility/2006">
      <mc:Choice Requires="x14">
        <oleObject progId="PBrush" shapeId="37369" r:id="rId1548">
          <objectPr defaultSize="0" autoPict="0" r:id="rId293">
            <anchor moveWithCells="1" sizeWithCells="1">
              <from>
                <xdr:col>26</xdr:col>
                <xdr:colOff>0</xdr:colOff>
                <xdr:row>39</xdr:row>
                <xdr:rowOff>0</xdr:rowOff>
              </from>
              <to>
                <xdr:col>26</xdr:col>
                <xdr:colOff>0</xdr:colOff>
                <xdr:row>39</xdr:row>
                <xdr:rowOff>485775</xdr:rowOff>
              </to>
            </anchor>
          </objectPr>
        </oleObject>
      </mc:Choice>
      <mc:Fallback>
        <oleObject progId="PBrush" shapeId="37369" r:id="rId1548"/>
      </mc:Fallback>
    </mc:AlternateContent>
    <mc:AlternateContent xmlns:mc="http://schemas.openxmlformats.org/markup-compatibility/2006">
      <mc:Choice Requires="x14">
        <oleObject progId="PBrush" shapeId="37370" r:id="rId1549">
          <objectPr defaultSize="0" autoPict="0" r:id="rId506">
            <anchor moveWithCells="1" sizeWithCells="1">
              <from>
                <xdr:col>26</xdr:col>
                <xdr:colOff>0</xdr:colOff>
                <xdr:row>39</xdr:row>
                <xdr:rowOff>0</xdr:rowOff>
              </from>
              <to>
                <xdr:col>26</xdr:col>
                <xdr:colOff>0</xdr:colOff>
                <xdr:row>39</xdr:row>
                <xdr:rowOff>485775</xdr:rowOff>
              </to>
            </anchor>
          </objectPr>
        </oleObject>
      </mc:Choice>
      <mc:Fallback>
        <oleObject progId="PBrush" shapeId="37370" r:id="rId1549"/>
      </mc:Fallback>
    </mc:AlternateContent>
    <mc:AlternateContent xmlns:mc="http://schemas.openxmlformats.org/markup-compatibility/2006">
      <mc:Choice Requires="x14">
        <oleObject progId="PBrush" shapeId="37371" r:id="rId1550">
          <objectPr defaultSize="0" autoPict="0" r:id="rId204">
            <anchor moveWithCells="1" sizeWithCells="1">
              <from>
                <xdr:col>26</xdr:col>
                <xdr:colOff>0</xdr:colOff>
                <xdr:row>39</xdr:row>
                <xdr:rowOff>0</xdr:rowOff>
              </from>
              <to>
                <xdr:col>26</xdr:col>
                <xdr:colOff>0</xdr:colOff>
                <xdr:row>39</xdr:row>
                <xdr:rowOff>485775</xdr:rowOff>
              </to>
            </anchor>
          </objectPr>
        </oleObject>
      </mc:Choice>
      <mc:Fallback>
        <oleObject progId="PBrush" shapeId="37371" r:id="rId1550"/>
      </mc:Fallback>
    </mc:AlternateContent>
    <mc:AlternateContent xmlns:mc="http://schemas.openxmlformats.org/markup-compatibility/2006">
      <mc:Choice Requires="x14">
        <oleObject progId="PBrush" shapeId="37372" r:id="rId1551">
          <objectPr defaultSize="0" autoPict="0" r:id="rId138">
            <anchor moveWithCells="1" sizeWithCells="1">
              <from>
                <xdr:col>26</xdr:col>
                <xdr:colOff>0</xdr:colOff>
                <xdr:row>39</xdr:row>
                <xdr:rowOff>0</xdr:rowOff>
              </from>
              <to>
                <xdr:col>26</xdr:col>
                <xdr:colOff>0</xdr:colOff>
                <xdr:row>39</xdr:row>
                <xdr:rowOff>485775</xdr:rowOff>
              </to>
            </anchor>
          </objectPr>
        </oleObject>
      </mc:Choice>
      <mc:Fallback>
        <oleObject progId="PBrush" shapeId="37372" r:id="rId1551"/>
      </mc:Fallback>
    </mc:AlternateContent>
    <mc:AlternateContent xmlns:mc="http://schemas.openxmlformats.org/markup-compatibility/2006">
      <mc:Choice Requires="x14">
        <oleObject progId="PBrush" shapeId="37373" r:id="rId1552">
          <objectPr defaultSize="0" autoPict="0" r:id="rId1398">
            <anchor moveWithCells="1" sizeWithCells="1">
              <from>
                <xdr:col>26</xdr:col>
                <xdr:colOff>0</xdr:colOff>
                <xdr:row>39</xdr:row>
                <xdr:rowOff>0</xdr:rowOff>
              </from>
              <to>
                <xdr:col>26</xdr:col>
                <xdr:colOff>0</xdr:colOff>
                <xdr:row>39</xdr:row>
                <xdr:rowOff>485775</xdr:rowOff>
              </to>
            </anchor>
          </objectPr>
        </oleObject>
      </mc:Choice>
      <mc:Fallback>
        <oleObject progId="PBrush" shapeId="37373" r:id="rId1552"/>
      </mc:Fallback>
    </mc:AlternateContent>
    <mc:AlternateContent xmlns:mc="http://schemas.openxmlformats.org/markup-compatibility/2006">
      <mc:Choice Requires="x14">
        <oleObject progId="PBrush" shapeId="37374" r:id="rId1553">
          <objectPr defaultSize="0" autoPict="0" r:id="rId1271">
            <anchor moveWithCells="1" sizeWithCells="1">
              <from>
                <xdr:col>26</xdr:col>
                <xdr:colOff>0</xdr:colOff>
                <xdr:row>39</xdr:row>
                <xdr:rowOff>0</xdr:rowOff>
              </from>
              <to>
                <xdr:col>26</xdr:col>
                <xdr:colOff>0</xdr:colOff>
                <xdr:row>39</xdr:row>
                <xdr:rowOff>485775</xdr:rowOff>
              </to>
            </anchor>
          </objectPr>
        </oleObject>
      </mc:Choice>
      <mc:Fallback>
        <oleObject progId="PBrush" shapeId="37374" r:id="rId1553"/>
      </mc:Fallback>
    </mc:AlternateContent>
    <mc:AlternateContent xmlns:mc="http://schemas.openxmlformats.org/markup-compatibility/2006">
      <mc:Choice Requires="x14">
        <oleObject progId="PBrush" shapeId="37375" r:id="rId1554">
          <objectPr defaultSize="0" autoPict="0" r:id="rId9">
            <anchor moveWithCells="1" sizeWithCells="1">
              <from>
                <xdr:col>26</xdr:col>
                <xdr:colOff>0</xdr:colOff>
                <xdr:row>39</xdr:row>
                <xdr:rowOff>0</xdr:rowOff>
              </from>
              <to>
                <xdr:col>26</xdr:col>
                <xdr:colOff>0</xdr:colOff>
                <xdr:row>39</xdr:row>
                <xdr:rowOff>485775</xdr:rowOff>
              </to>
            </anchor>
          </objectPr>
        </oleObject>
      </mc:Choice>
      <mc:Fallback>
        <oleObject progId="PBrush" shapeId="37375" r:id="rId1554"/>
      </mc:Fallback>
    </mc:AlternateContent>
    <mc:AlternateContent xmlns:mc="http://schemas.openxmlformats.org/markup-compatibility/2006">
      <mc:Choice Requires="x14">
        <oleObject progId="PBrush" shapeId="37376" r:id="rId1555">
          <objectPr defaultSize="0" autoPict="0" r:id="rId15">
            <anchor moveWithCells="1" sizeWithCells="1">
              <from>
                <xdr:col>26</xdr:col>
                <xdr:colOff>0</xdr:colOff>
                <xdr:row>39</xdr:row>
                <xdr:rowOff>0</xdr:rowOff>
              </from>
              <to>
                <xdr:col>26</xdr:col>
                <xdr:colOff>0</xdr:colOff>
                <xdr:row>39</xdr:row>
                <xdr:rowOff>485775</xdr:rowOff>
              </to>
            </anchor>
          </objectPr>
        </oleObject>
      </mc:Choice>
      <mc:Fallback>
        <oleObject progId="PBrush" shapeId="37376" r:id="rId1555"/>
      </mc:Fallback>
    </mc:AlternateContent>
    <mc:AlternateContent xmlns:mc="http://schemas.openxmlformats.org/markup-compatibility/2006">
      <mc:Choice Requires="x14">
        <oleObject progId="PBrush" shapeId="37377" r:id="rId1556">
          <objectPr defaultSize="0" autoPict="0" r:id="rId621">
            <anchor moveWithCells="1" sizeWithCells="1">
              <from>
                <xdr:col>26</xdr:col>
                <xdr:colOff>0</xdr:colOff>
                <xdr:row>41</xdr:row>
                <xdr:rowOff>0</xdr:rowOff>
              </from>
              <to>
                <xdr:col>26</xdr:col>
                <xdr:colOff>0</xdr:colOff>
                <xdr:row>41</xdr:row>
                <xdr:rowOff>485775</xdr:rowOff>
              </to>
            </anchor>
          </objectPr>
        </oleObject>
      </mc:Choice>
      <mc:Fallback>
        <oleObject progId="PBrush" shapeId="37377" r:id="rId1556"/>
      </mc:Fallback>
    </mc:AlternateContent>
    <mc:AlternateContent xmlns:mc="http://schemas.openxmlformats.org/markup-compatibility/2006">
      <mc:Choice Requires="x14">
        <oleObject progId="PBrush" shapeId="37378" r:id="rId1557">
          <objectPr defaultSize="0" autoPict="0" r:id="rId293">
            <anchor moveWithCells="1" sizeWithCells="1">
              <from>
                <xdr:col>26</xdr:col>
                <xdr:colOff>0</xdr:colOff>
                <xdr:row>41</xdr:row>
                <xdr:rowOff>0</xdr:rowOff>
              </from>
              <to>
                <xdr:col>26</xdr:col>
                <xdr:colOff>0</xdr:colOff>
                <xdr:row>41</xdr:row>
                <xdr:rowOff>485775</xdr:rowOff>
              </to>
            </anchor>
          </objectPr>
        </oleObject>
      </mc:Choice>
      <mc:Fallback>
        <oleObject progId="PBrush" shapeId="37378" r:id="rId1557"/>
      </mc:Fallback>
    </mc:AlternateContent>
    <mc:AlternateContent xmlns:mc="http://schemas.openxmlformats.org/markup-compatibility/2006">
      <mc:Choice Requires="x14">
        <oleObject progId="PBrush" shapeId="37379" r:id="rId1558">
          <objectPr defaultSize="0" autoPict="0" r:id="rId506">
            <anchor moveWithCells="1" sizeWithCells="1">
              <from>
                <xdr:col>26</xdr:col>
                <xdr:colOff>0</xdr:colOff>
                <xdr:row>41</xdr:row>
                <xdr:rowOff>0</xdr:rowOff>
              </from>
              <to>
                <xdr:col>26</xdr:col>
                <xdr:colOff>0</xdr:colOff>
                <xdr:row>41</xdr:row>
                <xdr:rowOff>485775</xdr:rowOff>
              </to>
            </anchor>
          </objectPr>
        </oleObject>
      </mc:Choice>
      <mc:Fallback>
        <oleObject progId="PBrush" shapeId="37379" r:id="rId1558"/>
      </mc:Fallback>
    </mc:AlternateContent>
    <mc:AlternateContent xmlns:mc="http://schemas.openxmlformats.org/markup-compatibility/2006">
      <mc:Choice Requires="x14">
        <oleObject progId="PBrush" shapeId="37380" r:id="rId1559">
          <objectPr defaultSize="0" autoPict="0" r:id="rId204">
            <anchor moveWithCells="1" sizeWithCells="1">
              <from>
                <xdr:col>26</xdr:col>
                <xdr:colOff>0</xdr:colOff>
                <xdr:row>41</xdr:row>
                <xdr:rowOff>0</xdr:rowOff>
              </from>
              <to>
                <xdr:col>26</xdr:col>
                <xdr:colOff>0</xdr:colOff>
                <xdr:row>41</xdr:row>
                <xdr:rowOff>485775</xdr:rowOff>
              </to>
            </anchor>
          </objectPr>
        </oleObject>
      </mc:Choice>
      <mc:Fallback>
        <oleObject progId="PBrush" shapeId="37380" r:id="rId1559"/>
      </mc:Fallback>
    </mc:AlternateContent>
    <mc:AlternateContent xmlns:mc="http://schemas.openxmlformats.org/markup-compatibility/2006">
      <mc:Choice Requires="x14">
        <oleObject progId="PBrush" shapeId="37381" r:id="rId1560">
          <objectPr defaultSize="0" autoPict="0" r:id="rId138">
            <anchor moveWithCells="1" sizeWithCells="1">
              <from>
                <xdr:col>26</xdr:col>
                <xdr:colOff>0</xdr:colOff>
                <xdr:row>41</xdr:row>
                <xdr:rowOff>0</xdr:rowOff>
              </from>
              <to>
                <xdr:col>26</xdr:col>
                <xdr:colOff>0</xdr:colOff>
                <xdr:row>41</xdr:row>
                <xdr:rowOff>485775</xdr:rowOff>
              </to>
            </anchor>
          </objectPr>
        </oleObject>
      </mc:Choice>
      <mc:Fallback>
        <oleObject progId="PBrush" shapeId="37381" r:id="rId1560"/>
      </mc:Fallback>
    </mc:AlternateContent>
    <mc:AlternateContent xmlns:mc="http://schemas.openxmlformats.org/markup-compatibility/2006">
      <mc:Choice Requires="x14">
        <oleObject progId="PBrush" shapeId="37382" r:id="rId1561">
          <objectPr defaultSize="0" autoPict="0" r:id="rId1398">
            <anchor moveWithCells="1" sizeWithCells="1">
              <from>
                <xdr:col>26</xdr:col>
                <xdr:colOff>0</xdr:colOff>
                <xdr:row>41</xdr:row>
                <xdr:rowOff>0</xdr:rowOff>
              </from>
              <to>
                <xdr:col>26</xdr:col>
                <xdr:colOff>0</xdr:colOff>
                <xdr:row>41</xdr:row>
                <xdr:rowOff>485775</xdr:rowOff>
              </to>
            </anchor>
          </objectPr>
        </oleObject>
      </mc:Choice>
      <mc:Fallback>
        <oleObject progId="PBrush" shapeId="37382" r:id="rId1561"/>
      </mc:Fallback>
    </mc:AlternateContent>
    <mc:AlternateContent xmlns:mc="http://schemas.openxmlformats.org/markup-compatibility/2006">
      <mc:Choice Requires="x14">
        <oleObject progId="PBrush" shapeId="37383" r:id="rId1562">
          <objectPr defaultSize="0" autoPict="0" r:id="rId1271">
            <anchor moveWithCells="1" sizeWithCells="1">
              <from>
                <xdr:col>26</xdr:col>
                <xdr:colOff>0</xdr:colOff>
                <xdr:row>41</xdr:row>
                <xdr:rowOff>0</xdr:rowOff>
              </from>
              <to>
                <xdr:col>26</xdr:col>
                <xdr:colOff>0</xdr:colOff>
                <xdr:row>41</xdr:row>
                <xdr:rowOff>485775</xdr:rowOff>
              </to>
            </anchor>
          </objectPr>
        </oleObject>
      </mc:Choice>
      <mc:Fallback>
        <oleObject progId="PBrush" shapeId="37383" r:id="rId1562"/>
      </mc:Fallback>
    </mc:AlternateContent>
    <mc:AlternateContent xmlns:mc="http://schemas.openxmlformats.org/markup-compatibility/2006">
      <mc:Choice Requires="x14">
        <oleObject progId="PBrush" shapeId="37384" r:id="rId1563">
          <objectPr defaultSize="0" autoPict="0" r:id="rId9">
            <anchor moveWithCells="1" sizeWithCells="1">
              <from>
                <xdr:col>26</xdr:col>
                <xdr:colOff>0</xdr:colOff>
                <xdr:row>41</xdr:row>
                <xdr:rowOff>0</xdr:rowOff>
              </from>
              <to>
                <xdr:col>26</xdr:col>
                <xdr:colOff>0</xdr:colOff>
                <xdr:row>41</xdr:row>
                <xdr:rowOff>485775</xdr:rowOff>
              </to>
            </anchor>
          </objectPr>
        </oleObject>
      </mc:Choice>
      <mc:Fallback>
        <oleObject progId="PBrush" shapeId="37384" r:id="rId1563"/>
      </mc:Fallback>
    </mc:AlternateContent>
    <mc:AlternateContent xmlns:mc="http://schemas.openxmlformats.org/markup-compatibility/2006">
      <mc:Choice Requires="x14">
        <oleObject progId="PBrush" shapeId="37385" r:id="rId1564">
          <objectPr defaultSize="0" autoPict="0" r:id="rId15">
            <anchor moveWithCells="1" sizeWithCells="1">
              <from>
                <xdr:col>26</xdr:col>
                <xdr:colOff>0</xdr:colOff>
                <xdr:row>41</xdr:row>
                <xdr:rowOff>0</xdr:rowOff>
              </from>
              <to>
                <xdr:col>26</xdr:col>
                <xdr:colOff>0</xdr:colOff>
                <xdr:row>41</xdr:row>
                <xdr:rowOff>485775</xdr:rowOff>
              </to>
            </anchor>
          </objectPr>
        </oleObject>
      </mc:Choice>
      <mc:Fallback>
        <oleObject progId="PBrush" shapeId="37385" r:id="rId1564"/>
      </mc:Fallback>
    </mc:AlternateContent>
    <mc:AlternateContent xmlns:mc="http://schemas.openxmlformats.org/markup-compatibility/2006">
      <mc:Choice Requires="x14">
        <oleObject progId="PBrush" shapeId="37386" r:id="rId1565">
          <objectPr defaultSize="0" autoPict="0" r:id="rId621">
            <anchor moveWithCells="1" sizeWithCells="1">
              <from>
                <xdr:col>26</xdr:col>
                <xdr:colOff>0</xdr:colOff>
                <xdr:row>53</xdr:row>
                <xdr:rowOff>0</xdr:rowOff>
              </from>
              <to>
                <xdr:col>26</xdr:col>
                <xdr:colOff>0</xdr:colOff>
                <xdr:row>53</xdr:row>
                <xdr:rowOff>485775</xdr:rowOff>
              </to>
            </anchor>
          </objectPr>
        </oleObject>
      </mc:Choice>
      <mc:Fallback>
        <oleObject progId="PBrush" shapeId="37386" r:id="rId1565"/>
      </mc:Fallback>
    </mc:AlternateContent>
    <mc:AlternateContent xmlns:mc="http://schemas.openxmlformats.org/markup-compatibility/2006">
      <mc:Choice Requires="x14">
        <oleObject progId="PBrush" shapeId="37387" r:id="rId1566">
          <objectPr defaultSize="0" autoPict="0" r:id="rId293">
            <anchor moveWithCells="1" sizeWithCells="1">
              <from>
                <xdr:col>26</xdr:col>
                <xdr:colOff>0</xdr:colOff>
                <xdr:row>53</xdr:row>
                <xdr:rowOff>0</xdr:rowOff>
              </from>
              <to>
                <xdr:col>26</xdr:col>
                <xdr:colOff>0</xdr:colOff>
                <xdr:row>53</xdr:row>
                <xdr:rowOff>485775</xdr:rowOff>
              </to>
            </anchor>
          </objectPr>
        </oleObject>
      </mc:Choice>
      <mc:Fallback>
        <oleObject progId="PBrush" shapeId="37387" r:id="rId1566"/>
      </mc:Fallback>
    </mc:AlternateContent>
    <mc:AlternateContent xmlns:mc="http://schemas.openxmlformats.org/markup-compatibility/2006">
      <mc:Choice Requires="x14">
        <oleObject progId="PBrush" shapeId="37388" r:id="rId1567">
          <objectPr defaultSize="0" autoPict="0" r:id="rId506">
            <anchor moveWithCells="1" sizeWithCells="1">
              <from>
                <xdr:col>26</xdr:col>
                <xdr:colOff>0</xdr:colOff>
                <xdr:row>53</xdr:row>
                <xdr:rowOff>0</xdr:rowOff>
              </from>
              <to>
                <xdr:col>26</xdr:col>
                <xdr:colOff>0</xdr:colOff>
                <xdr:row>53</xdr:row>
                <xdr:rowOff>485775</xdr:rowOff>
              </to>
            </anchor>
          </objectPr>
        </oleObject>
      </mc:Choice>
      <mc:Fallback>
        <oleObject progId="PBrush" shapeId="37388" r:id="rId1567"/>
      </mc:Fallback>
    </mc:AlternateContent>
    <mc:AlternateContent xmlns:mc="http://schemas.openxmlformats.org/markup-compatibility/2006">
      <mc:Choice Requires="x14">
        <oleObject progId="PBrush" shapeId="37389" r:id="rId1568">
          <objectPr defaultSize="0" autoPict="0" r:id="rId204">
            <anchor moveWithCells="1" sizeWithCells="1">
              <from>
                <xdr:col>26</xdr:col>
                <xdr:colOff>0</xdr:colOff>
                <xdr:row>53</xdr:row>
                <xdr:rowOff>0</xdr:rowOff>
              </from>
              <to>
                <xdr:col>26</xdr:col>
                <xdr:colOff>0</xdr:colOff>
                <xdr:row>53</xdr:row>
                <xdr:rowOff>485775</xdr:rowOff>
              </to>
            </anchor>
          </objectPr>
        </oleObject>
      </mc:Choice>
      <mc:Fallback>
        <oleObject progId="PBrush" shapeId="37389" r:id="rId1568"/>
      </mc:Fallback>
    </mc:AlternateContent>
    <mc:AlternateContent xmlns:mc="http://schemas.openxmlformats.org/markup-compatibility/2006">
      <mc:Choice Requires="x14">
        <oleObject progId="PBrush" shapeId="37390" r:id="rId1569">
          <objectPr defaultSize="0" autoPict="0" r:id="rId138">
            <anchor moveWithCells="1" sizeWithCells="1">
              <from>
                <xdr:col>26</xdr:col>
                <xdr:colOff>0</xdr:colOff>
                <xdr:row>53</xdr:row>
                <xdr:rowOff>0</xdr:rowOff>
              </from>
              <to>
                <xdr:col>26</xdr:col>
                <xdr:colOff>0</xdr:colOff>
                <xdr:row>53</xdr:row>
                <xdr:rowOff>485775</xdr:rowOff>
              </to>
            </anchor>
          </objectPr>
        </oleObject>
      </mc:Choice>
      <mc:Fallback>
        <oleObject progId="PBrush" shapeId="37390" r:id="rId1569"/>
      </mc:Fallback>
    </mc:AlternateContent>
    <mc:AlternateContent xmlns:mc="http://schemas.openxmlformats.org/markup-compatibility/2006">
      <mc:Choice Requires="x14">
        <oleObject progId="PBrush" shapeId="37391" r:id="rId1570">
          <objectPr defaultSize="0" autoPict="0" r:id="rId1398">
            <anchor moveWithCells="1" sizeWithCells="1">
              <from>
                <xdr:col>26</xdr:col>
                <xdr:colOff>0</xdr:colOff>
                <xdr:row>53</xdr:row>
                <xdr:rowOff>0</xdr:rowOff>
              </from>
              <to>
                <xdr:col>26</xdr:col>
                <xdr:colOff>0</xdr:colOff>
                <xdr:row>53</xdr:row>
                <xdr:rowOff>485775</xdr:rowOff>
              </to>
            </anchor>
          </objectPr>
        </oleObject>
      </mc:Choice>
      <mc:Fallback>
        <oleObject progId="PBrush" shapeId="37391" r:id="rId1570"/>
      </mc:Fallback>
    </mc:AlternateContent>
    <mc:AlternateContent xmlns:mc="http://schemas.openxmlformats.org/markup-compatibility/2006">
      <mc:Choice Requires="x14">
        <oleObject progId="PBrush" shapeId="37392" r:id="rId1571">
          <objectPr defaultSize="0" autoPict="0" r:id="rId1271">
            <anchor moveWithCells="1" sizeWithCells="1">
              <from>
                <xdr:col>26</xdr:col>
                <xdr:colOff>0</xdr:colOff>
                <xdr:row>53</xdr:row>
                <xdr:rowOff>0</xdr:rowOff>
              </from>
              <to>
                <xdr:col>26</xdr:col>
                <xdr:colOff>0</xdr:colOff>
                <xdr:row>53</xdr:row>
                <xdr:rowOff>485775</xdr:rowOff>
              </to>
            </anchor>
          </objectPr>
        </oleObject>
      </mc:Choice>
      <mc:Fallback>
        <oleObject progId="PBrush" shapeId="37392" r:id="rId1571"/>
      </mc:Fallback>
    </mc:AlternateContent>
    <mc:AlternateContent xmlns:mc="http://schemas.openxmlformats.org/markup-compatibility/2006">
      <mc:Choice Requires="x14">
        <oleObject progId="PBrush" shapeId="37393" r:id="rId1572">
          <objectPr defaultSize="0" autoPict="0" r:id="rId9">
            <anchor moveWithCells="1" sizeWithCells="1">
              <from>
                <xdr:col>26</xdr:col>
                <xdr:colOff>0</xdr:colOff>
                <xdr:row>53</xdr:row>
                <xdr:rowOff>0</xdr:rowOff>
              </from>
              <to>
                <xdr:col>26</xdr:col>
                <xdr:colOff>0</xdr:colOff>
                <xdr:row>53</xdr:row>
                <xdr:rowOff>485775</xdr:rowOff>
              </to>
            </anchor>
          </objectPr>
        </oleObject>
      </mc:Choice>
      <mc:Fallback>
        <oleObject progId="PBrush" shapeId="37393" r:id="rId1572"/>
      </mc:Fallback>
    </mc:AlternateContent>
    <mc:AlternateContent xmlns:mc="http://schemas.openxmlformats.org/markup-compatibility/2006">
      <mc:Choice Requires="x14">
        <oleObject progId="PBrush" shapeId="37394" r:id="rId1573">
          <objectPr defaultSize="0" autoPict="0" r:id="rId15">
            <anchor moveWithCells="1" sizeWithCells="1">
              <from>
                <xdr:col>26</xdr:col>
                <xdr:colOff>0</xdr:colOff>
                <xdr:row>53</xdr:row>
                <xdr:rowOff>0</xdr:rowOff>
              </from>
              <to>
                <xdr:col>26</xdr:col>
                <xdr:colOff>0</xdr:colOff>
                <xdr:row>53</xdr:row>
                <xdr:rowOff>485775</xdr:rowOff>
              </to>
            </anchor>
          </objectPr>
        </oleObject>
      </mc:Choice>
      <mc:Fallback>
        <oleObject progId="PBrush" shapeId="37394" r:id="rId1573"/>
      </mc:Fallback>
    </mc:AlternateContent>
    <mc:AlternateContent xmlns:mc="http://schemas.openxmlformats.org/markup-compatibility/2006">
      <mc:Choice Requires="x14">
        <oleObject progId="PBrush" shapeId="37395" r:id="rId1574">
          <objectPr defaultSize="0" autoPict="0" r:id="rId621">
            <anchor moveWithCells="1" sizeWithCells="1">
              <from>
                <xdr:col>26</xdr:col>
                <xdr:colOff>0</xdr:colOff>
                <xdr:row>54</xdr:row>
                <xdr:rowOff>0</xdr:rowOff>
              </from>
              <to>
                <xdr:col>26</xdr:col>
                <xdr:colOff>0</xdr:colOff>
                <xdr:row>54</xdr:row>
                <xdr:rowOff>485775</xdr:rowOff>
              </to>
            </anchor>
          </objectPr>
        </oleObject>
      </mc:Choice>
      <mc:Fallback>
        <oleObject progId="PBrush" shapeId="37395" r:id="rId1574"/>
      </mc:Fallback>
    </mc:AlternateContent>
    <mc:AlternateContent xmlns:mc="http://schemas.openxmlformats.org/markup-compatibility/2006">
      <mc:Choice Requires="x14">
        <oleObject progId="PBrush" shapeId="37396" r:id="rId1575">
          <objectPr defaultSize="0" autoPict="0" r:id="rId293">
            <anchor moveWithCells="1" sizeWithCells="1">
              <from>
                <xdr:col>26</xdr:col>
                <xdr:colOff>0</xdr:colOff>
                <xdr:row>54</xdr:row>
                <xdr:rowOff>0</xdr:rowOff>
              </from>
              <to>
                <xdr:col>26</xdr:col>
                <xdr:colOff>0</xdr:colOff>
                <xdr:row>54</xdr:row>
                <xdr:rowOff>485775</xdr:rowOff>
              </to>
            </anchor>
          </objectPr>
        </oleObject>
      </mc:Choice>
      <mc:Fallback>
        <oleObject progId="PBrush" shapeId="37396" r:id="rId1575"/>
      </mc:Fallback>
    </mc:AlternateContent>
    <mc:AlternateContent xmlns:mc="http://schemas.openxmlformats.org/markup-compatibility/2006">
      <mc:Choice Requires="x14">
        <oleObject progId="PBrush" shapeId="37397" r:id="rId1576">
          <objectPr defaultSize="0" autoPict="0" r:id="rId506">
            <anchor moveWithCells="1" sizeWithCells="1">
              <from>
                <xdr:col>26</xdr:col>
                <xdr:colOff>0</xdr:colOff>
                <xdr:row>54</xdr:row>
                <xdr:rowOff>0</xdr:rowOff>
              </from>
              <to>
                <xdr:col>26</xdr:col>
                <xdr:colOff>0</xdr:colOff>
                <xdr:row>54</xdr:row>
                <xdr:rowOff>485775</xdr:rowOff>
              </to>
            </anchor>
          </objectPr>
        </oleObject>
      </mc:Choice>
      <mc:Fallback>
        <oleObject progId="PBrush" shapeId="37397" r:id="rId1576"/>
      </mc:Fallback>
    </mc:AlternateContent>
    <mc:AlternateContent xmlns:mc="http://schemas.openxmlformats.org/markup-compatibility/2006">
      <mc:Choice Requires="x14">
        <oleObject progId="PBrush" shapeId="37398" r:id="rId1577">
          <objectPr defaultSize="0" autoPict="0" r:id="rId204">
            <anchor moveWithCells="1" sizeWithCells="1">
              <from>
                <xdr:col>26</xdr:col>
                <xdr:colOff>0</xdr:colOff>
                <xdr:row>54</xdr:row>
                <xdr:rowOff>0</xdr:rowOff>
              </from>
              <to>
                <xdr:col>26</xdr:col>
                <xdr:colOff>0</xdr:colOff>
                <xdr:row>54</xdr:row>
                <xdr:rowOff>485775</xdr:rowOff>
              </to>
            </anchor>
          </objectPr>
        </oleObject>
      </mc:Choice>
      <mc:Fallback>
        <oleObject progId="PBrush" shapeId="37398" r:id="rId1577"/>
      </mc:Fallback>
    </mc:AlternateContent>
    <mc:AlternateContent xmlns:mc="http://schemas.openxmlformats.org/markup-compatibility/2006">
      <mc:Choice Requires="x14">
        <oleObject progId="PBrush" shapeId="37399" r:id="rId1578">
          <objectPr defaultSize="0" autoPict="0" r:id="rId138">
            <anchor moveWithCells="1" sizeWithCells="1">
              <from>
                <xdr:col>26</xdr:col>
                <xdr:colOff>0</xdr:colOff>
                <xdr:row>54</xdr:row>
                <xdr:rowOff>0</xdr:rowOff>
              </from>
              <to>
                <xdr:col>26</xdr:col>
                <xdr:colOff>0</xdr:colOff>
                <xdr:row>54</xdr:row>
                <xdr:rowOff>485775</xdr:rowOff>
              </to>
            </anchor>
          </objectPr>
        </oleObject>
      </mc:Choice>
      <mc:Fallback>
        <oleObject progId="PBrush" shapeId="37399" r:id="rId1578"/>
      </mc:Fallback>
    </mc:AlternateContent>
    <mc:AlternateContent xmlns:mc="http://schemas.openxmlformats.org/markup-compatibility/2006">
      <mc:Choice Requires="x14">
        <oleObject progId="PBrush" shapeId="37400" r:id="rId1579">
          <objectPr defaultSize="0" autoPict="0" r:id="rId1398">
            <anchor moveWithCells="1" sizeWithCells="1">
              <from>
                <xdr:col>26</xdr:col>
                <xdr:colOff>0</xdr:colOff>
                <xdr:row>54</xdr:row>
                <xdr:rowOff>0</xdr:rowOff>
              </from>
              <to>
                <xdr:col>26</xdr:col>
                <xdr:colOff>0</xdr:colOff>
                <xdr:row>54</xdr:row>
                <xdr:rowOff>485775</xdr:rowOff>
              </to>
            </anchor>
          </objectPr>
        </oleObject>
      </mc:Choice>
      <mc:Fallback>
        <oleObject progId="PBrush" shapeId="37400" r:id="rId1579"/>
      </mc:Fallback>
    </mc:AlternateContent>
    <mc:AlternateContent xmlns:mc="http://schemas.openxmlformats.org/markup-compatibility/2006">
      <mc:Choice Requires="x14">
        <oleObject progId="PBrush" shapeId="37401" r:id="rId1580">
          <objectPr defaultSize="0" autoPict="0" r:id="rId1271">
            <anchor moveWithCells="1" sizeWithCells="1">
              <from>
                <xdr:col>26</xdr:col>
                <xdr:colOff>0</xdr:colOff>
                <xdr:row>54</xdr:row>
                <xdr:rowOff>0</xdr:rowOff>
              </from>
              <to>
                <xdr:col>26</xdr:col>
                <xdr:colOff>0</xdr:colOff>
                <xdr:row>54</xdr:row>
                <xdr:rowOff>485775</xdr:rowOff>
              </to>
            </anchor>
          </objectPr>
        </oleObject>
      </mc:Choice>
      <mc:Fallback>
        <oleObject progId="PBrush" shapeId="37401" r:id="rId1580"/>
      </mc:Fallback>
    </mc:AlternateContent>
    <mc:AlternateContent xmlns:mc="http://schemas.openxmlformats.org/markup-compatibility/2006">
      <mc:Choice Requires="x14">
        <oleObject progId="PBrush" shapeId="37402" r:id="rId1581">
          <objectPr defaultSize="0" autoPict="0" r:id="rId9">
            <anchor moveWithCells="1" sizeWithCells="1">
              <from>
                <xdr:col>26</xdr:col>
                <xdr:colOff>0</xdr:colOff>
                <xdr:row>54</xdr:row>
                <xdr:rowOff>0</xdr:rowOff>
              </from>
              <to>
                <xdr:col>26</xdr:col>
                <xdr:colOff>0</xdr:colOff>
                <xdr:row>54</xdr:row>
                <xdr:rowOff>485775</xdr:rowOff>
              </to>
            </anchor>
          </objectPr>
        </oleObject>
      </mc:Choice>
      <mc:Fallback>
        <oleObject progId="PBrush" shapeId="37402" r:id="rId1581"/>
      </mc:Fallback>
    </mc:AlternateContent>
    <mc:AlternateContent xmlns:mc="http://schemas.openxmlformats.org/markup-compatibility/2006">
      <mc:Choice Requires="x14">
        <oleObject progId="PBrush" shapeId="37403" r:id="rId1582">
          <objectPr defaultSize="0" autoPict="0" r:id="rId15">
            <anchor moveWithCells="1" sizeWithCells="1">
              <from>
                <xdr:col>26</xdr:col>
                <xdr:colOff>0</xdr:colOff>
                <xdr:row>54</xdr:row>
                <xdr:rowOff>0</xdr:rowOff>
              </from>
              <to>
                <xdr:col>26</xdr:col>
                <xdr:colOff>0</xdr:colOff>
                <xdr:row>54</xdr:row>
                <xdr:rowOff>485775</xdr:rowOff>
              </to>
            </anchor>
          </objectPr>
        </oleObject>
      </mc:Choice>
      <mc:Fallback>
        <oleObject progId="PBrush" shapeId="37403" r:id="rId1582"/>
      </mc:Fallback>
    </mc:AlternateContent>
    <mc:AlternateContent xmlns:mc="http://schemas.openxmlformats.org/markup-compatibility/2006">
      <mc:Choice Requires="x14">
        <oleObject progId="PBrush" shapeId="37404" r:id="rId1583">
          <objectPr defaultSize="0" autoPict="0" r:id="rId621">
            <anchor moveWithCells="1" sizeWithCells="1">
              <from>
                <xdr:col>26</xdr:col>
                <xdr:colOff>0</xdr:colOff>
                <xdr:row>77</xdr:row>
                <xdr:rowOff>0</xdr:rowOff>
              </from>
              <to>
                <xdr:col>26</xdr:col>
                <xdr:colOff>0</xdr:colOff>
                <xdr:row>77</xdr:row>
                <xdr:rowOff>485775</xdr:rowOff>
              </to>
            </anchor>
          </objectPr>
        </oleObject>
      </mc:Choice>
      <mc:Fallback>
        <oleObject progId="PBrush" shapeId="37404" r:id="rId1583"/>
      </mc:Fallback>
    </mc:AlternateContent>
    <mc:AlternateContent xmlns:mc="http://schemas.openxmlformats.org/markup-compatibility/2006">
      <mc:Choice Requires="x14">
        <oleObject progId="PBrush" shapeId="37405" r:id="rId1584">
          <objectPr defaultSize="0" autoPict="0" r:id="rId293">
            <anchor moveWithCells="1" sizeWithCells="1">
              <from>
                <xdr:col>26</xdr:col>
                <xdr:colOff>0</xdr:colOff>
                <xdr:row>77</xdr:row>
                <xdr:rowOff>0</xdr:rowOff>
              </from>
              <to>
                <xdr:col>26</xdr:col>
                <xdr:colOff>0</xdr:colOff>
                <xdr:row>77</xdr:row>
                <xdr:rowOff>485775</xdr:rowOff>
              </to>
            </anchor>
          </objectPr>
        </oleObject>
      </mc:Choice>
      <mc:Fallback>
        <oleObject progId="PBrush" shapeId="37405" r:id="rId1584"/>
      </mc:Fallback>
    </mc:AlternateContent>
    <mc:AlternateContent xmlns:mc="http://schemas.openxmlformats.org/markup-compatibility/2006">
      <mc:Choice Requires="x14">
        <oleObject progId="PBrush" shapeId="37406" r:id="rId1585">
          <objectPr defaultSize="0" autoPict="0" r:id="rId506">
            <anchor moveWithCells="1" sizeWithCells="1">
              <from>
                <xdr:col>26</xdr:col>
                <xdr:colOff>0</xdr:colOff>
                <xdr:row>77</xdr:row>
                <xdr:rowOff>0</xdr:rowOff>
              </from>
              <to>
                <xdr:col>26</xdr:col>
                <xdr:colOff>0</xdr:colOff>
                <xdr:row>77</xdr:row>
                <xdr:rowOff>485775</xdr:rowOff>
              </to>
            </anchor>
          </objectPr>
        </oleObject>
      </mc:Choice>
      <mc:Fallback>
        <oleObject progId="PBrush" shapeId="37406" r:id="rId1585"/>
      </mc:Fallback>
    </mc:AlternateContent>
    <mc:AlternateContent xmlns:mc="http://schemas.openxmlformats.org/markup-compatibility/2006">
      <mc:Choice Requires="x14">
        <oleObject progId="PBrush" shapeId="37407" r:id="rId1586">
          <objectPr defaultSize="0" autoPict="0" r:id="rId204">
            <anchor moveWithCells="1" sizeWithCells="1">
              <from>
                <xdr:col>26</xdr:col>
                <xdr:colOff>0</xdr:colOff>
                <xdr:row>77</xdr:row>
                <xdr:rowOff>0</xdr:rowOff>
              </from>
              <to>
                <xdr:col>26</xdr:col>
                <xdr:colOff>0</xdr:colOff>
                <xdr:row>77</xdr:row>
                <xdr:rowOff>485775</xdr:rowOff>
              </to>
            </anchor>
          </objectPr>
        </oleObject>
      </mc:Choice>
      <mc:Fallback>
        <oleObject progId="PBrush" shapeId="37407" r:id="rId1586"/>
      </mc:Fallback>
    </mc:AlternateContent>
    <mc:AlternateContent xmlns:mc="http://schemas.openxmlformats.org/markup-compatibility/2006">
      <mc:Choice Requires="x14">
        <oleObject progId="PBrush" shapeId="37408" r:id="rId1587">
          <objectPr defaultSize="0" autoPict="0" r:id="rId138">
            <anchor moveWithCells="1" sizeWithCells="1">
              <from>
                <xdr:col>26</xdr:col>
                <xdr:colOff>0</xdr:colOff>
                <xdr:row>77</xdr:row>
                <xdr:rowOff>0</xdr:rowOff>
              </from>
              <to>
                <xdr:col>26</xdr:col>
                <xdr:colOff>0</xdr:colOff>
                <xdr:row>77</xdr:row>
                <xdr:rowOff>485775</xdr:rowOff>
              </to>
            </anchor>
          </objectPr>
        </oleObject>
      </mc:Choice>
      <mc:Fallback>
        <oleObject progId="PBrush" shapeId="37408" r:id="rId1587"/>
      </mc:Fallback>
    </mc:AlternateContent>
    <mc:AlternateContent xmlns:mc="http://schemas.openxmlformats.org/markup-compatibility/2006">
      <mc:Choice Requires="x14">
        <oleObject progId="PBrush" shapeId="37409" r:id="rId1588">
          <objectPr defaultSize="0" autoPict="0" r:id="rId1398">
            <anchor moveWithCells="1" sizeWithCells="1">
              <from>
                <xdr:col>26</xdr:col>
                <xdr:colOff>0</xdr:colOff>
                <xdr:row>77</xdr:row>
                <xdr:rowOff>0</xdr:rowOff>
              </from>
              <to>
                <xdr:col>26</xdr:col>
                <xdr:colOff>0</xdr:colOff>
                <xdr:row>77</xdr:row>
                <xdr:rowOff>485775</xdr:rowOff>
              </to>
            </anchor>
          </objectPr>
        </oleObject>
      </mc:Choice>
      <mc:Fallback>
        <oleObject progId="PBrush" shapeId="37409" r:id="rId1588"/>
      </mc:Fallback>
    </mc:AlternateContent>
    <mc:AlternateContent xmlns:mc="http://schemas.openxmlformats.org/markup-compatibility/2006">
      <mc:Choice Requires="x14">
        <oleObject progId="PBrush" shapeId="37410" r:id="rId1589">
          <objectPr defaultSize="0" autoPict="0" r:id="rId1271">
            <anchor moveWithCells="1" sizeWithCells="1">
              <from>
                <xdr:col>26</xdr:col>
                <xdr:colOff>0</xdr:colOff>
                <xdr:row>77</xdr:row>
                <xdr:rowOff>0</xdr:rowOff>
              </from>
              <to>
                <xdr:col>26</xdr:col>
                <xdr:colOff>0</xdr:colOff>
                <xdr:row>77</xdr:row>
                <xdr:rowOff>485775</xdr:rowOff>
              </to>
            </anchor>
          </objectPr>
        </oleObject>
      </mc:Choice>
      <mc:Fallback>
        <oleObject progId="PBrush" shapeId="37410" r:id="rId1589"/>
      </mc:Fallback>
    </mc:AlternateContent>
    <mc:AlternateContent xmlns:mc="http://schemas.openxmlformats.org/markup-compatibility/2006">
      <mc:Choice Requires="x14">
        <oleObject progId="PBrush" shapeId="37411" r:id="rId1590">
          <objectPr defaultSize="0" autoPict="0" r:id="rId9">
            <anchor moveWithCells="1" sizeWithCells="1">
              <from>
                <xdr:col>26</xdr:col>
                <xdr:colOff>0</xdr:colOff>
                <xdr:row>77</xdr:row>
                <xdr:rowOff>0</xdr:rowOff>
              </from>
              <to>
                <xdr:col>26</xdr:col>
                <xdr:colOff>0</xdr:colOff>
                <xdr:row>77</xdr:row>
                <xdr:rowOff>485775</xdr:rowOff>
              </to>
            </anchor>
          </objectPr>
        </oleObject>
      </mc:Choice>
      <mc:Fallback>
        <oleObject progId="PBrush" shapeId="37411" r:id="rId1590"/>
      </mc:Fallback>
    </mc:AlternateContent>
    <mc:AlternateContent xmlns:mc="http://schemas.openxmlformats.org/markup-compatibility/2006">
      <mc:Choice Requires="x14">
        <oleObject progId="PBrush" shapeId="37412" r:id="rId1591">
          <objectPr defaultSize="0" autoPict="0" r:id="rId15">
            <anchor moveWithCells="1" sizeWithCells="1">
              <from>
                <xdr:col>26</xdr:col>
                <xdr:colOff>0</xdr:colOff>
                <xdr:row>77</xdr:row>
                <xdr:rowOff>0</xdr:rowOff>
              </from>
              <to>
                <xdr:col>26</xdr:col>
                <xdr:colOff>0</xdr:colOff>
                <xdr:row>77</xdr:row>
                <xdr:rowOff>485775</xdr:rowOff>
              </to>
            </anchor>
          </objectPr>
        </oleObject>
      </mc:Choice>
      <mc:Fallback>
        <oleObject progId="PBrush" shapeId="37412" r:id="rId1591"/>
      </mc:Fallback>
    </mc:AlternateContent>
    <mc:AlternateContent xmlns:mc="http://schemas.openxmlformats.org/markup-compatibility/2006">
      <mc:Choice Requires="x14">
        <oleObject progId="PBrush" shapeId="37413" r:id="rId1592">
          <objectPr defaultSize="0" autoPict="0" r:id="rId621">
            <anchor moveWithCells="1" sizeWithCells="1">
              <from>
                <xdr:col>26</xdr:col>
                <xdr:colOff>0</xdr:colOff>
                <xdr:row>127</xdr:row>
                <xdr:rowOff>0</xdr:rowOff>
              </from>
              <to>
                <xdr:col>26</xdr:col>
                <xdr:colOff>0</xdr:colOff>
                <xdr:row>127</xdr:row>
                <xdr:rowOff>485775</xdr:rowOff>
              </to>
            </anchor>
          </objectPr>
        </oleObject>
      </mc:Choice>
      <mc:Fallback>
        <oleObject progId="PBrush" shapeId="37413" r:id="rId1592"/>
      </mc:Fallback>
    </mc:AlternateContent>
    <mc:AlternateContent xmlns:mc="http://schemas.openxmlformats.org/markup-compatibility/2006">
      <mc:Choice Requires="x14">
        <oleObject progId="PBrush" shapeId="37414" r:id="rId1593">
          <objectPr defaultSize="0" autoPict="0" r:id="rId293">
            <anchor moveWithCells="1" sizeWithCells="1">
              <from>
                <xdr:col>26</xdr:col>
                <xdr:colOff>0</xdr:colOff>
                <xdr:row>127</xdr:row>
                <xdr:rowOff>0</xdr:rowOff>
              </from>
              <to>
                <xdr:col>26</xdr:col>
                <xdr:colOff>0</xdr:colOff>
                <xdr:row>127</xdr:row>
                <xdr:rowOff>485775</xdr:rowOff>
              </to>
            </anchor>
          </objectPr>
        </oleObject>
      </mc:Choice>
      <mc:Fallback>
        <oleObject progId="PBrush" shapeId="37414" r:id="rId1593"/>
      </mc:Fallback>
    </mc:AlternateContent>
    <mc:AlternateContent xmlns:mc="http://schemas.openxmlformats.org/markup-compatibility/2006">
      <mc:Choice Requires="x14">
        <oleObject progId="PBrush" shapeId="37415" r:id="rId1594">
          <objectPr defaultSize="0" autoPict="0" r:id="rId506">
            <anchor moveWithCells="1" sizeWithCells="1">
              <from>
                <xdr:col>26</xdr:col>
                <xdr:colOff>0</xdr:colOff>
                <xdr:row>127</xdr:row>
                <xdr:rowOff>0</xdr:rowOff>
              </from>
              <to>
                <xdr:col>26</xdr:col>
                <xdr:colOff>0</xdr:colOff>
                <xdr:row>127</xdr:row>
                <xdr:rowOff>485775</xdr:rowOff>
              </to>
            </anchor>
          </objectPr>
        </oleObject>
      </mc:Choice>
      <mc:Fallback>
        <oleObject progId="PBrush" shapeId="37415" r:id="rId1594"/>
      </mc:Fallback>
    </mc:AlternateContent>
    <mc:AlternateContent xmlns:mc="http://schemas.openxmlformats.org/markup-compatibility/2006">
      <mc:Choice Requires="x14">
        <oleObject progId="PBrush" shapeId="37416" r:id="rId1595">
          <objectPr defaultSize="0" autoPict="0" r:id="rId204">
            <anchor moveWithCells="1" sizeWithCells="1">
              <from>
                <xdr:col>26</xdr:col>
                <xdr:colOff>0</xdr:colOff>
                <xdr:row>127</xdr:row>
                <xdr:rowOff>0</xdr:rowOff>
              </from>
              <to>
                <xdr:col>26</xdr:col>
                <xdr:colOff>0</xdr:colOff>
                <xdr:row>127</xdr:row>
                <xdr:rowOff>485775</xdr:rowOff>
              </to>
            </anchor>
          </objectPr>
        </oleObject>
      </mc:Choice>
      <mc:Fallback>
        <oleObject progId="PBrush" shapeId="37416" r:id="rId1595"/>
      </mc:Fallback>
    </mc:AlternateContent>
    <mc:AlternateContent xmlns:mc="http://schemas.openxmlformats.org/markup-compatibility/2006">
      <mc:Choice Requires="x14">
        <oleObject progId="PBrush" shapeId="37417" r:id="rId1596">
          <objectPr defaultSize="0" autoPict="0" r:id="rId138">
            <anchor moveWithCells="1" sizeWithCells="1">
              <from>
                <xdr:col>26</xdr:col>
                <xdr:colOff>0</xdr:colOff>
                <xdr:row>127</xdr:row>
                <xdr:rowOff>0</xdr:rowOff>
              </from>
              <to>
                <xdr:col>26</xdr:col>
                <xdr:colOff>0</xdr:colOff>
                <xdr:row>127</xdr:row>
                <xdr:rowOff>485775</xdr:rowOff>
              </to>
            </anchor>
          </objectPr>
        </oleObject>
      </mc:Choice>
      <mc:Fallback>
        <oleObject progId="PBrush" shapeId="37417" r:id="rId1596"/>
      </mc:Fallback>
    </mc:AlternateContent>
    <mc:AlternateContent xmlns:mc="http://schemas.openxmlformats.org/markup-compatibility/2006">
      <mc:Choice Requires="x14">
        <oleObject progId="PBrush" shapeId="37418" r:id="rId1597">
          <objectPr defaultSize="0" autoPict="0" r:id="rId1398">
            <anchor moveWithCells="1" sizeWithCells="1">
              <from>
                <xdr:col>26</xdr:col>
                <xdr:colOff>0</xdr:colOff>
                <xdr:row>127</xdr:row>
                <xdr:rowOff>0</xdr:rowOff>
              </from>
              <to>
                <xdr:col>26</xdr:col>
                <xdr:colOff>0</xdr:colOff>
                <xdr:row>127</xdr:row>
                <xdr:rowOff>485775</xdr:rowOff>
              </to>
            </anchor>
          </objectPr>
        </oleObject>
      </mc:Choice>
      <mc:Fallback>
        <oleObject progId="PBrush" shapeId="37418" r:id="rId1597"/>
      </mc:Fallback>
    </mc:AlternateContent>
    <mc:AlternateContent xmlns:mc="http://schemas.openxmlformats.org/markup-compatibility/2006">
      <mc:Choice Requires="x14">
        <oleObject progId="PBrush" shapeId="37419" r:id="rId1598">
          <objectPr defaultSize="0" autoPict="0" r:id="rId1271">
            <anchor moveWithCells="1" sizeWithCells="1">
              <from>
                <xdr:col>26</xdr:col>
                <xdr:colOff>0</xdr:colOff>
                <xdr:row>127</xdr:row>
                <xdr:rowOff>0</xdr:rowOff>
              </from>
              <to>
                <xdr:col>26</xdr:col>
                <xdr:colOff>0</xdr:colOff>
                <xdr:row>127</xdr:row>
                <xdr:rowOff>485775</xdr:rowOff>
              </to>
            </anchor>
          </objectPr>
        </oleObject>
      </mc:Choice>
      <mc:Fallback>
        <oleObject progId="PBrush" shapeId="37419" r:id="rId1598"/>
      </mc:Fallback>
    </mc:AlternateContent>
    <mc:AlternateContent xmlns:mc="http://schemas.openxmlformats.org/markup-compatibility/2006">
      <mc:Choice Requires="x14">
        <oleObject progId="PBrush" shapeId="37420" r:id="rId1599">
          <objectPr defaultSize="0" autoPict="0" r:id="rId9">
            <anchor moveWithCells="1" sizeWithCells="1">
              <from>
                <xdr:col>26</xdr:col>
                <xdr:colOff>0</xdr:colOff>
                <xdr:row>127</xdr:row>
                <xdr:rowOff>0</xdr:rowOff>
              </from>
              <to>
                <xdr:col>26</xdr:col>
                <xdr:colOff>0</xdr:colOff>
                <xdr:row>127</xdr:row>
                <xdr:rowOff>485775</xdr:rowOff>
              </to>
            </anchor>
          </objectPr>
        </oleObject>
      </mc:Choice>
      <mc:Fallback>
        <oleObject progId="PBrush" shapeId="37420" r:id="rId1599"/>
      </mc:Fallback>
    </mc:AlternateContent>
    <mc:AlternateContent xmlns:mc="http://schemas.openxmlformats.org/markup-compatibility/2006">
      <mc:Choice Requires="x14">
        <oleObject progId="PBrush" shapeId="37421" r:id="rId1600">
          <objectPr defaultSize="0" autoPict="0" r:id="rId15">
            <anchor moveWithCells="1" sizeWithCells="1">
              <from>
                <xdr:col>26</xdr:col>
                <xdr:colOff>0</xdr:colOff>
                <xdr:row>127</xdr:row>
                <xdr:rowOff>0</xdr:rowOff>
              </from>
              <to>
                <xdr:col>26</xdr:col>
                <xdr:colOff>0</xdr:colOff>
                <xdr:row>127</xdr:row>
                <xdr:rowOff>485775</xdr:rowOff>
              </to>
            </anchor>
          </objectPr>
        </oleObject>
      </mc:Choice>
      <mc:Fallback>
        <oleObject progId="PBrush" shapeId="37421" r:id="rId1600"/>
      </mc:Fallback>
    </mc:AlternateContent>
    <mc:AlternateContent xmlns:mc="http://schemas.openxmlformats.org/markup-compatibility/2006">
      <mc:Choice Requires="x14">
        <oleObject progId="PBrush" shapeId="37422" r:id="rId1601">
          <objectPr defaultSize="0" autoPict="0" r:id="rId621">
            <anchor moveWithCells="1" sizeWithCells="1">
              <from>
                <xdr:col>26</xdr:col>
                <xdr:colOff>0</xdr:colOff>
                <xdr:row>138</xdr:row>
                <xdr:rowOff>0</xdr:rowOff>
              </from>
              <to>
                <xdr:col>26</xdr:col>
                <xdr:colOff>0</xdr:colOff>
                <xdr:row>138</xdr:row>
                <xdr:rowOff>485775</xdr:rowOff>
              </to>
            </anchor>
          </objectPr>
        </oleObject>
      </mc:Choice>
      <mc:Fallback>
        <oleObject progId="PBrush" shapeId="37422" r:id="rId1601"/>
      </mc:Fallback>
    </mc:AlternateContent>
    <mc:AlternateContent xmlns:mc="http://schemas.openxmlformats.org/markup-compatibility/2006">
      <mc:Choice Requires="x14">
        <oleObject progId="PBrush" shapeId="37423" r:id="rId1602">
          <objectPr defaultSize="0" autoPict="0" r:id="rId293">
            <anchor moveWithCells="1" sizeWithCells="1">
              <from>
                <xdr:col>26</xdr:col>
                <xdr:colOff>0</xdr:colOff>
                <xdr:row>138</xdr:row>
                <xdr:rowOff>0</xdr:rowOff>
              </from>
              <to>
                <xdr:col>26</xdr:col>
                <xdr:colOff>0</xdr:colOff>
                <xdr:row>138</xdr:row>
                <xdr:rowOff>485775</xdr:rowOff>
              </to>
            </anchor>
          </objectPr>
        </oleObject>
      </mc:Choice>
      <mc:Fallback>
        <oleObject progId="PBrush" shapeId="37423" r:id="rId1602"/>
      </mc:Fallback>
    </mc:AlternateContent>
    <mc:AlternateContent xmlns:mc="http://schemas.openxmlformats.org/markup-compatibility/2006">
      <mc:Choice Requires="x14">
        <oleObject progId="PBrush" shapeId="37424" r:id="rId1603">
          <objectPr defaultSize="0" autoPict="0" r:id="rId506">
            <anchor moveWithCells="1" sizeWithCells="1">
              <from>
                <xdr:col>26</xdr:col>
                <xdr:colOff>0</xdr:colOff>
                <xdr:row>138</xdr:row>
                <xdr:rowOff>0</xdr:rowOff>
              </from>
              <to>
                <xdr:col>26</xdr:col>
                <xdr:colOff>0</xdr:colOff>
                <xdr:row>138</xdr:row>
                <xdr:rowOff>485775</xdr:rowOff>
              </to>
            </anchor>
          </objectPr>
        </oleObject>
      </mc:Choice>
      <mc:Fallback>
        <oleObject progId="PBrush" shapeId="37424" r:id="rId1603"/>
      </mc:Fallback>
    </mc:AlternateContent>
    <mc:AlternateContent xmlns:mc="http://schemas.openxmlformats.org/markup-compatibility/2006">
      <mc:Choice Requires="x14">
        <oleObject progId="PBrush" shapeId="37425" r:id="rId1604">
          <objectPr defaultSize="0" autoPict="0" r:id="rId204">
            <anchor moveWithCells="1" sizeWithCells="1">
              <from>
                <xdr:col>26</xdr:col>
                <xdr:colOff>0</xdr:colOff>
                <xdr:row>138</xdr:row>
                <xdr:rowOff>0</xdr:rowOff>
              </from>
              <to>
                <xdr:col>26</xdr:col>
                <xdr:colOff>0</xdr:colOff>
                <xdr:row>138</xdr:row>
                <xdr:rowOff>485775</xdr:rowOff>
              </to>
            </anchor>
          </objectPr>
        </oleObject>
      </mc:Choice>
      <mc:Fallback>
        <oleObject progId="PBrush" shapeId="37425" r:id="rId1604"/>
      </mc:Fallback>
    </mc:AlternateContent>
    <mc:AlternateContent xmlns:mc="http://schemas.openxmlformats.org/markup-compatibility/2006">
      <mc:Choice Requires="x14">
        <oleObject progId="PBrush" shapeId="37426" r:id="rId1605">
          <objectPr defaultSize="0" autoPict="0" r:id="rId138">
            <anchor moveWithCells="1" sizeWithCells="1">
              <from>
                <xdr:col>26</xdr:col>
                <xdr:colOff>0</xdr:colOff>
                <xdr:row>138</xdr:row>
                <xdr:rowOff>0</xdr:rowOff>
              </from>
              <to>
                <xdr:col>26</xdr:col>
                <xdr:colOff>0</xdr:colOff>
                <xdr:row>138</xdr:row>
                <xdr:rowOff>485775</xdr:rowOff>
              </to>
            </anchor>
          </objectPr>
        </oleObject>
      </mc:Choice>
      <mc:Fallback>
        <oleObject progId="PBrush" shapeId="37426" r:id="rId1605"/>
      </mc:Fallback>
    </mc:AlternateContent>
    <mc:AlternateContent xmlns:mc="http://schemas.openxmlformats.org/markup-compatibility/2006">
      <mc:Choice Requires="x14">
        <oleObject progId="PBrush" shapeId="37427" r:id="rId1606">
          <objectPr defaultSize="0" autoPict="0" r:id="rId1398">
            <anchor moveWithCells="1" sizeWithCells="1">
              <from>
                <xdr:col>26</xdr:col>
                <xdr:colOff>0</xdr:colOff>
                <xdr:row>138</xdr:row>
                <xdr:rowOff>0</xdr:rowOff>
              </from>
              <to>
                <xdr:col>26</xdr:col>
                <xdr:colOff>0</xdr:colOff>
                <xdr:row>138</xdr:row>
                <xdr:rowOff>485775</xdr:rowOff>
              </to>
            </anchor>
          </objectPr>
        </oleObject>
      </mc:Choice>
      <mc:Fallback>
        <oleObject progId="PBrush" shapeId="37427" r:id="rId1606"/>
      </mc:Fallback>
    </mc:AlternateContent>
    <mc:AlternateContent xmlns:mc="http://schemas.openxmlformats.org/markup-compatibility/2006">
      <mc:Choice Requires="x14">
        <oleObject progId="PBrush" shapeId="37428" r:id="rId1607">
          <objectPr defaultSize="0" autoPict="0" r:id="rId1271">
            <anchor moveWithCells="1" sizeWithCells="1">
              <from>
                <xdr:col>26</xdr:col>
                <xdr:colOff>0</xdr:colOff>
                <xdr:row>138</xdr:row>
                <xdr:rowOff>0</xdr:rowOff>
              </from>
              <to>
                <xdr:col>26</xdr:col>
                <xdr:colOff>0</xdr:colOff>
                <xdr:row>138</xdr:row>
                <xdr:rowOff>485775</xdr:rowOff>
              </to>
            </anchor>
          </objectPr>
        </oleObject>
      </mc:Choice>
      <mc:Fallback>
        <oleObject progId="PBrush" shapeId="37428" r:id="rId1607"/>
      </mc:Fallback>
    </mc:AlternateContent>
    <mc:AlternateContent xmlns:mc="http://schemas.openxmlformats.org/markup-compatibility/2006">
      <mc:Choice Requires="x14">
        <oleObject progId="PBrush" shapeId="37429" r:id="rId1608">
          <objectPr defaultSize="0" autoPict="0" r:id="rId9">
            <anchor moveWithCells="1" sizeWithCells="1">
              <from>
                <xdr:col>26</xdr:col>
                <xdr:colOff>0</xdr:colOff>
                <xdr:row>138</xdr:row>
                <xdr:rowOff>0</xdr:rowOff>
              </from>
              <to>
                <xdr:col>26</xdr:col>
                <xdr:colOff>0</xdr:colOff>
                <xdr:row>138</xdr:row>
                <xdr:rowOff>485775</xdr:rowOff>
              </to>
            </anchor>
          </objectPr>
        </oleObject>
      </mc:Choice>
      <mc:Fallback>
        <oleObject progId="PBrush" shapeId="37429" r:id="rId1608"/>
      </mc:Fallback>
    </mc:AlternateContent>
    <mc:AlternateContent xmlns:mc="http://schemas.openxmlformats.org/markup-compatibility/2006">
      <mc:Choice Requires="x14">
        <oleObject progId="PBrush" shapeId="37430" r:id="rId1609">
          <objectPr defaultSize="0" autoPict="0" r:id="rId15">
            <anchor moveWithCells="1" sizeWithCells="1">
              <from>
                <xdr:col>26</xdr:col>
                <xdr:colOff>0</xdr:colOff>
                <xdr:row>138</xdr:row>
                <xdr:rowOff>0</xdr:rowOff>
              </from>
              <to>
                <xdr:col>26</xdr:col>
                <xdr:colOff>0</xdr:colOff>
                <xdr:row>138</xdr:row>
                <xdr:rowOff>485775</xdr:rowOff>
              </to>
            </anchor>
          </objectPr>
        </oleObject>
      </mc:Choice>
      <mc:Fallback>
        <oleObject progId="PBrush" shapeId="37430" r:id="rId1609"/>
      </mc:Fallback>
    </mc:AlternateContent>
    <mc:AlternateContent xmlns:mc="http://schemas.openxmlformats.org/markup-compatibility/2006">
      <mc:Choice Requires="x14">
        <oleObject progId="PBrush" shapeId="37431" r:id="rId1610">
          <objectPr defaultSize="0" autoPict="0" r:id="rId695">
            <anchor moveWithCells="1" sizeWithCells="1">
              <from>
                <xdr:col>26</xdr:col>
                <xdr:colOff>0</xdr:colOff>
                <xdr:row>42</xdr:row>
                <xdr:rowOff>0</xdr:rowOff>
              </from>
              <to>
                <xdr:col>26</xdr:col>
                <xdr:colOff>0</xdr:colOff>
                <xdr:row>42</xdr:row>
                <xdr:rowOff>485775</xdr:rowOff>
              </to>
            </anchor>
          </objectPr>
        </oleObject>
      </mc:Choice>
      <mc:Fallback>
        <oleObject progId="PBrush" shapeId="37431" r:id="rId1610"/>
      </mc:Fallback>
    </mc:AlternateContent>
    <mc:AlternateContent xmlns:mc="http://schemas.openxmlformats.org/markup-compatibility/2006">
      <mc:Choice Requires="x14">
        <oleObject progId="PBrush" shapeId="37432" r:id="rId1611">
          <objectPr defaultSize="0" autoPict="0" r:id="rId353">
            <anchor moveWithCells="1" sizeWithCells="1">
              <from>
                <xdr:col>26</xdr:col>
                <xdr:colOff>0</xdr:colOff>
                <xdr:row>42</xdr:row>
                <xdr:rowOff>0</xdr:rowOff>
              </from>
              <to>
                <xdr:col>26</xdr:col>
                <xdr:colOff>0</xdr:colOff>
                <xdr:row>42</xdr:row>
                <xdr:rowOff>485775</xdr:rowOff>
              </to>
            </anchor>
          </objectPr>
        </oleObject>
      </mc:Choice>
      <mc:Fallback>
        <oleObject progId="PBrush" shapeId="37432" r:id="rId1611"/>
      </mc:Fallback>
    </mc:AlternateContent>
    <mc:AlternateContent xmlns:mc="http://schemas.openxmlformats.org/markup-compatibility/2006">
      <mc:Choice Requires="x14">
        <oleObject progId="PBrush" shapeId="37433" r:id="rId1612">
          <objectPr defaultSize="0" autoPict="0" r:id="rId573">
            <anchor moveWithCells="1" sizeWithCells="1">
              <from>
                <xdr:col>26</xdr:col>
                <xdr:colOff>0</xdr:colOff>
                <xdr:row>42</xdr:row>
                <xdr:rowOff>0</xdr:rowOff>
              </from>
              <to>
                <xdr:col>26</xdr:col>
                <xdr:colOff>0</xdr:colOff>
                <xdr:row>42</xdr:row>
                <xdr:rowOff>485775</xdr:rowOff>
              </to>
            </anchor>
          </objectPr>
        </oleObject>
      </mc:Choice>
      <mc:Fallback>
        <oleObject progId="PBrush" shapeId="37433" r:id="rId1612"/>
      </mc:Fallback>
    </mc:AlternateContent>
    <mc:AlternateContent xmlns:mc="http://schemas.openxmlformats.org/markup-compatibility/2006">
      <mc:Choice Requires="x14">
        <oleObject progId="PBrush" shapeId="37434" r:id="rId1613">
          <objectPr defaultSize="0" autoPict="0" r:id="rId296">
            <anchor moveWithCells="1" sizeWithCells="1">
              <from>
                <xdr:col>26</xdr:col>
                <xdr:colOff>0</xdr:colOff>
                <xdr:row>42</xdr:row>
                <xdr:rowOff>0</xdr:rowOff>
              </from>
              <to>
                <xdr:col>26</xdr:col>
                <xdr:colOff>0</xdr:colOff>
                <xdr:row>42</xdr:row>
                <xdr:rowOff>485775</xdr:rowOff>
              </to>
            </anchor>
          </objectPr>
        </oleObject>
      </mc:Choice>
      <mc:Fallback>
        <oleObject progId="PBrush" shapeId="37434" r:id="rId1613"/>
      </mc:Fallback>
    </mc:AlternateContent>
    <mc:AlternateContent xmlns:mc="http://schemas.openxmlformats.org/markup-compatibility/2006">
      <mc:Choice Requires="x14">
        <oleObject progId="PBrush" shapeId="37435" r:id="rId1614">
          <objectPr defaultSize="0" autoPict="0" r:id="rId7">
            <anchor moveWithCells="1" sizeWithCells="1">
              <from>
                <xdr:col>26</xdr:col>
                <xdr:colOff>0</xdr:colOff>
                <xdr:row>42</xdr:row>
                <xdr:rowOff>0</xdr:rowOff>
              </from>
              <to>
                <xdr:col>26</xdr:col>
                <xdr:colOff>0</xdr:colOff>
                <xdr:row>42</xdr:row>
                <xdr:rowOff>485775</xdr:rowOff>
              </to>
            </anchor>
          </objectPr>
        </oleObject>
      </mc:Choice>
      <mc:Fallback>
        <oleObject progId="PBrush" shapeId="37435" r:id="rId1614"/>
      </mc:Fallback>
    </mc:AlternateContent>
    <mc:AlternateContent xmlns:mc="http://schemas.openxmlformats.org/markup-compatibility/2006">
      <mc:Choice Requires="x14">
        <oleObject progId="PBrush" shapeId="37436" r:id="rId1615">
          <objectPr defaultSize="0" autoPict="0" r:id="rId138">
            <anchor moveWithCells="1" sizeWithCells="1">
              <from>
                <xdr:col>26</xdr:col>
                <xdr:colOff>0</xdr:colOff>
                <xdr:row>42</xdr:row>
                <xdr:rowOff>0</xdr:rowOff>
              </from>
              <to>
                <xdr:col>26</xdr:col>
                <xdr:colOff>0</xdr:colOff>
                <xdr:row>42</xdr:row>
                <xdr:rowOff>485775</xdr:rowOff>
              </to>
            </anchor>
          </objectPr>
        </oleObject>
      </mc:Choice>
      <mc:Fallback>
        <oleObject progId="PBrush" shapeId="37436" r:id="rId1615"/>
      </mc:Fallback>
    </mc:AlternateContent>
    <mc:AlternateContent xmlns:mc="http://schemas.openxmlformats.org/markup-compatibility/2006">
      <mc:Choice Requires="x14">
        <oleObject progId="PBrush" shapeId="37437" r:id="rId1616">
          <objectPr defaultSize="0" autoPict="0" r:id="rId1398">
            <anchor moveWithCells="1" sizeWithCells="1">
              <from>
                <xdr:col>26</xdr:col>
                <xdr:colOff>0</xdr:colOff>
                <xdr:row>42</xdr:row>
                <xdr:rowOff>0</xdr:rowOff>
              </from>
              <to>
                <xdr:col>26</xdr:col>
                <xdr:colOff>0</xdr:colOff>
                <xdr:row>42</xdr:row>
                <xdr:rowOff>485775</xdr:rowOff>
              </to>
            </anchor>
          </objectPr>
        </oleObject>
      </mc:Choice>
      <mc:Fallback>
        <oleObject progId="PBrush" shapeId="37437" r:id="rId1616"/>
      </mc:Fallback>
    </mc:AlternateContent>
    <mc:AlternateContent xmlns:mc="http://schemas.openxmlformats.org/markup-compatibility/2006">
      <mc:Choice Requires="x14">
        <oleObject progId="PBrush" shapeId="37438" r:id="rId1617">
          <objectPr defaultSize="0" autoPict="0" r:id="rId1271">
            <anchor moveWithCells="1" sizeWithCells="1">
              <from>
                <xdr:col>26</xdr:col>
                <xdr:colOff>0</xdr:colOff>
                <xdr:row>42</xdr:row>
                <xdr:rowOff>0</xdr:rowOff>
              </from>
              <to>
                <xdr:col>26</xdr:col>
                <xdr:colOff>0</xdr:colOff>
                <xdr:row>42</xdr:row>
                <xdr:rowOff>485775</xdr:rowOff>
              </to>
            </anchor>
          </objectPr>
        </oleObject>
      </mc:Choice>
      <mc:Fallback>
        <oleObject progId="PBrush" shapeId="37438" r:id="rId1617"/>
      </mc:Fallback>
    </mc:AlternateContent>
    <mc:AlternateContent xmlns:mc="http://schemas.openxmlformats.org/markup-compatibility/2006">
      <mc:Choice Requires="x14">
        <oleObject progId="PBrush" shapeId="37439" r:id="rId1618">
          <objectPr defaultSize="0" autoPict="0" r:id="rId13">
            <anchor moveWithCells="1" sizeWithCells="1">
              <from>
                <xdr:col>26</xdr:col>
                <xdr:colOff>0</xdr:colOff>
                <xdr:row>42</xdr:row>
                <xdr:rowOff>0</xdr:rowOff>
              </from>
              <to>
                <xdr:col>26</xdr:col>
                <xdr:colOff>0</xdr:colOff>
                <xdr:row>42</xdr:row>
                <xdr:rowOff>485775</xdr:rowOff>
              </to>
            </anchor>
          </objectPr>
        </oleObject>
      </mc:Choice>
      <mc:Fallback>
        <oleObject progId="PBrush" shapeId="37439" r:id="rId1618"/>
      </mc:Fallback>
    </mc:AlternateContent>
    <mc:AlternateContent xmlns:mc="http://schemas.openxmlformats.org/markup-compatibility/2006">
      <mc:Choice Requires="x14">
        <oleObject progId="PBrush" shapeId="37440" r:id="rId1619">
          <objectPr defaultSize="0" autoPict="0" r:id="rId695">
            <anchor moveWithCells="1" sizeWithCells="1">
              <from>
                <xdr:col>26</xdr:col>
                <xdr:colOff>0</xdr:colOff>
                <xdr:row>43</xdr:row>
                <xdr:rowOff>0</xdr:rowOff>
              </from>
              <to>
                <xdr:col>26</xdr:col>
                <xdr:colOff>0</xdr:colOff>
                <xdr:row>43</xdr:row>
                <xdr:rowOff>485775</xdr:rowOff>
              </to>
            </anchor>
          </objectPr>
        </oleObject>
      </mc:Choice>
      <mc:Fallback>
        <oleObject progId="PBrush" shapeId="37440" r:id="rId1619"/>
      </mc:Fallback>
    </mc:AlternateContent>
    <mc:AlternateContent xmlns:mc="http://schemas.openxmlformats.org/markup-compatibility/2006">
      <mc:Choice Requires="x14">
        <oleObject progId="PBrush" shapeId="37441" r:id="rId1620">
          <objectPr defaultSize="0" autoPict="0" r:id="rId353">
            <anchor moveWithCells="1" sizeWithCells="1">
              <from>
                <xdr:col>26</xdr:col>
                <xdr:colOff>0</xdr:colOff>
                <xdr:row>43</xdr:row>
                <xdr:rowOff>0</xdr:rowOff>
              </from>
              <to>
                <xdr:col>26</xdr:col>
                <xdr:colOff>0</xdr:colOff>
                <xdr:row>43</xdr:row>
                <xdr:rowOff>485775</xdr:rowOff>
              </to>
            </anchor>
          </objectPr>
        </oleObject>
      </mc:Choice>
      <mc:Fallback>
        <oleObject progId="PBrush" shapeId="37441" r:id="rId1620"/>
      </mc:Fallback>
    </mc:AlternateContent>
    <mc:AlternateContent xmlns:mc="http://schemas.openxmlformats.org/markup-compatibility/2006">
      <mc:Choice Requires="x14">
        <oleObject progId="PBrush" shapeId="37442" r:id="rId1621">
          <objectPr defaultSize="0" autoPict="0" r:id="rId573">
            <anchor moveWithCells="1" sizeWithCells="1">
              <from>
                <xdr:col>26</xdr:col>
                <xdr:colOff>0</xdr:colOff>
                <xdr:row>43</xdr:row>
                <xdr:rowOff>0</xdr:rowOff>
              </from>
              <to>
                <xdr:col>26</xdr:col>
                <xdr:colOff>0</xdr:colOff>
                <xdr:row>43</xdr:row>
                <xdr:rowOff>485775</xdr:rowOff>
              </to>
            </anchor>
          </objectPr>
        </oleObject>
      </mc:Choice>
      <mc:Fallback>
        <oleObject progId="PBrush" shapeId="37442" r:id="rId1621"/>
      </mc:Fallback>
    </mc:AlternateContent>
    <mc:AlternateContent xmlns:mc="http://schemas.openxmlformats.org/markup-compatibility/2006">
      <mc:Choice Requires="x14">
        <oleObject progId="PBrush" shapeId="37443" r:id="rId1622">
          <objectPr defaultSize="0" autoPict="0" r:id="rId296">
            <anchor moveWithCells="1" sizeWithCells="1">
              <from>
                <xdr:col>26</xdr:col>
                <xdr:colOff>0</xdr:colOff>
                <xdr:row>43</xdr:row>
                <xdr:rowOff>0</xdr:rowOff>
              </from>
              <to>
                <xdr:col>26</xdr:col>
                <xdr:colOff>0</xdr:colOff>
                <xdr:row>43</xdr:row>
                <xdr:rowOff>485775</xdr:rowOff>
              </to>
            </anchor>
          </objectPr>
        </oleObject>
      </mc:Choice>
      <mc:Fallback>
        <oleObject progId="PBrush" shapeId="37443" r:id="rId1622"/>
      </mc:Fallback>
    </mc:AlternateContent>
    <mc:AlternateContent xmlns:mc="http://schemas.openxmlformats.org/markup-compatibility/2006">
      <mc:Choice Requires="x14">
        <oleObject progId="PBrush" shapeId="37444" r:id="rId1623">
          <objectPr defaultSize="0" autoPict="0" r:id="rId7">
            <anchor moveWithCells="1" sizeWithCells="1">
              <from>
                <xdr:col>26</xdr:col>
                <xdr:colOff>0</xdr:colOff>
                <xdr:row>43</xdr:row>
                <xdr:rowOff>0</xdr:rowOff>
              </from>
              <to>
                <xdr:col>26</xdr:col>
                <xdr:colOff>0</xdr:colOff>
                <xdr:row>43</xdr:row>
                <xdr:rowOff>485775</xdr:rowOff>
              </to>
            </anchor>
          </objectPr>
        </oleObject>
      </mc:Choice>
      <mc:Fallback>
        <oleObject progId="PBrush" shapeId="37444" r:id="rId1623"/>
      </mc:Fallback>
    </mc:AlternateContent>
    <mc:AlternateContent xmlns:mc="http://schemas.openxmlformats.org/markup-compatibility/2006">
      <mc:Choice Requires="x14">
        <oleObject progId="PBrush" shapeId="37445" r:id="rId1624">
          <objectPr defaultSize="0" autoPict="0" r:id="rId138">
            <anchor moveWithCells="1" sizeWithCells="1">
              <from>
                <xdr:col>26</xdr:col>
                <xdr:colOff>0</xdr:colOff>
                <xdr:row>43</xdr:row>
                <xdr:rowOff>0</xdr:rowOff>
              </from>
              <to>
                <xdr:col>26</xdr:col>
                <xdr:colOff>0</xdr:colOff>
                <xdr:row>43</xdr:row>
                <xdr:rowOff>485775</xdr:rowOff>
              </to>
            </anchor>
          </objectPr>
        </oleObject>
      </mc:Choice>
      <mc:Fallback>
        <oleObject progId="PBrush" shapeId="37445" r:id="rId1624"/>
      </mc:Fallback>
    </mc:AlternateContent>
    <mc:AlternateContent xmlns:mc="http://schemas.openxmlformats.org/markup-compatibility/2006">
      <mc:Choice Requires="x14">
        <oleObject progId="PBrush" shapeId="37446" r:id="rId1625">
          <objectPr defaultSize="0" autoPict="0" r:id="rId1398">
            <anchor moveWithCells="1" sizeWithCells="1">
              <from>
                <xdr:col>26</xdr:col>
                <xdr:colOff>0</xdr:colOff>
                <xdr:row>43</xdr:row>
                <xdr:rowOff>0</xdr:rowOff>
              </from>
              <to>
                <xdr:col>26</xdr:col>
                <xdr:colOff>0</xdr:colOff>
                <xdr:row>43</xdr:row>
                <xdr:rowOff>485775</xdr:rowOff>
              </to>
            </anchor>
          </objectPr>
        </oleObject>
      </mc:Choice>
      <mc:Fallback>
        <oleObject progId="PBrush" shapeId="37446" r:id="rId1625"/>
      </mc:Fallback>
    </mc:AlternateContent>
    <mc:AlternateContent xmlns:mc="http://schemas.openxmlformats.org/markup-compatibility/2006">
      <mc:Choice Requires="x14">
        <oleObject progId="PBrush" shapeId="37447" r:id="rId1626">
          <objectPr defaultSize="0" autoPict="0" r:id="rId1271">
            <anchor moveWithCells="1" sizeWithCells="1">
              <from>
                <xdr:col>26</xdr:col>
                <xdr:colOff>0</xdr:colOff>
                <xdr:row>43</xdr:row>
                <xdr:rowOff>0</xdr:rowOff>
              </from>
              <to>
                <xdr:col>26</xdr:col>
                <xdr:colOff>0</xdr:colOff>
                <xdr:row>43</xdr:row>
                <xdr:rowOff>485775</xdr:rowOff>
              </to>
            </anchor>
          </objectPr>
        </oleObject>
      </mc:Choice>
      <mc:Fallback>
        <oleObject progId="PBrush" shapeId="37447" r:id="rId1626"/>
      </mc:Fallback>
    </mc:AlternateContent>
    <mc:AlternateContent xmlns:mc="http://schemas.openxmlformats.org/markup-compatibility/2006">
      <mc:Choice Requires="x14">
        <oleObject progId="PBrush" shapeId="37448" r:id="rId1627">
          <objectPr defaultSize="0" autoPict="0" r:id="rId13">
            <anchor moveWithCells="1" sizeWithCells="1">
              <from>
                <xdr:col>26</xdr:col>
                <xdr:colOff>0</xdr:colOff>
                <xdr:row>43</xdr:row>
                <xdr:rowOff>0</xdr:rowOff>
              </from>
              <to>
                <xdr:col>26</xdr:col>
                <xdr:colOff>0</xdr:colOff>
                <xdr:row>43</xdr:row>
                <xdr:rowOff>485775</xdr:rowOff>
              </to>
            </anchor>
          </objectPr>
        </oleObject>
      </mc:Choice>
      <mc:Fallback>
        <oleObject progId="PBrush" shapeId="37448" r:id="rId1627"/>
      </mc:Fallback>
    </mc:AlternateContent>
    <mc:AlternateContent xmlns:mc="http://schemas.openxmlformats.org/markup-compatibility/2006">
      <mc:Choice Requires="x14">
        <oleObject progId="PBrush" shapeId="37449" r:id="rId1628">
          <objectPr defaultSize="0" autoPict="0" r:id="rId695">
            <anchor moveWithCells="1" sizeWithCells="1">
              <from>
                <xdr:col>26</xdr:col>
                <xdr:colOff>0</xdr:colOff>
                <xdr:row>44</xdr:row>
                <xdr:rowOff>0</xdr:rowOff>
              </from>
              <to>
                <xdr:col>26</xdr:col>
                <xdr:colOff>0</xdr:colOff>
                <xdr:row>44</xdr:row>
                <xdr:rowOff>485775</xdr:rowOff>
              </to>
            </anchor>
          </objectPr>
        </oleObject>
      </mc:Choice>
      <mc:Fallback>
        <oleObject progId="PBrush" shapeId="37449" r:id="rId1628"/>
      </mc:Fallback>
    </mc:AlternateContent>
    <mc:AlternateContent xmlns:mc="http://schemas.openxmlformats.org/markup-compatibility/2006">
      <mc:Choice Requires="x14">
        <oleObject progId="PBrush" shapeId="37450" r:id="rId1629">
          <objectPr defaultSize="0" autoPict="0" r:id="rId353">
            <anchor moveWithCells="1" sizeWithCells="1">
              <from>
                <xdr:col>26</xdr:col>
                <xdr:colOff>0</xdr:colOff>
                <xdr:row>44</xdr:row>
                <xdr:rowOff>0</xdr:rowOff>
              </from>
              <to>
                <xdr:col>26</xdr:col>
                <xdr:colOff>0</xdr:colOff>
                <xdr:row>44</xdr:row>
                <xdr:rowOff>485775</xdr:rowOff>
              </to>
            </anchor>
          </objectPr>
        </oleObject>
      </mc:Choice>
      <mc:Fallback>
        <oleObject progId="PBrush" shapeId="37450" r:id="rId1629"/>
      </mc:Fallback>
    </mc:AlternateContent>
    <mc:AlternateContent xmlns:mc="http://schemas.openxmlformats.org/markup-compatibility/2006">
      <mc:Choice Requires="x14">
        <oleObject progId="PBrush" shapeId="37451" r:id="rId1630">
          <objectPr defaultSize="0" autoPict="0" r:id="rId573">
            <anchor moveWithCells="1" sizeWithCells="1">
              <from>
                <xdr:col>26</xdr:col>
                <xdr:colOff>0</xdr:colOff>
                <xdr:row>44</xdr:row>
                <xdr:rowOff>0</xdr:rowOff>
              </from>
              <to>
                <xdr:col>26</xdr:col>
                <xdr:colOff>0</xdr:colOff>
                <xdr:row>44</xdr:row>
                <xdr:rowOff>485775</xdr:rowOff>
              </to>
            </anchor>
          </objectPr>
        </oleObject>
      </mc:Choice>
      <mc:Fallback>
        <oleObject progId="PBrush" shapeId="37451" r:id="rId1630"/>
      </mc:Fallback>
    </mc:AlternateContent>
    <mc:AlternateContent xmlns:mc="http://schemas.openxmlformats.org/markup-compatibility/2006">
      <mc:Choice Requires="x14">
        <oleObject progId="PBrush" shapeId="37452" r:id="rId1631">
          <objectPr defaultSize="0" autoPict="0" r:id="rId296">
            <anchor moveWithCells="1" sizeWithCells="1">
              <from>
                <xdr:col>26</xdr:col>
                <xdr:colOff>0</xdr:colOff>
                <xdr:row>44</xdr:row>
                <xdr:rowOff>0</xdr:rowOff>
              </from>
              <to>
                <xdr:col>26</xdr:col>
                <xdr:colOff>0</xdr:colOff>
                <xdr:row>44</xdr:row>
                <xdr:rowOff>485775</xdr:rowOff>
              </to>
            </anchor>
          </objectPr>
        </oleObject>
      </mc:Choice>
      <mc:Fallback>
        <oleObject progId="PBrush" shapeId="37452" r:id="rId1631"/>
      </mc:Fallback>
    </mc:AlternateContent>
    <mc:AlternateContent xmlns:mc="http://schemas.openxmlformats.org/markup-compatibility/2006">
      <mc:Choice Requires="x14">
        <oleObject progId="PBrush" shapeId="37453" r:id="rId1632">
          <objectPr defaultSize="0" autoPict="0" r:id="rId7">
            <anchor moveWithCells="1" sizeWithCells="1">
              <from>
                <xdr:col>26</xdr:col>
                <xdr:colOff>0</xdr:colOff>
                <xdr:row>44</xdr:row>
                <xdr:rowOff>0</xdr:rowOff>
              </from>
              <to>
                <xdr:col>26</xdr:col>
                <xdr:colOff>0</xdr:colOff>
                <xdr:row>44</xdr:row>
                <xdr:rowOff>485775</xdr:rowOff>
              </to>
            </anchor>
          </objectPr>
        </oleObject>
      </mc:Choice>
      <mc:Fallback>
        <oleObject progId="PBrush" shapeId="37453" r:id="rId1632"/>
      </mc:Fallback>
    </mc:AlternateContent>
    <mc:AlternateContent xmlns:mc="http://schemas.openxmlformats.org/markup-compatibility/2006">
      <mc:Choice Requires="x14">
        <oleObject progId="PBrush" shapeId="37454" r:id="rId1633">
          <objectPr defaultSize="0" autoPict="0" r:id="rId138">
            <anchor moveWithCells="1" sizeWithCells="1">
              <from>
                <xdr:col>26</xdr:col>
                <xdr:colOff>0</xdr:colOff>
                <xdr:row>44</xdr:row>
                <xdr:rowOff>0</xdr:rowOff>
              </from>
              <to>
                <xdr:col>26</xdr:col>
                <xdr:colOff>0</xdr:colOff>
                <xdr:row>44</xdr:row>
                <xdr:rowOff>485775</xdr:rowOff>
              </to>
            </anchor>
          </objectPr>
        </oleObject>
      </mc:Choice>
      <mc:Fallback>
        <oleObject progId="PBrush" shapeId="37454" r:id="rId1633"/>
      </mc:Fallback>
    </mc:AlternateContent>
    <mc:AlternateContent xmlns:mc="http://schemas.openxmlformats.org/markup-compatibility/2006">
      <mc:Choice Requires="x14">
        <oleObject progId="PBrush" shapeId="37455" r:id="rId1634">
          <objectPr defaultSize="0" autoPict="0" r:id="rId1398">
            <anchor moveWithCells="1" sizeWithCells="1">
              <from>
                <xdr:col>26</xdr:col>
                <xdr:colOff>0</xdr:colOff>
                <xdr:row>44</xdr:row>
                <xdr:rowOff>0</xdr:rowOff>
              </from>
              <to>
                <xdr:col>26</xdr:col>
                <xdr:colOff>0</xdr:colOff>
                <xdr:row>44</xdr:row>
                <xdr:rowOff>485775</xdr:rowOff>
              </to>
            </anchor>
          </objectPr>
        </oleObject>
      </mc:Choice>
      <mc:Fallback>
        <oleObject progId="PBrush" shapeId="37455" r:id="rId1634"/>
      </mc:Fallback>
    </mc:AlternateContent>
    <mc:AlternateContent xmlns:mc="http://schemas.openxmlformats.org/markup-compatibility/2006">
      <mc:Choice Requires="x14">
        <oleObject progId="PBrush" shapeId="37456" r:id="rId1635">
          <objectPr defaultSize="0" autoPict="0" r:id="rId1271">
            <anchor moveWithCells="1" sizeWithCells="1">
              <from>
                <xdr:col>26</xdr:col>
                <xdr:colOff>0</xdr:colOff>
                <xdr:row>44</xdr:row>
                <xdr:rowOff>0</xdr:rowOff>
              </from>
              <to>
                <xdr:col>26</xdr:col>
                <xdr:colOff>0</xdr:colOff>
                <xdr:row>44</xdr:row>
                <xdr:rowOff>485775</xdr:rowOff>
              </to>
            </anchor>
          </objectPr>
        </oleObject>
      </mc:Choice>
      <mc:Fallback>
        <oleObject progId="PBrush" shapeId="37456" r:id="rId1635"/>
      </mc:Fallback>
    </mc:AlternateContent>
    <mc:AlternateContent xmlns:mc="http://schemas.openxmlformats.org/markup-compatibility/2006">
      <mc:Choice Requires="x14">
        <oleObject progId="PBrush" shapeId="37457" r:id="rId1636">
          <objectPr defaultSize="0" autoPict="0" r:id="rId13">
            <anchor moveWithCells="1" sizeWithCells="1">
              <from>
                <xdr:col>26</xdr:col>
                <xdr:colOff>0</xdr:colOff>
                <xdr:row>44</xdr:row>
                <xdr:rowOff>0</xdr:rowOff>
              </from>
              <to>
                <xdr:col>26</xdr:col>
                <xdr:colOff>0</xdr:colOff>
                <xdr:row>44</xdr:row>
                <xdr:rowOff>485775</xdr:rowOff>
              </to>
            </anchor>
          </objectPr>
        </oleObject>
      </mc:Choice>
      <mc:Fallback>
        <oleObject progId="PBrush" shapeId="37457" r:id="rId1636"/>
      </mc:Fallback>
    </mc:AlternateContent>
    <mc:AlternateContent xmlns:mc="http://schemas.openxmlformats.org/markup-compatibility/2006">
      <mc:Choice Requires="x14">
        <oleObject progId="PBrush" shapeId="37458" r:id="rId1637">
          <objectPr defaultSize="0" autoPict="0" r:id="rId695">
            <anchor moveWithCells="1" sizeWithCells="1">
              <from>
                <xdr:col>26</xdr:col>
                <xdr:colOff>0</xdr:colOff>
                <xdr:row>55</xdr:row>
                <xdr:rowOff>0</xdr:rowOff>
              </from>
              <to>
                <xdr:col>26</xdr:col>
                <xdr:colOff>0</xdr:colOff>
                <xdr:row>55</xdr:row>
                <xdr:rowOff>485775</xdr:rowOff>
              </to>
            </anchor>
          </objectPr>
        </oleObject>
      </mc:Choice>
      <mc:Fallback>
        <oleObject progId="PBrush" shapeId="37458" r:id="rId1637"/>
      </mc:Fallback>
    </mc:AlternateContent>
    <mc:AlternateContent xmlns:mc="http://schemas.openxmlformats.org/markup-compatibility/2006">
      <mc:Choice Requires="x14">
        <oleObject progId="PBrush" shapeId="37459" r:id="rId1638">
          <objectPr defaultSize="0" autoPict="0" r:id="rId353">
            <anchor moveWithCells="1" sizeWithCells="1">
              <from>
                <xdr:col>26</xdr:col>
                <xdr:colOff>0</xdr:colOff>
                <xdr:row>55</xdr:row>
                <xdr:rowOff>0</xdr:rowOff>
              </from>
              <to>
                <xdr:col>26</xdr:col>
                <xdr:colOff>0</xdr:colOff>
                <xdr:row>55</xdr:row>
                <xdr:rowOff>485775</xdr:rowOff>
              </to>
            </anchor>
          </objectPr>
        </oleObject>
      </mc:Choice>
      <mc:Fallback>
        <oleObject progId="PBrush" shapeId="37459" r:id="rId1638"/>
      </mc:Fallback>
    </mc:AlternateContent>
    <mc:AlternateContent xmlns:mc="http://schemas.openxmlformats.org/markup-compatibility/2006">
      <mc:Choice Requires="x14">
        <oleObject progId="PBrush" shapeId="37460" r:id="rId1639">
          <objectPr defaultSize="0" autoPict="0" r:id="rId573">
            <anchor moveWithCells="1" sizeWithCells="1">
              <from>
                <xdr:col>26</xdr:col>
                <xdr:colOff>0</xdr:colOff>
                <xdr:row>55</xdr:row>
                <xdr:rowOff>0</xdr:rowOff>
              </from>
              <to>
                <xdr:col>26</xdr:col>
                <xdr:colOff>0</xdr:colOff>
                <xdr:row>55</xdr:row>
                <xdr:rowOff>485775</xdr:rowOff>
              </to>
            </anchor>
          </objectPr>
        </oleObject>
      </mc:Choice>
      <mc:Fallback>
        <oleObject progId="PBrush" shapeId="37460" r:id="rId1639"/>
      </mc:Fallback>
    </mc:AlternateContent>
    <mc:AlternateContent xmlns:mc="http://schemas.openxmlformats.org/markup-compatibility/2006">
      <mc:Choice Requires="x14">
        <oleObject progId="PBrush" shapeId="37461" r:id="rId1640">
          <objectPr defaultSize="0" autoPict="0" r:id="rId296">
            <anchor moveWithCells="1" sizeWithCells="1">
              <from>
                <xdr:col>26</xdr:col>
                <xdr:colOff>0</xdr:colOff>
                <xdr:row>55</xdr:row>
                <xdr:rowOff>0</xdr:rowOff>
              </from>
              <to>
                <xdr:col>26</xdr:col>
                <xdr:colOff>0</xdr:colOff>
                <xdr:row>55</xdr:row>
                <xdr:rowOff>485775</xdr:rowOff>
              </to>
            </anchor>
          </objectPr>
        </oleObject>
      </mc:Choice>
      <mc:Fallback>
        <oleObject progId="PBrush" shapeId="37461" r:id="rId1640"/>
      </mc:Fallback>
    </mc:AlternateContent>
    <mc:AlternateContent xmlns:mc="http://schemas.openxmlformats.org/markup-compatibility/2006">
      <mc:Choice Requires="x14">
        <oleObject progId="PBrush" shapeId="37462" r:id="rId1641">
          <objectPr defaultSize="0" autoPict="0" r:id="rId7">
            <anchor moveWithCells="1" sizeWithCells="1">
              <from>
                <xdr:col>26</xdr:col>
                <xdr:colOff>0</xdr:colOff>
                <xdr:row>55</xdr:row>
                <xdr:rowOff>0</xdr:rowOff>
              </from>
              <to>
                <xdr:col>26</xdr:col>
                <xdr:colOff>0</xdr:colOff>
                <xdr:row>55</xdr:row>
                <xdr:rowOff>485775</xdr:rowOff>
              </to>
            </anchor>
          </objectPr>
        </oleObject>
      </mc:Choice>
      <mc:Fallback>
        <oleObject progId="PBrush" shapeId="37462" r:id="rId1641"/>
      </mc:Fallback>
    </mc:AlternateContent>
    <mc:AlternateContent xmlns:mc="http://schemas.openxmlformats.org/markup-compatibility/2006">
      <mc:Choice Requires="x14">
        <oleObject progId="PBrush" shapeId="37463" r:id="rId1642">
          <objectPr defaultSize="0" autoPict="0" r:id="rId138">
            <anchor moveWithCells="1" sizeWithCells="1">
              <from>
                <xdr:col>26</xdr:col>
                <xdr:colOff>0</xdr:colOff>
                <xdr:row>55</xdr:row>
                <xdr:rowOff>0</xdr:rowOff>
              </from>
              <to>
                <xdr:col>26</xdr:col>
                <xdr:colOff>0</xdr:colOff>
                <xdr:row>55</xdr:row>
                <xdr:rowOff>485775</xdr:rowOff>
              </to>
            </anchor>
          </objectPr>
        </oleObject>
      </mc:Choice>
      <mc:Fallback>
        <oleObject progId="PBrush" shapeId="37463" r:id="rId1642"/>
      </mc:Fallback>
    </mc:AlternateContent>
    <mc:AlternateContent xmlns:mc="http://schemas.openxmlformats.org/markup-compatibility/2006">
      <mc:Choice Requires="x14">
        <oleObject progId="PBrush" shapeId="37464" r:id="rId1643">
          <objectPr defaultSize="0" autoPict="0" r:id="rId1398">
            <anchor moveWithCells="1" sizeWithCells="1">
              <from>
                <xdr:col>26</xdr:col>
                <xdr:colOff>0</xdr:colOff>
                <xdr:row>55</xdr:row>
                <xdr:rowOff>0</xdr:rowOff>
              </from>
              <to>
                <xdr:col>26</xdr:col>
                <xdr:colOff>0</xdr:colOff>
                <xdr:row>55</xdr:row>
                <xdr:rowOff>485775</xdr:rowOff>
              </to>
            </anchor>
          </objectPr>
        </oleObject>
      </mc:Choice>
      <mc:Fallback>
        <oleObject progId="PBrush" shapeId="37464" r:id="rId1643"/>
      </mc:Fallback>
    </mc:AlternateContent>
    <mc:AlternateContent xmlns:mc="http://schemas.openxmlformats.org/markup-compatibility/2006">
      <mc:Choice Requires="x14">
        <oleObject progId="PBrush" shapeId="37465" r:id="rId1644">
          <objectPr defaultSize="0" autoPict="0" r:id="rId1271">
            <anchor moveWithCells="1" sizeWithCells="1">
              <from>
                <xdr:col>26</xdr:col>
                <xdr:colOff>0</xdr:colOff>
                <xdr:row>55</xdr:row>
                <xdr:rowOff>0</xdr:rowOff>
              </from>
              <to>
                <xdr:col>26</xdr:col>
                <xdr:colOff>0</xdr:colOff>
                <xdr:row>55</xdr:row>
                <xdr:rowOff>485775</xdr:rowOff>
              </to>
            </anchor>
          </objectPr>
        </oleObject>
      </mc:Choice>
      <mc:Fallback>
        <oleObject progId="PBrush" shapeId="37465" r:id="rId1644"/>
      </mc:Fallback>
    </mc:AlternateContent>
    <mc:AlternateContent xmlns:mc="http://schemas.openxmlformats.org/markup-compatibility/2006">
      <mc:Choice Requires="x14">
        <oleObject progId="PBrush" shapeId="37466" r:id="rId1645">
          <objectPr defaultSize="0" autoPict="0" r:id="rId13">
            <anchor moveWithCells="1" sizeWithCells="1">
              <from>
                <xdr:col>26</xdr:col>
                <xdr:colOff>0</xdr:colOff>
                <xdr:row>55</xdr:row>
                <xdr:rowOff>0</xdr:rowOff>
              </from>
              <to>
                <xdr:col>26</xdr:col>
                <xdr:colOff>0</xdr:colOff>
                <xdr:row>55</xdr:row>
                <xdr:rowOff>485775</xdr:rowOff>
              </to>
            </anchor>
          </objectPr>
        </oleObject>
      </mc:Choice>
      <mc:Fallback>
        <oleObject progId="PBrush" shapeId="37466" r:id="rId1645"/>
      </mc:Fallback>
    </mc:AlternateContent>
    <mc:AlternateContent xmlns:mc="http://schemas.openxmlformats.org/markup-compatibility/2006">
      <mc:Choice Requires="x14">
        <oleObject progId="PBrush" shapeId="37467" r:id="rId1646">
          <objectPr defaultSize="0" autoPict="0" r:id="rId695">
            <anchor moveWithCells="1" sizeWithCells="1">
              <from>
                <xdr:col>26</xdr:col>
                <xdr:colOff>0</xdr:colOff>
                <xdr:row>78</xdr:row>
                <xdr:rowOff>0</xdr:rowOff>
              </from>
              <to>
                <xdr:col>26</xdr:col>
                <xdr:colOff>0</xdr:colOff>
                <xdr:row>78</xdr:row>
                <xdr:rowOff>485775</xdr:rowOff>
              </to>
            </anchor>
          </objectPr>
        </oleObject>
      </mc:Choice>
      <mc:Fallback>
        <oleObject progId="PBrush" shapeId="37467" r:id="rId1646"/>
      </mc:Fallback>
    </mc:AlternateContent>
    <mc:AlternateContent xmlns:mc="http://schemas.openxmlformats.org/markup-compatibility/2006">
      <mc:Choice Requires="x14">
        <oleObject progId="PBrush" shapeId="37468" r:id="rId1647">
          <objectPr defaultSize="0" autoPict="0" r:id="rId353">
            <anchor moveWithCells="1" sizeWithCells="1">
              <from>
                <xdr:col>26</xdr:col>
                <xdr:colOff>0</xdr:colOff>
                <xdr:row>78</xdr:row>
                <xdr:rowOff>0</xdr:rowOff>
              </from>
              <to>
                <xdr:col>26</xdr:col>
                <xdr:colOff>0</xdr:colOff>
                <xdr:row>78</xdr:row>
                <xdr:rowOff>485775</xdr:rowOff>
              </to>
            </anchor>
          </objectPr>
        </oleObject>
      </mc:Choice>
      <mc:Fallback>
        <oleObject progId="PBrush" shapeId="37468" r:id="rId1647"/>
      </mc:Fallback>
    </mc:AlternateContent>
    <mc:AlternateContent xmlns:mc="http://schemas.openxmlformats.org/markup-compatibility/2006">
      <mc:Choice Requires="x14">
        <oleObject progId="PBrush" shapeId="37469" r:id="rId1648">
          <objectPr defaultSize="0" autoPict="0" r:id="rId573">
            <anchor moveWithCells="1" sizeWithCells="1">
              <from>
                <xdr:col>26</xdr:col>
                <xdr:colOff>0</xdr:colOff>
                <xdr:row>78</xdr:row>
                <xdr:rowOff>0</xdr:rowOff>
              </from>
              <to>
                <xdr:col>26</xdr:col>
                <xdr:colOff>0</xdr:colOff>
                <xdr:row>78</xdr:row>
                <xdr:rowOff>485775</xdr:rowOff>
              </to>
            </anchor>
          </objectPr>
        </oleObject>
      </mc:Choice>
      <mc:Fallback>
        <oleObject progId="PBrush" shapeId="37469" r:id="rId1648"/>
      </mc:Fallback>
    </mc:AlternateContent>
    <mc:AlternateContent xmlns:mc="http://schemas.openxmlformats.org/markup-compatibility/2006">
      <mc:Choice Requires="x14">
        <oleObject progId="PBrush" shapeId="37470" r:id="rId1649">
          <objectPr defaultSize="0" autoPict="0" r:id="rId296">
            <anchor moveWithCells="1" sizeWithCells="1">
              <from>
                <xdr:col>26</xdr:col>
                <xdr:colOff>0</xdr:colOff>
                <xdr:row>78</xdr:row>
                <xdr:rowOff>0</xdr:rowOff>
              </from>
              <to>
                <xdr:col>26</xdr:col>
                <xdr:colOff>0</xdr:colOff>
                <xdr:row>78</xdr:row>
                <xdr:rowOff>485775</xdr:rowOff>
              </to>
            </anchor>
          </objectPr>
        </oleObject>
      </mc:Choice>
      <mc:Fallback>
        <oleObject progId="PBrush" shapeId="37470" r:id="rId1649"/>
      </mc:Fallback>
    </mc:AlternateContent>
    <mc:AlternateContent xmlns:mc="http://schemas.openxmlformats.org/markup-compatibility/2006">
      <mc:Choice Requires="x14">
        <oleObject progId="PBrush" shapeId="37471" r:id="rId1650">
          <objectPr defaultSize="0" autoPict="0" r:id="rId7">
            <anchor moveWithCells="1" sizeWithCells="1">
              <from>
                <xdr:col>26</xdr:col>
                <xdr:colOff>0</xdr:colOff>
                <xdr:row>78</xdr:row>
                <xdr:rowOff>0</xdr:rowOff>
              </from>
              <to>
                <xdr:col>26</xdr:col>
                <xdr:colOff>0</xdr:colOff>
                <xdr:row>78</xdr:row>
                <xdr:rowOff>485775</xdr:rowOff>
              </to>
            </anchor>
          </objectPr>
        </oleObject>
      </mc:Choice>
      <mc:Fallback>
        <oleObject progId="PBrush" shapeId="37471" r:id="rId1650"/>
      </mc:Fallback>
    </mc:AlternateContent>
    <mc:AlternateContent xmlns:mc="http://schemas.openxmlformats.org/markup-compatibility/2006">
      <mc:Choice Requires="x14">
        <oleObject progId="PBrush" shapeId="37472" r:id="rId1651">
          <objectPr defaultSize="0" autoPict="0" r:id="rId138">
            <anchor moveWithCells="1" sizeWithCells="1">
              <from>
                <xdr:col>26</xdr:col>
                <xdr:colOff>0</xdr:colOff>
                <xdr:row>78</xdr:row>
                <xdr:rowOff>0</xdr:rowOff>
              </from>
              <to>
                <xdr:col>26</xdr:col>
                <xdr:colOff>0</xdr:colOff>
                <xdr:row>78</xdr:row>
                <xdr:rowOff>485775</xdr:rowOff>
              </to>
            </anchor>
          </objectPr>
        </oleObject>
      </mc:Choice>
      <mc:Fallback>
        <oleObject progId="PBrush" shapeId="37472" r:id="rId1651"/>
      </mc:Fallback>
    </mc:AlternateContent>
    <mc:AlternateContent xmlns:mc="http://schemas.openxmlformats.org/markup-compatibility/2006">
      <mc:Choice Requires="x14">
        <oleObject progId="PBrush" shapeId="37473" r:id="rId1652">
          <objectPr defaultSize="0" autoPict="0" r:id="rId1398">
            <anchor moveWithCells="1" sizeWithCells="1">
              <from>
                <xdr:col>26</xdr:col>
                <xdr:colOff>0</xdr:colOff>
                <xdr:row>78</xdr:row>
                <xdr:rowOff>0</xdr:rowOff>
              </from>
              <to>
                <xdr:col>26</xdr:col>
                <xdr:colOff>0</xdr:colOff>
                <xdr:row>78</xdr:row>
                <xdr:rowOff>485775</xdr:rowOff>
              </to>
            </anchor>
          </objectPr>
        </oleObject>
      </mc:Choice>
      <mc:Fallback>
        <oleObject progId="PBrush" shapeId="37473" r:id="rId1652"/>
      </mc:Fallback>
    </mc:AlternateContent>
    <mc:AlternateContent xmlns:mc="http://schemas.openxmlformats.org/markup-compatibility/2006">
      <mc:Choice Requires="x14">
        <oleObject progId="PBrush" shapeId="37474" r:id="rId1653">
          <objectPr defaultSize="0" autoPict="0" r:id="rId1271">
            <anchor moveWithCells="1" sizeWithCells="1">
              <from>
                <xdr:col>26</xdr:col>
                <xdr:colOff>0</xdr:colOff>
                <xdr:row>78</xdr:row>
                <xdr:rowOff>0</xdr:rowOff>
              </from>
              <to>
                <xdr:col>26</xdr:col>
                <xdr:colOff>0</xdr:colOff>
                <xdr:row>78</xdr:row>
                <xdr:rowOff>485775</xdr:rowOff>
              </to>
            </anchor>
          </objectPr>
        </oleObject>
      </mc:Choice>
      <mc:Fallback>
        <oleObject progId="PBrush" shapeId="37474" r:id="rId1653"/>
      </mc:Fallback>
    </mc:AlternateContent>
    <mc:AlternateContent xmlns:mc="http://schemas.openxmlformats.org/markup-compatibility/2006">
      <mc:Choice Requires="x14">
        <oleObject progId="PBrush" shapeId="37475" r:id="rId1654">
          <objectPr defaultSize="0" autoPict="0" r:id="rId13">
            <anchor moveWithCells="1" sizeWithCells="1">
              <from>
                <xdr:col>26</xdr:col>
                <xdr:colOff>0</xdr:colOff>
                <xdr:row>78</xdr:row>
                <xdr:rowOff>0</xdr:rowOff>
              </from>
              <to>
                <xdr:col>26</xdr:col>
                <xdr:colOff>0</xdr:colOff>
                <xdr:row>78</xdr:row>
                <xdr:rowOff>485775</xdr:rowOff>
              </to>
            </anchor>
          </objectPr>
        </oleObject>
      </mc:Choice>
      <mc:Fallback>
        <oleObject progId="PBrush" shapeId="37475" r:id="rId1654"/>
      </mc:Fallback>
    </mc:AlternateContent>
    <mc:AlternateContent xmlns:mc="http://schemas.openxmlformats.org/markup-compatibility/2006">
      <mc:Choice Requires="x14">
        <oleObject progId="PBrush" shapeId="37476" r:id="rId1655">
          <objectPr defaultSize="0" autoPict="0" r:id="rId695">
            <anchor moveWithCells="1" sizeWithCells="1">
              <from>
                <xdr:col>26</xdr:col>
                <xdr:colOff>0</xdr:colOff>
                <xdr:row>106</xdr:row>
                <xdr:rowOff>0</xdr:rowOff>
              </from>
              <to>
                <xdr:col>26</xdr:col>
                <xdr:colOff>0</xdr:colOff>
                <xdr:row>106</xdr:row>
                <xdr:rowOff>485775</xdr:rowOff>
              </to>
            </anchor>
          </objectPr>
        </oleObject>
      </mc:Choice>
      <mc:Fallback>
        <oleObject progId="PBrush" shapeId="37476" r:id="rId1655"/>
      </mc:Fallback>
    </mc:AlternateContent>
    <mc:AlternateContent xmlns:mc="http://schemas.openxmlformats.org/markup-compatibility/2006">
      <mc:Choice Requires="x14">
        <oleObject progId="PBrush" shapeId="37477" r:id="rId1656">
          <objectPr defaultSize="0" autoPict="0" r:id="rId353">
            <anchor moveWithCells="1" sizeWithCells="1">
              <from>
                <xdr:col>26</xdr:col>
                <xdr:colOff>0</xdr:colOff>
                <xdr:row>106</xdr:row>
                <xdr:rowOff>0</xdr:rowOff>
              </from>
              <to>
                <xdr:col>26</xdr:col>
                <xdr:colOff>0</xdr:colOff>
                <xdr:row>106</xdr:row>
                <xdr:rowOff>485775</xdr:rowOff>
              </to>
            </anchor>
          </objectPr>
        </oleObject>
      </mc:Choice>
      <mc:Fallback>
        <oleObject progId="PBrush" shapeId="37477" r:id="rId1656"/>
      </mc:Fallback>
    </mc:AlternateContent>
    <mc:AlternateContent xmlns:mc="http://schemas.openxmlformats.org/markup-compatibility/2006">
      <mc:Choice Requires="x14">
        <oleObject progId="PBrush" shapeId="37478" r:id="rId1657">
          <objectPr defaultSize="0" autoPict="0" r:id="rId573">
            <anchor moveWithCells="1" sizeWithCells="1">
              <from>
                <xdr:col>26</xdr:col>
                <xdr:colOff>0</xdr:colOff>
                <xdr:row>106</xdr:row>
                <xdr:rowOff>0</xdr:rowOff>
              </from>
              <to>
                <xdr:col>26</xdr:col>
                <xdr:colOff>0</xdr:colOff>
                <xdr:row>106</xdr:row>
                <xdr:rowOff>485775</xdr:rowOff>
              </to>
            </anchor>
          </objectPr>
        </oleObject>
      </mc:Choice>
      <mc:Fallback>
        <oleObject progId="PBrush" shapeId="37478" r:id="rId1657"/>
      </mc:Fallback>
    </mc:AlternateContent>
    <mc:AlternateContent xmlns:mc="http://schemas.openxmlformats.org/markup-compatibility/2006">
      <mc:Choice Requires="x14">
        <oleObject progId="PBrush" shapeId="37479" r:id="rId1658">
          <objectPr defaultSize="0" autoPict="0" r:id="rId296">
            <anchor moveWithCells="1" sizeWithCells="1">
              <from>
                <xdr:col>26</xdr:col>
                <xdr:colOff>0</xdr:colOff>
                <xdr:row>106</xdr:row>
                <xdr:rowOff>0</xdr:rowOff>
              </from>
              <to>
                <xdr:col>26</xdr:col>
                <xdr:colOff>0</xdr:colOff>
                <xdr:row>106</xdr:row>
                <xdr:rowOff>485775</xdr:rowOff>
              </to>
            </anchor>
          </objectPr>
        </oleObject>
      </mc:Choice>
      <mc:Fallback>
        <oleObject progId="PBrush" shapeId="37479" r:id="rId1658"/>
      </mc:Fallback>
    </mc:AlternateContent>
    <mc:AlternateContent xmlns:mc="http://schemas.openxmlformats.org/markup-compatibility/2006">
      <mc:Choice Requires="x14">
        <oleObject progId="PBrush" shapeId="37480" r:id="rId1659">
          <objectPr defaultSize="0" autoPict="0" r:id="rId7">
            <anchor moveWithCells="1" sizeWithCells="1">
              <from>
                <xdr:col>26</xdr:col>
                <xdr:colOff>0</xdr:colOff>
                <xdr:row>106</xdr:row>
                <xdr:rowOff>0</xdr:rowOff>
              </from>
              <to>
                <xdr:col>26</xdr:col>
                <xdr:colOff>0</xdr:colOff>
                <xdr:row>106</xdr:row>
                <xdr:rowOff>485775</xdr:rowOff>
              </to>
            </anchor>
          </objectPr>
        </oleObject>
      </mc:Choice>
      <mc:Fallback>
        <oleObject progId="PBrush" shapeId="37480" r:id="rId1659"/>
      </mc:Fallback>
    </mc:AlternateContent>
    <mc:AlternateContent xmlns:mc="http://schemas.openxmlformats.org/markup-compatibility/2006">
      <mc:Choice Requires="x14">
        <oleObject progId="PBrush" shapeId="37481" r:id="rId1660">
          <objectPr defaultSize="0" autoPict="0" r:id="rId138">
            <anchor moveWithCells="1" sizeWithCells="1">
              <from>
                <xdr:col>26</xdr:col>
                <xdr:colOff>0</xdr:colOff>
                <xdr:row>106</xdr:row>
                <xdr:rowOff>0</xdr:rowOff>
              </from>
              <to>
                <xdr:col>26</xdr:col>
                <xdr:colOff>0</xdr:colOff>
                <xdr:row>106</xdr:row>
                <xdr:rowOff>485775</xdr:rowOff>
              </to>
            </anchor>
          </objectPr>
        </oleObject>
      </mc:Choice>
      <mc:Fallback>
        <oleObject progId="PBrush" shapeId="37481" r:id="rId1660"/>
      </mc:Fallback>
    </mc:AlternateContent>
    <mc:AlternateContent xmlns:mc="http://schemas.openxmlformats.org/markup-compatibility/2006">
      <mc:Choice Requires="x14">
        <oleObject progId="PBrush" shapeId="37482" r:id="rId1661">
          <objectPr defaultSize="0" autoPict="0" r:id="rId1398">
            <anchor moveWithCells="1" sizeWithCells="1">
              <from>
                <xdr:col>26</xdr:col>
                <xdr:colOff>0</xdr:colOff>
                <xdr:row>106</xdr:row>
                <xdr:rowOff>0</xdr:rowOff>
              </from>
              <to>
                <xdr:col>26</xdr:col>
                <xdr:colOff>0</xdr:colOff>
                <xdr:row>106</xdr:row>
                <xdr:rowOff>485775</xdr:rowOff>
              </to>
            </anchor>
          </objectPr>
        </oleObject>
      </mc:Choice>
      <mc:Fallback>
        <oleObject progId="PBrush" shapeId="37482" r:id="rId1661"/>
      </mc:Fallback>
    </mc:AlternateContent>
    <mc:AlternateContent xmlns:mc="http://schemas.openxmlformats.org/markup-compatibility/2006">
      <mc:Choice Requires="x14">
        <oleObject progId="PBrush" shapeId="37483" r:id="rId1662">
          <objectPr defaultSize="0" autoPict="0" r:id="rId1271">
            <anchor moveWithCells="1" sizeWithCells="1">
              <from>
                <xdr:col>26</xdr:col>
                <xdr:colOff>0</xdr:colOff>
                <xdr:row>106</xdr:row>
                <xdr:rowOff>0</xdr:rowOff>
              </from>
              <to>
                <xdr:col>26</xdr:col>
                <xdr:colOff>0</xdr:colOff>
                <xdr:row>106</xdr:row>
                <xdr:rowOff>485775</xdr:rowOff>
              </to>
            </anchor>
          </objectPr>
        </oleObject>
      </mc:Choice>
      <mc:Fallback>
        <oleObject progId="PBrush" shapeId="37483" r:id="rId1662"/>
      </mc:Fallback>
    </mc:AlternateContent>
    <mc:AlternateContent xmlns:mc="http://schemas.openxmlformats.org/markup-compatibility/2006">
      <mc:Choice Requires="x14">
        <oleObject progId="PBrush" shapeId="37484" r:id="rId1663">
          <objectPr defaultSize="0" autoPict="0" r:id="rId13">
            <anchor moveWithCells="1" sizeWithCells="1">
              <from>
                <xdr:col>26</xdr:col>
                <xdr:colOff>0</xdr:colOff>
                <xdr:row>106</xdr:row>
                <xdr:rowOff>0</xdr:rowOff>
              </from>
              <to>
                <xdr:col>26</xdr:col>
                <xdr:colOff>0</xdr:colOff>
                <xdr:row>106</xdr:row>
                <xdr:rowOff>485775</xdr:rowOff>
              </to>
            </anchor>
          </objectPr>
        </oleObject>
      </mc:Choice>
      <mc:Fallback>
        <oleObject progId="PBrush" shapeId="37484" r:id="rId1663"/>
      </mc:Fallback>
    </mc:AlternateContent>
    <mc:AlternateContent xmlns:mc="http://schemas.openxmlformats.org/markup-compatibility/2006">
      <mc:Choice Requires="x14">
        <oleObject progId="PBrush" shapeId="37485" r:id="rId1664">
          <objectPr defaultSize="0" autoPict="0" r:id="rId695">
            <anchor moveWithCells="1" sizeWithCells="1">
              <from>
                <xdr:col>26</xdr:col>
                <xdr:colOff>0</xdr:colOff>
                <xdr:row>128</xdr:row>
                <xdr:rowOff>0</xdr:rowOff>
              </from>
              <to>
                <xdr:col>26</xdr:col>
                <xdr:colOff>0</xdr:colOff>
                <xdr:row>128</xdr:row>
                <xdr:rowOff>485775</xdr:rowOff>
              </to>
            </anchor>
          </objectPr>
        </oleObject>
      </mc:Choice>
      <mc:Fallback>
        <oleObject progId="PBrush" shapeId="37485" r:id="rId1664"/>
      </mc:Fallback>
    </mc:AlternateContent>
    <mc:AlternateContent xmlns:mc="http://schemas.openxmlformats.org/markup-compatibility/2006">
      <mc:Choice Requires="x14">
        <oleObject progId="PBrush" shapeId="37486" r:id="rId1665">
          <objectPr defaultSize="0" autoPict="0" r:id="rId353">
            <anchor moveWithCells="1" sizeWithCells="1">
              <from>
                <xdr:col>26</xdr:col>
                <xdr:colOff>0</xdr:colOff>
                <xdr:row>128</xdr:row>
                <xdr:rowOff>0</xdr:rowOff>
              </from>
              <to>
                <xdr:col>26</xdr:col>
                <xdr:colOff>0</xdr:colOff>
                <xdr:row>128</xdr:row>
                <xdr:rowOff>485775</xdr:rowOff>
              </to>
            </anchor>
          </objectPr>
        </oleObject>
      </mc:Choice>
      <mc:Fallback>
        <oleObject progId="PBrush" shapeId="37486" r:id="rId1665"/>
      </mc:Fallback>
    </mc:AlternateContent>
    <mc:AlternateContent xmlns:mc="http://schemas.openxmlformats.org/markup-compatibility/2006">
      <mc:Choice Requires="x14">
        <oleObject progId="PBrush" shapeId="37487" r:id="rId1666">
          <objectPr defaultSize="0" autoPict="0" r:id="rId573">
            <anchor moveWithCells="1" sizeWithCells="1">
              <from>
                <xdr:col>26</xdr:col>
                <xdr:colOff>0</xdr:colOff>
                <xdr:row>128</xdr:row>
                <xdr:rowOff>0</xdr:rowOff>
              </from>
              <to>
                <xdr:col>26</xdr:col>
                <xdr:colOff>0</xdr:colOff>
                <xdr:row>128</xdr:row>
                <xdr:rowOff>485775</xdr:rowOff>
              </to>
            </anchor>
          </objectPr>
        </oleObject>
      </mc:Choice>
      <mc:Fallback>
        <oleObject progId="PBrush" shapeId="37487" r:id="rId1666"/>
      </mc:Fallback>
    </mc:AlternateContent>
    <mc:AlternateContent xmlns:mc="http://schemas.openxmlformats.org/markup-compatibility/2006">
      <mc:Choice Requires="x14">
        <oleObject progId="PBrush" shapeId="37488" r:id="rId1667">
          <objectPr defaultSize="0" autoPict="0" r:id="rId296">
            <anchor moveWithCells="1" sizeWithCells="1">
              <from>
                <xdr:col>26</xdr:col>
                <xdr:colOff>0</xdr:colOff>
                <xdr:row>128</xdr:row>
                <xdr:rowOff>0</xdr:rowOff>
              </from>
              <to>
                <xdr:col>26</xdr:col>
                <xdr:colOff>0</xdr:colOff>
                <xdr:row>128</xdr:row>
                <xdr:rowOff>485775</xdr:rowOff>
              </to>
            </anchor>
          </objectPr>
        </oleObject>
      </mc:Choice>
      <mc:Fallback>
        <oleObject progId="PBrush" shapeId="37488" r:id="rId1667"/>
      </mc:Fallback>
    </mc:AlternateContent>
    <mc:AlternateContent xmlns:mc="http://schemas.openxmlformats.org/markup-compatibility/2006">
      <mc:Choice Requires="x14">
        <oleObject progId="PBrush" shapeId="37489" r:id="rId1668">
          <objectPr defaultSize="0" autoPict="0" r:id="rId7">
            <anchor moveWithCells="1" sizeWithCells="1">
              <from>
                <xdr:col>26</xdr:col>
                <xdr:colOff>0</xdr:colOff>
                <xdr:row>128</xdr:row>
                <xdr:rowOff>0</xdr:rowOff>
              </from>
              <to>
                <xdr:col>26</xdr:col>
                <xdr:colOff>0</xdr:colOff>
                <xdr:row>128</xdr:row>
                <xdr:rowOff>485775</xdr:rowOff>
              </to>
            </anchor>
          </objectPr>
        </oleObject>
      </mc:Choice>
      <mc:Fallback>
        <oleObject progId="PBrush" shapeId="37489" r:id="rId1668"/>
      </mc:Fallback>
    </mc:AlternateContent>
    <mc:AlternateContent xmlns:mc="http://schemas.openxmlformats.org/markup-compatibility/2006">
      <mc:Choice Requires="x14">
        <oleObject progId="PBrush" shapeId="37490" r:id="rId1669">
          <objectPr defaultSize="0" autoPict="0" r:id="rId138">
            <anchor moveWithCells="1" sizeWithCells="1">
              <from>
                <xdr:col>26</xdr:col>
                <xdr:colOff>0</xdr:colOff>
                <xdr:row>128</xdr:row>
                <xdr:rowOff>0</xdr:rowOff>
              </from>
              <to>
                <xdr:col>26</xdr:col>
                <xdr:colOff>0</xdr:colOff>
                <xdr:row>128</xdr:row>
                <xdr:rowOff>485775</xdr:rowOff>
              </to>
            </anchor>
          </objectPr>
        </oleObject>
      </mc:Choice>
      <mc:Fallback>
        <oleObject progId="PBrush" shapeId="37490" r:id="rId1669"/>
      </mc:Fallback>
    </mc:AlternateContent>
    <mc:AlternateContent xmlns:mc="http://schemas.openxmlformats.org/markup-compatibility/2006">
      <mc:Choice Requires="x14">
        <oleObject progId="PBrush" shapeId="37491" r:id="rId1670">
          <objectPr defaultSize="0" autoPict="0" r:id="rId1398">
            <anchor moveWithCells="1" sizeWithCells="1">
              <from>
                <xdr:col>26</xdr:col>
                <xdr:colOff>0</xdr:colOff>
                <xdr:row>128</xdr:row>
                <xdr:rowOff>0</xdr:rowOff>
              </from>
              <to>
                <xdr:col>26</xdr:col>
                <xdr:colOff>0</xdr:colOff>
                <xdr:row>128</xdr:row>
                <xdr:rowOff>485775</xdr:rowOff>
              </to>
            </anchor>
          </objectPr>
        </oleObject>
      </mc:Choice>
      <mc:Fallback>
        <oleObject progId="PBrush" shapeId="37491" r:id="rId1670"/>
      </mc:Fallback>
    </mc:AlternateContent>
    <mc:AlternateContent xmlns:mc="http://schemas.openxmlformats.org/markup-compatibility/2006">
      <mc:Choice Requires="x14">
        <oleObject progId="PBrush" shapeId="37492" r:id="rId1671">
          <objectPr defaultSize="0" autoPict="0" r:id="rId1271">
            <anchor moveWithCells="1" sizeWithCells="1">
              <from>
                <xdr:col>26</xdr:col>
                <xdr:colOff>0</xdr:colOff>
                <xdr:row>128</xdr:row>
                <xdr:rowOff>0</xdr:rowOff>
              </from>
              <to>
                <xdr:col>26</xdr:col>
                <xdr:colOff>0</xdr:colOff>
                <xdr:row>128</xdr:row>
                <xdr:rowOff>485775</xdr:rowOff>
              </to>
            </anchor>
          </objectPr>
        </oleObject>
      </mc:Choice>
      <mc:Fallback>
        <oleObject progId="PBrush" shapeId="37492" r:id="rId1671"/>
      </mc:Fallback>
    </mc:AlternateContent>
    <mc:AlternateContent xmlns:mc="http://schemas.openxmlformats.org/markup-compatibility/2006">
      <mc:Choice Requires="x14">
        <oleObject progId="PBrush" shapeId="37493" r:id="rId1672">
          <objectPr defaultSize="0" autoPict="0" r:id="rId13">
            <anchor moveWithCells="1" sizeWithCells="1">
              <from>
                <xdr:col>26</xdr:col>
                <xdr:colOff>0</xdr:colOff>
                <xdr:row>128</xdr:row>
                <xdr:rowOff>0</xdr:rowOff>
              </from>
              <to>
                <xdr:col>26</xdr:col>
                <xdr:colOff>0</xdr:colOff>
                <xdr:row>128</xdr:row>
                <xdr:rowOff>485775</xdr:rowOff>
              </to>
            </anchor>
          </objectPr>
        </oleObject>
      </mc:Choice>
      <mc:Fallback>
        <oleObject progId="PBrush" shapeId="37493" r:id="rId1672"/>
      </mc:Fallback>
    </mc:AlternateContent>
    <mc:AlternateContent xmlns:mc="http://schemas.openxmlformats.org/markup-compatibility/2006">
      <mc:Choice Requires="x14">
        <oleObject progId="PBrush" shapeId="37494" r:id="rId1673">
          <objectPr defaultSize="0" autoPict="0" r:id="rId695">
            <anchor moveWithCells="1" sizeWithCells="1">
              <from>
                <xdr:col>26</xdr:col>
                <xdr:colOff>0</xdr:colOff>
                <xdr:row>139</xdr:row>
                <xdr:rowOff>0</xdr:rowOff>
              </from>
              <to>
                <xdr:col>26</xdr:col>
                <xdr:colOff>0</xdr:colOff>
                <xdr:row>139</xdr:row>
                <xdr:rowOff>485775</xdr:rowOff>
              </to>
            </anchor>
          </objectPr>
        </oleObject>
      </mc:Choice>
      <mc:Fallback>
        <oleObject progId="PBrush" shapeId="37494" r:id="rId1673"/>
      </mc:Fallback>
    </mc:AlternateContent>
    <mc:AlternateContent xmlns:mc="http://schemas.openxmlformats.org/markup-compatibility/2006">
      <mc:Choice Requires="x14">
        <oleObject progId="PBrush" shapeId="37495" r:id="rId1674">
          <objectPr defaultSize="0" autoPict="0" r:id="rId353">
            <anchor moveWithCells="1" sizeWithCells="1">
              <from>
                <xdr:col>26</xdr:col>
                <xdr:colOff>0</xdr:colOff>
                <xdr:row>139</xdr:row>
                <xdr:rowOff>0</xdr:rowOff>
              </from>
              <to>
                <xdr:col>26</xdr:col>
                <xdr:colOff>0</xdr:colOff>
                <xdr:row>139</xdr:row>
                <xdr:rowOff>485775</xdr:rowOff>
              </to>
            </anchor>
          </objectPr>
        </oleObject>
      </mc:Choice>
      <mc:Fallback>
        <oleObject progId="PBrush" shapeId="37495" r:id="rId1674"/>
      </mc:Fallback>
    </mc:AlternateContent>
    <mc:AlternateContent xmlns:mc="http://schemas.openxmlformats.org/markup-compatibility/2006">
      <mc:Choice Requires="x14">
        <oleObject progId="PBrush" shapeId="37496" r:id="rId1675">
          <objectPr defaultSize="0" autoPict="0" r:id="rId573">
            <anchor moveWithCells="1" sizeWithCells="1">
              <from>
                <xdr:col>26</xdr:col>
                <xdr:colOff>0</xdr:colOff>
                <xdr:row>139</xdr:row>
                <xdr:rowOff>0</xdr:rowOff>
              </from>
              <to>
                <xdr:col>26</xdr:col>
                <xdr:colOff>0</xdr:colOff>
                <xdr:row>139</xdr:row>
                <xdr:rowOff>485775</xdr:rowOff>
              </to>
            </anchor>
          </objectPr>
        </oleObject>
      </mc:Choice>
      <mc:Fallback>
        <oleObject progId="PBrush" shapeId="37496" r:id="rId1675"/>
      </mc:Fallback>
    </mc:AlternateContent>
    <mc:AlternateContent xmlns:mc="http://schemas.openxmlformats.org/markup-compatibility/2006">
      <mc:Choice Requires="x14">
        <oleObject progId="PBrush" shapeId="37497" r:id="rId1676">
          <objectPr defaultSize="0" autoPict="0" r:id="rId296">
            <anchor moveWithCells="1" sizeWithCells="1">
              <from>
                <xdr:col>26</xdr:col>
                <xdr:colOff>0</xdr:colOff>
                <xdr:row>139</xdr:row>
                <xdr:rowOff>0</xdr:rowOff>
              </from>
              <to>
                <xdr:col>26</xdr:col>
                <xdr:colOff>0</xdr:colOff>
                <xdr:row>139</xdr:row>
                <xdr:rowOff>485775</xdr:rowOff>
              </to>
            </anchor>
          </objectPr>
        </oleObject>
      </mc:Choice>
      <mc:Fallback>
        <oleObject progId="PBrush" shapeId="37497" r:id="rId1676"/>
      </mc:Fallback>
    </mc:AlternateContent>
    <mc:AlternateContent xmlns:mc="http://schemas.openxmlformats.org/markup-compatibility/2006">
      <mc:Choice Requires="x14">
        <oleObject progId="PBrush" shapeId="37498" r:id="rId1677">
          <objectPr defaultSize="0" autoPict="0" r:id="rId7">
            <anchor moveWithCells="1" sizeWithCells="1">
              <from>
                <xdr:col>26</xdr:col>
                <xdr:colOff>0</xdr:colOff>
                <xdr:row>139</xdr:row>
                <xdr:rowOff>0</xdr:rowOff>
              </from>
              <to>
                <xdr:col>26</xdr:col>
                <xdr:colOff>0</xdr:colOff>
                <xdr:row>139</xdr:row>
                <xdr:rowOff>485775</xdr:rowOff>
              </to>
            </anchor>
          </objectPr>
        </oleObject>
      </mc:Choice>
      <mc:Fallback>
        <oleObject progId="PBrush" shapeId="37498" r:id="rId1677"/>
      </mc:Fallback>
    </mc:AlternateContent>
    <mc:AlternateContent xmlns:mc="http://schemas.openxmlformats.org/markup-compatibility/2006">
      <mc:Choice Requires="x14">
        <oleObject progId="PBrush" shapeId="37499" r:id="rId1678">
          <objectPr defaultSize="0" autoPict="0" r:id="rId138">
            <anchor moveWithCells="1" sizeWithCells="1">
              <from>
                <xdr:col>26</xdr:col>
                <xdr:colOff>0</xdr:colOff>
                <xdr:row>139</xdr:row>
                <xdr:rowOff>0</xdr:rowOff>
              </from>
              <to>
                <xdr:col>26</xdr:col>
                <xdr:colOff>0</xdr:colOff>
                <xdr:row>139</xdr:row>
                <xdr:rowOff>485775</xdr:rowOff>
              </to>
            </anchor>
          </objectPr>
        </oleObject>
      </mc:Choice>
      <mc:Fallback>
        <oleObject progId="PBrush" shapeId="37499" r:id="rId1678"/>
      </mc:Fallback>
    </mc:AlternateContent>
    <mc:AlternateContent xmlns:mc="http://schemas.openxmlformats.org/markup-compatibility/2006">
      <mc:Choice Requires="x14">
        <oleObject progId="PBrush" shapeId="37500" r:id="rId1679">
          <objectPr defaultSize="0" autoPict="0" r:id="rId1398">
            <anchor moveWithCells="1" sizeWithCells="1">
              <from>
                <xdr:col>26</xdr:col>
                <xdr:colOff>0</xdr:colOff>
                <xdr:row>139</xdr:row>
                <xdr:rowOff>0</xdr:rowOff>
              </from>
              <to>
                <xdr:col>26</xdr:col>
                <xdr:colOff>0</xdr:colOff>
                <xdr:row>139</xdr:row>
                <xdr:rowOff>485775</xdr:rowOff>
              </to>
            </anchor>
          </objectPr>
        </oleObject>
      </mc:Choice>
      <mc:Fallback>
        <oleObject progId="PBrush" shapeId="37500" r:id="rId1679"/>
      </mc:Fallback>
    </mc:AlternateContent>
    <mc:AlternateContent xmlns:mc="http://schemas.openxmlformats.org/markup-compatibility/2006">
      <mc:Choice Requires="x14">
        <oleObject progId="PBrush" shapeId="37501" r:id="rId1680">
          <objectPr defaultSize="0" autoPict="0" r:id="rId1271">
            <anchor moveWithCells="1" sizeWithCells="1">
              <from>
                <xdr:col>26</xdr:col>
                <xdr:colOff>0</xdr:colOff>
                <xdr:row>139</xdr:row>
                <xdr:rowOff>0</xdr:rowOff>
              </from>
              <to>
                <xdr:col>26</xdr:col>
                <xdr:colOff>0</xdr:colOff>
                <xdr:row>139</xdr:row>
                <xdr:rowOff>485775</xdr:rowOff>
              </to>
            </anchor>
          </objectPr>
        </oleObject>
      </mc:Choice>
      <mc:Fallback>
        <oleObject progId="PBrush" shapeId="37501" r:id="rId1680"/>
      </mc:Fallback>
    </mc:AlternateContent>
    <mc:AlternateContent xmlns:mc="http://schemas.openxmlformats.org/markup-compatibility/2006">
      <mc:Choice Requires="x14">
        <oleObject progId="PBrush" shapeId="37502" r:id="rId1681">
          <objectPr defaultSize="0" autoPict="0" r:id="rId13">
            <anchor moveWithCells="1" sizeWithCells="1">
              <from>
                <xdr:col>26</xdr:col>
                <xdr:colOff>0</xdr:colOff>
                <xdr:row>139</xdr:row>
                <xdr:rowOff>0</xdr:rowOff>
              </from>
              <to>
                <xdr:col>26</xdr:col>
                <xdr:colOff>0</xdr:colOff>
                <xdr:row>139</xdr:row>
                <xdr:rowOff>485775</xdr:rowOff>
              </to>
            </anchor>
          </objectPr>
        </oleObject>
      </mc:Choice>
      <mc:Fallback>
        <oleObject progId="PBrush" shapeId="37502" r:id="rId1681"/>
      </mc:Fallback>
    </mc:AlternateContent>
    <mc:AlternateContent xmlns:mc="http://schemas.openxmlformats.org/markup-compatibility/2006">
      <mc:Choice Requires="x14">
        <oleObject progId="PBrush" shapeId="37503" r:id="rId1682">
          <objectPr defaultSize="0" autoPict="0" r:id="rId695">
            <anchor moveWithCells="1" sizeWithCells="1">
              <from>
                <xdr:col>26</xdr:col>
                <xdr:colOff>0</xdr:colOff>
                <xdr:row>154</xdr:row>
                <xdr:rowOff>0</xdr:rowOff>
              </from>
              <to>
                <xdr:col>26</xdr:col>
                <xdr:colOff>0</xdr:colOff>
                <xdr:row>154</xdr:row>
                <xdr:rowOff>485775</xdr:rowOff>
              </to>
            </anchor>
          </objectPr>
        </oleObject>
      </mc:Choice>
      <mc:Fallback>
        <oleObject progId="PBrush" shapeId="37503" r:id="rId1682"/>
      </mc:Fallback>
    </mc:AlternateContent>
    <mc:AlternateContent xmlns:mc="http://schemas.openxmlformats.org/markup-compatibility/2006">
      <mc:Choice Requires="x14">
        <oleObject progId="PBrush" shapeId="37504" r:id="rId1683">
          <objectPr defaultSize="0" autoPict="0" r:id="rId353">
            <anchor moveWithCells="1" sizeWithCells="1">
              <from>
                <xdr:col>26</xdr:col>
                <xdr:colOff>0</xdr:colOff>
                <xdr:row>154</xdr:row>
                <xdr:rowOff>0</xdr:rowOff>
              </from>
              <to>
                <xdr:col>26</xdr:col>
                <xdr:colOff>0</xdr:colOff>
                <xdr:row>154</xdr:row>
                <xdr:rowOff>485775</xdr:rowOff>
              </to>
            </anchor>
          </objectPr>
        </oleObject>
      </mc:Choice>
      <mc:Fallback>
        <oleObject progId="PBrush" shapeId="37504" r:id="rId1683"/>
      </mc:Fallback>
    </mc:AlternateContent>
    <mc:AlternateContent xmlns:mc="http://schemas.openxmlformats.org/markup-compatibility/2006">
      <mc:Choice Requires="x14">
        <oleObject progId="PBrush" shapeId="37505" r:id="rId1684">
          <objectPr defaultSize="0" autoPict="0" r:id="rId573">
            <anchor moveWithCells="1" sizeWithCells="1">
              <from>
                <xdr:col>26</xdr:col>
                <xdr:colOff>0</xdr:colOff>
                <xdr:row>154</xdr:row>
                <xdr:rowOff>0</xdr:rowOff>
              </from>
              <to>
                <xdr:col>26</xdr:col>
                <xdr:colOff>0</xdr:colOff>
                <xdr:row>154</xdr:row>
                <xdr:rowOff>485775</xdr:rowOff>
              </to>
            </anchor>
          </objectPr>
        </oleObject>
      </mc:Choice>
      <mc:Fallback>
        <oleObject progId="PBrush" shapeId="37505" r:id="rId1684"/>
      </mc:Fallback>
    </mc:AlternateContent>
    <mc:AlternateContent xmlns:mc="http://schemas.openxmlformats.org/markup-compatibility/2006">
      <mc:Choice Requires="x14">
        <oleObject progId="PBrush" shapeId="37506" r:id="rId1685">
          <objectPr defaultSize="0" autoPict="0" r:id="rId296">
            <anchor moveWithCells="1" sizeWithCells="1">
              <from>
                <xdr:col>26</xdr:col>
                <xdr:colOff>0</xdr:colOff>
                <xdr:row>154</xdr:row>
                <xdr:rowOff>0</xdr:rowOff>
              </from>
              <to>
                <xdr:col>26</xdr:col>
                <xdr:colOff>0</xdr:colOff>
                <xdr:row>154</xdr:row>
                <xdr:rowOff>485775</xdr:rowOff>
              </to>
            </anchor>
          </objectPr>
        </oleObject>
      </mc:Choice>
      <mc:Fallback>
        <oleObject progId="PBrush" shapeId="37506" r:id="rId1685"/>
      </mc:Fallback>
    </mc:AlternateContent>
    <mc:AlternateContent xmlns:mc="http://schemas.openxmlformats.org/markup-compatibility/2006">
      <mc:Choice Requires="x14">
        <oleObject progId="PBrush" shapeId="37507" r:id="rId1686">
          <objectPr defaultSize="0" autoPict="0" r:id="rId7">
            <anchor moveWithCells="1" sizeWithCells="1">
              <from>
                <xdr:col>26</xdr:col>
                <xdr:colOff>0</xdr:colOff>
                <xdr:row>154</xdr:row>
                <xdr:rowOff>0</xdr:rowOff>
              </from>
              <to>
                <xdr:col>26</xdr:col>
                <xdr:colOff>0</xdr:colOff>
                <xdr:row>154</xdr:row>
                <xdr:rowOff>485775</xdr:rowOff>
              </to>
            </anchor>
          </objectPr>
        </oleObject>
      </mc:Choice>
      <mc:Fallback>
        <oleObject progId="PBrush" shapeId="37507" r:id="rId1686"/>
      </mc:Fallback>
    </mc:AlternateContent>
    <mc:AlternateContent xmlns:mc="http://schemas.openxmlformats.org/markup-compatibility/2006">
      <mc:Choice Requires="x14">
        <oleObject progId="PBrush" shapeId="37508" r:id="rId1687">
          <objectPr defaultSize="0" autoPict="0" r:id="rId138">
            <anchor moveWithCells="1" sizeWithCells="1">
              <from>
                <xdr:col>26</xdr:col>
                <xdr:colOff>0</xdr:colOff>
                <xdr:row>154</xdr:row>
                <xdr:rowOff>0</xdr:rowOff>
              </from>
              <to>
                <xdr:col>26</xdr:col>
                <xdr:colOff>0</xdr:colOff>
                <xdr:row>154</xdr:row>
                <xdr:rowOff>485775</xdr:rowOff>
              </to>
            </anchor>
          </objectPr>
        </oleObject>
      </mc:Choice>
      <mc:Fallback>
        <oleObject progId="PBrush" shapeId="37508" r:id="rId1687"/>
      </mc:Fallback>
    </mc:AlternateContent>
    <mc:AlternateContent xmlns:mc="http://schemas.openxmlformats.org/markup-compatibility/2006">
      <mc:Choice Requires="x14">
        <oleObject progId="PBrush" shapeId="37509" r:id="rId1688">
          <objectPr defaultSize="0" autoPict="0" r:id="rId1398">
            <anchor moveWithCells="1" sizeWithCells="1">
              <from>
                <xdr:col>26</xdr:col>
                <xdr:colOff>0</xdr:colOff>
                <xdr:row>154</xdr:row>
                <xdr:rowOff>0</xdr:rowOff>
              </from>
              <to>
                <xdr:col>26</xdr:col>
                <xdr:colOff>0</xdr:colOff>
                <xdr:row>154</xdr:row>
                <xdr:rowOff>485775</xdr:rowOff>
              </to>
            </anchor>
          </objectPr>
        </oleObject>
      </mc:Choice>
      <mc:Fallback>
        <oleObject progId="PBrush" shapeId="37509" r:id="rId1688"/>
      </mc:Fallback>
    </mc:AlternateContent>
    <mc:AlternateContent xmlns:mc="http://schemas.openxmlformats.org/markup-compatibility/2006">
      <mc:Choice Requires="x14">
        <oleObject progId="PBrush" shapeId="37510" r:id="rId1689">
          <objectPr defaultSize="0" autoPict="0" r:id="rId1271">
            <anchor moveWithCells="1" sizeWithCells="1">
              <from>
                <xdr:col>26</xdr:col>
                <xdr:colOff>0</xdr:colOff>
                <xdr:row>154</xdr:row>
                <xdr:rowOff>0</xdr:rowOff>
              </from>
              <to>
                <xdr:col>26</xdr:col>
                <xdr:colOff>0</xdr:colOff>
                <xdr:row>154</xdr:row>
                <xdr:rowOff>485775</xdr:rowOff>
              </to>
            </anchor>
          </objectPr>
        </oleObject>
      </mc:Choice>
      <mc:Fallback>
        <oleObject progId="PBrush" shapeId="37510" r:id="rId1689"/>
      </mc:Fallback>
    </mc:AlternateContent>
    <mc:AlternateContent xmlns:mc="http://schemas.openxmlformats.org/markup-compatibility/2006">
      <mc:Choice Requires="x14">
        <oleObject progId="PBrush" shapeId="37511" r:id="rId1690">
          <objectPr defaultSize="0" autoPict="0" r:id="rId13">
            <anchor moveWithCells="1" sizeWithCells="1">
              <from>
                <xdr:col>26</xdr:col>
                <xdr:colOff>0</xdr:colOff>
                <xdr:row>154</xdr:row>
                <xdr:rowOff>0</xdr:rowOff>
              </from>
              <to>
                <xdr:col>26</xdr:col>
                <xdr:colOff>0</xdr:colOff>
                <xdr:row>154</xdr:row>
                <xdr:rowOff>485775</xdr:rowOff>
              </to>
            </anchor>
          </objectPr>
        </oleObject>
      </mc:Choice>
      <mc:Fallback>
        <oleObject progId="PBrush" shapeId="37511" r:id="rId1690"/>
      </mc:Fallback>
    </mc:AlternateContent>
    <mc:AlternateContent xmlns:mc="http://schemas.openxmlformats.org/markup-compatibility/2006">
      <mc:Choice Requires="x14">
        <oleObject progId="PBrush" shapeId="37512" r:id="rId1691">
          <objectPr defaultSize="0" autoPict="0" r:id="rId695">
            <anchor moveWithCells="1" sizeWithCells="1">
              <from>
                <xdr:col>26</xdr:col>
                <xdr:colOff>0</xdr:colOff>
                <xdr:row>160</xdr:row>
                <xdr:rowOff>0</xdr:rowOff>
              </from>
              <to>
                <xdr:col>26</xdr:col>
                <xdr:colOff>0</xdr:colOff>
                <xdr:row>160</xdr:row>
                <xdr:rowOff>485775</xdr:rowOff>
              </to>
            </anchor>
          </objectPr>
        </oleObject>
      </mc:Choice>
      <mc:Fallback>
        <oleObject progId="PBrush" shapeId="37512" r:id="rId1691"/>
      </mc:Fallback>
    </mc:AlternateContent>
    <mc:AlternateContent xmlns:mc="http://schemas.openxmlformats.org/markup-compatibility/2006">
      <mc:Choice Requires="x14">
        <oleObject progId="PBrush" shapeId="37513" r:id="rId1692">
          <objectPr defaultSize="0" autoPict="0" r:id="rId353">
            <anchor moveWithCells="1" sizeWithCells="1">
              <from>
                <xdr:col>26</xdr:col>
                <xdr:colOff>0</xdr:colOff>
                <xdr:row>160</xdr:row>
                <xdr:rowOff>0</xdr:rowOff>
              </from>
              <to>
                <xdr:col>26</xdr:col>
                <xdr:colOff>0</xdr:colOff>
                <xdr:row>160</xdr:row>
                <xdr:rowOff>485775</xdr:rowOff>
              </to>
            </anchor>
          </objectPr>
        </oleObject>
      </mc:Choice>
      <mc:Fallback>
        <oleObject progId="PBrush" shapeId="37513" r:id="rId1692"/>
      </mc:Fallback>
    </mc:AlternateContent>
    <mc:AlternateContent xmlns:mc="http://schemas.openxmlformats.org/markup-compatibility/2006">
      <mc:Choice Requires="x14">
        <oleObject progId="PBrush" shapeId="37514" r:id="rId1693">
          <objectPr defaultSize="0" autoPict="0" r:id="rId573">
            <anchor moveWithCells="1" sizeWithCells="1">
              <from>
                <xdr:col>26</xdr:col>
                <xdr:colOff>0</xdr:colOff>
                <xdr:row>160</xdr:row>
                <xdr:rowOff>0</xdr:rowOff>
              </from>
              <to>
                <xdr:col>26</xdr:col>
                <xdr:colOff>0</xdr:colOff>
                <xdr:row>160</xdr:row>
                <xdr:rowOff>485775</xdr:rowOff>
              </to>
            </anchor>
          </objectPr>
        </oleObject>
      </mc:Choice>
      <mc:Fallback>
        <oleObject progId="PBrush" shapeId="37514" r:id="rId1693"/>
      </mc:Fallback>
    </mc:AlternateContent>
    <mc:AlternateContent xmlns:mc="http://schemas.openxmlformats.org/markup-compatibility/2006">
      <mc:Choice Requires="x14">
        <oleObject progId="PBrush" shapeId="37515" r:id="rId1694">
          <objectPr defaultSize="0" autoPict="0" r:id="rId296">
            <anchor moveWithCells="1" sizeWithCells="1">
              <from>
                <xdr:col>26</xdr:col>
                <xdr:colOff>0</xdr:colOff>
                <xdr:row>160</xdr:row>
                <xdr:rowOff>0</xdr:rowOff>
              </from>
              <to>
                <xdr:col>26</xdr:col>
                <xdr:colOff>0</xdr:colOff>
                <xdr:row>160</xdr:row>
                <xdr:rowOff>485775</xdr:rowOff>
              </to>
            </anchor>
          </objectPr>
        </oleObject>
      </mc:Choice>
      <mc:Fallback>
        <oleObject progId="PBrush" shapeId="37515" r:id="rId1694"/>
      </mc:Fallback>
    </mc:AlternateContent>
    <mc:AlternateContent xmlns:mc="http://schemas.openxmlformats.org/markup-compatibility/2006">
      <mc:Choice Requires="x14">
        <oleObject progId="PBrush" shapeId="37516" r:id="rId1695">
          <objectPr defaultSize="0" autoPict="0" r:id="rId7">
            <anchor moveWithCells="1" sizeWithCells="1">
              <from>
                <xdr:col>26</xdr:col>
                <xdr:colOff>0</xdr:colOff>
                <xdr:row>160</xdr:row>
                <xdr:rowOff>0</xdr:rowOff>
              </from>
              <to>
                <xdr:col>26</xdr:col>
                <xdr:colOff>0</xdr:colOff>
                <xdr:row>160</xdr:row>
                <xdr:rowOff>485775</xdr:rowOff>
              </to>
            </anchor>
          </objectPr>
        </oleObject>
      </mc:Choice>
      <mc:Fallback>
        <oleObject progId="PBrush" shapeId="37516" r:id="rId1695"/>
      </mc:Fallback>
    </mc:AlternateContent>
    <mc:AlternateContent xmlns:mc="http://schemas.openxmlformats.org/markup-compatibility/2006">
      <mc:Choice Requires="x14">
        <oleObject progId="PBrush" shapeId="37517" r:id="rId1696">
          <objectPr defaultSize="0" autoPict="0" r:id="rId138">
            <anchor moveWithCells="1" sizeWithCells="1">
              <from>
                <xdr:col>26</xdr:col>
                <xdr:colOff>0</xdr:colOff>
                <xdr:row>160</xdr:row>
                <xdr:rowOff>0</xdr:rowOff>
              </from>
              <to>
                <xdr:col>26</xdr:col>
                <xdr:colOff>0</xdr:colOff>
                <xdr:row>160</xdr:row>
                <xdr:rowOff>485775</xdr:rowOff>
              </to>
            </anchor>
          </objectPr>
        </oleObject>
      </mc:Choice>
      <mc:Fallback>
        <oleObject progId="PBrush" shapeId="37517" r:id="rId1696"/>
      </mc:Fallback>
    </mc:AlternateContent>
    <mc:AlternateContent xmlns:mc="http://schemas.openxmlformats.org/markup-compatibility/2006">
      <mc:Choice Requires="x14">
        <oleObject progId="PBrush" shapeId="37518" r:id="rId1697">
          <objectPr defaultSize="0" autoPict="0" r:id="rId1398">
            <anchor moveWithCells="1" sizeWithCells="1">
              <from>
                <xdr:col>26</xdr:col>
                <xdr:colOff>0</xdr:colOff>
                <xdr:row>160</xdr:row>
                <xdr:rowOff>0</xdr:rowOff>
              </from>
              <to>
                <xdr:col>26</xdr:col>
                <xdr:colOff>0</xdr:colOff>
                <xdr:row>160</xdr:row>
                <xdr:rowOff>485775</xdr:rowOff>
              </to>
            </anchor>
          </objectPr>
        </oleObject>
      </mc:Choice>
      <mc:Fallback>
        <oleObject progId="PBrush" shapeId="37518" r:id="rId1697"/>
      </mc:Fallback>
    </mc:AlternateContent>
    <mc:AlternateContent xmlns:mc="http://schemas.openxmlformats.org/markup-compatibility/2006">
      <mc:Choice Requires="x14">
        <oleObject progId="PBrush" shapeId="37519" r:id="rId1698">
          <objectPr defaultSize="0" autoPict="0" r:id="rId1271">
            <anchor moveWithCells="1" sizeWithCells="1">
              <from>
                <xdr:col>26</xdr:col>
                <xdr:colOff>0</xdr:colOff>
                <xdr:row>160</xdr:row>
                <xdr:rowOff>0</xdr:rowOff>
              </from>
              <to>
                <xdr:col>26</xdr:col>
                <xdr:colOff>0</xdr:colOff>
                <xdr:row>160</xdr:row>
                <xdr:rowOff>485775</xdr:rowOff>
              </to>
            </anchor>
          </objectPr>
        </oleObject>
      </mc:Choice>
      <mc:Fallback>
        <oleObject progId="PBrush" shapeId="37519" r:id="rId1698"/>
      </mc:Fallback>
    </mc:AlternateContent>
    <mc:AlternateContent xmlns:mc="http://schemas.openxmlformats.org/markup-compatibility/2006">
      <mc:Choice Requires="x14">
        <oleObject progId="PBrush" shapeId="37520" r:id="rId1699">
          <objectPr defaultSize="0" autoPict="0" r:id="rId13">
            <anchor moveWithCells="1" sizeWithCells="1">
              <from>
                <xdr:col>26</xdr:col>
                <xdr:colOff>0</xdr:colOff>
                <xdr:row>160</xdr:row>
                <xdr:rowOff>0</xdr:rowOff>
              </from>
              <to>
                <xdr:col>26</xdr:col>
                <xdr:colOff>0</xdr:colOff>
                <xdr:row>160</xdr:row>
                <xdr:rowOff>485775</xdr:rowOff>
              </to>
            </anchor>
          </objectPr>
        </oleObject>
      </mc:Choice>
      <mc:Fallback>
        <oleObject progId="PBrush" shapeId="37520" r:id="rId1699"/>
      </mc:Fallback>
    </mc:AlternateContent>
    <mc:AlternateContent xmlns:mc="http://schemas.openxmlformats.org/markup-compatibility/2006">
      <mc:Choice Requires="x14">
        <oleObject progId="PBrush" shapeId="37521" r:id="rId1700">
          <objectPr defaultSize="0" autoPict="0" r:id="rId695">
            <anchor moveWithCells="1" sizeWithCells="1">
              <from>
                <xdr:col>26</xdr:col>
                <xdr:colOff>0</xdr:colOff>
                <xdr:row>220</xdr:row>
                <xdr:rowOff>0</xdr:rowOff>
              </from>
              <to>
                <xdr:col>26</xdr:col>
                <xdr:colOff>0</xdr:colOff>
                <xdr:row>220</xdr:row>
                <xdr:rowOff>485775</xdr:rowOff>
              </to>
            </anchor>
          </objectPr>
        </oleObject>
      </mc:Choice>
      <mc:Fallback>
        <oleObject progId="PBrush" shapeId="37521" r:id="rId1700"/>
      </mc:Fallback>
    </mc:AlternateContent>
    <mc:AlternateContent xmlns:mc="http://schemas.openxmlformats.org/markup-compatibility/2006">
      <mc:Choice Requires="x14">
        <oleObject progId="PBrush" shapeId="37522" r:id="rId1701">
          <objectPr defaultSize="0" autoPict="0" r:id="rId353">
            <anchor moveWithCells="1" sizeWithCells="1">
              <from>
                <xdr:col>26</xdr:col>
                <xdr:colOff>0</xdr:colOff>
                <xdr:row>220</xdr:row>
                <xdr:rowOff>0</xdr:rowOff>
              </from>
              <to>
                <xdr:col>26</xdr:col>
                <xdr:colOff>0</xdr:colOff>
                <xdr:row>220</xdr:row>
                <xdr:rowOff>485775</xdr:rowOff>
              </to>
            </anchor>
          </objectPr>
        </oleObject>
      </mc:Choice>
      <mc:Fallback>
        <oleObject progId="PBrush" shapeId="37522" r:id="rId1701"/>
      </mc:Fallback>
    </mc:AlternateContent>
    <mc:AlternateContent xmlns:mc="http://schemas.openxmlformats.org/markup-compatibility/2006">
      <mc:Choice Requires="x14">
        <oleObject progId="PBrush" shapeId="37523" r:id="rId1702">
          <objectPr defaultSize="0" autoPict="0" r:id="rId573">
            <anchor moveWithCells="1" sizeWithCells="1">
              <from>
                <xdr:col>26</xdr:col>
                <xdr:colOff>0</xdr:colOff>
                <xdr:row>220</xdr:row>
                <xdr:rowOff>0</xdr:rowOff>
              </from>
              <to>
                <xdr:col>26</xdr:col>
                <xdr:colOff>0</xdr:colOff>
                <xdr:row>220</xdr:row>
                <xdr:rowOff>485775</xdr:rowOff>
              </to>
            </anchor>
          </objectPr>
        </oleObject>
      </mc:Choice>
      <mc:Fallback>
        <oleObject progId="PBrush" shapeId="37523" r:id="rId1702"/>
      </mc:Fallback>
    </mc:AlternateContent>
    <mc:AlternateContent xmlns:mc="http://schemas.openxmlformats.org/markup-compatibility/2006">
      <mc:Choice Requires="x14">
        <oleObject progId="PBrush" shapeId="37524" r:id="rId1703">
          <objectPr defaultSize="0" autoPict="0" r:id="rId296">
            <anchor moveWithCells="1" sizeWithCells="1">
              <from>
                <xdr:col>26</xdr:col>
                <xdr:colOff>0</xdr:colOff>
                <xdr:row>220</xdr:row>
                <xdr:rowOff>0</xdr:rowOff>
              </from>
              <to>
                <xdr:col>26</xdr:col>
                <xdr:colOff>0</xdr:colOff>
                <xdr:row>220</xdr:row>
                <xdr:rowOff>485775</xdr:rowOff>
              </to>
            </anchor>
          </objectPr>
        </oleObject>
      </mc:Choice>
      <mc:Fallback>
        <oleObject progId="PBrush" shapeId="37524" r:id="rId1703"/>
      </mc:Fallback>
    </mc:AlternateContent>
    <mc:AlternateContent xmlns:mc="http://schemas.openxmlformats.org/markup-compatibility/2006">
      <mc:Choice Requires="x14">
        <oleObject progId="PBrush" shapeId="37525" r:id="rId1704">
          <objectPr defaultSize="0" autoPict="0" r:id="rId7">
            <anchor moveWithCells="1" sizeWithCells="1">
              <from>
                <xdr:col>26</xdr:col>
                <xdr:colOff>0</xdr:colOff>
                <xdr:row>220</xdr:row>
                <xdr:rowOff>0</xdr:rowOff>
              </from>
              <to>
                <xdr:col>26</xdr:col>
                <xdr:colOff>0</xdr:colOff>
                <xdr:row>220</xdr:row>
                <xdr:rowOff>485775</xdr:rowOff>
              </to>
            </anchor>
          </objectPr>
        </oleObject>
      </mc:Choice>
      <mc:Fallback>
        <oleObject progId="PBrush" shapeId="37525" r:id="rId1704"/>
      </mc:Fallback>
    </mc:AlternateContent>
    <mc:AlternateContent xmlns:mc="http://schemas.openxmlformats.org/markup-compatibility/2006">
      <mc:Choice Requires="x14">
        <oleObject progId="PBrush" shapeId="37526" r:id="rId1705">
          <objectPr defaultSize="0" autoPict="0" r:id="rId138">
            <anchor moveWithCells="1" sizeWithCells="1">
              <from>
                <xdr:col>26</xdr:col>
                <xdr:colOff>0</xdr:colOff>
                <xdr:row>220</xdr:row>
                <xdr:rowOff>0</xdr:rowOff>
              </from>
              <to>
                <xdr:col>26</xdr:col>
                <xdr:colOff>0</xdr:colOff>
                <xdr:row>220</xdr:row>
                <xdr:rowOff>485775</xdr:rowOff>
              </to>
            </anchor>
          </objectPr>
        </oleObject>
      </mc:Choice>
      <mc:Fallback>
        <oleObject progId="PBrush" shapeId="37526" r:id="rId1705"/>
      </mc:Fallback>
    </mc:AlternateContent>
    <mc:AlternateContent xmlns:mc="http://schemas.openxmlformats.org/markup-compatibility/2006">
      <mc:Choice Requires="x14">
        <oleObject progId="PBrush" shapeId="37527" r:id="rId1706">
          <objectPr defaultSize="0" autoPict="0" r:id="rId1398">
            <anchor moveWithCells="1" sizeWithCells="1">
              <from>
                <xdr:col>26</xdr:col>
                <xdr:colOff>0</xdr:colOff>
                <xdr:row>220</xdr:row>
                <xdr:rowOff>0</xdr:rowOff>
              </from>
              <to>
                <xdr:col>26</xdr:col>
                <xdr:colOff>0</xdr:colOff>
                <xdr:row>220</xdr:row>
                <xdr:rowOff>485775</xdr:rowOff>
              </to>
            </anchor>
          </objectPr>
        </oleObject>
      </mc:Choice>
      <mc:Fallback>
        <oleObject progId="PBrush" shapeId="37527" r:id="rId1706"/>
      </mc:Fallback>
    </mc:AlternateContent>
    <mc:AlternateContent xmlns:mc="http://schemas.openxmlformats.org/markup-compatibility/2006">
      <mc:Choice Requires="x14">
        <oleObject progId="PBrush" shapeId="37528" r:id="rId1707">
          <objectPr defaultSize="0" autoPict="0" r:id="rId1271">
            <anchor moveWithCells="1" sizeWithCells="1">
              <from>
                <xdr:col>26</xdr:col>
                <xdr:colOff>0</xdr:colOff>
                <xdr:row>220</xdr:row>
                <xdr:rowOff>0</xdr:rowOff>
              </from>
              <to>
                <xdr:col>26</xdr:col>
                <xdr:colOff>0</xdr:colOff>
                <xdr:row>220</xdr:row>
                <xdr:rowOff>485775</xdr:rowOff>
              </to>
            </anchor>
          </objectPr>
        </oleObject>
      </mc:Choice>
      <mc:Fallback>
        <oleObject progId="PBrush" shapeId="37528" r:id="rId1707"/>
      </mc:Fallback>
    </mc:AlternateContent>
    <mc:AlternateContent xmlns:mc="http://schemas.openxmlformats.org/markup-compatibility/2006">
      <mc:Choice Requires="x14">
        <oleObject progId="PBrush" shapeId="37529" r:id="rId1708">
          <objectPr defaultSize="0" autoPict="0" r:id="rId13">
            <anchor moveWithCells="1" sizeWithCells="1">
              <from>
                <xdr:col>26</xdr:col>
                <xdr:colOff>0</xdr:colOff>
                <xdr:row>220</xdr:row>
                <xdr:rowOff>0</xdr:rowOff>
              </from>
              <to>
                <xdr:col>26</xdr:col>
                <xdr:colOff>0</xdr:colOff>
                <xdr:row>220</xdr:row>
                <xdr:rowOff>485775</xdr:rowOff>
              </to>
            </anchor>
          </objectPr>
        </oleObject>
      </mc:Choice>
      <mc:Fallback>
        <oleObject progId="PBrush" shapeId="37529" r:id="rId1708"/>
      </mc:Fallback>
    </mc:AlternateContent>
    <mc:AlternateContent xmlns:mc="http://schemas.openxmlformats.org/markup-compatibility/2006">
      <mc:Choice Requires="x14">
        <oleObject progId="PBrush" shapeId="37530" r:id="rId1709">
          <objectPr defaultSize="0" autoPict="0" r:id="rId942">
            <anchor moveWithCells="1" sizeWithCells="1">
              <from>
                <xdr:col>26</xdr:col>
                <xdr:colOff>0</xdr:colOff>
                <xdr:row>45</xdr:row>
                <xdr:rowOff>0</xdr:rowOff>
              </from>
              <to>
                <xdr:col>26</xdr:col>
                <xdr:colOff>0</xdr:colOff>
                <xdr:row>45</xdr:row>
                <xdr:rowOff>485775</xdr:rowOff>
              </to>
            </anchor>
          </objectPr>
        </oleObject>
      </mc:Choice>
      <mc:Fallback>
        <oleObject progId="PBrush" shapeId="37530" r:id="rId1709"/>
      </mc:Fallback>
    </mc:AlternateContent>
    <mc:AlternateContent xmlns:mc="http://schemas.openxmlformats.org/markup-compatibility/2006">
      <mc:Choice Requires="x14">
        <oleObject progId="PBrush" shapeId="37531" r:id="rId1710">
          <objectPr defaultSize="0" autoPict="0" r:id="rId413">
            <anchor moveWithCells="1" sizeWithCells="1">
              <from>
                <xdr:col>26</xdr:col>
                <xdr:colOff>0</xdr:colOff>
                <xdr:row>45</xdr:row>
                <xdr:rowOff>0</xdr:rowOff>
              </from>
              <to>
                <xdr:col>26</xdr:col>
                <xdr:colOff>0</xdr:colOff>
                <xdr:row>45</xdr:row>
                <xdr:rowOff>485775</xdr:rowOff>
              </to>
            </anchor>
          </objectPr>
        </oleObject>
      </mc:Choice>
      <mc:Fallback>
        <oleObject progId="PBrush" shapeId="37531" r:id="rId1710"/>
      </mc:Fallback>
    </mc:AlternateContent>
    <mc:AlternateContent xmlns:mc="http://schemas.openxmlformats.org/markup-compatibility/2006">
      <mc:Choice Requires="x14">
        <oleObject progId="PBrush" shapeId="37532" r:id="rId1711">
          <objectPr defaultSize="0" autoPict="0" r:id="rId17">
            <anchor moveWithCells="1" sizeWithCells="1">
              <from>
                <xdr:col>26</xdr:col>
                <xdr:colOff>0</xdr:colOff>
                <xdr:row>45</xdr:row>
                <xdr:rowOff>0</xdr:rowOff>
              </from>
              <to>
                <xdr:col>26</xdr:col>
                <xdr:colOff>0</xdr:colOff>
                <xdr:row>45</xdr:row>
                <xdr:rowOff>485775</xdr:rowOff>
              </to>
            </anchor>
          </objectPr>
        </oleObject>
      </mc:Choice>
      <mc:Fallback>
        <oleObject progId="PBrush" shapeId="37532" r:id="rId1711"/>
      </mc:Fallback>
    </mc:AlternateContent>
    <mc:AlternateContent xmlns:mc="http://schemas.openxmlformats.org/markup-compatibility/2006">
      <mc:Choice Requires="x14">
        <oleObject progId="PBrush" shapeId="37533" r:id="rId1712">
          <objectPr defaultSize="0" autoPict="0" r:id="rId357">
            <anchor moveWithCells="1" sizeWithCells="1">
              <from>
                <xdr:col>26</xdr:col>
                <xdr:colOff>0</xdr:colOff>
                <xdr:row>45</xdr:row>
                <xdr:rowOff>0</xdr:rowOff>
              </from>
              <to>
                <xdr:col>26</xdr:col>
                <xdr:colOff>0</xdr:colOff>
                <xdr:row>45</xdr:row>
                <xdr:rowOff>485775</xdr:rowOff>
              </to>
            </anchor>
          </objectPr>
        </oleObject>
      </mc:Choice>
      <mc:Fallback>
        <oleObject progId="PBrush" shapeId="37533" r:id="rId1712"/>
      </mc:Fallback>
    </mc:AlternateContent>
    <mc:AlternateContent xmlns:mc="http://schemas.openxmlformats.org/markup-compatibility/2006">
      <mc:Choice Requires="x14">
        <oleObject progId="PBrush" shapeId="37534" r:id="rId1713">
          <objectPr defaultSize="0" autoPict="0" r:id="rId135">
            <anchor moveWithCells="1" sizeWithCells="1">
              <from>
                <xdr:col>26</xdr:col>
                <xdr:colOff>0</xdr:colOff>
                <xdr:row>45</xdr:row>
                <xdr:rowOff>0</xdr:rowOff>
              </from>
              <to>
                <xdr:col>26</xdr:col>
                <xdr:colOff>0</xdr:colOff>
                <xdr:row>45</xdr:row>
                <xdr:rowOff>485775</xdr:rowOff>
              </to>
            </anchor>
          </objectPr>
        </oleObject>
      </mc:Choice>
      <mc:Fallback>
        <oleObject progId="PBrush" shapeId="37534" r:id="rId1713"/>
      </mc:Fallback>
    </mc:AlternateContent>
    <mc:AlternateContent xmlns:mc="http://schemas.openxmlformats.org/markup-compatibility/2006">
      <mc:Choice Requires="x14">
        <oleObject progId="PBrush" shapeId="37535" r:id="rId1714">
          <objectPr defaultSize="0" autoPict="0" r:id="rId7">
            <anchor moveWithCells="1" sizeWithCells="1">
              <from>
                <xdr:col>26</xdr:col>
                <xdr:colOff>0</xdr:colOff>
                <xdr:row>45</xdr:row>
                <xdr:rowOff>0</xdr:rowOff>
              </from>
              <to>
                <xdr:col>26</xdr:col>
                <xdr:colOff>0</xdr:colOff>
                <xdr:row>45</xdr:row>
                <xdr:rowOff>485775</xdr:rowOff>
              </to>
            </anchor>
          </objectPr>
        </oleObject>
      </mc:Choice>
      <mc:Fallback>
        <oleObject progId="PBrush" shapeId="37535" r:id="rId1714"/>
      </mc:Fallback>
    </mc:AlternateContent>
    <mc:AlternateContent xmlns:mc="http://schemas.openxmlformats.org/markup-compatibility/2006">
      <mc:Choice Requires="x14">
        <oleObject progId="PBrush" shapeId="37536" r:id="rId1715">
          <objectPr defaultSize="0" autoPict="0" r:id="rId138">
            <anchor moveWithCells="1" sizeWithCells="1">
              <from>
                <xdr:col>26</xdr:col>
                <xdr:colOff>0</xdr:colOff>
                <xdr:row>45</xdr:row>
                <xdr:rowOff>0</xdr:rowOff>
              </from>
              <to>
                <xdr:col>26</xdr:col>
                <xdr:colOff>0</xdr:colOff>
                <xdr:row>45</xdr:row>
                <xdr:rowOff>485775</xdr:rowOff>
              </to>
            </anchor>
          </objectPr>
        </oleObject>
      </mc:Choice>
      <mc:Fallback>
        <oleObject progId="PBrush" shapeId="37536" r:id="rId1715"/>
      </mc:Fallback>
    </mc:AlternateContent>
    <mc:AlternateContent xmlns:mc="http://schemas.openxmlformats.org/markup-compatibility/2006">
      <mc:Choice Requires="x14">
        <oleObject progId="PBrush" shapeId="37537" r:id="rId1716">
          <objectPr defaultSize="0" autoPict="0" r:id="rId1398">
            <anchor moveWithCells="1" sizeWithCells="1">
              <from>
                <xdr:col>26</xdr:col>
                <xdr:colOff>0</xdr:colOff>
                <xdr:row>45</xdr:row>
                <xdr:rowOff>0</xdr:rowOff>
              </from>
              <to>
                <xdr:col>26</xdr:col>
                <xdr:colOff>0</xdr:colOff>
                <xdr:row>45</xdr:row>
                <xdr:rowOff>485775</xdr:rowOff>
              </to>
            </anchor>
          </objectPr>
        </oleObject>
      </mc:Choice>
      <mc:Fallback>
        <oleObject progId="PBrush" shapeId="37537" r:id="rId1716"/>
      </mc:Fallback>
    </mc:AlternateContent>
    <mc:AlternateContent xmlns:mc="http://schemas.openxmlformats.org/markup-compatibility/2006">
      <mc:Choice Requires="x14">
        <oleObject progId="PBrush" shapeId="37538" r:id="rId1717">
          <objectPr defaultSize="0" autoPict="0" r:id="rId13">
            <anchor moveWithCells="1" sizeWithCells="1">
              <from>
                <xdr:col>26</xdr:col>
                <xdr:colOff>0</xdr:colOff>
                <xdr:row>45</xdr:row>
                <xdr:rowOff>0</xdr:rowOff>
              </from>
              <to>
                <xdr:col>26</xdr:col>
                <xdr:colOff>0</xdr:colOff>
                <xdr:row>45</xdr:row>
                <xdr:rowOff>485775</xdr:rowOff>
              </to>
            </anchor>
          </objectPr>
        </oleObject>
      </mc:Choice>
      <mc:Fallback>
        <oleObject progId="PBrush" shapeId="37538" r:id="rId1717"/>
      </mc:Fallback>
    </mc:AlternateContent>
    <mc:AlternateContent xmlns:mc="http://schemas.openxmlformats.org/markup-compatibility/2006">
      <mc:Choice Requires="x14">
        <oleObject progId="PBrush" shapeId="37539" r:id="rId1718">
          <objectPr defaultSize="0" autoPict="0" r:id="rId942">
            <anchor moveWithCells="1" sizeWithCells="1">
              <from>
                <xdr:col>26</xdr:col>
                <xdr:colOff>0</xdr:colOff>
                <xdr:row>46</xdr:row>
                <xdr:rowOff>0</xdr:rowOff>
              </from>
              <to>
                <xdr:col>26</xdr:col>
                <xdr:colOff>0</xdr:colOff>
                <xdr:row>46</xdr:row>
                <xdr:rowOff>485775</xdr:rowOff>
              </to>
            </anchor>
          </objectPr>
        </oleObject>
      </mc:Choice>
      <mc:Fallback>
        <oleObject progId="PBrush" shapeId="37539" r:id="rId1718"/>
      </mc:Fallback>
    </mc:AlternateContent>
    <mc:AlternateContent xmlns:mc="http://schemas.openxmlformats.org/markup-compatibility/2006">
      <mc:Choice Requires="x14">
        <oleObject progId="PBrush" shapeId="37540" r:id="rId1719">
          <objectPr defaultSize="0" autoPict="0" r:id="rId413">
            <anchor moveWithCells="1" sizeWithCells="1">
              <from>
                <xdr:col>26</xdr:col>
                <xdr:colOff>0</xdr:colOff>
                <xdr:row>46</xdr:row>
                <xdr:rowOff>0</xdr:rowOff>
              </from>
              <to>
                <xdr:col>26</xdr:col>
                <xdr:colOff>0</xdr:colOff>
                <xdr:row>46</xdr:row>
                <xdr:rowOff>485775</xdr:rowOff>
              </to>
            </anchor>
          </objectPr>
        </oleObject>
      </mc:Choice>
      <mc:Fallback>
        <oleObject progId="PBrush" shapeId="37540" r:id="rId1719"/>
      </mc:Fallback>
    </mc:AlternateContent>
    <mc:AlternateContent xmlns:mc="http://schemas.openxmlformats.org/markup-compatibility/2006">
      <mc:Choice Requires="x14">
        <oleObject progId="PBrush" shapeId="37541" r:id="rId1720">
          <objectPr defaultSize="0" autoPict="0" r:id="rId17">
            <anchor moveWithCells="1" sizeWithCells="1">
              <from>
                <xdr:col>26</xdr:col>
                <xdr:colOff>0</xdr:colOff>
                <xdr:row>46</xdr:row>
                <xdr:rowOff>0</xdr:rowOff>
              </from>
              <to>
                <xdr:col>26</xdr:col>
                <xdr:colOff>0</xdr:colOff>
                <xdr:row>46</xdr:row>
                <xdr:rowOff>485775</xdr:rowOff>
              </to>
            </anchor>
          </objectPr>
        </oleObject>
      </mc:Choice>
      <mc:Fallback>
        <oleObject progId="PBrush" shapeId="37541" r:id="rId1720"/>
      </mc:Fallback>
    </mc:AlternateContent>
    <mc:AlternateContent xmlns:mc="http://schemas.openxmlformats.org/markup-compatibility/2006">
      <mc:Choice Requires="x14">
        <oleObject progId="PBrush" shapeId="37542" r:id="rId1721">
          <objectPr defaultSize="0" autoPict="0" r:id="rId357">
            <anchor moveWithCells="1" sizeWithCells="1">
              <from>
                <xdr:col>26</xdr:col>
                <xdr:colOff>0</xdr:colOff>
                <xdr:row>46</xdr:row>
                <xdr:rowOff>0</xdr:rowOff>
              </from>
              <to>
                <xdr:col>26</xdr:col>
                <xdr:colOff>0</xdr:colOff>
                <xdr:row>46</xdr:row>
                <xdr:rowOff>485775</xdr:rowOff>
              </to>
            </anchor>
          </objectPr>
        </oleObject>
      </mc:Choice>
      <mc:Fallback>
        <oleObject progId="PBrush" shapeId="37542" r:id="rId1721"/>
      </mc:Fallback>
    </mc:AlternateContent>
    <mc:AlternateContent xmlns:mc="http://schemas.openxmlformats.org/markup-compatibility/2006">
      <mc:Choice Requires="x14">
        <oleObject progId="PBrush" shapeId="37543" r:id="rId1722">
          <objectPr defaultSize="0" autoPict="0" r:id="rId135">
            <anchor moveWithCells="1" sizeWithCells="1">
              <from>
                <xdr:col>26</xdr:col>
                <xdr:colOff>0</xdr:colOff>
                <xdr:row>46</xdr:row>
                <xdr:rowOff>0</xdr:rowOff>
              </from>
              <to>
                <xdr:col>26</xdr:col>
                <xdr:colOff>0</xdr:colOff>
                <xdr:row>46</xdr:row>
                <xdr:rowOff>485775</xdr:rowOff>
              </to>
            </anchor>
          </objectPr>
        </oleObject>
      </mc:Choice>
      <mc:Fallback>
        <oleObject progId="PBrush" shapeId="37543" r:id="rId1722"/>
      </mc:Fallback>
    </mc:AlternateContent>
    <mc:AlternateContent xmlns:mc="http://schemas.openxmlformats.org/markup-compatibility/2006">
      <mc:Choice Requires="x14">
        <oleObject progId="PBrush" shapeId="37544" r:id="rId1723">
          <objectPr defaultSize="0" autoPict="0" r:id="rId7">
            <anchor moveWithCells="1" sizeWithCells="1">
              <from>
                <xdr:col>26</xdr:col>
                <xdr:colOff>0</xdr:colOff>
                <xdr:row>46</xdr:row>
                <xdr:rowOff>0</xdr:rowOff>
              </from>
              <to>
                <xdr:col>26</xdr:col>
                <xdr:colOff>0</xdr:colOff>
                <xdr:row>46</xdr:row>
                <xdr:rowOff>485775</xdr:rowOff>
              </to>
            </anchor>
          </objectPr>
        </oleObject>
      </mc:Choice>
      <mc:Fallback>
        <oleObject progId="PBrush" shapeId="37544" r:id="rId1723"/>
      </mc:Fallback>
    </mc:AlternateContent>
    <mc:AlternateContent xmlns:mc="http://schemas.openxmlformats.org/markup-compatibility/2006">
      <mc:Choice Requires="x14">
        <oleObject progId="PBrush" shapeId="37545" r:id="rId1724">
          <objectPr defaultSize="0" autoPict="0" r:id="rId138">
            <anchor moveWithCells="1" sizeWithCells="1">
              <from>
                <xdr:col>26</xdr:col>
                <xdr:colOff>0</xdr:colOff>
                <xdr:row>46</xdr:row>
                <xdr:rowOff>0</xdr:rowOff>
              </from>
              <to>
                <xdr:col>26</xdr:col>
                <xdr:colOff>0</xdr:colOff>
                <xdr:row>46</xdr:row>
                <xdr:rowOff>485775</xdr:rowOff>
              </to>
            </anchor>
          </objectPr>
        </oleObject>
      </mc:Choice>
      <mc:Fallback>
        <oleObject progId="PBrush" shapeId="37545" r:id="rId1724"/>
      </mc:Fallback>
    </mc:AlternateContent>
    <mc:AlternateContent xmlns:mc="http://schemas.openxmlformats.org/markup-compatibility/2006">
      <mc:Choice Requires="x14">
        <oleObject progId="PBrush" shapeId="37546" r:id="rId1725">
          <objectPr defaultSize="0" autoPict="0" r:id="rId1398">
            <anchor moveWithCells="1" sizeWithCells="1">
              <from>
                <xdr:col>26</xdr:col>
                <xdr:colOff>0</xdr:colOff>
                <xdr:row>46</xdr:row>
                <xdr:rowOff>0</xdr:rowOff>
              </from>
              <to>
                <xdr:col>26</xdr:col>
                <xdr:colOff>0</xdr:colOff>
                <xdr:row>46</xdr:row>
                <xdr:rowOff>485775</xdr:rowOff>
              </to>
            </anchor>
          </objectPr>
        </oleObject>
      </mc:Choice>
      <mc:Fallback>
        <oleObject progId="PBrush" shapeId="37546" r:id="rId1725"/>
      </mc:Fallback>
    </mc:AlternateContent>
    <mc:AlternateContent xmlns:mc="http://schemas.openxmlformats.org/markup-compatibility/2006">
      <mc:Choice Requires="x14">
        <oleObject progId="PBrush" shapeId="37547" r:id="rId1726">
          <objectPr defaultSize="0" autoPict="0" r:id="rId13">
            <anchor moveWithCells="1" sizeWithCells="1">
              <from>
                <xdr:col>26</xdr:col>
                <xdr:colOff>0</xdr:colOff>
                <xdr:row>46</xdr:row>
                <xdr:rowOff>0</xdr:rowOff>
              </from>
              <to>
                <xdr:col>26</xdr:col>
                <xdr:colOff>0</xdr:colOff>
                <xdr:row>46</xdr:row>
                <xdr:rowOff>485775</xdr:rowOff>
              </to>
            </anchor>
          </objectPr>
        </oleObject>
      </mc:Choice>
      <mc:Fallback>
        <oleObject progId="PBrush" shapeId="37547" r:id="rId1726"/>
      </mc:Fallback>
    </mc:AlternateContent>
    <mc:AlternateContent xmlns:mc="http://schemas.openxmlformats.org/markup-compatibility/2006">
      <mc:Choice Requires="x14">
        <oleObject progId="PBrush" shapeId="37548" r:id="rId1727">
          <objectPr defaultSize="0" autoPict="0" r:id="rId942">
            <anchor moveWithCells="1" sizeWithCells="1">
              <from>
                <xdr:col>26</xdr:col>
                <xdr:colOff>0</xdr:colOff>
                <xdr:row>47</xdr:row>
                <xdr:rowOff>0</xdr:rowOff>
              </from>
              <to>
                <xdr:col>26</xdr:col>
                <xdr:colOff>0</xdr:colOff>
                <xdr:row>47</xdr:row>
                <xdr:rowOff>485775</xdr:rowOff>
              </to>
            </anchor>
          </objectPr>
        </oleObject>
      </mc:Choice>
      <mc:Fallback>
        <oleObject progId="PBrush" shapeId="37548" r:id="rId1727"/>
      </mc:Fallback>
    </mc:AlternateContent>
    <mc:AlternateContent xmlns:mc="http://schemas.openxmlformats.org/markup-compatibility/2006">
      <mc:Choice Requires="x14">
        <oleObject progId="PBrush" shapeId="37549" r:id="rId1728">
          <objectPr defaultSize="0" autoPict="0" r:id="rId413">
            <anchor moveWithCells="1" sizeWithCells="1">
              <from>
                <xdr:col>26</xdr:col>
                <xdr:colOff>0</xdr:colOff>
                <xdr:row>47</xdr:row>
                <xdr:rowOff>0</xdr:rowOff>
              </from>
              <to>
                <xdr:col>26</xdr:col>
                <xdr:colOff>0</xdr:colOff>
                <xdr:row>47</xdr:row>
                <xdr:rowOff>485775</xdr:rowOff>
              </to>
            </anchor>
          </objectPr>
        </oleObject>
      </mc:Choice>
      <mc:Fallback>
        <oleObject progId="PBrush" shapeId="37549" r:id="rId1728"/>
      </mc:Fallback>
    </mc:AlternateContent>
    <mc:AlternateContent xmlns:mc="http://schemas.openxmlformats.org/markup-compatibility/2006">
      <mc:Choice Requires="x14">
        <oleObject progId="PBrush" shapeId="37550" r:id="rId1729">
          <objectPr defaultSize="0" autoPict="0" r:id="rId17">
            <anchor moveWithCells="1" sizeWithCells="1">
              <from>
                <xdr:col>26</xdr:col>
                <xdr:colOff>0</xdr:colOff>
                <xdr:row>47</xdr:row>
                <xdr:rowOff>0</xdr:rowOff>
              </from>
              <to>
                <xdr:col>26</xdr:col>
                <xdr:colOff>0</xdr:colOff>
                <xdr:row>47</xdr:row>
                <xdr:rowOff>485775</xdr:rowOff>
              </to>
            </anchor>
          </objectPr>
        </oleObject>
      </mc:Choice>
      <mc:Fallback>
        <oleObject progId="PBrush" shapeId="37550" r:id="rId1729"/>
      </mc:Fallback>
    </mc:AlternateContent>
    <mc:AlternateContent xmlns:mc="http://schemas.openxmlformats.org/markup-compatibility/2006">
      <mc:Choice Requires="x14">
        <oleObject progId="PBrush" shapeId="37551" r:id="rId1730">
          <objectPr defaultSize="0" autoPict="0" r:id="rId357">
            <anchor moveWithCells="1" sizeWithCells="1">
              <from>
                <xdr:col>26</xdr:col>
                <xdr:colOff>0</xdr:colOff>
                <xdr:row>47</xdr:row>
                <xdr:rowOff>0</xdr:rowOff>
              </from>
              <to>
                <xdr:col>26</xdr:col>
                <xdr:colOff>0</xdr:colOff>
                <xdr:row>47</xdr:row>
                <xdr:rowOff>485775</xdr:rowOff>
              </to>
            </anchor>
          </objectPr>
        </oleObject>
      </mc:Choice>
      <mc:Fallback>
        <oleObject progId="PBrush" shapeId="37551" r:id="rId1730"/>
      </mc:Fallback>
    </mc:AlternateContent>
    <mc:AlternateContent xmlns:mc="http://schemas.openxmlformats.org/markup-compatibility/2006">
      <mc:Choice Requires="x14">
        <oleObject progId="PBrush" shapeId="37552" r:id="rId1731">
          <objectPr defaultSize="0" autoPict="0" r:id="rId135">
            <anchor moveWithCells="1" sizeWithCells="1">
              <from>
                <xdr:col>26</xdr:col>
                <xdr:colOff>0</xdr:colOff>
                <xdr:row>47</xdr:row>
                <xdr:rowOff>0</xdr:rowOff>
              </from>
              <to>
                <xdr:col>26</xdr:col>
                <xdr:colOff>0</xdr:colOff>
                <xdr:row>47</xdr:row>
                <xdr:rowOff>485775</xdr:rowOff>
              </to>
            </anchor>
          </objectPr>
        </oleObject>
      </mc:Choice>
      <mc:Fallback>
        <oleObject progId="PBrush" shapeId="37552" r:id="rId1731"/>
      </mc:Fallback>
    </mc:AlternateContent>
    <mc:AlternateContent xmlns:mc="http://schemas.openxmlformats.org/markup-compatibility/2006">
      <mc:Choice Requires="x14">
        <oleObject progId="PBrush" shapeId="37553" r:id="rId1732">
          <objectPr defaultSize="0" autoPict="0" r:id="rId7">
            <anchor moveWithCells="1" sizeWithCells="1">
              <from>
                <xdr:col>26</xdr:col>
                <xdr:colOff>0</xdr:colOff>
                <xdr:row>47</xdr:row>
                <xdr:rowOff>0</xdr:rowOff>
              </from>
              <to>
                <xdr:col>26</xdr:col>
                <xdr:colOff>0</xdr:colOff>
                <xdr:row>47</xdr:row>
                <xdr:rowOff>485775</xdr:rowOff>
              </to>
            </anchor>
          </objectPr>
        </oleObject>
      </mc:Choice>
      <mc:Fallback>
        <oleObject progId="PBrush" shapeId="37553" r:id="rId1732"/>
      </mc:Fallback>
    </mc:AlternateContent>
    <mc:AlternateContent xmlns:mc="http://schemas.openxmlformats.org/markup-compatibility/2006">
      <mc:Choice Requires="x14">
        <oleObject progId="PBrush" shapeId="37554" r:id="rId1733">
          <objectPr defaultSize="0" autoPict="0" r:id="rId138">
            <anchor moveWithCells="1" sizeWithCells="1">
              <from>
                <xdr:col>26</xdr:col>
                <xdr:colOff>0</xdr:colOff>
                <xdr:row>47</xdr:row>
                <xdr:rowOff>0</xdr:rowOff>
              </from>
              <to>
                <xdr:col>26</xdr:col>
                <xdr:colOff>0</xdr:colOff>
                <xdr:row>47</xdr:row>
                <xdr:rowOff>485775</xdr:rowOff>
              </to>
            </anchor>
          </objectPr>
        </oleObject>
      </mc:Choice>
      <mc:Fallback>
        <oleObject progId="PBrush" shapeId="37554" r:id="rId1733"/>
      </mc:Fallback>
    </mc:AlternateContent>
    <mc:AlternateContent xmlns:mc="http://schemas.openxmlformats.org/markup-compatibility/2006">
      <mc:Choice Requires="x14">
        <oleObject progId="PBrush" shapeId="37555" r:id="rId1734">
          <objectPr defaultSize="0" autoPict="0" r:id="rId1398">
            <anchor moveWithCells="1" sizeWithCells="1">
              <from>
                <xdr:col>26</xdr:col>
                <xdr:colOff>0</xdr:colOff>
                <xdr:row>47</xdr:row>
                <xdr:rowOff>0</xdr:rowOff>
              </from>
              <to>
                <xdr:col>26</xdr:col>
                <xdr:colOff>0</xdr:colOff>
                <xdr:row>47</xdr:row>
                <xdr:rowOff>485775</xdr:rowOff>
              </to>
            </anchor>
          </objectPr>
        </oleObject>
      </mc:Choice>
      <mc:Fallback>
        <oleObject progId="PBrush" shapeId="37555" r:id="rId1734"/>
      </mc:Fallback>
    </mc:AlternateContent>
    <mc:AlternateContent xmlns:mc="http://schemas.openxmlformats.org/markup-compatibility/2006">
      <mc:Choice Requires="x14">
        <oleObject progId="PBrush" shapeId="37556" r:id="rId1735">
          <objectPr defaultSize="0" autoPict="0" r:id="rId13">
            <anchor moveWithCells="1" sizeWithCells="1">
              <from>
                <xdr:col>26</xdr:col>
                <xdr:colOff>0</xdr:colOff>
                <xdr:row>47</xdr:row>
                <xdr:rowOff>0</xdr:rowOff>
              </from>
              <to>
                <xdr:col>26</xdr:col>
                <xdr:colOff>0</xdr:colOff>
                <xdr:row>47</xdr:row>
                <xdr:rowOff>485775</xdr:rowOff>
              </to>
            </anchor>
          </objectPr>
        </oleObject>
      </mc:Choice>
      <mc:Fallback>
        <oleObject progId="PBrush" shapeId="37556" r:id="rId1735"/>
      </mc:Fallback>
    </mc:AlternateContent>
    <mc:AlternateContent xmlns:mc="http://schemas.openxmlformats.org/markup-compatibility/2006">
      <mc:Choice Requires="x14">
        <oleObject progId="PBrush" shapeId="37557" r:id="rId1736">
          <objectPr defaultSize="0" autoPict="0" r:id="rId942">
            <anchor moveWithCells="1" sizeWithCells="1">
              <from>
                <xdr:col>26</xdr:col>
                <xdr:colOff>0</xdr:colOff>
                <xdr:row>95</xdr:row>
                <xdr:rowOff>0</xdr:rowOff>
              </from>
              <to>
                <xdr:col>26</xdr:col>
                <xdr:colOff>0</xdr:colOff>
                <xdr:row>95</xdr:row>
                <xdr:rowOff>485775</xdr:rowOff>
              </to>
            </anchor>
          </objectPr>
        </oleObject>
      </mc:Choice>
      <mc:Fallback>
        <oleObject progId="PBrush" shapeId="37557" r:id="rId1736"/>
      </mc:Fallback>
    </mc:AlternateContent>
    <mc:AlternateContent xmlns:mc="http://schemas.openxmlformats.org/markup-compatibility/2006">
      <mc:Choice Requires="x14">
        <oleObject progId="PBrush" shapeId="37558" r:id="rId1737">
          <objectPr defaultSize="0" autoPict="0" r:id="rId413">
            <anchor moveWithCells="1" sizeWithCells="1">
              <from>
                <xdr:col>26</xdr:col>
                <xdr:colOff>0</xdr:colOff>
                <xdr:row>95</xdr:row>
                <xdr:rowOff>0</xdr:rowOff>
              </from>
              <to>
                <xdr:col>26</xdr:col>
                <xdr:colOff>0</xdr:colOff>
                <xdr:row>95</xdr:row>
                <xdr:rowOff>485775</xdr:rowOff>
              </to>
            </anchor>
          </objectPr>
        </oleObject>
      </mc:Choice>
      <mc:Fallback>
        <oleObject progId="PBrush" shapeId="37558" r:id="rId1737"/>
      </mc:Fallback>
    </mc:AlternateContent>
    <mc:AlternateContent xmlns:mc="http://schemas.openxmlformats.org/markup-compatibility/2006">
      <mc:Choice Requires="x14">
        <oleObject progId="PBrush" shapeId="37559" r:id="rId1738">
          <objectPr defaultSize="0" autoPict="0" r:id="rId17">
            <anchor moveWithCells="1" sizeWithCells="1">
              <from>
                <xdr:col>26</xdr:col>
                <xdr:colOff>0</xdr:colOff>
                <xdr:row>95</xdr:row>
                <xdr:rowOff>0</xdr:rowOff>
              </from>
              <to>
                <xdr:col>26</xdr:col>
                <xdr:colOff>0</xdr:colOff>
                <xdr:row>95</xdr:row>
                <xdr:rowOff>485775</xdr:rowOff>
              </to>
            </anchor>
          </objectPr>
        </oleObject>
      </mc:Choice>
      <mc:Fallback>
        <oleObject progId="PBrush" shapeId="37559" r:id="rId1738"/>
      </mc:Fallback>
    </mc:AlternateContent>
    <mc:AlternateContent xmlns:mc="http://schemas.openxmlformats.org/markup-compatibility/2006">
      <mc:Choice Requires="x14">
        <oleObject progId="PBrush" shapeId="37560" r:id="rId1739">
          <objectPr defaultSize="0" autoPict="0" r:id="rId357">
            <anchor moveWithCells="1" sizeWithCells="1">
              <from>
                <xdr:col>26</xdr:col>
                <xdr:colOff>0</xdr:colOff>
                <xdr:row>95</xdr:row>
                <xdr:rowOff>0</xdr:rowOff>
              </from>
              <to>
                <xdr:col>26</xdr:col>
                <xdr:colOff>0</xdr:colOff>
                <xdr:row>95</xdr:row>
                <xdr:rowOff>485775</xdr:rowOff>
              </to>
            </anchor>
          </objectPr>
        </oleObject>
      </mc:Choice>
      <mc:Fallback>
        <oleObject progId="PBrush" shapeId="37560" r:id="rId1739"/>
      </mc:Fallback>
    </mc:AlternateContent>
    <mc:AlternateContent xmlns:mc="http://schemas.openxmlformats.org/markup-compatibility/2006">
      <mc:Choice Requires="x14">
        <oleObject progId="PBrush" shapeId="37561" r:id="rId1740">
          <objectPr defaultSize="0" autoPict="0" r:id="rId135">
            <anchor moveWithCells="1" sizeWithCells="1">
              <from>
                <xdr:col>26</xdr:col>
                <xdr:colOff>0</xdr:colOff>
                <xdr:row>95</xdr:row>
                <xdr:rowOff>0</xdr:rowOff>
              </from>
              <to>
                <xdr:col>26</xdr:col>
                <xdr:colOff>0</xdr:colOff>
                <xdr:row>95</xdr:row>
                <xdr:rowOff>485775</xdr:rowOff>
              </to>
            </anchor>
          </objectPr>
        </oleObject>
      </mc:Choice>
      <mc:Fallback>
        <oleObject progId="PBrush" shapeId="37561" r:id="rId1740"/>
      </mc:Fallback>
    </mc:AlternateContent>
    <mc:AlternateContent xmlns:mc="http://schemas.openxmlformats.org/markup-compatibility/2006">
      <mc:Choice Requires="x14">
        <oleObject progId="PBrush" shapeId="37562" r:id="rId1741">
          <objectPr defaultSize="0" autoPict="0" r:id="rId7">
            <anchor moveWithCells="1" sizeWithCells="1">
              <from>
                <xdr:col>26</xdr:col>
                <xdr:colOff>0</xdr:colOff>
                <xdr:row>95</xdr:row>
                <xdr:rowOff>0</xdr:rowOff>
              </from>
              <to>
                <xdr:col>26</xdr:col>
                <xdr:colOff>0</xdr:colOff>
                <xdr:row>95</xdr:row>
                <xdr:rowOff>485775</xdr:rowOff>
              </to>
            </anchor>
          </objectPr>
        </oleObject>
      </mc:Choice>
      <mc:Fallback>
        <oleObject progId="PBrush" shapeId="37562" r:id="rId1741"/>
      </mc:Fallback>
    </mc:AlternateContent>
    <mc:AlternateContent xmlns:mc="http://schemas.openxmlformats.org/markup-compatibility/2006">
      <mc:Choice Requires="x14">
        <oleObject progId="PBrush" shapeId="37563" r:id="rId1742">
          <objectPr defaultSize="0" autoPict="0" r:id="rId138">
            <anchor moveWithCells="1" sizeWithCells="1">
              <from>
                <xdr:col>26</xdr:col>
                <xdr:colOff>0</xdr:colOff>
                <xdr:row>95</xdr:row>
                <xdr:rowOff>0</xdr:rowOff>
              </from>
              <to>
                <xdr:col>26</xdr:col>
                <xdr:colOff>0</xdr:colOff>
                <xdr:row>95</xdr:row>
                <xdr:rowOff>485775</xdr:rowOff>
              </to>
            </anchor>
          </objectPr>
        </oleObject>
      </mc:Choice>
      <mc:Fallback>
        <oleObject progId="PBrush" shapeId="37563" r:id="rId1742"/>
      </mc:Fallback>
    </mc:AlternateContent>
    <mc:AlternateContent xmlns:mc="http://schemas.openxmlformats.org/markup-compatibility/2006">
      <mc:Choice Requires="x14">
        <oleObject progId="PBrush" shapeId="37564" r:id="rId1743">
          <objectPr defaultSize="0" autoPict="0" r:id="rId1398">
            <anchor moveWithCells="1" sizeWithCells="1">
              <from>
                <xdr:col>26</xdr:col>
                <xdr:colOff>0</xdr:colOff>
                <xdr:row>95</xdr:row>
                <xdr:rowOff>0</xdr:rowOff>
              </from>
              <to>
                <xdr:col>26</xdr:col>
                <xdr:colOff>0</xdr:colOff>
                <xdr:row>95</xdr:row>
                <xdr:rowOff>485775</xdr:rowOff>
              </to>
            </anchor>
          </objectPr>
        </oleObject>
      </mc:Choice>
      <mc:Fallback>
        <oleObject progId="PBrush" shapeId="37564" r:id="rId1743"/>
      </mc:Fallback>
    </mc:AlternateContent>
    <mc:AlternateContent xmlns:mc="http://schemas.openxmlformats.org/markup-compatibility/2006">
      <mc:Choice Requires="x14">
        <oleObject progId="PBrush" shapeId="37565" r:id="rId1744">
          <objectPr defaultSize="0" autoPict="0" r:id="rId13">
            <anchor moveWithCells="1" sizeWithCells="1">
              <from>
                <xdr:col>26</xdr:col>
                <xdr:colOff>0</xdr:colOff>
                <xdr:row>95</xdr:row>
                <xdr:rowOff>0</xdr:rowOff>
              </from>
              <to>
                <xdr:col>26</xdr:col>
                <xdr:colOff>0</xdr:colOff>
                <xdr:row>95</xdr:row>
                <xdr:rowOff>485775</xdr:rowOff>
              </to>
            </anchor>
          </objectPr>
        </oleObject>
      </mc:Choice>
      <mc:Fallback>
        <oleObject progId="PBrush" shapeId="37565" r:id="rId1744"/>
      </mc:Fallback>
    </mc:AlternateContent>
    <mc:AlternateContent xmlns:mc="http://schemas.openxmlformats.org/markup-compatibility/2006">
      <mc:Choice Requires="x14">
        <oleObject progId="PBrush" shapeId="37566" r:id="rId1745">
          <objectPr defaultSize="0" autoPict="0" r:id="rId942">
            <anchor moveWithCells="1" sizeWithCells="1">
              <from>
                <xdr:col>26</xdr:col>
                <xdr:colOff>0</xdr:colOff>
                <xdr:row>129</xdr:row>
                <xdr:rowOff>0</xdr:rowOff>
              </from>
              <to>
                <xdr:col>26</xdr:col>
                <xdr:colOff>0</xdr:colOff>
                <xdr:row>129</xdr:row>
                <xdr:rowOff>485775</xdr:rowOff>
              </to>
            </anchor>
          </objectPr>
        </oleObject>
      </mc:Choice>
      <mc:Fallback>
        <oleObject progId="PBrush" shapeId="37566" r:id="rId1745"/>
      </mc:Fallback>
    </mc:AlternateContent>
    <mc:AlternateContent xmlns:mc="http://schemas.openxmlformats.org/markup-compatibility/2006">
      <mc:Choice Requires="x14">
        <oleObject progId="PBrush" shapeId="37567" r:id="rId1746">
          <objectPr defaultSize="0" autoPict="0" r:id="rId413">
            <anchor moveWithCells="1" sizeWithCells="1">
              <from>
                <xdr:col>26</xdr:col>
                <xdr:colOff>0</xdr:colOff>
                <xdr:row>129</xdr:row>
                <xdr:rowOff>0</xdr:rowOff>
              </from>
              <to>
                <xdr:col>26</xdr:col>
                <xdr:colOff>0</xdr:colOff>
                <xdr:row>129</xdr:row>
                <xdr:rowOff>485775</xdr:rowOff>
              </to>
            </anchor>
          </objectPr>
        </oleObject>
      </mc:Choice>
      <mc:Fallback>
        <oleObject progId="PBrush" shapeId="37567" r:id="rId1746"/>
      </mc:Fallback>
    </mc:AlternateContent>
    <mc:AlternateContent xmlns:mc="http://schemas.openxmlformats.org/markup-compatibility/2006">
      <mc:Choice Requires="x14">
        <oleObject progId="PBrush" shapeId="37568" r:id="rId1747">
          <objectPr defaultSize="0" autoPict="0" r:id="rId17">
            <anchor moveWithCells="1" sizeWithCells="1">
              <from>
                <xdr:col>26</xdr:col>
                <xdr:colOff>0</xdr:colOff>
                <xdr:row>129</xdr:row>
                <xdr:rowOff>0</xdr:rowOff>
              </from>
              <to>
                <xdr:col>26</xdr:col>
                <xdr:colOff>0</xdr:colOff>
                <xdr:row>129</xdr:row>
                <xdr:rowOff>485775</xdr:rowOff>
              </to>
            </anchor>
          </objectPr>
        </oleObject>
      </mc:Choice>
      <mc:Fallback>
        <oleObject progId="PBrush" shapeId="37568" r:id="rId1747"/>
      </mc:Fallback>
    </mc:AlternateContent>
    <mc:AlternateContent xmlns:mc="http://schemas.openxmlformats.org/markup-compatibility/2006">
      <mc:Choice Requires="x14">
        <oleObject progId="PBrush" shapeId="37569" r:id="rId1748">
          <objectPr defaultSize="0" autoPict="0" r:id="rId357">
            <anchor moveWithCells="1" sizeWithCells="1">
              <from>
                <xdr:col>26</xdr:col>
                <xdr:colOff>0</xdr:colOff>
                <xdr:row>129</xdr:row>
                <xdr:rowOff>0</xdr:rowOff>
              </from>
              <to>
                <xdr:col>26</xdr:col>
                <xdr:colOff>0</xdr:colOff>
                <xdr:row>129</xdr:row>
                <xdr:rowOff>485775</xdr:rowOff>
              </to>
            </anchor>
          </objectPr>
        </oleObject>
      </mc:Choice>
      <mc:Fallback>
        <oleObject progId="PBrush" shapeId="37569" r:id="rId1748"/>
      </mc:Fallback>
    </mc:AlternateContent>
    <mc:AlternateContent xmlns:mc="http://schemas.openxmlformats.org/markup-compatibility/2006">
      <mc:Choice Requires="x14">
        <oleObject progId="PBrush" shapeId="37570" r:id="rId1749">
          <objectPr defaultSize="0" autoPict="0" r:id="rId135">
            <anchor moveWithCells="1" sizeWithCells="1">
              <from>
                <xdr:col>26</xdr:col>
                <xdr:colOff>0</xdr:colOff>
                <xdr:row>129</xdr:row>
                <xdr:rowOff>0</xdr:rowOff>
              </from>
              <to>
                <xdr:col>26</xdr:col>
                <xdr:colOff>0</xdr:colOff>
                <xdr:row>129</xdr:row>
                <xdr:rowOff>485775</xdr:rowOff>
              </to>
            </anchor>
          </objectPr>
        </oleObject>
      </mc:Choice>
      <mc:Fallback>
        <oleObject progId="PBrush" shapeId="37570" r:id="rId1749"/>
      </mc:Fallback>
    </mc:AlternateContent>
    <mc:AlternateContent xmlns:mc="http://schemas.openxmlformats.org/markup-compatibility/2006">
      <mc:Choice Requires="x14">
        <oleObject progId="PBrush" shapeId="37571" r:id="rId1750">
          <objectPr defaultSize="0" autoPict="0" r:id="rId7">
            <anchor moveWithCells="1" sizeWithCells="1">
              <from>
                <xdr:col>26</xdr:col>
                <xdr:colOff>0</xdr:colOff>
                <xdr:row>129</xdr:row>
                <xdr:rowOff>0</xdr:rowOff>
              </from>
              <to>
                <xdr:col>26</xdr:col>
                <xdr:colOff>0</xdr:colOff>
                <xdr:row>129</xdr:row>
                <xdr:rowOff>485775</xdr:rowOff>
              </to>
            </anchor>
          </objectPr>
        </oleObject>
      </mc:Choice>
      <mc:Fallback>
        <oleObject progId="PBrush" shapeId="37571" r:id="rId1750"/>
      </mc:Fallback>
    </mc:AlternateContent>
    <mc:AlternateContent xmlns:mc="http://schemas.openxmlformats.org/markup-compatibility/2006">
      <mc:Choice Requires="x14">
        <oleObject progId="PBrush" shapeId="37572" r:id="rId1751">
          <objectPr defaultSize="0" autoPict="0" r:id="rId138">
            <anchor moveWithCells="1" sizeWithCells="1">
              <from>
                <xdr:col>26</xdr:col>
                <xdr:colOff>0</xdr:colOff>
                <xdr:row>129</xdr:row>
                <xdr:rowOff>0</xdr:rowOff>
              </from>
              <to>
                <xdr:col>26</xdr:col>
                <xdr:colOff>0</xdr:colOff>
                <xdr:row>129</xdr:row>
                <xdr:rowOff>485775</xdr:rowOff>
              </to>
            </anchor>
          </objectPr>
        </oleObject>
      </mc:Choice>
      <mc:Fallback>
        <oleObject progId="PBrush" shapeId="37572" r:id="rId1751"/>
      </mc:Fallback>
    </mc:AlternateContent>
    <mc:AlternateContent xmlns:mc="http://schemas.openxmlformats.org/markup-compatibility/2006">
      <mc:Choice Requires="x14">
        <oleObject progId="PBrush" shapeId="37573" r:id="rId1752">
          <objectPr defaultSize="0" autoPict="0" r:id="rId1398">
            <anchor moveWithCells="1" sizeWithCells="1">
              <from>
                <xdr:col>26</xdr:col>
                <xdr:colOff>0</xdr:colOff>
                <xdr:row>129</xdr:row>
                <xdr:rowOff>0</xdr:rowOff>
              </from>
              <to>
                <xdr:col>26</xdr:col>
                <xdr:colOff>0</xdr:colOff>
                <xdr:row>129</xdr:row>
                <xdr:rowOff>485775</xdr:rowOff>
              </to>
            </anchor>
          </objectPr>
        </oleObject>
      </mc:Choice>
      <mc:Fallback>
        <oleObject progId="PBrush" shapeId="37573" r:id="rId1752"/>
      </mc:Fallback>
    </mc:AlternateContent>
    <mc:AlternateContent xmlns:mc="http://schemas.openxmlformats.org/markup-compatibility/2006">
      <mc:Choice Requires="x14">
        <oleObject progId="PBrush" shapeId="37574" r:id="rId1753">
          <objectPr defaultSize="0" autoPict="0" r:id="rId13">
            <anchor moveWithCells="1" sizeWithCells="1">
              <from>
                <xdr:col>26</xdr:col>
                <xdr:colOff>0</xdr:colOff>
                <xdr:row>129</xdr:row>
                <xdr:rowOff>0</xdr:rowOff>
              </from>
              <to>
                <xdr:col>26</xdr:col>
                <xdr:colOff>0</xdr:colOff>
                <xdr:row>129</xdr:row>
                <xdr:rowOff>485775</xdr:rowOff>
              </to>
            </anchor>
          </objectPr>
        </oleObject>
      </mc:Choice>
      <mc:Fallback>
        <oleObject progId="PBrush" shapeId="37574" r:id="rId1753"/>
      </mc:Fallback>
    </mc:AlternateContent>
    <mc:AlternateContent xmlns:mc="http://schemas.openxmlformats.org/markup-compatibility/2006">
      <mc:Choice Requires="x14">
        <oleObject progId="PBrush" shapeId="37575" r:id="rId1754">
          <objectPr defaultSize="0" autoPict="0" r:id="rId942">
            <anchor moveWithCells="1" sizeWithCells="1">
              <from>
                <xdr:col>26</xdr:col>
                <xdr:colOff>0</xdr:colOff>
                <xdr:row>140</xdr:row>
                <xdr:rowOff>0</xdr:rowOff>
              </from>
              <to>
                <xdr:col>26</xdr:col>
                <xdr:colOff>0</xdr:colOff>
                <xdr:row>140</xdr:row>
                <xdr:rowOff>485775</xdr:rowOff>
              </to>
            </anchor>
          </objectPr>
        </oleObject>
      </mc:Choice>
      <mc:Fallback>
        <oleObject progId="PBrush" shapeId="37575" r:id="rId1754"/>
      </mc:Fallback>
    </mc:AlternateContent>
    <mc:AlternateContent xmlns:mc="http://schemas.openxmlformats.org/markup-compatibility/2006">
      <mc:Choice Requires="x14">
        <oleObject progId="PBrush" shapeId="37576" r:id="rId1755">
          <objectPr defaultSize="0" autoPict="0" r:id="rId413">
            <anchor moveWithCells="1" sizeWithCells="1">
              <from>
                <xdr:col>26</xdr:col>
                <xdr:colOff>0</xdr:colOff>
                <xdr:row>140</xdr:row>
                <xdr:rowOff>0</xdr:rowOff>
              </from>
              <to>
                <xdr:col>26</xdr:col>
                <xdr:colOff>0</xdr:colOff>
                <xdr:row>140</xdr:row>
                <xdr:rowOff>485775</xdr:rowOff>
              </to>
            </anchor>
          </objectPr>
        </oleObject>
      </mc:Choice>
      <mc:Fallback>
        <oleObject progId="PBrush" shapeId="37576" r:id="rId1755"/>
      </mc:Fallback>
    </mc:AlternateContent>
    <mc:AlternateContent xmlns:mc="http://schemas.openxmlformats.org/markup-compatibility/2006">
      <mc:Choice Requires="x14">
        <oleObject progId="PBrush" shapeId="37577" r:id="rId1756">
          <objectPr defaultSize="0" autoPict="0" r:id="rId17">
            <anchor moveWithCells="1" sizeWithCells="1">
              <from>
                <xdr:col>26</xdr:col>
                <xdr:colOff>0</xdr:colOff>
                <xdr:row>140</xdr:row>
                <xdr:rowOff>0</xdr:rowOff>
              </from>
              <to>
                <xdr:col>26</xdr:col>
                <xdr:colOff>0</xdr:colOff>
                <xdr:row>140</xdr:row>
                <xdr:rowOff>485775</xdr:rowOff>
              </to>
            </anchor>
          </objectPr>
        </oleObject>
      </mc:Choice>
      <mc:Fallback>
        <oleObject progId="PBrush" shapeId="37577" r:id="rId1756"/>
      </mc:Fallback>
    </mc:AlternateContent>
    <mc:AlternateContent xmlns:mc="http://schemas.openxmlformats.org/markup-compatibility/2006">
      <mc:Choice Requires="x14">
        <oleObject progId="PBrush" shapeId="37578" r:id="rId1757">
          <objectPr defaultSize="0" autoPict="0" r:id="rId357">
            <anchor moveWithCells="1" sizeWithCells="1">
              <from>
                <xdr:col>26</xdr:col>
                <xdr:colOff>0</xdr:colOff>
                <xdr:row>140</xdr:row>
                <xdr:rowOff>0</xdr:rowOff>
              </from>
              <to>
                <xdr:col>26</xdr:col>
                <xdr:colOff>0</xdr:colOff>
                <xdr:row>140</xdr:row>
                <xdr:rowOff>485775</xdr:rowOff>
              </to>
            </anchor>
          </objectPr>
        </oleObject>
      </mc:Choice>
      <mc:Fallback>
        <oleObject progId="PBrush" shapeId="37578" r:id="rId1757"/>
      </mc:Fallback>
    </mc:AlternateContent>
    <mc:AlternateContent xmlns:mc="http://schemas.openxmlformats.org/markup-compatibility/2006">
      <mc:Choice Requires="x14">
        <oleObject progId="PBrush" shapeId="37579" r:id="rId1758">
          <objectPr defaultSize="0" autoPict="0" r:id="rId135">
            <anchor moveWithCells="1" sizeWithCells="1">
              <from>
                <xdr:col>26</xdr:col>
                <xdr:colOff>0</xdr:colOff>
                <xdr:row>140</xdr:row>
                <xdr:rowOff>0</xdr:rowOff>
              </from>
              <to>
                <xdr:col>26</xdr:col>
                <xdr:colOff>0</xdr:colOff>
                <xdr:row>140</xdr:row>
                <xdr:rowOff>485775</xdr:rowOff>
              </to>
            </anchor>
          </objectPr>
        </oleObject>
      </mc:Choice>
      <mc:Fallback>
        <oleObject progId="PBrush" shapeId="37579" r:id="rId1758"/>
      </mc:Fallback>
    </mc:AlternateContent>
    <mc:AlternateContent xmlns:mc="http://schemas.openxmlformats.org/markup-compatibility/2006">
      <mc:Choice Requires="x14">
        <oleObject progId="PBrush" shapeId="37580" r:id="rId1759">
          <objectPr defaultSize="0" autoPict="0" r:id="rId7">
            <anchor moveWithCells="1" sizeWithCells="1">
              <from>
                <xdr:col>26</xdr:col>
                <xdr:colOff>0</xdr:colOff>
                <xdr:row>140</xdr:row>
                <xdr:rowOff>0</xdr:rowOff>
              </from>
              <to>
                <xdr:col>26</xdr:col>
                <xdr:colOff>0</xdr:colOff>
                <xdr:row>140</xdr:row>
                <xdr:rowOff>485775</xdr:rowOff>
              </to>
            </anchor>
          </objectPr>
        </oleObject>
      </mc:Choice>
      <mc:Fallback>
        <oleObject progId="PBrush" shapeId="37580" r:id="rId1759"/>
      </mc:Fallback>
    </mc:AlternateContent>
    <mc:AlternateContent xmlns:mc="http://schemas.openxmlformats.org/markup-compatibility/2006">
      <mc:Choice Requires="x14">
        <oleObject progId="PBrush" shapeId="37581" r:id="rId1760">
          <objectPr defaultSize="0" autoPict="0" r:id="rId138">
            <anchor moveWithCells="1" sizeWithCells="1">
              <from>
                <xdr:col>26</xdr:col>
                <xdr:colOff>0</xdr:colOff>
                <xdr:row>140</xdr:row>
                <xdr:rowOff>0</xdr:rowOff>
              </from>
              <to>
                <xdr:col>26</xdr:col>
                <xdr:colOff>0</xdr:colOff>
                <xdr:row>140</xdr:row>
                <xdr:rowOff>485775</xdr:rowOff>
              </to>
            </anchor>
          </objectPr>
        </oleObject>
      </mc:Choice>
      <mc:Fallback>
        <oleObject progId="PBrush" shapeId="37581" r:id="rId1760"/>
      </mc:Fallback>
    </mc:AlternateContent>
    <mc:AlternateContent xmlns:mc="http://schemas.openxmlformats.org/markup-compatibility/2006">
      <mc:Choice Requires="x14">
        <oleObject progId="PBrush" shapeId="37582" r:id="rId1761">
          <objectPr defaultSize="0" autoPict="0" r:id="rId1398">
            <anchor moveWithCells="1" sizeWithCells="1">
              <from>
                <xdr:col>26</xdr:col>
                <xdr:colOff>0</xdr:colOff>
                <xdr:row>140</xdr:row>
                <xdr:rowOff>0</xdr:rowOff>
              </from>
              <to>
                <xdr:col>26</xdr:col>
                <xdr:colOff>0</xdr:colOff>
                <xdr:row>140</xdr:row>
                <xdr:rowOff>485775</xdr:rowOff>
              </to>
            </anchor>
          </objectPr>
        </oleObject>
      </mc:Choice>
      <mc:Fallback>
        <oleObject progId="PBrush" shapeId="37582" r:id="rId1761"/>
      </mc:Fallback>
    </mc:AlternateContent>
    <mc:AlternateContent xmlns:mc="http://schemas.openxmlformats.org/markup-compatibility/2006">
      <mc:Choice Requires="x14">
        <oleObject progId="PBrush" shapeId="37583" r:id="rId1762">
          <objectPr defaultSize="0" autoPict="0" r:id="rId13">
            <anchor moveWithCells="1" sizeWithCells="1">
              <from>
                <xdr:col>26</xdr:col>
                <xdr:colOff>0</xdr:colOff>
                <xdr:row>140</xdr:row>
                <xdr:rowOff>0</xdr:rowOff>
              </from>
              <to>
                <xdr:col>26</xdr:col>
                <xdr:colOff>0</xdr:colOff>
                <xdr:row>140</xdr:row>
                <xdr:rowOff>485775</xdr:rowOff>
              </to>
            </anchor>
          </objectPr>
        </oleObject>
      </mc:Choice>
      <mc:Fallback>
        <oleObject progId="PBrush" shapeId="37583" r:id="rId1762"/>
      </mc:Fallback>
    </mc:AlternateContent>
    <mc:AlternateContent xmlns:mc="http://schemas.openxmlformats.org/markup-compatibility/2006">
      <mc:Choice Requires="x14">
        <oleObject progId="PBrush" shapeId="37584" r:id="rId1763">
          <objectPr defaultSize="0" autoPict="0" r:id="rId1051">
            <anchor moveWithCells="1" sizeWithCells="1">
              <from>
                <xdr:col>26</xdr:col>
                <xdr:colOff>0</xdr:colOff>
                <xdr:row>113</xdr:row>
                <xdr:rowOff>0</xdr:rowOff>
              </from>
              <to>
                <xdr:col>26</xdr:col>
                <xdr:colOff>0</xdr:colOff>
                <xdr:row>113</xdr:row>
                <xdr:rowOff>485775</xdr:rowOff>
              </to>
            </anchor>
          </objectPr>
        </oleObject>
      </mc:Choice>
      <mc:Fallback>
        <oleObject progId="PBrush" shapeId="37584" r:id="rId1763"/>
      </mc:Fallback>
    </mc:AlternateContent>
    <mc:AlternateContent xmlns:mc="http://schemas.openxmlformats.org/markup-compatibility/2006">
      <mc:Choice Requires="x14">
        <oleObject progId="PBrush" shapeId="37585" r:id="rId1764">
          <objectPr defaultSize="0" autoPict="0" r:id="rId942">
            <anchor moveWithCells="1" sizeWithCells="1">
              <from>
                <xdr:col>26</xdr:col>
                <xdr:colOff>0</xdr:colOff>
                <xdr:row>113</xdr:row>
                <xdr:rowOff>0</xdr:rowOff>
              </from>
              <to>
                <xdr:col>26</xdr:col>
                <xdr:colOff>0</xdr:colOff>
                <xdr:row>113</xdr:row>
                <xdr:rowOff>485775</xdr:rowOff>
              </to>
            </anchor>
          </objectPr>
        </oleObject>
      </mc:Choice>
      <mc:Fallback>
        <oleObject progId="PBrush" shapeId="37585" r:id="rId1764"/>
      </mc:Fallback>
    </mc:AlternateContent>
    <mc:AlternateContent xmlns:mc="http://schemas.openxmlformats.org/markup-compatibility/2006">
      <mc:Choice Requires="x14">
        <oleObject progId="PBrush" shapeId="37586" r:id="rId1765">
          <objectPr defaultSize="0" autoPict="0" r:id="rId19">
            <anchor moveWithCells="1" sizeWithCells="1">
              <from>
                <xdr:col>26</xdr:col>
                <xdr:colOff>0</xdr:colOff>
                <xdr:row>113</xdr:row>
                <xdr:rowOff>0</xdr:rowOff>
              </from>
              <to>
                <xdr:col>26</xdr:col>
                <xdr:colOff>0</xdr:colOff>
                <xdr:row>113</xdr:row>
                <xdr:rowOff>485775</xdr:rowOff>
              </to>
            </anchor>
          </objectPr>
        </oleObject>
      </mc:Choice>
      <mc:Fallback>
        <oleObject progId="PBrush" shapeId="37586" r:id="rId1765"/>
      </mc:Fallback>
    </mc:AlternateContent>
    <mc:AlternateContent xmlns:mc="http://schemas.openxmlformats.org/markup-compatibility/2006">
      <mc:Choice Requires="x14">
        <oleObject progId="PBrush" shapeId="37587" r:id="rId1766">
          <objectPr defaultSize="0" autoPict="0" r:id="rId200">
            <anchor moveWithCells="1" sizeWithCells="1">
              <from>
                <xdr:col>26</xdr:col>
                <xdr:colOff>0</xdr:colOff>
                <xdr:row>113</xdr:row>
                <xdr:rowOff>0</xdr:rowOff>
              </from>
              <to>
                <xdr:col>26</xdr:col>
                <xdr:colOff>0</xdr:colOff>
                <xdr:row>113</xdr:row>
                <xdr:rowOff>485775</xdr:rowOff>
              </to>
            </anchor>
          </objectPr>
        </oleObject>
      </mc:Choice>
      <mc:Fallback>
        <oleObject progId="PBrush" shapeId="37587" r:id="rId1766"/>
      </mc:Fallback>
    </mc:AlternateContent>
    <mc:AlternateContent xmlns:mc="http://schemas.openxmlformats.org/markup-compatibility/2006">
      <mc:Choice Requires="x14">
        <oleObject progId="PBrush" shapeId="37588" r:id="rId1767">
          <objectPr defaultSize="0" autoPict="0" r:id="rId355">
            <anchor moveWithCells="1" sizeWithCells="1">
              <from>
                <xdr:col>26</xdr:col>
                <xdr:colOff>0</xdr:colOff>
                <xdr:row>113</xdr:row>
                <xdr:rowOff>0</xdr:rowOff>
              </from>
              <to>
                <xdr:col>26</xdr:col>
                <xdr:colOff>0</xdr:colOff>
                <xdr:row>113</xdr:row>
                <xdr:rowOff>485775</xdr:rowOff>
              </to>
            </anchor>
          </objectPr>
        </oleObject>
      </mc:Choice>
      <mc:Fallback>
        <oleObject progId="PBrush" shapeId="37588" r:id="rId1767"/>
      </mc:Fallback>
    </mc:AlternateContent>
    <mc:AlternateContent xmlns:mc="http://schemas.openxmlformats.org/markup-compatibility/2006">
      <mc:Choice Requires="x14">
        <oleObject progId="PBrush" shapeId="37589" r:id="rId1768">
          <objectPr defaultSize="0" autoPict="0" r:id="rId5">
            <anchor moveWithCells="1" sizeWithCells="1">
              <from>
                <xdr:col>26</xdr:col>
                <xdr:colOff>0</xdr:colOff>
                <xdr:row>113</xdr:row>
                <xdr:rowOff>0</xdr:rowOff>
              </from>
              <to>
                <xdr:col>26</xdr:col>
                <xdr:colOff>0</xdr:colOff>
                <xdr:row>113</xdr:row>
                <xdr:rowOff>485775</xdr:rowOff>
              </to>
            </anchor>
          </objectPr>
        </oleObject>
      </mc:Choice>
      <mc:Fallback>
        <oleObject progId="PBrush" shapeId="37589" r:id="rId1768"/>
      </mc:Fallback>
    </mc:AlternateContent>
    <mc:AlternateContent xmlns:mc="http://schemas.openxmlformats.org/markup-compatibility/2006">
      <mc:Choice Requires="x14">
        <oleObject progId="PBrush" shapeId="37590" r:id="rId1769">
          <objectPr defaultSize="0" autoPict="0" r:id="rId1770">
            <anchor moveWithCells="1" sizeWithCells="1">
              <from>
                <xdr:col>26</xdr:col>
                <xdr:colOff>0</xdr:colOff>
                <xdr:row>113</xdr:row>
                <xdr:rowOff>0</xdr:rowOff>
              </from>
              <to>
                <xdr:col>26</xdr:col>
                <xdr:colOff>0</xdr:colOff>
                <xdr:row>113</xdr:row>
                <xdr:rowOff>485775</xdr:rowOff>
              </to>
            </anchor>
          </objectPr>
        </oleObject>
      </mc:Choice>
      <mc:Fallback>
        <oleObject progId="PBrush" shapeId="37590" r:id="rId1769"/>
      </mc:Fallback>
    </mc:AlternateContent>
    <mc:AlternateContent xmlns:mc="http://schemas.openxmlformats.org/markup-compatibility/2006">
      <mc:Choice Requires="x14">
        <oleObject progId="PBrush" shapeId="37591" r:id="rId1771">
          <objectPr defaultSize="0" autoPict="0" r:id="rId415">
            <anchor moveWithCells="1" sizeWithCells="1">
              <from>
                <xdr:col>26</xdr:col>
                <xdr:colOff>0</xdr:colOff>
                <xdr:row>113</xdr:row>
                <xdr:rowOff>0</xdr:rowOff>
              </from>
              <to>
                <xdr:col>26</xdr:col>
                <xdr:colOff>0</xdr:colOff>
                <xdr:row>113</xdr:row>
                <xdr:rowOff>485775</xdr:rowOff>
              </to>
            </anchor>
          </objectPr>
        </oleObject>
      </mc:Choice>
      <mc:Fallback>
        <oleObject progId="PBrush" shapeId="37591" r:id="rId1771"/>
      </mc:Fallback>
    </mc:AlternateContent>
    <mc:AlternateContent xmlns:mc="http://schemas.openxmlformats.org/markup-compatibility/2006">
      <mc:Choice Requires="x14">
        <oleObject progId="PBrush" shapeId="37592" r:id="rId1772">
          <objectPr defaultSize="0" autoPict="0" r:id="rId506">
            <anchor moveWithCells="1" sizeWithCells="1">
              <from>
                <xdr:col>26</xdr:col>
                <xdr:colOff>0</xdr:colOff>
                <xdr:row>113</xdr:row>
                <xdr:rowOff>0</xdr:rowOff>
              </from>
              <to>
                <xdr:col>26</xdr:col>
                <xdr:colOff>0</xdr:colOff>
                <xdr:row>113</xdr:row>
                <xdr:rowOff>485775</xdr:rowOff>
              </to>
            </anchor>
          </objectPr>
        </oleObject>
      </mc:Choice>
      <mc:Fallback>
        <oleObject progId="PBrush" shapeId="37592" r:id="rId1772"/>
      </mc:Fallback>
    </mc:AlternateContent>
    <mc:AlternateContent xmlns:mc="http://schemas.openxmlformats.org/markup-compatibility/2006">
      <mc:Choice Requires="x14">
        <oleObject progId="PBrush" shapeId="37593" r:id="rId1773">
          <objectPr defaultSize="0" autoPict="0" r:id="rId1051">
            <anchor moveWithCells="1" sizeWithCells="1">
              <from>
                <xdr:col>26</xdr:col>
                <xdr:colOff>0</xdr:colOff>
                <xdr:row>114</xdr:row>
                <xdr:rowOff>0</xdr:rowOff>
              </from>
              <to>
                <xdr:col>26</xdr:col>
                <xdr:colOff>0</xdr:colOff>
                <xdr:row>114</xdr:row>
                <xdr:rowOff>485775</xdr:rowOff>
              </to>
            </anchor>
          </objectPr>
        </oleObject>
      </mc:Choice>
      <mc:Fallback>
        <oleObject progId="PBrush" shapeId="37593" r:id="rId1773"/>
      </mc:Fallback>
    </mc:AlternateContent>
    <mc:AlternateContent xmlns:mc="http://schemas.openxmlformats.org/markup-compatibility/2006">
      <mc:Choice Requires="x14">
        <oleObject progId="PBrush" shapeId="37594" r:id="rId1774">
          <objectPr defaultSize="0" autoPict="0" r:id="rId942">
            <anchor moveWithCells="1" sizeWithCells="1">
              <from>
                <xdr:col>26</xdr:col>
                <xdr:colOff>0</xdr:colOff>
                <xdr:row>114</xdr:row>
                <xdr:rowOff>0</xdr:rowOff>
              </from>
              <to>
                <xdr:col>26</xdr:col>
                <xdr:colOff>0</xdr:colOff>
                <xdr:row>114</xdr:row>
                <xdr:rowOff>485775</xdr:rowOff>
              </to>
            </anchor>
          </objectPr>
        </oleObject>
      </mc:Choice>
      <mc:Fallback>
        <oleObject progId="PBrush" shapeId="37594" r:id="rId1774"/>
      </mc:Fallback>
    </mc:AlternateContent>
    <mc:AlternateContent xmlns:mc="http://schemas.openxmlformats.org/markup-compatibility/2006">
      <mc:Choice Requires="x14">
        <oleObject progId="PBrush" shapeId="37595" r:id="rId1775">
          <objectPr defaultSize="0" autoPict="0" r:id="rId19">
            <anchor moveWithCells="1" sizeWithCells="1">
              <from>
                <xdr:col>26</xdr:col>
                <xdr:colOff>0</xdr:colOff>
                <xdr:row>114</xdr:row>
                <xdr:rowOff>0</xdr:rowOff>
              </from>
              <to>
                <xdr:col>26</xdr:col>
                <xdr:colOff>0</xdr:colOff>
                <xdr:row>114</xdr:row>
                <xdr:rowOff>485775</xdr:rowOff>
              </to>
            </anchor>
          </objectPr>
        </oleObject>
      </mc:Choice>
      <mc:Fallback>
        <oleObject progId="PBrush" shapeId="37595" r:id="rId1775"/>
      </mc:Fallback>
    </mc:AlternateContent>
    <mc:AlternateContent xmlns:mc="http://schemas.openxmlformats.org/markup-compatibility/2006">
      <mc:Choice Requires="x14">
        <oleObject progId="PBrush" shapeId="37596" r:id="rId1776">
          <objectPr defaultSize="0" autoPict="0" r:id="rId200">
            <anchor moveWithCells="1" sizeWithCells="1">
              <from>
                <xdr:col>26</xdr:col>
                <xdr:colOff>0</xdr:colOff>
                <xdr:row>114</xdr:row>
                <xdr:rowOff>0</xdr:rowOff>
              </from>
              <to>
                <xdr:col>26</xdr:col>
                <xdr:colOff>0</xdr:colOff>
                <xdr:row>114</xdr:row>
                <xdr:rowOff>485775</xdr:rowOff>
              </to>
            </anchor>
          </objectPr>
        </oleObject>
      </mc:Choice>
      <mc:Fallback>
        <oleObject progId="PBrush" shapeId="37596" r:id="rId1776"/>
      </mc:Fallback>
    </mc:AlternateContent>
    <mc:AlternateContent xmlns:mc="http://schemas.openxmlformats.org/markup-compatibility/2006">
      <mc:Choice Requires="x14">
        <oleObject progId="PBrush" shapeId="37597" r:id="rId1777">
          <objectPr defaultSize="0" autoPict="0" r:id="rId355">
            <anchor moveWithCells="1" sizeWithCells="1">
              <from>
                <xdr:col>26</xdr:col>
                <xdr:colOff>0</xdr:colOff>
                <xdr:row>114</xdr:row>
                <xdr:rowOff>0</xdr:rowOff>
              </from>
              <to>
                <xdr:col>26</xdr:col>
                <xdr:colOff>0</xdr:colOff>
                <xdr:row>114</xdr:row>
                <xdr:rowOff>485775</xdr:rowOff>
              </to>
            </anchor>
          </objectPr>
        </oleObject>
      </mc:Choice>
      <mc:Fallback>
        <oleObject progId="PBrush" shapeId="37597" r:id="rId1777"/>
      </mc:Fallback>
    </mc:AlternateContent>
    <mc:AlternateContent xmlns:mc="http://schemas.openxmlformats.org/markup-compatibility/2006">
      <mc:Choice Requires="x14">
        <oleObject progId="PBrush" shapeId="37598" r:id="rId1778">
          <objectPr defaultSize="0" autoPict="0" r:id="rId5">
            <anchor moveWithCells="1" sizeWithCells="1">
              <from>
                <xdr:col>26</xdr:col>
                <xdr:colOff>0</xdr:colOff>
                <xdr:row>114</xdr:row>
                <xdr:rowOff>0</xdr:rowOff>
              </from>
              <to>
                <xdr:col>26</xdr:col>
                <xdr:colOff>0</xdr:colOff>
                <xdr:row>114</xdr:row>
                <xdr:rowOff>485775</xdr:rowOff>
              </to>
            </anchor>
          </objectPr>
        </oleObject>
      </mc:Choice>
      <mc:Fallback>
        <oleObject progId="PBrush" shapeId="37598" r:id="rId1778"/>
      </mc:Fallback>
    </mc:AlternateContent>
    <mc:AlternateContent xmlns:mc="http://schemas.openxmlformats.org/markup-compatibility/2006">
      <mc:Choice Requires="x14">
        <oleObject progId="PBrush" shapeId="37599" r:id="rId1779">
          <objectPr defaultSize="0" autoPict="0" r:id="rId1770">
            <anchor moveWithCells="1" sizeWithCells="1">
              <from>
                <xdr:col>26</xdr:col>
                <xdr:colOff>0</xdr:colOff>
                <xdr:row>114</xdr:row>
                <xdr:rowOff>0</xdr:rowOff>
              </from>
              <to>
                <xdr:col>26</xdr:col>
                <xdr:colOff>0</xdr:colOff>
                <xdr:row>114</xdr:row>
                <xdr:rowOff>485775</xdr:rowOff>
              </to>
            </anchor>
          </objectPr>
        </oleObject>
      </mc:Choice>
      <mc:Fallback>
        <oleObject progId="PBrush" shapeId="37599" r:id="rId1779"/>
      </mc:Fallback>
    </mc:AlternateContent>
    <mc:AlternateContent xmlns:mc="http://schemas.openxmlformats.org/markup-compatibility/2006">
      <mc:Choice Requires="x14">
        <oleObject progId="PBrush" shapeId="37600" r:id="rId1780">
          <objectPr defaultSize="0" autoPict="0" r:id="rId415">
            <anchor moveWithCells="1" sizeWithCells="1">
              <from>
                <xdr:col>26</xdr:col>
                <xdr:colOff>0</xdr:colOff>
                <xdr:row>114</xdr:row>
                <xdr:rowOff>0</xdr:rowOff>
              </from>
              <to>
                <xdr:col>26</xdr:col>
                <xdr:colOff>0</xdr:colOff>
                <xdr:row>114</xdr:row>
                <xdr:rowOff>485775</xdr:rowOff>
              </to>
            </anchor>
          </objectPr>
        </oleObject>
      </mc:Choice>
      <mc:Fallback>
        <oleObject progId="PBrush" shapeId="37600" r:id="rId1780"/>
      </mc:Fallback>
    </mc:AlternateContent>
    <mc:AlternateContent xmlns:mc="http://schemas.openxmlformats.org/markup-compatibility/2006">
      <mc:Choice Requires="x14">
        <oleObject progId="PBrush" shapeId="37601" r:id="rId1781">
          <objectPr defaultSize="0" autoPict="0" r:id="rId506">
            <anchor moveWithCells="1" sizeWithCells="1">
              <from>
                <xdr:col>26</xdr:col>
                <xdr:colOff>0</xdr:colOff>
                <xdr:row>114</xdr:row>
                <xdr:rowOff>0</xdr:rowOff>
              </from>
              <to>
                <xdr:col>26</xdr:col>
                <xdr:colOff>0</xdr:colOff>
                <xdr:row>114</xdr:row>
                <xdr:rowOff>485775</xdr:rowOff>
              </to>
            </anchor>
          </objectPr>
        </oleObject>
      </mc:Choice>
      <mc:Fallback>
        <oleObject progId="PBrush" shapeId="37601" r:id="rId1781"/>
      </mc:Fallback>
    </mc:AlternateContent>
    <mc:AlternateContent xmlns:mc="http://schemas.openxmlformats.org/markup-compatibility/2006">
      <mc:Choice Requires="x14">
        <oleObject progId="PBrush" shapeId="37602" r:id="rId1782">
          <objectPr defaultSize="0" autoPict="0" r:id="rId1051">
            <anchor moveWithCells="1" sizeWithCells="1">
              <from>
                <xdr:col>26</xdr:col>
                <xdr:colOff>0</xdr:colOff>
                <xdr:row>115</xdr:row>
                <xdr:rowOff>0</xdr:rowOff>
              </from>
              <to>
                <xdr:col>26</xdr:col>
                <xdr:colOff>0</xdr:colOff>
                <xdr:row>115</xdr:row>
                <xdr:rowOff>485775</xdr:rowOff>
              </to>
            </anchor>
          </objectPr>
        </oleObject>
      </mc:Choice>
      <mc:Fallback>
        <oleObject progId="PBrush" shapeId="37602" r:id="rId1782"/>
      </mc:Fallback>
    </mc:AlternateContent>
    <mc:AlternateContent xmlns:mc="http://schemas.openxmlformats.org/markup-compatibility/2006">
      <mc:Choice Requires="x14">
        <oleObject progId="PBrush" shapeId="37603" r:id="rId1783">
          <objectPr defaultSize="0" autoPict="0" r:id="rId942">
            <anchor moveWithCells="1" sizeWithCells="1">
              <from>
                <xdr:col>26</xdr:col>
                <xdr:colOff>0</xdr:colOff>
                <xdr:row>115</xdr:row>
                <xdr:rowOff>0</xdr:rowOff>
              </from>
              <to>
                <xdr:col>26</xdr:col>
                <xdr:colOff>0</xdr:colOff>
                <xdr:row>115</xdr:row>
                <xdr:rowOff>485775</xdr:rowOff>
              </to>
            </anchor>
          </objectPr>
        </oleObject>
      </mc:Choice>
      <mc:Fallback>
        <oleObject progId="PBrush" shapeId="37603" r:id="rId1783"/>
      </mc:Fallback>
    </mc:AlternateContent>
    <mc:AlternateContent xmlns:mc="http://schemas.openxmlformats.org/markup-compatibility/2006">
      <mc:Choice Requires="x14">
        <oleObject progId="PBrush" shapeId="37604" r:id="rId1784">
          <objectPr defaultSize="0" autoPict="0" r:id="rId19">
            <anchor moveWithCells="1" sizeWithCells="1">
              <from>
                <xdr:col>26</xdr:col>
                <xdr:colOff>0</xdr:colOff>
                <xdr:row>115</xdr:row>
                <xdr:rowOff>0</xdr:rowOff>
              </from>
              <to>
                <xdr:col>26</xdr:col>
                <xdr:colOff>0</xdr:colOff>
                <xdr:row>115</xdr:row>
                <xdr:rowOff>485775</xdr:rowOff>
              </to>
            </anchor>
          </objectPr>
        </oleObject>
      </mc:Choice>
      <mc:Fallback>
        <oleObject progId="PBrush" shapeId="37604" r:id="rId1784"/>
      </mc:Fallback>
    </mc:AlternateContent>
    <mc:AlternateContent xmlns:mc="http://schemas.openxmlformats.org/markup-compatibility/2006">
      <mc:Choice Requires="x14">
        <oleObject progId="PBrush" shapeId="37605" r:id="rId1785">
          <objectPr defaultSize="0" autoPict="0" r:id="rId200">
            <anchor moveWithCells="1" sizeWithCells="1">
              <from>
                <xdr:col>26</xdr:col>
                <xdr:colOff>0</xdr:colOff>
                <xdr:row>115</xdr:row>
                <xdr:rowOff>0</xdr:rowOff>
              </from>
              <to>
                <xdr:col>26</xdr:col>
                <xdr:colOff>0</xdr:colOff>
                <xdr:row>115</xdr:row>
                <xdr:rowOff>485775</xdr:rowOff>
              </to>
            </anchor>
          </objectPr>
        </oleObject>
      </mc:Choice>
      <mc:Fallback>
        <oleObject progId="PBrush" shapeId="37605" r:id="rId1785"/>
      </mc:Fallback>
    </mc:AlternateContent>
    <mc:AlternateContent xmlns:mc="http://schemas.openxmlformats.org/markup-compatibility/2006">
      <mc:Choice Requires="x14">
        <oleObject progId="PBrush" shapeId="37606" r:id="rId1786">
          <objectPr defaultSize="0" autoPict="0" r:id="rId355">
            <anchor moveWithCells="1" sizeWithCells="1">
              <from>
                <xdr:col>26</xdr:col>
                <xdr:colOff>0</xdr:colOff>
                <xdr:row>115</xdr:row>
                <xdr:rowOff>0</xdr:rowOff>
              </from>
              <to>
                <xdr:col>26</xdr:col>
                <xdr:colOff>0</xdr:colOff>
                <xdr:row>115</xdr:row>
                <xdr:rowOff>485775</xdr:rowOff>
              </to>
            </anchor>
          </objectPr>
        </oleObject>
      </mc:Choice>
      <mc:Fallback>
        <oleObject progId="PBrush" shapeId="37606" r:id="rId1786"/>
      </mc:Fallback>
    </mc:AlternateContent>
    <mc:AlternateContent xmlns:mc="http://schemas.openxmlformats.org/markup-compatibility/2006">
      <mc:Choice Requires="x14">
        <oleObject progId="PBrush" shapeId="37607" r:id="rId1787">
          <objectPr defaultSize="0" autoPict="0" r:id="rId5">
            <anchor moveWithCells="1" sizeWithCells="1">
              <from>
                <xdr:col>26</xdr:col>
                <xdr:colOff>0</xdr:colOff>
                <xdr:row>115</xdr:row>
                <xdr:rowOff>0</xdr:rowOff>
              </from>
              <to>
                <xdr:col>26</xdr:col>
                <xdr:colOff>0</xdr:colOff>
                <xdr:row>115</xdr:row>
                <xdr:rowOff>485775</xdr:rowOff>
              </to>
            </anchor>
          </objectPr>
        </oleObject>
      </mc:Choice>
      <mc:Fallback>
        <oleObject progId="PBrush" shapeId="37607" r:id="rId1787"/>
      </mc:Fallback>
    </mc:AlternateContent>
    <mc:AlternateContent xmlns:mc="http://schemas.openxmlformats.org/markup-compatibility/2006">
      <mc:Choice Requires="x14">
        <oleObject progId="PBrush" shapeId="37608" r:id="rId1788">
          <objectPr defaultSize="0" autoPict="0" r:id="rId1770">
            <anchor moveWithCells="1" sizeWithCells="1">
              <from>
                <xdr:col>26</xdr:col>
                <xdr:colOff>0</xdr:colOff>
                <xdr:row>115</xdr:row>
                <xdr:rowOff>0</xdr:rowOff>
              </from>
              <to>
                <xdr:col>26</xdr:col>
                <xdr:colOff>0</xdr:colOff>
                <xdr:row>115</xdr:row>
                <xdr:rowOff>485775</xdr:rowOff>
              </to>
            </anchor>
          </objectPr>
        </oleObject>
      </mc:Choice>
      <mc:Fallback>
        <oleObject progId="PBrush" shapeId="37608" r:id="rId1788"/>
      </mc:Fallback>
    </mc:AlternateContent>
    <mc:AlternateContent xmlns:mc="http://schemas.openxmlformats.org/markup-compatibility/2006">
      <mc:Choice Requires="x14">
        <oleObject progId="PBrush" shapeId="37609" r:id="rId1789">
          <objectPr defaultSize="0" autoPict="0" r:id="rId415">
            <anchor moveWithCells="1" sizeWithCells="1">
              <from>
                <xdr:col>26</xdr:col>
                <xdr:colOff>0</xdr:colOff>
                <xdr:row>115</xdr:row>
                <xdr:rowOff>0</xdr:rowOff>
              </from>
              <to>
                <xdr:col>26</xdr:col>
                <xdr:colOff>0</xdr:colOff>
                <xdr:row>115</xdr:row>
                <xdr:rowOff>485775</xdr:rowOff>
              </to>
            </anchor>
          </objectPr>
        </oleObject>
      </mc:Choice>
      <mc:Fallback>
        <oleObject progId="PBrush" shapeId="37609" r:id="rId1789"/>
      </mc:Fallback>
    </mc:AlternateContent>
    <mc:AlternateContent xmlns:mc="http://schemas.openxmlformats.org/markup-compatibility/2006">
      <mc:Choice Requires="x14">
        <oleObject progId="PBrush" shapeId="37610" r:id="rId1790">
          <objectPr defaultSize="0" autoPict="0" r:id="rId506">
            <anchor moveWithCells="1" sizeWithCells="1">
              <from>
                <xdr:col>26</xdr:col>
                <xdr:colOff>0</xdr:colOff>
                <xdr:row>115</xdr:row>
                <xdr:rowOff>0</xdr:rowOff>
              </from>
              <to>
                <xdr:col>26</xdr:col>
                <xdr:colOff>0</xdr:colOff>
                <xdr:row>115</xdr:row>
                <xdr:rowOff>485775</xdr:rowOff>
              </to>
            </anchor>
          </objectPr>
        </oleObject>
      </mc:Choice>
      <mc:Fallback>
        <oleObject progId="PBrush" shapeId="37610" r:id="rId1790"/>
      </mc:Fallback>
    </mc:AlternateContent>
    <mc:AlternateContent xmlns:mc="http://schemas.openxmlformats.org/markup-compatibility/2006">
      <mc:Choice Requires="x14">
        <oleObject progId="PBrush" shapeId="37611" r:id="rId1791">
          <objectPr defaultSize="0" autoPict="0" r:id="rId1051">
            <anchor moveWithCells="1" sizeWithCells="1">
              <from>
                <xdr:col>26</xdr:col>
                <xdr:colOff>0</xdr:colOff>
                <xdr:row>119</xdr:row>
                <xdr:rowOff>0</xdr:rowOff>
              </from>
              <to>
                <xdr:col>26</xdr:col>
                <xdr:colOff>0</xdr:colOff>
                <xdr:row>119</xdr:row>
                <xdr:rowOff>485775</xdr:rowOff>
              </to>
            </anchor>
          </objectPr>
        </oleObject>
      </mc:Choice>
      <mc:Fallback>
        <oleObject progId="PBrush" shapeId="37611" r:id="rId1791"/>
      </mc:Fallback>
    </mc:AlternateContent>
    <mc:AlternateContent xmlns:mc="http://schemas.openxmlformats.org/markup-compatibility/2006">
      <mc:Choice Requires="x14">
        <oleObject progId="PBrush" shapeId="37612" r:id="rId1792">
          <objectPr defaultSize="0" autoPict="0" r:id="rId942">
            <anchor moveWithCells="1" sizeWithCells="1">
              <from>
                <xdr:col>26</xdr:col>
                <xdr:colOff>0</xdr:colOff>
                <xdr:row>119</xdr:row>
                <xdr:rowOff>0</xdr:rowOff>
              </from>
              <to>
                <xdr:col>26</xdr:col>
                <xdr:colOff>0</xdr:colOff>
                <xdr:row>119</xdr:row>
                <xdr:rowOff>485775</xdr:rowOff>
              </to>
            </anchor>
          </objectPr>
        </oleObject>
      </mc:Choice>
      <mc:Fallback>
        <oleObject progId="PBrush" shapeId="37612" r:id="rId1792"/>
      </mc:Fallback>
    </mc:AlternateContent>
    <mc:AlternateContent xmlns:mc="http://schemas.openxmlformats.org/markup-compatibility/2006">
      <mc:Choice Requires="x14">
        <oleObject progId="PBrush" shapeId="37613" r:id="rId1793">
          <objectPr defaultSize="0" autoPict="0" r:id="rId19">
            <anchor moveWithCells="1" sizeWithCells="1">
              <from>
                <xdr:col>26</xdr:col>
                <xdr:colOff>0</xdr:colOff>
                <xdr:row>119</xdr:row>
                <xdr:rowOff>0</xdr:rowOff>
              </from>
              <to>
                <xdr:col>26</xdr:col>
                <xdr:colOff>0</xdr:colOff>
                <xdr:row>119</xdr:row>
                <xdr:rowOff>485775</xdr:rowOff>
              </to>
            </anchor>
          </objectPr>
        </oleObject>
      </mc:Choice>
      <mc:Fallback>
        <oleObject progId="PBrush" shapeId="37613" r:id="rId1793"/>
      </mc:Fallback>
    </mc:AlternateContent>
    <mc:AlternateContent xmlns:mc="http://schemas.openxmlformats.org/markup-compatibility/2006">
      <mc:Choice Requires="x14">
        <oleObject progId="PBrush" shapeId="37614" r:id="rId1794">
          <objectPr defaultSize="0" autoPict="0" r:id="rId200">
            <anchor moveWithCells="1" sizeWithCells="1">
              <from>
                <xdr:col>26</xdr:col>
                <xdr:colOff>0</xdr:colOff>
                <xdr:row>119</xdr:row>
                <xdr:rowOff>0</xdr:rowOff>
              </from>
              <to>
                <xdr:col>26</xdr:col>
                <xdr:colOff>0</xdr:colOff>
                <xdr:row>119</xdr:row>
                <xdr:rowOff>485775</xdr:rowOff>
              </to>
            </anchor>
          </objectPr>
        </oleObject>
      </mc:Choice>
      <mc:Fallback>
        <oleObject progId="PBrush" shapeId="37614" r:id="rId1794"/>
      </mc:Fallback>
    </mc:AlternateContent>
    <mc:AlternateContent xmlns:mc="http://schemas.openxmlformats.org/markup-compatibility/2006">
      <mc:Choice Requires="x14">
        <oleObject progId="PBrush" shapeId="37615" r:id="rId1795">
          <objectPr defaultSize="0" autoPict="0" r:id="rId355">
            <anchor moveWithCells="1" sizeWithCells="1">
              <from>
                <xdr:col>26</xdr:col>
                <xdr:colOff>0</xdr:colOff>
                <xdr:row>119</xdr:row>
                <xdr:rowOff>0</xdr:rowOff>
              </from>
              <to>
                <xdr:col>26</xdr:col>
                <xdr:colOff>0</xdr:colOff>
                <xdr:row>119</xdr:row>
                <xdr:rowOff>485775</xdr:rowOff>
              </to>
            </anchor>
          </objectPr>
        </oleObject>
      </mc:Choice>
      <mc:Fallback>
        <oleObject progId="PBrush" shapeId="37615" r:id="rId1795"/>
      </mc:Fallback>
    </mc:AlternateContent>
    <mc:AlternateContent xmlns:mc="http://schemas.openxmlformats.org/markup-compatibility/2006">
      <mc:Choice Requires="x14">
        <oleObject progId="PBrush" shapeId="37616" r:id="rId1796">
          <objectPr defaultSize="0" autoPict="0" r:id="rId5">
            <anchor moveWithCells="1" sizeWithCells="1">
              <from>
                <xdr:col>26</xdr:col>
                <xdr:colOff>0</xdr:colOff>
                <xdr:row>119</xdr:row>
                <xdr:rowOff>0</xdr:rowOff>
              </from>
              <to>
                <xdr:col>26</xdr:col>
                <xdr:colOff>0</xdr:colOff>
                <xdr:row>119</xdr:row>
                <xdr:rowOff>485775</xdr:rowOff>
              </to>
            </anchor>
          </objectPr>
        </oleObject>
      </mc:Choice>
      <mc:Fallback>
        <oleObject progId="PBrush" shapeId="37616" r:id="rId1796"/>
      </mc:Fallback>
    </mc:AlternateContent>
    <mc:AlternateContent xmlns:mc="http://schemas.openxmlformats.org/markup-compatibility/2006">
      <mc:Choice Requires="x14">
        <oleObject progId="PBrush" shapeId="37617" r:id="rId1797">
          <objectPr defaultSize="0" autoPict="0" r:id="rId1770">
            <anchor moveWithCells="1" sizeWithCells="1">
              <from>
                <xdr:col>26</xdr:col>
                <xdr:colOff>0</xdr:colOff>
                <xdr:row>119</xdr:row>
                <xdr:rowOff>0</xdr:rowOff>
              </from>
              <to>
                <xdr:col>26</xdr:col>
                <xdr:colOff>0</xdr:colOff>
                <xdr:row>119</xdr:row>
                <xdr:rowOff>485775</xdr:rowOff>
              </to>
            </anchor>
          </objectPr>
        </oleObject>
      </mc:Choice>
      <mc:Fallback>
        <oleObject progId="PBrush" shapeId="37617" r:id="rId1797"/>
      </mc:Fallback>
    </mc:AlternateContent>
    <mc:AlternateContent xmlns:mc="http://schemas.openxmlformats.org/markup-compatibility/2006">
      <mc:Choice Requires="x14">
        <oleObject progId="PBrush" shapeId="37618" r:id="rId1798">
          <objectPr defaultSize="0" autoPict="0" r:id="rId415">
            <anchor moveWithCells="1" sizeWithCells="1">
              <from>
                <xdr:col>26</xdr:col>
                <xdr:colOff>0</xdr:colOff>
                <xdr:row>119</xdr:row>
                <xdr:rowOff>0</xdr:rowOff>
              </from>
              <to>
                <xdr:col>26</xdr:col>
                <xdr:colOff>0</xdr:colOff>
                <xdr:row>119</xdr:row>
                <xdr:rowOff>485775</xdr:rowOff>
              </to>
            </anchor>
          </objectPr>
        </oleObject>
      </mc:Choice>
      <mc:Fallback>
        <oleObject progId="PBrush" shapeId="37618" r:id="rId1798"/>
      </mc:Fallback>
    </mc:AlternateContent>
    <mc:AlternateContent xmlns:mc="http://schemas.openxmlformats.org/markup-compatibility/2006">
      <mc:Choice Requires="x14">
        <oleObject progId="PBrush" shapeId="37619" r:id="rId1799">
          <objectPr defaultSize="0" autoPict="0" r:id="rId506">
            <anchor moveWithCells="1" sizeWithCells="1">
              <from>
                <xdr:col>26</xdr:col>
                <xdr:colOff>0</xdr:colOff>
                <xdr:row>119</xdr:row>
                <xdr:rowOff>0</xdr:rowOff>
              </from>
              <to>
                <xdr:col>26</xdr:col>
                <xdr:colOff>0</xdr:colOff>
                <xdr:row>119</xdr:row>
                <xdr:rowOff>485775</xdr:rowOff>
              </to>
            </anchor>
          </objectPr>
        </oleObject>
      </mc:Choice>
      <mc:Fallback>
        <oleObject progId="PBrush" shapeId="37619" r:id="rId1799"/>
      </mc:Fallback>
    </mc:AlternateContent>
    <mc:AlternateContent xmlns:mc="http://schemas.openxmlformats.org/markup-compatibility/2006">
      <mc:Choice Requires="x14">
        <oleObject progId="PBrush" shapeId="37620" r:id="rId1800">
          <objectPr defaultSize="0" autoPict="0" r:id="rId1051">
            <anchor moveWithCells="1" sizeWithCells="1">
              <from>
                <xdr:col>26</xdr:col>
                <xdr:colOff>0</xdr:colOff>
                <xdr:row>121</xdr:row>
                <xdr:rowOff>0</xdr:rowOff>
              </from>
              <to>
                <xdr:col>26</xdr:col>
                <xdr:colOff>0</xdr:colOff>
                <xdr:row>121</xdr:row>
                <xdr:rowOff>485775</xdr:rowOff>
              </to>
            </anchor>
          </objectPr>
        </oleObject>
      </mc:Choice>
      <mc:Fallback>
        <oleObject progId="PBrush" shapeId="37620" r:id="rId1800"/>
      </mc:Fallback>
    </mc:AlternateContent>
    <mc:AlternateContent xmlns:mc="http://schemas.openxmlformats.org/markup-compatibility/2006">
      <mc:Choice Requires="x14">
        <oleObject progId="PBrush" shapeId="37621" r:id="rId1801">
          <objectPr defaultSize="0" autoPict="0" r:id="rId942">
            <anchor moveWithCells="1" sizeWithCells="1">
              <from>
                <xdr:col>26</xdr:col>
                <xdr:colOff>0</xdr:colOff>
                <xdr:row>121</xdr:row>
                <xdr:rowOff>0</xdr:rowOff>
              </from>
              <to>
                <xdr:col>26</xdr:col>
                <xdr:colOff>0</xdr:colOff>
                <xdr:row>121</xdr:row>
                <xdr:rowOff>485775</xdr:rowOff>
              </to>
            </anchor>
          </objectPr>
        </oleObject>
      </mc:Choice>
      <mc:Fallback>
        <oleObject progId="PBrush" shapeId="37621" r:id="rId1801"/>
      </mc:Fallback>
    </mc:AlternateContent>
    <mc:AlternateContent xmlns:mc="http://schemas.openxmlformats.org/markup-compatibility/2006">
      <mc:Choice Requires="x14">
        <oleObject progId="PBrush" shapeId="37622" r:id="rId1802">
          <objectPr defaultSize="0" autoPict="0" r:id="rId19">
            <anchor moveWithCells="1" sizeWithCells="1">
              <from>
                <xdr:col>26</xdr:col>
                <xdr:colOff>0</xdr:colOff>
                <xdr:row>121</xdr:row>
                <xdr:rowOff>0</xdr:rowOff>
              </from>
              <to>
                <xdr:col>26</xdr:col>
                <xdr:colOff>0</xdr:colOff>
                <xdr:row>121</xdr:row>
                <xdr:rowOff>485775</xdr:rowOff>
              </to>
            </anchor>
          </objectPr>
        </oleObject>
      </mc:Choice>
      <mc:Fallback>
        <oleObject progId="PBrush" shapeId="37622" r:id="rId1802"/>
      </mc:Fallback>
    </mc:AlternateContent>
    <mc:AlternateContent xmlns:mc="http://schemas.openxmlformats.org/markup-compatibility/2006">
      <mc:Choice Requires="x14">
        <oleObject progId="PBrush" shapeId="37623" r:id="rId1803">
          <objectPr defaultSize="0" autoPict="0" r:id="rId200">
            <anchor moveWithCells="1" sizeWithCells="1">
              <from>
                <xdr:col>26</xdr:col>
                <xdr:colOff>0</xdr:colOff>
                <xdr:row>121</xdr:row>
                <xdr:rowOff>0</xdr:rowOff>
              </from>
              <to>
                <xdr:col>26</xdr:col>
                <xdr:colOff>0</xdr:colOff>
                <xdr:row>121</xdr:row>
                <xdr:rowOff>485775</xdr:rowOff>
              </to>
            </anchor>
          </objectPr>
        </oleObject>
      </mc:Choice>
      <mc:Fallback>
        <oleObject progId="PBrush" shapeId="37623" r:id="rId1803"/>
      </mc:Fallback>
    </mc:AlternateContent>
    <mc:AlternateContent xmlns:mc="http://schemas.openxmlformats.org/markup-compatibility/2006">
      <mc:Choice Requires="x14">
        <oleObject progId="PBrush" shapeId="37624" r:id="rId1804">
          <objectPr defaultSize="0" autoPict="0" r:id="rId355">
            <anchor moveWithCells="1" sizeWithCells="1">
              <from>
                <xdr:col>26</xdr:col>
                <xdr:colOff>0</xdr:colOff>
                <xdr:row>121</xdr:row>
                <xdr:rowOff>0</xdr:rowOff>
              </from>
              <to>
                <xdr:col>26</xdr:col>
                <xdr:colOff>0</xdr:colOff>
                <xdr:row>121</xdr:row>
                <xdr:rowOff>485775</xdr:rowOff>
              </to>
            </anchor>
          </objectPr>
        </oleObject>
      </mc:Choice>
      <mc:Fallback>
        <oleObject progId="PBrush" shapeId="37624" r:id="rId1804"/>
      </mc:Fallback>
    </mc:AlternateContent>
    <mc:AlternateContent xmlns:mc="http://schemas.openxmlformats.org/markup-compatibility/2006">
      <mc:Choice Requires="x14">
        <oleObject progId="PBrush" shapeId="37625" r:id="rId1805">
          <objectPr defaultSize="0" autoPict="0" r:id="rId5">
            <anchor moveWithCells="1" sizeWithCells="1">
              <from>
                <xdr:col>26</xdr:col>
                <xdr:colOff>0</xdr:colOff>
                <xdr:row>121</xdr:row>
                <xdr:rowOff>0</xdr:rowOff>
              </from>
              <to>
                <xdr:col>26</xdr:col>
                <xdr:colOff>0</xdr:colOff>
                <xdr:row>121</xdr:row>
                <xdr:rowOff>485775</xdr:rowOff>
              </to>
            </anchor>
          </objectPr>
        </oleObject>
      </mc:Choice>
      <mc:Fallback>
        <oleObject progId="PBrush" shapeId="37625" r:id="rId1805"/>
      </mc:Fallback>
    </mc:AlternateContent>
    <mc:AlternateContent xmlns:mc="http://schemas.openxmlformats.org/markup-compatibility/2006">
      <mc:Choice Requires="x14">
        <oleObject progId="PBrush" shapeId="37626" r:id="rId1806">
          <objectPr defaultSize="0" autoPict="0" r:id="rId1770">
            <anchor moveWithCells="1" sizeWithCells="1">
              <from>
                <xdr:col>26</xdr:col>
                <xdr:colOff>0</xdr:colOff>
                <xdr:row>121</xdr:row>
                <xdr:rowOff>0</xdr:rowOff>
              </from>
              <to>
                <xdr:col>26</xdr:col>
                <xdr:colOff>0</xdr:colOff>
                <xdr:row>121</xdr:row>
                <xdr:rowOff>485775</xdr:rowOff>
              </to>
            </anchor>
          </objectPr>
        </oleObject>
      </mc:Choice>
      <mc:Fallback>
        <oleObject progId="PBrush" shapeId="37626" r:id="rId1806"/>
      </mc:Fallback>
    </mc:AlternateContent>
    <mc:AlternateContent xmlns:mc="http://schemas.openxmlformats.org/markup-compatibility/2006">
      <mc:Choice Requires="x14">
        <oleObject progId="PBrush" shapeId="37627" r:id="rId1807">
          <objectPr defaultSize="0" autoPict="0" r:id="rId415">
            <anchor moveWithCells="1" sizeWithCells="1">
              <from>
                <xdr:col>26</xdr:col>
                <xdr:colOff>0</xdr:colOff>
                <xdr:row>121</xdr:row>
                <xdr:rowOff>0</xdr:rowOff>
              </from>
              <to>
                <xdr:col>26</xdr:col>
                <xdr:colOff>0</xdr:colOff>
                <xdr:row>121</xdr:row>
                <xdr:rowOff>485775</xdr:rowOff>
              </to>
            </anchor>
          </objectPr>
        </oleObject>
      </mc:Choice>
      <mc:Fallback>
        <oleObject progId="PBrush" shapeId="37627" r:id="rId1807"/>
      </mc:Fallback>
    </mc:AlternateContent>
    <mc:AlternateContent xmlns:mc="http://schemas.openxmlformats.org/markup-compatibility/2006">
      <mc:Choice Requires="x14">
        <oleObject progId="PBrush" shapeId="37628" r:id="rId1808">
          <objectPr defaultSize="0" autoPict="0" r:id="rId506">
            <anchor moveWithCells="1" sizeWithCells="1">
              <from>
                <xdr:col>26</xdr:col>
                <xdr:colOff>0</xdr:colOff>
                <xdr:row>121</xdr:row>
                <xdr:rowOff>0</xdr:rowOff>
              </from>
              <to>
                <xdr:col>26</xdr:col>
                <xdr:colOff>0</xdr:colOff>
                <xdr:row>121</xdr:row>
                <xdr:rowOff>485775</xdr:rowOff>
              </to>
            </anchor>
          </objectPr>
        </oleObject>
      </mc:Choice>
      <mc:Fallback>
        <oleObject progId="PBrush" shapeId="37628" r:id="rId1808"/>
      </mc:Fallback>
    </mc:AlternateContent>
    <mc:AlternateContent xmlns:mc="http://schemas.openxmlformats.org/markup-compatibility/2006">
      <mc:Choice Requires="x14">
        <oleObject progId="PBrush" shapeId="37629" r:id="rId1809">
          <objectPr defaultSize="0" autoPict="0" r:id="rId1051">
            <anchor moveWithCells="1" sizeWithCells="1">
              <from>
                <xdr:col>26</xdr:col>
                <xdr:colOff>0</xdr:colOff>
                <xdr:row>122</xdr:row>
                <xdr:rowOff>0</xdr:rowOff>
              </from>
              <to>
                <xdr:col>26</xdr:col>
                <xdr:colOff>0</xdr:colOff>
                <xdr:row>122</xdr:row>
                <xdr:rowOff>485775</xdr:rowOff>
              </to>
            </anchor>
          </objectPr>
        </oleObject>
      </mc:Choice>
      <mc:Fallback>
        <oleObject progId="PBrush" shapeId="37629" r:id="rId1809"/>
      </mc:Fallback>
    </mc:AlternateContent>
    <mc:AlternateContent xmlns:mc="http://schemas.openxmlformats.org/markup-compatibility/2006">
      <mc:Choice Requires="x14">
        <oleObject progId="PBrush" shapeId="37630" r:id="rId1810">
          <objectPr defaultSize="0" autoPict="0" r:id="rId942">
            <anchor moveWithCells="1" sizeWithCells="1">
              <from>
                <xdr:col>26</xdr:col>
                <xdr:colOff>0</xdr:colOff>
                <xdr:row>122</xdr:row>
                <xdr:rowOff>0</xdr:rowOff>
              </from>
              <to>
                <xdr:col>26</xdr:col>
                <xdr:colOff>0</xdr:colOff>
                <xdr:row>122</xdr:row>
                <xdr:rowOff>485775</xdr:rowOff>
              </to>
            </anchor>
          </objectPr>
        </oleObject>
      </mc:Choice>
      <mc:Fallback>
        <oleObject progId="PBrush" shapeId="37630" r:id="rId1810"/>
      </mc:Fallback>
    </mc:AlternateContent>
    <mc:AlternateContent xmlns:mc="http://schemas.openxmlformats.org/markup-compatibility/2006">
      <mc:Choice Requires="x14">
        <oleObject progId="PBrush" shapeId="37631" r:id="rId1811">
          <objectPr defaultSize="0" autoPict="0" r:id="rId19">
            <anchor moveWithCells="1" sizeWithCells="1">
              <from>
                <xdr:col>26</xdr:col>
                <xdr:colOff>0</xdr:colOff>
                <xdr:row>122</xdr:row>
                <xdr:rowOff>0</xdr:rowOff>
              </from>
              <to>
                <xdr:col>26</xdr:col>
                <xdr:colOff>0</xdr:colOff>
                <xdr:row>122</xdr:row>
                <xdr:rowOff>485775</xdr:rowOff>
              </to>
            </anchor>
          </objectPr>
        </oleObject>
      </mc:Choice>
      <mc:Fallback>
        <oleObject progId="PBrush" shapeId="37631" r:id="rId1811"/>
      </mc:Fallback>
    </mc:AlternateContent>
    <mc:AlternateContent xmlns:mc="http://schemas.openxmlformats.org/markup-compatibility/2006">
      <mc:Choice Requires="x14">
        <oleObject progId="PBrush" shapeId="37632" r:id="rId1812">
          <objectPr defaultSize="0" autoPict="0" r:id="rId200">
            <anchor moveWithCells="1" sizeWithCells="1">
              <from>
                <xdr:col>26</xdr:col>
                <xdr:colOff>0</xdr:colOff>
                <xdr:row>122</xdr:row>
                <xdr:rowOff>0</xdr:rowOff>
              </from>
              <to>
                <xdr:col>26</xdr:col>
                <xdr:colOff>0</xdr:colOff>
                <xdr:row>122</xdr:row>
                <xdr:rowOff>485775</xdr:rowOff>
              </to>
            </anchor>
          </objectPr>
        </oleObject>
      </mc:Choice>
      <mc:Fallback>
        <oleObject progId="PBrush" shapeId="37632" r:id="rId1812"/>
      </mc:Fallback>
    </mc:AlternateContent>
    <mc:AlternateContent xmlns:mc="http://schemas.openxmlformats.org/markup-compatibility/2006">
      <mc:Choice Requires="x14">
        <oleObject progId="PBrush" shapeId="37633" r:id="rId1813">
          <objectPr defaultSize="0" autoPict="0" r:id="rId355">
            <anchor moveWithCells="1" sizeWithCells="1">
              <from>
                <xdr:col>26</xdr:col>
                <xdr:colOff>0</xdr:colOff>
                <xdr:row>122</xdr:row>
                <xdr:rowOff>0</xdr:rowOff>
              </from>
              <to>
                <xdr:col>26</xdr:col>
                <xdr:colOff>0</xdr:colOff>
                <xdr:row>122</xdr:row>
                <xdr:rowOff>485775</xdr:rowOff>
              </to>
            </anchor>
          </objectPr>
        </oleObject>
      </mc:Choice>
      <mc:Fallback>
        <oleObject progId="PBrush" shapeId="37633" r:id="rId1813"/>
      </mc:Fallback>
    </mc:AlternateContent>
    <mc:AlternateContent xmlns:mc="http://schemas.openxmlformats.org/markup-compatibility/2006">
      <mc:Choice Requires="x14">
        <oleObject progId="PBrush" shapeId="37634" r:id="rId1814">
          <objectPr defaultSize="0" autoPict="0" r:id="rId5">
            <anchor moveWithCells="1" sizeWithCells="1">
              <from>
                <xdr:col>26</xdr:col>
                <xdr:colOff>0</xdr:colOff>
                <xdr:row>122</xdr:row>
                <xdr:rowOff>0</xdr:rowOff>
              </from>
              <to>
                <xdr:col>26</xdr:col>
                <xdr:colOff>0</xdr:colOff>
                <xdr:row>122</xdr:row>
                <xdr:rowOff>485775</xdr:rowOff>
              </to>
            </anchor>
          </objectPr>
        </oleObject>
      </mc:Choice>
      <mc:Fallback>
        <oleObject progId="PBrush" shapeId="37634" r:id="rId1814"/>
      </mc:Fallback>
    </mc:AlternateContent>
    <mc:AlternateContent xmlns:mc="http://schemas.openxmlformats.org/markup-compatibility/2006">
      <mc:Choice Requires="x14">
        <oleObject progId="PBrush" shapeId="37635" r:id="rId1815">
          <objectPr defaultSize="0" autoPict="0" r:id="rId1770">
            <anchor moveWithCells="1" sizeWithCells="1">
              <from>
                <xdr:col>26</xdr:col>
                <xdr:colOff>0</xdr:colOff>
                <xdr:row>122</xdr:row>
                <xdr:rowOff>0</xdr:rowOff>
              </from>
              <to>
                <xdr:col>26</xdr:col>
                <xdr:colOff>0</xdr:colOff>
                <xdr:row>122</xdr:row>
                <xdr:rowOff>485775</xdr:rowOff>
              </to>
            </anchor>
          </objectPr>
        </oleObject>
      </mc:Choice>
      <mc:Fallback>
        <oleObject progId="PBrush" shapeId="37635" r:id="rId1815"/>
      </mc:Fallback>
    </mc:AlternateContent>
    <mc:AlternateContent xmlns:mc="http://schemas.openxmlformats.org/markup-compatibility/2006">
      <mc:Choice Requires="x14">
        <oleObject progId="PBrush" shapeId="37636" r:id="rId1816">
          <objectPr defaultSize="0" autoPict="0" r:id="rId415">
            <anchor moveWithCells="1" sizeWithCells="1">
              <from>
                <xdr:col>26</xdr:col>
                <xdr:colOff>0</xdr:colOff>
                <xdr:row>122</xdr:row>
                <xdr:rowOff>0</xdr:rowOff>
              </from>
              <to>
                <xdr:col>26</xdr:col>
                <xdr:colOff>0</xdr:colOff>
                <xdr:row>122</xdr:row>
                <xdr:rowOff>485775</xdr:rowOff>
              </to>
            </anchor>
          </objectPr>
        </oleObject>
      </mc:Choice>
      <mc:Fallback>
        <oleObject progId="PBrush" shapeId="37636" r:id="rId1816"/>
      </mc:Fallback>
    </mc:AlternateContent>
    <mc:AlternateContent xmlns:mc="http://schemas.openxmlformats.org/markup-compatibility/2006">
      <mc:Choice Requires="x14">
        <oleObject progId="PBrush" shapeId="37637" r:id="rId1817">
          <objectPr defaultSize="0" autoPict="0" r:id="rId506">
            <anchor moveWithCells="1" sizeWithCells="1">
              <from>
                <xdr:col>26</xdr:col>
                <xdr:colOff>0</xdr:colOff>
                <xdr:row>122</xdr:row>
                <xdr:rowOff>0</xdr:rowOff>
              </from>
              <to>
                <xdr:col>26</xdr:col>
                <xdr:colOff>0</xdr:colOff>
                <xdr:row>122</xdr:row>
                <xdr:rowOff>485775</xdr:rowOff>
              </to>
            </anchor>
          </objectPr>
        </oleObject>
      </mc:Choice>
      <mc:Fallback>
        <oleObject progId="PBrush" shapeId="37637" r:id="rId1817"/>
      </mc:Fallback>
    </mc:AlternateContent>
    <mc:AlternateContent xmlns:mc="http://schemas.openxmlformats.org/markup-compatibility/2006">
      <mc:Choice Requires="x14">
        <oleObject progId="PBrush" shapeId="37638" r:id="rId1818">
          <objectPr defaultSize="0" autoPict="0" r:id="rId1051">
            <anchor moveWithCells="1" sizeWithCells="1">
              <from>
                <xdr:col>26</xdr:col>
                <xdr:colOff>0</xdr:colOff>
                <xdr:row>177</xdr:row>
                <xdr:rowOff>0</xdr:rowOff>
              </from>
              <to>
                <xdr:col>26</xdr:col>
                <xdr:colOff>0</xdr:colOff>
                <xdr:row>177</xdr:row>
                <xdr:rowOff>485775</xdr:rowOff>
              </to>
            </anchor>
          </objectPr>
        </oleObject>
      </mc:Choice>
      <mc:Fallback>
        <oleObject progId="PBrush" shapeId="37638" r:id="rId1818"/>
      </mc:Fallback>
    </mc:AlternateContent>
    <mc:AlternateContent xmlns:mc="http://schemas.openxmlformats.org/markup-compatibility/2006">
      <mc:Choice Requires="x14">
        <oleObject progId="PBrush" shapeId="37639" r:id="rId1819">
          <objectPr defaultSize="0" autoPict="0" r:id="rId942">
            <anchor moveWithCells="1" sizeWithCells="1">
              <from>
                <xdr:col>26</xdr:col>
                <xdr:colOff>0</xdr:colOff>
                <xdr:row>177</xdr:row>
                <xdr:rowOff>0</xdr:rowOff>
              </from>
              <to>
                <xdr:col>26</xdr:col>
                <xdr:colOff>0</xdr:colOff>
                <xdr:row>177</xdr:row>
                <xdr:rowOff>485775</xdr:rowOff>
              </to>
            </anchor>
          </objectPr>
        </oleObject>
      </mc:Choice>
      <mc:Fallback>
        <oleObject progId="PBrush" shapeId="37639" r:id="rId1819"/>
      </mc:Fallback>
    </mc:AlternateContent>
    <mc:AlternateContent xmlns:mc="http://schemas.openxmlformats.org/markup-compatibility/2006">
      <mc:Choice Requires="x14">
        <oleObject progId="PBrush" shapeId="37640" r:id="rId1820">
          <objectPr defaultSize="0" autoPict="0" r:id="rId19">
            <anchor moveWithCells="1" sizeWithCells="1">
              <from>
                <xdr:col>26</xdr:col>
                <xdr:colOff>0</xdr:colOff>
                <xdr:row>177</xdr:row>
                <xdr:rowOff>0</xdr:rowOff>
              </from>
              <to>
                <xdr:col>26</xdr:col>
                <xdr:colOff>0</xdr:colOff>
                <xdr:row>177</xdr:row>
                <xdr:rowOff>485775</xdr:rowOff>
              </to>
            </anchor>
          </objectPr>
        </oleObject>
      </mc:Choice>
      <mc:Fallback>
        <oleObject progId="PBrush" shapeId="37640" r:id="rId1820"/>
      </mc:Fallback>
    </mc:AlternateContent>
    <mc:AlternateContent xmlns:mc="http://schemas.openxmlformats.org/markup-compatibility/2006">
      <mc:Choice Requires="x14">
        <oleObject progId="PBrush" shapeId="37641" r:id="rId1821">
          <objectPr defaultSize="0" autoPict="0" r:id="rId200">
            <anchor moveWithCells="1" sizeWithCells="1">
              <from>
                <xdr:col>26</xdr:col>
                <xdr:colOff>0</xdr:colOff>
                <xdr:row>177</xdr:row>
                <xdr:rowOff>0</xdr:rowOff>
              </from>
              <to>
                <xdr:col>26</xdr:col>
                <xdr:colOff>0</xdr:colOff>
                <xdr:row>177</xdr:row>
                <xdr:rowOff>485775</xdr:rowOff>
              </to>
            </anchor>
          </objectPr>
        </oleObject>
      </mc:Choice>
      <mc:Fallback>
        <oleObject progId="PBrush" shapeId="37641" r:id="rId1821"/>
      </mc:Fallback>
    </mc:AlternateContent>
    <mc:AlternateContent xmlns:mc="http://schemas.openxmlformats.org/markup-compatibility/2006">
      <mc:Choice Requires="x14">
        <oleObject progId="PBrush" shapeId="37642" r:id="rId1822">
          <objectPr defaultSize="0" autoPict="0" r:id="rId355">
            <anchor moveWithCells="1" sizeWithCells="1">
              <from>
                <xdr:col>26</xdr:col>
                <xdr:colOff>0</xdr:colOff>
                <xdr:row>177</xdr:row>
                <xdr:rowOff>0</xdr:rowOff>
              </from>
              <to>
                <xdr:col>26</xdr:col>
                <xdr:colOff>0</xdr:colOff>
                <xdr:row>177</xdr:row>
                <xdr:rowOff>485775</xdr:rowOff>
              </to>
            </anchor>
          </objectPr>
        </oleObject>
      </mc:Choice>
      <mc:Fallback>
        <oleObject progId="PBrush" shapeId="37642" r:id="rId1822"/>
      </mc:Fallback>
    </mc:AlternateContent>
    <mc:AlternateContent xmlns:mc="http://schemas.openxmlformats.org/markup-compatibility/2006">
      <mc:Choice Requires="x14">
        <oleObject progId="PBrush" shapeId="37643" r:id="rId1823">
          <objectPr defaultSize="0" autoPict="0" r:id="rId5">
            <anchor moveWithCells="1" sizeWithCells="1">
              <from>
                <xdr:col>26</xdr:col>
                <xdr:colOff>0</xdr:colOff>
                <xdr:row>177</xdr:row>
                <xdr:rowOff>0</xdr:rowOff>
              </from>
              <to>
                <xdr:col>26</xdr:col>
                <xdr:colOff>0</xdr:colOff>
                <xdr:row>177</xdr:row>
                <xdr:rowOff>485775</xdr:rowOff>
              </to>
            </anchor>
          </objectPr>
        </oleObject>
      </mc:Choice>
      <mc:Fallback>
        <oleObject progId="PBrush" shapeId="37643" r:id="rId1823"/>
      </mc:Fallback>
    </mc:AlternateContent>
    <mc:AlternateContent xmlns:mc="http://schemas.openxmlformats.org/markup-compatibility/2006">
      <mc:Choice Requires="x14">
        <oleObject progId="PBrush" shapeId="37644" r:id="rId1824">
          <objectPr defaultSize="0" autoPict="0" r:id="rId1770">
            <anchor moveWithCells="1" sizeWithCells="1">
              <from>
                <xdr:col>26</xdr:col>
                <xdr:colOff>0</xdr:colOff>
                <xdr:row>177</xdr:row>
                <xdr:rowOff>0</xdr:rowOff>
              </from>
              <to>
                <xdr:col>26</xdr:col>
                <xdr:colOff>0</xdr:colOff>
                <xdr:row>177</xdr:row>
                <xdr:rowOff>485775</xdr:rowOff>
              </to>
            </anchor>
          </objectPr>
        </oleObject>
      </mc:Choice>
      <mc:Fallback>
        <oleObject progId="PBrush" shapeId="37644" r:id="rId1824"/>
      </mc:Fallback>
    </mc:AlternateContent>
    <mc:AlternateContent xmlns:mc="http://schemas.openxmlformats.org/markup-compatibility/2006">
      <mc:Choice Requires="x14">
        <oleObject progId="PBrush" shapeId="37645" r:id="rId1825">
          <objectPr defaultSize="0" autoPict="0" r:id="rId415">
            <anchor moveWithCells="1" sizeWithCells="1">
              <from>
                <xdr:col>26</xdr:col>
                <xdr:colOff>0</xdr:colOff>
                <xdr:row>177</xdr:row>
                <xdr:rowOff>0</xdr:rowOff>
              </from>
              <to>
                <xdr:col>26</xdr:col>
                <xdr:colOff>0</xdr:colOff>
                <xdr:row>177</xdr:row>
                <xdr:rowOff>485775</xdr:rowOff>
              </to>
            </anchor>
          </objectPr>
        </oleObject>
      </mc:Choice>
      <mc:Fallback>
        <oleObject progId="PBrush" shapeId="37645" r:id="rId1825"/>
      </mc:Fallback>
    </mc:AlternateContent>
    <mc:AlternateContent xmlns:mc="http://schemas.openxmlformats.org/markup-compatibility/2006">
      <mc:Choice Requires="x14">
        <oleObject progId="PBrush" shapeId="37646" r:id="rId1826">
          <objectPr defaultSize="0" autoPict="0" r:id="rId506">
            <anchor moveWithCells="1" sizeWithCells="1">
              <from>
                <xdr:col>26</xdr:col>
                <xdr:colOff>0</xdr:colOff>
                <xdr:row>177</xdr:row>
                <xdr:rowOff>0</xdr:rowOff>
              </from>
              <to>
                <xdr:col>26</xdr:col>
                <xdr:colOff>0</xdr:colOff>
                <xdr:row>177</xdr:row>
                <xdr:rowOff>485775</xdr:rowOff>
              </to>
            </anchor>
          </objectPr>
        </oleObject>
      </mc:Choice>
      <mc:Fallback>
        <oleObject progId="PBrush" shapeId="37646" r:id="rId1826"/>
      </mc:Fallback>
    </mc:AlternateContent>
    <mc:AlternateContent xmlns:mc="http://schemas.openxmlformats.org/markup-compatibility/2006">
      <mc:Choice Requires="x14">
        <oleObject progId="PBrush" shapeId="37647" r:id="rId1827">
          <objectPr defaultSize="0" autoPict="0" r:id="rId1051">
            <anchor moveWithCells="1" sizeWithCells="1">
              <from>
                <xdr:col>26</xdr:col>
                <xdr:colOff>0</xdr:colOff>
                <xdr:row>178</xdr:row>
                <xdr:rowOff>0</xdr:rowOff>
              </from>
              <to>
                <xdr:col>26</xdr:col>
                <xdr:colOff>0</xdr:colOff>
                <xdr:row>178</xdr:row>
                <xdr:rowOff>485775</xdr:rowOff>
              </to>
            </anchor>
          </objectPr>
        </oleObject>
      </mc:Choice>
      <mc:Fallback>
        <oleObject progId="PBrush" shapeId="37647" r:id="rId1827"/>
      </mc:Fallback>
    </mc:AlternateContent>
    <mc:AlternateContent xmlns:mc="http://schemas.openxmlformats.org/markup-compatibility/2006">
      <mc:Choice Requires="x14">
        <oleObject progId="PBrush" shapeId="37648" r:id="rId1828">
          <objectPr defaultSize="0" autoPict="0" r:id="rId942">
            <anchor moveWithCells="1" sizeWithCells="1">
              <from>
                <xdr:col>26</xdr:col>
                <xdr:colOff>0</xdr:colOff>
                <xdr:row>178</xdr:row>
                <xdr:rowOff>0</xdr:rowOff>
              </from>
              <to>
                <xdr:col>26</xdr:col>
                <xdr:colOff>0</xdr:colOff>
                <xdr:row>178</xdr:row>
                <xdr:rowOff>485775</xdr:rowOff>
              </to>
            </anchor>
          </objectPr>
        </oleObject>
      </mc:Choice>
      <mc:Fallback>
        <oleObject progId="PBrush" shapeId="37648" r:id="rId1828"/>
      </mc:Fallback>
    </mc:AlternateContent>
    <mc:AlternateContent xmlns:mc="http://schemas.openxmlformats.org/markup-compatibility/2006">
      <mc:Choice Requires="x14">
        <oleObject progId="PBrush" shapeId="37649" r:id="rId1829">
          <objectPr defaultSize="0" autoPict="0" r:id="rId19">
            <anchor moveWithCells="1" sizeWithCells="1">
              <from>
                <xdr:col>26</xdr:col>
                <xdr:colOff>0</xdr:colOff>
                <xdr:row>178</xdr:row>
                <xdr:rowOff>0</xdr:rowOff>
              </from>
              <to>
                <xdr:col>26</xdr:col>
                <xdr:colOff>0</xdr:colOff>
                <xdr:row>178</xdr:row>
                <xdr:rowOff>485775</xdr:rowOff>
              </to>
            </anchor>
          </objectPr>
        </oleObject>
      </mc:Choice>
      <mc:Fallback>
        <oleObject progId="PBrush" shapeId="37649" r:id="rId1829"/>
      </mc:Fallback>
    </mc:AlternateContent>
    <mc:AlternateContent xmlns:mc="http://schemas.openxmlformats.org/markup-compatibility/2006">
      <mc:Choice Requires="x14">
        <oleObject progId="PBrush" shapeId="37650" r:id="rId1830">
          <objectPr defaultSize="0" autoPict="0" r:id="rId200">
            <anchor moveWithCells="1" sizeWithCells="1">
              <from>
                <xdr:col>26</xdr:col>
                <xdr:colOff>0</xdr:colOff>
                <xdr:row>178</xdr:row>
                <xdr:rowOff>0</xdr:rowOff>
              </from>
              <to>
                <xdr:col>26</xdr:col>
                <xdr:colOff>0</xdr:colOff>
                <xdr:row>178</xdr:row>
                <xdr:rowOff>485775</xdr:rowOff>
              </to>
            </anchor>
          </objectPr>
        </oleObject>
      </mc:Choice>
      <mc:Fallback>
        <oleObject progId="PBrush" shapeId="37650" r:id="rId1830"/>
      </mc:Fallback>
    </mc:AlternateContent>
    <mc:AlternateContent xmlns:mc="http://schemas.openxmlformats.org/markup-compatibility/2006">
      <mc:Choice Requires="x14">
        <oleObject progId="PBrush" shapeId="37651" r:id="rId1831">
          <objectPr defaultSize="0" autoPict="0" r:id="rId355">
            <anchor moveWithCells="1" sizeWithCells="1">
              <from>
                <xdr:col>26</xdr:col>
                <xdr:colOff>0</xdr:colOff>
                <xdr:row>178</xdr:row>
                <xdr:rowOff>0</xdr:rowOff>
              </from>
              <to>
                <xdr:col>26</xdr:col>
                <xdr:colOff>0</xdr:colOff>
                <xdr:row>178</xdr:row>
                <xdr:rowOff>485775</xdr:rowOff>
              </to>
            </anchor>
          </objectPr>
        </oleObject>
      </mc:Choice>
      <mc:Fallback>
        <oleObject progId="PBrush" shapeId="37651" r:id="rId1831"/>
      </mc:Fallback>
    </mc:AlternateContent>
    <mc:AlternateContent xmlns:mc="http://schemas.openxmlformats.org/markup-compatibility/2006">
      <mc:Choice Requires="x14">
        <oleObject progId="PBrush" shapeId="37652" r:id="rId1832">
          <objectPr defaultSize="0" autoPict="0" r:id="rId5">
            <anchor moveWithCells="1" sizeWithCells="1">
              <from>
                <xdr:col>26</xdr:col>
                <xdr:colOff>0</xdr:colOff>
                <xdr:row>178</xdr:row>
                <xdr:rowOff>0</xdr:rowOff>
              </from>
              <to>
                <xdr:col>26</xdr:col>
                <xdr:colOff>0</xdr:colOff>
                <xdr:row>178</xdr:row>
                <xdr:rowOff>485775</xdr:rowOff>
              </to>
            </anchor>
          </objectPr>
        </oleObject>
      </mc:Choice>
      <mc:Fallback>
        <oleObject progId="PBrush" shapeId="37652" r:id="rId1832"/>
      </mc:Fallback>
    </mc:AlternateContent>
    <mc:AlternateContent xmlns:mc="http://schemas.openxmlformats.org/markup-compatibility/2006">
      <mc:Choice Requires="x14">
        <oleObject progId="PBrush" shapeId="37653" r:id="rId1833">
          <objectPr defaultSize="0" autoPict="0" r:id="rId1770">
            <anchor moveWithCells="1" sizeWithCells="1">
              <from>
                <xdr:col>26</xdr:col>
                <xdr:colOff>0</xdr:colOff>
                <xdr:row>178</xdr:row>
                <xdr:rowOff>0</xdr:rowOff>
              </from>
              <to>
                <xdr:col>26</xdr:col>
                <xdr:colOff>0</xdr:colOff>
                <xdr:row>178</xdr:row>
                <xdr:rowOff>485775</xdr:rowOff>
              </to>
            </anchor>
          </objectPr>
        </oleObject>
      </mc:Choice>
      <mc:Fallback>
        <oleObject progId="PBrush" shapeId="37653" r:id="rId1833"/>
      </mc:Fallback>
    </mc:AlternateContent>
    <mc:AlternateContent xmlns:mc="http://schemas.openxmlformats.org/markup-compatibility/2006">
      <mc:Choice Requires="x14">
        <oleObject progId="PBrush" shapeId="37654" r:id="rId1834">
          <objectPr defaultSize="0" autoPict="0" r:id="rId415">
            <anchor moveWithCells="1" sizeWithCells="1">
              <from>
                <xdr:col>26</xdr:col>
                <xdr:colOff>0</xdr:colOff>
                <xdr:row>178</xdr:row>
                <xdr:rowOff>0</xdr:rowOff>
              </from>
              <to>
                <xdr:col>26</xdr:col>
                <xdr:colOff>0</xdr:colOff>
                <xdr:row>178</xdr:row>
                <xdr:rowOff>485775</xdr:rowOff>
              </to>
            </anchor>
          </objectPr>
        </oleObject>
      </mc:Choice>
      <mc:Fallback>
        <oleObject progId="PBrush" shapeId="37654" r:id="rId1834"/>
      </mc:Fallback>
    </mc:AlternateContent>
    <mc:AlternateContent xmlns:mc="http://schemas.openxmlformats.org/markup-compatibility/2006">
      <mc:Choice Requires="x14">
        <oleObject progId="PBrush" shapeId="37655" r:id="rId1835">
          <objectPr defaultSize="0" autoPict="0" r:id="rId506">
            <anchor moveWithCells="1" sizeWithCells="1">
              <from>
                <xdr:col>26</xdr:col>
                <xdr:colOff>0</xdr:colOff>
                <xdr:row>178</xdr:row>
                <xdr:rowOff>0</xdr:rowOff>
              </from>
              <to>
                <xdr:col>26</xdr:col>
                <xdr:colOff>0</xdr:colOff>
                <xdr:row>178</xdr:row>
                <xdr:rowOff>485775</xdr:rowOff>
              </to>
            </anchor>
          </objectPr>
        </oleObject>
      </mc:Choice>
      <mc:Fallback>
        <oleObject progId="PBrush" shapeId="37655" r:id="rId1835"/>
      </mc:Fallback>
    </mc:AlternateContent>
    <mc:AlternateContent xmlns:mc="http://schemas.openxmlformats.org/markup-compatibility/2006">
      <mc:Choice Requires="x14">
        <oleObject progId="PBrush" shapeId="37656" r:id="rId1836">
          <objectPr defaultSize="0" autoPict="0" r:id="rId1051">
            <anchor moveWithCells="1" sizeWithCells="1">
              <from>
                <xdr:col>26</xdr:col>
                <xdr:colOff>0</xdr:colOff>
                <xdr:row>179</xdr:row>
                <xdr:rowOff>0</xdr:rowOff>
              </from>
              <to>
                <xdr:col>26</xdr:col>
                <xdr:colOff>0</xdr:colOff>
                <xdr:row>179</xdr:row>
                <xdr:rowOff>485775</xdr:rowOff>
              </to>
            </anchor>
          </objectPr>
        </oleObject>
      </mc:Choice>
      <mc:Fallback>
        <oleObject progId="PBrush" shapeId="37656" r:id="rId1836"/>
      </mc:Fallback>
    </mc:AlternateContent>
    <mc:AlternateContent xmlns:mc="http://schemas.openxmlformats.org/markup-compatibility/2006">
      <mc:Choice Requires="x14">
        <oleObject progId="PBrush" shapeId="37657" r:id="rId1837">
          <objectPr defaultSize="0" autoPict="0" r:id="rId942">
            <anchor moveWithCells="1" sizeWithCells="1">
              <from>
                <xdr:col>26</xdr:col>
                <xdr:colOff>0</xdr:colOff>
                <xdr:row>179</xdr:row>
                <xdr:rowOff>0</xdr:rowOff>
              </from>
              <to>
                <xdr:col>26</xdr:col>
                <xdr:colOff>0</xdr:colOff>
                <xdr:row>179</xdr:row>
                <xdr:rowOff>485775</xdr:rowOff>
              </to>
            </anchor>
          </objectPr>
        </oleObject>
      </mc:Choice>
      <mc:Fallback>
        <oleObject progId="PBrush" shapeId="37657" r:id="rId1837"/>
      </mc:Fallback>
    </mc:AlternateContent>
    <mc:AlternateContent xmlns:mc="http://schemas.openxmlformats.org/markup-compatibility/2006">
      <mc:Choice Requires="x14">
        <oleObject progId="PBrush" shapeId="37658" r:id="rId1838">
          <objectPr defaultSize="0" autoPict="0" r:id="rId19">
            <anchor moveWithCells="1" sizeWithCells="1">
              <from>
                <xdr:col>26</xdr:col>
                <xdr:colOff>0</xdr:colOff>
                <xdr:row>179</xdr:row>
                <xdr:rowOff>0</xdr:rowOff>
              </from>
              <to>
                <xdr:col>26</xdr:col>
                <xdr:colOff>0</xdr:colOff>
                <xdr:row>179</xdr:row>
                <xdr:rowOff>485775</xdr:rowOff>
              </to>
            </anchor>
          </objectPr>
        </oleObject>
      </mc:Choice>
      <mc:Fallback>
        <oleObject progId="PBrush" shapeId="37658" r:id="rId1838"/>
      </mc:Fallback>
    </mc:AlternateContent>
    <mc:AlternateContent xmlns:mc="http://schemas.openxmlformats.org/markup-compatibility/2006">
      <mc:Choice Requires="x14">
        <oleObject progId="PBrush" shapeId="37659" r:id="rId1839">
          <objectPr defaultSize="0" autoPict="0" r:id="rId200">
            <anchor moveWithCells="1" sizeWithCells="1">
              <from>
                <xdr:col>26</xdr:col>
                <xdr:colOff>0</xdr:colOff>
                <xdr:row>179</xdr:row>
                <xdr:rowOff>0</xdr:rowOff>
              </from>
              <to>
                <xdr:col>26</xdr:col>
                <xdr:colOff>0</xdr:colOff>
                <xdr:row>179</xdr:row>
                <xdr:rowOff>485775</xdr:rowOff>
              </to>
            </anchor>
          </objectPr>
        </oleObject>
      </mc:Choice>
      <mc:Fallback>
        <oleObject progId="PBrush" shapeId="37659" r:id="rId1839"/>
      </mc:Fallback>
    </mc:AlternateContent>
    <mc:AlternateContent xmlns:mc="http://schemas.openxmlformats.org/markup-compatibility/2006">
      <mc:Choice Requires="x14">
        <oleObject progId="PBrush" shapeId="37660" r:id="rId1840">
          <objectPr defaultSize="0" autoPict="0" r:id="rId355">
            <anchor moveWithCells="1" sizeWithCells="1">
              <from>
                <xdr:col>26</xdr:col>
                <xdr:colOff>0</xdr:colOff>
                <xdr:row>179</xdr:row>
                <xdr:rowOff>0</xdr:rowOff>
              </from>
              <to>
                <xdr:col>26</xdr:col>
                <xdr:colOff>0</xdr:colOff>
                <xdr:row>179</xdr:row>
                <xdr:rowOff>485775</xdr:rowOff>
              </to>
            </anchor>
          </objectPr>
        </oleObject>
      </mc:Choice>
      <mc:Fallback>
        <oleObject progId="PBrush" shapeId="37660" r:id="rId1840"/>
      </mc:Fallback>
    </mc:AlternateContent>
    <mc:AlternateContent xmlns:mc="http://schemas.openxmlformats.org/markup-compatibility/2006">
      <mc:Choice Requires="x14">
        <oleObject progId="PBrush" shapeId="37661" r:id="rId1841">
          <objectPr defaultSize="0" autoPict="0" r:id="rId5">
            <anchor moveWithCells="1" sizeWithCells="1">
              <from>
                <xdr:col>26</xdr:col>
                <xdr:colOff>0</xdr:colOff>
                <xdr:row>179</xdr:row>
                <xdr:rowOff>0</xdr:rowOff>
              </from>
              <to>
                <xdr:col>26</xdr:col>
                <xdr:colOff>0</xdr:colOff>
                <xdr:row>179</xdr:row>
                <xdr:rowOff>485775</xdr:rowOff>
              </to>
            </anchor>
          </objectPr>
        </oleObject>
      </mc:Choice>
      <mc:Fallback>
        <oleObject progId="PBrush" shapeId="37661" r:id="rId1841"/>
      </mc:Fallback>
    </mc:AlternateContent>
    <mc:AlternateContent xmlns:mc="http://schemas.openxmlformats.org/markup-compatibility/2006">
      <mc:Choice Requires="x14">
        <oleObject progId="PBrush" shapeId="37662" r:id="rId1842">
          <objectPr defaultSize="0" autoPict="0" r:id="rId1770">
            <anchor moveWithCells="1" sizeWithCells="1">
              <from>
                <xdr:col>26</xdr:col>
                <xdr:colOff>0</xdr:colOff>
                <xdr:row>179</xdr:row>
                <xdr:rowOff>0</xdr:rowOff>
              </from>
              <to>
                <xdr:col>26</xdr:col>
                <xdr:colOff>0</xdr:colOff>
                <xdr:row>179</xdr:row>
                <xdr:rowOff>485775</xdr:rowOff>
              </to>
            </anchor>
          </objectPr>
        </oleObject>
      </mc:Choice>
      <mc:Fallback>
        <oleObject progId="PBrush" shapeId="37662" r:id="rId1842"/>
      </mc:Fallback>
    </mc:AlternateContent>
    <mc:AlternateContent xmlns:mc="http://schemas.openxmlformats.org/markup-compatibility/2006">
      <mc:Choice Requires="x14">
        <oleObject progId="PBrush" shapeId="37663" r:id="rId1843">
          <objectPr defaultSize="0" autoPict="0" r:id="rId415">
            <anchor moveWithCells="1" sizeWithCells="1">
              <from>
                <xdr:col>26</xdr:col>
                <xdr:colOff>0</xdr:colOff>
                <xdr:row>179</xdr:row>
                <xdr:rowOff>0</xdr:rowOff>
              </from>
              <to>
                <xdr:col>26</xdr:col>
                <xdr:colOff>0</xdr:colOff>
                <xdr:row>179</xdr:row>
                <xdr:rowOff>485775</xdr:rowOff>
              </to>
            </anchor>
          </objectPr>
        </oleObject>
      </mc:Choice>
      <mc:Fallback>
        <oleObject progId="PBrush" shapeId="37663" r:id="rId1843"/>
      </mc:Fallback>
    </mc:AlternateContent>
    <mc:AlternateContent xmlns:mc="http://schemas.openxmlformats.org/markup-compatibility/2006">
      <mc:Choice Requires="x14">
        <oleObject progId="PBrush" shapeId="37664" r:id="rId1844">
          <objectPr defaultSize="0" autoPict="0" r:id="rId506">
            <anchor moveWithCells="1" sizeWithCells="1">
              <from>
                <xdr:col>26</xdr:col>
                <xdr:colOff>0</xdr:colOff>
                <xdr:row>179</xdr:row>
                <xdr:rowOff>0</xdr:rowOff>
              </from>
              <to>
                <xdr:col>26</xdr:col>
                <xdr:colOff>0</xdr:colOff>
                <xdr:row>179</xdr:row>
                <xdr:rowOff>485775</xdr:rowOff>
              </to>
            </anchor>
          </objectPr>
        </oleObject>
      </mc:Choice>
      <mc:Fallback>
        <oleObject progId="PBrush" shapeId="37664" r:id="rId1844"/>
      </mc:Fallback>
    </mc:AlternateContent>
    <mc:AlternateContent xmlns:mc="http://schemas.openxmlformats.org/markup-compatibility/2006">
      <mc:Choice Requires="x14">
        <oleObject progId="PBrush" shapeId="37665" r:id="rId1845">
          <objectPr defaultSize="0" autoPict="0" r:id="rId1234">
            <anchor moveWithCells="1" sizeWithCells="1">
              <from>
                <xdr:col>26</xdr:col>
                <xdr:colOff>0</xdr:colOff>
                <xdr:row>206</xdr:row>
                <xdr:rowOff>0</xdr:rowOff>
              </from>
              <to>
                <xdr:col>26</xdr:col>
                <xdr:colOff>0</xdr:colOff>
                <xdr:row>206</xdr:row>
                <xdr:rowOff>485775</xdr:rowOff>
              </to>
            </anchor>
          </objectPr>
        </oleObject>
      </mc:Choice>
      <mc:Fallback>
        <oleObject progId="PBrush" shapeId="37665" r:id="rId1845"/>
      </mc:Fallback>
    </mc:AlternateContent>
    <mc:AlternateContent xmlns:mc="http://schemas.openxmlformats.org/markup-compatibility/2006">
      <mc:Choice Requires="x14">
        <oleObject progId="PBrush" shapeId="37666" r:id="rId1846">
          <objectPr defaultSize="0" autoPict="0" r:id="rId775">
            <anchor moveWithCells="1" sizeWithCells="1">
              <from>
                <xdr:col>26</xdr:col>
                <xdr:colOff>0</xdr:colOff>
                <xdr:row>206</xdr:row>
                <xdr:rowOff>0</xdr:rowOff>
              </from>
              <to>
                <xdr:col>26</xdr:col>
                <xdr:colOff>0</xdr:colOff>
                <xdr:row>206</xdr:row>
                <xdr:rowOff>485775</xdr:rowOff>
              </to>
            </anchor>
          </objectPr>
        </oleObject>
      </mc:Choice>
      <mc:Fallback>
        <oleObject progId="PBrush" shapeId="37666" r:id="rId1846"/>
      </mc:Fallback>
    </mc:AlternateContent>
    <mc:AlternateContent xmlns:mc="http://schemas.openxmlformats.org/markup-compatibility/2006">
      <mc:Choice Requires="x14">
        <oleObject progId="PBrush" shapeId="37667" r:id="rId1847">
          <objectPr defaultSize="0" autoPict="0" r:id="rId501">
            <anchor moveWithCells="1" sizeWithCells="1">
              <from>
                <xdr:col>26</xdr:col>
                <xdr:colOff>0</xdr:colOff>
                <xdr:row>206</xdr:row>
                <xdr:rowOff>0</xdr:rowOff>
              </from>
              <to>
                <xdr:col>26</xdr:col>
                <xdr:colOff>0</xdr:colOff>
                <xdr:row>206</xdr:row>
                <xdr:rowOff>485775</xdr:rowOff>
              </to>
            </anchor>
          </objectPr>
        </oleObject>
      </mc:Choice>
      <mc:Fallback>
        <oleObject progId="PBrush" shapeId="37667" r:id="rId1847"/>
      </mc:Fallback>
    </mc:AlternateContent>
    <mc:AlternateContent xmlns:mc="http://schemas.openxmlformats.org/markup-compatibility/2006">
      <mc:Choice Requires="x14">
        <oleObject progId="PBrush" shapeId="37668" r:id="rId1848">
          <objectPr defaultSize="0" autoPict="0" r:id="rId621">
            <anchor moveWithCells="1" sizeWithCells="1">
              <from>
                <xdr:col>26</xdr:col>
                <xdr:colOff>0</xdr:colOff>
                <xdr:row>206</xdr:row>
                <xdr:rowOff>0</xdr:rowOff>
              </from>
              <to>
                <xdr:col>26</xdr:col>
                <xdr:colOff>0</xdr:colOff>
                <xdr:row>206</xdr:row>
                <xdr:rowOff>485775</xdr:rowOff>
              </to>
            </anchor>
          </objectPr>
        </oleObject>
      </mc:Choice>
      <mc:Fallback>
        <oleObject progId="PBrush" shapeId="37668" r:id="rId1848"/>
      </mc:Fallback>
    </mc:AlternateContent>
    <mc:AlternateContent xmlns:mc="http://schemas.openxmlformats.org/markup-compatibility/2006">
      <mc:Choice Requires="x14">
        <oleObject progId="PBrush" shapeId="37669" r:id="rId1849">
          <objectPr defaultSize="0" autoPict="0" r:id="rId127">
            <anchor moveWithCells="1" sizeWithCells="1">
              <from>
                <xdr:col>26</xdr:col>
                <xdr:colOff>0</xdr:colOff>
                <xdr:row>206</xdr:row>
                <xdr:rowOff>0</xdr:rowOff>
              </from>
              <to>
                <xdr:col>26</xdr:col>
                <xdr:colOff>0</xdr:colOff>
                <xdr:row>206</xdr:row>
                <xdr:rowOff>485775</xdr:rowOff>
              </to>
            </anchor>
          </objectPr>
        </oleObject>
      </mc:Choice>
      <mc:Fallback>
        <oleObject progId="PBrush" shapeId="37669" r:id="rId1849"/>
      </mc:Fallback>
    </mc:AlternateContent>
    <mc:AlternateContent xmlns:mc="http://schemas.openxmlformats.org/markup-compatibility/2006">
      <mc:Choice Requires="x14">
        <oleObject progId="PBrush" shapeId="37670" r:id="rId1850">
          <objectPr defaultSize="0" autoPict="0" r:id="rId1770">
            <anchor moveWithCells="1" sizeWithCells="1">
              <from>
                <xdr:col>26</xdr:col>
                <xdr:colOff>0</xdr:colOff>
                <xdr:row>206</xdr:row>
                <xdr:rowOff>0</xdr:rowOff>
              </from>
              <to>
                <xdr:col>26</xdr:col>
                <xdr:colOff>0</xdr:colOff>
                <xdr:row>206</xdr:row>
                <xdr:rowOff>485775</xdr:rowOff>
              </to>
            </anchor>
          </objectPr>
        </oleObject>
      </mc:Choice>
      <mc:Fallback>
        <oleObject progId="PBrush" shapeId="37670" r:id="rId1850"/>
      </mc:Fallback>
    </mc:AlternateContent>
    <mc:AlternateContent xmlns:mc="http://schemas.openxmlformats.org/markup-compatibility/2006">
      <mc:Choice Requires="x14">
        <oleObject progId="PBrush" shapeId="37671" r:id="rId1851">
          <objectPr defaultSize="0" autoPict="0" r:id="rId198">
            <anchor moveWithCells="1" sizeWithCells="1">
              <from>
                <xdr:col>26</xdr:col>
                <xdr:colOff>0</xdr:colOff>
                <xdr:row>206</xdr:row>
                <xdr:rowOff>0</xdr:rowOff>
              </from>
              <to>
                <xdr:col>26</xdr:col>
                <xdr:colOff>0</xdr:colOff>
                <xdr:row>206</xdr:row>
                <xdr:rowOff>485775</xdr:rowOff>
              </to>
            </anchor>
          </objectPr>
        </oleObject>
      </mc:Choice>
      <mc:Fallback>
        <oleObject progId="PBrush" shapeId="37671" r:id="rId1851"/>
      </mc:Fallback>
    </mc:AlternateContent>
    <mc:AlternateContent xmlns:mc="http://schemas.openxmlformats.org/markup-compatibility/2006">
      <mc:Choice Requires="x14">
        <oleObject progId="PBrush" shapeId="37672" r:id="rId1852">
          <objectPr defaultSize="0" autoPict="0" r:id="rId351">
            <anchor moveWithCells="1" sizeWithCells="1">
              <from>
                <xdr:col>26</xdr:col>
                <xdr:colOff>0</xdr:colOff>
                <xdr:row>206</xdr:row>
                <xdr:rowOff>0</xdr:rowOff>
              </from>
              <to>
                <xdr:col>26</xdr:col>
                <xdr:colOff>0</xdr:colOff>
                <xdr:row>206</xdr:row>
                <xdr:rowOff>485775</xdr:rowOff>
              </to>
            </anchor>
          </objectPr>
        </oleObject>
      </mc:Choice>
      <mc:Fallback>
        <oleObject progId="PBrush" shapeId="37672" r:id="rId1852"/>
      </mc:Fallback>
    </mc:AlternateContent>
    <mc:AlternateContent xmlns:mc="http://schemas.openxmlformats.org/markup-compatibility/2006">
      <mc:Choice Requires="x14">
        <oleObject progId="PBrush" shapeId="37673" r:id="rId1853">
          <objectPr defaultSize="0" autoPict="0" r:id="rId291">
            <anchor moveWithCells="1" sizeWithCells="1">
              <from>
                <xdr:col>26</xdr:col>
                <xdr:colOff>0</xdr:colOff>
                <xdr:row>206</xdr:row>
                <xdr:rowOff>0</xdr:rowOff>
              </from>
              <to>
                <xdr:col>26</xdr:col>
                <xdr:colOff>0</xdr:colOff>
                <xdr:row>206</xdr:row>
                <xdr:rowOff>485775</xdr:rowOff>
              </to>
            </anchor>
          </objectPr>
        </oleObject>
      </mc:Choice>
      <mc:Fallback>
        <oleObject progId="PBrush" shapeId="37673" r:id="rId1853"/>
      </mc:Fallback>
    </mc:AlternateContent>
    <mc:AlternateContent xmlns:mc="http://schemas.openxmlformats.org/markup-compatibility/2006">
      <mc:Choice Requires="x14">
        <oleObject progId="PBrush" shapeId="37674" r:id="rId1854">
          <objectPr defaultSize="0" autoPict="0" r:id="rId1234">
            <anchor moveWithCells="1" sizeWithCells="1">
              <from>
                <xdr:col>26</xdr:col>
                <xdr:colOff>0</xdr:colOff>
                <xdr:row>207</xdr:row>
                <xdr:rowOff>0</xdr:rowOff>
              </from>
              <to>
                <xdr:col>26</xdr:col>
                <xdr:colOff>0</xdr:colOff>
                <xdr:row>207</xdr:row>
                <xdr:rowOff>485775</xdr:rowOff>
              </to>
            </anchor>
          </objectPr>
        </oleObject>
      </mc:Choice>
      <mc:Fallback>
        <oleObject progId="PBrush" shapeId="37674" r:id="rId1854"/>
      </mc:Fallback>
    </mc:AlternateContent>
    <mc:AlternateContent xmlns:mc="http://schemas.openxmlformats.org/markup-compatibility/2006">
      <mc:Choice Requires="x14">
        <oleObject progId="PBrush" shapeId="37675" r:id="rId1855">
          <objectPr defaultSize="0" autoPict="0" r:id="rId775">
            <anchor moveWithCells="1" sizeWithCells="1">
              <from>
                <xdr:col>26</xdr:col>
                <xdr:colOff>0</xdr:colOff>
                <xdr:row>207</xdr:row>
                <xdr:rowOff>0</xdr:rowOff>
              </from>
              <to>
                <xdr:col>26</xdr:col>
                <xdr:colOff>0</xdr:colOff>
                <xdr:row>207</xdr:row>
                <xdr:rowOff>485775</xdr:rowOff>
              </to>
            </anchor>
          </objectPr>
        </oleObject>
      </mc:Choice>
      <mc:Fallback>
        <oleObject progId="PBrush" shapeId="37675" r:id="rId1855"/>
      </mc:Fallback>
    </mc:AlternateContent>
    <mc:AlternateContent xmlns:mc="http://schemas.openxmlformats.org/markup-compatibility/2006">
      <mc:Choice Requires="x14">
        <oleObject progId="PBrush" shapeId="37676" r:id="rId1856">
          <objectPr defaultSize="0" autoPict="0" r:id="rId501">
            <anchor moveWithCells="1" sizeWithCells="1">
              <from>
                <xdr:col>26</xdr:col>
                <xdr:colOff>0</xdr:colOff>
                <xdr:row>207</xdr:row>
                <xdr:rowOff>0</xdr:rowOff>
              </from>
              <to>
                <xdr:col>26</xdr:col>
                <xdr:colOff>0</xdr:colOff>
                <xdr:row>207</xdr:row>
                <xdr:rowOff>485775</xdr:rowOff>
              </to>
            </anchor>
          </objectPr>
        </oleObject>
      </mc:Choice>
      <mc:Fallback>
        <oleObject progId="PBrush" shapeId="37676" r:id="rId1856"/>
      </mc:Fallback>
    </mc:AlternateContent>
    <mc:AlternateContent xmlns:mc="http://schemas.openxmlformats.org/markup-compatibility/2006">
      <mc:Choice Requires="x14">
        <oleObject progId="PBrush" shapeId="37677" r:id="rId1857">
          <objectPr defaultSize="0" autoPict="0" r:id="rId621">
            <anchor moveWithCells="1" sizeWithCells="1">
              <from>
                <xdr:col>26</xdr:col>
                <xdr:colOff>0</xdr:colOff>
                <xdr:row>207</xdr:row>
                <xdr:rowOff>0</xdr:rowOff>
              </from>
              <to>
                <xdr:col>26</xdr:col>
                <xdr:colOff>0</xdr:colOff>
                <xdr:row>207</xdr:row>
                <xdr:rowOff>485775</xdr:rowOff>
              </to>
            </anchor>
          </objectPr>
        </oleObject>
      </mc:Choice>
      <mc:Fallback>
        <oleObject progId="PBrush" shapeId="37677" r:id="rId1857"/>
      </mc:Fallback>
    </mc:AlternateContent>
    <mc:AlternateContent xmlns:mc="http://schemas.openxmlformats.org/markup-compatibility/2006">
      <mc:Choice Requires="x14">
        <oleObject progId="PBrush" shapeId="37678" r:id="rId1858">
          <objectPr defaultSize="0" autoPict="0" r:id="rId127">
            <anchor moveWithCells="1" sizeWithCells="1">
              <from>
                <xdr:col>26</xdr:col>
                <xdr:colOff>0</xdr:colOff>
                <xdr:row>207</xdr:row>
                <xdr:rowOff>0</xdr:rowOff>
              </from>
              <to>
                <xdr:col>26</xdr:col>
                <xdr:colOff>0</xdr:colOff>
                <xdr:row>207</xdr:row>
                <xdr:rowOff>485775</xdr:rowOff>
              </to>
            </anchor>
          </objectPr>
        </oleObject>
      </mc:Choice>
      <mc:Fallback>
        <oleObject progId="PBrush" shapeId="37678" r:id="rId1858"/>
      </mc:Fallback>
    </mc:AlternateContent>
    <mc:AlternateContent xmlns:mc="http://schemas.openxmlformats.org/markup-compatibility/2006">
      <mc:Choice Requires="x14">
        <oleObject progId="PBrush" shapeId="37679" r:id="rId1859">
          <objectPr defaultSize="0" autoPict="0" r:id="rId1770">
            <anchor moveWithCells="1" sizeWithCells="1">
              <from>
                <xdr:col>26</xdr:col>
                <xdr:colOff>0</xdr:colOff>
                <xdr:row>207</xdr:row>
                <xdr:rowOff>0</xdr:rowOff>
              </from>
              <to>
                <xdr:col>26</xdr:col>
                <xdr:colOff>0</xdr:colOff>
                <xdr:row>207</xdr:row>
                <xdr:rowOff>485775</xdr:rowOff>
              </to>
            </anchor>
          </objectPr>
        </oleObject>
      </mc:Choice>
      <mc:Fallback>
        <oleObject progId="PBrush" shapeId="37679" r:id="rId1859"/>
      </mc:Fallback>
    </mc:AlternateContent>
    <mc:AlternateContent xmlns:mc="http://schemas.openxmlformats.org/markup-compatibility/2006">
      <mc:Choice Requires="x14">
        <oleObject progId="PBrush" shapeId="37680" r:id="rId1860">
          <objectPr defaultSize="0" autoPict="0" r:id="rId198">
            <anchor moveWithCells="1" sizeWithCells="1">
              <from>
                <xdr:col>26</xdr:col>
                <xdr:colOff>0</xdr:colOff>
                <xdr:row>207</xdr:row>
                <xdr:rowOff>0</xdr:rowOff>
              </from>
              <to>
                <xdr:col>26</xdr:col>
                <xdr:colOff>0</xdr:colOff>
                <xdr:row>207</xdr:row>
                <xdr:rowOff>485775</xdr:rowOff>
              </to>
            </anchor>
          </objectPr>
        </oleObject>
      </mc:Choice>
      <mc:Fallback>
        <oleObject progId="PBrush" shapeId="37680" r:id="rId1860"/>
      </mc:Fallback>
    </mc:AlternateContent>
    <mc:AlternateContent xmlns:mc="http://schemas.openxmlformats.org/markup-compatibility/2006">
      <mc:Choice Requires="x14">
        <oleObject progId="PBrush" shapeId="37681" r:id="rId1861">
          <objectPr defaultSize="0" autoPict="0" r:id="rId351">
            <anchor moveWithCells="1" sizeWithCells="1">
              <from>
                <xdr:col>26</xdr:col>
                <xdr:colOff>0</xdr:colOff>
                <xdr:row>207</xdr:row>
                <xdr:rowOff>0</xdr:rowOff>
              </from>
              <to>
                <xdr:col>26</xdr:col>
                <xdr:colOff>0</xdr:colOff>
                <xdr:row>207</xdr:row>
                <xdr:rowOff>485775</xdr:rowOff>
              </to>
            </anchor>
          </objectPr>
        </oleObject>
      </mc:Choice>
      <mc:Fallback>
        <oleObject progId="PBrush" shapeId="37681" r:id="rId1861"/>
      </mc:Fallback>
    </mc:AlternateContent>
    <mc:AlternateContent xmlns:mc="http://schemas.openxmlformats.org/markup-compatibility/2006">
      <mc:Choice Requires="x14">
        <oleObject progId="PBrush" shapeId="37682" r:id="rId1862">
          <objectPr defaultSize="0" autoPict="0" r:id="rId291">
            <anchor moveWithCells="1" sizeWithCells="1">
              <from>
                <xdr:col>26</xdr:col>
                <xdr:colOff>0</xdr:colOff>
                <xdr:row>207</xdr:row>
                <xdr:rowOff>0</xdr:rowOff>
              </from>
              <to>
                <xdr:col>26</xdr:col>
                <xdr:colOff>0</xdr:colOff>
                <xdr:row>207</xdr:row>
                <xdr:rowOff>485775</xdr:rowOff>
              </to>
            </anchor>
          </objectPr>
        </oleObject>
      </mc:Choice>
      <mc:Fallback>
        <oleObject progId="PBrush" shapeId="37682" r:id="rId1862"/>
      </mc:Fallback>
    </mc:AlternateContent>
    <mc:AlternateContent xmlns:mc="http://schemas.openxmlformats.org/markup-compatibility/2006">
      <mc:Choice Requires="x14">
        <oleObject progId="PBrush" shapeId="37683" r:id="rId1863">
          <objectPr defaultSize="0" autoPict="0" r:id="rId1234">
            <anchor moveWithCells="1" sizeWithCells="1">
              <from>
                <xdr:col>26</xdr:col>
                <xdr:colOff>0</xdr:colOff>
                <xdr:row>208</xdr:row>
                <xdr:rowOff>0</xdr:rowOff>
              </from>
              <to>
                <xdr:col>26</xdr:col>
                <xdr:colOff>0</xdr:colOff>
                <xdr:row>208</xdr:row>
                <xdr:rowOff>485775</xdr:rowOff>
              </to>
            </anchor>
          </objectPr>
        </oleObject>
      </mc:Choice>
      <mc:Fallback>
        <oleObject progId="PBrush" shapeId="37683" r:id="rId1863"/>
      </mc:Fallback>
    </mc:AlternateContent>
    <mc:AlternateContent xmlns:mc="http://schemas.openxmlformats.org/markup-compatibility/2006">
      <mc:Choice Requires="x14">
        <oleObject progId="PBrush" shapeId="37684" r:id="rId1864">
          <objectPr defaultSize="0" autoPict="0" r:id="rId775">
            <anchor moveWithCells="1" sizeWithCells="1">
              <from>
                <xdr:col>26</xdr:col>
                <xdr:colOff>0</xdr:colOff>
                <xdr:row>208</xdr:row>
                <xdr:rowOff>0</xdr:rowOff>
              </from>
              <to>
                <xdr:col>26</xdr:col>
                <xdr:colOff>0</xdr:colOff>
                <xdr:row>208</xdr:row>
                <xdr:rowOff>485775</xdr:rowOff>
              </to>
            </anchor>
          </objectPr>
        </oleObject>
      </mc:Choice>
      <mc:Fallback>
        <oleObject progId="PBrush" shapeId="37684" r:id="rId1864"/>
      </mc:Fallback>
    </mc:AlternateContent>
    <mc:AlternateContent xmlns:mc="http://schemas.openxmlformats.org/markup-compatibility/2006">
      <mc:Choice Requires="x14">
        <oleObject progId="PBrush" shapeId="37685" r:id="rId1865">
          <objectPr defaultSize="0" autoPict="0" r:id="rId501">
            <anchor moveWithCells="1" sizeWithCells="1">
              <from>
                <xdr:col>26</xdr:col>
                <xdr:colOff>0</xdr:colOff>
                <xdr:row>208</xdr:row>
                <xdr:rowOff>0</xdr:rowOff>
              </from>
              <to>
                <xdr:col>26</xdr:col>
                <xdr:colOff>0</xdr:colOff>
                <xdr:row>208</xdr:row>
                <xdr:rowOff>485775</xdr:rowOff>
              </to>
            </anchor>
          </objectPr>
        </oleObject>
      </mc:Choice>
      <mc:Fallback>
        <oleObject progId="PBrush" shapeId="37685" r:id="rId1865"/>
      </mc:Fallback>
    </mc:AlternateContent>
    <mc:AlternateContent xmlns:mc="http://schemas.openxmlformats.org/markup-compatibility/2006">
      <mc:Choice Requires="x14">
        <oleObject progId="PBrush" shapeId="37686" r:id="rId1866">
          <objectPr defaultSize="0" autoPict="0" r:id="rId621">
            <anchor moveWithCells="1" sizeWithCells="1">
              <from>
                <xdr:col>26</xdr:col>
                <xdr:colOff>0</xdr:colOff>
                <xdr:row>208</xdr:row>
                <xdr:rowOff>0</xdr:rowOff>
              </from>
              <to>
                <xdr:col>26</xdr:col>
                <xdr:colOff>0</xdr:colOff>
                <xdr:row>208</xdr:row>
                <xdr:rowOff>485775</xdr:rowOff>
              </to>
            </anchor>
          </objectPr>
        </oleObject>
      </mc:Choice>
      <mc:Fallback>
        <oleObject progId="PBrush" shapeId="37686" r:id="rId1866"/>
      </mc:Fallback>
    </mc:AlternateContent>
    <mc:AlternateContent xmlns:mc="http://schemas.openxmlformats.org/markup-compatibility/2006">
      <mc:Choice Requires="x14">
        <oleObject progId="PBrush" shapeId="37687" r:id="rId1867">
          <objectPr defaultSize="0" autoPict="0" r:id="rId127">
            <anchor moveWithCells="1" sizeWithCells="1">
              <from>
                <xdr:col>26</xdr:col>
                <xdr:colOff>0</xdr:colOff>
                <xdr:row>208</xdr:row>
                <xdr:rowOff>0</xdr:rowOff>
              </from>
              <to>
                <xdr:col>26</xdr:col>
                <xdr:colOff>0</xdr:colOff>
                <xdr:row>208</xdr:row>
                <xdr:rowOff>485775</xdr:rowOff>
              </to>
            </anchor>
          </objectPr>
        </oleObject>
      </mc:Choice>
      <mc:Fallback>
        <oleObject progId="PBrush" shapeId="37687" r:id="rId1867"/>
      </mc:Fallback>
    </mc:AlternateContent>
    <mc:AlternateContent xmlns:mc="http://schemas.openxmlformats.org/markup-compatibility/2006">
      <mc:Choice Requires="x14">
        <oleObject progId="PBrush" shapeId="37688" r:id="rId1868">
          <objectPr defaultSize="0" autoPict="0" r:id="rId1770">
            <anchor moveWithCells="1" sizeWithCells="1">
              <from>
                <xdr:col>26</xdr:col>
                <xdr:colOff>0</xdr:colOff>
                <xdr:row>208</xdr:row>
                <xdr:rowOff>0</xdr:rowOff>
              </from>
              <to>
                <xdr:col>26</xdr:col>
                <xdr:colOff>0</xdr:colOff>
                <xdr:row>208</xdr:row>
                <xdr:rowOff>485775</xdr:rowOff>
              </to>
            </anchor>
          </objectPr>
        </oleObject>
      </mc:Choice>
      <mc:Fallback>
        <oleObject progId="PBrush" shapeId="37688" r:id="rId1868"/>
      </mc:Fallback>
    </mc:AlternateContent>
    <mc:AlternateContent xmlns:mc="http://schemas.openxmlformats.org/markup-compatibility/2006">
      <mc:Choice Requires="x14">
        <oleObject progId="PBrush" shapeId="37689" r:id="rId1869">
          <objectPr defaultSize="0" autoPict="0" r:id="rId198">
            <anchor moveWithCells="1" sizeWithCells="1">
              <from>
                <xdr:col>26</xdr:col>
                <xdr:colOff>0</xdr:colOff>
                <xdr:row>208</xdr:row>
                <xdr:rowOff>0</xdr:rowOff>
              </from>
              <to>
                <xdr:col>26</xdr:col>
                <xdr:colOff>0</xdr:colOff>
                <xdr:row>208</xdr:row>
                <xdr:rowOff>485775</xdr:rowOff>
              </to>
            </anchor>
          </objectPr>
        </oleObject>
      </mc:Choice>
      <mc:Fallback>
        <oleObject progId="PBrush" shapeId="37689" r:id="rId1869"/>
      </mc:Fallback>
    </mc:AlternateContent>
    <mc:AlternateContent xmlns:mc="http://schemas.openxmlformats.org/markup-compatibility/2006">
      <mc:Choice Requires="x14">
        <oleObject progId="PBrush" shapeId="37690" r:id="rId1870">
          <objectPr defaultSize="0" autoPict="0" r:id="rId351">
            <anchor moveWithCells="1" sizeWithCells="1">
              <from>
                <xdr:col>26</xdr:col>
                <xdr:colOff>0</xdr:colOff>
                <xdr:row>208</xdr:row>
                <xdr:rowOff>0</xdr:rowOff>
              </from>
              <to>
                <xdr:col>26</xdr:col>
                <xdr:colOff>0</xdr:colOff>
                <xdr:row>208</xdr:row>
                <xdr:rowOff>485775</xdr:rowOff>
              </to>
            </anchor>
          </objectPr>
        </oleObject>
      </mc:Choice>
      <mc:Fallback>
        <oleObject progId="PBrush" shapeId="37690" r:id="rId1870"/>
      </mc:Fallback>
    </mc:AlternateContent>
    <mc:AlternateContent xmlns:mc="http://schemas.openxmlformats.org/markup-compatibility/2006">
      <mc:Choice Requires="x14">
        <oleObject progId="PBrush" shapeId="37691" r:id="rId1871">
          <objectPr defaultSize="0" autoPict="0" r:id="rId291">
            <anchor moveWithCells="1" sizeWithCells="1">
              <from>
                <xdr:col>26</xdr:col>
                <xdr:colOff>0</xdr:colOff>
                <xdr:row>208</xdr:row>
                <xdr:rowOff>0</xdr:rowOff>
              </from>
              <to>
                <xdr:col>26</xdr:col>
                <xdr:colOff>0</xdr:colOff>
                <xdr:row>208</xdr:row>
                <xdr:rowOff>485775</xdr:rowOff>
              </to>
            </anchor>
          </objectPr>
        </oleObject>
      </mc:Choice>
      <mc:Fallback>
        <oleObject progId="PBrush" shapeId="37691" r:id="rId1871"/>
      </mc:Fallback>
    </mc:AlternateContent>
    <mc:AlternateContent xmlns:mc="http://schemas.openxmlformats.org/markup-compatibility/2006">
      <mc:Choice Requires="x14">
        <oleObject progId="PBrush" shapeId="37692" r:id="rId1872">
          <objectPr defaultSize="0" autoPict="0" r:id="rId1873">
            <anchor moveWithCells="1" sizeWithCells="1">
              <from>
                <xdr:col>26</xdr:col>
                <xdr:colOff>0</xdr:colOff>
                <xdr:row>228</xdr:row>
                <xdr:rowOff>0</xdr:rowOff>
              </from>
              <to>
                <xdr:col>26</xdr:col>
                <xdr:colOff>0</xdr:colOff>
                <xdr:row>228</xdr:row>
                <xdr:rowOff>485775</xdr:rowOff>
              </to>
            </anchor>
          </objectPr>
        </oleObject>
      </mc:Choice>
      <mc:Fallback>
        <oleObject progId="PBrush" shapeId="37692" r:id="rId1872"/>
      </mc:Fallback>
    </mc:AlternateContent>
    <mc:AlternateContent xmlns:mc="http://schemas.openxmlformats.org/markup-compatibility/2006">
      <mc:Choice Requires="x14">
        <oleObject progId="PBrush" shapeId="37693" r:id="rId1874">
          <objectPr defaultSize="0" autoPict="0" r:id="rId1234">
            <anchor moveWithCells="1" sizeWithCells="1">
              <from>
                <xdr:col>26</xdr:col>
                <xdr:colOff>0</xdr:colOff>
                <xdr:row>228</xdr:row>
                <xdr:rowOff>0</xdr:rowOff>
              </from>
              <to>
                <xdr:col>26</xdr:col>
                <xdr:colOff>0</xdr:colOff>
                <xdr:row>228</xdr:row>
                <xdr:rowOff>485775</xdr:rowOff>
              </to>
            </anchor>
          </objectPr>
        </oleObject>
      </mc:Choice>
      <mc:Fallback>
        <oleObject progId="PBrush" shapeId="37693" r:id="rId1874"/>
      </mc:Fallback>
    </mc:AlternateContent>
    <mc:AlternateContent xmlns:mc="http://schemas.openxmlformats.org/markup-compatibility/2006">
      <mc:Choice Requires="x14">
        <oleObject progId="PBrush" shapeId="37694" r:id="rId1875">
          <objectPr defaultSize="0" autoPict="0" r:id="rId973">
            <anchor moveWithCells="1" sizeWithCells="1">
              <from>
                <xdr:col>26</xdr:col>
                <xdr:colOff>0</xdr:colOff>
                <xdr:row>228</xdr:row>
                <xdr:rowOff>0</xdr:rowOff>
              </from>
              <to>
                <xdr:col>26</xdr:col>
                <xdr:colOff>0</xdr:colOff>
                <xdr:row>228</xdr:row>
                <xdr:rowOff>485775</xdr:rowOff>
              </to>
            </anchor>
          </objectPr>
        </oleObject>
      </mc:Choice>
      <mc:Fallback>
        <oleObject progId="PBrush" shapeId="37694" r:id="rId1875"/>
      </mc:Fallback>
    </mc:AlternateContent>
    <mc:AlternateContent xmlns:mc="http://schemas.openxmlformats.org/markup-compatibility/2006">
      <mc:Choice Requires="x14">
        <oleObject progId="PBrush" shapeId="37695" r:id="rId1876">
          <objectPr defaultSize="0" autoPict="0" r:id="rId619">
            <anchor moveWithCells="1" sizeWithCells="1">
              <from>
                <xdr:col>26</xdr:col>
                <xdr:colOff>0</xdr:colOff>
                <xdr:row>228</xdr:row>
                <xdr:rowOff>0</xdr:rowOff>
              </from>
              <to>
                <xdr:col>26</xdr:col>
                <xdr:colOff>0</xdr:colOff>
                <xdr:row>228</xdr:row>
                <xdr:rowOff>485775</xdr:rowOff>
              </to>
            </anchor>
          </objectPr>
        </oleObject>
      </mc:Choice>
      <mc:Fallback>
        <oleObject progId="PBrush" shapeId="37695" r:id="rId1876"/>
      </mc:Fallback>
    </mc:AlternateContent>
    <mc:AlternateContent xmlns:mc="http://schemas.openxmlformats.org/markup-compatibility/2006">
      <mc:Choice Requires="x14">
        <oleObject progId="PBrush" shapeId="37696" r:id="rId1877">
          <objectPr defaultSize="0" autoPict="0" r:id="rId349">
            <anchor moveWithCells="1" sizeWithCells="1">
              <from>
                <xdr:col>26</xdr:col>
                <xdr:colOff>0</xdr:colOff>
                <xdr:row>228</xdr:row>
                <xdr:rowOff>0</xdr:rowOff>
              </from>
              <to>
                <xdr:col>26</xdr:col>
                <xdr:colOff>0</xdr:colOff>
                <xdr:row>228</xdr:row>
                <xdr:rowOff>485775</xdr:rowOff>
              </to>
            </anchor>
          </objectPr>
        </oleObject>
      </mc:Choice>
      <mc:Fallback>
        <oleObject progId="PBrush" shapeId="37696" r:id="rId1877"/>
      </mc:Fallback>
    </mc:AlternateContent>
    <mc:AlternateContent xmlns:mc="http://schemas.openxmlformats.org/markup-compatibility/2006">
      <mc:Choice Requires="x14">
        <oleObject progId="PBrush" shapeId="37697" r:id="rId1878">
          <objectPr defaultSize="0" autoPict="0" r:id="rId289">
            <anchor moveWithCells="1" sizeWithCells="1">
              <from>
                <xdr:col>26</xdr:col>
                <xdr:colOff>0</xdr:colOff>
                <xdr:row>228</xdr:row>
                <xdr:rowOff>0</xdr:rowOff>
              </from>
              <to>
                <xdr:col>26</xdr:col>
                <xdr:colOff>0</xdr:colOff>
                <xdr:row>228</xdr:row>
                <xdr:rowOff>485775</xdr:rowOff>
              </to>
            </anchor>
          </objectPr>
        </oleObject>
      </mc:Choice>
      <mc:Fallback>
        <oleObject progId="PBrush" shapeId="37697" r:id="rId1878"/>
      </mc:Fallback>
    </mc:AlternateContent>
    <mc:AlternateContent xmlns:mc="http://schemas.openxmlformats.org/markup-compatibility/2006">
      <mc:Choice Requires="x14">
        <oleObject progId="PBrush" shapeId="37698" r:id="rId1879">
          <objectPr defaultSize="0" autoPict="0" r:id="rId196">
            <anchor moveWithCells="1" sizeWithCells="1">
              <from>
                <xdr:col>26</xdr:col>
                <xdr:colOff>0</xdr:colOff>
                <xdr:row>228</xdr:row>
                <xdr:rowOff>0</xdr:rowOff>
              </from>
              <to>
                <xdr:col>26</xdr:col>
                <xdr:colOff>0</xdr:colOff>
                <xdr:row>228</xdr:row>
                <xdr:rowOff>485775</xdr:rowOff>
              </to>
            </anchor>
          </objectPr>
        </oleObject>
      </mc:Choice>
      <mc:Fallback>
        <oleObject progId="PBrush" shapeId="37698" r:id="rId1879"/>
      </mc:Fallback>
    </mc:AlternateContent>
    <mc:AlternateContent xmlns:mc="http://schemas.openxmlformats.org/markup-compatibility/2006">
      <mc:Choice Requires="x14">
        <oleObject progId="PBrush" shapeId="37699" r:id="rId1880">
          <objectPr defaultSize="0" autoPict="0" r:id="rId125">
            <anchor moveWithCells="1" sizeWithCells="1">
              <from>
                <xdr:col>26</xdr:col>
                <xdr:colOff>0</xdr:colOff>
                <xdr:row>228</xdr:row>
                <xdr:rowOff>0</xdr:rowOff>
              </from>
              <to>
                <xdr:col>26</xdr:col>
                <xdr:colOff>0</xdr:colOff>
                <xdr:row>228</xdr:row>
                <xdr:rowOff>485775</xdr:rowOff>
              </to>
            </anchor>
          </objectPr>
        </oleObject>
      </mc:Choice>
      <mc:Fallback>
        <oleObject progId="PBrush" shapeId="37699" r:id="rId1880"/>
      </mc:Fallback>
    </mc:AlternateContent>
    <mc:AlternateContent xmlns:mc="http://schemas.openxmlformats.org/markup-compatibility/2006">
      <mc:Choice Requires="x14">
        <oleObject progId="PBrush" shapeId="37700" r:id="rId1881">
          <objectPr defaultSize="0" autoPict="0" r:id="rId1196">
            <anchor moveWithCells="1" sizeWithCells="1">
              <from>
                <xdr:col>26</xdr:col>
                <xdr:colOff>0</xdr:colOff>
                <xdr:row>228</xdr:row>
                <xdr:rowOff>0</xdr:rowOff>
              </from>
              <to>
                <xdr:col>26</xdr:col>
                <xdr:colOff>0</xdr:colOff>
                <xdr:row>228</xdr:row>
                <xdr:rowOff>485775</xdr:rowOff>
              </to>
            </anchor>
          </objectPr>
        </oleObject>
      </mc:Choice>
      <mc:Fallback>
        <oleObject progId="PBrush" shapeId="37700" r:id="rId1881"/>
      </mc:Fallback>
    </mc:AlternateContent>
    <mc:AlternateContent xmlns:mc="http://schemas.openxmlformats.org/markup-compatibility/2006">
      <mc:Choice Requires="x14">
        <oleObject progId="PBrush" shapeId="37701" r:id="rId1882">
          <objectPr defaultSize="0" autoPict="0" r:id="rId1883">
            <anchor moveWithCells="1" sizeWithCells="1">
              <from>
                <xdr:col>26</xdr:col>
                <xdr:colOff>0</xdr:colOff>
                <xdr:row>232</xdr:row>
                <xdr:rowOff>0</xdr:rowOff>
              </from>
              <to>
                <xdr:col>26</xdr:col>
                <xdr:colOff>0</xdr:colOff>
                <xdr:row>232</xdr:row>
                <xdr:rowOff>485775</xdr:rowOff>
              </to>
            </anchor>
          </objectPr>
        </oleObject>
      </mc:Choice>
      <mc:Fallback>
        <oleObject progId="PBrush" shapeId="37701" r:id="rId1882"/>
      </mc:Fallback>
    </mc:AlternateContent>
    <mc:AlternateContent xmlns:mc="http://schemas.openxmlformats.org/markup-compatibility/2006">
      <mc:Choice Requires="x14">
        <oleObject progId="PBrush" shapeId="37702" r:id="rId1884">
          <objectPr defaultSize="0" autoPict="0" r:id="rId1117">
            <anchor moveWithCells="1" sizeWithCells="1">
              <from>
                <xdr:col>26</xdr:col>
                <xdr:colOff>0</xdr:colOff>
                <xdr:row>232</xdr:row>
                <xdr:rowOff>0</xdr:rowOff>
              </from>
              <to>
                <xdr:col>26</xdr:col>
                <xdr:colOff>0</xdr:colOff>
                <xdr:row>232</xdr:row>
                <xdr:rowOff>485775</xdr:rowOff>
              </to>
            </anchor>
          </objectPr>
        </oleObject>
      </mc:Choice>
      <mc:Fallback>
        <oleObject progId="PBrush" shapeId="37702" r:id="rId1884"/>
      </mc:Fallback>
    </mc:AlternateContent>
    <mc:AlternateContent xmlns:mc="http://schemas.openxmlformats.org/markup-compatibility/2006">
      <mc:Choice Requires="x14">
        <oleObject progId="PBrush" shapeId="37703" r:id="rId1885">
          <objectPr defaultSize="0" autoPict="0" r:id="rId1024">
            <anchor moveWithCells="1" sizeWithCells="1">
              <from>
                <xdr:col>26</xdr:col>
                <xdr:colOff>0</xdr:colOff>
                <xdr:row>232</xdr:row>
                <xdr:rowOff>0</xdr:rowOff>
              </from>
              <to>
                <xdr:col>26</xdr:col>
                <xdr:colOff>0</xdr:colOff>
                <xdr:row>232</xdr:row>
                <xdr:rowOff>485775</xdr:rowOff>
              </to>
            </anchor>
          </objectPr>
        </oleObject>
      </mc:Choice>
      <mc:Fallback>
        <oleObject progId="PBrush" shapeId="37703" r:id="rId1885"/>
      </mc:Fallback>
    </mc:AlternateContent>
    <mc:AlternateContent xmlns:mc="http://schemas.openxmlformats.org/markup-compatibility/2006">
      <mc:Choice Requires="x14">
        <oleObject progId="PBrush" shapeId="37704" r:id="rId1886">
          <objectPr defaultSize="0" autoPict="0" r:id="rId775">
            <anchor moveWithCells="1" sizeWithCells="1">
              <from>
                <xdr:col>26</xdr:col>
                <xdr:colOff>0</xdr:colOff>
                <xdr:row>232</xdr:row>
                <xdr:rowOff>0</xdr:rowOff>
              </from>
              <to>
                <xdr:col>26</xdr:col>
                <xdr:colOff>0</xdr:colOff>
                <xdr:row>232</xdr:row>
                <xdr:rowOff>485775</xdr:rowOff>
              </to>
            </anchor>
          </objectPr>
        </oleObject>
      </mc:Choice>
      <mc:Fallback>
        <oleObject progId="PBrush" shapeId="37704" r:id="rId1886"/>
      </mc:Fallback>
    </mc:AlternateContent>
    <mc:AlternateContent xmlns:mc="http://schemas.openxmlformats.org/markup-compatibility/2006">
      <mc:Choice Requires="x14">
        <oleObject progId="PBrush" shapeId="37705" r:id="rId1887">
          <objectPr defaultSize="0" autoPict="0" r:id="rId410">
            <anchor moveWithCells="1" sizeWithCells="1">
              <from>
                <xdr:col>26</xdr:col>
                <xdr:colOff>0</xdr:colOff>
                <xdr:row>232</xdr:row>
                <xdr:rowOff>0</xdr:rowOff>
              </from>
              <to>
                <xdr:col>26</xdr:col>
                <xdr:colOff>0</xdr:colOff>
                <xdr:row>232</xdr:row>
                <xdr:rowOff>485775</xdr:rowOff>
              </to>
            </anchor>
          </objectPr>
        </oleObject>
      </mc:Choice>
      <mc:Fallback>
        <oleObject progId="PBrush" shapeId="37705" r:id="rId1887"/>
      </mc:Fallback>
    </mc:AlternateContent>
    <mc:AlternateContent xmlns:mc="http://schemas.openxmlformats.org/markup-compatibility/2006">
      <mc:Choice Requires="x14">
        <oleObject progId="PBrush" shapeId="37706" r:id="rId1888">
          <objectPr defaultSize="0" autoPict="0" r:id="rId349">
            <anchor moveWithCells="1" sizeWithCells="1">
              <from>
                <xdr:col>26</xdr:col>
                <xdr:colOff>0</xdr:colOff>
                <xdr:row>232</xdr:row>
                <xdr:rowOff>0</xdr:rowOff>
              </from>
              <to>
                <xdr:col>26</xdr:col>
                <xdr:colOff>0</xdr:colOff>
                <xdr:row>232</xdr:row>
                <xdr:rowOff>485775</xdr:rowOff>
              </to>
            </anchor>
          </objectPr>
        </oleObject>
      </mc:Choice>
      <mc:Fallback>
        <oleObject progId="PBrush" shapeId="37706" r:id="rId1888"/>
      </mc:Fallback>
    </mc:AlternateContent>
    <mc:AlternateContent xmlns:mc="http://schemas.openxmlformats.org/markup-compatibility/2006">
      <mc:Choice Requires="x14">
        <oleObject progId="PBrush" shapeId="37707" r:id="rId1889">
          <objectPr defaultSize="0" autoPict="0" r:id="rId1890">
            <anchor moveWithCells="1" sizeWithCells="1">
              <from>
                <xdr:col>26</xdr:col>
                <xdr:colOff>0</xdr:colOff>
                <xdr:row>232</xdr:row>
                <xdr:rowOff>0</xdr:rowOff>
              </from>
              <to>
                <xdr:col>26</xdr:col>
                <xdr:colOff>0</xdr:colOff>
                <xdr:row>232</xdr:row>
                <xdr:rowOff>485775</xdr:rowOff>
              </to>
            </anchor>
          </objectPr>
        </oleObject>
      </mc:Choice>
      <mc:Fallback>
        <oleObject progId="PBrush" shapeId="37707" r:id="rId1889"/>
      </mc:Fallback>
    </mc:AlternateContent>
    <mc:AlternateContent xmlns:mc="http://schemas.openxmlformats.org/markup-compatibility/2006">
      <mc:Choice Requires="x14">
        <oleObject progId="PBrush" shapeId="37708" r:id="rId1891">
          <objectPr defaultSize="0" autoPict="0" r:id="rId501">
            <anchor moveWithCells="1" sizeWithCells="1">
              <from>
                <xdr:col>26</xdr:col>
                <xdr:colOff>0</xdr:colOff>
                <xdr:row>232</xdr:row>
                <xdr:rowOff>0</xdr:rowOff>
              </from>
              <to>
                <xdr:col>26</xdr:col>
                <xdr:colOff>0</xdr:colOff>
                <xdr:row>232</xdr:row>
                <xdr:rowOff>485775</xdr:rowOff>
              </to>
            </anchor>
          </objectPr>
        </oleObject>
      </mc:Choice>
      <mc:Fallback>
        <oleObject progId="PBrush" shapeId="37708" r:id="rId1891"/>
      </mc:Fallback>
    </mc:AlternateContent>
    <mc:AlternateContent xmlns:mc="http://schemas.openxmlformats.org/markup-compatibility/2006">
      <mc:Choice Requires="x14">
        <oleObject progId="PBrush" shapeId="37709" r:id="rId1892">
          <objectPr defaultSize="0" autoPict="0" r:id="rId568">
            <anchor moveWithCells="1" sizeWithCells="1">
              <from>
                <xdr:col>26</xdr:col>
                <xdr:colOff>0</xdr:colOff>
                <xdr:row>232</xdr:row>
                <xdr:rowOff>0</xdr:rowOff>
              </from>
              <to>
                <xdr:col>26</xdr:col>
                <xdr:colOff>0</xdr:colOff>
                <xdr:row>232</xdr:row>
                <xdr:rowOff>485775</xdr:rowOff>
              </to>
            </anchor>
          </objectPr>
        </oleObject>
      </mc:Choice>
      <mc:Fallback>
        <oleObject progId="PBrush" shapeId="37709" r:id="rId1892"/>
      </mc:Fallback>
    </mc:AlternateContent>
    <mc:AlternateContent xmlns:mc="http://schemas.openxmlformats.org/markup-compatibility/2006">
      <mc:Choice Requires="x14">
        <oleObject progId="PBrush" shapeId="37710" r:id="rId1893">
          <objectPr defaultSize="0" autoPict="0" r:id="rId1894">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0" r:id="rId1893"/>
      </mc:Fallback>
    </mc:AlternateContent>
    <mc:AlternateContent xmlns:mc="http://schemas.openxmlformats.org/markup-compatibility/2006">
      <mc:Choice Requires="x14">
        <oleObject progId="PBrush" shapeId="37711" r:id="rId1895">
          <objectPr defaultSize="0" autoPict="0" r:id="rId1178">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1" r:id="rId1895"/>
      </mc:Fallback>
    </mc:AlternateContent>
    <mc:AlternateContent xmlns:mc="http://schemas.openxmlformats.org/markup-compatibility/2006">
      <mc:Choice Requires="x14">
        <oleObject progId="PBrush" shapeId="37712" r:id="rId1896">
          <objectPr defaultSize="0" autoPict="0" r:id="rId1117">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2" r:id="rId1896"/>
      </mc:Fallback>
    </mc:AlternateContent>
    <mc:AlternateContent xmlns:mc="http://schemas.openxmlformats.org/markup-compatibility/2006">
      <mc:Choice Requires="x14">
        <oleObject progId="PBrush" shapeId="37713" r:id="rId1897">
          <objectPr defaultSize="0" autoPict="0" r:id="rId973">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3" r:id="rId1897"/>
      </mc:Fallback>
    </mc:AlternateContent>
    <mc:AlternateContent xmlns:mc="http://schemas.openxmlformats.org/markup-compatibility/2006">
      <mc:Choice Requires="x14">
        <oleObject progId="PBrush" shapeId="37714" r:id="rId1898">
          <objectPr defaultSize="0" autoPict="0" r:id="rId832">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4" r:id="rId1898"/>
      </mc:Fallback>
    </mc:AlternateContent>
    <mc:AlternateContent xmlns:mc="http://schemas.openxmlformats.org/markup-compatibility/2006">
      <mc:Choice Requires="x14">
        <oleObject progId="PBrush" shapeId="37715" r:id="rId1899">
          <objectPr defaultSize="0" autoPict="0" r:id="rId775">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5" r:id="rId1899"/>
      </mc:Fallback>
    </mc:AlternateContent>
    <mc:AlternateContent xmlns:mc="http://schemas.openxmlformats.org/markup-compatibility/2006">
      <mc:Choice Requires="x14">
        <oleObject progId="PBrush" shapeId="37716" r:id="rId1900">
          <objectPr defaultSize="0" autoPict="0" r:id="rId1051">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6" r:id="rId1900"/>
      </mc:Fallback>
    </mc:AlternateContent>
    <mc:AlternateContent xmlns:mc="http://schemas.openxmlformats.org/markup-compatibility/2006">
      <mc:Choice Requires="x14">
        <oleObject progId="PBrush" shapeId="37717" r:id="rId1901">
          <objectPr defaultSize="0" autoPict="0" r:id="rId693">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7" r:id="rId1901"/>
      </mc:Fallback>
    </mc:AlternateContent>
    <mc:AlternateContent xmlns:mc="http://schemas.openxmlformats.org/markup-compatibility/2006">
      <mc:Choice Requires="x14">
        <oleObject progId="PBrush" shapeId="37718" r:id="rId1902">
          <objectPr defaultSize="0" autoPict="0" r:id="rId973">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8" r:id="rId1902"/>
      </mc:Fallback>
    </mc:AlternateContent>
    <mc:AlternateContent xmlns:mc="http://schemas.openxmlformats.org/markup-compatibility/2006">
      <mc:Choice Requires="x14">
        <oleObject progId="PBrush" shapeId="37719" r:id="rId1903">
          <objectPr defaultSize="0" autoPict="0" r:id="rId1873">
            <anchor moveWithCells="1" sizeWithCells="1">
              <from>
                <xdr:col>26</xdr:col>
                <xdr:colOff>0</xdr:colOff>
                <xdr:row>235</xdr:row>
                <xdr:rowOff>0</xdr:rowOff>
              </from>
              <to>
                <xdr:col>26</xdr:col>
                <xdr:colOff>0</xdr:colOff>
                <xdr:row>235</xdr:row>
                <xdr:rowOff>485775</xdr:rowOff>
              </to>
            </anchor>
          </objectPr>
        </oleObject>
      </mc:Choice>
      <mc:Fallback>
        <oleObject progId="PBrush" shapeId="37719" r:id="rId1903"/>
      </mc:Fallback>
    </mc:AlternateContent>
    <mc:AlternateContent xmlns:mc="http://schemas.openxmlformats.org/markup-compatibility/2006">
      <mc:Choice Requires="x14">
        <oleObject progId="PBrush" shapeId="37720" r:id="rId1904">
          <objectPr defaultSize="0" autoPict="0" r:id="rId1905">
            <anchor moveWithCells="1" sizeWithCells="1">
              <from>
                <xdr:col>26</xdr:col>
                <xdr:colOff>0</xdr:colOff>
                <xdr:row>217</xdr:row>
                <xdr:rowOff>0</xdr:rowOff>
              </from>
              <to>
                <xdr:col>26</xdr:col>
                <xdr:colOff>0</xdr:colOff>
                <xdr:row>217</xdr:row>
                <xdr:rowOff>485775</xdr:rowOff>
              </to>
            </anchor>
          </objectPr>
        </oleObject>
      </mc:Choice>
      <mc:Fallback>
        <oleObject progId="PBrush" shapeId="37720" r:id="rId1904"/>
      </mc:Fallback>
    </mc:AlternateContent>
    <mc:AlternateContent xmlns:mc="http://schemas.openxmlformats.org/markup-compatibility/2006">
      <mc:Choice Requires="x14">
        <oleObject progId="PBrush" shapeId="37721" r:id="rId1906">
          <objectPr defaultSize="0" autoPict="0" r:id="rId1907">
            <anchor moveWithCells="1" sizeWithCells="1">
              <from>
                <xdr:col>26</xdr:col>
                <xdr:colOff>0</xdr:colOff>
                <xdr:row>217</xdr:row>
                <xdr:rowOff>0</xdr:rowOff>
              </from>
              <to>
                <xdr:col>26</xdr:col>
                <xdr:colOff>0</xdr:colOff>
                <xdr:row>217</xdr:row>
                <xdr:rowOff>485775</xdr:rowOff>
              </to>
            </anchor>
          </objectPr>
        </oleObject>
      </mc:Choice>
      <mc:Fallback>
        <oleObject progId="PBrush" shapeId="37721" r:id="rId1906"/>
      </mc:Fallback>
    </mc:AlternateContent>
    <mc:AlternateContent xmlns:mc="http://schemas.openxmlformats.org/markup-compatibility/2006">
      <mc:Choice Requires="x14">
        <oleObject progId="PBrush" shapeId="37722" r:id="rId1908">
          <objectPr defaultSize="0" autoPict="0" r:id="rId1909">
            <anchor moveWithCells="1" sizeWithCells="1">
              <from>
                <xdr:col>26</xdr:col>
                <xdr:colOff>0</xdr:colOff>
                <xdr:row>217</xdr:row>
                <xdr:rowOff>0</xdr:rowOff>
              </from>
              <to>
                <xdr:col>26</xdr:col>
                <xdr:colOff>0</xdr:colOff>
                <xdr:row>217</xdr:row>
                <xdr:rowOff>485775</xdr:rowOff>
              </to>
            </anchor>
          </objectPr>
        </oleObject>
      </mc:Choice>
      <mc:Fallback>
        <oleObject progId="PBrush" shapeId="37722" r:id="rId1908"/>
      </mc:Fallback>
    </mc:AlternateContent>
    <mc:AlternateContent xmlns:mc="http://schemas.openxmlformats.org/markup-compatibility/2006">
      <mc:Choice Requires="x14">
        <oleObject progId="PBrush" shapeId="37723" r:id="rId1910">
          <objectPr defaultSize="0" autoPict="0" r:id="rId7">
            <anchor moveWithCells="1" sizeWithCells="1">
              <from>
                <xdr:col>26</xdr:col>
                <xdr:colOff>0</xdr:colOff>
                <xdr:row>236</xdr:row>
                <xdr:rowOff>0</xdr:rowOff>
              </from>
              <to>
                <xdr:col>26</xdr:col>
                <xdr:colOff>0</xdr:colOff>
                <xdr:row>236</xdr:row>
                <xdr:rowOff>485775</xdr:rowOff>
              </to>
            </anchor>
          </objectPr>
        </oleObject>
      </mc:Choice>
      <mc:Fallback>
        <oleObject progId="PBrush" shapeId="37723" r:id="rId1910"/>
      </mc:Fallback>
    </mc:AlternateContent>
    <mc:AlternateContent xmlns:mc="http://schemas.openxmlformats.org/markup-compatibility/2006">
      <mc:Choice Requires="x14">
        <oleObject progId="PBrush" shapeId="37724" r:id="rId1911">
          <objectPr defaultSize="0" autoPict="0" r:id="rId889">
            <anchor moveWithCells="1" sizeWithCells="1">
              <from>
                <xdr:col>26</xdr:col>
                <xdr:colOff>0</xdr:colOff>
                <xdr:row>237</xdr:row>
                <xdr:rowOff>0</xdr:rowOff>
              </from>
              <to>
                <xdr:col>26</xdr:col>
                <xdr:colOff>0</xdr:colOff>
                <xdr:row>237</xdr:row>
                <xdr:rowOff>485775</xdr:rowOff>
              </to>
            </anchor>
          </objectPr>
        </oleObject>
      </mc:Choice>
      <mc:Fallback>
        <oleObject progId="PBrush" shapeId="37724" r:id="rId1911"/>
      </mc:Fallback>
    </mc:AlternateContent>
    <mc:AlternateContent xmlns:mc="http://schemas.openxmlformats.org/markup-compatibility/2006">
      <mc:Choice Requires="x14">
        <oleObject progId="PBrush" shapeId="37725" r:id="rId1912">
          <objectPr defaultSize="0" autoPict="0" r:id="rId1913">
            <anchor moveWithCells="1" sizeWithCells="1">
              <from>
                <xdr:col>26</xdr:col>
                <xdr:colOff>0</xdr:colOff>
                <xdr:row>237</xdr:row>
                <xdr:rowOff>0</xdr:rowOff>
              </from>
              <to>
                <xdr:col>26</xdr:col>
                <xdr:colOff>0</xdr:colOff>
                <xdr:row>237</xdr:row>
                <xdr:rowOff>485775</xdr:rowOff>
              </to>
            </anchor>
          </objectPr>
        </oleObject>
      </mc:Choice>
      <mc:Fallback>
        <oleObject progId="PBrush" shapeId="37725" r:id="rId1912"/>
      </mc:Fallback>
    </mc:AlternateContent>
    <mc:AlternateContent xmlns:mc="http://schemas.openxmlformats.org/markup-compatibility/2006">
      <mc:Choice Requires="x14">
        <oleObject progId="PBrush" shapeId="37730" r:id="rId1914">
          <objectPr defaultSize="0" autoPict="0" r:id="rId1258">
            <anchor moveWithCells="1" sizeWithCells="1">
              <from>
                <xdr:col>26</xdr:col>
                <xdr:colOff>0</xdr:colOff>
                <xdr:row>241</xdr:row>
                <xdr:rowOff>0</xdr:rowOff>
              </from>
              <to>
                <xdr:col>26</xdr:col>
                <xdr:colOff>0</xdr:colOff>
                <xdr:row>241</xdr:row>
                <xdr:rowOff>485775</xdr:rowOff>
              </to>
            </anchor>
          </objectPr>
        </oleObject>
      </mc:Choice>
      <mc:Fallback>
        <oleObject progId="PBrush" shapeId="37730" r:id="rId1914"/>
      </mc:Fallback>
    </mc:AlternateContent>
    <mc:AlternateContent xmlns:mc="http://schemas.openxmlformats.org/markup-compatibility/2006">
      <mc:Choice Requires="x14">
        <oleObject progId="PBrush" shapeId="37731" r:id="rId1915">
          <objectPr defaultSize="0" autoPict="0" r:id="rId1249">
            <anchor moveWithCells="1" sizeWithCells="1">
              <from>
                <xdr:col>26</xdr:col>
                <xdr:colOff>0</xdr:colOff>
                <xdr:row>241</xdr:row>
                <xdr:rowOff>0</xdr:rowOff>
              </from>
              <to>
                <xdr:col>26</xdr:col>
                <xdr:colOff>0</xdr:colOff>
                <xdr:row>241</xdr:row>
                <xdr:rowOff>485775</xdr:rowOff>
              </to>
            </anchor>
          </objectPr>
        </oleObject>
      </mc:Choice>
      <mc:Fallback>
        <oleObject progId="PBrush" shapeId="37731" r:id="rId1915"/>
      </mc:Fallback>
    </mc:AlternateContent>
    <mc:AlternateContent xmlns:mc="http://schemas.openxmlformats.org/markup-compatibility/2006">
      <mc:Choice Requires="x14">
        <oleObject progId="PBrush" shapeId="37732" r:id="rId1916">
          <objectPr defaultSize="0" autoPict="0" r:id="rId1231">
            <anchor moveWithCells="1" sizeWithCells="1">
              <from>
                <xdr:col>26</xdr:col>
                <xdr:colOff>0</xdr:colOff>
                <xdr:row>241</xdr:row>
                <xdr:rowOff>0</xdr:rowOff>
              </from>
              <to>
                <xdr:col>26</xdr:col>
                <xdr:colOff>0</xdr:colOff>
                <xdr:row>241</xdr:row>
                <xdr:rowOff>485775</xdr:rowOff>
              </to>
            </anchor>
          </objectPr>
        </oleObject>
      </mc:Choice>
      <mc:Fallback>
        <oleObject progId="PBrush" shapeId="37732" r:id="rId1916"/>
      </mc:Fallback>
    </mc:AlternateContent>
    <mc:AlternateContent xmlns:mc="http://schemas.openxmlformats.org/markup-compatibility/2006">
      <mc:Choice Requires="x14">
        <oleObject progId="PBrush" shapeId="37733" r:id="rId1917">
          <objectPr defaultSize="0" autoPict="0" r:id="rId1222">
            <anchor moveWithCells="1" sizeWithCells="1">
              <from>
                <xdr:col>26</xdr:col>
                <xdr:colOff>0</xdr:colOff>
                <xdr:row>241</xdr:row>
                <xdr:rowOff>0</xdr:rowOff>
              </from>
              <to>
                <xdr:col>26</xdr:col>
                <xdr:colOff>0</xdr:colOff>
                <xdr:row>241</xdr:row>
                <xdr:rowOff>485775</xdr:rowOff>
              </to>
            </anchor>
          </objectPr>
        </oleObject>
      </mc:Choice>
      <mc:Fallback>
        <oleObject progId="PBrush" shapeId="37733" r:id="rId1917"/>
      </mc:Fallback>
    </mc:AlternateContent>
    <mc:AlternateContent xmlns:mc="http://schemas.openxmlformats.org/markup-compatibility/2006">
      <mc:Choice Requires="x14">
        <oleObject progId="PBrush" shapeId="37734" r:id="rId1918">
          <objectPr defaultSize="0" autoPict="0" r:id="rId1894">
            <anchor moveWithCells="1" sizeWithCells="1">
              <from>
                <xdr:col>26</xdr:col>
                <xdr:colOff>0</xdr:colOff>
                <xdr:row>241</xdr:row>
                <xdr:rowOff>0</xdr:rowOff>
              </from>
              <to>
                <xdr:col>26</xdr:col>
                <xdr:colOff>0</xdr:colOff>
                <xdr:row>241</xdr:row>
                <xdr:rowOff>485775</xdr:rowOff>
              </to>
            </anchor>
          </objectPr>
        </oleObject>
      </mc:Choice>
      <mc:Fallback>
        <oleObject progId="PBrush" shapeId="37734" r:id="rId1918"/>
      </mc:Fallback>
    </mc:AlternateContent>
    <mc:AlternateContent xmlns:mc="http://schemas.openxmlformats.org/markup-compatibility/2006">
      <mc:Choice Requires="x14">
        <oleObject progId="PBrush" shapeId="37735" r:id="rId1919">
          <objectPr defaultSize="0" autoPict="0" r:id="rId1920">
            <anchor moveWithCells="1" sizeWithCells="1">
              <from>
                <xdr:col>26</xdr:col>
                <xdr:colOff>0</xdr:colOff>
                <xdr:row>241</xdr:row>
                <xdr:rowOff>0</xdr:rowOff>
              </from>
              <to>
                <xdr:col>26</xdr:col>
                <xdr:colOff>0</xdr:colOff>
                <xdr:row>241</xdr:row>
                <xdr:rowOff>485775</xdr:rowOff>
              </to>
            </anchor>
          </objectPr>
        </oleObject>
      </mc:Choice>
      <mc:Fallback>
        <oleObject progId="PBrush" shapeId="37735" r:id="rId1919"/>
      </mc:Fallback>
    </mc:AlternateContent>
    <mc:AlternateContent xmlns:mc="http://schemas.openxmlformats.org/markup-compatibility/2006">
      <mc:Choice Requires="x14">
        <oleObject progId="PBrush" shapeId="37736" r:id="rId1921">
          <objectPr defaultSize="0" autoPict="0" r:id="rId1920">
            <anchor moveWithCells="1" sizeWithCells="1">
              <from>
                <xdr:col>26</xdr:col>
                <xdr:colOff>0</xdr:colOff>
                <xdr:row>249</xdr:row>
                <xdr:rowOff>0</xdr:rowOff>
              </from>
              <to>
                <xdr:col>26</xdr:col>
                <xdr:colOff>0</xdr:colOff>
                <xdr:row>249</xdr:row>
                <xdr:rowOff>485775</xdr:rowOff>
              </to>
            </anchor>
          </objectPr>
        </oleObject>
      </mc:Choice>
      <mc:Fallback>
        <oleObject progId="PBrush" shapeId="37736" r:id="rId1921"/>
      </mc:Fallback>
    </mc:AlternateContent>
    <mc:AlternateContent xmlns:mc="http://schemas.openxmlformats.org/markup-compatibility/2006">
      <mc:Choice Requires="x14">
        <oleObject progId="PBrush" shapeId="37737" r:id="rId1922">
          <objectPr defaultSize="0" autoPict="0" r:id="rId1024">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37" r:id="rId1922"/>
      </mc:Fallback>
    </mc:AlternateContent>
    <mc:AlternateContent xmlns:mc="http://schemas.openxmlformats.org/markup-compatibility/2006">
      <mc:Choice Requires="x14">
        <oleObject progId="PBrush" shapeId="37738" r:id="rId1923">
          <objectPr defaultSize="0" autoPict="0" r:id="rId1049">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38" r:id="rId1923"/>
      </mc:Fallback>
    </mc:AlternateContent>
    <mc:AlternateContent xmlns:mc="http://schemas.openxmlformats.org/markup-compatibility/2006">
      <mc:Choice Requires="x14">
        <oleObject progId="PBrush" shapeId="37739" r:id="rId1924">
          <objectPr defaultSize="0" autoPict="0" r:id="rId1234">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39" r:id="rId1924"/>
      </mc:Fallback>
    </mc:AlternateContent>
    <mc:AlternateContent xmlns:mc="http://schemas.openxmlformats.org/markup-compatibility/2006">
      <mc:Choice Requires="x14">
        <oleObject progId="PBrush" shapeId="37740" r:id="rId1925">
          <objectPr defaultSize="0" autoPict="0" r:id="rId1083">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0" r:id="rId1925"/>
      </mc:Fallback>
    </mc:AlternateContent>
    <mc:AlternateContent xmlns:mc="http://schemas.openxmlformats.org/markup-compatibility/2006">
      <mc:Choice Requires="x14">
        <oleObject progId="PBrush" shapeId="37741" r:id="rId1926">
          <objectPr defaultSize="0" autoPict="0" r:id="rId1100">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1" r:id="rId1926"/>
      </mc:Fallback>
    </mc:AlternateContent>
    <mc:AlternateContent xmlns:mc="http://schemas.openxmlformats.org/markup-compatibility/2006">
      <mc:Choice Requires="x14">
        <oleObject progId="PBrush" shapeId="37742" r:id="rId1927">
          <objectPr defaultSize="0" autoPict="0" r:id="rId1117">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2" r:id="rId1927"/>
      </mc:Fallback>
    </mc:AlternateContent>
    <mc:AlternateContent xmlns:mc="http://schemas.openxmlformats.org/markup-compatibility/2006">
      <mc:Choice Requires="x14">
        <oleObject progId="PBrush" shapeId="37743" r:id="rId1928">
          <objectPr defaultSize="0" autoPict="0" r:id="rId1134">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3" r:id="rId1928"/>
      </mc:Fallback>
    </mc:AlternateContent>
    <mc:AlternateContent xmlns:mc="http://schemas.openxmlformats.org/markup-compatibility/2006">
      <mc:Choice Requires="x14">
        <oleObject progId="PBrush" shapeId="37744" r:id="rId1929">
          <objectPr defaultSize="0" autoPict="0" r:id="rId1151">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4" r:id="rId1929"/>
      </mc:Fallback>
    </mc:AlternateContent>
    <mc:AlternateContent xmlns:mc="http://schemas.openxmlformats.org/markup-compatibility/2006">
      <mc:Choice Requires="x14">
        <oleObject progId="PBrush" shapeId="37745" r:id="rId1930">
          <objectPr defaultSize="0" autoPict="0" r:id="rId1160">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5" r:id="rId1930"/>
      </mc:Fallback>
    </mc:AlternateContent>
    <mc:AlternateContent xmlns:mc="http://schemas.openxmlformats.org/markup-compatibility/2006">
      <mc:Choice Requires="x14">
        <oleObject progId="PBrush" shapeId="37746" r:id="rId1931">
          <objectPr defaultSize="0" autoPict="0" r:id="rId1169">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6" r:id="rId1931"/>
      </mc:Fallback>
    </mc:AlternateContent>
    <mc:AlternateContent xmlns:mc="http://schemas.openxmlformats.org/markup-compatibility/2006">
      <mc:Choice Requires="x14">
        <oleObject progId="PBrush" shapeId="37747" r:id="rId1932">
          <objectPr defaultSize="0" autoPict="0" r:id="rId1178">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7" r:id="rId1932"/>
      </mc:Fallback>
    </mc:AlternateContent>
    <mc:AlternateContent xmlns:mc="http://schemas.openxmlformats.org/markup-compatibility/2006">
      <mc:Choice Requires="x14">
        <oleObject progId="PBrush" shapeId="37748" r:id="rId1933">
          <objectPr defaultSize="0" autoPict="0" r:id="rId1187">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8" r:id="rId1933"/>
      </mc:Fallback>
    </mc:AlternateContent>
    <mc:AlternateContent xmlns:mc="http://schemas.openxmlformats.org/markup-compatibility/2006">
      <mc:Choice Requires="x14">
        <oleObject progId="PBrush" shapeId="37749" r:id="rId1934">
          <objectPr defaultSize="0" autoPict="0" r:id="rId1873">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49" r:id="rId1934"/>
      </mc:Fallback>
    </mc:AlternateContent>
    <mc:AlternateContent xmlns:mc="http://schemas.openxmlformats.org/markup-compatibility/2006">
      <mc:Choice Requires="x14">
        <oleObject progId="PBrush" shapeId="37750" r:id="rId1935">
          <objectPr defaultSize="0" autoPict="0" r:id="rId1196">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50" r:id="rId1935"/>
      </mc:Fallback>
    </mc:AlternateContent>
    <mc:AlternateContent xmlns:mc="http://schemas.openxmlformats.org/markup-compatibility/2006">
      <mc:Choice Requires="x14">
        <oleObject progId="PBrush" shapeId="37751" r:id="rId1936">
          <objectPr defaultSize="0" autoPict="0" r:id="rId1213">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51" r:id="rId1936"/>
      </mc:Fallback>
    </mc:AlternateContent>
    <mc:AlternateContent xmlns:mc="http://schemas.openxmlformats.org/markup-compatibility/2006">
      <mc:Choice Requires="x14">
        <oleObject progId="PBrush" shapeId="37752" r:id="rId1937">
          <objectPr defaultSize="0" autoPict="0" r:id="rId1883">
            <anchor moveWithCells="1" sizeWithCells="1">
              <from>
                <xdr:col>26</xdr:col>
                <xdr:colOff>0</xdr:colOff>
                <xdr:row>247</xdr:row>
                <xdr:rowOff>0</xdr:rowOff>
              </from>
              <to>
                <xdr:col>26</xdr:col>
                <xdr:colOff>0</xdr:colOff>
                <xdr:row>247</xdr:row>
                <xdr:rowOff>485775</xdr:rowOff>
              </to>
            </anchor>
          </objectPr>
        </oleObject>
      </mc:Choice>
      <mc:Fallback>
        <oleObject progId="PBrush" shapeId="37752" r:id="rId1937"/>
      </mc:Fallback>
    </mc:AlternateContent>
    <mc:AlternateContent xmlns:mc="http://schemas.openxmlformats.org/markup-compatibility/2006">
      <mc:Choice Requires="x14">
        <oleObject progId="PBrush" shapeId="37753" r:id="rId1938">
          <objectPr defaultSize="0" autoPict="0" r:id="rId1939">
            <anchor moveWithCells="1" sizeWithCells="1">
              <from>
                <xdr:col>26</xdr:col>
                <xdr:colOff>0</xdr:colOff>
                <xdr:row>249</xdr:row>
                <xdr:rowOff>0</xdr:rowOff>
              </from>
              <to>
                <xdr:col>26</xdr:col>
                <xdr:colOff>0</xdr:colOff>
                <xdr:row>249</xdr:row>
                <xdr:rowOff>485775</xdr:rowOff>
              </to>
            </anchor>
          </objectPr>
        </oleObject>
      </mc:Choice>
      <mc:Fallback>
        <oleObject progId="PBrush" shapeId="37753" r:id="rId1938"/>
      </mc:Fallback>
    </mc:AlternateContent>
    <mc:AlternateContent xmlns:mc="http://schemas.openxmlformats.org/markup-compatibility/2006">
      <mc:Choice Requires="x14">
        <oleObject progId="PBrush" shapeId="37754" r:id="rId1940">
          <objectPr defaultSize="0" autoPict="0" r:id="rId1883">
            <anchor moveWithCells="1" sizeWithCells="1">
              <from>
                <xdr:col>26</xdr:col>
                <xdr:colOff>0</xdr:colOff>
                <xdr:row>246</xdr:row>
                <xdr:rowOff>0</xdr:rowOff>
              </from>
              <to>
                <xdr:col>26</xdr:col>
                <xdr:colOff>0</xdr:colOff>
                <xdr:row>246</xdr:row>
                <xdr:rowOff>485775</xdr:rowOff>
              </to>
            </anchor>
          </objectPr>
        </oleObject>
      </mc:Choice>
      <mc:Fallback>
        <oleObject progId="PBrush" shapeId="37754" r:id="rId1940"/>
      </mc:Fallback>
    </mc:AlternateContent>
    <mc:AlternateContent xmlns:mc="http://schemas.openxmlformats.org/markup-compatibility/2006">
      <mc:Choice Requires="x14">
        <oleObject progId="PBrush" shapeId="37755" r:id="rId1941">
          <objectPr defaultSize="0" autoPict="0" r:id="rId1249">
            <anchor moveWithCells="1" sizeWithCells="1">
              <from>
                <xdr:col>26</xdr:col>
                <xdr:colOff>0</xdr:colOff>
                <xdr:row>238</xdr:row>
                <xdr:rowOff>0</xdr:rowOff>
              </from>
              <to>
                <xdr:col>26</xdr:col>
                <xdr:colOff>0</xdr:colOff>
                <xdr:row>238</xdr:row>
                <xdr:rowOff>485775</xdr:rowOff>
              </to>
            </anchor>
          </objectPr>
        </oleObject>
      </mc:Choice>
      <mc:Fallback>
        <oleObject progId="PBrush" shapeId="37755" r:id="rId1941"/>
      </mc:Fallback>
    </mc:AlternateContent>
    <mc:AlternateContent xmlns:mc="http://schemas.openxmlformats.org/markup-compatibility/2006">
      <mc:Choice Requires="x14">
        <oleObject progId="PBrush" shapeId="37756" r:id="rId1942">
          <objectPr defaultSize="0" autoPict="0" r:id="rId1258">
            <anchor moveWithCells="1" sizeWithCells="1">
              <from>
                <xdr:col>26</xdr:col>
                <xdr:colOff>0</xdr:colOff>
                <xdr:row>239</xdr:row>
                <xdr:rowOff>0</xdr:rowOff>
              </from>
              <to>
                <xdr:col>26</xdr:col>
                <xdr:colOff>0</xdr:colOff>
                <xdr:row>239</xdr:row>
                <xdr:rowOff>485775</xdr:rowOff>
              </to>
            </anchor>
          </objectPr>
        </oleObject>
      </mc:Choice>
      <mc:Fallback>
        <oleObject progId="PBrush" shapeId="37756" r:id="rId1942"/>
      </mc:Fallback>
    </mc:AlternateContent>
    <mc:AlternateContent xmlns:mc="http://schemas.openxmlformats.org/markup-compatibility/2006">
      <mc:Choice Requires="x14">
        <oleObject progId="PBrush" shapeId="37757" r:id="rId1943">
          <objectPr defaultSize="0" autoPict="0" r:id="rId973">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57" r:id="rId1943"/>
      </mc:Fallback>
    </mc:AlternateContent>
    <mc:AlternateContent xmlns:mc="http://schemas.openxmlformats.org/markup-compatibility/2006">
      <mc:Choice Requires="x14">
        <oleObject progId="PBrush" shapeId="37758" r:id="rId1944">
          <objectPr defaultSize="0" autoPict="0" r:id="rId1007">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58" r:id="rId1944"/>
      </mc:Fallback>
    </mc:AlternateContent>
    <mc:AlternateContent xmlns:mc="http://schemas.openxmlformats.org/markup-compatibility/2006">
      <mc:Choice Requires="x14">
        <oleObject progId="PBrush" shapeId="37759" r:id="rId1945">
          <objectPr defaultSize="0" autoPict="0" r:id="rId1234">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59" r:id="rId1945"/>
      </mc:Fallback>
    </mc:AlternateContent>
    <mc:AlternateContent xmlns:mc="http://schemas.openxmlformats.org/markup-compatibility/2006">
      <mc:Choice Requires="x14">
        <oleObject progId="PBrush" shapeId="37760" r:id="rId1946">
          <objectPr defaultSize="0" autoPict="0" r:id="rId1196">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60" r:id="rId1946"/>
      </mc:Fallback>
    </mc:AlternateContent>
    <mc:AlternateContent xmlns:mc="http://schemas.openxmlformats.org/markup-compatibility/2006">
      <mc:Choice Requires="x14">
        <oleObject progId="PBrush" shapeId="37761" r:id="rId1947">
          <objectPr defaultSize="0" autoPict="0" r:id="rId1948">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61" r:id="rId1947"/>
      </mc:Fallback>
    </mc:AlternateContent>
    <mc:AlternateContent xmlns:mc="http://schemas.openxmlformats.org/markup-compatibility/2006">
      <mc:Choice Requires="x14">
        <oleObject progId="PBrush" shapeId="37762" r:id="rId1949">
          <objectPr defaultSize="0" autoPict="0" r:id="rId1178">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62" r:id="rId1949"/>
      </mc:Fallback>
    </mc:AlternateContent>
    <mc:AlternateContent xmlns:mc="http://schemas.openxmlformats.org/markup-compatibility/2006">
      <mc:Choice Requires="x14">
        <oleObject progId="PBrush" shapeId="37763" r:id="rId1950">
          <objectPr defaultSize="0" autoPict="0" r:id="rId1951">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63" r:id="rId1950"/>
      </mc:Fallback>
    </mc:AlternateContent>
    <mc:AlternateContent xmlns:mc="http://schemas.openxmlformats.org/markup-compatibility/2006">
      <mc:Choice Requires="x14">
        <oleObject progId="PBrush" shapeId="37764" r:id="rId1952">
          <objectPr defaultSize="0" autoPict="0" r:id="rId990">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64" r:id="rId1952"/>
      </mc:Fallback>
    </mc:AlternateContent>
    <mc:AlternateContent xmlns:mc="http://schemas.openxmlformats.org/markup-compatibility/2006">
      <mc:Choice Requires="x14">
        <oleObject progId="PBrush" shapeId="37765" r:id="rId1953">
          <objectPr defaultSize="0" autoPict="0" r:id="rId1954">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65" r:id="rId1953"/>
      </mc:Fallback>
    </mc:AlternateContent>
    <mc:AlternateContent xmlns:mc="http://schemas.openxmlformats.org/markup-compatibility/2006">
      <mc:Choice Requires="x14">
        <oleObject progId="PBrush" shapeId="37766" r:id="rId1955">
          <objectPr defaultSize="0" autoPict="0" r:id="rId1117">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66" r:id="rId1955"/>
      </mc:Fallback>
    </mc:AlternateContent>
    <mc:AlternateContent xmlns:mc="http://schemas.openxmlformats.org/markup-compatibility/2006">
      <mc:Choice Requires="x14">
        <oleObject progId="PBrush" shapeId="37767" r:id="rId1956">
          <objectPr defaultSize="0" autoPict="0" r:id="rId1083">
            <anchor moveWithCells="1" sizeWithCells="1">
              <from>
                <xdr:col>26</xdr:col>
                <xdr:colOff>0</xdr:colOff>
                <xdr:row>240</xdr:row>
                <xdr:rowOff>0</xdr:rowOff>
              </from>
              <to>
                <xdr:col>26</xdr:col>
                <xdr:colOff>0</xdr:colOff>
                <xdr:row>240</xdr:row>
                <xdr:rowOff>485775</xdr:rowOff>
              </to>
            </anchor>
          </objectPr>
        </oleObject>
      </mc:Choice>
      <mc:Fallback>
        <oleObject progId="PBrush" shapeId="37767" r:id="rId1956"/>
      </mc:Fallback>
    </mc:AlternateContent>
    <mc:AlternateContent xmlns:mc="http://schemas.openxmlformats.org/markup-compatibility/2006">
      <mc:Choice Requires="x14">
        <oleObject progId="PBrush" shapeId="37768" r:id="rId1957">
          <objectPr defaultSize="0" autoPict="0" r:id="rId1024">
            <anchor moveWithCells="1" sizeWithCells="1">
              <from>
                <xdr:col>26</xdr:col>
                <xdr:colOff>0</xdr:colOff>
                <xdr:row>242</xdr:row>
                <xdr:rowOff>0</xdr:rowOff>
              </from>
              <to>
                <xdr:col>26</xdr:col>
                <xdr:colOff>0</xdr:colOff>
                <xdr:row>242</xdr:row>
                <xdr:rowOff>485775</xdr:rowOff>
              </to>
            </anchor>
          </objectPr>
        </oleObject>
      </mc:Choice>
      <mc:Fallback>
        <oleObject progId="PBrush" shapeId="37768" r:id="rId1957"/>
      </mc:Fallback>
    </mc:AlternateContent>
    <mc:AlternateContent xmlns:mc="http://schemas.openxmlformats.org/markup-compatibility/2006">
      <mc:Choice Requires="x14">
        <oleObject progId="PBrush" shapeId="37769" r:id="rId1958">
          <objectPr defaultSize="0" autoPict="0" r:id="rId1187">
            <anchor moveWithCells="1" sizeWithCells="1">
              <from>
                <xdr:col>26</xdr:col>
                <xdr:colOff>0</xdr:colOff>
                <xdr:row>242</xdr:row>
                <xdr:rowOff>0</xdr:rowOff>
              </from>
              <to>
                <xdr:col>26</xdr:col>
                <xdr:colOff>0</xdr:colOff>
                <xdr:row>242</xdr:row>
                <xdr:rowOff>485775</xdr:rowOff>
              </to>
            </anchor>
          </objectPr>
        </oleObject>
      </mc:Choice>
      <mc:Fallback>
        <oleObject progId="PBrush" shapeId="37769" r:id="rId1958"/>
      </mc:Fallback>
    </mc:AlternateContent>
    <mc:AlternateContent xmlns:mc="http://schemas.openxmlformats.org/markup-compatibility/2006">
      <mc:Choice Requires="x14">
        <oleObject progId="PBrush" shapeId="37770" r:id="rId1959">
          <objectPr defaultSize="0" autoPict="0" r:id="rId1049">
            <anchor moveWithCells="1" sizeWithCells="1">
              <from>
                <xdr:col>26</xdr:col>
                <xdr:colOff>0</xdr:colOff>
                <xdr:row>242</xdr:row>
                <xdr:rowOff>0</xdr:rowOff>
              </from>
              <to>
                <xdr:col>26</xdr:col>
                <xdr:colOff>0</xdr:colOff>
                <xdr:row>242</xdr:row>
                <xdr:rowOff>485775</xdr:rowOff>
              </to>
            </anchor>
          </objectPr>
        </oleObject>
      </mc:Choice>
      <mc:Fallback>
        <oleObject progId="PBrush" shapeId="37770" r:id="rId1959"/>
      </mc:Fallback>
    </mc:AlternateContent>
    <mc:AlternateContent xmlns:mc="http://schemas.openxmlformats.org/markup-compatibility/2006">
      <mc:Choice Requires="x14">
        <oleObject progId="PBrush" shapeId="37771" r:id="rId1960">
          <objectPr defaultSize="0" autoPict="0" r:id="rId1961">
            <anchor moveWithCells="1" sizeWithCells="1">
              <from>
                <xdr:col>26</xdr:col>
                <xdr:colOff>0</xdr:colOff>
                <xdr:row>218</xdr:row>
                <xdr:rowOff>0</xdr:rowOff>
              </from>
              <to>
                <xdr:col>26</xdr:col>
                <xdr:colOff>0</xdr:colOff>
                <xdr:row>218</xdr:row>
                <xdr:rowOff>485775</xdr:rowOff>
              </to>
            </anchor>
          </objectPr>
        </oleObject>
      </mc:Choice>
      <mc:Fallback>
        <oleObject progId="PBrush" shapeId="37771" r:id="rId1960"/>
      </mc:Fallback>
    </mc:AlternateContent>
    <mc:AlternateContent xmlns:mc="http://schemas.openxmlformats.org/markup-compatibility/2006">
      <mc:Choice Requires="x14">
        <oleObject progId="PBrush" shapeId="37772" r:id="rId1962">
          <objectPr defaultSize="0" autoPict="0" r:id="rId1963">
            <anchor moveWithCells="1" sizeWithCells="1">
              <from>
                <xdr:col>26</xdr:col>
                <xdr:colOff>0</xdr:colOff>
                <xdr:row>218</xdr:row>
                <xdr:rowOff>0</xdr:rowOff>
              </from>
              <to>
                <xdr:col>26</xdr:col>
                <xdr:colOff>0</xdr:colOff>
                <xdr:row>218</xdr:row>
                <xdr:rowOff>485775</xdr:rowOff>
              </to>
            </anchor>
          </objectPr>
        </oleObject>
      </mc:Choice>
      <mc:Fallback>
        <oleObject progId="PBrush" shapeId="37772" r:id="rId1962"/>
      </mc:Fallback>
    </mc:AlternateContent>
    <mc:AlternateContent xmlns:mc="http://schemas.openxmlformats.org/markup-compatibility/2006">
      <mc:Choice Requires="x14">
        <oleObject progId="PBrush" shapeId="37773" r:id="rId1964">
          <objectPr defaultSize="0" autoPict="0" r:id="rId1965">
            <anchor moveWithCells="1" sizeWithCells="1">
              <from>
                <xdr:col>26</xdr:col>
                <xdr:colOff>0</xdr:colOff>
                <xdr:row>218</xdr:row>
                <xdr:rowOff>0</xdr:rowOff>
              </from>
              <to>
                <xdr:col>26</xdr:col>
                <xdr:colOff>0</xdr:colOff>
                <xdr:row>218</xdr:row>
                <xdr:rowOff>485775</xdr:rowOff>
              </to>
            </anchor>
          </objectPr>
        </oleObject>
      </mc:Choice>
      <mc:Fallback>
        <oleObject progId="PBrush" shapeId="37773" r:id="rId1964"/>
      </mc:Fallback>
    </mc:AlternateContent>
    <mc:AlternateContent xmlns:mc="http://schemas.openxmlformats.org/markup-compatibility/2006">
      <mc:Choice Requires="x14">
        <oleObject progId="PBrush" shapeId="37774" r:id="rId1966">
          <objectPr defaultSize="0" autoPict="0" r:id="rId1967">
            <anchor moveWithCells="1" sizeWithCells="1">
              <from>
                <xdr:col>26</xdr:col>
                <xdr:colOff>0</xdr:colOff>
                <xdr:row>218</xdr:row>
                <xdr:rowOff>0</xdr:rowOff>
              </from>
              <to>
                <xdr:col>26</xdr:col>
                <xdr:colOff>0</xdr:colOff>
                <xdr:row>218</xdr:row>
                <xdr:rowOff>485775</xdr:rowOff>
              </to>
            </anchor>
          </objectPr>
        </oleObject>
      </mc:Choice>
      <mc:Fallback>
        <oleObject progId="PBrush" shapeId="37774" r:id="rId1966"/>
      </mc:Fallback>
    </mc:AlternateContent>
    <mc:AlternateContent xmlns:mc="http://schemas.openxmlformats.org/markup-compatibility/2006">
      <mc:Choice Requires="x14">
        <oleObject progId="PBrush" shapeId="37775" r:id="rId1968">
          <objectPr defaultSize="0" autoPict="0" r:id="rId1969">
            <anchor moveWithCells="1" sizeWithCells="1">
              <from>
                <xdr:col>26</xdr:col>
                <xdr:colOff>0</xdr:colOff>
                <xdr:row>218</xdr:row>
                <xdr:rowOff>0</xdr:rowOff>
              </from>
              <to>
                <xdr:col>26</xdr:col>
                <xdr:colOff>0</xdr:colOff>
                <xdr:row>218</xdr:row>
                <xdr:rowOff>485775</xdr:rowOff>
              </to>
            </anchor>
          </objectPr>
        </oleObject>
      </mc:Choice>
      <mc:Fallback>
        <oleObject progId="PBrush" shapeId="37775" r:id="rId1968"/>
      </mc:Fallback>
    </mc:AlternateContent>
    <mc:AlternateContent xmlns:mc="http://schemas.openxmlformats.org/markup-compatibility/2006">
      <mc:Choice Requires="x14">
        <oleObject progId="PBrush" shapeId="37776" r:id="rId1970">
          <objectPr defaultSize="0" autoPict="0" r:id="rId1971">
            <anchor moveWithCells="1" sizeWithCells="1">
              <from>
                <xdr:col>26</xdr:col>
                <xdr:colOff>0</xdr:colOff>
                <xdr:row>218</xdr:row>
                <xdr:rowOff>0</xdr:rowOff>
              </from>
              <to>
                <xdr:col>26</xdr:col>
                <xdr:colOff>0</xdr:colOff>
                <xdr:row>218</xdr:row>
                <xdr:rowOff>485775</xdr:rowOff>
              </to>
            </anchor>
          </objectPr>
        </oleObject>
      </mc:Choice>
      <mc:Fallback>
        <oleObject progId="PBrush" shapeId="37776" r:id="rId1970"/>
      </mc:Fallback>
    </mc:AlternateContent>
    <mc:AlternateContent xmlns:mc="http://schemas.openxmlformats.org/markup-compatibility/2006">
      <mc:Choice Requires="x14">
        <oleObject progId="PBrush" shapeId="37777" r:id="rId1972">
          <objectPr defaultSize="0" autoPict="0" r:id="rId1973">
            <anchor moveWithCells="1" sizeWithCells="1">
              <from>
                <xdr:col>26</xdr:col>
                <xdr:colOff>0</xdr:colOff>
                <xdr:row>218</xdr:row>
                <xdr:rowOff>0</xdr:rowOff>
              </from>
              <to>
                <xdr:col>26</xdr:col>
                <xdr:colOff>0</xdr:colOff>
                <xdr:row>218</xdr:row>
                <xdr:rowOff>485775</xdr:rowOff>
              </to>
            </anchor>
          </objectPr>
        </oleObject>
      </mc:Choice>
      <mc:Fallback>
        <oleObject progId="PBrush" shapeId="37777" r:id="rId1972"/>
      </mc:Fallback>
    </mc:AlternateContent>
    <mc:AlternateContent xmlns:mc="http://schemas.openxmlformats.org/markup-compatibility/2006">
      <mc:Choice Requires="x14">
        <oleObject progId="PBrush" shapeId="37778" r:id="rId1974">
          <objectPr defaultSize="0" autoPict="0" r:id="rId1975">
            <anchor moveWithCells="1" sizeWithCells="1">
              <from>
                <xdr:col>26</xdr:col>
                <xdr:colOff>0</xdr:colOff>
                <xdr:row>218</xdr:row>
                <xdr:rowOff>0</xdr:rowOff>
              </from>
              <to>
                <xdr:col>26</xdr:col>
                <xdr:colOff>0</xdr:colOff>
                <xdr:row>218</xdr:row>
                <xdr:rowOff>485775</xdr:rowOff>
              </to>
            </anchor>
          </objectPr>
        </oleObject>
      </mc:Choice>
      <mc:Fallback>
        <oleObject progId="PBrush" shapeId="37778" r:id="rId1974"/>
      </mc:Fallback>
    </mc:AlternateContent>
    <mc:AlternateContent xmlns:mc="http://schemas.openxmlformats.org/markup-compatibility/2006">
      <mc:Choice Requires="x14">
        <oleObject progId="PBrush" shapeId="37779" r:id="rId1976">
          <objectPr defaultSize="0" autoPict="0" r:id="rId1873">
            <anchor moveWithCells="1" sizeWithCells="1">
              <from>
                <xdr:col>26</xdr:col>
                <xdr:colOff>0</xdr:colOff>
                <xdr:row>243</xdr:row>
                <xdr:rowOff>0</xdr:rowOff>
              </from>
              <to>
                <xdr:col>26</xdr:col>
                <xdr:colOff>0</xdr:colOff>
                <xdr:row>243</xdr:row>
                <xdr:rowOff>485775</xdr:rowOff>
              </to>
            </anchor>
          </objectPr>
        </oleObject>
      </mc:Choice>
      <mc:Fallback>
        <oleObject progId="PBrush" shapeId="37779" r:id="rId1976"/>
      </mc:Fallback>
    </mc:AlternateContent>
    <mc:AlternateContent xmlns:mc="http://schemas.openxmlformats.org/markup-compatibility/2006">
      <mc:Choice Requires="x14">
        <oleObject progId="PBrush" shapeId="37780" r:id="rId1977">
          <objectPr defaultSize="0" autoPict="0" r:id="rId1213">
            <anchor moveWithCells="1" sizeWithCells="1">
              <from>
                <xdr:col>26</xdr:col>
                <xdr:colOff>0</xdr:colOff>
                <xdr:row>243</xdr:row>
                <xdr:rowOff>0</xdr:rowOff>
              </from>
              <to>
                <xdr:col>26</xdr:col>
                <xdr:colOff>0</xdr:colOff>
                <xdr:row>243</xdr:row>
                <xdr:rowOff>485775</xdr:rowOff>
              </to>
            </anchor>
          </objectPr>
        </oleObject>
      </mc:Choice>
      <mc:Fallback>
        <oleObject progId="PBrush" shapeId="37780" r:id="rId1977"/>
      </mc:Fallback>
    </mc:AlternateContent>
    <mc:AlternateContent xmlns:mc="http://schemas.openxmlformats.org/markup-compatibility/2006">
      <mc:Choice Requires="x14">
        <oleObject progId="PBrush" shapeId="37781" r:id="rId1978">
          <objectPr defaultSize="0" autoPict="0" r:id="rId1979">
            <anchor moveWithCells="1" sizeWithCells="1">
              <from>
                <xdr:col>26</xdr:col>
                <xdr:colOff>0</xdr:colOff>
                <xdr:row>243</xdr:row>
                <xdr:rowOff>0</xdr:rowOff>
              </from>
              <to>
                <xdr:col>26</xdr:col>
                <xdr:colOff>0</xdr:colOff>
                <xdr:row>243</xdr:row>
                <xdr:rowOff>485775</xdr:rowOff>
              </to>
            </anchor>
          </objectPr>
        </oleObject>
      </mc:Choice>
      <mc:Fallback>
        <oleObject progId="PBrush" shapeId="37781" r:id="rId1978"/>
      </mc:Fallback>
    </mc:AlternateContent>
    <mc:AlternateContent xmlns:mc="http://schemas.openxmlformats.org/markup-compatibility/2006">
      <mc:Choice Requires="x14">
        <oleObject progId="PBrush" shapeId="37782" r:id="rId1980">
          <objectPr defaultSize="0" autoPict="0" r:id="rId939">
            <anchor moveWithCells="1" sizeWithCells="1">
              <from>
                <xdr:col>26</xdr:col>
                <xdr:colOff>0</xdr:colOff>
                <xdr:row>243</xdr:row>
                <xdr:rowOff>0</xdr:rowOff>
              </from>
              <to>
                <xdr:col>26</xdr:col>
                <xdr:colOff>0</xdr:colOff>
                <xdr:row>243</xdr:row>
                <xdr:rowOff>485775</xdr:rowOff>
              </to>
            </anchor>
          </objectPr>
        </oleObject>
      </mc:Choice>
      <mc:Fallback>
        <oleObject progId="PBrush" shapeId="37782" r:id="rId1980"/>
      </mc:Fallback>
    </mc:AlternateContent>
    <mc:AlternateContent xmlns:mc="http://schemas.openxmlformats.org/markup-compatibility/2006">
      <mc:Choice Requires="x14">
        <oleObject progId="PBrush" shapeId="37783" r:id="rId1981">
          <objectPr defaultSize="0" autoPict="0" r:id="rId1982">
            <anchor moveWithCells="1" sizeWithCells="1">
              <from>
                <xdr:col>26</xdr:col>
                <xdr:colOff>0</xdr:colOff>
                <xdr:row>243</xdr:row>
                <xdr:rowOff>0</xdr:rowOff>
              </from>
              <to>
                <xdr:col>26</xdr:col>
                <xdr:colOff>0</xdr:colOff>
                <xdr:row>243</xdr:row>
                <xdr:rowOff>485775</xdr:rowOff>
              </to>
            </anchor>
          </objectPr>
        </oleObject>
      </mc:Choice>
      <mc:Fallback>
        <oleObject progId="PBrush" shapeId="37783" r:id="rId1981"/>
      </mc:Fallback>
    </mc:AlternateContent>
    <mc:AlternateContent xmlns:mc="http://schemas.openxmlformats.org/markup-compatibility/2006">
      <mc:Choice Requires="x14">
        <oleObject progId="PBrush" shapeId="37784" r:id="rId1983">
          <objectPr defaultSize="0" autoPict="0" r:id="rId1894">
            <anchor moveWithCells="1" sizeWithCells="1">
              <from>
                <xdr:col>26</xdr:col>
                <xdr:colOff>0</xdr:colOff>
                <xdr:row>245</xdr:row>
                <xdr:rowOff>0</xdr:rowOff>
              </from>
              <to>
                <xdr:col>26</xdr:col>
                <xdr:colOff>0</xdr:colOff>
                <xdr:row>245</xdr:row>
                <xdr:rowOff>485775</xdr:rowOff>
              </to>
            </anchor>
          </objectPr>
        </oleObject>
      </mc:Choice>
      <mc:Fallback>
        <oleObject progId="PBrush" shapeId="37784" r:id="rId1983"/>
      </mc:Fallback>
    </mc:AlternateContent>
    <mc:AlternateContent xmlns:mc="http://schemas.openxmlformats.org/markup-compatibility/2006">
      <mc:Choice Requires="x14">
        <oleObject progId="PBrush" shapeId="37785" r:id="rId1984">
          <objectPr defaultSize="0" autoPict="0" r:id="rId1975">
            <anchor moveWithCells="1" sizeWithCells="1">
              <from>
                <xdr:col>26</xdr:col>
                <xdr:colOff>0</xdr:colOff>
                <xdr:row>245</xdr:row>
                <xdr:rowOff>0</xdr:rowOff>
              </from>
              <to>
                <xdr:col>26</xdr:col>
                <xdr:colOff>0</xdr:colOff>
                <xdr:row>245</xdr:row>
                <xdr:rowOff>485775</xdr:rowOff>
              </to>
            </anchor>
          </objectPr>
        </oleObject>
      </mc:Choice>
      <mc:Fallback>
        <oleObject progId="PBrush" shapeId="37785" r:id="rId1984"/>
      </mc:Fallback>
    </mc:AlternateContent>
    <mc:AlternateContent xmlns:mc="http://schemas.openxmlformats.org/markup-compatibility/2006">
      <mc:Choice Requires="x14">
        <oleObject progId="PBrush" shapeId="37786" r:id="rId1985">
          <objectPr defaultSize="0" autoPict="0" r:id="rId1954">
            <anchor moveWithCells="1" sizeWithCells="1">
              <from>
                <xdr:col>26</xdr:col>
                <xdr:colOff>0</xdr:colOff>
                <xdr:row>245</xdr:row>
                <xdr:rowOff>0</xdr:rowOff>
              </from>
              <to>
                <xdr:col>26</xdr:col>
                <xdr:colOff>0</xdr:colOff>
                <xdr:row>245</xdr:row>
                <xdr:rowOff>485775</xdr:rowOff>
              </to>
            </anchor>
          </objectPr>
        </oleObject>
      </mc:Choice>
      <mc:Fallback>
        <oleObject progId="PBrush" shapeId="37786" r:id="rId1985"/>
      </mc:Fallback>
    </mc:AlternateContent>
    <mc:AlternateContent xmlns:mc="http://schemas.openxmlformats.org/markup-compatibility/2006">
      <mc:Choice Requires="x14">
        <oleObject progId="PBrush" shapeId="37787" r:id="rId1986">
          <objectPr defaultSize="0" autoPict="0" r:id="rId1987">
            <anchor moveWithCells="1" sizeWithCells="1">
              <from>
                <xdr:col>26</xdr:col>
                <xdr:colOff>0</xdr:colOff>
                <xdr:row>245</xdr:row>
                <xdr:rowOff>0</xdr:rowOff>
              </from>
              <to>
                <xdr:col>26</xdr:col>
                <xdr:colOff>0</xdr:colOff>
                <xdr:row>245</xdr:row>
                <xdr:rowOff>485775</xdr:rowOff>
              </to>
            </anchor>
          </objectPr>
        </oleObject>
      </mc:Choice>
      <mc:Fallback>
        <oleObject progId="PBrush" shapeId="37787" r:id="rId1986"/>
      </mc:Fallback>
    </mc:AlternateContent>
    <mc:AlternateContent xmlns:mc="http://schemas.openxmlformats.org/markup-compatibility/2006">
      <mc:Choice Requires="x14">
        <oleObject progId="PBrush" shapeId="37788" r:id="rId1988">
          <objectPr defaultSize="0" autoPict="0" r:id="rId204">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88" r:id="rId1988"/>
      </mc:Fallback>
    </mc:AlternateContent>
    <mc:AlternateContent xmlns:mc="http://schemas.openxmlformats.org/markup-compatibility/2006">
      <mc:Choice Requires="x14">
        <oleObject progId="PBrush" shapeId="37789" r:id="rId1989">
          <objectPr defaultSize="0" autoPict="0" r:id="rId133">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89" r:id="rId1989"/>
      </mc:Fallback>
    </mc:AlternateContent>
    <mc:AlternateContent xmlns:mc="http://schemas.openxmlformats.org/markup-compatibility/2006">
      <mc:Choice Requires="x14">
        <oleObject progId="PBrush" shapeId="37790" r:id="rId1990">
          <objectPr defaultSize="0" autoPict="0" r:id="rId135">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0" r:id="rId1990"/>
      </mc:Fallback>
    </mc:AlternateContent>
    <mc:AlternateContent xmlns:mc="http://schemas.openxmlformats.org/markup-compatibility/2006">
      <mc:Choice Requires="x14">
        <oleObject progId="PBrush" shapeId="37791" r:id="rId1991">
          <objectPr defaultSize="0" autoPict="0" r:id="rId7">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1" r:id="rId1991"/>
      </mc:Fallback>
    </mc:AlternateContent>
    <mc:AlternateContent xmlns:mc="http://schemas.openxmlformats.org/markup-compatibility/2006">
      <mc:Choice Requires="x14">
        <oleObject progId="PBrush" shapeId="37792" r:id="rId1992">
          <objectPr defaultSize="0" autoPict="0" r:id="rId202">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2" r:id="rId1992"/>
      </mc:Fallback>
    </mc:AlternateContent>
    <mc:AlternateContent xmlns:mc="http://schemas.openxmlformats.org/markup-compatibility/2006">
      <mc:Choice Requires="x14">
        <oleObject progId="PBrush" shapeId="37793" r:id="rId1993">
          <objectPr defaultSize="0" autoPict="0" r:id="rId131">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3" r:id="rId1993"/>
      </mc:Fallback>
    </mc:AlternateContent>
    <mc:AlternateContent xmlns:mc="http://schemas.openxmlformats.org/markup-compatibility/2006">
      <mc:Choice Requires="x14">
        <oleObject progId="PBrush" shapeId="37794" r:id="rId1994">
          <objectPr defaultSize="0" autoPict="0" r:id="rId357">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4" r:id="rId1994"/>
      </mc:Fallback>
    </mc:AlternateContent>
    <mc:AlternateContent xmlns:mc="http://schemas.openxmlformats.org/markup-compatibility/2006">
      <mc:Choice Requires="x14">
        <oleObject progId="PBrush" shapeId="37795" r:id="rId1995">
          <objectPr defaultSize="0" autoPict="0" r:id="rId296">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5" r:id="rId1995"/>
      </mc:Fallback>
    </mc:AlternateContent>
    <mc:AlternateContent xmlns:mc="http://schemas.openxmlformats.org/markup-compatibility/2006">
      <mc:Choice Requires="x14">
        <oleObject progId="PBrush" shapeId="37796" r:id="rId1996">
          <objectPr defaultSize="0" autoPict="0" r:id="rId355">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6" r:id="rId1996"/>
      </mc:Fallback>
    </mc:AlternateContent>
    <mc:AlternateContent xmlns:mc="http://schemas.openxmlformats.org/markup-compatibility/2006">
      <mc:Choice Requires="x14">
        <oleObject progId="PBrush" shapeId="37797" r:id="rId1997">
          <objectPr defaultSize="0" autoPict="0" r:id="rId5">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7" r:id="rId1997"/>
      </mc:Fallback>
    </mc:AlternateContent>
    <mc:AlternateContent xmlns:mc="http://schemas.openxmlformats.org/markup-compatibility/2006">
      <mc:Choice Requires="x14">
        <oleObject progId="PBrush" shapeId="37798" r:id="rId1998">
          <objectPr defaultSize="0" autoPict="0" r:id="rId17">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8" r:id="rId1998"/>
      </mc:Fallback>
    </mc:AlternateContent>
    <mc:AlternateContent xmlns:mc="http://schemas.openxmlformats.org/markup-compatibility/2006">
      <mc:Choice Requires="x14">
        <oleObject progId="PBrush" shapeId="37799" r:id="rId1999">
          <objectPr defaultSize="0" autoPict="0" r:id="rId573">
            <anchor moveWithCells="1" sizeWithCells="1">
              <from>
                <xdr:col>26</xdr:col>
                <xdr:colOff>0</xdr:colOff>
                <xdr:row>156</xdr:row>
                <xdr:rowOff>0</xdr:rowOff>
              </from>
              <to>
                <xdr:col>26</xdr:col>
                <xdr:colOff>0</xdr:colOff>
                <xdr:row>156</xdr:row>
                <xdr:rowOff>485775</xdr:rowOff>
              </to>
            </anchor>
          </objectPr>
        </oleObject>
      </mc:Choice>
      <mc:Fallback>
        <oleObject progId="PBrush" shapeId="37799" r:id="rId1999"/>
      </mc:Fallback>
    </mc:AlternateContent>
    <mc:AlternateContent xmlns:mc="http://schemas.openxmlformats.org/markup-compatibility/2006">
      <mc:Choice Requires="x14">
        <oleObject progId="PBrush" shapeId="37800" r:id="rId2000">
          <objectPr defaultSize="0" autoPict="0" r:id="rId506">
            <anchor moveWithCells="1" sizeWithCells="1">
              <from>
                <xdr:col>26</xdr:col>
                <xdr:colOff>0</xdr:colOff>
                <xdr:row>156</xdr:row>
                <xdr:rowOff>0</xdr:rowOff>
              </from>
              <to>
                <xdr:col>26</xdr:col>
                <xdr:colOff>0</xdr:colOff>
                <xdr:row>156</xdr:row>
                <xdr:rowOff>485775</xdr:rowOff>
              </to>
            </anchor>
          </objectPr>
        </oleObject>
      </mc:Choice>
      <mc:Fallback>
        <oleObject progId="PBrush" shapeId="37800" r:id="rId2000"/>
      </mc:Fallback>
    </mc:AlternateContent>
    <mc:AlternateContent xmlns:mc="http://schemas.openxmlformats.org/markup-compatibility/2006">
      <mc:Choice Requires="x14">
        <oleObject progId="PBrush" shapeId="37801" r:id="rId2001">
          <objectPr defaultSize="0" autoPict="0" r:id="rId415">
            <anchor moveWithCells="1" sizeWithCells="1">
              <from>
                <xdr:col>26</xdr:col>
                <xdr:colOff>0</xdr:colOff>
                <xdr:row>156</xdr:row>
                <xdr:rowOff>0</xdr:rowOff>
              </from>
              <to>
                <xdr:col>26</xdr:col>
                <xdr:colOff>0</xdr:colOff>
                <xdr:row>156</xdr:row>
                <xdr:rowOff>485775</xdr:rowOff>
              </to>
            </anchor>
          </objectPr>
        </oleObject>
      </mc:Choice>
      <mc:Fallback>
        <oleObject progId="PBrush" shapeId="37801" r:id="rId2001"/>
      </mc:Fallback>
    </mc:AlternateContent>
    <mc:AlternateContent xmlns:mc="http://schemas.openxmlformats.org/markup-compatibility/2006">
      <mc:Choice Requires="x14">
        <oleObject progId="PBrush" shapeId="37802" r:id="rId2002">
          <objectPr defaultSize="0" autoPict="0" r:id="rId200">
            <anchor moveWithCells="1" sizeWithCells="1">
              <from>
                <xdr:col>26</xdr:col>
                <xdr:colOff>0</xdr:colOff>
                <xdr:row>156</xdr:row>
                <xdr:rowOff>0</xdr:rowOff>
              </from>
              <to>
                <xdr:col>26</xdr:col>
                <xdr:colOff>0</xdr:colOff>
                <xdr:row>156</xdr:row>
                <xdr:rowOff>485775</xdr:rowOff>
              </to>
            </anchor>
          </objectPr>
        </oleObject>
      </mc:Choice>
      <mc:Fallback>
        <oleObject progId="PBrush" shapeId="37802" r:id="rId2002"/>
      </mc:Fallback>
    </mc:AlternateContent>
    <mc:AlternateContent xmlns:mc="http://schemas.openxmlformats.org/markup-compatibility/2006">
      <mc:Choice Requires="x14">
        <oleObject progId="PBrush" shapeId="37803" r:id="rId2003">
          <objectPr defaultSize="0" autoPict="0" r:id="rId129">
            <anchor moveWithCells="1" sizeWithCells="1">
              <from>
                <xdr:col>26</xdr:col>
                <xdr:colOff>0</xdr:colOff>
                <xdr:row>156</xdr:row>
                <xdr:rowOff>0</xdr:rowOff>
              </from>
              <to>
                <xdr:col>26</xdr:col>
                <xdr:colOff>0</xdr:colOff>
                <xdr:row>156</xdr:row>
                <xdr:rowOff>485775</xdr:rowOff>
              </to>
            </anchor>
          </objectPr>
        </oleObject>
      </mc:Choice>
      <mc:Fallback>
        <oleObject progId="PBrush" shapeId="37803" r:id="rId2003"/>
      </mc:Fallback>
    </mc:AlternateContent>
    <mc:AlternateContent xmlns:mc="http://schemas.openxmlformats.org/markup-compatibility/2006">
      <mc:Choice Requires="x14">
        <oleObject progId="PBrush" shapeId="37804" r:id="rId2004">
          <objectPr defaultSize="0" autoPict="0" r:id="rId204">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04" r:id="rId2004"/>
      </mc:Fallback>
    </mc:AlternateContent>
    <mc:AlternateContent xmlns:mc="http://schemas.openxmlformats.org/markup-compatibility/2006">
      <mc:Choice Requires="x14">
        <oleObject progId="PBrush" shapeId="37805" r:id="rId2005">
          <objectPr defaultSize="0" autoPict="0" r:id="rId202">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05" r:id="rId2005"/>
      </mc:Fallback>
    </mc:AlternateContent>
    <mc:AlternateContent xmlns:mc="http://schemas.openxmlformats.org/markup-compatibility/2006">
      <mc:Choice Requires="x14">
        <oleObject progId="PBrush" shapeId="37806" r:id="rId2006">
          <objectPr defaultSize="0" autoPict="0" r:id="rId131">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06" r:id="rId2006"/>
      </mc:Fallback>
    </mc:AlternateContent>
    <mc:AlternateContent xmlns:mc="http://schemas.openxmlformats.org/markup-compatibility/2006">
      <mc:Choice Requires="x14">
        <oleObject progId="PBrush" shapeId="37807" r:id="rId2007">
          <objectPr defaultSize="0" autoPict="0" r:id="rId357">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07" r:id="rId2007"/>
      </mc:Fallback>
    </mc:AlternateContent>
    <mc:AlternateContent xmlns:mc="http://schemas.openxmlformats.org/markup-compatibility/2006">
      <mc:Choice Requires="x14">
        <oleObject progId="PBrush" shapeId="37808" r:id="rId2008">
          <objectPr defaultSize="0" autoPict="0" r:id="rId296">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08" r:id="rId2008"/>
      </mc:Fallback>
    </mc:AlternateContent>
    <mc:AlternateContent xmlns:mc="http://schemas.openxmlformats.org/markup-compatibility/2006">
      <mc:Choice Requires="x14">
        <oleObject progId="PBrush" shapeId="37809" r:id="rId2009">
          <objectPr defaultSize="0" autoPict="0" r:id="rId355">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09" r:id="rId2009"/>
      </mc:Fallback>
    </mc:AlternateContent>
    <mc:AlternateContent xmlns:mc="http://schemas.openxmlformats.org/markup-compatibility/2006">
      <mc:Choice Requires="x14">
        <oleObject progId="PBrush" shapeId="37810" r:id="rId2010">
          <objectPr defaultSize="0" autoPict="0" r:id="rId5">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0" r:id="rId2010"/>
      </mc:Fallback>
    </mc:AlternateContent>
    <mc:AlternateContent xmlns:mc="http://schemas.openxmlformats.org/markup-compatibility/2006">
      <mc:Choice Requires="x14">
        <oleObject progId="PBrush" shapeId="37811" r:id="rId2011">
          <objectPr defaultSize="0" autoPict="0" r:id="rId17">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1" r:id="rId2011"/>
      </mc:Fallback>
    </mc:AlternateContent>
    <mc:AlternateContent xmlns:mc="http://schemas.openxmlformats.org/markup-compatibility/2006">
      <mc:Choice Requires="x14">
        <oleObject progId="PBrush" shapeId="37812" r:id="rId2012">
          <objectPr defaultSize="0" autoPict="0" r:id="rId573">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2" r:id="rId2012"/>
      </mc:Fallback>
    </mc:AlternateContent>
    <mc:AlternateContent xmlns:mc="http://schemas.openxmlformats.org/markup-compatibility/2006">
      <mc:Choice Requires="x14">
        <oleObject progId="PBrush" shapeId="37813" r:id="rId2013">
          <objectPr defaultSize="0" autoPict="0" r:id="rId506">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3" r:id="rId2013"/>
      </mc:Fallback>
    </mc:AlternateContent>
    <mc:AlternateContent xmlns:mc="http://schemas.openxmlformats.org/markup-compatibility/2006">
      <mc:Choice Requires="x14">
        <oleObject progId="PBrush" shapeId="37814" r:id="rId2014">
          <objectPr defaultSize="0" autoPict="0" r:id="rId415">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4" r:id="rId2014"/>
      </mc:Fallback>
    </mc:AlternateContent>
    <mc:AlternateContent xmlns:mc="http://schemas.openxmlformats.org/markup-compatibility/2006">
      <mc:Choice Requires="x14">
        <oleObject progId="PBrush" shapeId="37815" r:id="rId2015">
          <objectPr defaultSize="0" autoPict="0" r:id="rId129">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5" r:id="rId2015"/>
      </mc:Fallback>
    </mc:AlternateContent>
    <mc:AlternateContent xmlns:mc="http://schemas.openxmlformats.org/markup-compatibility/2006">
      <mc:Choice Requires="x14">
        <oleObject progId="PBrush" shapeId="37816" r:id="rId2016">
          <objectPr defaultSize="0" autoPict="0" r:id="rId621">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6" r:id="rId2016"/>
      </mc:Fallback>
    </mc:AlternateContent>
    <mc:AlternateContent xmlns:mc="http://schemas.openxmlformats.org/markup-compatibility/2006">
      <mc:Choice Requires="x14">
        <oleObject progId="PBrush" shapeId="37817" r:id="rId2017">
          <objectPr defaultSize="0" autoPict="0" r:id="rId570">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7" r:id="rId2017"/>
      </mc:Fallback>
    </mc:AlternateContent>
    <mc:AlternateContent xmlns:mc="http://schemas.openxmlformats.org/markup-compatibility/2006">
      <mc:Choice Requires="x14">
        <oleObject progId="PBrush" shapeId="37818" r:id="rId2018">
          <objectPr defaultSize="0" autoPict="0" r:id="rId503">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8" r:id="rId2018"/>
      </mc:Fallback>
    </mc:AlternateContent>
    <mc:AlternateContent xmlns:mc="http://schemas.openxmlformats.org/markup-compatibility/2006">
      <mc:Choice Requires="x14">
        <oleObject progId="PBrush" shapeId="37819" r:id="rId2019">
          <objectPr defaultSize="0" autoPict="0" r:id="rId19">
            <anchor moveWithCells="1" sizeWithCells="1">
              <from>
                <xdr:col>26</xdr:col>
                <xdr:colOff>0</xdr:colOff>
                <xdr:row>157</xdr:row>
                <xdr:rowOff>0</xdr:rowOff>
              </from>
              <to>
                <xdr:col>26</xdr:col>
                <xdr:colOff>0</xdr:colOff>
                <xdr:row>157</xdr:row>
                <xdr:rowOff>485775</xdr:rowOff>
              </to>
            </anchor>
          </objectPr>
        </oleObject>
      </mc:Choice>
      <mc:Fallback>
        <oleObject progId="PBrush" shapeId="37819" r:id="rId2019"/>
      </mc:Fallback>
    </mc:AlternateContent>
    <mc:AlternateContent xmlns:mc="http://schemas.openxmlformats.org/markup-compatibility/2006">
      <mc:Choice Requires="x14">
        <oleObject progId="PBrush" shapeId="37820" r:id="rId2020">
          <objectPr defaultSize="0" autoPict="0" r:id="rId1979">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0" r:id="rId2020"/>
      </mc:Fallback>
    </mc:AlternateContent>
    <mc:AlternateContent xmlns:mc="http://schemas.openxmlformats.org/markup-compatibility/2006">
      <mc:Choice Requires="x14">
        <oleObject progId="PBrush" shapeId="37821" r:id="rId2021">
          <objectPr defaultSize="0" autoPict="0" r:id="rId2022">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1" r:id="rId2021"/>
      </mc:Fallback>
    </mc:AlternateContent>
    <mc:AlternateContent xmlns:mc="http://schemas.openxmlformats.org/markup-compatibility/2006">
      <mc:Choice Requires="x14">
        <oleObject progId="PBrush" shapeId="37822" r:id="rId2023">
          <objectPr defaultSize="0" autoPict="0" r:id="rId1890">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2" r:id="rId2023"/>
      </mc:Fallback>
    </mc:AlternateContent>
    <mc:AlternateContent xmlns:mc="http://schemas.openxmlformats.org/markup-compatibility/2006">
      <mc:Choice Requires="x14">
        <oleObject progId="PBrush" shapeId="37823" r:id="rId2024">
          <objectPr defaultSize="0" autoPict="0" r:id="rId202">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3" r:id="rId2024"/>
      </mc:Fallback>
    </mc:AlternateContent>
    <mc:AlternateContent xmlns:mc="http://schemas.openxmlformats.org/markup-compatibility/2006">
      <mc:Choice Requires="x14">
        <oleObject progId="PBrush" shapeId="37824" r:id="rId2025">
          <objectPr defaultSize="0" autoPict="0" r:id="rId131">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4" r:id="rId2025"/>
      </mc:Fallback>
    </mc:AlternateContent>
    <mc:AlternateContent xmlns:mc="http://schemas.openxmlformats.org/markup-compatibility/2006">
      <mc:Choice Requires="x14">
        <oleObject progId="PBrush" shapeId="37825" r:id="rId2026">
          <objectPr defaultSize="0" autoPict="0" r:id="rId355">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5" r:id="rId2026"/>
      </mc:Fallback>
    </mc:AlternateContent>
    <mc:AlternateContent xmlns:mc="http://schemas.openxmlformats.org/markup-compatibility/2006">
      <mc:Choice Requires="x14">
        <oleObject progId="PBrush" shapeId="37826" r:id="rId2027">
          <objectPr defaultSize="0" autoPict="0" r:id="rId5">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6" r:id="rId2027"/>
      </mc:Fallback>
    </mc:AlternateContent>
    <mc:AlternateContent xmlns:mc="http://schemas.openxmlformats.org/markup-compatibility/2006">
      <mc:Choice Requires="x14">
        <oleObject progId="PBrush" shapeId="37827" r:id="rId2028">
          <objectPr defaultSize="0" autoPict="0" r:id="rId573">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7" r:id="rId2028"/>
      </mc:Fallback>
    </mc:AlternateContent>
    <mc:AlternateContent xmlns:mc="http://schemas.openxmlformats.org/markup-compatibility/2006">
      <mc:Choice Requires="x14">
        <oleObject progId="PBrush" shapeId="37828" r:id="rId2029">
          <objectPr defaultSize="0" autoPict="0" r:id="rId506">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8" r:id="rId2029"/>
      </mc:Fallback>
    </mc:AlternateContent>
    <mc:AlternateContent xmlns:mc="http://schemas.openxmlformats.org/markup-compatibility/2006">
      <mc:Choice Requires="x14">
        <oleObject progId="PBrush" shapeId="37829" r:id="rId2030">
          <objectPr defaultSize="0" autoPict="0" r:id="rId415">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29" r:id="rId2030"/>
      </mc:Fallback>
    </mc:AlternateContent>
    <mc:AlternateContent xmlns:mc="http://schemas.openxmlformats.org/markup-compatibility/2006">
      <mc:Choice Requires="x14">
        <oleObject progId="PBrush" shapeId="37830" r:id="rId2031">
          <objectPr defaultSize="0" autoPict="0" r:id="rId1770">
            <anchor moveWithCells="1" sizeWithCells="1">
              <from>
                <xdr:col>26</xdr:col>
                <xdr:colOff>0</xdr:colOff>
                <xdr:row>158</xdr:row>
                <xdr:rowOff>0</xdr:rowOff>
              </from>
              <to>
                <xdr:col>26</xdr:col>
                <xdr:colOff>0</xdr:colOff>
                <xdr:row>158</xdr:row>
                <xdr:rowOff>485775</xdr:rowOff>
              </to>
            </anchor>
          </objectPr>
        </oleObject>
      </mc:Choice>
      <mc:Fallback>
        <oleObject progId="PBrush" shapeId="37830" r:id="rId2031"/>
      </mc:Fallback>
    </mc:AlternateContent>
    <mc:AlternateContent xmlns:mc="http://schemas.openxmlformats.org/markup-compatibility/2006">
      <mc:Choice Requires="x14">
        <oleObject progId="PBrush" shapeId="37831" r:id="rId2032">
          <objectPr defaultSize="0" autoPict="0" r:id="rId1913">
            <anchor moveWithCells="1" sizeWithCells="1">
              <from>
                <xdr:col>26</xdr:col>
                <xdr:colOff>0</xdr:colOff>
                <xdr:row>159</xdr:row>
                <xdr:rowOff>0</xdr:rowOff>
              </from>
              <to>
                <xdr:col>26</xdr:col>
                <xdr:colOff>0</xdr:colOff>
                <xdr:row>159</xdr:row>
                <xdr:rowOff>485775</xdr:rowOff>
              </to>
            </anchor>
          </objectPr>
        </oleObject>
      </mc:Choice>
      <mc:Fallback>
        <oleObject progId="PBrush" shapeId="37831" r:id="rId2032"/>
      </mc:Fallback>
    </mc:AlternateContent>
    <mc:AlternateContent xmlns:mc="http://schemas.openxmlformats.org/markup-compatibility/2006">
      <mc:Choice Requires="x14">
        <oleObject progId="PBrush" shapeId="37832" r:id="rId2033">
          <objectPr defaultSize="0" autoPict="0" r:id="rId1913">
            <anchor moveWithCells="1" sizeWithCells="1">
              <from>
                <xdr:col>26</xdr:col>
                <xdr:colOff>0</xdr:colOff>
                <xdr:row>244</xdr:row>
                <xdr:rowOff>0</xdr:rowOff>
              </from>
              <to>
                <xdr:col>26</xdr:col>
                <xdr:colOff>0</xdr:colOff>
                <xdr:row>244</xdr:row>
                <xdr:rowOff>485775</xdr:rowOff>
              </to>
            </anchor>
          </objectPr>
        </oleObject>
      </mc:Choice>
      <mc:Fallback>
        <oleObject progId="PBrush" shapeId="37832" r:id="rId2033"/>
      </mc:Fallback>
    </mc:AlternateContent>
    <mc:AlternateContent xmlns:mc="http://schemas.openxmlformats.org/markup-compatibility/2006">
      <mc:Choice Requires="x14">
        <oleObject progId="PBrush" shapeId="37833" r:id="rId2034">
          <objectPr defaultSize="0" autoPict="0" r:id="rId2035">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33" r:id="rId2034"/>
      </mc:Fallback>
    </mc:AlternateContent>
    <mc:AlternateContent xmlns:mc="http://schemas.openxmlformats.org/markup-compatibility/2006">
      <mc:Choice Requires="x14">
        <oleObject progId="PBrush" shapeId="37834" r:id="rId2036">
          <objectPr defaultSize="0" autoPict="0" r:id="rId2037">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34" r:id="rId2036"/>
      </mc:Fallback>
    </mc:AlternateContent>
    <mc:AlternateContent xmlns:mc="http://schemas.openxmlformats.org/markup-compatibility/2006">
      <mc:Choice Requires="x14">
        <oleObject progId="PBrush" shapeId="37835" r:id="rId2038">
          <objectPr defaultSize="0" autoPict="0" r:id="rId1196">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35" r:id="rId2038"/>
      </mc:Fallback>
    </mc:AlternateContent>
    <mc:AlternateContent xmlns:mc="http://schemas.openxmlformats.org/markup-compatibility/2006">
      <mc:Choice Requires="x14">
        <oleObject progId="PBrush" shapeId="37836" r:id="rId2039">
          <objectPr defaultSize="0" autoPict="0" r:id="rId1213">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36" r:id="rId2039"/>
      </mc:Fallback>
    </mc:AlternateContent>
    <mc:AlternateContent xmlns:mc="http://schemas.openxmlformats.org/markup-compatibility/2006">
      <mc:Choice Requires="x14">
        <oleObject progId="PBrush" shapeId="37837" r:id="rId2040">
          <objectPr defaultSize="0" autoPict="0" r:id="rId1883">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37" r:id="rId2040"/>
      </mc:Fallback>
    </mc:AlternateContent>
    <mc:AlternateContent xmlns:mc="http://schemas.openxmlformats.org/markup-compatibility/2006">
      <mc:Choice Requires="x14">
        <oleObject progId="PBrush" shapeId="37838" r:id="rId2041">
          <objectPr defaultSize="0" autoPict="0" r:id="rId1169">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38" r:id="rId2041"/>
      </mc:Fallback>
    </mc:AlternateContent>
    <mc:AlternateContent xmlns:mc="http://schemas.openxmlformats.org/markup-compatibility/2006">
      <mc:Choice Requires="x14">
        <oleObject progId="PBrush" shapeId="37839" r:id="rId2042">
          <objectPr defaultSize="0" autoPict="0" r:id="rId1890">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39" r:id="rId2042"/>
      </mc:Fallback>
    </mc:AlternateContent>
    <mc:AlternateContent xmlns:mc="http://schemas.openxmlformats.org/markup-compatibility/2006">
      <mc:Choice Requires="x14">
        <oleObject progId="PBrush" shapeId="37840" r:id="rId2043">
          <objectPr defaultSize="0" autoPict="0" r:id="rId1160">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40" r:id="rId2043"/>
      </mc:Fallback>
    </mc:AlternateContent>
    <mc:AlternateContent xmlns:mc="http://schemas.openxmlformats.org/markup-compatibility/2006">
      <mc:Choice Requires="x14">
        <oleObject progId="PBrush" shapeId="37841" r:id="rId2044">
          <objectPr defaultSize="0" autoPict="0" r:id="rId1770">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41" r:id="rId2044"/>
      </mc:Fallback>
    </mc:AlternateContent>
    <mc:AlternateContent xmlns:mc="http://schemas.openxmlformats.org/markup-compatibility/2006">
      <mc:Choice Requires="x14">
        <oleObject progId="PBrush" shapeId="37842" r:id="rId2045">
          <objectPr defaultSize="0" autoPict="0" r:id="rId1134">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42" r:id="rId2045"/>
      </mc:Fallback>
    </mc:AlternateContent>
    <mc:AlternateContent xmlns:mc="http://schemas.openxmlformats.org/markup-compatibility/2006">
      <mc:Choice Requires="x14">
        <oleObject progId="PBrush" shapeId="37843" r:id="rId2046">
          <objectPr defaultSize="0" autoPict="0" r:id="rId1151">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43" r:id="rId2046"/>
      </mc:Fallback>
    </mc:AlternateContent>
    <mc:AlternateContent xmlns:mc="http://schemas.openxmlformats.org/markup-compatibility/2006">
      <mc:Choice Requires="x14">
        <oleObject progId="PBrush" shapeId="37844" r:id="rId2047">
          <objectPr defaultSize="0" autoPict="0" r:id="rId1907">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44" r:id="rId2047"/>
      </mc:Fallback>
    </mc:AlternateContent>
    <mc:AlternateContent xmlns:mc="http://schemas.openxmlformats.org/markup-compatibility/2006">
      <mc:Choice Requires="x14">
        <oleObject progId="PBrush" shapeId="37845" r:id="rId2048">
          <objectPr defaultSize="0" autoPict="0" r:id="rId1987">
            <anchor moveWithCells="1" sizeWithCells="1">
              <from>
                <xdr:col>26</xdr:col>
                <xdr:colOff>0</xdr:colOff>
                <xdr:row>248</xdr:row>
                <xdr:rowOff>0</xdr:rowOff>
              </from>
              <to>
                <xdr:col>26</xdr:col>
                <xdr:colOff>0</xdr:colOff>
                <xdr:row>248</xdr:row>
                <xdr:rowOff>485775</xdr:rowOff>
              </to>
            </anchor>
          </objectPr>
        </oleObject>
      </mc:Choice>
      <mc:Fallback>
        <oleObject progId="PBrush" shapeId="37845" r:id="rId2048"/>
      </mc:Fallback>
    </mc:AlternateContent>
    <mc:AlternateContent xmlns:mc="http://schemas.openxmlformats.org/markup-compatibility/2006">
      <mc:Choice Requires="x14">
        <oleObject progId="PBrush" shapeId="37846" r:id="rId2049">
          <objectPr defaultSize="0" r:id="rId15">
            <anchor moveWithCells="1" sizeWithCells="1">
              <from>
                <xdr:col>28</xdr:col>
                <xdr:colOff>0</xdr:colOff>
                <xdr:row>11</xdr:row>
                <xdr:rowOff>0</xdr:rowOff>
              </from>
              <to>
                <xdr:col>28</xdr:col>
                <xdr:colOff>400050</xdr:colOff>
                <xdr:row>11</xdr:row>
                <xdr:rowOff>485775</xdr:rowOff>
              </to>
            </anchor>
          </objectPr>
        </oleObject>
      </mc:Choice>
      <mc:Fallback>
        <oleObject progId="PBrush" shapeId="37846" r:id="rId2049"/>
      </mc:Fallback>
    </mc:AlternateContent>
    <mc:AlternateContent xmlns:mc="http://schemas.openxmlformats.org/markup-compatibility/2006">
      <mc:Choice Requires="x14">
        <oleObject progId="PBrush" shapeId="37847" r:id="rId2050">
          <objectPr defaultSize="0" r:id="rId15">
            <anchor moveWithCells="1" sizeWithCells="1">
              <from>
                <xdr:col>28</xdr:col>
                <xdr:colOff>0</xdr:colOff>
                <xdr:row>12</xdr:row>
                <xdr:rowOff>0</xdr:rowOff>
              </from>
              <to>
                <xdr:col>28</xdr:col>
                <xdr:colOff>400050</xdr:colOff>
                <xdr:row>12</xdr:row>
                <xdr:rowOff>485775</xdr:rowOff>
              </to>
            </anchor>
          </objectPr>
        </oleObject>
      </mc:Choice>
      <mc:Fallback>
        <oleObject progId="PBrush" shapeId="37847" r:id="rId2050"/>
      </mc:Fallback>
    </mc:AlternateContent>
    <mc:AlternateContent xmlns:mc="http://schemas.openxmlformats.org/markup-compatibility/2006">
      <mc:Choice Requires="x14">
        <oleObject progId="PBrush" shapeId="37848" r:id="rId2051">
          <objectPr defaultSize="0" r:id="rId15">
            <anchor moveWithCells="1" sizeWithCells="1">
              <from>
                <xdr:col>36</xdr:col>
                <xdr:colOff>0</xdr:colOff>
                <xdr:row>13</xdr:row>
                <xdr:rowOff>0</xdr:rowOff>
              </from>
              <to>
                <xdr:col>36</xdr:col>
                <xdr:colOff>400050</xdr:colOff>
                <xdr:row>13</xdr:row>
                <xdr:rowOff>485775</xdr:rowOff>
              </to>
            </anchor>
          </objectPr>
        </oleObject>
      </mc:Choice>
      <mc:Fallback>
        <oleObject progId="PBrush" shapeId="37848" r:id="rId2051"/>
      </mc:Fallback>
    </mc:AlternateContent>
    <mc:AlternateContent xmlns:mc="http://schemas.openxmlformats.org/markup-compatibility/2006">
      <mc:Choice Requires="x14">
        <oleObject progId="PBrush" shapeId="37849" r:id="rId2052">
          <objectPr defaultSize="0" r:id="rId15">
            <anchor moveWithCells="1" sizeWithCells="1">
              <from>
                <xdr:col>36</xdr:col>
                <xdr:colOff>0</xdr:colOff>
                <xdr:row>14</xdr:row>
                <xdr:rowOff>0</xdr:rowOff>
              </from>
              <to>
                <xdr:col>36</xdr:col>
                <xdr:colOff>400050</xdr:colOff>
                <xdr:row>14</xdr:row>
                <xdr:rowOff>485775</xdr:rowOff>
              </to>
            </anchor>
          </objectPr>
        </oleObject>
      </mc:Choice>
      <mc:Fallback>
        <oleObject progId="PBrush" shapeId="37849" r:id="rId2052"/>
      </mc:Fallback>
    </mc:AlternateContent>
    <mc:AlternateContent xmlns:mc="http://schemas.openxmlformats.org/markup-compatibility/2006">
      <mc:Choice Requires="x14">
        <oleObject progId="PBrush" shapeId="37850" r:id="rId2053">
          <objectPr defaultSize="0" r:id="rId15">
            <anchor moveWithCells="1" sizeWithCells="1">
              <from>
                <xdr:col>28</xdr:col>
                <xdr:colOff>0</xdr:colOff>
                <xdr:row>22</xdr:row>
                <xdr:rowOff>0</xdr:rowOff>
              </from>
              <to>
                <xdr:col>28</xdr:col>
                <xdr:colOff>400050</xdr:colOff>
                <xdr:row>22</xdr:row>
                <xdr:rowOff>485775</xdr:rowOff>
              </to>
            </anchor>
          </objectPr>
        </oleObject>
      </mc:Choice>
      <mc:Fallback>
        <oleObject progId="PBrush" shapeId="37850" r:id="rId2053"/>
      </mc:Fallback>
    </mc:AlternateContent>
    <mc:AlternateContent xmlns:mc="http://schemas.openxmlformats.org/markup-compatibility/2006">
      <mc:Choice Requires="x14">
        <oleObject progId="PBrush" shapeId="37851" r:id="rId2054">
          <objectPr defaultSize="0" r:id="rId15">
            <anchor moveWithCells="1" sizeWithCells="1">
              <from>
                <xdr:col>28</xdr:col>
                <xdr:colOff>0</xdr:colOff>
                <xdr:row>23</xdr:row>
                <xdr:rowOff>0</xdr:rowOff>
              </from>
              <to>
                <xdr:col>28</xdr:col>
                <xdr:colOff>400050</xdr:colOff>
                <xdr:row>23</xdr:row>
                <xdr:rowOff>485775</xdr:rowOff>
              </to>
            </anchor>
          </objectPr>
        </oleObject>
      </mc:Choice>
      <mc:Fallback>
        <oleObject progId="PBrush" shapeId="37851" r:id="rId2054"/>
      </mc:Fallback>
    </mc:AlternateContent>
    <mc:AlternateContent xmlns:mc="http://schemas.openxmlformats.org/markup-compatibility/2006">
      <mc:Choice Requires="x14">
        <oleObject progId="PBrush" shapeId="37852" r:id="rId2055">
          <objectPr defaultSize="0" r:id="rId15">
            <anchor moveWithCells="1" sizeWithCells="1">
              <from>
                <xdr:col>28</xdr:col>
                <xdr:colOff>0</xdr:colOff>
                <xdr:row>24</xdr:row>
                <xdr:rowOff>0</xdr:rowOff>
              </from>
              <to>
                <xdr:col>28</xdr:col>
                <xdr:colOff>400050</xdr:colOff>
                <xdr:row>24</xdr:row>
                <xdr:rowOff>485775</xdr:rowOff>
              </to>
            </anchor>
          </objectPr>
        </oleObject>
      </mc:Choice>
      <mc:Fallback>
        <oleObject progId="PBrush" shapeId="37852" r:id="rId2055"/>
      </mc:Fallback>
    </mc:AlternateContent>
    <mc:AlternateContent xmlns:mc="http://schemas.openxmlformats.org/markup-compatibility/2006">
      <mc:Choice Requires="x14">
        <oleObject progId="PBrush" shapeId="37853" r:id="rId2056">
          <objectPr defaultSize="0" r:id="rId15">
            <anchor moveWithCells="1" sizeWithCells="1">
              <from>
                <xdr:col>28</xdr:col>
                <xdr:colOff>0</xdr:colOff>
                <xdr:row>25</xdr:row>
                <xdr:rowOff>0</xdr:rowOff>
              </from>
              <to>
                <xdr:col>28</xdr:col>
                <xdr:colOff>400050</xdr:colOff>
                <xdr:row>25</xdr:row>
                <xdr:rowOff>485775</xdr:rowOff>
              </to>
            </anchor>
          </objectPr>
        </oleObject>
      </mc:Choice>
      <mc:Fallback>
        <oleObject progId="PBrush" shapeId="37853" r:id="rId2056"/>
      </mc:Fallback>
    </mc:AlternateContent>
    <mc:AlternateContent xmlns:mc="http://schemas.openxmlformats.org/markup-compatibility/2006">
      <mc:Choice Requires="x14">
        <oleObject progId="PBrush" shapeId="37854" r:id="rId2057">
          <objectPr defaultSize="0" r:id="rId15">
            <anchor moveWithCells="1" sizeWithCells="1">
              <from>
                <xdr:col>28</xdr:col>
                <xdr:colOff>0</xdr:colOff>
                <xdr:row>26</xdr:row>
                <xdr:rowOff>0</xdr:rowOff>
              </from>
              <to>
                <xdr:col>28</xdr:col>
                <xdr:colOff>400050</xdr:colOff>
                <xdr:row>26</xdr:row>
                <xdr:rowOff>485775</xdr:rowOff>
              </to>
            </anchor>
          </objectPr>
        </oleObject>
      </mc:Choice>
      <mc:Fallback>
        <oleObject progId="PBrush" shapeId="37854" r:id="rId2057"/>
      </mc:Fallback>
    </mc:AlternateContent>
    <mc:AlternateContent xmlns:mc="http://schemas.openxmlformats.org/markup-compatibility/2006">
      <mc:Choice Requires="x14">
        <oleObject progId="PBrush" shapeId="37855" r:id="rId2058">
          <objectPr defaultSize="0" r:id="rId15">
            <anchor moveWithCells="1" sizeWithCells="1">
              <from>
                <xdr:col>28</xdr:col>
                <xdr:colOff>0</xdr:colOff>
                <xdr:row>27</xdr:row>
                <xdr:rowOff>0</xdr:rowOff>
              </from>
              <to>
                <xdr:col>28</xdr:col>
                <xdr:colOff>400050</xdr:colOff>
                <xdr:row>27</xdr:row>
                <xdr:rowOff>485775</xdr:rowOff>
              </to>
            </anchor>
          </objectPr>
        </oleObject>
      </mc:Choice>
      <mc:Fallback>
        <oleObject progId="PBrush" shapeId="37855" r:id="rId2058"/>
      </mc:Fallback>
    </mc:AlternateContent>
    <mc:AlternateContent xmlns:mc="http://schemas.openxmlformats.org/markup-compatibility/2006">
      <mc:Choice Requires="x14">
        <oleObject progId="PBrush" shapeId="37856" r:id="rId2059">
          <objectPr defaultSize="0" r:id="rId15">
            <anchor moveWithCells="1" sizeWithCells="1">
              <from>
                <xdr:col>28</xdr:col>
                <xdr:colOff>0</xdr:colOff>
                <xdr:row>48</xdr:row>
                <xdr:rowOff>0</xdr:rowOff>
              </from>
              <to>
                <xdr:col>28</xdr:col>
                <xdr:colOff>400050</xdr:colOff>
                <xdr:row>48</xdr:row>
                <xdr:rowOff>485775</xdr:rowOff>
              </to>
            </anchor>
          </objectPr>
        </oleObject>
      </mc:Choice>
      <mc:Fallback>
        <oleObject progId="PBrush" shapeId="37856" r:id="rId2059"/>
      </mc:Fallback>
    </mc:AlternateContent>
    <mc:AlternateContent xmlns:mc="http://schemas.openxmlformats.org/markup-compatibility/2006">
      <mc:Choice Requires="x14">
        <oleObject progId="PBrush" shapeId="37857" r:id="rId2060">
          <objectPr defaultSize="0" r:id="rId15">
            <anchor moveWithCells="1" sizeWithCells="1">
              <from>
                <xdr:col>28</xdr:col>
                <xdr:colOff>0</xdr:colOff>
                <xdr:row>70</xdr:row>
                <xdr:rowOff>0</xdr:rowOff>
              </from>
              <to>
                <xdr:col>28</xdr:col>
                <xdr:colOff>400050</xdr:colOff>
                <xdr:row>70</xdr:row>
                <xdr:rowOff>485775</xdr:rowOff>
              </to>
            </anchor>
          </objectPr>
        </oleObject>
      </mc:Choice>
      <mc:Fallback>
        <oleObject progId="PBrush" shapeId="37857" r:id="rId2060"/>
      </mc:Fallback>
    </mc:AlternateContent>
    <mc:AlternateContent xmlns:mc="http://schemas.openxmlformats.org/markup-compatibility/2006">
      <mc:Choice Requires="x14">
        <oleObject progId="PBrush" shapeId="37858" r:id="rId2061">
          <objectPr defaultSize="0" r:id="rId15">
            <anchor moveWithCells="1" sizeWithCells="1">
              <from>
                <xdr:col>28</xdr:col>
                <xdr:colOff>0</xdr:colOff>
                <xdr:row>71</xdr:row>
                <xdr:rowOff>0</xdr:rowOff>
              </from>
              <to>
                <xdr:col>28</xdr:col>
                <xdr:colOff>400050</xdr:colOff>
                <xdr:row>71</xdr:row>
                <xdr:rowOff>485775</xdr:rowOff>
              </to>
            </anchor>
          </objectPr>
        </oleObject>
      </mc:Choice>
      <mc:Fallback>
        <oleObject progId="PBrush" shapeId="37858" r:id="rId2061"/>
      </mc:Fallback>
    </mc:AlternateContent>
    <mc:AlternateContent xmlns:mc="http://schemas.openxmlformats.org/markup-compatibility/2006">
      <mc:Choice Requires="x14">
        <oleObject progId="PBrush" shapeId="37859" r:id="rId2062">
          <objectPr defaultSize="0" r:id="rId15">
            <anchor moveWithCells="1" sizeWithCells="1">
              <from>
                <xdr:col>28</xdr:col>
                <xdr:colOff>0</xdr:colOff>
                <xdr:row>72</xdr:row>
                <xdr:rowOff>0</xdr:rowOff>
              </from>
              <to>
                <xdr:col>28</xdr:col>
                <xdr:colOff>400050</xdr:colOff>
                <xdr:row>72</xdr:row>
                <xdr:rowOff>485775</xdr:rowOff>
              </to>
            </anchor>
          </objectPr>
        </oleObject>
      </mc:Choice>
      <mc:Fallback>
        <oleObject progId="PBrush" shapeId="37859" r:id="rId2062"/>
      </mc:Fallback>
    </mc:AlternateContent>
    <mc:AlternateContent xmlns:mc="http://schemas.openxmlformats.org/markup-compatibility/2006">
      <mc:Choice Requires="x14">
        <oleObject progId="PBrush" shapeId="37860" r:id="rId2063">
          <objectPr defaultSize="0" r:id="rId15">
            <anchor moveWithCells="1" sizeWithCells="1">
              <from>
                <xdr:col>28</xdr:col>
                <xdr:colOff>0</xdr:colOff>
                <xdr:row>126</xdr:row>
                <xdr:rowOff>0</xdr:rowOff>
              </from>
              <to>
                <xdr:col>28</xdr:col>
                <xdr:colOff>400050</xdr:colOff>
                <xdr:row>126</xdr:row>
                <xdr:rowOff>485775</xdr:rowOff>
              </to>
            </anchor>
          </objectPr>
        </oleObject>
      </mc:Choice>
      <mc:Fallback>
        <oleObject progId="PBrush" shapeId="37860" r:id="rId2063"/>
      </mc:Fallback>
    </mc:AlternateContent>
    <mc:AlternateContent xmlns:mc="http://schemas.openxmlformats.org/markup-compatibility/2006">
      <mc:Choice Requires="x14">
        <oleObject progId="PBrush" shapeId="37861" r:id="rId2064">
          <objectPr defaultSize="0" r:id="rId15">
            <anchor moveWithCells="1" sizeWithCells="1">
              <from>
                <xdr:col>28</xdr:col>
                <xdr:colOff>0</xdr:colOff>
                <xdr:row>219</xdr:row>
                <xdr:rowOff>0</xdr:rowOff>
              </from>
              <to>
                <xdr:col>28</xdr:col>
                <xdr:colOff>400050</xdr:colOff>
                <xdr:row>219</xdr:row>
                <xdr:rowOff>485775</xdr:rowOff>
              </to>
            </anchor>
          </objectPr>
        </oleObject>
      </mc:Choice>
      <mc:Fallback>
        <oleObject progId="PBrush" shapeId="37861" r:id="rId2064"/>
      </mc:Fallback>
    </mc:AlternateContent>
    <mc:AlternateContent xmlns:mc="http://schemas.openxmlformats.org/markup-compatibility/2006">
      <mc:Choice Requires="x14">
        <oleObject progId="PBrush" shapeId="37862" r:id="rId2065">
          <objectPr defaultSize="0" r:id="rId15">
            <anchor moveWithCells="1" sizeWithCells="1">
              <from>
                <xdr:col>36</xdr:col>
                <xdr:colOff>0</xdr:colOff>
                <xdr:row>15</xdr:row>
                <xdr:rowOff>0</xdr:rowOff>
              </from>
              <to>
                <xdr:col>36</xdr:col>
                <xdr:colOff>400050</xdr:colOff>
                <xdr:row>15</xdr:row>
                <xdr:rowOff>485775</xdr:rowOff>
              </to>
            </anchor>
          </objectPr>
        </oleObject>
      </mc:Choice>
      <mc:Fallback>
        <oleObject progId="PBrush" shapeId="37862" r:id="rId2065"/>
      </mc:Fallback>
    </mc:AlternateContent>
    <mc:AlternateContent xmlns:mc="http://schemas.openxmlformats.org/markup-compatibility/2006">
      <mc:Choice Requires="x14">
        <oleObject progId="PBrush" shapeId="37863" r:id="rId2066">
          <objectPr defaultSize="0" r:id="rId15">
            <anchor moveWithCells="1" sizeWithCells="1">
              <from>
                <xdr:col>36</xdr:col>
                <xdr:colOff>0</xdr:colOff>
                <xdr:row>28</xdr:row>
                <xdr:rowOff>0</xdr:rowOff>
              </from>
              <to>
                <xdr:col>36</xdr:col>
                <xdr:colOff>400050</xdr:colOff>
                <xdr:row>28</xdr:row>
                <xdr:rowOff>485775</xdr:rowOff>
              </to>
            </anchor>
          </objectPr>
        </oleObject>
      </mc:Choice>
      <mc:Fallback>
        <oleObject progId="PBrush" shapeId="37863" r:id="rId2066"/>
      </mc:Fallback>
    </mc:AlternateContent>
    <mc:AlternateContent xmlns:mc="http://schemas.openxmlformats.org/markup-compatibility/2006">
      <mc:Choice Requires="x14">
        <oleObject progId="PBrush" shapeId="37864" r:id="rId2067">
          <objectPr defaultSize="0" r:id="rId15">
            <anchor moveWithCells="1" sizeWithCells="1">
              <from>
                <xdr:col>36</xdr:col>
                <xdr:colOff>0</xdr:colOff>
                <xdr:row>29</xdr:row>
                <xdr:rowOff>0</xdr:rowOff>
              </from>
              <to>
                <xdr:col>36</xdr:col>
                <xdr:colOff>400050</xdr:colOff>
                <xdr:row>29</xdr:row>
                <xdr:rowOff>485775</xdr:rowOff>
              </to>
            </anchor>
          </objectPr>
        </oleObject>
      </mc:Choice>
      <mc:Fallback>
        <oleObject progId="PBrush" shapeId="37864" r:id="rId2067"/>
      </mc:Fallback>
    </mc:AlternateContent>
    <mc:AlternateContent xmlns:mc="http://schemas.openxmlformats.org/markup-compatibility/2006">
      <mc:Choice Requires="x14">
        <oleObject progId="PBrush" shapeId="37865" r:id="rId2068">
          <objectPr defaultSize="0" r:id="rId15">
            <anchor moveWithCells="1" sizeWithCells="1">
              <from>
                <xdr:col>36</xdr:col>
                <xdr:colOff>0</xdr:colOff>
                <xdr:row>30</xdr:row>
                <xdr:rowOff>0</xdr:rowOff>
              </from>
              <to>
                <xdr:col>36</xdr:col>
                <xdr:colOff>400050</xdr:colOff>
                <xdr:row>30</xdr:row>
                <xdr:rowOff>485775</xdr:rowOff>
              </to>
            </anchor>
          </objectPr>
        </oleObject>
      </mc:Choice>
      <mc:Fallback>
        <oleObject progId="PBrush" shapeId="37865" r:id="rId2068"/>
      </mc:Fallback>
    </mc:AlternateContent>
    <mc:AlternateContent xmlns:mc="http://schemas.openxmlformats.org/markup-compatibility/2006">
      <mc:Choice Requires="x14">
        <oleObject progId="PBrush" shapeId="37866" r:id="rId2069">
          <objectPr defaultSize="0" r:id="rId15">
            <anchor moveWithCells="1" sizeWithCells="1">
              <from>
                <xdr:col>36</xdr:col>
                <xdr:colOff>0</xdr:colOff>
                <xdr:row>31</xdr:row>
                <xdr:rowOff>0</xdr:rowOff>
              </from>
              <to>
                <xdr:col>36</xdr:col>
                <xdr:colOff>400050</xdr:colOff>
                <xdr:row>31</xdr:row>
                <xdr:rowOff>485775</xdr:rowOff>
              </to>
            </anchor>
          </objectPr>
        </oleObject>
      </mc:Choice>
      <mc:Fallback>
        <oleObject progId="PBrush" shapeId="37866" r:id="rId2069"/>
      </mc:Fallback>
    </mc:AlternateContent>
    <mc:AlternateContent xmlns:mc="http://schemas.openxmlformats.org/markup-compatibility/2006">
      <mc:Choice Requires="x14">
        <oleObject progId="PBrush" shapeId="37867" r:id="rId2070">
          <objectPr defaultSize="0" r:id="rId15">
            <anchor moveWithCells="1" sizeWithCells="1">
              <from>
                <xdr:col>36</xdr:col>
                <xdr:colOff>0</xdr:colOff>
                <xdr:row>38</xdr:row>
                <xdr:rowOff>0</xdr:rowOff>
              </from>
              <to>
                <xdr:col>36</xdr:col>
                <xdr:colOff>400050</xdr:colOff>
                <xdr:row>38</xdr:row>
                <xdr:rowOff>485775</xdr:rowOff>
              </to>
            </anchor>
          </objectPr>
        </oleObject>
      </mc:Choice>
      <mc:Fallback>
        <oleObject progId="PBrush" shapeId="37867" r:id="rId2070"/>
      </mc:Fallback>
    </mc:AlternateContent>
    <mc:AlternateContent xmlns:mc="http://schemas.openxmlformats.org/markup-compatibility/2006">
      <mc:Choice Requires="x14">
        <oleObject progId="PBrush" shapeId="37868" r:id="rId2071">
          <objectPr defaultSize="0" r:id="rId15">
            <anchor moveWithCells="1" sizeWithCells="1">
              <from>
                <xdr:col>36</xdr:col>
                <xdr:colOff>0</xdr:colOff>
                <xdr:row>49</xdr:row>
                <xdr:rowOff>0</xdr:rowOff>
              </from>
              <to>
                <xdr:col>36</xdr:col>
                <xdr:colOff>400050</xdr:colOff>
                <xdr:row>49</xdr:row>
                <xdr:rowOff>485775</xdr:rowOff>
              </to>
            </anchor>
          </objectPr>
        </oleObject>
      </mc:Choice>
      <mc:Fallback>
        <oleObject progId="PBrush" shapeId="37868" r:id="rId2071"/>
      </mc:Fallback>
    </mc:AlternateContent>
    <mc:AlternateContent xmlns:mc="http://schemas.openxmlformats.org/markup-compatibility/2006">
      <mc:Choice Requires="x14">
        <oleObject progId="PBrush" shapeId="37869" r:id="rId2072">
          <objectPr defaultSize="0" r:id="rId15">
            <anchor moveWithCells="1" sizeWithCells="1">
              <from>
                <xdr:col>36</xdr:col>
                <xdr:colOff>0</xdr:colOff>
                <xdr:row>50</xdr:row>
                <xdr:rowOff>0</xdr:rowOff>
              </from>
              <to>
                <xdr:col>36</xdr:col>
                <xdr:colOff>400050</xdr:colOff>
                <xdr:row>50</xdr:row>
                <xdr:rowOff>485775</xdr:rowOff>
              </to>
            </anchor>
          </objectPr>
        </oleObject>
      </mc:Choice>
      <mc:Fallback>
        <oleObject progId="PBrush" shapeId="37869" r:id="rId2072"/>
      </mc:Fallback>
    </mc:AlternateContent>
    <mc:AlternateContent xmlns:mc="http://schemas.openxmlformats.org/markup-compatibility/2006">
      <mc:Choice Requires="x14">
        <oleObject progId="PBrush" shapeId="37870" r:id="rId2073">
          <objectPr defaultSize="0" r:id="rId15">
            <anchor moveWithCells="1" sizeWithCells="1">
              <from>
                <xdr:col>36</xdr:col>
                <xdr:colOff>0</xdr:colOff>
                <xdr:row>51</xdr:row>
                <xdr:rowOff>0</xdr:rowOff>
              </from>
              <to>
                <xdr:col>36</xdr:col>
                <xdr:colOff>400050</xdr:colOff>
                <xdr:row>51</xdr:row>
                <xdr:rowOff>485775</xdr:rowOff>
              </to>
            </anchor>
          </objectPr>
        </oleObject>
      </mc:Choice>
      <mc:Fallback>
        <oleObject progId="PBrush" shapeId="37870" r:id="rId2073"/>
      </mc:Fallback>
    </mc:AlternateContent>
    <mc:AlternateContent xmlns:mc="http://schemas.openxmlformats.org/markup-compatibility/2006">
      <mc:Choice Requires="x14">
        <oleObject progId="PBrush" shapeId="37871" r:id="rId2074">
          <objectPr defaultSize="0" r:id="rId15">
            <anchor moveWithCells="1" sizeWithCells="1">
              <from>
                <xdr:col>36</xdr:col>
                <xdr:colOff>0</xdr:colOff>
                <xdr:row>52</xdr:row>
                <xdr:rowOff>0</xdr:rowOff>
              </from>
              <to>
                <xdr:col>36</xdr:col>
                <xdr:colOff>400050</xdr:colOff>
                <xdr:row>52</xdr:row>
                <xdr:rowOff>485775</xdr:rowOff>
              </to>
            </anchor>
          </objectPr>
        </oleObject>
      </mc:Choice>
      <mc:Fallback>
        <oleObject progId="PBrush" shapeId="37871" r:id="rId2074"/>
      </mc:Fallback>
    </mc:AlternateContent>
    <mc:AlternateContent xmlns:mc="http://schemas.openxmlformats.org/markup-compatibility/2006">
      <mc:Choice Requires="x14">
        <oleObject progId="PBrush" shapeId="37872" r:id="rId2075">
          <objectPr defaultSize="0" r:id="rId15">
            <anchor moveWithCells="1" sizeWithCells="1">
              <from>
                <xdr:col>36</xdr:col>
                <xdr:colOff>0</xdr:colOff>
                <xdr:row>73</xdr:row>
                <xdr:rowOff>0</xdr:rowOff>
              </from>
              <to>
                <xdr:col>36</xdr:col>
                <xdr:colOff>400050</xdr:colOff>
                <xdr:row>73</xdr:row>
                <xdr:rowOff>485775</xdr:rowOff>
              </to>
            </anchor>
          </objectPr>
        </oleObject>
      </mc:Choice>
      <mc:Fallback>
        <oleObject progId="PBrush" shapeId="37872" r:id="rId2075"/>
      </mc:Fallback>
    </mc:AlternateContent>
    <mc:AlternateContent xmlns:mc="http://schemas.openxmlformats.org/markup-compatibility/2006">
      <mc:Choice Requires="x14">
        <oleObject progId="PBrush" shapeId="37873" r:id="rId2076">
          <objectPr defaultSize="0" r:id="rId15">
            <anchor moveWithCells="1" sizeWithCells="1">
              <from>
                <xdr:col>36</xdr:col>
                <xdr:colOff>0</xdr:colOff>
                <xdr:row>74</xdr:row>
                <xdr:rowOff>0</xdr:rowOff>
              </from>
              <to>
                <xdr:col>36</xdr:col>
                <xdr:colOff>400050</xdr:colOff>
                <xdr:row>74</xdr:row>
                <xdr:rowOff>485775</xdr:rowOff>
              </to>
            </anchor>
          </objectPr>
        </oleObject>
      </mc:Choice>
      <mc:Fallback>
        <oleObject progId="PBrush" shapeId="37873" r:id="rId2076"/>
      </mc:Fallback>
    </mc:AlternateContent>
    <mc:AlternateContent xmlns:mc="http://schemas.openxmlformats.org/markup-compatibility/2006">
      <mc:Choice Requires="x14">
        <oleObject progId="PBrush" shapeId="37874" r:id="rId2077">
          <objectPr defaultSize="0" r:id="rId15">
            <anchor moveWithCells="1" sizeWithCells="1">
              <from>
                <xdr:col>36</xdr:col>
                <xdr:colOff>0</xdr:colOff>
                <xdr:row>16</xdr:row>
                <xdr:rowOff>0</xdr:rowOff>
              </from>
              <to>
                <xdr:col>36</xdr:col>
                <xdr:colOff>400050</xdr:colOff>
                <xdr:row>16</xdr:row>
                <xdr:rowOff>485775</xdr:rowOff>
              </to>
            </anchor>
          </objectPr>
        </oleObject>
      </mc:Choice>
      <mc:Fallback>
        <oleObject progId="PBrush" shapeId="37874" r:id="rId2077"/>
      </mc:Fallback>
    </mc:AlternateContent>
    <mc:AlternateContent xmlns:mc="http://schemas.openxmlformats.org/markup-compatibility/2006">
      <mc:Choice Requires="x14">
        <oleObject progId="PBrush" shapeId="37875" r:id="rId2078">
          <objectPr defaultSize="0" r:id="rId15">
            <anchor moveWithCells="1" sizeWithCells="1">
              <from>
                <xdr:col>36</xdr:col>
                <xdr:colOff>0</xdr:colOff>
                <xdr:row>17</xdr:row>
                <xdr:rowOff>0</xdr:rowOff>
              </from>
              <to>
                <xdr:col>36</xdr:col>
                <xdr:colOff>400050</xdr:colOff>
                <xdr:row>17</xdr:row>
                <xdr:rowOff>485775</xdr:rowOff>
              </to>
            </anchor>
          </objectPr>
        </oleObject>
      </mc:Choice>
      <mc:Fallback>
        <oleObject progId="PBrush" shapeId="37875" r:id="rId2078"/>
      </mc:Fallback>
    </mc:AlternateContent>
    <mc:AlternateContent xmlns:mc="http://schemas.openxmlformats.org/markup-compatibility/2006">
      <mc:Choice Requires="x14">
        <oleObject progId="PBrush" shapeId="37876" r:id="rId2079">
          <objectPr defaultSize="0" r:id="rId15">
            <anchor moveWithCells="1" sizeWithCells="1">
              <from>
                <xdr:col>36</xdr:col>
                <xdr:colOff>0</xdr:colOff>
                <xdr:row>18</xdr:row>
                <xdr:rowOff>0</xdr:rowOff>
              </from>
              <to>
                <xdr:col>36</xdr:col>
                <xdr:colOff>400050</xdr:colOff>
                <xdr:row>18</xdr:row>
                <xdr:rowOff>485775</xdr:rowOff>
              </to>
            </anchor>
          </objectPr>
        </oleObject>
      </mc:Choice>
      <mc:Fallback>
        <oleObject progId="PBrush" shapeId="37876" r:id="rId2079"/>
      </mc:Fallback>
    </mc:AlternateContent>
    <mc:AlternateContent xmlns:mc="http://schemas.openxmlformats.org/markup-compatibility/2006">
      <mc:Choice Requires="x14">
        <oleObject progId="PBrush" shapeId="37877" r:id="rId2080">
          <objectPr defaultSize="0" r:id="rId15">
            <anchor moveWithCells="1" sizeWithCells="1">
              <from>
                <xdr:col>36</xdr:col>
                <xdr:colOff>0</xdr:colOff>
                <xdr:row>19</xdr:row>
                <xdr:rowOff>0</xdr:rowOff>
              </from>
              <to>
                <xdr:col>36</xdr:col>
                <xdr:colOff>400050</xdr:colOff>
                <xdr:row>19</xdr:row>
                <xdr:rowOff>485775</xdr:rowOff>
              </to>
            </anchor>
          </objectPr>
        </oleObject>
      </mc:Choice>
      <mc:Fallback>
        <oleObject progId="PBrush" shapeId="37877" r:id="rId2080"/>
      </mc:Fallback>
    </mc:AlternateContent>
    <mc:AlternateContent xmlns:mc="http://schemas.openxmlformats.org/markup-compatibility/2006">
      <mc:Choice Requires="x14">
        <oleObject progId="PBrush" shapeId="37878" r:id="rId2081">
          <objectPr defaultSize="0" r:id="rId15">
            <anchor moveWithCells="1" sizeWithCells="1">
              <from>
                <xdr:col>36</xdr:col>
                <xdr:colOff>0</xdr:colOff>
                <xdr:row>20</xdr:row>
                <xdr:rowOff>0</xdr:rowOff>
              </from>
              <to>
                <xdr:col>36</xdr:col>
                <xdr:colOff>400050</xdr:colOff>
                <xdr:row>20</xdr:row>
                <xdr:rowOff>485775</xdr:rowOff>
              </to>
            </anchor>
          </objectPr>
        </oleObject>
      </mc:Choice>
      <mc:Fallback>
        <oleObject progId="PBrush" shapeId="37878" r:id="rId2081"/>
      </mc:Fallback>
    </mc:AlternateContent>
    <mc:AlternateContent xmlns:mc="http://schemas.openxmlformats.org/markup-compatibility/2006">
      <mc:Choice Requires="x14">
        <oleObject progId="PBrush" shapeId="37879" r:id="rId2082">
          <objectPr defaultSize="0" r:id="rId15">
            <anchor moveWithCells="1" sizeWithCells="1">
              <from>
                <xdr:col>36</xdr:col>
                <xdr:colOff>0</xdr:colOff>
                <xdr:row>32</xdr:row>
                <xdr:rowOff>0</xdr:rowOff>
              </from>
              <to>
                <xdr:col>36</xdr:col>
                <xdr:colOff>400050</xdr:colOff>
                <xdr:row>32</xdr:row>
                <xdr:rowOff>485775</xdr:rowOff>
              </to>
            </anchor>
          </objectPr>
        </oleObject>
      </mc:Choice>
      <mc:Fallback>
        <oleObject progId="PBrush" shapeId="37879" r:id="rId2082"/>
      </mc:Fallback>
    </mc:AlternateContent>
    <mc:AlternateContent xmlns:mc="http://schemas.openxmlformats.org/markup-compatibility/2006">
      <mc:Choice Requires="x14">
        <oleObject progId="PBrush" shapeId="37880" r:id="rId2083">
          <objectPr defaultSize="0" r:id="rId15">
            <anchor moveWithCells="1" sizeWithCells="1">
              <from>
                <xdr:col>36</xdr:col>
                <xdr:colOff>0</xdr:colOff>
                <xdr:row>33</xdr:row>
                <xdr:rowOff>0</xdr:rowOff>
              </from>
              <to>
                <xdr:col>36</xdr:col>
                <xdr:colOff>400050</xdr:colOff>
                <xdr:row>33</xdr:row>
                <xdr:rowOff>485775</xdr:rowOff>
              </to>
            </anchor>
          </objectPr>
        </oleObject>
      </mc:Choice>
      <mc:Fallback>
        <oleObject progId="PBrush" shapeId="37880" r:id="rId2083"/>
      </mc:Fallback>
    </mc:AlternateContent>
    <mc:AlternateContent xmlns:mc="http://schemas.openxmlformats.org/markup-compatibility/2006">
      <mc:Choice Requires="x14">
        <oleObject progId="PBrush" shapeId="37881" r:id="rId2084">
          <objectPr defaultSize="0" r:id="rId15">
            <anchor moveWithCells="1" sizeWithCells="1">
              <from>
                <xdr:col>36</xdr:col>
                <xdr:colOff>0</xdr:colOff>
                <xdr:row>40</xdr:row>
                <xdr:rowOff>0</xdr:rowOff>
              </from>
              <to>
                <xdr:col>36</xdr:col>
                <xdr:colOff>400050</xdr:colOff>
                <xdr:row>40</xdr:row>
                <xdr:rowOff>485775</xdr:rowOff>
              </to>
            </anchor>
          </objectPr>
        </oleObject>
      </mc:Choice>
      <mc:Fallback>
        <oleObject progId="PBrush" shapeId="37881" r:id="rId2084"/>
      </mc:Fallback>
    </mc:AlternateContent>
    <mc:AlternateContent xmlns:mc="http://schemas.openxmlformats.org/markup-compatibility/2006">
      <mc:Choice Requires="x14">
        <oleObject progId="PBrush" shapeId="37882" r:id="rId2085">
          <objectPr defaultSize="0" r:id="rId15">
            <anchor moveWithCells="1" sizeWithCells="1">
              <from>
                <xdr:col>36</xdr:col>
                <xdr:colOff>0</xdr:colOff>
                <xdr:row>75</xdr:row>
                <xdr:rowOff>0</xdr:rowOff>
              </from>
              <to>
                <xdr:col>36</xdr:col>
                <xdr:colOff>400050</xdr:colOff>
                <xdr:row>75</xdr:row>
                <xdr:rowOff>485775</xdr:rowOff>
              </to>
            </anchor>
          </objectPr>
        </oleObject>
      </mc:Choice>
      <mc:Fallback>
        <oleObject progId="PBrush" shapeId="37882" r:id="rId2085"/>
      </mc:Fallback>
    </mc:AlternateContent>
    <mc:AlternateContent xmlns:mc="http://schemas.openxmlformats.org/markup-compatibility/2006">
      <mc:Choice Requires="x14">
        <oleObject progId="PBrush" shapeId="37883" r:id="rId2086">
          <objectPr defaultSize="0" r:id="rId15">
            <anchor moveWithCells="1" sizeWithCells="1">
              <from>
                <xdr:col>36</xdr:col>
                <xdr:colOff>0</xdr:colOff>
                <xdr:row>76</xdr:row>
                <xdr:rowOff>0</xdr:rowOff>
              </from>
              <to>
                <xdr:col>36</xdr:col>
                <xdr:colOff>400050</xdr:colOff>
                <xdr:row>76</xdr:row>
                <xdr:rowOff>485775</xdr:rowOff>
              </to>
            </anchor>
          </objectPr>
        </oleObject>
      </mc:Choice>
      <mc:Fallback>
        <oleObject progId="PBrush" shapeId="37883" r:id="rId2086"/>
      </mc:Fallback>
    </mc:AlternateContent>
    <mc:AlternateContent xmlns:mc="http://schemas.openxmlformats.org/markup-compatibility/2006">
      <mc:Choice Requires="x14">
        <oleObject progId="PBrush" shapeId="37884" r:id="rId2087">
          <objectPr defaultSize="0" r:id="rId15">
            <anchor moveWithCells="1" sizeWithCells="1">
              <from>
                <xdr:col>36</xdr:col>
                <xdr:colOff>0</xdr:colOff>
                <xdr:row>137</xdr:row>
                <xdr:rowOff>0</xdr:rowOff>
              </from>
              <to>
                <xdr:col>36</xdr:col>
                <xdr:colOff>400050</xdr:colOff>
                <xdr:row>137</xdr:row>
                <xdr:rowOff>485775</xdr:rowOff>
              </to>
            </anchor>
          </objectPr>
        </oleObject>
      </mc:Choice>
      <mc:Fallback>
        <oleObject progId="PBrush" shapeId="37884" r:id="rId2087"/>
      </mc:Fallback>
    </mc:AlternateContent>
    <mc:AlternateContent xmlns:mc="http://schemas.openxmlformats.org/markup-compatibility/2006">
      <mc:Choice Requires="x14">
        <oleObject progId="PBrush" shapeId="37885" r:id="rId2088">
          <objectPr defaultSize="0" r:id="rId15">
            <anchor moveWithCells="1" sizeWithCells="1">
              <from>
                <xdr:col>36</xdr:col>
                <xdr:colOff>0</xdr:colOff>
                <xdr:row>153</xdr:row>
                <xdr:rowOff>0</xdr:rowOff>
              </from>
              <to>
                <xdr:col>36</xdr:col>
                <xdr:colOff>400050</xdr:colOff>
                <xdr:row>153</xdr:row>
                <xdr:rowOff>485775</xdr:rowOff>
              </to>
            </anchor>
          </objectPr>
        </oleObject>
      </mc:Choice>
      <mc:Fallback>
        <oleObject progId="PBrush" shapeId="37885" r:id="rId2088"/>
      </mc:Fallback>
    </mc:AlternateContent>
    <mc:AlternateContent xmlns:mc="http://schemas.openxmlformats.org/markup-compatibility/2006">
      <mc:Choice Requires="x14">
        <oleObject progId="PBrush" shapeId="37886" r:id="rId2089">
          <objectPr defaultSize="0" r:id="rId15">
            <anchor moveWithCells="1" sizeWithCells="1">
              <from>
                <xdr:col>36</xdr:col>
                <xdr:colOff>0</xdr:colOff>
                <xdr:row>21</xdr:row>
                <xdr:rowOff>0</xdr:rowOff>
              </from>
              <to>
                <xdr:col>36</xdr:col>
                <xdr:colOff>400050</xdr:colOff>
                <xdr:row>21</xdr:row>
                <xdr:rowOff>485775</xdr:rowOff>
              </to>
            </anchor>
          </objectPr>
        </oleObject>
      </mc:Choice>
      <mc:Fallback>
        <oleObject progId="PBrush" shapeId="37886" r:id="rId2089"/>
      </mc:Fallback>
    </mc:AlternateContent>
    <mc:AlternateContent xmlns:mc="http://schemas.openxmlformats.org/markup-compatibility/2006">
      <mc:Choice Requires="x14">
        <oleObject progId="PBrush" shapeId="37887" r:id="rId2090">
          <objectPr defaultSize="0" r:id="rId15">
            <anchor moveWithCells="1" sizeWithCells="1">
              <from>
                <xdr:col>36</xdr:col>
                <xdr:colOff>0</xdr:colOff>
                <xdr:row>34</xdr:row>
                <xdr:rowOff>0</xdr:rowOff>
              </from>
              <to>
                <xdr:col>36</xdr:col>
                <xdr:colOff>400050</xdr:colOff>
                <xdr:row>34</xdr:row>
                <xdr:rowOff>485775</xdr:rowOff>
              </to>
            </anchor>
          </objectPr>
        </oleObject>
      </mc:Choice>
      <mc:Fallback>
        <oleObject progId="PBrush" shapeId="37887" r:id="rId2090"/>
      </mc:Fallback>
    </mc:AlternateContent>
    <mc:AlternateContent xmlns:mc="http://schemas.openxmlformats.org/markup-compatibility/2006">
      <mc:Choice Requires="x14">
        <oleObject progId="PBrush" shapeId="38912" r:id="rId2091">
          <objectPr defaultSize="0" r:id="rId15">
            <anchor moveWithCells="1" sizeWithCells="1">
              <from>
                <xdr:col>36</xdr:col>
                <xdr:colOff>0</xdr:colOff>
                <xdr:row>35</xdr:row>
                <xdr:rowOff>0</xdr:rowOff>
              </from>
              <to>
                <xdr:col>36</xdr:col>
                <xdr:colOff>400050</xdr:colOff>
                <xdr:row>35</xdr:row>
                <xdr:rowOff>485775</xdr:rowOff>
              </to>
            </anchor>
          </objectPr>
        </oleObject>
      </mc:Choice>
      <mc:Fallback>
        <oleObject progId="PBrush" shapeId="38912" r:id="rId2091"/>
      </mc:Fallback>
    </mc:AlternateContent>
    <mc:AlternateContent xmlns:mc="http://schemas.openxmlformats.org/markup-compatibility/2006">
      <mc:Choice Requires="x14">
        <oleObject progId="PBrush" shapeId="38913" r:id="rId2092">
          <objectPr defaultSize="0" r:id="rId15">
            <anchor moveWithCells="1" sizeWithCells="1">
              <from>
                <xdr:col>36</xdr:col>
                <xdr:colOff>0</xdr:colOff>
                <xdr:row>36</xdr:row>
                <xdr:rowOff>0</xdr:rowOff>
              </from>
              <to>
                <xdr:col>36</xdr:col>
                <xdr:colOff>400050</xdr:colOff>
                <xdr:row>36</xdr:row>
                <xdr:rowOff>485775</xdr:rowOff>
              </to>
            </anchor>
          </objectPr>
        </oleObject>
      </mc:Choice>
      <mc:Fallback>
        <oleObject progId="PBrush" shapeId="38913" r:id="rId2092"/>
      </mc:Fallback>
    </mc:AlternateContent>
    <mc:AlternateContent xmlns:mc="http://schemas.openxmlformats.org/markup-compatibility/2006">
      <mc:Choice Requires="x14">
        <oleObject progId="PBrush" shapeId="38914" r:id="rId2093">
          <objectPr defaultSize="0" r:id="rId15">
            <anchor moveWithCells="1" sizeWithCells="1">
              <from>
                <xdr:col>36</xdr:col>
                <xdr:colOff>0</xdr:colOff>
                <xdr:row>37</xdr:row>
                <xdr:rowOff>0</xdr:rowOff>
              </from>
              <to>
                <xdr:col>36</xdr:col>
                <xdr:colOff>400050</xdr:colOff>
                <xdr:row>37</xdr:row>
                <xdr:rowOff>485775</xdr:rowOff>
              </to>
            </anchor>
          </objectPr>
        </oleObject>
      </mc:Choice>
      <mc:Fallback>
        <oleObject progId="PBrush" shapeId="38914" r:id="rId2093"/>
      </mc:Fallback>
    </mc:AlternateContent>
    <mc:AlternateContent xmlns:mc="http://schemas.openxmlformats.org/markup-compatibility/2006">
      <mc:Choice Requires="x14">
        <oleObject progId="PBrush" shapeId="38915" r:id="rId2094">
          <objectPr defaultSize="0" r:id="rId15">
            <anchor moveWithCells="1" sizeWithCells="1">
              <from>
                <xdr:col>36</xdr:col>
                <xdr:colOff>0</xdr:colOff>
                <xdr:row>39</xdr:row>
                <xdr:rowOff>0</xdr:rowOff>
              </from>
              <to>
                <xdr:col>36</xdr:col>
                <xdr:colOff>400050</xdr:colOff>
                <xdr:row>39</xdr:row>
                <xdr:rowOff>485775</xdr:rowOff>
              </to>
            </anchor>
          </objectPr>
        </oleObject>
      </mc:Choice>
      <mc:Fallback>
        <oleObject progId="PBrush" shapeId="38915" r:id="rId2094"/>
      </mc:Fallback>
    </mc:AlternateContent>
    <mc:AlternateContent xmlns:mc="http://schemas.openxmlformats.org/markup-compatibility/2006">
      <mc:Choice Requires="x14">
        <oleObject progId="PBrush" shapeId="38916" r:id="rId2095">
          <objectPr defaultSize="0" r:id="rId15">
            <anchor moveWithCells="1" sizeWithCells="1">
              <from>
                <xdr:col>36</xdr:col>
                <xdr:colOff>0</xdr:colOff>
                <xdr:row>41</xdr:row>
                <xdr:rowOff>0</xdr:rowOff>
              </from>
              <to>
                <xdr:col>36</xdr:col>
                <xdr:colOff>400050</xdr:colOff>
                <xdr:row>41</xdr:row>
                <xdr:rowOff>485775</xdr:rowOff>
              </to>
            </anchor>
          </objectPr>
        </oleObject>
      </mc:Choice>
      <mc:Fallback>
        <oleObject progId="PBrush" shapeId="38916" r:id="rId2095"/>
      </mc:Fallback>
    </mc:AlternateContent>
    <mc:AlternateContent xmlns:mc="http://schemas.openxmlformats.org/markup-compatibility/2006">
      <mc:Choice Requires="x14">
        <oleObject progId="PBrush" shapeId="38917" r:id="rId2096">
          <objectPr defaultSize="0" r:id="rId15">
            <anchor moveWithCells="1" sizeWithCells="1">
              <from>
                <xdr:col>36</xdr:col>
                <xdr:colOff>0</xdr:colOff>
                <xdr:row>53</xdr:row>
                <xdr:rowOff>0</xdr:rowOff>
              </from>
              <to>
                <xdr:col>36</xdr:col>
                <xdr:colOff>400050</xdr:colOff>
                <xdr:row>53</xdr:row>
                <xdr:rowOff>485775</xdr:rowOff>
              </to>
            </anchor>
          </objectPr>
        </oleObject>
      </mc:Choice>
      <mc:Fallback>
        <oleObject progId="PBrush" shapeId="38917" r:id="rId2096"/>
      </mc:Fallback>
    </mc:AlternateContent>
    <mc:AlternateContent xmlns:mc="http://schemas.openxmlformats.org/markup-compatibility/2006">
      <mc:Choice Requires="x14">
        <oleObject progId="PBrush" shapeId="38918" r:id="rId2097">
          <objectPr defaultSize="0" r:id="rId15">
            <anchor moveWithCells="1" sizeWithCells="1">
              <from>
                <xdr:col>36</xdr:col>
                <xdr:colOff>0</xdr:colOff>
                <xdr:row>54</xdr:row>
                <xdr:rowOff>0</xdr:rowOff>
              </from>
              <to>
                <xdr:col>36</xdr:col>
                <xdr:colOff>400050</xdr:colOff>
                <xdr:row>54</xdr:row>
                <xdr:rowOff>485775</xdr:rowOff>
              </to>
            </anchor>
          </objectPr>
        </oleObject>
      </mc:Choice>
      <mc:Fallback>
        <oleObject progId="PBrush" shapeId="38918" r:id="rId2097"/>
      </mc:Fallback>
    </mc:AlternateContent>
    <mc:AlternateContent xmlns:mc="http://schemas.openxmlformats.org/markup-compatibility/2006">
      <mc:Choice Requires="x14">
        <oleObject progId="PBrush" shapeId="38919" r:id="rId2098">
          <objectPr defaultSize="0" r:id="rId15">
            <anchor moveWithCells="1" sizeWithCells="1">
              <from>
                <xdr:col>36</xdr:col>
                <xdr:colOff>0</xdr:colOff>
                <xdr:row>77</xdr:row>
                <xdr:rowOff>0</xdr:rowOff>
              </from>
              <to>
                <xdr:col>36</xdr:col>
                <xdr:colOff>400050</xdr:colOff>
                <xdr:row>77</xdr:row>
                <xdr:rowOff>485775</xdr:rowOff>
              </to>
            </anchor>
          </objectPr>
        </oleObject>
      </mc:Choice>
      <mc:Fallback>
        <oleObject progId="PBrush" shapeId="38919" r:id="rId2098"/>
      </mc:Fallback>
    </mc:AlternateContent>
    <mc:AlternateContent xmlns:mc="http://schemas.openxmlformats.org/markup-compatibility/2006">
      <mc:Choice Requires="x14">
        <oleObject progId="PBrush" shapeId="38920" r:id="rId2099">
          <objectPr defaultSize="0" r:id="rId15">
            <anchor moveWithCells="1" sizeWithCells="1">
              <from>
                <xdr:col>36</xdr:col>
                <xdr:colOff>0</xdr:colOff>
                <xdr:row>127</xdr:row>
                <xdr:rowOff>0</xdr:rowOff>
              </from>
              <to>
                <xdr:col>36</xdr:col>
                <xdr:colOff>400050</xdr:colOff>
                <xdr:row>127</xdr:row>
                <xdr:rowOff>485775</xdr:rowOff>
              </to>
            </anchor>
          </objectPr>
        </oleObject>
      </mc:Choice>
      <mc:Fallback>
        <oleObject progId="PBrush" shapeId="38920" r:id="rId2099"/>
      </mc:Fallback>
    </mc:AlternateContent>
    <mc:AlternateContent xmlns:mc="http://schemas.openxmlformats.org/markup-compatibility/2006">
      <mc:Choice Requires="x14">
        <oleObject progId="PBrush" shapeId="38921" r:id="rId2100">
          <objectPr defaultSize="0" r:id="rId15">
            <anchor moveWithCells="1" sizeWithCells="1">
              <from>
                <xdr:col>36</xdr:col>
                <xdr:colOff>0</xdr:colOff>
                <xdr:row>138</xdr:row>
                <xdr:rowOff>0</xdr:rowOff>
              </from>
              <to>
                <xdr:col>36</xdr:col>
                <xdr:colOff>400050</xdr:colOff>
                <xdr:row>138</xdr:row>
                <xdr:rowOff>485775</xdr:rowOff>
              </to>
            </anchor>
          </objectPr>
        </oleObject>
      </mc:Choice>
      <mc:Fallback>
        <oleObject progId="PBrush" shapeId="38921" r:id="rId2100"/>
      </mc:Fallback>
    </mc:AlternateContent>
    <mc:AlternateContent xmlns:mc="http://schemas.openxmlformats.org/markup-compatibility/2006">
      <mc:Choice Requires="x14">
        <oleObject progId="PBrush" shapeId="38922" r:id="rId2101">
          <objectPr defaultSize="0" r:id="rId13">
            <anchor moveWithCells="1" sizeWithCells="1">
              <from>
                <xdr:col>30</xdr:col>
                <xdr:colOff>0</xdr:colOff>
                <xdr:row>11</xdr:row>
                <xdr:rowOff>0</xdr:rowOff>
              </from>
              <to>
                <xdr:col>30</xdr:col>
                <xdr:colOff>400050</xdr:colOff>
                <xdr:row>11</xdr:row>
                <xdr:rowOff>485775</xdr:rowOff>
              </to>
            </anchor>
          </objectPr>
        </oleObject>
      </mc:Choice>
      <mc:Fallback>
        <oleObject progId="PBrush" shapeId="38922" r:id="rId2101"/>
      </mc:Fallback>
    </mc:AlternateContent>
    <mc:AlternateContent xmlns:mc="http://schemas.openxmlformats.org/markup-compatibility/2006">
      <mc:Choice Requires="x14">
        <oleObject progId="PBrush" shapeId="38923" r:id="rId2102">
          <objectPr defaultSize="0" r:id="rId13">
            <anchor moveWithCells="1" sizeWithCells="1">
              <from>
                <xdr:col>30</xdr:col>
                <xdr:colOff>0</xdr:colOff>
                <xdr:row>12</xdr:row>
                <xdr:rowOff>0</xdr:rowOff>
              </from>
              <to>
                <xdr:col>30</xdr:col>
                <xdr:colOff>400050</xdr:colOff>
                <xdr:row>12</xdr:row>
                <xdr:rowOff>485775</xdr:rowOff>
              </to>
            </anchor>
          </objectPr>
        </oleObject>
      </mc:Choice>
      <mc:Fallback>
        <oleObject progId="PBrush" shapeId="38923" r:id="rId2102"/>
      </mc:Fallback>
    </mc:AlternateContent>
    <mc:AlternateContent xmlns:mc="http://schemas.openxmlformats.org/markup-compatibility/2006">
      <mc:Choice Requires="x14">
        <oleObject progId="PBrush" shapeId="38924" r:id="rId2103">
          <objectPr defaultSize="0" r:id="rId13">
            <anchor moveWithCells="1" sizeWithCells="1">
              <from>
                <xdr:col>30</xdr:col>
                <xdr:colOff>0</xdr:colOff>
                <xdr:row>22</xdr:row>
                <xdr:rowOff>0</xdr:rowOff>
              </from>
              <to>
                <xdr:col>30</xdr:col>
                <xdr:colOff>400050</xdr:colOff>
                <xdr:row>22</xdr:row>
                <xdr:rowOff>485775</xdr:rowOff>
              </to>
            </anchor>
          </objectPr>
        </oleObject>
      </mc:Choice>
      <mc:Fallback>
        <oleObject progId="PBrush" shapeId="38924" r:id="rId2103"/>
      </mc:Fallback>
    </mc:AlternateContent>
    <mc:AlternateContent xmlns:mc="http://schemas.openxmlformats.org/markup-compatibility/2006">
      <mc:Choice Requires="x14">
        <oleObject progId="PBrush" shapeId="38925" r:id="rId2104">
          <objectPr defaultSize="0" r:id="rId13">
            <anchor moveWithCells="1" sizeWithCells="1">
              <from>
                <xdr:col>30</xdr:col>
                <xdr:colOff>0</xdr:colOff>
                <xdr:row>23</xdr:row>
                <xdr:rowOff>0</xdr:rowOff>
              </from>
              <to>
                <xdr:col>30</xdr:col>
                <xdr:colOff>400050</xdr:colOff>
                <xdr:row>23</xdr:row>
                <xdr:rowOff>485775</xdr:rowOff>
              </to>
            </anchor>
          </objectPr>
        </oleObject>
      </mc:Choice>
      <mc:Fallback>
        <oleObject progId="PBrush" shapeId="38925" r:id="rId2104"/>
      </mc:Fallback>
    </mc:AlternateContent>
    <mc:AlternateContent xmlns:mc="http://schemas.openxmlformats.org/markup-compatibility/2006">
      <mc:Choice Requires="x14">
        <oleObject progId="PBrush" shapeId="38926" r:id="rId2105">
          <objectPr defaultSize="0" r:id="rId13">
            <anchor moveWithCells="1" sizeWithCells="1">
              <from>
                <xdr:col>30</xdr:col>
                <xdr:colOff>0</xdr:colOff>
                <xdr:row>24</xdr:row>
                <xdr:rowOff>0</xdr:rowOff>
              </from>
              <to>
                <xdr:col>30</xdr:col>
                <xdr:colOff>400050</xdr:colOff>
                <xdr:row>24</xdr:row>
                <xdr:rowOff>485775</xdr:rowOff>
              </to>
            </anchor>
          </objectPr>
        </oleObject>
      </mc:Choice>
      <mc:Fallback>
        <oleObject progId="PBrush" shapeId="38926" r:id="rId2105"/>
      </mc:Fallback>
    </mc:AlternateContent>
    <mc:AlternateContent xmlns:mc="http://schemas.openxmlformats.org/markup-compatibility/2006">
      <mc:Choice Requires="x14">
        <oleObject progId="PBrush" shapeId="38927" r:id="rId2106">
          <objectPr defaultSize="0" r:id="rId13">
            <anchor moveWithCells="1" sizeWithCells="1">
              <from>
                <xdr:col>30</xdr:col>
                <xdr:colOff>0</xdr:colOff>
                <xdr:row>25</xdr:row>
                <xdr:rowOff>0</xdr:rowOff>
              </from>
              <to>
                <xdr:col>30</xdr:col>
                <xdr:colOff>400050</xdr:colOff>
                <xdr:row>25</xdr:row>
                <xdr:rowOff>485775</xdr:rowOff>
              </to>
            </anchor>
          </objectPr>
        </oleObject>
      </mc:Choice>
      <mc:Fallback>
        <oleObject progId="PBrush" shapeId="38927" r:id="rId2106"/>
      </mc:Fallback>
    </mc:AlternateContent>
    <mc:AlternateContent xmlns:mc="http://schemas.openxmlformats.org/markup-compatibility/2006">
      <mc:Choice Requires="x14">
        <oleObject progId="PBrush" shapeId="38928" r:id="rId2107">
          <objectPr defaultSize="0" r:id="rId13">
            <anchor moveWithCells="1" sizeWithCells="1">
              <from>
                <xdr:col>30</xdr:col>
                <xdr:colOff>0</xdr:colOff>
                <xdr:row>26</xdr:row>
                <xdr:rowOff>0</xdr:rowOff>
              </from>
              <to>
                <xdr:col>30</xdr:col>
                <xdr:colOff>400050</xdr:colOff>
                <xdr:row>26</xdr:row>
                <xdr:rowOff>485775</xdr:rowOff>
              </to>
            </anchor>
          </objectPr>
        </oleObject>
      </mc:Choice>
      <mc:Fallback>
        <oleObject progId="PBrush" shapeId="38928" r:id="rId2107"/>
      </mc:Fallback>
    </mc:AlternateContent>
    <mc:AlternateContent xmlns:mc="http://schemas.openxmlformats.org/markup-compatibility/2006">
      <mc:Choice Requires="x14">
        <oleObject progId="PBrush" shapeId="38929" r:id="rId2108">
          <objectPr defaultSize="0" r:id="rId13">
            <anchor moveWithCells="1" sizeWithCells="1">
              <from>
                <xdr:col>30</xdr:col>
                <xdr:colOff>0</xdr:colOff>
                <xdr:row>27</xdr:row>
                <xdr:rowOff>0</xdr:rowOff>
              </from>
              <to>
                <xdr:col>30</xdr:col>
                <xdr:colOff>400050</xdr:colOff>
                <xdr:row>27</xdr:row>
                <xdr:rowOff>485775</xdr:rowOff>
              </to>
            </anchor>
          </objectPr>
        </oleObject>
      </mc:Choice>
      <mc:Fallback>
        <oleObject progId="PBrush" shapeId="38929" r:id="rId2108"/>
      </mc:Fallback>
    </mc:AlternateContent>
    <mc:AlternateContent xmlns:mc="http://schemas.openxmlformats.org/markup-compatibility/2006">
      <mc:Choice Requires="x14">
        <oleObject progId="PBrush" shapeId="38930" r:id="rId2109">
          <objectPr defaultSize="0" r:id="rId13">
            <anchor moveWithCells="1" sizeWithCells="1">
              <from>
                <xdr:col>30</xdr:col>
                <xdr:colOff>0</xdr:colOff>
                <xdr:row>48</xdr:row>
                <xdr:rowOff>0</xdr:rowOff>
              </from>
              <to>
                <xdr:col>30</xdr:col>
                <xdr:colOff>400050</xdr:colOff>
                <xdr:row>48</xdr:row>
                <xdr:rowOff>485775</xdr:rowOff>
              </to>
            </anchor>
          </objectPr>
        </oleObject>
      </mc:Choice>
      <mc:Fallback>
        <oleObject progId="PBrush" shapeId="38930" r:id="rId2109"/>
      </mc:Fallback>
    </mc:AlternateContent>
    <mc:AlternateContent xmlns:mc="http://schemas.openxmlformats.org/markup-compatibility/2006">
      <mc:Choice Requires="x14">
        <oleObject progId="PBrush" shapeId="38931" r:id="rId2110">
          <objectPr defaultSize="0" r:id="rId13">
            <anchor moveWithCells="1" sizeWithCells="1">
              <from>
                <xdr:col>30</xdr:col>
                <xdr:colOff>0</xdr:colOff>
                <xdr:row>70</xdr:row>
                <xdr:rowOff>0</xdr:rowOff>
              </from>
              <to>
                <xdr:col>30</xdr:col>
                <xdr:colOff>400050</xdr:colOff>
                <xdr:row>70</xdr:row>
                <xdr:rowOff>485775</xdr:rowOff>
              </to>
            </anchor>
          </objectPr>
        </oleObject>
      </mc:Choice>
      <mc:Fallback>
        <oleObject progId="PBrush" shapeId="38931" r:id="rId2110"/>
      </mc:Fallback>
    </mc:AlternateContent>
    <mc:AlternateContent xmlns:mc="http://schemas.openxmlformats.org/markup-compatibility/2006">
      <mc:Choice Requires="x14">
        <oleObject progId="PBrush" shapeId="38932" r:id="rId2111">
          <objectPr defaultSize="0" r:id="rId13">
            <anchor moveWithCells="1" sizeWithCells="1">
              <from>
                <xdr:col>30</xdr:col>
                <xdr:colOff>0</xdr:colOff>
                <xdr:row>71</xdr:row>
                <xdr:rowOff>0</xdr:rowOff>
              </from>
              <to>
                <xdr:col>30</xdr:col>
                <xdr:colOff>400050</xdr:colOff>
                <xdr:row>71</xdr:row>
                <xdr:rowOff>485775</xdr:rowOff>
              </to>
            </anchor>
          </objectPr>
        </oleObject>
      </mc:Choice>
      <mc:Fallback>
        <oleObject progId="PBrush" shapeId="38932" r:id="rId2111"/>
      </mc:Fallback>
    </mc:AlternateContent>
    <mc:AlternateContent xmlns:mc="http://schemas.openxmlformats.org/markup-compatibility/2006">
      <mc:Choice Requires="x14">
        <oleObject progId="PBrush" shapeId="38933" r:id="rId2112">
          <objectPr defaultSize="0" r:id="rId13">
            <anchor moveWithCells="1" sizeWithCells="1">
              <from>
                <xdr:col>30</xdr:col>
                <xdr:colOff>0</xdr:colOff>
                <xdr:row>72</xdr:row>
                <xdr:rowOff>0</xdr:rowOff>
              </from>
              <to>
                <xdr:col>30</xdr:col>
                <xdr:colOff>400050</xdr:colOff>
                <xdr:row>72</xdr:row>
                <xdr:rowOff>485775</xdr:rowOff>
              </to>
            </anchor>
          </objectPr>
        </oleObject>
      </mc:Choice>
      <mc:Fallback>
        <oleObject progId="PBrush" shapeId="38933" r:id="rId2112"/>
      </mc:Fallback>
    </mc:AlternateContent>
    <mc:AlternateContent xmlns:mc="http://schemas.openxmlformats.org/markup-compatibility/2006">
      <mc:Choice Requires="x14">
        <oleObject progId="PBrush" shapeId="38934" r:id="rId2113">
          <objectPr defaultSize="0" r:id="rId13">
            <anchor moveWithCells="1" sizeWithCells="1">
              <from>
                <xdr:col>30</xdr:col>
                <xdr:colOff>0</xdr:colOff>
                <xdr:row>126</xdr:row>
                <xdr:rowOff>0</xdr:rowOff>
              </from>
              <to>
                <xdr:col>30</xdr:col>
                <xdr:colOff>400050</xdr:colOff>
                <xdr:row>126</xdr:row>
                <xdr:rowOff>485775</xdr:rowOff>
              </to>
            </anchor>
          </objectPr>
        </oleObject>
      </mc:Choice>
      <mc:Fallback>
        <oleObject progId="PBrush" shapeId="38934" r:id="rId2113"/>
      </mc:Fallback>
    </mc:AlternateContent>
    <mc:AlternateContent xmlns:mc="http://schemas.openxmlformats.org/markup-compatibility/2006">
      <mc:Choice Requires="x14">
        <oleObject progId="PBrush" shapeId="38935" r:id="rId2114">
          <objectPr defaultSize="0" r:id="rId13">
            <anchor moveWithCells="1" sizeWithCells="1">
              <from>
                <xdr:col>30</xdr:col>
                <xdr:colOff>0</xdr:colOff>
                <xdr:row>219</xdr:row>
                <xdr:rowOff>0</xdr:rowOff>
              </from>
              <to>
                <xdr:col>30</xdr:col>
                <xdr:colOff>400050</xdr:colOff>
                <xdr:row>219</xdr:row>
                <xdr:rowOff>485775</xdr:rowOff>
              </to>
            </anchor>
          </objectPr>
        </oleObject>
      </mc:Choice>
      <mc:Fallback>
        <oleObject progId="PBrush" shapeId="38935" r:id="rId2114"/>
      </mc:Fallback>
    </mc:AlternateContent>
    <mc:AlternateContent xmlns:mc="http://schemas.openxmlformats.org/markup-compatibility/2006">
      <mc:Choice Requires="x14">
        <oleObject progId="PBrush" shapeId="38937" r:id="rId2115">
          <objectPr defaultSize="0" r:id="rId13">
            <anchor moveWithCells="1" sizeWithCells="1">
              <from>
                <xdr:col>28</xdr:col>
                <xdr:colOff>0</xdr:colOff>
                <xdr:row>13</xdr:row>
                <xdr:rowOff>0</xdr:rowOff>
              </from>
              <to>
                <xdr:col>28</xdr:col>
                <xdr:colOff>400050</xdr:colOff>
                <xdr:row>13</xdr:row>
                <xdr:rowOff>485775</xdr:rowOff>
              </to>
            </anchor>
          </objectPr>
        </oleObject>
      </mc:Choice>
      <mc:Fallback>
        <oleObject progId="PBrush" shapeId="38937" r:id="rId2115"/>
      </mc:Fallback>
    </mc:AlternateContent>
    <mc:AlternateContent xmlns:mc="http://schemas.openxmlformats.org/markup-compatibility/2006">
      <mc:Choice Requires="x14">
        <oleObject progId="PBrush" shapeId="38938" r:id="rId2116">
          <objectPr defaultSize="0" r:id="rId13">
            <anchor moveWithCells="1" sizeWithCells="1">
              <from>
                <xdr:col>28</xdr:col>
                <xdr:colOff>0</xdr:colOff>
                <xdr:row>14</xdr:row>
                <xdr:rowOff>0</xdr:rowOff>
              </from>
              <to>
                <xdr:col>28</xdr:col>
                <xdr:colOff>400050</xdr:colOff>
                <xdr:row>14</xdr:row>
                <xdr:rowOff>485775</xdr:rowOff>
              </to>
            </anchor>
          </objectPr>
        </oleObject>
      </mc:Choice>
      <mc:Fallback>
        <oleObject progId="PBrush" shapeId="38938" r:id="rId2116"/>
      </mc:Fallback>
    </mc:AlternateContent>
    <mc:AlternateContent xmlns:mc="http://schemas.openxmlformats.org/markup-compatibility/2006">
      <mc:Choice Requires="x14">
        <oleObject progId="PBrush" shapeId="38939" r:id="rId2117">
          <objectPr defaultSize="0" r:id="rId13">
            <anchor moveWithCells="1" sizeWithCells="1">
              <from>
                <xdr:col>28</xdr:col>
                <xdr:colOff>0</xdr:colOff>
                <xdr:row>15</xdr:row>
                <xdr:rowOff>0</xdr:rowOff>
              </from>
              <to>
                <xdr:col>28</xdr:col>
                <xdr:colOff>400050</xdr:colOff>
                <xdr:row>15</xdr:row>
                <xdr:rowOff>485775</xdr:rowOff>
              </to>
            </anchor>
          </objectPr>
        </oleObject>
      </mc:Choice>
      <mc:Fallback>
        <oleObject progId="PBrush" shapeId="38939" r:id="rId2117"/>
      </mc:Fallback>
    </mc:AlternateContent>
    <mc:AlternateContent xmlns:mc="http://schemas.openxmlformats.org/markup-compatibility/2006">
      <mc:Choice Requires="x14">
        <oleObject progId="PBrush" shapeId="38940" r:id="rId2118">
          <objectPr defaultSize="0" r:id="rId13">
            <anchor moveWithCells="1" sizeWithCells="1">
              <from>
                <xdr:col>28</xdr:col>
                <xdr:colOff>0</xdr:colOff>
                <xdr:row>28</xdr:row>
                <xdr:rowOff>0</xdr:rowOff>
              </from>
              <to>
                <xdr:col>28</xdr:col>
                <xdr:colOff>400050</xdr:colOff>
                <xdr:row>28</xdr:row>
                <xdr:rowOff>485775</xdr:rowOff>
              </to>
            </anchor>
          </objectPr>
        </oleObject>
      </mc:Choice>
      <mc:Fallback>
        <oleObject progId="PBrush" shapeId="38940" r:id="rId2118"/>
      </mc:Fallback>
    </mc:AlternateContent>
    <mc:AlternateContent xmlns:mc="http://schemas.openxmlformats.org/markup-compatibility/2006">
      <mc:Choice Requires="x14">
        <oleObject progId="PBrush" shapeId="38941" r:id="rId2119">
          <objectPr defaultSize="0" r:id="rId13">
            <anchor moveWithCells="1" sizeWithCells="1">
              <from>
                <xdr:col>28</xdr:col>
                <xdr:colOff>0</xdr:colOff>
                <xdr:row>29</xdr:row>
                <xdr:rowOff>0</xdr:rowOff>
              </from>
              <to>
                <xdr:col>28</xdr:col>
                <xdr:colOff>400050</xdr:colOff>
                <xdr:row>29</xdr:row>
                <xdr:rowOff>485775</xdr:rowOff>
              </to>
            </anchor>
          </objectPr>
        </oleObject>
      </mc:Choice>
      <mc:Fallback>
        <oleObject progId="PBrush" shapeId="38941" r:id="rId2119"/>
      </mc:Fallback>
    </mc:AlternateContent>
    <mc:AlternateContent xmlns:mc="http://schemas.openxmlformats.org/markup-compatibility/2006">
      <mc:Choice Requires="x14">
        <oleObject progId="PBrush" shapeId="38942" r:id="rId2120">
          <objectPr defaultSize="0" r:id="rId13">
            <anchor moveWithCells="1" sizeWithCells="1">
              <from>
                <xdr:col>28</xdr:col>
                <xdr:colOff>0</xdr:colOff>
                <xdr:row>30</xdr:row>
                <xdr:rowOff>0</xdr:rowOff>
              </from>
              <to>
                <xdr:col>28</xdr:col>
                <xdr:colOff>400050</xdr:colOff>
                <xdr:row>30</xdr:row>
                <xdr:rowOff>485775</xdr:rowOff>
              </to>
            </anchor>
          </objectPr>
        </oleObject>
      </mc:Choice>
      <mc:Fallback>
        <oleObject progId="PBrush" shapeId="38942" r:id="rId2120"/>
      </mc:Fallback>
    </mc:AlternateContent>
    <mc:AlternateContent xmlns:mc="http://schemas.openxmlformats.org/markup-compatibility/2006">
      <mc:Choice Requires="x14">
        <oleObject progId="PBrush" shapeId="38943" r:id="rId2121">
          <objectPr defaultSize="0" r:id="rId13">
            <anchor moveWithCells="1" sizeWithCells="1">
              <from>
                <xdr:col>28</xdr:col>
                <xdr:colOff>0</xdr:colOff>
                <xdr:row>31</xdr:row>
                <xdr:rowOff>0</xdr:rowOff>
              </from>
              <to>
                <xdr:col>28</xdr:col>
                <xdr:colOff>400050</xdr:colOff>
                <xdr:row>31</xdr:row>
                <xdr:rowOff>485775</xdr:rowOff>
              </to>
            </anchor>
          </objectPr>
        </oleObject>
      </mc:Choice>
      <mc:Fallback>
        <oleObject progId="PBrush" shapeId="38943" r:id="rId2121"/>
      </mc:Fallback>
    </mc:AlternateContent>
    <mc:AlternateContent xmlns:mc="http://schemas.openxmlformats.org/markup-compatibility/2006">
      <mc:Choice Requires="x14">
        <oleObject progId="PBrush" shapeId="38944" r:id="rId2122">
          <objectPr defaultSize="0" r:id="rId13">
            <anchor moveWithCells="1" sizeWithCells="1">
              <from>
                <xdr:col>28</xdr:col>
                <xdr:colOff>0</xdr:colOff>
                <xdr:row>38</xdr:row>
                <xdr:rowOff>0</xdr:rowOff>
              </from>
              <to>
                <xdr:col>28</xdr:col>
                <xdr:colOff>400050</xdr:colOff>
                <xdr:row>38</xdr:row>
                <xdr:rowOff>485775</xdr:rowOff>
              </to>
            </anchor>
          </objectPr>
        </oleObject>
      </mc:Choice>
      <mc:Fallback>
        <oleObject progId="PBrush" shapeId="38944" r:id="rId2122"/>
      </mc:Fallback>
    </mc:AlternateContent>
    <mc:AlternateContent xmlns:mc="http://schemas.openxmlformats.org/markup-compatibility/2006">
      <mc:Choice Requires="x14">
        <oleObject progId="PBrush" shapeId="38945" r:id="rId2123">
          <objectPr defaultSize="0" r:id="rId13">
            <anchor moveWithCells="1" sizeWithCells="1">
              <from>
                <xdr:col>28</xdr:col>
                <xdr:colOff>0</xdr:colOff>
                <xdr:row>49</xdr:row>
                <xdr:rowOff>0</xdr:rowOff>
              </from>
              <to>
                <xdr:col>28</xdr:col>
                <xdr:colOff>400050</xdr:colOff>
                <xdr:row>49</xdr:row>
                <xdr:rowOff>485775</xdr:rowOff>
              </to>
            </anchor>
          </objectPr>
        </oleObject>
      </mc:Choice>
      <mc:Fallback>
        <oleObject progId="PBrush" shapeId="38945" r:id="rId2123"/>
      </mc:Fallback>
    </mc:AlternateContent>
    <mc:AlternateContent xmlns:mc="http://schemas.openxmlformats.org/markup-compatibility/2006">
      <mc:Choice Requires="x14">
        <oleObject progId="PBrush" shapeId="38946" r:id="rId2124">
          <objectPr defaultSize="0" r:id="rId13">
            <anchor moveWithCells="1" sizeWithCells="1">
              <from>
                <xdr:col>28</xdr:col>
                <xdr:colOff>0</xdr:colOff>
                <xdr:row>50</xdr:row>
                <xdr:rowOff>0</xdr:rowOff>
              </from>
              <to>
                <xdr:col>28</xdr:col>
                <xdr:colOff>400050</xdr:colOff>
                <xdr:row>50</xdr:row>
                <xdr:rowOff>485775</xdr:rowOff>
              </to>
            </anchor>
          </objectPr>
        </oleObject>
      </mc:Choice>
      <mc:Fallback>
        <oleObject progId="PBrush" shapeId="38946" r:id="rId2124"/>
      </mc:Fallback>
    </mc:AlternateContent>
    <mc:AlternateContent xmlns:mc="http://schemas.openxmlformats.org/markup-compatibility/2006">
      <mc:Choice Requires="x14">
        <oleObject progId="PBrush" shapeId="38947" r:id="rId2125">
          <objectPr defaultSize="0" r:id="rId13">
            <anchor moveWithCells="1" sizeWithCells="1">
              <from>
                <xdr:col>28</xdr:col>
                <xdr:colOff>0</xdr:colOff>
                <xdr:row>51</xdr:row>
                <xdr:rowOff>0</xdr:rowOff>
              </from>
              <to>
                <xdr:col>28</xdr:col>
                <xdr:colOff>400050</xdr:colOff>
                <xdr:row>51</xdr:row>
                <xdr:rowOff>485775</xdr:rowOff>
              </to>
            </anchor>
          </objectPr>
        </oleObject>
      </mc:Choice>
      <mc:Fallback>
        <oleObject progId="PBrush" shapeId="38947" r:id="rId2125"/>
      </mc:Fallback>
    </mc:AlternateContent>
    <mc:AlternateContent xmlns:mc="http://schemas.openxmlformats.org/markup-compatibility/2006">
      <mc:Choice Requires="x14">
        <oleObject progId="PBrush" shapeId="38948" r:id="rId2126">
          <objectPr defaultSize="0" r:id="rId13">
            <anchor moveWithCells="1" sizeWithCells="1">
              <from>
                <xdr:col>28</xdr:col>
                <xdr:colOff>0</xdr:colOff>
                <xdr:row>52</xdr:row>
                <xdr:rowOff>0</xdr:rowOff>
              </from>
              <to>
                <xdr:col>28</xdr:col>
                <xdr:colOff>400050</xdr:colOff>
                <xdr:row>52</xdr:row>
                <xdr:rowOff>485775</xdr:rowOff>
              </to>
            </anchor>
          </objectPr>
        </oleObject>
      </mc:Choice>
      <mc:Fallback>
        <oleObject progId="PBrush" shapeId="38948" r:id="rId2126"/>
      </mc:Fallback>
    </mc:AlternateContent>
    <mc:AlternateContent xmlns:mc="http://schemas.openxmlformats.org/markup-compatibility/2006">
      <mc:Choice Requires="x14">
        <oleObject progId="PBrush" shapeId="38949" r:id="rId2127">
          <objectPr defaultSize="0" r:id="rId13">
            <anchor moveWithCells="1" sizeWithCells="1">
              <from>
                <xdr:col>28</xdr:col>
                <xdr:colOff>0</xdr:colOff>
                <xdr:row>73</xdr:row>
                <xdr:rowOff>0</xdr:rowOff>
              </from>
              <to>
                <xdr:col>28</xdr:col>
                <xdr:colOff>400050</xdr:colOff>
                <xdr:row>73</xdr:row>
                <xdr:rowOff>485775</xdr:rowOff>
              </to>
            </anchor>
          </objectPr>
        </oleObject>
      </mc:Choice>
      <mc:Fallback>
        <oleObject progId="PBrush" shapeId="38949" r:id="rId2127"/>
      </mc:Fallback>
    </mc:AlternateContent>
    <mc:AlternateContent xmlns:mc="http://schemas.openxmlformats.org/markup-compatibility/2006">
      <mc:Choice Requires="x14">
        <oleObject progId="PBrush" shapeId="38950" r:id="rId2128">
          <objectPr defaultSize="0" r:id="rId13">
            <anchor moveWithCells="1" sizeWithCells="1">
              <from>
                <xdr:col>28</xdr:col>
                <xdr:colOff>0</xdr:colOff>
                <xdr:row>74</xdr:row>
                <xdr:rowOff>0</xdr:rowOff>
              </from>
              <to>
                <xdr:col>28</xdr:col>
                <xdr:colOff>400050</xdr:colOff>
                <xdr:row>74</xdr:row>
                <xdr:rowOff>485775</xdr:rowOff>
              </to>
            </anchor>
          </objectPr>
        </oleObject>
      </mc:Choice>
      <mc:Fallback>
        <oleObject progId="PBrush" shapeId="38950" r:id="rId2128"/>
      </mc:Fallback>
    </mc:AlternateContent>
    <mc:AlternateContent xmlns:mc="http://schemas.openxmlformats.org/markup-compatibility/2006">
      <mc:Choice Requires="x14">
        <oleObject progId="PBrush" shapeId="38952" r:id="rId2129">
          <objectPr defaultSize="0" r:id="rId13">
            <anchor moveWithCells="1" sizeWithCells="1">
              <from>
                <xdr:col>36</xdr:col>
                <xdr:colOff>0</xdr:colOff>
                <xdr:row>42</xdr:row>
                <xdr:rowOff>0</xdr:rowOff>
              </from>
              <to>
                <xdr:col>36</xdr:col>
                <xdr:colOff>400050</xdr:colOff>
                <xdr:row>42</xdr:row>
                <xdr:rowOff>485775</xdr:rowOff>
              </to>
            </anchor>
          </objectPr>
        </oleObject>
      </mc:Choice>
      <mc:Fallback>
        <oleObject progId="PBrush" shapeId="38952" r:id="rId2129"/>
      </mc:Fallback>
    </mc:AlternateContent>
    <mc:AlternateContent xmlns:mc="http://schemas.openxmlformats.org/markup-compatibility/2006">
      <mc:Choice Requires="x14">
        <oleObject progId="PBrush" shapeId="38953" r:id="rId2130">
          <objectPr defaultSize="0" r:id="rId13">
            <anchor moveWithCells="1" sizeWithCells="1">
              <from>
                <xdr:col>36</xdr:col>
                <xdr:colOff>0</xdr:colOff>
                <xdr:row>43</xdr:row>
                <xdr:rowOff>0</xdr:rowOff>
              </from>
              <to>
                <xdr:col>36</xdr:col>
                <xdr:colOff>400050</xdr:colOff>
                <xdr:row>43</xdr:row>
                <xdr:rowOff>485775</xdr:rowOff>
              </to>
            </anchor>
          </objectPr>
        </oleObject>
      </mc:Choice>
      <mc:Fallback>
        <oleObject progId="PBrush" shapeId="38953" r:id="rId2130"/>
      </mc:Fallback>
    </mc:AlternateContent>
    <mc:AlternateContent xmlns:mc="http://schemas.openxmlformats.org/markup-compatibility/2006">
      <mc:Choice Requires="x14">
        <oleObject progId="PBrush" shapeId="38954" r:id="rId2131">
          <objectPr defaultSize="0" r:id="rId13">
            <anchor moveWithCells="1" sizeWithCells="1">
              <from>
                <xdr:col>36</xdr:col>
                <xdr:colOff>0</xdr:colOff>
                <xdr:row>44</xdr:row>
                <xdr:rowOff>0</xdr:rowOff>
              </from>
              <to>
                <xdr:col>36</xdr:col>
                <xdr:colOff>400050</xdr:colOff>
                <xdr:row>44</xdr:row>
                <xdr:rowOff>485775</xdr:rowOff>
              </to>
            </anchor>
          </objectPr>
        </oleObject>
      </mc:Choice>
      <mc:Fallback>
        <oleObject progId="PBrush" shapeId="38954" r:id="rId2131"/>
      </mc:Fallback>
    </mc:AlternateContent>
    <mc:AlternateContent xmlns:mc="http://schemas.openxmlformats.org/markup-compatibility/2006">
      <mc:Choice Requires="x14">
        <oleObject progId="PBrush" shapeId="38955" r:id="rId2132">
          <objectPr defaultSize="0" r:id="rId13">
            <anchor moveWithCells="1" sizeWithCells="1">
              <from>
                <xdr:col>36</xdr:col>
                <xdr:colOff>0</xdr:colOff>
                <xdr:row>45</xdr:row>
                <xdr:rowOff>0</xdr:rowOff>
              </from>
              <to>
                <xdr:col>36</xdr:col>
                <xdr:colOff>400050</xdr:colOff>
                <xdr:row>45</xdr:row>
                <xdr:rowOff>485775</xdr:rowOff>
              </to>
            </anchor>
          </objectPr>
        </oleObject>
      </mc:Choice>
      <mc:Fallback>
        <oleObject progId="PBrush" shapeId="38955" r:id="rId2132"/>
      </mc:Fallback>
    </mc:AlternateContent>
    <mc:AlternateContent xmlns:mc="http://schemas.openxmlformats.org/markup-compatibility/2006">
      <mc:Choice Requires="x14">
        <oleObject progId="PBrush" shapeId="38956" r:id="rId2133">
          <objectPr defaultSize="0" r:id="rId13">
            <anchor moveWithCells="1" sizeWithCells="1">
              <from>
                <xdr:col>36</xdr:col>
                <xdr:colOff>0</xdr:colOff>
                <xdr:row>46</xdr:row>
                <xdr:rowOff>0</xdr:rowOff>
              </from>
              <to>
                <xdr:col>36</xdr:col>
                <xdr:colOff>400050</xdr:colOff>
                <xdr:row>46</xdr:row>
                <xdr:rowOff>485775</xdr:rowOff>
              </to>
            </anchor>
          </objectPr>
        </oleObject>
      </mc:Choice>
      <mc:Fallback>
        <oleObject progId="PBrush" shapeId="38956" r:id="rId2133"/>
      </mc:Fallback>
    </mc:AlternateContent>
    <mc:AlternateContent xmlns:mc="http://schemas.openxmlformats.org/markup-compatibility/2006">
      <mc:Choice Requires="x14">
        <oleObject progId="PBrush" shapeId="38957" r:id="rId2134">
          <objectPr defaultSize="0" r:id="rId13">
            <anchor moveWithCells="1" sizeWithCells="1">
              <from>
                <xdr:col>36</xdr:col>
                <xdr:colOff>0</xdr:colOff>
                <xdr:row>47</xdr:row>
                <xdr:rowOff>0</xdr:rowOff>
              </from>
              <to>
                <xdr:col>36</xdr:col>
                <xdr:colOff>400050</xdr:colOff>
                <xdr:row>47</xdr:row>
                <xdr:rowOff>485775</xdr:rowOff>
              </to>
            </anchor>
          </objectPr>
        </oleObject>
      </mc:Choice>
      <mc:Fallback>
        <oleObject progId="PBrush" shapeId="38957" r:id="rId2134"/>
      </mc:Fallback>
    </mc:AlternateContent>
    <mc:AlternateContent xmlns:mc="http://schemas.openxmlformats.org/markup-compatibility/2006">
      <mc:Choice Requires="x14">
        <oleObject progId="PBrush" shapeId="38958" r:id="rId2135">
          <objectPr defaultSize="0" r:id="rId13">
            <anchor moveWithCells="1" sizeWithCells="1">
              <from>
                <xdr:col>36</xdr:col>
                <xdr:colOff>0</xdr:colOff>
                <xdr:row>55</xdr:row>
                <xdr:rowOff>0</xdr:rowOff>
              </from>
              <to>
                <xdr:col>36</xdr:col>
                <xdr:colOff>400050</xdr:colOff>
                <xdr:row>55</xdr:row>
                <xdr:rowOff>485775</xdr:rowOff>
              </to>
            </anchor>
          </objectPr>
        </oleObject>
      </mc:Choice>
      <mc:Fallback>
        <oleObject progId="PBrush" shapeId="38958" r:id="rId2135"/>
      </mc:Fallback>
    </mc:AlternateContent>
    <mc:AlternateContent xmlns:mc="http://schemas.openxmlformats.org/markup-compatibility/2006">
      <mc:Choice Requires="x14">
        <oleObject progId="PBrush" shapeId="38959" r:id="rId2136">
          <objectPr defaultSize="0" r:id="rId13">
            <anchor moveWithCells="1" sizeWithCells="1">
              <from>
                <xdr:col>36</xdr:col>
                <xdr:colOff>0</xdr:colOff>
                <xdr:row>78</xdr:row>
                <xdr:rowOff>0</xdr:rowOff>
              </from>
              <to>
                <xdr:col>36</xdr:col>
                <xdr:colOff>400050</xdr:colOff>
                <xdr:row>78</xdr:row>
                <xdr:rowOff>485775</xdr:rowOff>
              </to>
            </anchor>
          </objectPr>
        </oleObject>
      </mc:Choice>
      <mc:Fallback>
        <oleObject progId="PBrush" shapeId="38959" r:id="rId2136"/>
      </mc:Fallback>
    </mc:AlternateContent>
    <mc:AlternateContent xmlns:mc="http://schemas.openxmlformats.org/markup-compatibility/2006">
      <mc:Choice Requires="x14">
        <oleObject progId="PBrush" shapeId="38960" r:id="rId2137">
          <objectPr defaultSize="0" r:id="rId13">
            <anchor moveWithCells="1" sizeWithCells="1">
              <from>
                <xdr:col>36</xdr:col>
                <xdr:colOff>0</xdr:colOff>
                <xdr:row>95</xdr:row>
                <xdr:rowOff>0</xdr:rowOff>
              </from>
              <to>
                <xdr:col>36</xdr:col>
                <xdr:colOff>400050</xdr:colOff>
                <xdr:row>95</xdr:row>
                <xdr:rowOff>485775</xdr:rowOff>
              </to>
            </anchor>
          </objectPr>
        </oleObject>
      </mc:Choice>
      <mc:Fallback>
        <oleObject progId="PBrush" shapeId="38960" r:id="rId2137"/>
      </mc:Fallback>
    </mc:AlternateContent>
    <mc:AlternateContent xmlns:mc="http://schemas.openxmlformats.org/markup-compatibility/2006">
      <mc:Choice Requires="x14">
        <oleObject progId="PBrush" shapeId="38961" r:id="rId2138">
          <objectPr defaultSize="0" r:id="rId13">
            <anchor moveWithCells="1" sizeWithCells="1">
              <from>
                <xdr:col>36</xdr:col>
                <xdr:colOff>0</xdr:colOff>
                <xdr:row>106</xdr:row>
                <xdr:rowOff>0</xdr:rowOff>
              </from>
              <to>
                <xdr:col>36</xdr:col>
                <xdr:colOff>400050</xdr:colOff>
                <xdr:row>106</xdr:row>
                <xdr:rowOff>485775</xdr:rowOff>
              </to>
            </anchor>
          </objectPr>
        </oleObject>
      </mc:Choice>
      <mc:Fallback>
        <oleObject progId="PBrush" shapeId="38961" r:id="rId2138"/>
      </mc:Fallback>
    </mc:AlternateContent>
    <mc:AlternateContent xmlns:mc="http://schemas.openxmlformats.org/markup-compatibility/2006">
      <mc:Choice Requires="x14">
        <oleObject progId="PBrush" shapeId="38962" r:id="rId2139">
          <objectPr defaultSize="0" r:id="rId13">
            <anchor moveWithCells="1" sizeWithCells="1">
              <from>
                <xdr:col>36</xdr:col>
                <xdr:colOff>0</xdr:colOff>
                <xdr:row>128</xdr:row>
                <xdr:rowOff>0</xdr:rowOff>
              </from>
              <to>
                <xdr:col>36</xdr:col>
                <xdr:colOff>400050</xdr:colOff>
                <xdr:row>128</xdr:row>
                <xdr:rowOff>485775</xdr:rowOff>
              </to>
            </anchor>
          </objectPr>
        </oleObject>
      </mc:Choice>
      <mc:Fallback>
        <oleObject progId="PBrush" shapeId="38962" r:id="rId2139"/>
      </mc:Fallback>
    </mc:AlternateContent>
    <mc:AlternateContent xmlns:mc="http://schemas.openxmlformats.org/markup-compatibility/2006">
      <mc:Choice Requires="x14">
        <oleObject progId="PBrush" shapeId="38963" r:id="rId2140">
          <objectPr defaultSize="0" r:id="rId13">
            <anchor moveWithCells="1" sizeWithCells="1">
              <from>
                <xdr:col>36</xdr:col>
                <xdr:colOff>0</xdr:colOff>
                <xdr:row>129</xdr:row>
                <xdr:rowOff>0</xdr:rowOff>
              </from>
              <to>
                <xdr:col>36</xdr:col>
                <xdr:colOff>400050</xdr:colOff>
                <xdr:row>129</xdr:row>
                <xdr:rowOff>485775</xdr:rowOff>
              </to>
            </anchor>
          </objectPr>
        </oleObject>
      </mc:Choice>
      <mc:Fallback>
        <oleObject progId="PBrush" shapeId="38963" r:id="rId2140"/>
      </mc:Fallback>
    </mc:AlternateContent>
    <mc:AlternateContent xmlns:mc="http://schemas.openxmlformats.org/markup-compatibility/2006">
      <mc:Choice Requires="x14">
        <oleObject progId="PBrush" shapeId="38964" r:id="rId2141">
          <objectPr defaultSize="0" r:id="rId13">
            <anchor moveWithCells="1" sizeWithCells="1">
              <from>
                <xdr:col>36</xdr:col>
                <xdr:colOff>0</xdr:colOff>
                <xdr:row>139</xdr:row>
                <xdr:rowOff>0</xdr:rowOff>
              </from>
              <to>
                <xdr:col>36</xdr:col>
                <xdr:colOff>400050</xdr:colOff>
                <xdr:row>139</xdr:row>
                <xdr:rowOff>485775</xdr:rowOff>
              </to>
            </anchor>
          </objectPr>
        </oleObject>
      </mc:Choice>
      <mc:Fallback>
        <oleObject progId="PBrush" shapeId="38964" r:id="rId2141"/>
      </mc:Fallback>
    </mc:AlternateContent>
    <mc:AlternateContent xmlns:mc="http://schemas.openxmlformats.org/markup-compatibility/2006">
      <mc:Choice Requires="x14">
        <oleObject progId="PBrush" shapeId="38965" r:id="rId2142">
          <objectPr defaultSize="0" r:id="rId13">
            <anchor moveWithCells="1" sizeWithCells="1">
              <from>
                <xdr:col>36</xdr:col>
                <xdr:colOff>0</xdr:colOff>
                <xdr:row>140</xdr:row>
                <xdr:rowOff>0</xdr:rowOff>
              </from>
              <to>
                <xdr:col>36</xdr:col>
                <xdr:colOff>400050</xdr:colOff>
                <xdr:row>140</xdr:row>
                <xdr:rowOff>485775</xdr:rowOff>
              </to>
            </anchor>
          </objectPr>
        </oleObject>
      </mc:Choice>
      <mc:Fallback>
        <oleObject progId="PBrush" shapeId="38965" r:id="rId2142"/>
      </mc:Fallback>
    </mc:AlternateContent>
    <mc:AlternateContent xmlns:mc="http://schemas.openxmlformats.org/markup-compatibility/2006">
      <mc:Choice Requires="x14">
        <oleObject progId="PBrush" shapeId="38966" r:id="rId2143">
          <objectPr defaultSize="0" r:id="rId13">
            <anchor moveWithCells="1" sizeWithCells="1">
              <from>
                <xdr:col>36</xdr:col>
                <xdr:colOff>0</xdr:colOff>
                <xdr:row>154</xdr:row>
                <xdr:rowOff>0</xdr:rowOff>
              </from>
              <to>
                <xdr:col>36</xdr:col>
                <xdr:colOff>400050</xdr:colOff>
                <xdr:row>154</xdr:row>
                <xdr:rowOff>485775</xdr:rowOff>
              </to>
            </anchor>
          </objectPr>
        </oleObject>
      </mc:Choice>
      <mc:Fallback>
        <oleObject progId="PBrush" shapeId="38966" r:id="rId2143"/>
      </mc:Fallback>
    </mc:AlternateContent>
    <mc:AlternateContent xmlns:mc="http://schemas.openxmlformats.org/markup-compatibility/2006">
      <mc:Choice Requires="x14">
        <oleObject progId="PBrush" shapeId="38967" r:id="rId2144">
          <objectPr defaultSize="0" r:id="rId13">
            <anchor moveWithCells="1" sizeWithCells="1">
              <from>
                <xdr:col>36</xdr:col>
                <xdr:colOff>0</xdr:colOff>
                <xdr:row>160</xdr:row>
                <xdr:rowOff>0</xdr:rowOff>
              </from>
              <to>
                <xdr:col>36</xdr:col>
                <xdr:colOff>400050</xdr:colOff>
                <xdr:row>160</xdr:row>
                <xdr:rowOff>485775</xdr:rowOff>
              </to>
            </anchor>
          </objectPr>
        </oleObject>
      </mc:Choice>
      <mc:Fallback>
        <oleObject progId="PBrush" shapeId="38967" r:id="rId2144"/>
      </mc:Fallback>
    </mc:AlternateContent>
    <mc:AlternateContent xmlns:mc="http://schemas.openxmlformats.org/markup-compatibility/2006">
      <mc:Choice Requires="x14">
        <oleObject progId="PBrush" shapeId="38968" r:id="rId2145">
          <objectPr defaultSize="0" r:id="rId13">
            <anchor moveWithCells="1" sizeWithCells="1">
              <from>
                <xdr:col>36</xdr:col>
                <xdr:colOff>0</xdr:colOff>
                <xdr:row>220</xdr:row>
                <xdr:rowOff>0</xdr:rowOff>
              </from>
              <to>
                <xdr:col>36</xdr:col>
                <xdr:colOff>400050</xdr:colOff>
                <xdr:row>220</xdr:row>
                <xdr:rowOff>485775</xdr:rowOff>
              </to>
            </anchor>
          </objectPr>
        </oleObject>
      </mc:Choice>
      <mc:Fallback>
        <oleObject progId="PBrush" shapeId="38968" r:id="rId2145"/>
      </mc:Fallback>
    </mc:AlternateContent>
    <mc:AlternateContent xmlns:mc="http://schemas.openxmlformats.org/markup-compatibility/2006">
      <mc:Choice Requires="x14">
        <oleObject progId="PBrush" shapeId="38969" r:id="rId2146">
          <objectPr defaultSize="0" r:id="rId11">
            <anchor moveWithCells="1" sizeWithCells="1">
              <from>
                <xdr:col>32</xdr:col>
                <xdr:colOff>0</xdr:colOff>
                <xdr:row>11</xdr:row>
                <xdr:rowOff>0</xdr:rowOff>
              </from>
              <to>
                <xdr:col>32</xdr:col>
                <xdr:colOff>400050</xdr:colOff>
                <xdr:row>11</xdr:row>
                <xdr:rowOff>485775</xdr:rowOff>
              </to>
            </anchor>
          </objectPr>
        </oleObject>
      </mc:Choice>
      <mc:Fallback>
        <oleObject progId="PBrush" shapeId="38969" r:id="rId2146"/>
      </mc:Fallback>
    </mc:AlternateContent>
    <mc:AlternateContent xmlns:mc="http://schemas.openxmlformats.org/markup-compatibility/2006">
      <mc:Choice Requires="x14">
        <oleObject progId="PBrush" shapeId="38970" r:id="rId2147">
          <objectPr defaultSize="0" r:id="rId11">
            <anchor moveWithCells="1" sizeWithCells="1">
              <from>
                <xdr:col>32</xdr:col>
                <xdr:colOff>0</xdr:colOff>
                <xdr:row>12</xdr:row>
                <xdr:rowOff>0</xdr:rowOff>
              </from>
              <to>
                <xdr:col>32</xdr:col>
                <xdr:colOff>400050</xdr:colOff>
                <xdr:row>12</xdr:row>
                <xdr:rowOff>485775</xdr:rowOff>
              </to>
            </anchor>
          </objectPr>
        </oleObject>
      </mc:Choice>
      <mc:Fallback>
        <oleObject progId="PBrush" shapeId="38970" r:id="rId2147"/>
      </mc:Fallback>
    </mc:AlternateContent>
    <mc:AlternateContent xmlns:mc="http://schemas.openxmlformats.org/markup-compatibility/2006">
      <mc:Choice Requires="x14">
        <oleObject progId="PBrush" shapeId="38971" r:id="rId2148">
          <objectPr defaultSize="0" r:id="rId11">
            <anchor moveWithCells="1" sizeWithCells="1">
              <from>
                <xdr:col>32</xdr:col>
                <xdr:colOff>0</xdr:colOff>
                <xdr:row>22</xdr:row>
                <xdr:rowOff>0</xdr:rowOff>
              </from>
              <to>
                <xdr:col>32</xdr:col>
                <xdr:colOff>400050</xdr:colOff>
                <xdr:row>22</xdr:row>
                <xdr:rowOff>485775</xdr:rowOff>
              </to>
            </anchor>
          </objectPr>
        </oleObject>
      </mc:Choice>
      <mc:Fallback>
        <oleObject progId="PBrush" shapeId="38971" r:id="rId2148"/>
      </mc:Fallback>
    </mc:AlternateContent>
    <mc:AlternateContent xmlns:mc="http://schemas.openxmlformats.org/markup-compatibility/2006">
      <mc:Choice Requires="x14">
        <oleObject progId="PBrush" shapeId="38972" r:id="rId2149">
          <objectPr defaultSize="0" r:id="rId11">
            <anchor moveWithCells="1" sizeWithCells="1">
              <from>
                <xdr:col>32</xdr:col>
                <xdr:colOff>0</xdr:colOff>
                <xdr:row>23</xdr:row>
                <xdr:rowOff>0</xdr:rowOff>
              </from>
              <to>
                <xdr:col>32</xdr:col>
                <xdr:colOff>400050</xdr:colOff>
                <xdr:row>23</xdr:row>
                <xdr:rowOff>485775</xdr:rowOff>
              </to>
            </anchor>
          </objectPr>
        </oleObject>
      </mc:Choice>
      <mc:Fallback>
        <oleObject progId="PBrush" shapeId="38972" r:id="rId2149"/>
      </mc:Fallback>
    </mc:AlternateContent>
    <mc:AlternateContent xmlns:mc="http://schemas.openxmlformats.org/markup-compatibility/2006">
      <mc:Choice Requires="x14">
        <oleObject progId="PBrush" shapeId="38973" r:id="rId2150">
          <objectPr defaultSize="0" r:id="rId11">
            <anchor moveWithCells="1" sizeWithCells="1">
              <from>
                <xdr:col>32</xdr:col>
                <xdr:colOff>0</xdr:colOff>
                <xdr:row>24</xdr:row>
                <xdr:rowOff>0</xdr:rowOff>
              </from>
              <to>
                <xdr:col>32</xdr:col>
                <xdr:colOff>400050</xdr:colOff>
                <xdr:row>24</xdr:row>
                <xdr:rowOff>485775</xdr:rowOff>
              </to>
            </anchor>
          </objectPr>
        </oleObject>
      </mc:Choice>
      <mc:Fallback>
        <oleObject progId="PBrush" shapeId="38973" r:id="rId2150"/>
      </mc:Fallback>
    </mc:AlternateContent>
    <mc:AlternateContent xmlns:mc="http://schemas.openxmlformats.org/markup-compatibility/2006">
      <mc:Choice Requires="x14">
        <oleObject progId="PBrush" shapeId="38974" r:id="rId2151">
          <objectPr defaultSize="0" r:id="rId11">
            <anchor moveWithCells="1" sizeWithCells="1">
              <from>
                <xdr:col>32</xdr:col>
                <xdr:colOff>0</xdr:colOff>
                <xdr:row>25</xdr:row>
                <xdr:rowOff>0</xdr:rowOff>
              </from>
              <to>
                <xdr:col>32</xdr:col>
                <xdr:colOff>400050</xdr:colOff>
                <xdr:row>25</xdr:row>
                <xdr:rowOff>485775</xdr:rowOff>
              </to>
            </anchor>
          </objectPr>
        </oleObject>
      </mc:Choice>
      <mc:Fallback>
        <oleObject progId="PBrush" shapeId="38974" r:id="rId2151"/>
      </mc:Fallback>
    </mc:AlternateContent>
    <mc:AlternateContent xmlns:mc="http://schemas.openxmlformats.org/markup-compatibility/2006">
      <mc:Choice Requires="x14">
        <oleObject progId="PBrush" shapeId="38975" r:id="rId2152">
          <objectPr defaultSize="0" r:id="rId11">
            <anchor moveWithCells="1" sizeWithCells="1">
              <from>
                <xdr:col>32</xdr:col>
                <xdr:colOff>0</xdr:colOff>
                <xdr:row>26</xdr:row>
                <xdr:rowOff>0</xdr:rowOff>
              </from>
              <to>
                <xdr:col>32</xdr:col>
                <xdr:colOff>400050</xdr:colOff>
                <xdr:row>26</xdr:row>
                <xdr:rowOff>485775</xdr:rowOff>
              </to>
            </anchor>
          </objectPr>
        </oleObject>
      </mc:Choice>
      <mc:Fallback>
        <oleObject progId="PBrush" shapeId="38975" r:id="rId2152"/>
      </mc:Fallback>
    </mc:AlternateContent>
    <mc:AlternateContent xmlns:mc="http://schemas.openxmlformats.org/markup-compatibility/2006">
      <mc:Choice Requires="x14">
        <oleObject progId="PBrush" shapeId="38976" r:id="rId2153">
          <objectPr defaultSize="0" r:id="rId11">
            <anchor moveWithCells="1" sizeWithCells="1">
              <from>
                <xdr:col>32</xdr:col>
                <xdr:colOff>0</xdr:colOff>
                <xdr:row>27</xdr:row>
                <xdr:rowOff>0</xdr:rowOff>
              </from>
              <to>
                <xdr:col>32</xdr:col>
                <xdr:colOff>400050</xdr:colOff>
                <xdr:row>27</xdr:row>
                <xdr:rowOff>485775</xdr:rowOff>
              </to>
            </anchor>
          </objectPr>
        </oleObject>
      </mc:Choice>
      <mc:Fallback>
        <oleObject progId="PBrush" shapeId="38976" r:id="rId2153"/>
      </mc:Fallback>
    </mc:AlternateContent>
    <mc:AlternateContent xmlns:mc="http://schemas.openxmlformats.org/markup-compatibility/2006">
      <mc:Choice Requires="x14">
        <oleObject progId="PBrush" shapeId="38977" r:id="rId2154">
          <objectPr defaultSize="0" r:id="rId11">
            <anchor moveWithCells="1" sizeWithCells="1">
              <from>
                <xdr:col>32</xdr:col>
                <xdr:colOff>0</xdr:colOff>
                <xdr:row>48</xdr:row>
                <xdr:rowOff>0</xdr:rowOff>
              </from>
              <to>
                <xdr:col>32</xdr:col>
                <xdr:colOff>400050</xdr:colOff>
                <xdr:row>48</xdr:row>
                <xdr:rowOff>485775</xdr:rowOff>
              </to>
            </anchor>
          </objectPr>
        </oleObject>
      </mc:Choice>
      <mc:Fallback>
        <oleObject progId="PBrush" shapeId="38977" r:id="rId2154"/>
      </mc:Fallback>
    </mc:AlternateContent>
    <mc:AlternateContent xmlns:mc="http://schemas.openxmlformats.org/markup-compatibility/2006">
      <mc:Choice Requires="x14">
        <oleObject progId="PBrush" shapeId="38978" r:id="rId2155">
          <objectPr defaultSize="0" r:id="rId11">
            <anchor moveWithCells="1" sizeWithCells="1">
              <from>
                <xdr:col>32</xdr:col>
                <xdr:colOff>0</xdr:colOff>
                <xdr:row>70</xdr:row>
                <xdr:rowOff>0</xdr:rowOff>
              </from>
              <to>
                <xdr:col>32</xdr:col>
                <xdr:colOff>400050</xdr:colOff>
                <xdr:row>70</xdr:row>
                <xdr:rowOff>485775</xdr:rowOff>
              </to>
            </anchor>
          </objectPr>
        </oleObject>
      </mc:Choice>
      <mc:Fallback>
        <oleObject progId="PBrush" shapeId="38978" r:id="rId2155"/>
      </mc:Fallback>
    </mc:AlternateContent>
    <mc:AlternateContent xmlns:mc="http://schemas.openxmlformats.org/markup-compatibility/2006">
      <mc:Choice Requires="x14">
        <oleObject progId="PBrush" shapeId="38979" r:id="rId2156">
          <objectPr defaultSize="0" r:id="rId11">
            <anchor moveWithCells="1" sizeWithCells="1">
              <from>
                <xdr:col>32</xdr:col>
                <xdr:colOff>0</xdr:colOff>
                <xdr:row>71</xdr:row>
                <xdr:rowOff>0</xdr:rowOff>
              </from>
              <to>
                <xdr:col>32</xdr:col>
                <xdr:colOff>400050</xdr:colOff>
                <xdr:row>71</xdr:row>
                <xdr:rowOff>485775</xdr:rowOff>
              </to>
            </anchor>
          </objectPr>
        </oleObject>
      </mc:Choice>
      <mc:Fallback>
        <oleObject progId="PBrush" shapeId="38979" r:id="rId2156"/>
      </mc:Fallback>
    </mc:AlternateContent>
    <mc:AlternateContent xmlns:mc="http://schemas.openxmlformats.org/markup-compatibility/2006">
      <mc:Choice Requires="x14">
        <oleObject progId="PBrush" shapeId="38980" r:id="rId2157">
          <objectPr defaultSize="0" r:id="rId11">
            <anchor moveWithCells="1" sizeWithCells="1">
              <from>
                <xdr:col>32</xdr:col>
                <xdr:colOff>0</xdr:colOff>
                <xdr:row>72</xdr:row>
                <xdr:rowOff>0</xdr:rowOff>
              </from>
              <to>
                <xdr:col>32</xdr:col>
                <xdr:colOff>400050</xdr:colOff>
                <xdr:row>72</xdr:row>
                <xdr:rowOff>485775</xdr:rowOff>
              </to>
            </anchor>
          </objectPr>
        </oleObject>
      </mc:Choice>
      <mc:Fallback>
        <oleObject progId="PBrush" shapeId="38980" r:id="rId2157"/>
      </mc:Fallback>
    </mc:AlternateContent>
    <mc:AlternateContent xmlns:mc="http://schemas.openxmlformats.org/markup-compatibility/2006">
      <mc:Choice Requires="x14">
        <oleObject progId="PBrush" shapeId="38981" r:id="rId2158">
          <objectPr defaultSize="0" r:id="rId11">
            <anchor moveWithCells="1" sizeWithCells="1">
              <from>
                <xdr:col>32</xdr:col>
                <xdr:colOff>0</xdr:colOff>
                <xdr:row>126</xdr:row>
                <xdr:rowOff>0</xdr:rowOff>
              </from>
              <to>
                <xdr:col>32</xdr:col>
                <xdr:colOff>400050</xdr:colOff>
                <xdr:row>126</xdr:row>
                <xdr:rowOff>485775</xdr:rowOff>
              </to>
            </anchor>
          </objectPr>
        </oleObject>
      </mc:Choice>
      <mc:Fallback>
        <oleObject progId="PBrush" shapeId="38981" r:id="rId2158"/>
      </mc:Fallback>
    </mc:AlternateContent>
    <mc:AlternateContent xmlns:mc="http://schemas.openxmlformats.org/markup-compatibility/2006">
      <mc:Choice Requires="x14">
        <oleObject progId="PBrush" shapeId="38982" r:id="rId2159">
          <objectPr defaultSize="0" r:id="rId11">
            <anchor moveWithCells="1" sizeWithCells="1">
              <from>
                <xdr:col>32</xdr:col>
                <xdr:colOff>0</xdr:colOff>
                <xdr:row>219</xdr:row>
                <xdr:rowOff>0</xdr:rowOff>
              </from>
              <to>
                <xdr:col>32</xdr:col>
                <xdr:colOff>400050</xdr:colOff>
                <xdr:row>219</xdr:row>
                <xdr:rowOff>485775</xdr:rowOff>
              </to>
            </anchor>
          </objectPr>
        </oleObject>
      </mc:Choice>
      <mc:Fallback>
        <oleObject progId="PBrush" shapeId="38982" r:id="rId2159"/>
      </mc:Fallback>
    </mc:AlternateContent>
    <mc:AlternateContent xmlns:mc="http://schemas.openxmlformats.org/markup-compatibility/2006">
      <mc:Choice Requires="x14">
        <oleObject progId="PBrush" shapeId="38983" r:id="rId2160">
          <objectPr defaultSize="0" r:id="rId11">
            <anchor moveWithCells="1" sizeWithCells="1">
              <from>
                <xdr:col>30</xdr:col>
                <xdr:colOff>0</xdr:colOff>
                <xdr:row>13</xdr:row>
                <xdr:rowOff>0</xdr:rowOff>
              </from>
              <to>
                <xdr:col>30</xdr:col>
                <xdr:colOff>400050</xdr:colOff>
                <xdr:row>13</xdr:row>
                <xdr:rowOff>485775</xdr:rowOff>
              </to>
            </anchor>
          </objectPr>
        </oleObject>
      </mc:Choice>
      <mc:Fallback>
        <oleObject progId="PBrush" shapeId="38983" r:id="rId2160"/>
      </mc:Fallback>
    </mc:AlternateContent>
    <mc:AlternateContent xmlns:mc="http://schemas.openxmlformats.org/markup-compatibility/2006">
      <mc:Choice Requires="x14">
        <oleObject progId="PBrush" shapeId="38984" r:id="rId2161">
          <objectPr defaultSize="0" r:id="rId11">
            <anchor moveWithCells="1" sizeWithCells="1">
              <from>
                <xdr:col>30</xdr:col>
                <xdr:colOff>0</xdr:colOff>
                <xdr:row>14</xdr:row>
                <xdr:rowOff>0</xdr:rowOff>
              </from>
              <to>
                <xdr:col>30</xdr:col>
                <xdr:colOff>400050</xdr:colOff>
                <xdr:row>14</xdr:row>
                <xdr:rowOff>485775</xdr:rowOff>
              </to>
            </anchor>
          </objectPr>
        </oleObject>
      </mc:Choice>
      <mc:Fallback>
        <oleObject progId="PBrush" shapeId="38984" r:id="rId2161"/>
      </mc:Fallback>
    </mc:AlternateContent>
    <mc:AlternateContent xmlns:mc="http://schemas.openxmlformats.org/markup-compatibility/2006">
      <mc:Choice Requires="x14">
        <oleObject progId="PBrush" shapeId="38985" r:id="rId2162">
          <objectPr defaultSize="0" r:id="rId11">
            <anchor moveWithCells="1" sizeWithCells="1">
              <from>
                <xdr:col>30</xdr:col>
                <xdr:colOff>0</xdr:colOff>
                <xdr:row>15</xdr:row>
                <xdr:rowOff>0</xdr:rowOff>
              </from>
              <to>
                <xdr:col>30</xdr:col>
                <xdr:colOff>400050</xdr:colOff>
                <xdr:row>15</xdr:row>
                <xdr:rowOff>485775</xdr:rowOff>
              </to>
            </anchor>
          </objectPr>
        </oleObject>
      </mc:Choice>
      <mc:Fallback>
        <oleObject progId="PBrush" shapeId="38985" r:id="rId2162"/>
      </mc:Fallback>
    </mc:AlternateContent>
    <mc:AlternateContent xmlns:mc="http://schemas.openxmlformats.org/markup-compatibility/2006">
      <mc:Choice Requires="x14">
        <oleObject progId="PBrush" shapeId="38986" r:id="rId2163">
          <objectPr defaultSize="0" r:id="rId11">
            <anchor moveWithCells="1" sizeWithCells="1">
              <from>
                <xdr:col>30</xdr:col>
                <xdr:colOff>0</xdr:colOff>
                <xdr:row>28</xdr:row>
                <xdr:rowOff>0</xdr:rowOff>
              </from>
              <to>
                <xdr:col>30</xdr:col>
                <xdr:colOff>400050</xdr:colOff>
                <xdr:row>28</xdr:row>
                <xdr:rowOff>485775</xdr:rowOff>
              </to>
            </anchor>
          </objectPr>
        </oleObject>
      </mc:Choice>
      <mc:Fallback>
        <oleObject progId="PBrush" shapeId="38986" r:id="rId2163"/>
      </mc:Fallback>
    </mc:AlternateContent>
    <mc:AlternateContent xmlns:mc="http://schemas.openxmlformats.org/markup-compatibility/2006">
      <mc:Choice Requires="x14">
        <oleObject progId="PBrush" shapeId="38987" r:id="rId2164">
          <objectPr defaultSize="0" r:id="rId11">
            <anchor moveWithCells="1" sizeWithCells="1">
              <from>
                <xdr:col>30</xdr:col>
                <xdr:colOff>0</xdr:colOff>
                <xdr:row>29</xdr:row>
                <xdr:rowOff>0</xdr:rowOff>
              </from>
              <to>
                <xdr:col>30</xdr:col>
                <xdr:colOff>400050</xdr:colOff>
                <xdr:row>29</xdr:row>
                <xdr:rowOff>485775</xdr:rowOff>
              </to>
            </anchor>
          </objectPr>
        </oleObject>
      </mc:Choice>
      <mc:Fallback>
        <oleObject progId="PBrush" shapeId="38987" r:id="rId2164"/>
      </mc:Fallback>
    </mc:AlternateContent>
    <mc:AlternateContent xmlns:mc="http://schemas.openxmlformats.org/markup-compatibility/2006">
      <mc:Choice Requires="x14">
        <oleObject progId="PBrush" shapeId="38988" r:id="rId2165">
          <objectPr defaultSize="0" r:id="rId11">
            <anchor moveWithCells="1" sizeWithCells="1">
              <from>
                <xdr:col>30</xdr:col>
                <xdr:colOff>0</xdr:colOff>
                <xdr:row>30</xdr:row>
                <xdr:rowOff>0</xdr:rowOff>
              </from>
              <to>
                <xdr:col>30</xdr:col>
                <xdr:colOff>400050</xdr:colOff>
                <xdr:row>30</xdr:row>
                <xdr:rowOff>485775</xdr:rowOff>
              </to>
            </anchor>
          </objectPr>
        </oleObject>
      </mc:Choice>
      <mc:Fallback>
        <oleObject progId="PBrush" shapeId="38988" r:id="rId2165"/>
      </mc:Fallback>
    </mc:AlternateContent>
    <mc:AlternateContent xmlns:mc="http://schemas.openxmlformats.org/markup-compatibility/2006">
      <mc:Choice Requires="x14">
        <oleObject progId="PBrush" shapeId="38989" r:id="rId2166">
          <objectPr defaultSize="0" r:id="rId11">
            <anchor moveWithCells="1" sizeWithCells="1">
              <from>
                <xdr:col>30</xdr:col>
                <xdr:colOff>0</xdr:colOff>
                <xdr:row>31</xdr:row>
                <xdr:rowOff>0</xdr:rowOff>
              </from>
              <to>
                <xdr:col>30</xdr:col>
                <xdr:colOff>400050</xdr:colOff>
                <xdr:row>31</xdr:row>
                <xdr:rowOff>485775</xdr:rowOff>
              </to>
            </anchor>
          </objectPr>
        </oleObject>
      </mc:Choice>
      <mc:Fallback>
        <oleObject progId="PBrush" shapeId="38989" r:id="rId2166"/>
      </mc:Fallback>
    </mc:AlternateContent>
    <mc:AlternateContent xmlns:mc="http://schemas.openxmlformats.org/markup-compatibility/2006">
      <mc:Choice Requires="x14">
        <oleObject progId="PBrush" shapeId="38990" r:id="rId2167">
          <objectPr defaultSize="0" r:id="rId11">
            <anchor moveWithCells="1" sizeWithCells="1">
              <from>
                <xdr:col>30</xdr:col>
                <xdr:colOff>0</xdr:colOff>
                <xdr:row>38</xdr:row>
                <xdr:rowOff>0</xdr:rowOff>
              </from>
              <to>
                <xdr:col>30</xdr:col>
                <xdr:colOff>400050</xdr:colOff>
                <xdr:row>38</xdr:row>
                <xdr:rowOff>485775</xdr:rowOff>
              </to>
            </anchor>
          </objectPr>
        </oleObject>
      </mc:Choice>
      <mc:Fallback>
        <oleObject progId="PBrush" shapeId="38990" r:id="rId2167"/>
      </mc:Fallback>
    </mc:AlternateContent>
    <mc:AlternateContent xmlns:mc="http://schemas.openxmlformats.org/markup-compatibility/2006">
      <mc:Choice Requires="x14">
        <oleObject progId="PBrush" shapeId="38991" r:id="rId2168">
          <objectPr defaultSize="0" r:id="rId11">
            <anchor moveWithCells="1" sizeWithCells="1">
              <from>
                <xdr:col>30</xdr:col>
                <xdr:colOff>0</xdr:colOff>
                <xdr:row>49</xdr:row>
                <xdr:rowOff>0</xdr:rowOff>
              </from>
              <to>
                <xdr:col>30</xdr:col>
                <xdr:colOff>400050</xdr:colOff>
                <xdr:row>49</xdr:row>
                <xdr:rowOff>485775</xdr:rowOff>
              </to>
            </anchor>
          </objectPr>
        </oleObject>
      </mc:Choice>
      <mc:Fallback>
        <oleObject progId="PBrush" shapeId="38991" r:id="rId2168"/>
      </mc:Fallback>
    </mc:AlternateContent>
    <mc:AlternateContent xmlns:mc="http://schemas.openxmlformats.org/markup-compatibility/2006">
      <mc:Choice Requires="x14">
        <oleObject progId="PBrush" shapeId="38992" r:id="rId2169">
          <objectPr defaultSize="0" r:id="rId11">
            <anchor moveWithCells="1" sizeWithCells="1">
              <from>
                <xdr:col>30</xdr:col>
                <xdr:colOff>0</xdr:colOff>
                <xdr:row>50</xdr:row>
                <xdr:rowOff>0</xdr:rowOff>
              </from>
              <to>
                <xdr:col>30</xdr:col>
                <xdr:colOff>400050</xdr:colOff>
                <xdr:row>50</xdr:row>
                <xdr:rowOff>485775</xdr:rowOff>
              </to>
            </anchor>
          </objectPr>
        </oleObject>
      </mc:Choice>
      <mc:Fallback>
        <oleObject progId="PBrush" shapeId="38992" r:id="rId2169"/>
      </mc:Fallback>
    </mc:AlternateContent>
    <mc:AlternateContent xmlns:mc="http://schemas.openxmlformats.org/markup-compatibility/2006">
      <mc:Choice Requires="x14">
        <oleObject progId="PBrush" shapeId="38993" r:id="rId2170">
          <objectPr defaultSize="0" r:id="rId11">
            <anchor moveWithCells="1" sizeWithCells="1">
              <from>
                <xdr:col>30</xdr:col>
                <xdr:colOff>0</xdr:colOff>
                <xdr:row>51</xdr:row>
                <xdr:rowOff>0</xdr:rowOff>
              </from>
              <to>
                <xdr:col>30</xdr:col>
                <xdr:colOff>400050</xdr:colOff>
                <xdr:row>51</xdr:row>
                <xdr:rowOff>485775</xdr:rowOff>
              </to>
            </anchor>
          </objectPr>
        </oleObject>
      </mc:Choice>
      <mc:Fallback>
        <oleObject progId="PBrush" shapeId="38993" r:id="rId2170"/>
      </mc:Fallback>
    </mc:AlternateContent>
    <mc:AlternateContent xmlns:mc="http://schemas.openxmlformats.org/markup-compatibility/2006">
      <mc:Choice Requires="x14">
        <oleObject progId="PBrush" shapeId="38994" r:id="rId2171">
          <objectPr defaultSize="0" r:id="rId11">
            <anchor moveWithCells="1" sizeWithCells="1">
              <from>
                <xdr:col>30</xdr:col>
                <xdr:colOff>0</xdr:colOff>
                <xdr:row>52</xdr:row>
                <xdr:rowOff>0</xdr:rowOff>
              </from>
              <to>
                <xdr:col>30</xdr:col>
                <xdr:colOff>400050</xdr:colOff>
                <xdr:row>52</xdr:row>
                <xdr:rowOff>485775</xdr:rowOff>
              </to>
            </anchor>
          </objectPr>
        </oleObject>
      </mc:Choice>
      <mc:Fallback>
        <oleObject progId="PBrush" shapeId="38994" r:id="rId2171"/>
      </mc:Fallback>
    </mc:AlternateContent>
    <mc:AlternateContent xmlns:mc="http://schemas.openxmlformats.org/markup-compatibility/2006">
      <mc:Choice Requires="x14">
        <oleObject progId="PBrush" shapeId="38995" r:id="rId2172">
          <objectPr defaultSize="0" r:id="rId11">
            <anchor moveWithCells="1" sizeWithCells="1">
              <from>
                <xdr:col>30</xdr:col>
                <xdr:colOff>0</xdr:colOff>
                <xdr:row>73</xdr:row>
                <xdr:rowOff>0</xdr:rowOff>
              </from>
              <to>
                <xdr:col>30</xdr:col>
                <xdr:colOff>400050</xdr:colOff>
                <xdr:row>73</xdr:row>
                <xdr:rowOff>485775</xdr:rowOff>
              </to>
            </anchor>
          </objectPr>
        </oleObject>
      </mc:Choice>
      <mc:Fallback>
        <oleObject progId="PBrush" shapeId="38995" r:id="rId2172"/>
      </mc:Fallback>
    </mc:AlternateContent>
    <mc:AlternateContent xmlns:mc="http://schemas.openxmlformats.org/markup-compatibility/2006">
      <mc:Choice Requires="x14">
        <oleObject progId="PBrush" shapeId="38996" r:id="rId2173">
          <objectPr defaultSize="0" r:id="rId11">
            <anchor moveWithCells="1" sizeWithCells="1">
              <from>
                <xdr:col>30</xdr:col>
                <xdr:colOff>0</xdr:colOff>
                <xdr:row>74</xdr:row>
                <xdr:rowOff>0</xdr:rowOff>
              </from>
              <to>
                <xdr:col>30</xdr:col>
                <xdr:colOff>400050</xdr:colOff>
                <xdr:row>74</xdr:row>
                <xdr:rowOff>485775</xdr:rowOff>
              </to>
            </anchor>
          </objectPr>
        </oleObject>
      </mc:Choice>
      <mc:Fallback>
        <oleObject progId="PBrush" shapeId="38996" r:id="rId2173"/>
      </mc:Fallback>
    </mc:AlternateContent>
    <mc:AlternateContent xmlns:mc="http://schemas.openxmlformats.org/markup-compatibility/2006">
      <mc:Choice Requires="x14">
        <oleObject progId="PBrush" shapeId="38997" r:id="rId2174">
          <objectPr defaultSize="0" r:id="rId11">
            <anchor moveWithCells="1" sizeWithCells="1">
              <from>
                <xdr:col>28</xdr:col>
                <xdr:colOff>0</xdr:colOff>
                <xdr:row>16</xdr:row>
                <xdr:rowOff>0</xdr:rowOff>
              </from>
              <to>
                <xdr:col>28</xdr:col>
                <xdr:colOff>400050</xdr:colOff>
                <xdr:row>16</xdr:row>
                <xdr:rowOff>485775</xdr:rowOff>
              </to>
            </anchor>
          </objectPr>
        </oleObject>
      </mc:Choice>
      <mc:Fallback>
        <oleObject progId="PBrush" shapeId="38997" r:id="rId2174"/>
      </mc:Fallback>
    </mc:AlternateContent>
    <mc:AlternateContent xmlns:mc="http://schemas.openxmlformats.org/markup-compatibility/2006">
      <mc:Choice Requires="x14">
        <oleObject progId="PBrush" shapeId="38998" r:id="rId2175">
          <objectPr defaultSize="0" r:id="rId11">
            <anchor moveWithCells="1" sizeWithCells="1">
              <from>
                <xdr:col>28</xdr:col>
                <xdr:colOff>0</xdr:colOff>
                <xdr:row>17</xdr:row>
                <xdr:rowOff>0</xdr:rowOff>
              </from>
              <to>
                <xdr:col>28</xdr:col>
                <xdr:colOff>400050</xdr:colOff>
                <xdr:row>17</xdr:row>
                <xdr:rowOff>485775</xdr:rowOff>
              </to>
            </anchor>
          </objectPr>
        </oleObject>
      </mc:Choice>
      <mc:Fallback>
        <oleObject progId="PBrush" shapeId="38998" r:id="rId2175"/>
      </mc:Fallback>
    </mc:AlternateContent>
    <mc:AlternateContent xmlns:mc="http://schemas.openxmlformats.org/markup-compatibility/2006">
      <mc:Choice Requires="x14">
        <oleObject progId="PBrush" shapeId="38999" r:id="rId2176">
          <objectPr defaultSize="0" r:id="rId11">
            <anchor moveWithCells="1" sizeWithCells="1">
              <from>
                <xdr:col>28</xdr:col>
                <xdr:colOff>0</xdr:colOff>
                <xdr:row>18</xdr:row>
                <xdr:rowOff>0</xdr:rowOff>
              </from>
              <to>
                <xdr:col>28</xdr:col>
                <xdr:colOff>400050</xdr:colOff>
                <xdr:row>18</xdr:row>
                <xdr:rowOff>485775</xdr:rowOff>
              </to>
            </anchor>
          </objectPr>
        </oleObject>
      </mc:Choice>
      <mc:Fallback>
        <oleObject progId="PBrush" shapeId="38999" r:id="rId2176"/>
      </mc:Fallback>
    </mc:AlternateContent>
    <mc:AlternateContent xmlns:mc="http://schemas.openxmlformats.org/markup-compatibility/2006">
      <mc:Choice Requires="x14">
        <oleObject progId="PBrush" shapeId="39000" r:id="rId2177">
          <objectPr defaultSize="0" r:id="rId11">
            <anchor moveWithCells="1" sizeWithCells="1">
              <from>
                <xdr:col>28</xdr:col>
                <xdr:colOff>0</xdr:colOff>
                <xdr:row>19</xdr:row>
                <xdr:rowOff>0</xdr:rowOff>
              </from>
              <to>
                <xdr:col>28</xdr:col>
                <xdr:colOff>400050</xdr:colOff>
                <xdr:row>19</xdr:row>
                <xdr:rowOff>485775</xdr:rowOff>
              </to>
            </anchor>
          </objectPr>
        </oleObject>
      </mc:Choice>
      <mc:Fallback>
        <oleObject progId="PBrush" shapeId="39000" r:id="rId2177"/>
      </mc:Fallback>
    </mc:AlternateContent>
    <mc:AlternateContent xmlns:mc="http://schemas.openxmlformats.org/markup-compatibility/2006">
      <mc:Choice Requires="x14">
        <oleObject progId="PBrush" shapeId="39001" r:id="rId2178">
          <objectPr defaultSize="0" r:id="rId11">
            <anchor moveWithCells="1" sizeWithCells="1">
              <from>
                <xdr:col>28</xdr:col>
                <xdr:colOff>0</xdr:colOff>
                <xdr:row>20</xdr:row>
                <xdr:rowOff>0</xdr:rowOff>
              </from>
              <to>
                <xdr:col>28</xdr:col>
                <xdr:colOff>400050</xdr:colOff>
                <xdr:row>20</xdr:row>
                <xdr:rowOff>485775</xdr:rowOff>
              </to>
            </anchor>
          </objectPr>
        </oleObject>
      </mc:Choice>
      <mc:Fallback>
        <oleObject progId="PBrush" shapeId="39001" r:id="rId2178"/>
      </mc:Fallback>
    </mc:AlternateContent>
    <mc:AlternateContent xmlns:mc="http://schemas.openxmlformats.org/markup-compatibility/2006">
      <mc:Choice Requires="x14">
        <oleObject progId="PBrush" shapeId="39002" r:id="rId2179">
          <objectPr defaultSize="0" r:id="rId11">
            <anchor moveWithCells="1" sizeWithCells="1">
              <from>
                <xdr:col>28</xdr:col>
                <xdr:colOff>0</xdr:colOff>
                <xdr:row>32</xdr:row>
                <xdr:rowOff>0</xdr:rowOff>
              </from>
              <to>
                <xdr:col>28</xdr:col>
                <xdr:colOff>400050</xdr:colOff>
                <xdr:row>32</xdr:row>
                <xdr:rowOff>485775</xdr:rowOff>
              </to>
            </anchor>
          </objectPr>
        </oleObject>
      </mc:Choice>
      <mc:Fallback>
        <oleObject progId="PBrush" shapeId="39002" r:id="rId2179"/>
      </mc:Fallback>
    </mc:AlternateContent>
    <mc:AlternateContent xmlns:mc="http://schemas.openxmlformats.org/markup-compatibility/2006">
      <mc:Choice Requires="x14">
        <oleObject progId="PBrush" shapeId="39003" r:id="rId2180">
          <objectPr defaultSize="0" r:id="rId11">
            <anchor moveWithCells="1" sizeWithCells="1">
              <from>
                <xdr:col>28</xdr:col>
                <xdr:colOff>0</xdr:colOff>
                <xdr:row>33</xdr:row>
                <xdr:rowOff>0</xdr:rowOff>
              </from>
              <to>
                <xdr:col>28</xdr:col>
                <xdr:colOff>400050</xdr:colOff>
                <xdr:row>33</xdr:row>
                <xdr:rowOff>485775</xdr:rowOff>
              </to>
            </anchor>
          </objectPr>
        </oleObject>
      </mc:Choice>
      <mc:Fallback>
        <oleObject progId="PBrush" shapeId="39003" r:id="rId2180"/>
      </mc:Fallback>
    </mc:AlternateContent>
    <mc:AlternateContent xmlns:mc="http://schemas.openxmlformats.org/markup-compatibility/2006">
      <mc:Choice Requires="x14">
        <oleObject progId="PBrush" shapeId="39004" r:id="rId2181">
          <objectPr defaultSize="0" r:id="rId11">
            <anchor moveWithCells="1" sizeWithCells="1">
              <from>
                <xdr:col>28</xdr:col>
                <xdr:colOff>0</xdr:colOff>
                <xdr:row>40</xdr:row>
                <xdr:rowOff>0</xdr:rowOff>
              </from>
              <to>
                <xdr:col>28</xdr:col>
                <xdr:colOff>400050</xdr:colOff>
                <xdr:row>40</xdr:row>
                <xdr:rowOff>485775</xdr:rowOff>
              </to>
            </anchor>
          </objectPr>
        </oleObject>
      </mc:Choice>
      <mc:Fallback>
        <oleObject progId="PBrush" shapeId="39004" r:id="rId2181"/>
      </mc:Fallback>
    </mc:AlternateContent>
    <mc:AlternateContent xmlns:mc="http://schemas.openxmlformats.org/markup-compatibility/2006">
      <mc:Choice Requires="x14">
        <oleObject progId="PBrush" shapeId="39005" r:id="rId2182">
          <objectPr defaultSize="0" r:id="rId11">
            <anchor moveWithCells="1" sizeWithCells="1">
              <from>
                <xdr:col>28</xdr:col>
                <xdr:colOff>0</xdr:colOff>
                <xdr:row>75</xdr:row>
                <xdr:rowOff>0</xdr:rowOff>
              </from>
              <to>
                <xdr:col>28</xdr:col>
                <xdr:colOff>400050</xdr:colOff>
                <xdr:row>75</xdr:row>
                <xdr:rowOff>485775</xdr:rowOff>
              </to>
            </anchor>
          </objectPr>
        </oleObject>
      </mc:Choice>
      <mc:Fallback>
        <oleObject progId="PBrush" shapeId="39005" r:id="rId2182"/>
      </mc:Fallback>
    </mc:AlternateContent>
    <mc:AlternateContent xmlns:mc="http://schemas.openxmlformats.org/markup-compatibility/2006">
      <mc:Choice Requires="x14">
        <oleObject progId="PBrush" shapeId="39006" r:id="rId2183">
          <objectPr defaultSize="0" r:id="rId11">
            <anchor moveWithCells="1" sizeWithCells="1">
              <from>
                <xdr:col>28</xdr:col>
                <xdr:colOff>0</xdr:colOff>
                <xdr:row>76</xdr:row>
                <xdr:rowOff>0</xdr:rowOff>
              </from>
              <to>
                <xdr:col>28</xdr:col>
                <xdr:colOff>400050</xdr:colOff>
                <xdr:row>76</xdr:row>
                <xdr:rowOff>485775</xdr:rowOff>
              </to>
            </anchor>
          </objectPr>
        </oleObject>
      </mc:Choice>
      <mc:Fallback>
        <oleObject progId="PBrush" shapeId="39006" r:id="rId2183"/>
      </mc:Fallback>
    </mc:AlternateContent>
    <mc:AlternateContent xmlns:mc="http://schemas.openxmlformats.org/markup-compatibility/2006">
      <mc:Choice Requires="x14">
        <oleObject progId="PBrush" shapeId="39007" r:id="rId2184">
          <objectPr defaultSize="0" r:id="rId11">
            <anchor moveWithCells="1" sizeWithCells="1">
              <from>
                <xdr:col>28</xdr:col>
                <xdr:colOff>0</xdr:colOff>
                <xdr:row>137</xdr:row>
                <xdr:rowOff>0</xdr:rowOff>
              </from>
              <to>
                <xdr:col>28</xdr:col>
                <xdr:colOff>400050</xdr:colOff>
                <xdr:row>137</xdr:row>
                <xdr:rowOff>485775</xdr:rowOff>
              </to>
            </anchor>
          </objectPr>
        </oleObject>
      </mc:Choice>
      <mc:Fallback>
        <oleObject progId="PBrush" shapeId="39007" r:id="rId2184"/>
      </mc:Fallback>
    </mc:AlternateContent>
    <mc:AlternateContent xmlns:mc="http://schemas.openxmlformats.org/markup-compatibility/2006">
      <mc:Choice Requires="x14">
        <oleObject progId="PBrush" shapeId="39008" r:id="rId2185">
          <objectPr defaultSize="0" r:id="rId11">
            <anchor moveWithCells="1" sizeWithCells="1">
              <from>
                <xdr:col>28</xdr:col>
                <xdr:colOff>0</xdr:colOff>
                <xdr:row>153</xdr:row>
                <xdr:rowOff>0</xdr:rowOff>
              </from>
              <to>
                <xdr:col>28</xdr:col>
                <xdr:colOff>400050</xdr:colOff>
                <xdr:row>153</xdr:row>
                <xdr:rowOff>485775</xdr:rowOff>
              </to>
            </anchor>
          </objectPr>
        </oleObject>
      </mc:Choice>
      <mc:Fallback>
        <oleObject progId="PBrush" shapeId="39008" r:id="rId2185"/>
      </mc:Fallback>
    </mc:AlternateContent>
    <mc:AlternateContent xmlns:mc="http://schemas.openxmlformats.org/markup-compatibility/2006">
      <mc:Choice Requires="x14">
        <oleObject progId="PBrush" shapeId="39009" r:id="rId2186">
          <objectPr defaultSize="0" r:id="rId1271">
            <anchor moveWithCells="1" sizeWithCells="1">
              <from>
                <xdr:col>34</xdr:col>
                <xdr:colOff>0</xdr:colOff>
                <xdr:row>14</xdr:row>
                <xdr:rowOff>0</xdr:rowOff>
              </from>
              <to>
                <xdr:col>34</xdr:col>
                <xdr:colOff>400050</xdr:colOff>
                <xdr:row>14</xdr:row>
                <xdr:rowOff>485775</xdr:rowOff>
              </to>
            </anchor>
          </objectPr>
        </oleObject>
      </mc:Choice>
      <mc:Fallback>
        <oleObject progId="PBrush" shapeId="39009" r:id="rId2186"/>
      </mc:Fallback>
    </mc:AlternateContent>
    <mc:AlternateContent xmlns:mc="http://schemas.openxmlformats.org/markup-compatibility/2006">
      <mc:Choice Requires="x14">
        <oleObject progId="PBrush" shapeId="39010" r:id="rId2187">
          <objectPr defaultSize="0" r:id="rId1271">
            <anchor moveWithCells="1" sizeWithCells="1">
              <from>
                <xdr:col>34</xdr:col>
                <xdr:colOff>0</xdr:colOff>
                <xdr:row>15</xdr:row>
                <xdr:rowOff>0</xdr:rowOff>
              </from>
              <to>
                <xdr:col>34</xdr:col>
                <xdr:colOff>400050</xdr:colOff>
                <xdr:row>15</xdr:row>
                <xdr:rowOff>485775</xdr:rowOff>
              </to>
            </anchor>
          </objectPr>
        </oleObject>
      </mc:Choice>
      <mc:Fallback>
        <oleObject progId="PBrush" shapeId="39010" r:id="rId2187"/>
      </mc:Fallback>
    </mc:AlternateContent>
    <mc:AlternateContent xmlns:mc="http://schemas.openxmlformats.org/markup-compatibility/2006">
      <mc:Choice Requires="x14">
        <oleObject progId="PBrush" shapeId="39011" r:id="rId2188">
          <objectPr defaultSize="0" r:id="rId1271">
            <anchor moveWithCells="1" sizeWithCells="1">
              <from>
                <xdr:col>34</xdr:col>
                <xdr:colOff>0</xdr:colOff>
                <xdr:row>38</xdr:row>
                <xdr:rowOff>0</xdr:rowOff>
              </from>
              <to>
                <xdr:col>34</xdr:col>
                <xdr:colOff>400050</xdr:colOff>
                <xdr:row>38</xdr:row>
                <xdr:rowOff>485775</xdr:rowOff>
              </to>
            </anchor>
          </objectPr>
        </oleObject>
      </mc:Choice>
      <mc:Fallback>
        <oleObject progId="PBrush" shapeId="39011" r:id="rId2188"/>
      </mc:Fallback>
    </mc:AlternateContent>
    <mc:AlternateContent xmlns:mc="http://schemas.openxmlformats.org/markup-compatibility/2006">
      <mc:Choice Requires="x14">
        <oleObject progId="PBrush" shapeId="39012" r:id="rId2189">
          <objectPr defaultSize="0" r:id="rId1271">
            <anchor moveWithCells="1" sizeWithCells="1">
              <from>
                <xdr:col>34</xdr:col>
                <xdr:colOff>0</xdr:colOff>
                <xdr:row>13</xdr:row>
                <xdr:rowOff>0</xdr:rowOff>
              </from>
              <to>
                <xdr:col>34</xdr:col>
                <xdr:colOff>400050</xdr:colOff>
                <xdr:row>13</xdr:row>
                <xdr:rowOff>485775</xdr:rowOff>
              </to>
            </anchor>
          </objectPr>
        </oleObject>
      </mc:Choice>
      <mc:Fallback>
        <oleObject progId="PBrush" shapeId="39012" r:id="rId2189"/>
      </mc:Fallback>
    </mc:AlternateContent>
    <mc:AlternateContent xmlns:mc="http://schemas.openxmlformats.org/markup-compatibility/2006">
      <mc:Choice Requires="x14">
        <oleObject progId="PBrush" shapeId="39013" r:id="rId2190">
          <objectPr defaultSize="0" r:id="rId1271">
            <anchor moveWithCells="1" sizeWithCells="1">
              <from>
                <xdr:col>34</xdr:col>
                <xdr:colOff>0</xdr:colOff>
                <xdr:row>51</xdr:row>
                <xdr:rowOff>0</xdr:rowOff>
              </from>
              <to>
                <xdr:col>34</xdr:col>
                <xdr:colOff>400050</xdr:colOff>
                <xdr:row>51</xdr:row>
                <xdr:rowOff>485775</xdr:rowOff>
              </to>
            </anchor>
          </objectPr>
        </oleObject>
      </mc:Choice>
      <mc:Fallback>
        <oleObject progId="PBrush" shapeId="39013" r:id="rId2190"/>
      </mc:Fallback>
    </mc:AlternateContent>
    <mc:AlternateContent xmlns:mc="http://schemas.openxmlformats.org/markup-compatibility/2006">
      <mc:Choice Requires="x14">
        <oleObject progId="PBrush" shapeId="39014" r:id="rId2191">
          <objectPr defaultSize="0" r:id="rId1271">
            <anchor moveWithCells="1" sizeWithCells="1">
              <from>
                <xdr:col>34</xdr:col>
                <xdr:colOff>0</xdr:colOff>
                <xdr:row>52</xdr:row>
                <xdr:rowOff>0</xdr:rowOff>
              </from>
              <to>
                <xdr:col>34</xdr:col>
                <xdr:colOff>400050</xdr:colOff>
                <xdr:row>52</xdr:row>
                <xdr:rowOff>485775</xdr:rowOff>
              </to>
            </anchor>
          </objectPr>
        </oleObject>
      </mc:Choice>
      <mc:Fallback>
        <oleObject progId="PBrush" shapeId="39014" r:id="rId2191"/>
      </mc:Fallback>
    </mc:AlternateContent>
    <mc:AlternateContent xmlns:mc="http://schemas.openxmlformats.org/markup-compatibility/2006">
      <mc:Choice Requires="x14">
        <oleObject progId="PBrush" shapeId="39015" r:id="rId2192">
          <objectPr defaultSize="0" r:id="rId1271">
            <anchor moveWithCells="1" sizeWithCells="1">
              <from>
                <xdr:col>34</xdr:col>
                <xdr:colOff>0</xdr:colOff>
                <xdr:row>49</xdr:row>
                <xdr:rowOff>0</xdr:rowOff>
              </from>
              <to>
                <xdr:col>34</xdr:col>
                <xdr:colOff>400050</xdr:colOff>
                <xdr:row>49</xdr:row>
                <xdr:rowOff>485775</xdr:rowOff>
              </to>
            </anchor>
          </objectPr>
        </oleObject>
      </mc:Choice>
      <mc:Fallback>
        <oleObject progId="PBrush" shapeId="39015" r:id="rId2192"/>
      </mc:Fallback>
    </mc:AlternateContent>
    <mc:AlternateContent xmlns:mc="http://schemas.openxmlformats.org/markup-compatibility/2006">
      <mc:Choice Requires="x14">
        <oleObject progId="PBrush" shapeId="39016" r:id="rId2193">
          <objectPr defaultSize="0" r:id="rId1271">
            <anchor moveWithCells="1" sizeWithCells="1">
              <from>
                <xdr:col>34</xdr:col>
                <xdr:colOff>0</xdr:colOff>
                <xdr:row>50</xdr:row>
                <xdr:rowOff>0</xdr:rowOff>
              </from>
              <to>
                <xdr:col>34</xdr:col>
                <xdr:colOff>400050</xdr:colOff>
                <xdr:row>50</xdr:row>
                <xdr:rowOff>485775</xdr:rowOff>
              </to>
            </anchor>
          </objectPr>
        </oleObject>
      </mc:Choice>
      <mc:Fallback>
        <oleObject progId="PBrush" shapeId="39016" r:id="rId2193"/>
      </mc:Fallback>
    </mc:AlternateContent>
    <mc:AlternateContent xmlns:mc="http://schemas.openxmlformats.org/markup-compatibility/2006">
      <mc:Choice Requires="x14">
        <oleObject progId="PBrush" shapeId="39017" r:id="rId2194">
          <objectPr defaultSize="0" r:id="rId1271">
            <anchor moveWithCells="1" sizeWithCells="1">
              <from>
                <xdr:col>34</xdr:col>
                <xdr:colOff>0</xdr:colOff>
                <xdr:row>30</xdr:row>
                <xdr:rowOff>0</xdr:rowOff>
              </from>
              <to>
                <xdr:col>34</xdr:col>
                <xdr:colOff>400050</xdr:colOff>
                <xdr:row>30</xdr:row>
                <xdr:rowOff>485775</xdr:rowOff>
              </to>
            </anchor>
          </objectPr>
        </oleObject>
      </mc:Choice>
      <mc:Fallback>
        <oleObject progId="PBrush" shapeId="39017" r:id="rId2194"/>
      </mc:Fallback>
    </mc:AlternateContent>
    <mc:AlternateContent xmlns:mc="http://schemas.openxmlformats.org/markup-compatibility/2006">
      <mc:Choice Requires="x14">
        <oleObject progId="PBrush" shapeId="39018" r:id="rId2195">
          <objectPr defaultSize="0" r:id="rId1271">
            <anchor moveWithCells="1" sizeWithCells="1">
              <from>
                <xdr:col>34</xdr:col>
                <xdr:colOff>0</xdr:colOff>
                <xdr:row>31</xdr:row>
                <xdr:rowOff>0</xdr:rowOff>
              </from>
              <to>
                <xdr:col>34</xdr:col>
                <xdr:colOff>400050</xdr:colOff>
                <xdr:row>31</xdr:row>
                <xdr:rowOff>485775</xdr:rowOff>
              </to>
            </anchor>
          </objectPr>
        </oleObject>
      </mc:Choice>
      <mc:Fallback>
        <oleObject progId="PBrush" shapeId="39018" r:id="rId2195"/>
      </mc:Fallback>
    </mc:AlternateContent>
    <mc:AlternateContent xmlns:mc="http://schemas.openxmlformats.org/markup-compatibility/2006">
      <mc:Choice Requires="x14">
        <oleObject progId="PBrush" shapeId="39019" r:id="rId2196">
          <objectPr defaultSize="0" r:id="rId1271">
            <anchor moveWithCells="1" sizeWithCells="1">
              <from>
                <xdr:col>34</xdr:col>
                <xdr:colOff>0</xdr:colOff>
                <xdr:row>29</xdr:row>
                <xdr:rowOff>0</xdr:rowOff>
              </from>
              <to>
                <xdr:col>34</xdr:col>
                <xdr:colOff>400050</xdr:colOff>
                <xdr:row>29</xdr:row>
                <xdr:rowOff>485775</xdr:rowOff>
              </to>
            </anchor>
          </objectPr>
        </oleObject>
      </mc:Choice>
      <mc:Fallback>
        <oleObject progId="PBrush" shapeId="39019" r:id="rId2196"/>
      </mc:Fallback>
    </mc:AlternateContent>
    <mc:AlternateContent xmlns:mc="http://schemas.openxmlformats.org/markup-compatibility/2006">
      <mc:Choice Requires="x14">
        <oleObject progId="PBrush" shapeId="39020" r:id="rId2197">
          <objectPr defaultSize="0" r:id="rId1271">
            <anchor moveWithCells="1" sizeWithCells="1">
              <from>
                <xdr:col>34</xdr:col>
                <xdr:colOff>0</xdr:colOff>
                <xdr:row>28</xdr:row>
                <xdr:rowOff>0</xdr:rowOff>
              </from>
              <to>
                <xdr:col>34</xdr:col>
                <xdr:colOff>400050</xdr:colOff>
                <xdr:row>28</xdr:row>
                <xdr:rowOff>485775</xdr:rowOff>
              </to>
            </anchor>
          </objectPr>
        </oleObject>
      </mc:Choice>
      <mc:Fallback>
        <oleObject progId="PBrush" shapeId="39020" r:id="rId2197"/>
      </mc:Fallback>
    </mc:AlternateContent>
    <mc:AlternateContent xmlns:mc="http://schemas.openxmlformats.org/markup-compatibility/2006">
      <mc:Choice Requires="x14">
        <oleObject progId="PBrush" shapeId="39021" r:id="rId2198">
          <objectPr defaultSize="0" r:id="rId1271">
            <anchor moveWithCells="1" sizeWithCells="1">
              <from>
                <xdr:col>34</xdr:col>
                <xdr:colOff>0</xdr:colOff>
                <xdr:row>73</xdr:row>
                <xdr:rowOff>0</xdr:rowOff>
              </from>
              <to>
                <xdr:col>34</xdr:col>
                <xdr:colOff>400050</xdr:colOff>
                <xdr:row>73</xdr:row>
                <xdr:rowOff>485775</xdr:rowOff>
              </to>
            </anchor>
          </objectPr>
        </oleObject>
      </mc:Choice>
      <mc:Fallback>
        <oleObject progId="PBrush" shapeId="39021" r:id="rId2198"/>
      </mc:Fallback>
    </mc:AlternateContent>
    <mc:AlternateContent xmlns:mc="http://schemas.openxmlformats.org/markup-compatibility/2006">
      <mc:Choice Requires="x14">
        <oleObject progId="PBrush" shapeId="39022" r:id="rId2199">
          <objectPr defaultSize="0" r:id="rId1271">
            <anchor moveWithCells="1" sizeWithCells="1">
              <from>
                <xdr:col>34</xdr:col>
                <xdr:colOff>0</xdr:colOff>
                <xdr:row>74</xdr:row>
                <xdr:rowOff>0</xdr:rowOff>
              </from>
              <to>
                <xdr:col>34</xdr:col>
                <xdr:colOff>400050</xdr:colOff>
                <xdr:row>74</xdr:row>
                <xdr:rowOff>485775</xdr:rowOff>
              </to>
            </anchor>
          </objectPr>
        </oleObject>
      </mc:Choice>
      <mc:Fallback>
        <oleObject progId="PBrush" shapeId="39022" r:id="rId2199"/>
      </mc:Fallback>
    </mc:AlternateContent>
    <mc:AlternateContent xmlns:mc="http://schemas.openxmlformats.org/markup-compatibility/2006">
      <mc:Choice Requires="x14">
        <oleObject progId="PBrush" shapeId="39023" r:id="rId2200">
          <objectPr defaultSize="0" r:id="rId1271">
            <anchor moveWithCells="1" sizeWithCells="1">
              <from>
                <xdr:col>32</xdr:col>
                <xdr:colOff>0</xdr:colOff>
                <xdr:row>20</xdr:row>
                <xdr:rowOff>0</xdr:rowOff>
              </from>
              <to>
                <xdr:col>32</xdr:col>
                <xdr:colOff>400050</xdr:colOff>
                <xdr:row>20</xdr:row>
                <xdr:rowOff>485775</xdr:rowOff>
              </to>
            </anchor>
          </objectPr>
        </oleObject>
      </mc:Choice>
      <mc:Fallback>
        <oleObject progId="PBrush" shapeId="39023" r:id="rId2200"/>
      </mc:Fallback>
    </mc:AlternateContent>
    <mc:AlternateContent xmlns:mc="http://schemas.openxmlformats.org/markup-compatibility/2006">
      <mc:Choice Requires="x14">
        <oleObject progId="PBrush" shapeId="39024" r:id="rId2201">
          <objectPr defaultSize="0" r:id="rId1271">
            <anchor moveWithCells="1" sizeWithCells="1">
              <from>
                <xdr:col>32</xdr:col>
                <xdr:colOff>0</xdr:colOff>
                <xdr:row>32</xdr:row>
                <xdr:rowOff>0</xdr:rowOff>
              </from>
              <to>
                <xdr:col>32</xdr:col>
                <xdr:colOff>400050</xdr:colOff>
                <xdr:row>32</xdr:row>
                <xdr:rowOff>485775</xdr:rowOff>
              </to>
            </anchor>
          </objectPr>
        </oleObject>
      </mc:Choice>
      <mc:Fallback>
        <oleObject progId="PBrush" shapeId="39024" r:id="rId2201"/>
      </mc:Fallback>
    </mc:AlternateContent>
    <mc:AlternateContent xmlns:mc="http://schemas.openxmlformats.org/markup-compatibility/2006">
      <mc:Choice Requires="x14">
        <oleObject progId="PBrush" shapeId="39025" r:id="rId2202">
          <objectPr defaultSize="0" r:id="rId1271">
            <anchor moveWithCells="1" sizeWithCells="1">
              <from>
                <xdr:col>32</xdr:col>
                <xdr:colOff>0</xdr:colOff>
                <xdr:row>40</xdr:row>
                <xdr:rowOff>0</xdr:rowOff>
              </from>
              <to>
                <xdr:col>32</xdr:col>
                <xdr:colOff>400050</xdr:colOff>
                <xdr:row>40</xdr:row>
                <xdr:rowOff>485775</xdr:rowOff>
              </to>
            </anchor>
          </objectPr>
        </oleObject>
      </mc:Choice>
      <mc:Fallback>
        <oleObject progId="PBrush" shapeId="39025" r:id="rId2202"/>
      </mc:Fallback>
    </mc:AlternateContent>
    <mc:AlternateContent xmlns:mc="http://schemas.openxmlformats.org/markup-compatibility/2006">
      <mc:Choice Requires="x14">
        <oleObject progId="PBrush" shapeId="39026" r:id="rId2203">
          <objectPr defaultSize="0" r:id="rId1271">
            <anchor moveWithCells="1" sizeWithCells="1">
              <from>
                <xdr:col>32</xdr:col>
                <xdr:colOff>0</xdr:colOff>
                <xdr:row>33</xdr:row>
                <xdr:rowOff>0</xdr:rowOff>
              </from>
              <to>
                <xdr:col>32</xdr:col>
                <xdr:colOff>400050</xdr:colOff>
                <xdr:row>33</xdr:row>
                <xdr:rowOff>485775</xdr:rowOff>
              </to>
            </anchor>
          </objectPr>
        </oleObject>
      </mc:Choice>
      <mc:Fallback>
        <oleObject progId="PBrush" shapeId="39026" r:id="rId2203"/>
      </mc:Fallback>
    </mc:AlternateContent>
    <mc:AlternateContent xmlns:mc="http://schemas.openxmlformats.org/markup-compatibility/2006">
      <mc:Choice Requires="x14">
        <oleObject progId="PBrush" shapeId="39027" r:id="rId2204">
          <objectPr defaultSize="0" r:id="rId1271">
            <anchor moveWithCells="1" sizeWithCells="1">
              <from>
                <xdr:col>32</xdr:col>
                <xdr:colOff>0</xdr:colOff>
                <xdr:row>18</xdr:row>
                <xdr:rowOff>0</xdr:rowOff>
              </from>
              <to>
                <xdr:col>32</xdr:col>
                <xdr:colOff>400050</xdr:colOff>
                <xdr:row>18</xdr:row>
                <xdr:rowOff>485775</xdr:rowOff>
              </to>
            </anchor>
          </objectPr>
        </oleObject>
      </mc:Choice>
      <mc:Fallback>
        <oleObject progId="PBrush" shapeId="39027" r:id="rId2204"/>
      </mc:Fallback>
    </mc:AlternateContent>
    <mc:AlternateContent xmlns:mc="http://schemas.openxmlformats.org/markup-compatibility/2006">
      <mc:Choice Requires="x14">
        <oleObject progId="PBrush" shapeId="39028" r:id="rId2205">
          <objectPr defaultSize="0" r:id="rId1271">
            <anchor moveWithCells="1" sizeWithCells="1">
              <from>
                <xdr:col>32</xdr:col>
                <xdr:colOff>0</xdr:colOff>
                <xdr:row>75</xdr:row>
                <xdr:rowOff>0</xdr:rowOff>
              </from>
              <to>
                <xdr:col>32</xdr:col>
                <xdr:colOff>400050</xdr:colOff>
                <xdr:row>75</xdr:row>
                <xdr:rowOff>485775</xdr:rowOff>
              </to>
            </anchor>
          </objectPr>
        </oleObject>
      </mc:Choice>
      <mc:Fallback>
        <oleObject progId="PBrush" shapeId="39028" r:id="rId2205"/>
      </mc:Fallback>
    </mc:AlternateContent>
    <mc:AlternateContent xmlns:mc="http://schemas.openxmlformats.org/markup-compatibility/2006">
      <mc:Choice Requires="x14">
        <oleObject progId="PBrush" shapeId="39029" r:id="rId2206">
          <objectPr defaultSize="0" r:id="rId1271">
            <anchor moveWithCells="1" sizeWithCells="1">
              <from>
                <xdr:col>32</xdr:col>
                <xdr:colOff>0</xdr:colOff>
                <xdr:row>76</xdr:row>
                <xdr:rowOff>0</xdr:rowOff>
              </from>
              <to>
                <xdr:col>32</xdr:col>
                <xdr:colOff>400050</xdr:colOff>
                <xdr:row>76</xdr:row>
                <xdr:rowOff>485775</xdr:rowOff>
              </to>
            </anchor>
          </objectPr>
        </oleObject>
      </mc:Choice>
      <mc:Fallback>
        <oleObject progId="PBrush" shapeId="39029" r:id="rId2206"/>
      </mc:Fallback>
    </mc:AlternateContent>
    <mc:AlternateContent xmlns:mc="http://schemas.openxmlformats.org/markup-compatibility/2006">
      <mc:Choice Requires="x14">
        <oleObject progId="PBrush" shapeId="39030" r:id="rId2207">
          <objectPr defaultSize="0" r:id="rId1271">
            <anchor moveWithCells="1" sizeWithCells="1">
              <from>
                <xdr:col>32</xdr:col>
                <xdr:colOff>0</xdr:colOff>
                <xdr:row>153</xdr:row>
                <xdr:rowOff>0</xdr:rowOff>
              </from>
              <to>
                <xdr:col>32</xdr:col>
                <xdr:colOff>400050</xdr:colOff>
                <xdr:row>153</xdr:row>
                <xdr:rowOff>485775</xdr:rowOff>
              </to>
            </anchor>
          </objectPr>
        </oleObject>
      </mc:Choice>
      <mc:Fallback>
        <oleObject progId="PBrush" shapeId="39030" r:id="rId2207"/>
      </mc:Fallback>
    </mc:AlternateContent>
    <mc:AlternateContent xmlns:mc="http://schemas.openxmlformats.org/markup-compatibility/2006">
      <mc:Choice Requires="x14">
        <oleObject progId="PBrush" shapeId="39031" r:id="rId2208">
          <objectPr defaultSize="0" r:id="rId1271">
            <anchor moveWithCells="1" sizeWithCells="1">
              <from>
                <xdr:col>32</xdr:col>
                <xdr:colOff>0</xdr:colOff>
                <xdr:row>19</xdr:row>
                <xdr:rowOff>0</xdr:rowOff>
              </from>
              <to>
                <xdr:col>32</xdr:col>
                <xdr:colOff>400050</xdr:colOff>
                <xdr:row>19</xdr:row>
                <xdr:rowOff>485775</xdr:rowOff>
              </to>
            </anchor>
          </objectPr>
        </oleObject>
      </mc:Choice>
      <mc:Fallback>
        <oleObject progId="PBrush" shapeId="39031" r:id="rId2208"/>
      </mc:Fallback>
    </mc:AlternateContent>
    <mc:AlternateContent xmlns:mc="http://schemas.openxmlformats.org/markup-compatibility/2006">
      <mc:Choice Requires="x14">
        <oleObject progId="PBrush" shapeId="39032" r:id="rId2209">
          <objectPr defaultSize="0" r:id="rId1271">
            <anchor moveWithCells="1" sizeWithCells="1">
              <from>
                <xdr:col>32</xdr:col>
                <xdr:colOff>0</xdr:colOff>
                <xdr:row>17</xdr:row>
                <xdr:rowOff>0</xdr:rowOff>
              </from>
              <to>
                <xdr:col>32</xdr:col>
                <xdr:colOff>400050</xdr:colOff>
                <xdr:row>17</xdr:row>
                <xdr:rowOff>485775</xdr:rowOff>
              </to>
            </anchor>
          </objectPr>
        </oleObject>
      </mc:Choice>
      <mc:Fallback>
        <oleObject progId="PBrush" shapeId="39032" r:id="rId2209"/>
      </mc:Fallback>
    </mc:AlternateContent>
    <mc:AlternateContent xmlns:mc="http://schemas.openxmlformats.org/markup-compatibility/2006">
      <mc:Choice Requires="x14">
        <oleObject progId="PBrush" shapeId="39033" r:id="rId2210">
          <objectPr defaultSize="0" r:id="rId1271">
            <anchor moveWithCells="1" sizeWithCells="1">
              <from>
                <xdr:col>32</xdr:col>
                <xdr:colOff>0</xdr:colOff>
                <xdr:row>16</xdr:row>
                <xdr:rowOff>0</xdr:rowOff>
              </from>
              <to>
                <xdr:col>32</xdr:col>
                <xdr:colOff>400050</xdr:colOff>
                <xdr:row>16</xdr:row>
                <xdr:rowOff>485775</xdr:rowOff>
              </to>
            </anchor>
          </objectPr>
        </oleObject>
      </mc:Choice>
      <mc:Fallback>
        <oleObject progId="PBrush" shapeId="39033" r:id="rId2210"/>
      </mc:Fallback>
    </mc:AlternateContent>
    <mc:AlternateContent xmlns:mc="http://schemas.openxmlformats.org/markup-compatibility/2006">
      <mc:Choice Requires="x14">
        <oleObject progId="PBrush" shapeId="39034" r:id="rId2211">
          <objectPr defaultSize="0" r:id="rId1271">
            <anchor moveWithCells="1" sizeWithCells="1">
              <from>
                <xdr:col>32</xdr:col>
                <xdr:colOff>0</xdr:colOff>
                <xdr:row>137</xdr:row>
                <xdr:rowOff>0</xdr:rowOff>
              </from>
              <to>
                <xdr:col>32</xdr:col>
                <xdr:colOff>400050</xdr:colOff>
                <xdr:row>137</xdr:row>
                <xdr:rowOff>485775</xdr:rowOff>
              </to>
            </anchor>
          </objectPr>
        </oleObject>
      </mc:Choice>
      <mc:Fallback>
        <oleObject progId="PBrush" shapeId="39034" r:id="rId2211"/>
      </mc:Fallback>
    </mc:AlternateContent>
    <mc:AlternateContent xmlns:mc="http://schemas.openxmlformats.org/markup-compatibility/2006">
      <mc:Choice Requires="x14">
        <oleObject progId="PBrush" shapeId="39035" r:id="rId2212">
          <objectPr defaultSize="0" r:id="rId1271">
            <anchor moveWithCells="1" sizeWithCells="1">
              <from>
                <xdr:col>30</xdr:col>
                <xdr:colOff>0</xdr:colOff>
                <xdr:row>54</xdr:row>
                <xdr:rowOff>0</xdr:rowOff>
              </from>
              <to>
                <xdr:col>30</xdr:col>
                <xdr:colOff>400050</xdr:colOff>
                <xdr:row>54</xdr:row>
                <xdr:rowOff>485775</xdr:rowOff>
              </to>
            </anchor>
          </objectPr>
        </oleObject>
      </mc:Choice>
      <mc:Fallback>
        <oleObject progId="PBrush" shapeId="39035" r:id="rId2212"/>
      </mc:Fallback>
    </mc:AlternateContent>
    <mc:AlternateContent xmlns:mc="http://schemas.openxmlformats.org/markup-compatibility/2006">
      <mc:Choice Requires="x14">
        <oleObject progId="PBrush" shapeId="39036" r:id="rId2213">
          <objectPr defaultSize="0" r:id="rId1271">
            <anchor moveWithCells="1" sizeWithCells="1">
              <from>
                <xdr:col>30</xdr:col>
                <xdr:colOff>0</xdr:colOff>
                <xdr:row>39</xdr:row>
                <xdr:rowOff>0</xdr:rowOff>
              </from>
              <to>
                <xdr:col>30</xdr:col>
                <xdr:colOff>400050</xdr:colOff>
                <xdr:row>39</xdr:row>
                <xdr:rowOff>485775</xdr:rowOff>
              </to>
            </anchor>
          </objectPr>
        </oleObject>
      </mc:Choice>
      <mc:Fallback>
        <oleObject progId="PBrush" shapeId="39036" r:id="rId2213"/>
      </mc:Fallback>
    </mc:AlternateContent>
    <mc:AlternateContent xmlns:mc="http://schemas.openxmlformats.org/markup-compatibility/2006">
      <mc:Choice Requires="x14">
        <oleObject progId="PBrush" shapeId="39037" r:id="rId2214">
          <objectPr defaultSize="0" r:id="rId1271">
            <anchor moveWithCells="1" sizeWithCells="1">
              <from>
                <xdr:col>30</xdr:col>
                <xdr:colOff>0</xdr:colOff>
                <xdr:row>77</xdr:row>
                <xdr:rowOff>0</xdr:rowOff>
              </from>
              <to>
                <xdr:col>30</xdr:col>
                <xdr:colOff>400050</xdr:colOff>
                <xdr:row>77</xdr:row>
                <xdr:rowOff>485775</xdr:rowOff>
              </to>
            </anchor>
          </objectPr>
        </oleObject>
      </mc:Choice>
      <mc:Fallback>
        <oleObject progId="PBrush" shapeId="39037" r:id="rId2214"/>
      </mc:Fallback>
    </mc:AlternateContent>
    <mc:AlternateContent xmlns:mc="http://schemas.openxmlformats.org/markup-compatibility/2006">
      <mc:Choice Requires="x14">
        <oleObject progId="PBrush" shapeId="39038" r:id="rId2215">
          <objectPr defaultSize="0" r:id="rId1271">
            <anchor moveWithCells="1" sizeWithCells="1">
              <from>
                <xdr:col>30</xdr:col>
                <xdr:colOff>0</xdr:colOff>
                <xdr:row>53</xdr:row>
                <xdr:rowOff>0</xdr:rowOff>
              </from>
              <to>
                <xdr:col>30</xdr:col>
                <xdr:colOff>400050</xdr:colOff>
                <xdr:row>53</xdr:row>
                <xdr:rowOff>485775</xdr:rowOff>
              </to>
            </anchor>
          </objectPr>
        </oleObject>
      </mc:Choice>
      <mc:Fallback>
        <oleObject progId="PBrush" shapeId="39038" r:id="rId2215"/>
      </mc:Fallback>
    </mc:AlternateContent>
    <mc:AlternateContent xmlns:mc="http://schemas.openxmlformats.org/markup-compatibility/2006">
      <mc:Choice Requires="x14">
        <oleObject progId="PBrush" shapeId="39039" r:id="rId2216">
          <objectPr defaultSize="0" r:id="rId1271">
            <anchor moveWithCells="1" sizeWithCells="1">
              <from>
                <xdr:col>30</xdr:col>
                <xdr:colOff>0</xdr:colOff>
                <xdr:row>36</xdr:row>
                <xdr:rowOff>0</xdr:rowOff>
              </from>
              <to>
                <xdr:col>30</xdr:col>
                <xdr:colOff>400050</xdr:colOff>
                <xdr:row>36</xdr:row>
                <xdr:rowOff>485775</xdr:rowOff>
              </to>
            </anchor>
          </objectPr>
        </oleObject>
      </mc:Choice>
      <mc:Fallback>
        <oleObject progId="PBrush" shapeId="39039" r:id="rId2216"/>
      </mc:Fallback>
    </mc:AlternateContent>
    <mc:AlternateContent xmlns:mc="http://schemas.openxmlformats.org/markup-compatibility/2006">
      <mc:Choice Requires="x14">
        <oleObject progId="PBrush" shapeId="39040" r:id="rId2217">
          <objectPr defaultSize="0" r:id="rId1271">
            <anchor moveWithCells="1" sizeWithCells="1">
              <from>
                <xdr:col>30</xdr:col>
                <xdr:colOff>0</xdr:colOff>
                <xdr:row>21</xdr:row>
                <xdr:rowOff>0</xdr:rowOff>
              </from>
              <to>
                <xdr:col>30</xdr:col>
                <xdr:colOff>400050</xdr:colOff>
                <xdr:row>21</xdr:row>
                <xdr:rowOff>485775</xdr:rowOff>
              </to>
            </anchor>
          </objectPr>
        </oleObject>
      </mc:Choice>
      <mc:Fallback>
        <oleObject progId="PBrush" shapeId="39040" r:id="rId2217"/>
      </mc:Fallback>
    </mc:AlternateContent>
    <mc:AlternateContent xmlns:mc="http://schemas.openxmlformats.org/markup-compatibility/2006">
      <mc:Choice Requires="x14">
        <oleObject progId="PBrush" shapeId="39041" r:id="rId2218">
          <objectPr defaultSize="0" r:id="rId1271">
            <anchor moveWithCells="1" sizeWithCells="1">
              <from>
                <xdr:col>30</xdr:col>
                <xdr:colOff>0</xdr:colOff>
                <xdr:row>127</xdr:row>
                <xdr:rowOff>0</xdr:rowOff>
              </from>
              <to>
                <xdr:col>30</xdr:col>
                <xdr:colOff>400050</xdr:colOff>
                <xdr:row>127</xdr:row>
                <xdr:rowOff>485775</xdr:rowOff>
              </to>
            </anchor>
          </objectPr>
        </oleObject>
      </mc:Choice>
      <mc:Fallback>
        <oleObject progId="PBrush" shapeId="39041" r:id="rId2218"/>
      </mc:Fallback>
    </mc:AlternateContent>
    <mc:AlternateContent xmlns:mc="http://schemas.openxmlformats.org/markup-compatibility/2006">
      <mc:Choice Requires="x14">
        <oleObject progId="PBrush" shapeId="39042" r:id="rId2219">
          <objectPr defaultSize="0" r:id="rId1271">
            <anchor moveWithCells="1" sizeWithCells="1">
              <from>
                <xdr:col>30</xdr:col>
                <xdr:colOff>0</xdr:colOff>
                <xdr:row>37</xdr:row>
                <xdr:rowOff>0</xdr:rowOff>
              </from>
              <to>
                <xdr:col>30</xdr:col>
                <xdr:colOff>400050</xdr:colOff>
                <xdr:row>37</xdr:row>
                <xdr:rowOff>485775</xdr:rowOff>
              </to>
            </anchor>
          </objectPr>
        </oleObject>
      </mc:Choice>
      <mc:Fallback>
        <oleObject progId="PBrush" shapeId="39042" r:id="rId2219"/>
      </mc:Fallback>
    </mc:AlternateContent>
    <mc:AlternateContent xmlns:mc="http://schemas.openxmlformats.org/markup-compatibility/2006">
      <mc:Choice Requires="x14">
        <oleObject progId="PBrush" shapeId="39043" r:id="rId2220">
          <objectPr defaultSize="0" r:id="rId1271">
            <anchor moveWithCells="1" sizeWithCells="1">
              <from>
                <xdr:col>30</xdr:col>
                <xdr:colOff>0</xdr:colOff>
                <xdr:row>41</xdr:row>
                <xdr:rowOff>0</xdr:rowOff>
              </from>
              <to>
                <xdr:col>30</xdr:col>
                <xdr:colOff>400050</xdr:colOff>
                <xdr:row>41</xdr:row>
                <xdr:rowOff>485775</xdr:rowOff>
              </to>
            </anchor>
          </objectPr>
        </oleObject>
      </mc:Choice>
      <mc:Fallback>
        <oleObject progId="PBrush" shapeId="39043" r:id="rId2220"/>
      </mc:Fallback>
    </mc:AlternateContent>
    <mc:AlternateContent xmlns:mc="http://schemas.openxmlformats.org/markup-compatibility/2006">
      <mc:Choice Requires="x14">
        <oleObject progId="PBrush" shapeId="39044" r:id="rId2221">
          <objectPr defaultSize="0" r:id="rId1271">
            <anchor moveWithCells="1" sizeWithCells="1">
              <from>
                <xdr:col>30</xdr:col>
                <xdr:colOff>0</xdr:colOff>
                <xdr:row>34</xdr:row>
                <xdr:rowOff>0</xdr:rowOff>
              </from>
              <to>
                <xdr:col>30</xdr:col>
                <xdr:colOff>400050</xdr:colOff>
                <xdr:row>34</xdr:row>
                <xdr:rowOff>485775</xdr:rowOff>
              </to>
            </anchor>
          </objectPr>
        </oleObject>
      </mc:Choice>
      <mc:Fallback>
        <oleObject progId="PBrush" shapeId="39044" r:id="rId2221"/>
      </mc:Fallback>
    </mc:AlternateContent>
    <mc:AlternateContent xmlns:mc="http://schemas.openxmlformats.org/markup-compatibility/2006">
      <mc:Choice Requires="x14">
        <oleObject progId="PBrush" shapeId="39045" r:id="rId2222">
          <objectPr defaultSize="0" r:id="rId1271">
            <anchor moveWithCells="1" sizeWithCells="1">
              <from>
                <xdr:col>30</xdr:col>
                <xdr:colOff>0</xdr:colOff>
                <xdr:row>35</xdr:row>
                <xdr:rowOff>0</xdr:rowOff>
              </from>
              <to>
                <xdr:col>30</xdr:col>
                <xdr:colOff>400050</xdr:colOff>
                <xdr:row>35</xdr:row>
                <xdr:rowOff>485775</xdr:rowOff>
              </to>
            </anchor>
          </objectPr>
        </oleObject>
      </mc:Choice>
      <mc:Fallback>
        <oleObject progId="PBrush" shapeId="39045" r:id="rId2222"/>
      </mc:Fallback>
    </mc:AlternateContent>
    <mc:AlternateContent xmlns:mc="http://schemas.openxmlformats.org/markup-compatibility/2006">
      <mc:Choice Requires="x14">
        <oleObject progId="PBrush" shapeId="39046" r:id="rId2223">
          <objectPr defaultSize="0" r:id="rId1271">
            <anchor moveWithCells="1" sizeWithCells="1">
              <from>
                <xdr:col>30</xdr:col>
                <xdr:colOff>0</xdr:colOff>
                <xdr:row>138</xdr:row>
                <xdr:rowOff>0</xdr:rowOff>
              </from>
              <to>
                <xdr:col>30</xdr:col>
                <xdr:colOff>400050</xdr:colOff>
                <xdr:row>138</xdr:row>
                <xdr:rowOff>485775</xdr:rowOff>
              </to>
            </anchor>
          </objectPr>
        </oleObject>
      </mc:Choice>
      <mc:Fallback>
        <oleObject progId="PBrush" shapeId="39046" r:id="rId2223"/>
      </mc:Fallback>
    </mc:AlternateContent>
    <mc:AlternateContent xmlns:mc="http://schemas.openxmlformats.org/markup-compatibility/2006">
      <mc:Choice Requires="x14">
        <oleObject progId="PBrush" shapeId="39048" r:id="rId2224">
          <objectPr defaultSize="0" r:id="rId1271">
            <anchor moveWithCells="1" sizeWithCells="1">
              <from>
                <xdr:col>28</xdr:col>
                <xdr:colOff>0</xdr:colOff>
                <xdr:row>44</xdr:row>
                <xdr:rowOff>0</xdr:rowOff>
              </from>
              <to>
                <xdr:col>28</xdr:col>
                <xdr:colOff>400050</xdr:colOff>
                <xdr:row>44</xdr:row>
                <xdr:rowOff>485775</xdr:rowOff>
              </to>
            </anchor>
          </objectPr>
        </oleObject>
      </mc:Choice>
      <mc:Fallback>
        <oleObject progId="PBrush" shapeId="39048" r:id="rId2224"/>
      </mc:Fallback>
    </mc:AlternateContent>
    <mc:AlternateContent xmlns:mc="http://schemas.openxmlformats.org/markup-compatibility/2006">
      <mc:Choice Requires="x14">
        <oleObject progId="PBrush" shapeId="39049" r:id="rId2225">
          <objectPr defaultSize="0" r:id="rId1271">
            <anchor moveWithCells="1" sizeWithCells="1">
              <from>
                <xdr:col>28</xdr:col>
                <xdr:colOff>0</xdr:colOff>
                <xdr:row>42</xdr:row>
                <xdr:rowOff>0</xdr:rowOff>
              </from>
              <to>
                <xdr:col>28</xdr:col>
                <xdr:colOff>400050</xdr:colOff>
                <xdr:row>42</xdr:row>
                <xdr:rowOff>485775</xdr:rowOff>
              </to>
            </anchor>
          </objectPr>
        </oleObject>
      </mc:Choice>
      <mc:Fallback>
        <oleObject progId="PBrush" shapeId="39049" r:id="rId2225"/>
      </mc:Fallback>
    </mc:AlternateContent>
    <mc:AlternateContent xmlns:mc="http://schemas.openxmlformats.org/markup-compatibility/2006">
      <mc:Choice Requires="x14">
        <oleObject progId="PBrush" shapeId="39050" r:id="rId2226">
          <objectPr defaultSize="0" r:id="rId1271">
            <anchor moveWithCells="1" sizeWithCells="1">
              <from>
                <xdr:col>28</xdr:col>
                <xdr:colOff>0</xdr:colOff>
                <xdr:row>106</xdr:row>
                <xdr:rowOff>0</xdr:rowOff>
              </from>
              <to>
                <xdr:col>28</xdr:col>
                <xdr:colOff>400050</xdr:colOff>
                <xdr:row>106</xdr:row>
                <xdr:rowOff>485775</xdr:rowOff>
              </to>
            </anchor>
          </objectPr>
        </oleObject>
      </mc:Choice>
      <mc:Fallback>
        <oleObject progId="PBrush" shapeId="39050" r:id="rId2226"/>
      </mc:Fallback>
    </mc:AlternateContent>
    <mc:AlternateContent xmlns:mc="http://schemas.openxmlformats.org/markup-compatibility/2006">
      <mc:Choice Requires="x14">
        <oleObject progId="PBrush" shapeId="39051" r:id="rId2227">
          <objectPr defaultSize="0" r:id="rId1271">
            <anchor moveWithCells="1" sizeWithCells="1">
              <from>
                <xdr:col>28</xdr:col>
                <xdr:colOff>0</xdr:colOff>
                <xdr:row>160</xdr:row>
                <xdr:rowOff>0</xdr:rowOff>
              </from>
              <to>
                <xdr:col>28</xdr:col>
                <xdr:colOff>400050</xdr:colOff>
                <xdr:row>160</xdr:row>
                <xdr:rowOff>485775</xdr:rowOff>
              </to>
            </anchor>
          </objectPr>
        </oleObject>
      </mc:Choice>
      <mc:Fallback>
        <oleObject progId="PBrush" shapeId="39051" r:id="rId2227"/>
      </mc:Fallback>
    </mc:AlternateContent>
    <mc:AlternateContent xmlns:mc="http://schemas.openxmlformats.org/markup-compatibility/2006">
      <mc:Choice Requires="x14">
        <oleObject progId="PBrush" shapeId="39052" r:id="rId2228">
          <objectPr defaultSize="0" r:id="rId1271">
            <anchor moveWithCells="1" sizeWithCells="1">
              <from>
                <xdr:col>28</xdr:col>
                <xdr:colOff>0</xdr:colOff>
                <xdr:row>78</xdr:row>
                <xdr:rowOff>0</xdr:rowOff>
              </from>
              <to>
                <xdr:col>28</xdr:col>
                <xdr:colOff>400050</xdr:colOff>
                <xdr:row>78</xdr:row>
                <xdr:rowOff>485775</xdr:rowOff>
              </to>
            </anchor>
          </objectPr>
        </oleObject>
      </mc:Choice>
      <mc:Fallback>
        <oleObject progId="PBrush" shapeId="39052" r:id="rId2228"/>
      </mc:Fallback>
    </mc:AlternateContent>
    <mc:AlternateContent xmlns:mc="http://schemas.openxmlformats.org/markup-compatibility/2006">
      <mc:Choice Requires="x14">
        <oleObject progId="PBrush" shapeId="39053" r:id="rId2229">
          <objectPr defaultSize="0" r:id="rId1271">
            <anchor moveWithCells="1" sizeWithCells="1">
              <from>
                <xdr:col>28</xdr:col>
                <xdr:colOff>0</xdr:colOff>
                <xdr:row>55</xdr:row>
                <xdr:rowOff>0</xdr:rowOff>
              </from>
              <to>
                <xdr:col>28</xdr:col>
                <xdr:colOff>400050</xdr:colOff>
                <xdr:row>55</xdr:row>
                <xdr:rowOff>485775</xdr:rowOff>
              </to>
            </anchor>
          </objectPr>
        </oleObject>
      </mc:Choice>
      <mc:Fallback>
        <oleObject progId="PBrush" shapeId="39053" r:id="rId2229"/>
      </mc:Fallback>
    </mc:AlternateContent>
    <mc:AlternateContent xmlns:mc="http://schemas.openxmlformats.org/markup-compatibility/2006">
      <mc:Choice Requires="x14">
        <oleObject progId="PBrush" shapeId="39054" r:id="rId2230">
          <objectPr defaultSize="0" r:id="rId1271">
            <anchor moveWithCells="1" sizeWithCells="1">
              <from>
                <xdr:col>28</xdr:col>
                <xdr:colOff>0</xdr:colOff>
                <xdr:row>43</xdr:row>
                <xdr:rowOff>0</xdr:rowOff>
              </from>
              <to>
                <xdr:col>28</xdr:col>
                <xdr:colOff>400050</xdr:colOff>
                <xdr:row>43</xdr:row>
                <xdr:rowOff>485775</xdr:rowOff>
              </to>
            </anchor>
          </objectPr>
        </oleObject>
      </mc:Choice>
      <mc:Fallback>
        <oleObject progId="PBrush" shapeId="39054" r:id="rId2230"/>
      </mc:Fallback>
    </mc:AlternateContent>
    <mc:AlternateContent xmlns:mc="http://schemas.openxmlformats.org/markup-compatibility/2006">
      <mc:Choice Requires="x14">
        <oleObject progId="PBrush" shapeId="39055" r:id="rId2231">
          <objectPr defaultSize="0" r:id="rId1271">
            <anchor moveWithCells="1" sizeWithCells="1">
              <from>
                <xdr:col>28</xdr:col>
                <xdr:colOff>0</xdr:colOff>
                <xdr:row>128</xdr:row>
                <xdr:rowOff>0</xdr:rowOff>
              </from>
              <to>
                <xdr:col>28</xdr:col>
                <xdr:colOff>400050</xdr:colOff>
                <xdr:row>128</xdr:row>
                <xdr:rowOff>485775</xdr:rowOff>
              </to>
            </anchor>
          </objectPr>
        </oleObject>
      </mc:Choice>
      <mc:Fallback>
        <oleObject progId="PBrush" shapeId="39055" r:id="rId2231"/>
      </mc:Fallback>
    </mc:AlternateContent>
    <mc:AlternateContent xmlns:mc="http://schemas.openxmlformats.org/markup-compatibility/2006">
      <mc:Choice Requires="x14">
        <oleObject progId="PBrush" shapeId="39056" r:id="rId2232">
          <objectPr defaultSize="0" r:id="rId1271">
            <anchor moveWithCells="1" sizeWithCells="1">
              <from>
                <xdr:col>28</xdr:col>
                <xdr:colOff>0</xdr:colOff>
                <xdr:row>154</xdr:row>
                <xdr:rowOff>0</xdr:rowOff>
              </from>
              <to>
                <xdr:col>28</xdr:col>
                <xdr:colOff>400050</xdr:colOff>
                <xdr:row>154</xdr:row>
                <xdr:rowOff>485775</xdr:rowOff>
              </to>
            </anchor>
          </objectPr>
        </oleObject>
      </mc:Choice>
      <mc:Fallback>
        <oleObject progId="PBrush" shapeId="39056" r:id="rId2232"/>
      </mc:Fallback>
    </mc:AlternateContent>
    <mc:AlternateContent xmlns:mc="http://schemas.openxmlformats.org/markup-compatibility/2006">
      <mc:Choice Requires="x14">
        <oleObject progId="PBrush" shapeId="39057" r:id="rId2233">
          <objectPr defaultSize="0" r:id="rId1271">
            <anchor moveWithCells="1" sizeWithCells="1">
              <from>
                <xdr:col>28</xdr:col>
                <xdr:colOff>0</xdr:colOff>
                <xdr:row>220</xdr:row>
                <xdr:rowOff>0</xdr:rowOff>
              </from>
              <to>
                <xdr:col>28</xdr:col>
                <xdr:colOff>400050</xdr:colOff>
                <xdr:row>220</xdr:row>
                <xdr:rowOff>485775</xdr:rowOff>
              </to>
            </anchor>
          </objectPr>
        </oleObject>
      </mc:Choice>
      <mc:Fallback>
        <oleObject progId="PBrush" shapeId="39057" r:id="rId2233"/>
      </mc:Fallback>
    </mc:AlternateContent>
    <mc:AlternateContent xmlns:mc="http://schemas.openxmlformats.org/markup-compatibility/2006">
      <mc:Choice Requires="x14">
        <oleObject progId="PBrush" shapeId="39058" r:id="rId2234">
          <objectPr defaultSize="0" r:id="rId1271">
            <anchor moveWithCells="1" sizeWithCells="1">
              <from>
                <xdr:col>28</xdr:col>
                <xdr:colOff>0</xdr:colOff>
                <xdr:row>139</xdr:row>
                <xdr:rowOff>0</xdr:rowOff>
              </from>
              <to>
                <xdr:col>28</xdr:col>
                <xdr:colOff>400050</xdr:colOff>
                <xdr:row>139</xdr:row>
                <xdr:rowOff>485775</xdr:rowOff>
              </to>
            </anchor>
          </objectPr>
        </oleObject>
      </mc:Choice>
      <mc:Fallback>
        <oleObject progId="PBrush" shapeId="39058" r:id="rId2234"/>
      </mc:Fallback>
    </mc:AlternateContent>
    <mc:AlternateContent xmlns:mc="http://schemas.openxmlformats.org/markup-compatibility/2006">
      <mc:Choice Requires="x14">
        <oleObject progId="PBrush" shapeId="39059" r:id="rId2235">
          <objectPr defaultSize="0" r:id="rId9">
            <anchor moveWithCells="1" sizeWithCells="1">
              <from>
                <xdr:col>34</xdr:col>
                <xdr:colOff>0</xdr:colOff>
                <xdr:row>48</xdr:row>
                <xdr:rowOff>0</xdr:rowOff>
              </from>
              <to>
                <xdr:col>34</xdr:col>
                <xdr:colOff>400050</xdr:colOff>
                <xdr:row>48</xdr:row>
                <xdr:rowOff>485775</xdr:rowOff>
              </to>
            </anchor>
          </objectPr>
        </oleObject>
      </mc:Choice>
      <mc:Fallback>
        <oleObject progId="PBrush" shapeId="39059" r:id="rId2235"/>
      </mc:Fallback>
    </mc:AlternateContent>
    <mc:AlternateContent xmlns:mc="http://schemas.openxmlformats.org/markup-compatibility/2006">
      <mc:Choice Requires="x14">
        <oleObject progId="PBrush" shapeId="39060" r:id="rId2236">
          <objectPr defaultSize="0" r:id="rId9">
            <anchor moveWithCells="1" sizeWithCells="1">
              <from>
                <xdr:col>34</xdr:col>
                <xdr:colOff>0</xdr:colOff>
                <xdr:row>24</xdr:row>
                <xdr:rowOff>0</xdr:rowOff>
              </from>
              <to>
                <xdr:col>34</xdr:col>
                <xdr:colOff>400050</xdr:colOff>
                <xdr:row>24</xdr:row>
                <xdr:rowOff>485775</xdr:rowOff>
              </to>
            </anchor>
          </objectPr>
        </oleObject>
      </mc:Choice>
      <mc:Fallback>
        <oleObject progId="PBrush" shapeId="39060" r:id="rId2236"/>
      </mc:Fallback>
    </mc:AlternateContent>
    <mc:AlternateContent xmlns:mc="http://schemas.openxmlformats.org/markup-compatibility/2006">
      <mc:Choice Requires="x14">
        <oleObject progId="PBrush" shapeId="39061" r:id="rId2237">
          <objectPr defaultSize="0" r:id="rId9">
            <anchor moveWithCells="1" sizeWithCells="1">
              <from>
                <xdr:col>34</xdr:col>
                <xdr:colOff>0</xdr:colOff>
                <xdr:row>27</xdr:row>
                <xdr:rowOff>0</xdr:rowOff>
              </from>
              <to>
                <xdr:col>34</xdr:col>
                <xdr:colOff>400050</xdr:colOff>
                <xdr:row>27</xdr:row>
                <xdr:rowOff>485775</xdr:rowOff>
              </to>
            </anchor>
          </objectPr>
        </oleObject>
      </mc:Choice>
      <mc:Fallback>
        <oleObject progId="PBrush" shapeId="39061" r:id="rId2237"/>
      </mc:Fallback>
    </mc:AlternateContent>
    <mc:AlternateContent xmlns:mc="http://schemas.openxmlformats.org/markup-compatibility/2006">
      <mc:Choice Requires="x14">
        <oleObject progId="PBrush" shapeId="39062" r:id="rId2238">
          <objectPr defaultSize="0" r:id="rId9">
            <anchor moveWithCells="1" sizeWithCells="1">
              <from>
                <xdr:col>34</xdr:col>
                <xdr:colOff>0</xdr:colOff>
                <xdr:row>219</xdr:row>
                <xdr:rowOff>0</xdr:rowOff>
              </from>
              <to>
                <xdr:col>34</xdr:col>
                <xdr:colOff>400050</xdr:colOff>
                <xdr:row>219</xdr:row>
                <xdr:rowOff>485775</xdr:rowOff>
              </to>
            </anchor>
          </objectPr>
        </oleObject>
      </mc:Choice>
      <mc:Fallback>
        <oleObject progId="PBrush" shapeId="39062" r:id="rId2238"/>
      </mc:Fallback>
    </mc:AlternateContent>
    <mc:AlternateContent xmlns:mc="http://schemas.openxmlformats.org/markup-compatibility/2006">
      <mc:Choice Requires="x14">
        <oleObject progId="PBrush" shapeId="39063" r:id="rId2239">
          <objectPr defaultSize="0" r:id="rId9">
            <anchor moveWithCells="1" sizeWithCells="1">
              <from>
                <xdr:col>34</xdr:col>
                <xdr:colOff>0</xdr:colOff>
                <xdr:row>72</xdr:row>
                <xdr:rowOff>0</xdr:rowOff>
              </from>
              <to>
                <xdr:col>34</xdr:col>
                <xdr:colOff>400050</xdr:colOff>
                <xdr:row>72</xdr:row>
                <xdr:rowOff>485775</xdr:rowOff>
              </to>
            </anchor>
          </objectPr>
        </oleObject>
      </mc:Choice>
      <mc:Fallback>
        <oleObject progId="PBrush" shapeId="39063" r:id="rId2239"/>
      </mc:Fallback>
    </mc:AlternateContent>
    <mc:AlternateContent xmlns:mc="http://schemas.openxmlformats.org/markup-compatibility/2006">
      <mc:Choice Requires="x14">
        <oleObject progId="PBrush" shapeId="39064" r:id="rId2240">
          <objectPr defaultSize="0" r:id="rId9">
            <anchor moveWithCells="1" sizeWithCells="1">
              <from>
                <xdr:col>34</xdr:col>
                <xdr:colOff>0</xdr:colOff>
                <xdr:row>71</xdr:row>
                <xdr:rowOff>0</xdr:rowOff>
              </from>
              <to>
                <xdr:col>34</xdr:col>
                <xdr:colOff>400050</xdr:colOff>
                <xdr:row>71</xdr:row>
                <xdr:rowOff>485775</xdr:rowOff>
              </to>
            </anchor>
          </objectPr>
        </oleObject>
      </mc:Choice>
      <mc:Fallback>
        <oleObject progId="PBrush" shapeId="39064" r:id="rId2240"/>
      </mc:Fallback>
    </mc:AlternateContent>
    <mc:AlternateContent xmlns:mc="http://schemas.openxmlformats.org/markup-compatibility/2006">
      <mc:Choice Requires="x14">
        <oleObject progId="PBrush" shapeId="39065" r:id="rId2241">
          <objectPr defaultSize="0" r:id="rId9">
            <anchor moveWithCells="1" sizeWithCells="1">
              <from>
                <xdr:col>34</xdr:col>
                <xdr:colOff>0</xdr:colOff>
                <xdr:row>70</xdr:row>
                <xdr:rowOff>0</xdr:rowOff>
              </from>
              <to>
                <xdr:col>34</xdr:col>
                <xdr:colOff>400050</xdr:colOff>
                <xdr:row>70</xdr:row>
                <xdr:rowOff>485775</xdr:rowOff>
              </to>
            </anchor>
          </objectPr>
        </oleObject>
      </mc:Choice>
      <mc:Fallback>
        <oleObject progId="PBrush" shapeId="39065" r:id="rId2241"/>
      </mc:Fallback>
    </mc:AlternateContent>
    <mc:AlternateContent xmlns:mc="http://schemas.openxmlformats.org/markup-compatibility/2006">
      <mc:Choice Requires="x14">
        <oleObject progId="PBrush" shapeId="39066" r:id="rId2242">
          <objectPr defaultSize="0" r:id="rId9">
            <anchor moveWithCells="1" sizeWithCells="1">
              <from>
                <xdr:col>34</xdr:col>
                <xdr:colOff>0</xdr:colOff>
                <xdr:row>22</xdr:row>
                <xdr:rowOff>0</xdr:rowOff>
              </from>
              <to>
                <xdr:col>34</xdr:col>
                <xdr:colOff>400050</xdr:colOff>
                <xdr:row>22</xdr:row>
                <xdr:rowOff>485775</xdr:rowOff>
              </to>
            </anchor>
          </objectPr>
        </oleObject>
      </mc:Choice>
      <mc:Fallback>
        <oleObject progId="PBrush" shapeId="39066" r:id="rId2242"/>
      </mc:Fallback>
    </mc:AlternateContent>
    <mc:AlternateContent xmlns:mc="http://schemas.openxmlformats.org/markup-compatibility/2006">
      <mc:Choice Requires="x14">
        <oleObject progId="PBrush" shapeId="39067" r:id="rId2243">
          <objectPr defaultSize="0" r:id="rId9">
            <anchor moveWithCells="1" sizeWithCells="1">
              <from>
                <xdr:col>34</xdr:col>
                <xdr:colOff>0</xdr:colOff>
                <xdr:row>23</xdr:row>
                <xdr:rowOff>0</xdr:rowOff>
              </from>
              <to>
                <xdr:col>34</xdr:col>
                <xdr:colOff>400050</xdr:colOff>
                <xdr:row>23</xdr:row>
                <xdr:rowOff>485775</xdr:rowOff>
              </to>
            </anchor>
          </objectPr>
        </oleObject>
      </mc:Choice>
      <mc:Fallback>
        <oleObject progId="PBrush" shapeId="39067" r:id="rId2243"/>
      </mc:Fallback>
    </mc:AlternateContent>
    <mc:AlternateContent xmlns:mc="http://schemas.openxmlformats.org/markup-compatibility/2006">
      <mc:Choice Requires="x14">
        <oleObject progId="PBrush" shapeId="39068" r:id="rId2244">
          <objectPr defaultSize="0" r:id="rId9">
            <anchor moveWithCells="1" sizeWithCells="1">
              <from>
                <xdr:col>34</xdr:col>
                <xdr:colOff>0</xdr:colOff>
                <xdr:row>12</xdr:row>
                <xdr:rowOff>0</xdr:rowOff>
              </from>
              <to>
                <xdr:col>34</xdr:col>
                <xdr:colOff>400050</xdr:colOff>
                <xdr:row>12</xdr:row>
                <xdr:rowOff>485775</xdr:rowOff>
              </to>
            </anchor>
          </objectPr>
        </oleObject>
      </mc:Choice>
      <mc:Fallback>
        <oleObject progId="PBrush" shapeId="39068" r:id="rId2244"/>
      </mc:Fallback>
    </mc:AlternateContent>
    <mc:AlternateContent xmlns:mc="http://schemas.openxmlformats.org/markup-compatibility/2006">
      <mc:Choice Requires="x14">
        <oleObject progId="PBrush" shapeId="39069" r:id="rId2245">
          <objectPr defaultSize="0" r:id="rId9">
            <anchor moveWithCells="1" sizeWithCells="1">
              <from>
                <xdr:col>34</xdr:col>
                <xdr:colOff>0</xdr:colOff>
                <xdr:row>126</xdr:row>
                <xdr:rowOff>0</xdr:rowOff>
              </from>
              <to>
                <xdr:col>34</xdr:col>
                <xdr:colOff>400050</xdr:colOff>
                <xdr:row>126</xdr:row>
                <xdr:rowOff>485775</xdr:rowOff>
              </to>
            </anchor>
          </objectPr>
        </oleObject>
      </mc:Choice>
      <mc:Fallback>
        <oleObject progId="PBrush" shapeId="39069" r:id="rId2245"/>
      </mc:Fallback>
    </mc:AlternateContent>
    <mc:AlternateContent xmlns:mc="http://schemas.openxmlformats.org/markup-compatibility/2006">
      <mc:Choice Requires="x14">
        <oleObject progId="PBrush" shapeId="39070" r:id="rId2246">
          <objectPr defaultSize="0" r:id="rId9">
            <anchor moveWithCells="1" sizeWithCells="1">
              <from>
                <xdr:col>34</xdr:col>
                <xdr:colOff>0</xdr:colOff>
                <xdr:row>11</xdr:row>
                <xdr:rowOff>0</xdr:rowOff>
              </from>
              <to>
                <xdr:col>34</xdr:col>
                <xdr:colOff>400050</xdr:colOff>
                <xdr:row>11</xdr:row>
                <xdr:rowOff>485775</xdr:rowOff>
              </to>
            </anchor>
          </objectPr>
        </oleObject>
      </mc:Choice>
      <mc:Fallback>
        <oleObject progId="PBrush" shapeId="39070" r:id="rId2246"/>
      </mc:Fallback>
    </mc:AlternateContent>
    <mc:AlternateContent xmlns:mc="http://schemas.openxmlformats.org/markup-compatibility/2006">
      <mc:Choice Requires="x14">
        <oleObject progId="PBrush" shapeId="39071" r:id="rId2247">
          <objectPr defaultSize="0" r:id="rId9">
            <anchor moveWithCells="1" sizeWithCells="1">
              <from>
                <xdr:col>34</xdr:col>
                <xdr:colOff>0</xdr:colOff>
                <xdr:row>25</xdr:row>
                <xdr:rowOff>0</xdr:rowOff>
              </from>
              <to>
                <xdr:col>34</xdr:col>
                <xdr:colOff>400050</xdr:colOff>
                <xdr:row>25</xdr:row>
                <xdr:rowOff>485775</xdr:rowOff>
              </to>
            </anchor>
          </objectPr>
        </oleObject>
      </mc:Choice>
      <mc:Fallback>
        <oleObject progId="PBrush" shapeId="39071" r:id="rId2247"/>
      </mc:Fallback>
    </mc:AlternateContent>
    <mc:AlternateContent xmlns:mc="http://schemas.openxmlformats.org/markup-compatibility/2006">
      <mc:Choice Requires="x14">
        <oleObject progId="PBrush" shapeId="39072" r:id="rId2248">
          <objectPr defaultSize="0" r:id="rId9">
            <anchor moveWithCells="1" sizeWithCells="1">
              <from>
                <xdr:col>34</xdr:col>
                <xdr:colOff>0</xdr:colOff>
                <xdr:row>26</xdr:row>
                <xdr:rowOff>0</xdr:rowOff>
              </from>
              <to>
                <xdr:col>34</xdr:col>
                <xdr:colOff>400050</xdr:colOff>
                <xdr:row>26</xdr:row>
                <xdr:rowOff>485775</xdr:rowOff>
              </to>
            </anchor>
          </objectPr>
        </oleObject>
      </mc:Choice>
      <mc:Fallback>
        <oleObject progId="PBrush" shapeId="39072" r:id="rId2248"/>
      </mc:Fallback>
    </mc:AlternateContent>
    <mc:AlternateContent xmlns:mc="http://schemas.openxmlformats.org/markup-compatibility/2006">
      <mc:Choice Requires="x14">
        <oleObject progId="PBrush" shapeId="39073" r:id="rId2249">
          <objectPr defaultSize="0" r:id="rId9">
            <anchor moveWithCells="1" sizeWithCells="1">
              <from>
                <xdr:col>32</xdr:col>
                <xdr:colOff>0</xdr:colOff>
                <xdr:row>14</xdr:row>
                <xdr:rowOff>0</xdr:rowOff>
              </from>
              <to>
                <xdr:col>32</xdr:col>
                <xdr:colOff>400050</xdr:colOff>
                <xdr:row>14</xdr:row>
                <xdr:rowOff>485775</xdr:rowOff>
              </to>
            </anchor>
          </objectPr>
        </oleObject>
      </mc:Choice>
      <mc:Fallback>
        <oleObject progId="PBrush" shapeId="39073" r:id="rId2249"/>
      </mc:Fallback>
    </mc:AlternateContent>
    <mc:AlternateContent xmlns:mc="http://schemas.openxmlformats.org/markup-compatibility/2006">
      <mc:Choice Requires="x14">
        <oleObject progId="PBrush" shapeId="39074" r:id="rId2250">
          <objectPr defaultSize="0" r:id="rId9">
            <anchor moveWithCells="1" sizeWithCells="1">
              <from>
                <xdr:col>32</xdr:col>
                <xdr:colOff>0</xdr:colOff>
                <xdr:row>15</xdr:row>
                <xdr:rowOff>0</xdr:rowOff>
              </from>
              <to>
                <xdr:col>32</xdr:col>
                <xdr:colOff>400050</xdr:colOff>
                <xdr:row>15</xdr:row>
                <xdr:rowOff>485775</xdr:rowOff>
              </to>
            </anchor>
          </objectPr>
        </oleObject>
      </mc:Choice>
      <mc:Fallback>
        <oleObject progId="PBrush" shapeId="39074" r:id="rId2250"/>
      </mc:Fallback>
    </mc:AlternateContent>
    <mc:AlternateContent xmlns:mc="http://schemas.openxmlformats.org/markup-compatibility/2006">
      <mc:Choice Requires="x14">
        <oleObject progId="PBrush" shapeId="39075" r:id="rId2251">
          <objectPr defaultSize="0" r:id="rId9">
            <anchor moveWithCells="1" sizeWithCells="1">
              <from>
                <xdr:col>32</xdr:col>
                <xdr:colOff>0</xdr:colOff>
                <xdr:row>38</xdr:row>
                <xdr:rowOff>0</xdr:rowOff>
              </from>
              <to>
                <xdr:col>32</xdr:col>
                <xdr:colOff>400050</xdr:colOff>
                <xdr:row>38</xdr:row>
                <xdr:rowOff>485775</xdr:rowOff>
              </to>
            </anchor>
          </objectPr>
        </oleObject>
      </mc:Choice>
      <mc:Fallback>
        <oleObject progId="PBrush" shapeId="39075" r:id="rId2251"/>
      </mc:Fallback>
    </mc:AlternateContent>
    <mc:AlternateContent xmlns:mc="http://schemas.openxmlformats.org/markup-compatibility/2006">
      <mc:Choice Requires="x14">
        <oleObject progId="PBrush" shapeId="39076" r:id="rId2252">
          <objectPr defaultSize="0" r:id="rId9">
            <anchor moveWithCells="1" sizeWithCells="1">
              <from>
                <xdr:col>32</xdr:col>
                <xdr:colOff>0</xdr:colOff>
                <xdr:row>13</xdr:row>
                <xdr:rowOff>0</xdr:rowOff>
              </from>
              <to>
                <xdr:col>32</xdr:col>
                <xdr:colOff>400050</xdr:colOff>
                <xdr:row>13</xdr:row>
                <xdr:rowOff>485775</xdr:rowOff>
              </to>
            </anchor>
          </objectPr>
        </oleObject>
      </mc:Choice>
      <mc:Fallback>
        <oleObject progId="PBrush" shapeId="39076" r:id="rId2252"/>
      </mc:Fallback>
    </mc:AlternateContent>
    <mc:AlternateContent xmlns:mc="http://schemas.openxmlformats.org/markup-compatibility/2006">
      <mc:Choice Requires="x14">
        <oleObject progId="PBrush" shapeId="39077" r:id="rId2253">
          <objectPr defaultSize="0" r:id="rId9">
            <anchor moveWithCells="1" sizeWithCells="1">
              <from>
                <xdr:col>32</xdr:col>
                <xdr:colOff>0</xdr:colOff>
                <xdr:row>51</xdr:row>
                <xdr:rowOff>0</xdr:rowOff>
              </from>
              <to>
                <xdr:col>32</xdr:col>
                <xdr:colOff>400050</xdr:colOff>
                <xdr:row>51</xdr:row>
                <xdr:rowOff>485775</xdr:rowOff>
              </to>
            </anchor>
          </objectPr>
        </oleObject>
      </mc:Choice>
      <mc:Fallback>
        <oleObject progId="PBrush" shapeId="39077" r:id="rId2253"/>
      </mc:Fallback>
    </mc:AlternateContent>
    <mc:AlternateContent xmlns:mc="http://schemas.openxmlformats.org/markup-compatibility/2006">
      <mc:Choice Requires="x14">
        <oleObject progId="PBrush" shapeId="39078" r:id="rId2254">
          <objectPr defaultSize="0" r:id="rId9">
            <anchor moveWithCells="1" sizeWithCells="1">
              <from>
                <xdr:col>32</xdr:col>
                <xdr:colOff>0</xdr:colOff>
                <xdr:row>52</xdr:row>
                <xdr:rowOff>0</xdr:rowOff>
              </from>
              <to>
                <xdr:col>32</xdr:col>
                <xdr:colOff>400050</xdr:colOff>
                <xdr:row>52</xdr:row>
                <xdr:rowOff>485775</xdr:rowOff>
              </to>
            </anchor>
          </objectPr>
        </oleObject>
      </mc:Choice>
      <mc:Fallback>
        <oleObject progId="PBrush" shapeId="39078" r:id="rId2254"/>
      </mc:Fallback>
    </mc:AlternateContent>
    <mc:AlternateContent xmlns:mc="http://schemas.openxmlformats.org/markup-compatibility/2006">
      <mc:Choice Requires="x14">
        <oleObject progId="PBrush" shapeId="39079" r:id="rId2255">
          <objectPr defaultSize="0" r:id="rId9">
            <anchor moveWithCells="1" sizeWithCells="1">
              <from>
                <xdr:col>32</xdr:col>
                <xdr:colOff>0</xdr:colOff>
                <xdr:row>49</xdr:row>
                <xdr:rowOff>0</xdr:rowOff>
              </from>
              <to>
                <xdr:col>32</xdr:col>
                <xdr:colOff>400050</xdr:colOff>
                <xdr:row>49</xdr:row>
                <xdr:rowOff>485775</xdr:rowOff>
              </to>
            </anchor>
          </objectPr>
        </oleObject>
      </mc:Choice>
      <mc:Fallback>
        <oleObject progId="PBrush" shapeId="39079" r:id="rId2255"/>
      </mc:Fallback>
    </mc:AlternateContent>
    <mc:AlternateContent xmlns:mc="http://schemas.openxmlformats.org/markup-compatibility/2006">
      <mc:Choice Requires="x14">
        <oleObject progId="PBrush" shapeId="39080" r:id="rId2256">
          <objectPr defaultSize="0" r:id="rId9">
            <anchor moveWithCells="1" sizeWithCells="1">
              <from>
                <xdr:col>32</xdr:col>
                <xdr:colOff>0</xdr:colOff>
                <xdr:row>50</xdr:row>
                <xdr:rowOff>0</xdr:rowOff>
              </from>
              <to>
                <xdr:col>32</xdr:col>
                <xdr:colOff>400050</xdr:colOff>
                <xdr:row>50</xdr:row>
                <xdr:rowOff>485775</xdr:rowOff>
              </to>
            </anchor>
          </objectPr>
        </oleObject>
      </mc:Choice>
      <mc:Fallback>
        <oleObject progId="PBrush" shapeId="39080" r:id="rId2256"/>
      </mc:Fallback>
    </mc:AlternateContent>
    <mc:AlternateContent xmlns:mc="http://schemas.openxmlformats.org/markup-compatibility/2006">
      <mc:Choice Requires="x14">
        <oleObject progId="PBrush" shapeId="39081" r:id="rId2257">
          <objectPr defaultSize="0" r:id="rId9">
            <anchor moveWithCells="1" sizeWithCells="1">
              <from>
                <xdr:col>32</xdr:col>
                <xdr:colOff>0</xdr:colOff>
                <xdr:row>30</xdr:row>
                <xdr:rowOff>0</xdr:rowOff>
              </from>
              <to>
                <xdr:col>32</xdr:col>
                <xdr:colOff>400050</xdr:colOff>
                <xdr:row>30</xdr:row>
                <xdr:rowOff>485775</xdr:rowOff>
              </to>
            </anchor>
          </objectPr>
        </oleObject>
      </mc:Choice>
      <mc:Fallback>
        <oleObject progId="PBrush" shapeId="39081" r:id="rId2257"/>
      </mc:Fallback>
    </mc:AlternateContent>
    <mc:AlternateContent xmlns:mc="http://schemas.openxmlformats.org/markup-compatibility/2006">
      <mc:Choice Requires="x14">
        <oleObject progId="PBrush" shapeId="39082" r:id="rId2258">
          <objectPr defaultSize="0" r:id="rId9">
            <anchor moveWithCells="1" sizeWithCells="1">
              <from>
                <xdr:col>32</xdr:col>
                <xdr:colOff>0</xdr:colOff>
                <xdr:row>31</xdr:row>
                <xdr:rowOff>0</xdr:rowOff>
              </from>
              <to>
                <xdr:col>32</xdr:col>
                <xdr:colOff>400050</xdr:colOff>
                <xdr:row>31</xdr:row>
                <xdr:rowOff>485775</xdr:rowOff>
              </to>
            </anchor>
          </objectPr>
        </oleObject>
      </mc:Choice>
      <mc:Fallback>
        <oleObject progId="PBrush" shapeId="39082" r:id="rId2258"/>
      </mc:Fallback>
    </mc:AlternateContent>
    <mc:AlternateContent xmlns:mc="http://schemas.openxmlformats.org/markup-compatibility/2006">
      <mc:Choice Requires="x14">
        <oleObject progId="PBrush" shapeId="39083" r:id="rId2259">
          <objectPr defaultSize="0" r:id="rId9">
            <anchor moveWithCells="1" sizeWithCells="1">
              <from>
                <xdr:col>32</xdr:col>
                <xdr:colOff>0</xdr:colOff>
                <xdr:row>29</xdr:row>
                <xdr:rowOff>0</xdr:rowOff>
              </from>
              <to>
                <xdr:col>32</xdr:col>
                <xdr:colOff>400050</xdr:colOff>
                <xdr:row>29</xdr:row>
                <xdr:rowOff>485775</xdr:rowOff>
              </to>
            </anchor>
          </objectPr>
        </oleObject>
      </mc:Choice>
      <mc:Fallback>
        <oleObject progId="PBrush" shapeId="39083" r:id="rId2259"/>
      </mc:Fallback>
    </mc:AlternateContent>
    <mc:AlternateContent xmlns:mc="http://schemas.openxmlformats.org/markup-compatibility/2006">
      <mc:Choice Requires="x14">
        <oleObject progId="PBrush" shapeId="39084" r:id="rId2260">
          <objectPr defaultSize="0" r:id="rId9">
            <anchor moveWithCells="1" sizeWithCells="1">
              <from>
                <xdr:col>32</xdr:col>
                <xdr:colOff>0</xdr:colOff>
                <xdr:row>28</xdr:row>
                <xdr:rowOff>0</xdr:rowOff>
              </from>
              <to>
                <xdr:col>32</xdr:col>
                <xdr:colOff>400050</xdr:colOff>
                <xdr:row>28</xdr:row>
                <xdr:rowOff>485775</xdr:rowOff>
              </to>
            </anchor>
          </objectPr>
        </oleObject>
      </mc:Choice>
      <mc:Fallback>
        <oleObject progId="PBrush" shapeId="39084" r:id="rId2260"/>
      </mc:Fallback>
    </mc:AlternateContent>
    <mc:AlternateContent xmlns:mc="http://schemas.openxmlformats.org/markup-compatibility/2006">
      <mc:Choice Requires="x14">
        <oleObject progId="PBrush" shapeId="39085" r:id="rId2261">
          <objectPr defaultSize="0" r:id="rId9">
            <anchor moveWithCells="1" sizeWithCells="1">
              <from>
                <xdr:col>32</xdr:col>
                <xdr:colOff>0</xdr:colOff>
                <xdr:row>73</xdr:row>
                <xdr:rowOff>0</xdr:rowOff>
              </from>
              <to>
                <xdr:col>32</xdr:col>
                <xdr:colOff>400050</xdr:colOff>
                <xdr:row>73</xdr:row>
                <xdr:rowOff>485775</xdr:rowOff>
              </to>
            </anchor>
          </objectPr>
        </oleObject>
      </mc:Choice>
      <mc:Fallback>
        <oleObject progId="PBrush" shapeId="39085" r:id="rId2261"/>
      </mc:Fallback>
    </mc:AlternateContent>
    <mc:AlternateContent xmlns:mc="http://schemas.openxmlformats.org/markup-compatibility/2006">
      <mc:Choice Requires="x14">
        <oleObject progId="PBrush" shapeId="39086" r:id="rId2262">
          <objectPr defaultSize="0" r:id="rId9">
            <anchor moveWithCells="1" sizeWithCells="1">
              <from>
                <xdr:col>32</xdr:col>
                <xdr:colOff>0</xdr:colOff>
                <xdr:row>74</xdr:row>
                <xdr:rowOff>0</xdr:rowOff>
              </from>
              <to>
                <xdr:col>32</xdr:col>
                <xdr:colOff>400050</xdr:colOff>
                <xdr:row>74</xdr:row>
                <xdr:rowOff>485775</xdr:rowOff>
              </to>
            </anchor>
          </objectPr>
        </oleObject>
      </mc:Choice>
      <mc:Fallback>
        <oleObject progId="PBrush" shapeId="39086" r:id="rId2262"/>
      </mc:Fallback>
    </mc:AlternateContent>
    <mc:AlternateContent xmlns:mc="http://schemas.openxmlformats.org/markup-compatibility/2006">
      <mc:Choice Requires="x14">
        <oleObject progId="PBrush" shapeId="39087" r:id="rId2263">
          <objectPr defaultSize="0" r:id="rId9">
            <anchor moveWithCells="1" sizeWithCells="1">
              <from>
                <xdr:col>30</xdr:col>
                <xdr:colOff>0</xdr:colOff>
                <xdr:row>20</xdr:row>
                <xdr:rowOff>0</xdr:rowOff>
              </from>
              <to>
                <xdr:col>30</xdr:col>
                <xdr:colOff>400050</xdr:colOff>
                <xdr:row>20</xdr:row>
                <xdr:rowOff>485775</xdr:rowOff>
              </to>
            </anchor>
          </objectPr>
        </oleObject>
      </mc:Choice>
      <mc:Fallback>
        <oleObject progId="PBrush" shapeId="39087" r:id="rId2263"/>
      </mc:Fallback>
    </mc:AlternateContent>
    <mc:AlternateContent xmlns:mc="http://schemas.openxmlformats.org/markup-compatibility/2006">
      <mc:Choice Requires="x14">
        <oleObject progId="PBrush" shapeId="39088" r:id="rId2264">
          <objectPr defaultSize="0" r:id="rId9">
            <anchor moveWithCells="1" sizeWithCells="1">
              <from>
                <xdr:col>30</xdr:col>
                <xdr:colOff>0</xdr:colOff>
                <xdr:row>32</xdr:row>
                <xdr:rowOff>0</xdr:rowOff>
              </from>
              <to>
                <xdr:col>30</xdr:col>
                <xdr:colOff>400050</xdr:colOff>
                <xdr:row>32</xdr:row>
                <xdr:rowOff>485775</xdr:rowOff>
              </to>
            </anchor>
          </objectPr>
        </oleObject>
      </mc:Choice>
      <mc:Fallback>
        <oleObject progId="PBrush" shapeId="39088" r:id="rId2264"/>
      </mc:Fallback>
    </mc:AlternateContent>
    <mc:AlternateContent xmlns:mc="http://schemas.openxmlformats.org/markup-compatibility/2006">
      <mc:Choice Requires="x14">
        <oleObject progId="PBrush" shapeId="39089" r:id="rId2265">
          <objectPr defaultSize="0" r:id="rId9">
            <anchor moveWithCells="1" sizeWithCells="1">
              <from>
                <xdr:col>30</xdr:col>
                <xdr:colOff>0</xdr:colOff>
                <xdr:row>40</xdr:row>
                <xdr:rowOff>0</xdr:rowOff>
              </from>
              <to>
                <xdr:col>30</xdr:col>
                <xdr:colOff>400050</xdr:colOff>
                <xdr:row>40</xdr:row>
                <xdr:rowOff>485775</xdr:rowOff>
              </to>
            </anchor>
          </objectPr>
        </oleObject>
      </mc:Choice>
      <mc:Fallback>
        <oleObject progId="PBrush" shapeId="39089" r:id="rId2265"/>
      </mc:Fallback>
    </mc:AlternateContent>
    <mc:AlternateContent xmlns:mc="http://schemas.openxmlformats.org/markup-compatibility/2006">
      <mc:Choice Requires="x14">
        <oleObject progId="PBrush" shapeId="39090" r:id="rId2266">
          <objectPr defaultSize="0" r:id="rId9">
            <anchor moveWithCells="1" sizeWithCells="1">
              <from>
                <xdr:col>30</xdr:col>
                <xdr:colOff>0</xdr:colOff>
                <xdr:row>33</xdr:row>
                <xdr:rowOff>0</xdr:rowOff>
              </from>
              <to>
                <xdr:col>30</xdr:col>
                <xdr:colOff>400050</xdr:colOff>
                <xdr:row>33</xdr:row>
                <xdr:rowOff>485775</xdr:rowOff>
              </to>
            </anchor>
          </objectPr>
        </oleObject>
      </mc:Choice>
      <mc:Fallback>
        <oleObject progId="PBrush" shapeId="39090" r:id="rId2266"/>
      </mc:Fallback>
    </mc:AlternateContent>
    <mc:AlternateContent xmlns:mc="http://schemas.openxmlformats.org/markup-compatibility/2006">
      <mc:Choice Requires="x14">
        <oleObject progId="PBrush" shapeId="39091" r:id="rId2267">
          <objectPr defaultSize="0" r:id="rId9">
            <anchor moveWithCells="1" sizeWithCells="1">
              <from>
                <xdr:col>30</xdr:col>
                <xdr:colOff>0</xdr:colOff>
                <xdr:row>18</xdr:row>
                <xdr:rowOff>0</xdr:rowOff>
              </from>
              <to>
                <xdr:col>30</xdr:col>
                <xdr:colOff>400050</xdr:colOff>
                <xdr:row>18</xdr:row>
                <xdr:rowOff>485775</xdr:rowOff>
              </to>
            </anchor>
          </objectPr>
        </oleObject>
      </mc:Choice>
      <mc:Fallback>
        <oleObject progId="PBrush" shapeId="39091" r:id="rId2267"/>
      </mc:Fallback>
    </mc:AlternateContent>
    <mc:AlternateContent xmlns:mc="http://schemas.openxmlformats.org/markup-compatibility/2006">
      <mc:Choice Requires="x14">
        <oleObject progId="PBrush" shapeId="39092" r:id="rId2268">
          <objectPr defaultSize="0" r:id="rId9">
            <anchor moveWithCells="1" sizeWithCells="1">
              <from>
                <xdr:col>30</xdr:col>
                <xdr:colOff>0</xdr:colOff>
                <xdr:row>75</xdr:row>
                <xdr:rowOff>0</xdr:rowOff>
              </from>
              <to>
                <xdr:col>30</xdr:col>
                <xdr:colOff>400050</xdr:colOff>
                <xdr:row>75</xdr:row>
                <xdr:rowOff>485775</xdr:rowOff>
              </to>
            </anchor>
          </objectPr>
        </oleObject>
      </mc:Choice>
      <mc:Fallback>
        <oleObject progId="PBrush" shapeId="39092" r:id="rId2268"/>
      </mc:Fallback>
    </mc:AlternateContent>
    <mc:AlternateContent xmlns:mc="http://schemas.openxmlformats.org/markup-compatibility/2006">
      <mc:Choice Requires="x14">
        <oleObject progId="PBrush" shapeId="39093" r:id="rId2269">
          <objectPr defaultSize="0" r:id="rId9">
            <anchor moveWithCells="1" sizeWithCells="1">
              <from>
                <xdr:col>30</xdr:col>
                <xdr:colOff>0</xdr:colOff>
                <xdr:row>76</xdr:row>
                <xdr:rowOff>0</xdr:rowOff>
              </from>
              <to>
                <xdr:col>30</xdr:col>
                <xdr:colOff>400050</xdr:colOff>
                <xdr:row>76</xdr:row>
                <xdr:rowOff>485775</xdr:rowOff>
              </to>
            </anchor>
          </objectPr>
        </oleObject>
      </mc:Choice>
      <mc:Fallback>
        <oleObject progId="PBrush" shapeId="39093" r:id="rId2269"/>
      </mc:Fallback>
    </mc:AlternateContent>
    <mc:AlternateContent xmlns:mc="http://schemas.openxmlformats.org/markup-compatibility/2006">
      <mc:Choice Requires="x14">
        <oleObject progId="PBrush" shapeId="39094" r:id="rId2270">
          <objectPr defaultSize="0" r:id="rId9">
            <anchor moveWithCells="1" sizeWithCells="1">
              <from>
                <xdr:col>30</xdr:col>
                <xdr:colOff>0</xdr:colOff>
                <xdr:row>153</xdr:row>
                <xdr:rowOff>0</xdr:rowOff>
              </from>
              <to>
                <xdr:col>30</xdr:col>
                <xdr:colOff>400050</xdr:colOff>
                <xdr:row>153</xdr:row>
                <xdr:rowOff>485775</xdr:rowOff>
              </to>
            </anchor>
          </objectPr>
        </oleObject>
      </mc:Choice>
      <mc:Fallback>
        <oleObject progId="PBrush" shapeId="39094" r:id="rId2270"/>
      </mc:Fallback>
    </mc:AlternateContent>
    <mc:AlternateContent xmlns:mc="http://schemas.openxmlformats.org/markup-compatibility/2006">
      <mc:Choice Requires="x14">
        <oleObject progId="PBrush" shapeId="39095" r:id="rId2271">
          <objectPr defaultSize="0" r:id="rId9">
            <anchor moveWithCells="1" sizeWithCells="1">
              <from>
                <xdr:col>30</xdr:col>
                <xdr:colOff>0</xdr:colOff>
                <xdr:row>19</xdr:row>
                <xdr:rowOff>0</xdr:rowOff>
              </from>
              <to>
                <xdr:col>30</xdr:col>
                <xdr:colOff>400050</xdr:colOff>
                <xdr:row>19</xdr:row>
                <xdr:rowOff>485775</xdr:rowOff>
              </to>
            </anchor>
          </objectPr>
        </oleObject>
      </mc:Choice>
      <mc:Fallback>
        <oleObject progId="PBrush" shapeId="39095" r:id="rId2271"/>
      </mc:Fallback>
    </mc:AlternateContent>
    <mc:AlternateContent xmlns:mc="http://schemas.openxmlformats.org/markup-compatibility/2006">
      <mc:Choice Requires="x14">
        <oleObject progId="PBrush" shapeId="39096" r:id="rId2272">
          <objectPr defaultSize="0" r:id="rId9">
            <anchor moveWithCells="1" sizeWithCells="1">
              <from>
                <xdr:col>30</xdr:col>
                <xdr:colOff>0</xdr:colOff>
                <xdr:row>17</xdr:row>
                <xdr:rowOff>0</xdr:rowOff>
              </from>
              <to>
                <xdr:col>30</xdr:col>
                <xdr:colOff>400050</xdr:colOff>
                <xdr:row>17</xdr:row>
                <xdr:rowOff>485775</xdr:rowOff>
              </to>
            </anchor>
          </objectPr>
        </oleObject>
      </mc:Choice>
      <mc:Fallback>
        <oleObject progId="PBrush" shapeId="39096" r:id="rId2272"/>
      </mc:Fallback>
    </mc:AlternateContent>
    <mc:AlternateContent xmlns:mc="http://schemas.openxmlformats.org/markup-compatibility/2006">
      <mc:Choice Requires="x14">
        <oleObject progId="PBrush" shapeId="39097" r:id="rId2273">
          <objectPr defaultSize="0" r:id="rId9">
            <anchor moveWithCells="1" sizeWithCells="1">
              <from>
                <xdr:col>30</xdr:col>
                <xdr:colOff>0</xdr:colOff>
                <xdr:row>16</xdr:row>
                <xdr:rowOff>0</xdr:rowOff>
              </from>
              <to>
                <xdr:col>30</xdr:col>
                <xdr:colOff>400050</xdr:colOff>
                <xdr:row>16</xdr:row>
                <xdr:rowOff>485775</xdr:rowOff>
              </to>
            </anchor>
          </objectPr>
        </oleObject>
      </mc:Choice>
      <mc:Fallback>
        <oleObject progId="PBrush" shapeId="39097" r:id="rId2273"/>
      </mc:Fallback>
    </mc:AlternateContent>
    <mc:AlternateContent xmlns:mc="http://schemas.openxmlformats.org/markup-compatibility/2006">
      <mc:Choice Requires="x14">
        <oleObject progId="PBrush" shapeId="39098" r:id="rId2274">
          <objectPr defaultSize="0" r:id="rId9">
            <anchor moveWithCells="1" sizeWithCells="1">
              <from>
                <xdr:col>30</xdr:col>
                <xdr:colOff>0</xdr:colOff>
                <xdr:row>137</xdr:row>
                <xdr:rowOff>0</xdr:rowOff>
              </from>
              <to>
                <xdr:col>30</xdr:col>
                <xdr:colOff>400050</xdr:colOff>
                <xdr:row>137</xdr:row>
                <xdr:rowOff>485775</xdr:rowOff>
              </to>
            </anchor>
          </objectPr>
        </oleObject>
      </mc:Choice>
      <mc:Fallback>
        <oleObject progId="PBrush" shapeId="39098" r:id="rId2274"/>
      </mc:Fallback>
    </mc:AlternateContent>
    <mc:AlternateContent xmlns:mc="http://schemas.openxmlformats.org/markup-compatibility/2006">
      <mc:Choice Requires="x14">
        <oleObject progId="PBrush" shapeId="39099" r:id="rId2275">
          <objectPr defaultSize="0" r:id="rId9">
            <anchor moveWithCells="1" sizeWithCells="1">
              <from>
                <xdr:col>28</xdr:col>
                <xdr:colOff>0</xdr:colOff>
                <xdr:row>54</xdr:row>
                <xdr:rowOff>0</xdr:rowOff>
              </from>
              <to>
                <xdr:col>28</xdr:col>
                <xdr:colOff>400050</xdr:colOff>
                <xdr:row>54</xdr:row>
                <xdr:rowOff>485775</xdr:rowOff>
              </to>
            </anchor>
          </objectPr>
        </oleObject>
      </mc:Choice>
      <mc:Fallback>
        <oleObject progId="PBrush" shapeId="39099" r:id="rId2275"/>
      </mc:Fallback>
    </mc:AlternateContent>
    <mc:AlternateContent xmlns:mc="http://schemas.openxmlformats.org/markup-compatibility/2006">
      <mc:Choice Requires="x14">
        <oleObject progId="PBrush" shapeId="39100" r:id="rId2276">
          <objectPr defaultSize="0" r:id="rId9">
            <anchor moveWithCells="1" sizeWithCells="1">
              <from>
                <xdr:col>28</xdr:col>
                <xdr:colOff>0</xdr:colOff>
                <xdr:row>39</xdr:row>
                <xdr:rowOff>0</xdr:rowOff>
              </from>
              <to>
                <xdr:col>28</xdr:col>
                <xdr:colOff>400050</xdr:colOff>
                <xdr:row>39</xdr:row>
                <xdr:rowOff>485775</xdr:rowOff>
              </to>
            </anchor>
          </objectPr>
        </oleObject>
      </mc:Choice>
      <mc:Fallback>
        <oleObject progId="PBrush" shapeId="39100" r:id="rId2276"/>
      </mc:Fallback>
    </mc:AlternateContent>
    <mc:AlternateContent xmlns:mc="http://schemas.openxmlformats.org/markup-compatibility/2006">
      <mc:Choice Requires="x14">
        <oleObject progId="PBrush" shapeId="39101" r:id="rId2277">
          <objectPr defaultSize="0" r:id="rId9">
            <anchor moveWithCells="1" sizeWithCells="1">
              <from>
                <xdr:col>28</xdr:col>
                <xdr:colOff>0</xdr:colOff>
                <xdr:row>77</xdr:row>
                <xdr:rowOff>0</xdr:rowOff>
              </from>
              <to>
                <xdr:col>28</xdr:col>
                <xdr:colOff>400050</xdr:colOff>
                <xdr:row>77</xdr:row>
                <xdr:rowOff>485775</xdr:rowOff>
              </to>
            </anchor>
          </objectPr>
        </oleObject>
      </mc:Choice>
      <mc:Fallback>
        <oleObject progId="PBrush" shapeId="39101" r:id="rId2277"/>
      </mc:Fallback>
    </mc:AlternateContent>
    <mc:AlternateContent xmlns:mc="http://schemas.openxmlformats.org/markup-compatibility/2006">
      <mc:Choice Requires="x14">
        <oleObject progId="PBrush" shapeId="39102" r:id="rId2278">
          <objectPr defaultSize="0" r:id="rId9">
            <anchor moveWithCells="1" sizeWithCells="1">
              <from>
                <xdr:col>28</xdr:col>
                <xdr:colOff>0</xdr:colOff>
                <xdr:row>53</xdr:row>
                <xdr:rowOff>0</xdr:rowOff>
              </from>
              <to>
                <xdr:col>28</xdr:col>
                <xdr:colOff>400050</xdr:colOff>
                <xdr:row>53</xdr:row>
                <xdr:rowOff>485775</xdr:rowOff>
              </to>
            </anchor>
          </objectPr>
        </oleObject>
      </mc:Choice>
      <mc:Fallback>
        <oleObject progId="PBrush" shapeId="39102" r:id="rId2278"/>
      </mc:Fallback>
    </mc:AlternateContent>
    <mc:AlternateContent xmlns:mc="http://schemas.openxmlformats.org/markup-compatibility/2006">
      <mc:Choice Requires="x14">
        <oleObject progId="PBrush" shapeId="39103" r:id="rId2279">
          <objectPr defaultSize="0" r:id="rId9">
            <anchor moveWithCells="1" sizeWithCells="1">
              <from>
                <xdr:col>28</xdr:col>
                <xdr:colOff>0</xdr:colOff>
                <xdr:row>36</xdr:row>
                <xdr:rowOff>0</xdr:rowOff>
              </from>
              <to>
                <xdr:col>28</xdr:col>
                <xdr:colOff>400050</xdr:colOff>
                <xdr:row>36</xdr:row>
                <xdr:rowOff>485775</xdr:rowOff>
              </to>
            </anchor>
          </objectPr>
        </oleObject>
      </mc:Choice>
      <mc:Fallback>
        <oleObject progId="PBrush" shapeId="39103" r:id="rId2279"/>
      </mc:Fallback>
    </mc:AlternateContent>
    <mc:AlternateContent xmlns:mc="http://schemas.openxmlformats.org/markup-compatibility/2006">
      <mc:Choice Requires="x14">
        <oleObject progId="PBrush" shapeId="39104" r:id="rId2280">
          <objectPr defaultSize="0" r:id="rId9">
            <anchor moveWithCells="1" sizeWithCells="1">
              <from>
                <xdr:col>28</xdr:col>
                <xdr:colOff>0</xdr:colOff>
                <xdr:row>21</xdr:row>
                <xdr:rowOff>0</xdr:rowOff>
              </from>
              <to>
                <xdr:col>28</xdr:col>
                <xdr:colOff>400050</xdr:colOff>
                <xdr:row>21</xdr:row>
                <xdr:rowOff>485775</xdr:rowOff>
              </to>
            </anchor>
          </objectPr>
        </oleObject>
      </mc:Choice>
      <mc:Fallback>
        <oleObject progId="PBrush" shapeId="39104" r:id="rId2280"/>
      </mc:Fallback>
    </mc:AlternateContent>
    <mc:AlternateContent xmlns:mc="http://schemas.openxmlformats.org/markup-compatibility/2006">
      <mc:Choice Requires="x14">
        <oleObject progId="PBrush" shapeId="39105" r:id="rId2281">
          <objectPr defaultSize="0" r:id="rId9">
            <anchor moveWithCells="1" sizeWithCells="1">
              <from>
                <xdr:col>28</xdr:col>
                <xdr:colOff>0</xdr:colOff>
                <xdr:row>127</xdr:row>
                <xdr:rowOff>0</xdr:rowOff>
              </from>
              <to>
                <xdr:col>28</xdr:col>
                <xdr:colOff>400050</xdr:colOff>
                <xdr:row>127</xdr:row>
                <xdr:rowOff>485775</xdr:rowOff>
              </to>
            </anchor>
          </objectPr>
        </oleObject>
      </mc:Choice>
      <mc:Fallback>
        <oleObject progId="PBrush" shapeId="39105" r:id="rId2281"/>
      </mc:Fallback>
    </mc:AlternateContent>
    <mc:AlternateContent xmlns:mc="http://schemas.openxmlformats.org/markup-compatibility/2006">
      <mc:Choice Requires="x14">
        <oleObject progId="PBrush" shapeId="39106" r:id="rId2282">
          <objectPr defaultSize="0" r:id="rId9">
            <anchor moveWithCells="1" sizeWithCells="1">
              <from>
                <xdr:col>28</xdr:col>
                <xdr:colOff>0</xdr:colOff>
                <xdr:row>37</xdr:row>
                <xdr:rowOff>0</xdr:rowOff>
              </from>
              <to>
                <xdr:col>28</xdr:col>
                <xdr:colOff>400050</xdr:colOff>
                <xdr:row>37</xdr:row>
                <xdr:rowOff>485775</xdr:rowOff>
              </to>
            </anchor>
          </objectPr>
        </oleObject>
      </mc:Choice>
      <mc:Fallback>
        <oleObject progId="PBrush" shapeId="39106" r:id="rId2282"/>
      </mc:Fallback>
    </mc:AlternateContent>
    <mc:AlternateContent xmlns:mc="http://schemas.openxmlformats.org/markup-compatibility/2006">
      <mc:Choice Requires="x14">
        <oleObject progId="PBrush" shapeId="39107" r:id="rId2283">
          <objectPr defaultSize="0" r:id="rId9">
            <anchor moveWithCells="1" sizeWithCells="1">
              <from>
                <xdr:col>28</xdr:col>
                <xdr:colOff>0</xdr:colOff>
                <xdr:row>41</xdr:row>
                <xdr:rowOff>0</xdr:rowOff>
              </from>
              <to>
                <xdr:col>28</xdr:col>
                <xdr:colOff>400050</xdr:colOff>
                <xdr:row>41</xdr:row>
                <xdr:rowOff>485775</xdr:rowOff>
              </to>
            </anchor>
          </objectPr>
        </oleObject>
      </mc:Choice>
      <mc:Fallback>
        <oleObject progId="PBrush" shapeId="39107" r:id="rId2283"/>
      </mc:Fallback>
    </mc:AlternateContent>
    <mc:AlternateContent xmlns:mc="http://schemas.openxmlformats.org/markup-compatibility/2006">
      <mc:Choice Requires="x14">
        <oleObject progId="PBrush" shapeId="39108" r:id="rId2284">
          <objectPr defaultSize="0" r:id="rId9">
            <anchor moveWithCells="1" sizeWithCells="1">
              <from>
                <xdr:col>28</xdr:col>
                <xdr:colOff>0</xdr:colOff>
                <xdr:row>34</xdr:row>
                <xdr:rowOff>0</xdr:rowOff>
              </from>
              <to>
                <xdr:col>28</xdr:col>
                <xdr:colOff>400050</xdr:colOff>
                <xdr:row>34</xdr:row>
                <xdr:rowOff>485775</xdr:rowOff>
              </to>
            </anchor>
          </objectPr>
        </oleObject>
      </mc:Choice>
      <mc:Fallback>
        <oleObject progId="PBrush" shapeId="39108" r:id="rId2284"/>
      </mc:Fallback>
    </mc:AlternateContent>
    <mc:AlternateContent xmlns:mc="http://schemas.openxmlformats.org/markup-compatibility/2006">
      <mc:Choice Requires="x14">
        <oleObject progId="PBrush" shapeId="39109" r:id="rId2285">
          <objectPr defaultSize="0" r:id="rId9">
            <anchor moveWithCells="1" sizeWithCells="1">
              <from>
                <xdr:col>28</xdr:col>
                <xdr:colOff>0</xdr:colOff>
                <xdr:row>35</xdr:row>
                <xdr:rowOff>0</xdr:rowOff>
              </from>
              <to>
                <xdr:col>28</xdr:col>
                <xdr:colOff>400050</xdr:colOff>
                <xdr:row>35</xdr:row>
                <xdr:rowOff>485775</xdr:rowOff>
              </to>
            </anchor>
          </objectPr>
        </oleObject>
      </mc:Choice>
      <mc:Fallback>
        <oleObject progId="PBrush" shapeId="39109" r:id="rId2285"/>
      </mc:Fallback>
    </mc:AlternateContent>
    <mc:AlternateContent xmlns:mc="http://schemas.openxmlformats.org/markup-compatibility/2006">
      <mc:Choice Requires="x14">
        <oleObject progId="PBrush" shapeId="39110" r:id="rId2286">
          <objectPr defaultSize="0" r:id="rId9">
            <anchor moveWithCells="1" sizeWithCells="1">
              <from>
                <xdr:col>28</xdr:col>
                <xdr:colOff>0</xdr:colOff>
                <xdr:row>138</xdr:row>
                <xdr:rowOff>0</xdr:rowOff>
              </from>
              <to>
                <xdr:col>28</xdr:col>
                <xdr:colOff>400050</xdr:colOff>
                <xdr:row>138</xdr:row>
                <xdr:rowOff>485775</xdr:rowOff>
              </to>
            </anchor>
          </objectPr>
        </oleObject>
      </mc:Choice>
      <mc:Fallback>
        <oleObject progId="PBrush" shapeId="39110" r:id="rId2286"/>
      </mc:Fallback>
    </mc:AlternateContent>
    <mc:AlternateContent xmlns:mc="http://schemas.openxmlformats.org/markup-compatibility/2006">
      <mc:Choice Requires="x14">
        <oleObject progId="PBrush" shapeId="39111" r:id="rId2287">
          <objectPr defaultSize="0" r:id="rId7">
            <anchor moveWithCells="1" sizeWithCells="1">
              <from>
                <xdr:col>36</xdr:col>
                <xdr:colOff>0</xdr:colOff>
                <xdr:row>70</xdr:row>
                <xdr:rowOff>0</xdr:rowOff>
              </from>
              <to>
                <xdr:col>36</xdr:col>
                <xdr:colOff>400050</xdr:colOff>
                <xdr:row>70</xdr:row>
                <xdr:rowOff>485775</xdr:rowOff>
              </to>
            </anchor>
          </objectPr>
        </oleObject>
      </mc:Choice>
      <mc:Fallback>
        <oleObject progId="PBrush" shapeId="39111" r:id="rId2287"/>
      </mc:Fallback>
    </mc:AlternateContent>
    <mc:AlternateContent xmlns:mc="http://schemas.openxmlformats.org/markup-compatibility/2006">
      <mc:Choice Requires="x14">
        <oleObject progId="PBrush" shapeId="39112" r:id="rId2288">
          <objectPr defaultSize="0" r:id="rId7">
            <anchor moveWithCells="1" sizeWithCells="1">
              <from>
                <xdr:col>36</xdr:col>
                <xdr:colOff>0</xdr:colOff>
                <xdr:row>22</xdr:row>
                <xdr:rowOff>0</xdr:rowOff>
              </from>
              <to>
                <xdr:col>36</xdr:col>
                <xdr:colOff>400050</xdr:colOff>
                <xdr:row>22</xdr:row>
                <xdr:rowOff>485775</xdr:rowOff>
              </to>
            </anchor>
          </objectPr>
        </oleObject>
      </mc:Choice>
      <mc:Fallback>
        <oleObject progId="PBrush" shapeId="39112" r:id="rId2288"/>
      </mc:Fallback>
    </mc:AlternateContent>
    <mc:AlternateContent xmlns:mc="http://schemas.openxmlformats.org/markup-compatibility/2006">
      <mc:Choice Requires="x14">
        <oleObject progId="PBrush" shapeId="39113" r:id="rId2289">
          <objectPr defaultSize="0" r:id="rId5">
            <anchor moveWithCells="1" sizeWithCells="1">
              <from>
                <xdr:col>38</xdr:col>
                <xdr:colOff>0</xdr:colOff>
                <xdr:row>70</xdr:row>
                <xdr:rowOff>0</xdr:rowOff>
              </from>
              <to>
                <xdr:col>38</xdr:col>
                <xdr:colOff>400050</xdr:colOff>
                <xdr:row>70</xdr:row>
                <xdr:rowOff>485775</xdr:rowOff>
              </to>
            </anchor>
          </objectPr>
        </oleObject>
      </mc:Choice>
      <mc:Fallback>
        <oleObject progId="PBrush" shapeId="39113" r:id="rId2289"/>
      </mc:Fallback>
    </mc:AlternateContent>
    <mc:AlternateContent xmlns:mc="http://schemas.openxmlformats.org/markup-compatibility/2006">
      <mc:Choice Requires="x14">
        <oleObject progId="PBrush" shapeId="39114" r:id="rId2290">
          <objectPr defaultSize="0" r:id="rId19">
            <anchor moveWithCells="1" sizeWithCells="1">
              <from>
                <xdr:col>42</xdr:col>
                <xdr:colOff>0</xdr:colOff>
                <xdr:row>70</xdr:row>
                <xdr:rowOff>0</xdr:rowOff>
              </from>
              <to>
                <xdr:col>42</xdr:col>
                <xdr:colOff>400050</xdr:colOff>
                <xdr:row>70</xdr:row>
                <xdr:rowOff>485775</xdr:rowOff>
              </to>
            </anchor>
          </objectPr>
        </oleObject>
      </mc:Choice>
      <mc:Fallback>
        <oleObject progId="PBrush" shapeId="39114" r:id="rId2290"/>
      </mc:Fallback>
    </mc:AlternateContent>
    <mc:AlternateContent xmlns:mc="http://schemas.openxmlformats.org/markup-compatibility/2006">
      <mc:Choice Requires="x14">
        <oleObject progId="PBrush" shapeId="39115" r:id="rId2291">
          <objectPr defaultSize="0" r:id="rId17">
            <anchor moveWithCells="1" sizeWithCells="1">
              <from>
                <xdr:col>40</xdr:col>
                <xdr:colOff>0</xdr:colOff>
                <xdr:row>70</xdr:row>
                <xdr:rowOff>0</xdr:rowOff>
              </from>
              <to>
                <xdr:col>40</xdr:col>
                <xdr:colOff>400050</xdr:colOff>
                <xdr:row>70</xdr:row>
                <xdr:rowOff>485775</xdr:rowOff>
              </to>
            </anchor>
          </objectPr>
        </oleObject>
      </mc:Choice>
      <mc:Fallback>
        <oleObject progId="PBrush" shapeId="39115" r:id="rId2291"/>
      </mc:Fallback>
    </mc:AlternateContent>
    <mc:AlternateContent xmlns:mc="http://schemas.openxmlformats.org/markup-compatibility/2006">
      <mc:Choice Requires="x14">
        <oleObject progId="PBrush" shapeId="39116" r:id="rId2292">
          <objectPr defaultSize="0" r:id="rId15">
            <anchor moveWithCells="1" sizeWithCells="1">
              <from>
                <xdr:col>28</xdr:col>
                <xdr:colOff>0</xdr:colOff>
                <xdr:row>126</xdr:row>
                <xdr:rowOff>0</xdr:rowOff>
              </from>
              <to>
                <xdr:col>28</xdr:col>
                <xdr:colOff>400050</xdr:colOff>
                <xdr:row>126</xdr:row>
                <xdr:rowOff>485775</xdr:rowOff>
              </to>
            </anchor>
          </objectPr>
        </oleObject>
      </mc:Choice>
      <mc:Fallback>
        <oleObject progId="PBrush" shapeId="39116" r:id="rId2292"/>
      </mc:Fallback>
    </mc:AlternateContent>
    <mc:AlternateContent xmlns:mc="http://schemas.openxmlformats.org/markup-compatibility/2006">
      <mc:Choice Requires="x14">
        <oleObject progId="PBrush" shapeId="39117" r:id="rId2293">
          <objectPr defaultSize="0" r:id="rId13">
            <anchor moveWithCells="1" sizeWithCells="1">
              <from>
                <xdr:col>30</xdr:col>
                <xdr:colOff>0</xdr:colOff>
                <xdr:row>126</xdr:row>
                <xdr:rowOff>0</xdr:rowOff>
              </from>
              <to>
                <xdr:col>30</xdr:col>
                <xdr:colOff>400050</xdr:colOff>
                <xdr:row>126</xdr:row>
                <xdr:rowOff>485775</xdr:rowOff>
              </to>
            </anchor>
          </objectPr>
        </oleObject>
      </mc:Choice>
      <mc:Fallback>
        <oleObject progId="PBrush" shapeId="39117" r:id="rId2293"/>
      </mc:Fallback>
    </mc:AlternateContent>
    <mc:AlternateContent xmlns:mc="http://schemas.openxmlformats.org/markup-compatibility/2006">
      <mc:Choice Requires="x14">
        <oleObject progId="PBrush" shapeId="39118" r:id="rId2294">
          <objectPr defaultSize="0" r:id="rId11">
            <anchor moveWithCells="1" sizeWithCells="1">
              <from>
                <xdr:col>32</xdr:col>
                <xdr:colOff>0</xdr:colOff>
                <xdr:row>126</xdr:row>
                <xdr:rowOff>0</xdr:rowOff>
              </from>
              <to>
                <xdr:col>32</xdr:col>
                <xdr:colOff>400050</xdr:colOff>
                <xdr:row>126</xdr:row>
                <xdr:rowOff>485775</xdr:rowOff>
              </to>
            </anchor>
          </objectPr>
        </oleObject>
      </mc:Choice>
      <mc:Fallback>
        <oleObject progId="PBrush" shapeId="39118" r:id="rId2294"/>
      </mc:Fallback>
    </mc:AlternateContent>
    <mc:AlternateContent xmlns:mc="http://schemas.openxmlformats.org/markup-compatibility/2006">
      <mc:Choice Requires="x14">
        <oleObject progId="PBrush" shapeId="39119" r:id="rId2295">
          <objectPr defaultSize="0" r:id="rId9">
            <anchor moveWithCells="1" sizeWithCells="1">
              <from>
                <xdr:col>34</xdr:col>
                <xdr:colOff>0</xdr:colOff>
                <xdr:row>126</xdr:row>
                <xdr:rowOff>0</xdr:rowOff>
              </from>
              <to>
                <xdr:col>34</xdr:col>
                <xdr:colOff>400050</xdr:colOff>
                <xdr:row>126</xdr:row>
                <xdr:rowOff>485775</xdr:rowOff>
              </to>
            </anchor>
          </objectPr>
        </oleObject>
      </mc:Choice>
      <mc:Fallback>
        <oleObject progId="PBrush" shapeId="39119" r:id="rId2295"/>
      </mc:Fallback>
    </mc:AlternateContent>
    <mc:AlternateContent xmlns:mc="http://schemas.openxmlformats.org/markup-compatibility/2006">
      <mc:Choice Requires="x14">
        <oleObject progId="PBrush" shapeId="39120" r:id="rId2296">
          <objectPr defaultSize="0" r:id="rId7">
            <anchor moveWithCells="1" sizeWithCells="1">
              <from>
                <xdr:col>36</xdr:col>
                <xdr:colOff>0</xdr:colOff>
                <xdr:row>126</xdr:row>
                <xdr:rowOff>0</xdr:rowOff>
              </from>
              <to>
                <xdr:col>36</xdr:col>
                <xdr:colOff>400050</xdr:colOff>
                <xdr:row>126</xdr:row>
                <xdr:rowOff>485775</xdr:rowOff>
              </to>
            </anchor>
          </objectPr>
        </oleObject>
      </mc:Choice>
      <mc:Fallback>
        <oleObject progId="PBrush" shapeId="39120" r:id="rId2296"/>
      </mc:Fallback>
    </mc:AlternateContent>
    <mc:AlternateContent xmlns:mc="http://schemas.openxmlformats.org/markup-compatibility/2006">
      <mc:Choice Requires="x14">
        <oleObject progId="PBrush" shapeId="39121" r:id="rId2297">
          <objectPr defaultSize="0" r:id="rId5">
            <anchor moveWithCells="1" sizeWithCells="1">
              <from>
                <xdr:col>38</xdr:col>
                <xdr:colOff>0</xdr:colOff>
                <xdr:row>126</xdr:row>
                <xdr:rowOff>0</xdr:rowOff>
              </from>
              <to>
                <xdr:col>38</xdr:col>
                <xdr:colOff>400050</xdr:colOff>
                <xdr:row>126</xdr:row>
                <xdr:rowOff>485775</xdr:rowOff>
              </to>
            </anchor>
          </objectPr>
        </oleObject>
      </mc:Choice>
      <mc:Fallback>
        <oleObject progId="PBrush" shapeId="39121" r:id="rId2297"/>
      </mc:Fallback>
    </mc:AlternateContent>
    <mc:AlternateContent xmlns:mc="http://schemas.openxmlformats.org/markup-compatibility/2006">
      <mc:Choice Requires="x14">
        <oleObject progId="PBrush" shapeId="39122" r:id="rId2298">
          <objectPr defaultSize="0" r:id="rId19">
            <anchor moveWithCells="1" sizeWithCells="1">
              <from>
                <xdr:col>42</xdr:col>
                <xdr:colOff>0</xdr:colOff>
                <xdr:row>126</xdr:row>
                <xdr:rowOff>0</xdr:rowOff>
              </from>
              <to>
                <xdr:col>42</xdr:col>
                <xdr:colOff>400050</xdr:colOff>
                <xdr:row>126</xdr:row>
                <xdr:rowOff>485775</xdr:rowOff>
              </to>
            </anchor>
          </objectPr>
        </oleObject>
      </mc:Choice>
      <mc:Fallback>
        <oleObject progId="PBrush" shapeId="39122" r:id="rId2298"/>
      </mc:Fallback>
    </mc:AlternateContent>
    <mc:AlternateContent xmlns:mc="http://schemas.openxmlformats.org/markup-compatibility/2006">
      <mc:Choice Requires="x14">
        <oleObject progId="PBrush" shapeId="39123" r:id="rId2299">
          <objectPr defaultSize="0" r:id="rId17">
            <anchor moveWithCells="1" sizeWithCells="1">
              <from>
                <xdr:col>40</xdr:col>
                <xdr:colOff>0</xdr:colOff>
                <xdr:row>126</xdr:row>
                <xdr:rowOff>0</xdr:rowOff>
              </from>
              <to>
                <xdr:col>40</xdr:col>
                <xdr:colOff>400050</xdr:colOff>
                <xdr:row>126</xdr:row>
                <xdr:rowOff>485775</xdr:rowOff>
              </to>
            </anchor>
          </objectPr>
        </oleObject>
      </mc:Choice>
      <mc:Fallback>
        <oleObject progId="PBrush" shapeId="39123" r:id="rId2299"/>
      </mc:Fallback>
    </mc:AlternateContent>
    <mc:AlternateContent xmlns:mc="http://schemas.openxmlformats.org/markup-compatibility/2006">
      <mc:Choice Requires="x14">
        <oleObject progId="PBrush" shapeId="39124" r:id="rId2300">
          <objectPr defaultSize="0" r:id="rId15">
            <anchor moveWithCells="1" sizeWithCells="1">
              <from>
                <xdr:col>28</xdr:col>
                <xdr:colOff>0</xdr:colOff>
                <xdr:row>11</xdr:row>
                <xdr:rowOff>0</xdr:rowOff>
              </from>
              <to>
                <xdr:col>28</xdr:col>
                <xdr:colOff>400050</xdr:colOff>
                <xdr:row>11</xdr:row>
                <xdr:rowOff>485775</xdr:rowOff>
              </to>
            </anchor>
          </objectPr>
        </oleObject>
      </mc:Choice>
      <mc:Fallback>
        <oleObject progId="PBrush" shapeId="39124" r:id="rId2300"/>
      </mc:Fallback>
    </mc:AlternateContent>
    <mc:AlternateContent xmlns:mc="http://schemas.openxmlformats.org/markup-compatibility/2006">
      <mc:Choice Requires="x14">
        <oleObject progId="PBrush" shapeId="39125" r:id="rId2301">
          <objectPr defaultSize="0" r:id="rId13">
            <anchor moveWithCells="1" sizeWithCells="1">
              <from>
                <xdr:col>30</xdr:col>
                <xdr:colOff>0</xdr:colOff>
                <xdr:row>11</xdr:row>
                <xdr:rowOff>0</xdr:rowOff>
              </from>
              <to>
                <xdr:col>30</xdr:col>
                <xdr:colOff>400050</xdr:colOff>
                <xdr:row>11</xdr:row>
                <xdr:rowOff>485775</xdr:rowOff>
              </to>
            </anchor>
          </objectPr>
        </oleObject>
      </mc:Choice>
      <mc:Fallback>
        <oleObject progId="PBrush" shapeId="39125" r:id="rId2301"/>
      </mc:Fallback>
    </mc:AlternateContent>
    <mc:AlternateContent xmlns:mc="http://schemas.openxmlformats.org/markup-compatibility/2006">
      <mc:Choice Requires="x14">
        <oleObject progId="PBrush" shapeId="39126" r:id="rId2302">
          <objectPr defaultSize="0" r:id="rId11">
            <anchor moveWithCells="1" sizeWithCells="1">
              <from>
                <xdr:col>32</xdr:col>
                <xdr:colOff>0</xdr:colOff>
                <xdr:row>11</xdr:row>
                <xdr:rowOff>0</xdr:rowOff>
              </from>
              <to>
                <xdr:col>32</xdr:col>
                <xdr:colOff>400050</xdr:colOff>
                <xdr:row>11</xdr:row>
                <xdr:rowOff>485775</xdr:rowOff>
              </to>
            </anchor>
          </objectPr>
        </oleObject>
      </mc:Choice>
      <mc:Fallback>
        <oleObject progId="PBrush" shapeId="39126" r:id="rId2302"/>
      </mc:Fallback>
    </mc:AlternateContent>
    <mc:AlternateContent xmlns:mc="http://schemas.openxmlformats.org/markup-compatibility/2006">
      <mc:Choice Requires="x14">
        <oleObject progId="PBrush" shapeId="39127" r:id="rId2303">
          <objectPr defaultSize="0" r:id="rId9">
            <anchor moveWithCells="1" sizeWithCells="1">
              <from>
                <xdr:col>34</xdr:col>
                <xdr:colOff>0</xdr:colOff>
                <xdr:row>11</xdr:row>
                <xdr:rowOff>0</xdr:rowOff>
              </from>
              <to>
                <xdr:col>34</xdr:col>
                <xdr:colOff>400050</xdr:colOff>
                <xdr:row>11</xdr:row>
                <xdr:rowOff>485775</xdr:rowOff>
              </to>
            </anchor>
          </objectPr>
        </oleObject>
      </mc:Choice>
      <mc:Fallback>
        <oleObject progId="PBrush" shapeId="39127" r:id="rId2303"/>
      </mc:Fallback>
    </mc:AlternateContent>
    <mc:AlternateContent xmlns:mc="http://schemas.openxmlformats.org/markup-compatibility/2006">
      <mc:Choice Requires="x14">
        <oleObject progId="PBrush" shapeId="39128" r:id="rId2304">
          <objectPr defaultSize="0" r:id="rId7">
            <anchor moveWithCells="1" sizeWithCells="1">
              <from>
                <xdr:col>36</xdr:col>
                <xdr:colOff>0</xdr:colOff>
                <xdr:row>11</xdr:row>
                <xdr:rowOff>0</xdr:rowOff>
              </from>
              <to>
                <xdr:col>36</xdr:col>
                <xdr:colOff>400050</xdr:colOff>
                <xdr:row>11</xdr:row>
                <xdr:rowOff>485775</xdr:rowOff>
              </to>
            </anchor>
          </objectPr>
        </oleObject>
      </mc:Choice>
      <mc:Fallback>
        <oleObject progId="PBrush" shapeId="39128" r:id="rId2304"/>
      </mc:Fallback>
    </mc:AlternateContent>
    <mc:AlternateContent xmlns:mc="http://schemas.openxmlformats.org/markup-compatibility/2006">
      <mc:Choice Requires="x14">
        <oleObject progId="PBrush" shapeId="39129" r:id="rId2305">
          <objectPr defaultSize="0" r:id="rId5">
            <anchor moveWithCells="1" sizeWithCells="1">
              <from>
                <xdr:col>38</xdr:col>
                <xdr:colOff>0</xdr:colOff>
                <xdr:row>11</xdr:row>
                <xdr:rowOff>0</xdr:rowOff>
              </from>
              <to>
                <xdr:col>38</xdr:col>
                <xdr:colOff>400050</xdr:colOff>
                <xdr:row>11</xdr:row>
                <xdr:rowOff>485775</xdr:rowOff>
              </to>
            </anchor>
          </objectPr>
        </oleObject>
      </mc:Choice>
      <mc:Fallback>
        <oleObject progId="PBrush" shapeId="39129" r:id="rId2305"/>
      </mc:Fallback>
    </mc:AlternateContent>
    <mc:AlternateContent xmlns:mc="http://schemas.openxmlformats.org/markup-compatibility/2006">
      <mc:Choice Requires="x14">
        <oleObject progId="PBrush" shapeId="39130" r:id="rId2306">
          <objectPr defaultSize="0" r:id="rId19">
            <anchor moveWithCells="1" sizeWithCells="1">
              <from>
                <xdr:col>42</xdr:col>
                <xdr:colOff>0</xdr:colOff>
                <xdr:row>11</xdr:row>
                <xdr:rowOff>0</xdr:rowOff>
              </from>
              <to>
                <xdr:col>42</xdr:col>
                <xdr:colOff>400050</xdr:colOff>
                <xdr:row>11</xdr:row>
                <xdr:rowOff>485775</xdr:rowOff>
              </to>
            </anchor>
          </objectPr>
        </oleObject>
      </mc:Choice>
      <mc:Fallback>
        <oleObject progId="PBrush" shapeId="39130" r:id="rId2306"/>
      </mc:Fallback>
    </mc:AlternateContent>
    <mc:AlternateContent xmlns:mc="http://schemas.openxmlformats.org/markup-compatibility/2006">
      <mc:Choice Requires="x14">
        <oleObject progId="PBrush" shapeId="39131" r:id="rId2307">
          <objectPr defaultSize="0" r:id="rId17">
            <anchor moveWithCells="1" sizeWithCells="1">
              <from>
                <xdr:col>40</xdr:col>
                <xdr:colOff>0</xdr:colOff>
                <xdr:row>11</xdr:row>
                <xdr:rowOff>0</xdr:rowOff>
              </from>
              <to>
                <xdr:col>40</xdr:col>
                <xdr:colOff>400050</xdr:colOff>
                <xdr:row>11</xdr:row>
                <xdr:rowOff>485775</xdr:rowOff>
              </to>
            </anchor>
          </objectPr>
        </oleObject>
      </mc:Choice>
      <mc:Fallback>
        <oleObject progId="PBrush" shapeId="39131" r:id="rId2307"/>
      </mc:Fallback>
    </mc:AlternateContent>
    <mc:AlternateContent xmlns:mc="http://schemas.openxmlformats.org/markup-compatibility/2006">
      <mc:Choice Requires="x14">
        <oleObject progId="PBrush" shapeId="39132" r:id="rId2308">
          <objectPr defaultSize="0" r:id="rId15">
            <anchor moveWithCells="1" sizeWithCells="1">
              <from>
                <xdr:col>28</xdr:col>
                <xdr:colOff>0</xdr:colOff>
                <xdr:row>22</xdr:row>
                <xdr:rowOff>0</xdr:rowOff>
              </from>
              <to>
                <xdr:col>28</xdr:col>
                <xdr:colOff>400050</xdr:colOff>
                <xdr:row>22</xdr:row>
                <xdr:rowOff>485775</xdr:rowOff>
              </to>
            </anchor>
          </objectPr>
        </oleObject>
      </mc:Choice>
      <mc:Fallback>
        <oleObject progId="PBrush" shapeId="39132" r:id="rId2308"/>
      </mc:Fallback>
    </mc:AlternateContent>
    <mc:AlternateContent xmlns:mc="http://schemas.openxmlformats.org/markup-compatibility/2006">
      <mc:Choice Requires="x14">
        <oleObject progId="PBrush" shapeId="39133" r:id="rId2309">
          <objectPr defaultSize="0" r:id="rId13">
            <anchor moveWithCells="1" sizeWithCells="1">
              <from>
                <xdr:col>30</xdr:col>
                <xdr:colOff>0</xdr:colOff>
                <xdr:row>22</xdr:row>
                <xdr:rowOff>0</xdr:rowOff>
              </from>
              <to>
                <xdr:col>30</xdr:col>
                <xdr:colOff>400050</xdr:colOff>
                <xdr:row>22</xdr:row>
                <xdr:rowOff>485775</xdr:rowOff>
              </to>
            </anchor>
          </objectPr>
        </oleObject>
      </mc:Choice>
      <mc:Fallback>
        <oleObject progId="PBrush" shapeId="39133" r:id="rId2309"/>
      </mc:Fallback>
    </mc:AlternateContent>
    <mc:AlternateContent xmlns:mc="http://schemas.openxmlformats.org/markup-compatibility/2006">
      <mc:Choice Requires="x14">
        <oleObject progId="PBrush" shapeId="39134" r:id="rId2310">
          <objectPr defaultSize="0" r:id="rId11">
            <anchor moveWithCells="1" sizeWithCells="1">
              <from>
                <xdr:col>32</xdr:col>
                <xdr:colOff>0</xdr:colOff>
                <xdr:row>22</xdr:row>
                <xdr:rowOff>0</xdr:rowOff>
              </from>
              <to>
                <xdr:col>32</xdr:col>
                <xdr:colOff>400050</xdr:colOff>
                <xdr:row>22</xdr:row>
                <xdr:rowOff>485775</xdr:rowOff>
              </to>
            </anchor>
          </objectPr>
        </oleObject>
      </mc:Choice>
      <mc:Fallback>
        <oleObject progId="PBrush" shapeId="39134" r:id="rId2310"/>
      </mc:Fallback>
    </mc:AlternateContent>
    <mc:AlternateContent xmlns:mc="http://schemas.openxmlformats.org/markup-compatibility/2006">
      <mc:Choice Requires="x14">
        <oleObject progId="PBrush" shapeId="39135" r:id="rId2311">
          <objectPr defaultSize="0" r:id="rId9">
            <anchor moveWithCells="1" sizeWithCells="1">
              <from>
                <xdr:col>34</xdr:col>
                <xdr:colOff>0</xdr:colOff>
                <xdr:row>22</xdr:row>
                <xdr:rowOff>0</xdr:rowOff>
              </from>
              <to>
                <xdr:col>34</xdr:col>
                <xdr:colOff>400050</xdr:colOff>
                <xdr:row>22</xdr:row>
                <xdr:rowOff>485775</xdr:rowOff>
              </to>
            </anchor>
          </objectPr>
        </oleObject>
      </mc:Choice>
      <mc:Fallback>
        <oleObject progId="PBrush" shapeId="39135" r:id="rId2311"/>
      </mc:Fallback>
    </mc:AlternateContent>
    <mc:AlternateContent xmlns:mc="http://schemas.openxmlformats.org/markup-compatibility/2006">
      <mc:Choice Requires="x14">
        <oleObject progId="PBrush" shapeId="39136" r:id="rId2312">
          <objectPr defaultSize="0" r:id="rId7">
            <anchor moveWithCells="1" sizeWithCells="1">
              <from>
                <xdr:col>36</xdr:col>
                <xdr:colOff>0</xdr:colOff>
                <xdr:row>22</xdr:row>
                <xdr:rowOff>0</xdr:rowOff>
              </from>
              <to>
                <xdr:col>36</xdr:col>
                <xdr:colOff>400050</xdr:colOff>
                <xdr:row>22</xdr:row>
                <xdr:rowOff>485775</xdr:rowOff>
              </to>
            </anchor>
          </objectPr>
        </oleObject>
      </mc:Choice>
      <mc:Fallback>
        <oleObject progId="PBrush" shapeId="39136" r:id="rId2312"/>
      </mc:Fallback>
    </mc:AlternateContent>
    <mc:AlternateContent xmlns:mc="http://schemas.openxmlformats.org/markup-compatibility/2006">
      <mc:Choice Requires="x14">
        <oleObject progId="PBrush" shapeId="39137" r:id="rId2313">
          <objectPr defaultSize="0" r:id="rId5">
            <anchor moveWithCells="1" sizeWithCells="1">
              <from>
                <xdr:col>38</xdr:col>
                <xdr:colOff>0</xdr:colOff>
                <xdr:row>22</xdr:row>
                <xdr:rowOff>0</xdr:rowOff>
              </from>
              <to>
                <xdr:col>38</xdr:col>
                <xdr:colOff>400050</xdr:colOff>
                <xdr:row>22</xdr:row>
                <xdr:rowOff>485775</xdr:rowOff>
              </to>
            </anchor>
          </objectPr>
        </oleObject>
      </mc:Choice>
      <mc:Fallback>
        <oleObject progId="PBrush" shapeId="39137" r:id="rId2313"/>
      </mc:Fallback>
    </mc:AlternateContent>
    <mc:AlternateContent xmlns:mc="http://schemas.openxmlformats.org/markup-compatibility/2006">
      <mc:Choice Requires="x14">
        <oleObject progId="PBrush" shapeId="39138" r:id="rId2314">
          <objectPr defaultSize="0" r:id="rId19">
            <anchor moveWithCells="1" sizeWithCells="1">
              <from>
                <xdr:col>42</xdr:col>
                <xdr:colOff>0</xdr:colOff>
                <xdr:row>22</xdr:row>
                <xdr:rowOff>0</xdr:rowOff>
              </from>
              <to>
                <xdr:col>42</xdr:col>
                <xdr:colOff>400050</xdr:colOff>
                <xdr:row>22</xdr:row>
                <xdr:rowOff>485775</xdr:rowOff>
              </to>
            </anchor>
          </objectPr>
        </oleObject>
      </mc:Choice>
      <mc:Fallback>
        <oleObject progId="PBrush" shapeId="39138" r:id="rId2314"/>
      </mc:Fallback>
    </mc:AlternateContent>
    <mc:AlternateContent xmlns:mc="http://schemas.openxmlformats.org/markup-compatibility/2006">
      <mc:Choice Requires="x14">
        <oleObject progId="PBrush" shapeId="39139" r:id="rId2315">
          <objectPr defaultSize="0" r:id="rId17">
            <anchor moveWithCells="1" sizeWithCells="1">
              <from>
                <xdr:col>40</xdr:col>
                <xdr:colOff>0</xdr:colOff>
                <xdr:row>22</xdr:row>
                <xdr:rowOff>0</xdr:rowOff>
              </from>
              <to>
                <xdr:col>40</xdr:col>
                <xdr:colOff>400050</xdr:colOff>
                <xdr:row>22</xdr:row>
                <xdr:rowOff>485775</xdr:rowOff>
              </to>
            </anchor>
          </objectPr>
        </oleObject>
      </mc:Choice>
      <mc:Fallback>
        <oleObject progId="PBrush" shapeId="39139" r:id="rId2315"/>
      </mc:Fallback>
    </mc:AlternateContent>
    <mc:AlternateContent xmlns:mc="http://schemas.openxmlformats.org/markup-compatibility/2006">
      <mc:Choice Requires="x14">
        <oleObject progId="PBrush" shapeId="39140" r:id="rId2316">
          <objectPr defaultSize="0" r:id="rId15">
            <anchor moveWithCells="1" sizeWithCells="1">
              <from>
                <xdr:col>28</xdr:col>
                <xdr:colOff>0</xdr:colOff>
                <xdr:row>23</xdr:row>
                <xdr:rowOff>0</xdr:rowOff>
              </from>
              <to>
                <xdr:col>28</xdr:col>
                <xdr:colOff>400050</xdr:colOff>
                <xdr:row>23</xdr:row>
                <xdr:rowOff>485775</xdr:rowOff>
              </to>
            </anchor>
          </objectPr>
        </oleObject>
      </mc:Choice>
      <mc:Fallback>
        <oleObject progId="PBrush" shapeId="39140" r:id="rId2316"/>
      </mc:Fallback>
    </mc:AlternateContent>
    <mc:AlternateContent xmlns:mc="http://schemas.openxmlformats.org/markup-compatibility/2006">
      <mc:Choice Requires="x14">
        <oleObject progId="PBrush" shapeId="39141" r:id="rId2317">
          <objectPr defaultSize="0" r:id="rId13">
            <anchor moveWithCells="1" sizeWithCells="1">
              <from>
                <xdr:col>30</xdr:col>
                <xdr:colOff>0</xdr:colOff>
                <xdr:row>23</xdr:row>
                <xdr:rowOff>0</xdr:rowOff>
              </from>
              <to>
                <xdr:col>30</xdr:col>
                <xdr:colOff>400050</xdr:colOff>
                <xdr:row>23</xdr:row>
                <xdr:rowOff>485775</xdr:rowOff>
              </to>
            </anchor>
          </objectPr>
        </oleObject>
      </mc:Choice>
      <mc:Fallback>
        <oleObject progId="PBrush" shapeId="39141" r:id="rId2317"/>
      </mc:Fallback>
    </mc:AlternateContent>
    <mc:AlternateContent xmlns:mc="http://schemas.openxmlformats.org/markup-compatibility/2006">
      <mc:Choice Requires="x14">
        <oleObject progId="PBrush" shapeId="39142" r:id="rId2318">
          <objectPr defaultSize="0" r:id="rId11">
            <anchor moveWithCells="1" sizeWithCells="1">
              <from>
                <xdr:col>32</xdr:col>
                <xdr:colOff>0</xdr:colOff>
                <xdr:row>23</xdr:row>
                <xdr:rowOff>0</xdr:rowOff>
              </from>
              <to>
                <xdr:col>32</xdr:col>
                <xdr:colOff>400050</xdr:colOff>
                <xdr:row>23</xdr:row>
                <xdr:rowOff>485775</xdr:rowOff>
              </to>
            </anchor>
          </objectPr>
        </oleObject>
      </mc:Choice>
      <mc:Fallback>
        <oleObject progId="PBrush" shapeId="39142" r:id="rId2318"/>
      </mc:Fallback>
    </mc:AlternateContent>
    <mc:AlternateContent xmlns:mc="http://schemas.openxmlformats.org/markup-compatibility/2006">
      <mc:Choice Requires="x14">
        <oleObject progId="PBrush" shapeId="39143" r:id="rId2319">
          <objectPr defaultSize="0" r:id="rId9">
            <anchor moveWithCells="1" sizeWithCells="1">
              <from>
                <xdr:col>34</xdr:col>
                <xdr:colOff>0</xdr:colOff>
                <xdr:row>23</xdr:row>
                <xdr:rowOff>0</xdr:rowOff>
              </from>
              <to>
                <xdr:col>34</xdr:col>
                <xdr:colOff>400050</xdr:colOff>
                <xdr:row>23</xdr:row>
                <xdr:rowOff>485775</xdr:rowOff>
              </to>
            </anchor>
          </objectPr>
        </oleObject>
      </mc:Choice>
      <mc:Fallback>
        <oleObject progId="PBrush" shapeId="39143" r:id="rId2319"/>
      </mc:Fallback>
    </mc:AlternateContent>
    <mc:AlternateContent xmlns:mc="http://schemas.openxmlformats.org/markup-compatibility/2006">
      <mc:Choice Requires="x14">
        <oleObject progId="PBrush" shapeId="39144" r:id="rId2320">
          <objectPr defaultSize="0" r:id="rId7">
            <anchor moveWithCells="1" sizeWithCells="1">
              <from>
                <xdr:col>36</xdr:col>
                <xdr:colOff>0</xdr:colOff>
                <xdr:row>23</xdr:row>
                <xdr:rowOff>0</xdr:rowOff>
              </from>
              <to>
                <xdr:col>36</xdr:col>
                <xdr:colOff>400050</xdr:colOff>
                <xdr:row>23</xdr:row>
                <xdr:rowOff>485775</xdr:rowOff>
              </to>
            </anchor>
          </objectPr>
        </oleObject>
      </mc:Choice>
      <mc:Fallback>
        <oleObject progId="PBrush" shapeId="39144" r:id="rId2320"/>
      </mc:Fallback>
    </mc:AlternateContent>
    <mc:AlternateContent xmlns:mc="http://schemas.openxmlformats.org/markup-compatibility/2006">
      <mc:Choice Requires="x14">
        <oleObject progId="PBrush" shapeId="39145" r:id="rId2321">
          <objectPr defaultSize="0" r:id="rId5">
            <anchor moveWithCells="1" sizeWithCells="1">
              <from>
                <xdr:col>38</xdr:col>
                <xdr:colOff>0</xdr:colOff>
                <xdr:row>23</xdr:row>
                <xdr:rowOff>0</xdr:rowOff>
              </from>
              <to>
                <xdr:col>38</xdr:col>
                <xdr:colOff>400050</xdr:colOff>
                <xdr:row>23</xdr:row>
                <xdr:rowOff>485775</xdr:rowOff>
              </to>
            </anchor>
          </objectPr>
        </oleObject>
      </mc:Choice>
      <mc:Fallback>
        <oleObject progId="PBrush" shapeId="39145" r:id="rId2321"/>
      </mc:Fallback>
    </mc:AlternateContent>
    <mc:AlternateContent xmlns:mc="http://schemas.openxmlformats.org/markup-compatibility/2006">
      <mc:Choice Requires="x14">
        <oleObject progId="PBrush" shapeId="39146" r:id="rId2322">
          <objectPr defaultSize="0" r:id="rId19">
            <anchor moveWithCells="1" sizeWithCells="1">
              <from>
                <xdr:col>42</xdr:col>
                <xdr:colOff>0</xdr:colOff>
                <xdr:row>23</xdr:row>
                <xdr:rowOff>0</xdr:rowOff>
              </from>
              <to>
                <xdr:col>42</xdr:col>
                <xdr:colOff>400050</xdr:colOff>
                <xdr:row>23</xdr:row>
                <xdr:rowOff>485775</xdr:rowOff>
              </to>
            </anchor>
          </objectPr>
        </oleObject>
      </mc:Choice>
      <mc:Fallback>
        <oleObject progId="PBrush" shapeId="39146" r:id="rId2322"/>
      </mc:Fallback>
    </mc:AlternateContent>
    <mc:AlternateContent xmlns:mc="http://schemas.openxmlformats.org/markup-compatibility/2006">
      <mc:Choice Requires="x14">
        <oleObject progId="PBrush" shapeId="39147" r:id="rId2323">
          <objectPr defaultSize="0" r:id="rId17">
            <anchor moveWithCells="1" sizeWithCells="1">
              <from>
                <xdr:col>40</xdr:col>
                <xdr:colOff>0</xdr:colOff>
                <xdr:row>23</xdr:row>
                <xdr:rowOff>0</xdr:rowOff>
              </from>
              <to>
                <xdr:col>40</xdr:col>
                <xdr:colOff>400050</xdr:colOff>
                <xdr:row>23</xdr:row>
                <xdr:rowOff>485775</xdr:rowOff>
              </to>
            </anchor>
          </objectPr>
        </oleObject>
      </mc:Choice>
      <mc:Fallback>
        <oleObject progId="PBrush" shapeId="39147" r:id="rId2323"/>
      </mc:Fallback>
    </mc:AlternateContent>
    <mc:AlternateContent xmlns:mc="http://schemas.openxmlformats.org/markup-compatibility/2006">
      <mc:Choice Requires="x14">
        <oleObject progId="PBrush" shapeId="39148" r:id="rId2324">
          <objectPr defaultSize="0" r:id="rId15">
            <anchor moveWithCells="1" sizeWithCells="1">
              <from>
                <xdr:col>28</xdr:col>
                <xdr:colOff>0</xdr:colOff>
                <xdr:row>12</xdr:row>
                <xdr:rowOff>0</xdr:rowOff>
              </from>
              <to>
                <xdr:col>28</xdr:col>
                <xdr:colOff>400050</xdr:colOff>
                <xdr:row>12</xdr:row>
                <xdr:rowOff>485775</xdr:rowOff>
              </to>
            </anchor>
          </objectPr>
        </oleObject>
      </mc:Choice>
      <mc:Fallback>
        <oleObject progId="PBrush" shapeId="39148" r:id="rId2324"/>
      </mc:Fallback>
    </mc:AlternateContent>
    <mc:AlternateContent xmlns:mc="http://schemas.openxmlformats.org/markup-compatibility/2006">
      <mc:Choice Requires="x14">
        <oleObject progId="PBrush" shapeId="39149" r:id="rId2325">
          <objectPr defaultSize="0" r:id="rId13">
            <anchor moveWithCells="1" sizeWithCells="1">
              <from>
                <xdr:col>30</xdr:col>
                <xdr:colOff>0</xdr:colOff>
                <xdr:row>12</xdr:row>
                <xdr:rowOff>0</xdr:rowOff>
              </from>
              <to>
                <xdr:col>30</xdr:col>
                <xdr:colOff>400050</xdr:colOff>
                <xdr:row>12</xdr:row>
                <xdr:rowOff>485775</xdr:rowOff>
              </to>
            </anchor>
          </objectPr>
        </oleObject>
      </mc:Choice>
      <mc:Fallback>
        <oleObject progId="PBrush" shapeId="39149" r:id="rId2325"/>
      </mc:Fallback>
    </mc:AlternateContent>
    <mc:AlternateContent xmlns:mc="http://schemas.openxmlformats.org/markup-compatibility/2006">
      <mc:Choice Requires="x14">
        <oleObject progId="PBrush" shapeId="39150" r:id="rId2326">
          <objectPr defaultSize="0" r:id="rId11">
            <anchor moveWithCells="1" sizeWithCells="1">
              <from>
                <xdr:col>32</xdr:col>
                <xdr:colOff>0</xdr:colOff>
                <xdr:row>12</xdr:row>
                <xdr:rowOff>0</xdr:rowOff>
              </from>
              <to>
                <xdr:col>32</xdr:col>
                <xdr:colOff>400050</xdr:colOff>
                <xdr:row>12</xdr:row>
                <xdr:rowOff>485775</xdr:rowOff>
              </to>
            </anchor>
          </objectPr>
        </oleObject>
      </mc:Choice>
      <mc:Fallback>
        <oleObject progId="PBrush" shapeId="39150" r:id="rId2326"/>
      </mc:Fallback>
    </mc:AlternateContent>
    <mc:AlternateContent xmlns:mc="http://schemas.openxmlformats.org/markup-compatibility/2006">
      <mc:Choice Requires="x14">
        <oleObject progId="PBrush" shapeId="39151" r:id="rId2327">
          <objectPr defaultSize="0" r:id="rId9">
            <anchor moveWithCells="1" sizeWithCells="1">
              <from>
                <xdr:col>34</xdr:col>
                <xdr:colOff>0</xdr:colOff>
                <xdr:row>12</xdr:row>
                <xdr:rowOff>0</xdr:rowOff>
              </from>
              <to>
                <xdr:col>34</xdr:col>
                <xdr:colOff>400050</xdr:colOff>
                <xdr:row>12</xdr:row>
                <xdr:rowOff>485775</xdr:rowOff>
              </to>
            </anchor>
          </objectPr>
        </oleObject>
      </mc:Choice>
      <mc:Fallback>
        <oleObject progId="PBrush" shapeId="39151" r:id="rId2327"/>
      </mc:Fallback>
    </mc:AlternateContent>
    <mc:AlternateContent xmlns:mc="http://schemas.openxmlformats.org/markup-compatibility/2006">
      <mc:Choice Requires="x14">
        <oleObject progId="PBrush" shapeId="39152" r:id="rId2328">
          <objectPr defaultSize="0" r:id="rId7">
            <anchor moveWithCells="1" sizeWithCells="1">
              <from>
                <xdr:col>36</xdr:col>
                <xdr:colOff>0</xdr:colOff>
                <xdr:row>12</xdr:row>
                <xdr:rowOff>0</xdr:rowOff>
              </from>
              <to>
                <xdr:col>36</xdr:col>
                <xdr:colOff>400050</xdr:colOff>
                <xdr:row>12</xdr:row>
                <xdr:rowOff>485775</xdr:rowOff>
              </to>
            </anchor>
          </objectPr>
        </oleObject>
      </mc:Choice>
      <mc:Fallback>
        <oleObject progId="PBrush" shapeId="39152" r:id="rId2328"/>
      </mc:Fallback>
    </mc:AlternateContent>
    <mc:AlternateContent xmlns:mc="http://schemas.openxmlformats.org/markup-compatibility/2006">
      <mc:Choice Requires="x14">
        <oleObject progId="PBrush" shapeId="39153" r:id="rId2329">
          <objectPr defaultSize="0" r:id="rId5">
            <anchor moveWithCells="1" sizeWithCells="1">
              <from>
                <xdr:col>38</xdr:col>
                <xdr:colOff>0</xdr:colOff>
                <xdr:row>12</xdr:row>
                <xdr:rowOff>0</xdr:rowOff>
              </from>
              <to>
                <xdr:col>38</xdr:col>
                <xdr:colOff>400050</xdr:colOff>
                <xdr:row>12</xdr:row>
                <xdr:rowOff>485775</xdr:rowOff>
              </to>
            </anchor>
          </objectPr>
        </oleObject>
      </mc:Choice>
      <mc:Fallback>
        <oleObject progId="PBrush" shapeId="39153" r:id="rId2329"/>
      </mc:Fallback>
    </mc:AlternateContent>
    <mc:AlternateContent xmlns:mc="http://schemas.openxmlformats.org/markup-compatibility/2006">
      <mc:Choice Requires="x14">
        <oleObject progId="PBrush" shapeId="39154" r:id="rId2330">
          <objectPr defaultSize="0" r:id="rId19">
            <anchor moveWithCells="1" sizeWithCells="1">
              <from>
                <xdr:col>42</xdr:col>
                <xdr:colOff>0</xdr:colOff>
                <xdr:row>12</xdr:row>
                <xdr:rowOff>0</xdr:rowOff>
              </from>
              <to>
                <xdr:col>42</xdr:col>
                <xdr:colOff>400050</xdr:colOff>
                <xdr:row>12</xdr:row>
                <xdr:rowOff>485775</xdr:rowOff>
              </to>
            </anchor>
          </objectPr>
        </oleObject>
      </mc:Choice>
      <mc:Fallback>
        <oleObject progId="PBrush" shapeId="39154" r:id="rId2330"/>
      </mc:Fallback>
    </mc:AlternateContent>
    <mc:AlternateContent xmlns:mc="http://schemas.openxmlformats.org/markup-compatibility/2006">
      <mc:Choice Requires="x14">
        <oleObject progId="PBrush" shapeId="39155" r:id="rId2331">
          <objectPr defaultSize="0" r:id="rId17">
            <anchor moveWithCells="1" sizeWithCells="1">
              <from>
                <xdr:col>40</xdr:col>
                <xdr:colOff>0</xdr:colOff>
                <xdr:row>12</xdr:row>
                <xdr:rowOff>0</xdr:rowOff>
              </from>
              <to>
                <xdr:col>40</xdr:col>
                <xdr:colOff>400050</xdr:colOff>
                <xdr:row>12</xdr:row>
                <xdr:rowOff>485775</xdr:rowOff>
              </to>
            </anchor>
          </objectPr>
        </oleObject>
      </mc:Choice>
      <mc:Fallback>
        <oleObject progId="PBrush" shapeId="39155" r:id="rId2331"/>
      </mc:Fallback>
    </mc:AlternateContent>
    <mc:AlternateContent xmlns:mc="http://schemas.openxmlformats.org/markup-compatibility/2006">
      <mc:Choice Requires="x14">
        <oleObject progId="PBrush" shapeId="39156" r:id="rId2332">
          <objectPr defaultSize="0" r:id="rId15">
            <anchor moveWithCells="1" sizeWithCells="1">
              <from>
                <xdr:col>28</xdr:col>
                <xdr:colOff>0</xdr:colOff>
                <xdr:row>24</xdr:row>
                <xdr:rowOff>0</xdr:rowOff>
              </from>
              <to>
                <xdr:col>28</xdr:col>
                <xdr:colOff>400050</xdr:colOff>
                <xdr:row>24</xdr:row>
                <xdr:rowOff>485775</xdr:rowOff>
              </to>
            </anchor>
          </objectPr>
        </oleObject>
      </mc:Choice>
      <mc:Fallback>
        <oleObject progId="PBrush" shapeId="39156" r:id="rId2332"/>
      </mc:Fallback>
    </mc:AlternateContent>
    <mc:AlternateContent xmlns:mc="http://schemas.openxmlformats.org/markup-compatibility/2006">
      <mc:Choice Requires="x14">
        <oleObject progId="PBrush" shapeId="39157" r:id="rId2333">
          <objectPr defaultSize="0" r:id="rId13">
            <anchor moveWithCells="1" sizeWithCells="1">
              <from>
                <xdr:col>30</xdr:col>
                <xdr:colOff>0</xdr:colOff>
                <xdr:row>24</xdr:row>
                <xdr:rowOff>0</xdr:rowOff>
              </from>
              <to>
                <xdr:col>30</xdr:col>
                <xdr:colOff>400050</xdr:colOff>
                <xdr:row>24</xdr:row>
                <xdr:rowOff>485775</xdr:rowOff>
              </to>
            </anchor>
          </objectPr>
        </oleObject>
      </mc:Choice>
      <mc:Fallback>
        <oleObject progId="PBrush" shapeId="39157" r:id="rId2333"/>
      </mc:Fallback>
    </mc:AlternateContent>
    <mc:AlternateContent xmlns:mc="http://schemas.openxmlformats.org/markup-compatibility/2006">
      <mc:Choice Requires="x14">
        <oleObject progId="PBrush" shapeId="39158" r:id="rId2334">
          <objectPr defaultSize="0" r:id="rId11">
            <anchor moveWithCells="1" sizeWithCells="1">
              <from>
                <xdr:col>32</xdr:col>
                <xdr:colOff>0</xdr:colOff>
                <xdr:row>24</xdr:row>
                <xdr:rowOff>0</xdr:rowOff>
              </from>
              <to>
                <xdr:col>32</xdr:col>
                <xdr:colOff>400050</xdr:colOff>
                <xdr:row>24</xdr:row>
                <xdr:rowOff>485775</xdr:rowOff>
              </to>
            </anchor>
          </objectPr>
        </oleObject>
      </mc:Choice>
      <mc:Fallback>
        <oleObject progId="PBrush" shapeId="39158" r:id="rId2334"/>
      </mc:Fallback>
    </mc:AlternateContent>
    <mc:AlternateContent xmlns:mc="http://schemas.openxmlformats.org/markup-compatibility/2006">
      <mc:Choice Requires="x14">
        <oleObject progId="PBrush" shapeId="39159" r:id="rId2335">
          <objectPr defaultSize="0" r:id="rId9">
            <anchor moveWithCells="1" sizeWithCells="1">
              <from>
                <xdr:col>34</xdr:col>
                <xdr:colOff>0</xdr:colOff>
                <xdr:row>24</xdr:row>
                <xdr:rowOff>0</xdr:rowOff>
              </from>
              <to>
                <xdr:col>34</xdr:col>
                <xdr:colOff>400050</xdr:colOff>
                <xdr:row>24</xdr:row>
                <xdr:rowOff>485775</xdr:rowOff>
              </to>
            </anchor>
          </objectPr>
        </oleObject>
      </mc:Choice>
      <mc:Fallback>
        <oleObject progId="PBrush" shapeId="39159" r:id="rId2335"/>
      </mc:Fallback>
    </mc:AlternateContent>
    <mc:AlternateContent xmlns:mc="http://schemas.openxmlformats.org/markup-compatibility/2006">
      <mc:Choice Requires="x14">
        <oleObject progId="PBrush" shapeId="39160" r:id="rId2336">
          <objectPr defaultSize="0" r:id="rId7">
            <anchor moveWithCells="1" sizeWithCells="1">
              <from>
                <xdr:col>36</xdr:col>
                <xdr:colOff>0</xdr:colOff>
                <xdr:row>24</xdr:row>
                <xdr:rowOff>0</xdr:rowOff>
              </from>
              <to>
                <xdr:col>36</xdr:col>
                <xdr:colOff>400050</xdr:colOff>
                <xdr:row>24</xdr:row>
                <xdr:rowOff>485775</xdr:rowOff>
              </to>
            </anchor>
          </objectPr>
        </oleObject>
      </mc:Choice>
      <mc:Fallback>
        <oleObject progId="PBrush" shapeId="39160" r:id="rId2336"/>
      </mc:Fallback>
    </mc:AlternateContent>
    <mc:AlternateContent xmlns:mc="http://schemas.openxmlformats.org/markup-compatibility/2006">
      <mc:Choice Requires="x14">
        <oleObject progId="PBrush" shapeId="39161" r:id="rId2337">
          <objectPr defaultSize="0" r:id="rId5">
            <anchor moveWithCells="1" sizeWithCells="1">
              <from>
                <xdr:col>38</xdr:col>
                <xdr:colOff>0</xdr:colOff>
                <xdr:row>24</xdr:row>
                <xdr:rowOff>0</xdr:rowOff>
              </from>
              <to>
                <xdr:col>38</xdr:col>
                <xdr:colOff>400050</xdr:colOff>
                <xdr:row>24</xdr:row>
                <xdr:rowOff>485775</xdr:rowOff>
              </to>
            </anchor>
          </objectPr>
        </oleObject>
      </mc:Choice>
      <mc:Fallback>
        <oleObject progId="PBrush" shapeId="39161" r:id="rId2337"/>
      </mc:Fallback>
    </mc:AlternateContent>
    <mc:AlternateContent xmlns:mc="http://schemas.openxmlformats.org/markup-compatibility/2006">
      <mc:Choice Requires="x14">
        <oleObject progId="PBrush" shapeId="39162" r:id="rId2338">
          <objectPr defaultSize="0" r:id="rId19">
            <anchor moveWithCells="1" sizeWithCells="1">
              <from>
                <xdr:col>42</xdr:col>
                <xdr:colOff>0</xdr:colOff>
                <xdr:row>24</xdr:row>
                <xdr:rowOff>0</xdr:rowOff>
              </from>
              <to>
                <xdr:col>42</xdr:col>
                <xdr:colOff>400050</xdr:colOff>
                <xdr:row>24</xdr:row>
                <xdr:rowOff>485775</xdr:rowOff>
              </to>
            </anchor>
          </objectPr>
        </oleObject>
      </mc:Choice>
      <mc:Fallback>
        <oleObject progId="PBrush" shapeId="39162" r:id="rId2338"/>
      </mc:Fallback>
    </mc:AlternateContent>
    <mc:AlternateContent xmlns:mc="http://schemas.openxmlformats.org/markup-compatibility/2006">
      <mc:Choice Requires="x14">
        <oleObject progId="PBrush" shapeId="39163" r:id="rId2339">
          <objectPr defaultSize="0" r:id="rId17">
            <anchor moveWithCells="1" sizeWithCells="1">
              <from>
                <xdr:col>40</xdr:col>
                <xdr:colOff>0</xdr:colOff>
                <xdr:row>24</xdr:row>
                <xdr:rowOff>0</xdr:rowOff>
              </from>
              <to>
                <xdr:col>40</xdr:col>
                <xdr:colOff>400050</xdr:colOff>
                <xdr:row>24</xdr:row>
                <xdr:rowOff>485775</xdr:rowOff>
              </to>
            </anchor>
          </objectPr>
        </oleObject>
      </mc:Choice>
      <mc:Fallback>
        <oleObject progId="PBrush" shapeId="39163" r:id="rId2339"/>
      </mc:Fallback>
    </mc:AlternateContent>
    <mc:AlternateContent xmlns:mc="http://schemas.openxmlformats.org/markup-compatibility/2006">
      <mc:Choice Requires="x14">
        <oleObject progId="PBrush" shapeId="39164" r:id="rId2340">
          <objectPr defaultSize="0" r:id="rId15">
            <anchor moveWithCells="1" sizeWithCells="1">
              <from>
                <xdr:col>28</xdr:col>
                <xdr:colOff>0</xdr:colOff>
                <xdr:row>219</xdr:row>
                <xdr:rowOff>0</xdr:rowOff>
              </from>
              <to>
                <xdr:col>28</xdr:col>
                <xdr:colOff>400050</xdr:colOff>
                <xdr:row>219</xdr:row>
                <xdr:rowOff>485775</xdr:rowOff>
              </to>
            </anchor>
          </objectPr>
        </oleObject>
      </mc:Choice>
      <mc:Fallback>
        <oleObject progId="PBrush" shapeId="39164" r:id="rId2340"/>
      </mc:Fallback>
    </mc:AlternateContent>
    <mc:AlternateContent xmlns:mc="http://schemas.openxmlformats.org/markup-compatibility/2006">
      <mc:Choice Requires="x14">
        <oleObject progId="PBrush" shapeId="39165" r:id="rId2341">
          <objectPr defaultSize="0" r:id="rId13">
            <anchor moveWithCells="1" sizeWithCells="1">
              <from>
                <xdr:col>30</xdr:col>
                <xdr:colOff>0</xdr:colOff>
                <xdr:row>219</xdr:row>
                <xdr:rowOff>0</xdr:rowOff>
              </from>
              <to>
                <xdr:col>30</xdr:col>
                <xdr:colOff>400050</xdr:colOff>
                <xdr:row>219</xdr:row>
                <xdr:rowOff>485775</xdr:rowOff>
              </to>
            </anchor>
          </objectPr>
        </oleObject>
      </mc:Choice>
      <mc:Fallback>
        <oleObject progId="PBrush" shapeId="39165" r:id="rId2341"/>
      </mc:Fallback>
    </mc:AlternateContent>
    <mc:AlternateContent xmlns:mc="http://schemas.openxmlformats.org/markup-compatibility/2006">
      <mc:Choice Requires="x14">
        <oleObject progId="PBrush" shapeId="39166" r:id="rId2342">
          <objectPr defaultSize="0" r:id="rId11">
            <anchor moveWithCells="1" sizeWithCells="1">
              <from>
                <xdr:col>32</xdr:col>
                <xdr:colOff>0</xdr:colOff>
                <xdr:row>219</xdr:row>
                <xdr:rowOff>0</xdr:rowOff>
              </from>
              <to>
                <xdr:col>32</xdr:col>
                <xdr:colOff>400050</xdr:colOff>
                <xdr:row>219</xdr:row>
                <xdr:rowOff>485775</xdr:rowOff>
              </to>
            </anchor>
          </objectPr>
        </oleObject>
      </mc:Choice>
      <mc:Fallback>
        <oleObject progId="PBrush" shapeId="39166" r:id="rId2342"/>
      </mc:Fallback>
    </mc:AlternateContent>
    <mc:AlternateContent xmlns:mc="http://schemas.openxmlformats.org/markup-compatibility/2006">
      <mc:Choice Requires="x14">
        <oleObject progId="PBrush" shapeId="39167" r:id="rId2343">
          <objectPr defaultSize="0" r:id="rId9">
            <anchor moveWithCells="1" sizeWithCells="1">
              <from>
                <xdr:col>34</xdr:col>
                <xdr:colOff>0</xdr:colOff>
                <xdr:row>219</xdr:row>
                <xdr:rowOff>0</xdr:rowOff>
              </from>
              <to>
                <xdr:col>34</xdr:col>
                <xdr:colOff>400050</xdr:colOff>
                <xdr:row>219</xdr:row>
                <xdr:rowOff>485775</xdr:rowOff>
              </to>
            </anchor>
          </objectPr>
        </oleObject>
      </mc:Choice>
      <mc:Fallback>
        <oleObject progId="PBrush" shapeId="39167" r:id="rId2343"/>
      </mc:Fallback>
    </mc:AlternateContent>
    <mc:AlternateContent xmlns:mc="http://schemas.openxmlformats.org/markup-compatibility/2006">
      <mc:Choice Requires="x14">
        <oleObject progId="PBrush" shapeId="39168" r:id="rId2344">
          <objectPr defaultSize="0" r:id="rId7">
            <anchor moveWithCells="1" sizeWithCells="1">
              <from>
                <xdr:col>36</xdr:col>
                <xdr:colOff>0</xdr:colOff>
                <xdr:row>219</xdr:row>
                <xdr:rowOff>0</xdr:rowOff>
              </from>
              <to>
                <xdr:col>36</xdr:col>
                <xdr:colOff>400050</xdr:colOff>
                <xdr:row>219</xdr:row>
                <xdr:rowOff>485775</xdr:rowOff>
              </to>
            </anchor>
          </objectPr>
        </oleObject>
      </mc:Choice>
      <mc:Fallback>
        <oleObject progId="PBrush" shapeId="39168" r:id="rId2344"/>
      </mc:Fallback>
    </mc:AlternateContent>
    <mc:AlternateContent xmlns:mc="http://schemas.openxmlformats.org/markup-compatibility/2006">
      <mc:Choice Requires="x14">
        <oleObject progId="PBrush" shapeId="39169" r:id="rId2345">
          <objectPr defaultSize="0" r:id="rId5">
            <anchor moveWithCells="1" sizeWithCells="1">
              <from>
                <xdr:col>38</xdr:col>
                <xdr:colOff>0</xdr:colOff>
                <xdr:row>219</xdr:row>
                <xdr:rowOff>0</xdr:rowOff>
              </from>
              <to>
                <xdr:col>38</xdr:col>
                <xdr:colOff>400050</xdr:colOff>
                <xdr:row>219</xdr:row>
                <xdr:rowOff>485775</xdr:rowOff>
              </to>
            </anchor>
          </objectPr>
        </oleObject>
      </mc:Choice>
      <mc:Fallback>
        <oleObject progId="PBrush" shapeId="39169" r:id="rId2345"/>
      </mc:Fallback>
    </mc:AlternateContent>
    <mc:AlternateContent xmlns:mc="http://schemas.openxmlformats.org/markup-compatibility/2006">
      <mc:Choice Requires="x14">
        <oleObject progId="PBrush" shapeId="39170" r:id="rId2346">
          <objectPr defaultSize="0" r:id="rId19">
            <anchor moveWithCells="1" sizeWithCells="1">
              <from>
                <xdr:col>42</xdr:col>
                <xdr:colOff>0</xdr:colOff>
                <xdr:row>219</xdr:row>
                <xdr:rowOff>0</xdr:rowOff>
              </from>
              <to>
                <xdr:col>42</xdr:col>
                <xdr:colOff>400050</xdr:colOff>
                <xdr:row>219</xdr:row>
                <xdr:rowOff>485775</xdr:rowOff>
              </to>
            </anchor>
          </objectPr>
        </oleObject>
      </mc:Choice>
      <mc:Fallback>
        <oleObject progId="PBrush" shapeId="39170" r:id="rId2346"/>
      </mc:Fallback>
    </mc:AlternateContent>
    <mc:AlternateContent xmlns:mc="http://schemas.openxmlformats.org/markup-compatibility/2006">
      <mc:Choice Requires="x14">
        <oleObject progId="PBrush" shapeId="39171" r:id="rId2347">
          <objectPr defaultSize="0" r:id="rId17">
            <anchor moveWithCells="1" sizeWithCells="1">
              <from>
                <xdr:col>40</xdr:col>
                <xdr:colOff>0</xdr:colOff>
                <xdr:row>219</xdr:row>
                <xdr:rowOff>0</xdr:rowOff>
              </from>
              <to>
                <xdr:col>40</xdr:col>
                <xdr:colOff>400050</xdr:colOff>
                <xdr:row>219</xdr:row>
                <xdr:rowOff>485775</xdr:rowOff>
              </to>
            </anchor>
          </objectPr>
        </oleObject>
      </mc:Choice>
      <mc:Fallback>
        <oleObject progId="PBrush" shapeId="39171" r:id="rId2347"/>
      </mc:Fallback>
    </mc:AlternateContent>
    <mc:AlternateContent xmlns:mc="http://schemas.openxmlformats.org/markup-compatibility/2006">
      <mc:Choice Requires="x14">
        <oleObject progId="PBrush" shapeId="39172" r:id="rId2348">
          <objectPr defaultSize="0" r:id="rId15">
            <anchor moveWithCells="1" sizeWithCells="1">
              <from>
                <xdr:col>28</xdr:col>
                <xdr:colOff>0</xdr:colOff>
                <xdr:row>71</xdr:row>
                <xdr:rowOff>0</xdr:rowOff>
              </from>
              <to>
                <xdr:col>28</xdr:col>
                <xdr:colOff>400050</xdr:colOff>
                <xdr:row>71</xdr:row>
                <xdr:rowOff>485775</xdr:rowOff>
              </to>
            </anchor>
          </objectPr>
        </oleObject>
      </mc:Choice>
      <mc:Fallback>
        <oleObject progId="PBrush" shapeId="39172" r:id="rId2348"/>
      </mc:Fallback>
    </mc:AlternateContent>
    <mc:AlternateContent xmlns:mc="http://schemas.openxmlformats.org/markup-compatibility/2006">
      <mc:Choice Requires="x14">
        <oleObject progId="PBrush" shapeId="39173" r:id="rId2349">
          <objectPr defaultSize="0" r:id="rId13">
            <anchor moveWithCells="1" sizeWithCells="1">
              <from>
                <xdr:col>30</xdr:col>
                <xdr:colOff>0</xdr:colOff>
                <xdr:row>71</xdr:row>
                <xdr:rowOff>0</xdr:rowOff>
              </from>
              <to>
                <xdr:col>30</xdr:col>
                <xdr:colOff>400050</xdr:colOff>
                <xdr:row>71</xdr:row>
                <xdr:rowOff>485775</xdr:rowOff>
              </to>
            </anchor>
          </objectPr>
        </oleObject>
      </mc:Choice>
      <mc:Fallback>
        <oleObject progId="PBrush" shapeId="39173" r:id="rId2349"/>
      </mc:Fallback>
    </mc:AlternateContent>
    <mc:AlternateContent xmlns:mc="http://schemas.openxmlformats.org/markup-compatibility/2006">
      <mc:Choice Requires="x14">
        <oleObject progId="PBrush" shapeId="39174" r:id="rId2350">
          <objectPr defaultSize="0" r:id="rId11">
            <anchor moveWithCells="1" sizeWithCells="1">
              <from>
                <xdr:col>32</xdr:col>
                <xdr:colOff>0</xdr:colOff>
                <xdr:row>71</xdr:row>
                <xdr:rowOff>0</xdr:rowOff>
              </from>
              <to>
                <xdr:col>32</xdr:col>
                <xdr:colOff>400050</xdr:colOff>
                <xdr:row>71</xdr:row>
                <xdr:rowOff>485775</xdr:rowOff>
              </to>
            </anchor>
          </objectPr>
        </oleObject>
      </mc:Choice>
      <mc:Fallback>
        <oleObject progId="PBrush" shapeId="39174" r:id="rId2350"/>
      </mc:Fallback>
    </mc:AlternateContent>
    <mc:AlternateContent xmlns:mc="http://schemas.openxmlformats.org/markup-compatibility/2006">
      <mc:Choice Requires="x14">
        <oleObject progId="PBrush" shapeId="39175" r:id="rId2351">
          <objectPr defaultSize="0" r:id="rId9">
            <anchor moveWithCells="1" sizeWithCells="1">
              <from>
                <xdr:col>34</xdr:col>
                <xdr:colOff>0</xdr:colOff>
                <xdr:row>71</xdr:row>
                <xdr:rowOff>0</xdr:rowOff>
              </from>
              <to>
                <xdr:col>34</xdr:col>
                <xdr:colOff>400050</xdr:colOff>
                <xdr:row>71</xdr:row>
                <xdr:rowOff>485775</xdr:rowOff>
              </to>
            </anchor>
          </objectPr>
        </oleObject>
      </mc:Choice>
      <mc:Fallback>
        <oleObject progId="PBrush" shapeId="39175" r:id="rId2351"/>
      </mc:Fallback>
    </mc:AlternateContent>
    <mc:AlternateContent xmlns:mc="http://schemas.openxmlformats.org/markup-compatibility/2006">
      <mc:Choice Requires="x14">
        <oleObject progId="PBrush" shapeId="39176" r:id="rId2352">
          <objectPr defaultSize="0" r:id="rId7">
            <anchor moveWithCells="1" sizeWithCells="1">
              <from>
                <xdr:col>36</xdr:col>
                <xdr:colOff>0</xdr:colOff>
                <xdr:row>71</xdr:row>
                <xdr:rowOff>0</xdr:rowOff>
              </from>
              <to>
                <xdr:col>36</xdr:col>
                <xdr:colOff>400050</xdr:colOff>
                <xdr:row>71</xdr:row>
                <xdr:rowOff>485775</xdr:rowOff>
              </to>
            </anchor>
          </objectPr>
        </oleObject>
      </mc:Choice>
      <mc:Fallback>
        <oleObject progId="PBrush" shapeId="39176" r:id="rId2352"/>
      </mc:Fallback>
    </mc:AlternateContent>
    <mc:AlternateContent xmlns:mc="http://schemas.openxmlformats.org/markup-compatibility/2006">
      <mc:Choice Requires="x14">
        <oleObject progId="PBrush" shapeId="39177" r:id="rId2353">
          <objectPr defaultSize="0" r:id="rId5">
            <anchor moveWithCells="1" sizeWithCells="1">
              <from>
                <xdr:col>38</xdr:col>
                <xdr:colOff>0</xdr:colOff>
                <xdr:row>71</xdr:row>
                <xdr:rowOff>0</xdr:rowOff>
              </from>
              <to>
                <xdr:col>38</xdr:col>
                <xdr:colOff>400050</xdr:colOff>
                <xdr:row>71</xdr:row>
                <xdr:rowOff>485775</xdr:rowOff>
              </to>
            </anchor>
          </objectPr>
        </oleObject>
      </mc:Choice>
      <mc:Fallback>
        <oleObject progId="PBrush" shapeId="39177" r:id="rId2353"/>
      </mc:Fallback>
    </mc:AlternateContent>
    <mc:AlternateContent xmlns:mc="http://schemas.openxmlformats.org/markup-compatibility/2006">
      <mc:Choice Requires="x14">
        <oleObject progId="PBrush" shapeId="39178" r:id="rId2354">
          <objectPr defaultSize="0" r:id="rId19">
            <anchor moveWithCells="1" sizeWithCells="1">
              <from>
                <xdr:col>42</xdr:col>
                <xdr:colOff>0</xdr:colOff>
                <xdr:row>71</xdr:row>
                <xdr:rowOff>0</xdr:rowOff>
              </from>
              <to>
                <xdr:col>42</xdr:col>
                <xdr:colOff>400050</xdr:colOff>
                <xdr:row>71</xdr:row>
                <xdr:rowOff>485775</xdr:rowOff>
              </to>
            </anchor>
          </objectPr>
        </oleObject>
      </mc:Choice>
      <mc:Fallback>
        <oleObject progId="PBrush" shapeId="39178" r:id="rId2354"/>
      </mc:Fallback>
    </mc:AlternateContent>
    <mc:AlternateContent xmlns:mc="http://schemas.openxmlformats.org/markup-compatibility/2006">
      <mc:Choice Requires="x14">
        <oleObject progId="PBrush" shapeId="39179" r:id="rId2355">
          <objectPr defaultSize="0" r:id="rId17">
            <anchor moveWithCells="1" sizeWithCells="1">
              <from>
                <xdr:col>40</xdr:col>
                <xdr:colOff>0</xdr:colOff>
                <xdr:row>71</xdr:row>
                <xdr:rowOff>0</xdr:rowOff>
              </from>
              <to>
                <xdr:col>40</xdr:col>
                <xdr:colOff>400050</xdr:colOff>
                <xdr:row>71</xdr:row>
                <xdr:rowOff>485775</xdr:rowOff>
              </to>
            </anchor>
          </objectPr>
        </oleObject>
      </mc:Choice>
      <mc:Fallback>
        <oleObject progId="PBrush" shapeId="39179" r:id="rId2355"/>
      </mc:Fallback>
    </mc:AlternateContent>
    <mc:AlternateContent xmlns:mc="http://schemas.openxmlformats.org/markup-compatibility/2006">
      <mc:Choice Requires="x14">
        <oleObject progId="PBrush" shapeId="39180" r:id="rId2356">
          <objectPr defaultSize="0" r:id="rId15">
            <anchor moveWithCells="1" sizeWithCells="1">
              <from>
                <xdr:col>28</xdr:col>
                <xdr:colOff>0</xdr:colOff>
                <xdr:row>25</xdr:row>
                <xdr:rowOff>0</xdr:rowOff>
              </from>
              <to>
                <xdr:col>28</xdr:col>
                <xdr:colOff>400050</xdr:colOff>
                <xdr:row>25</xdr:row>
                <xdr:rowOff>485775</xdr:rowOff>
              </to>
            </anchor>
          </objectPr>
        </oleObject>
      </mc:Choice>
      <mc:Fallback>
        <oleObject progId="PBrush" shapeId="39180" r:id="rId2356"/>
      </mc:Fallback>
    </mc:AlternateContent>
    <mc:AlternateContent xmlns:mc="http://schemas.openxmlformats.org/markup-compatibility/2006">
      <mc:Choice Requires="x14">
        <oleObject progId="PBrush" shapeId="39181" r:id="rId2357">
          <objectPr defaultSize="0" r:id="rId13">
            <anchor moveWithCells="1" sizeWithCells="1">
              <from>
                <xdr:col>30</xdr:col>
                <xdr:colOff>0</xdr:colOff>
                <xdr:row>25</xdr:row>
                <xdr:rowOff>0</xdr:rowOff>
              </from>
              <to>
                <xdr:col>30</xdr:col>
                <xdr:colOff>400050</xdr:colOff>
                <xdr:row>25</xdr:row>
                <xdr:rowOff>485775</xdr:rowOff>
              </to>
            </anchor>
          </objectPr>
        </oleObject>
      </mc:Choice>
      <mc:Fallback>
        <oleObject progId="PBrush" shapeId="39181" r:id="rId2357"/>
      </mc:Fallback>
    </mc:AlternateContent>
    <mc:AlternateContent xmlns:mc="http://schemas.openxmlformats.org/markup-compatibility/2006">
      <mc:Choice Requires="x14">
        <oleObject progId="PBrush" shapeId="39182" r:id="rId2358">
          <objectPr defaultSize="0" r:id="rId11">
            <anchor moveWithCells="1" sizeWithCells="1">
              <from>
                <xdr:col>32</xdr:col>
                <xdr:colOff>0</xdr:colOff>
                <xdr:row>25</xdr:row>
                <xdr:rowOff>0</xdr:rowOff>
              </from>
              <to>
                <xdr:col>32</xdr:col>
                <xdr:colOff>400050</xdr:colOff>
                <xdr:row>25</xdr:row>
                <xdr:rowOff>485775</xdr:rowOff>
              </to>
            </anchor>
          </objectPr>
        </oleObject>
      </mc:Choice>
      <mc:Fallback>
        <oleObject progId="PBrush" shapeId="39182" r:id="rId2358"/>
      </mc:Fallback>
    </mc:AlternateContent>
    <mc:AlternateContent xmlns:mc="http://schemas.openxmlformats.org/markup-compatibility/2006">
      <mc:Choice Requires="x14">
        <oleObject progId="PBrush" shapeId="39183" r:id="rId2359">
          <objectPr defaultSize="0" r:id="rId9">
            <anchor moveWithCells="1" sizeWithCells="1">
              <from>
                <xdr:col>34</xdr:col>
                <xdr:colOff>0</xdr:colOff>
                <xdr:row>25</xdr:row>
                <xdr:rowOff>0</xdr:rowOff>
              </from>
              <to>
                <xdr:col>34</xdr:col>
                <xdr:colOff>400050</xdr:colOff>
                <xdr:row>25</xdr:row>
                <xdr:rowOff>485775</xdr:rowOff>
              </to>
            </anchor>
          </objectPr>
        </oleObject>
      </mc:Choice>
      <mc:Fallback>
        <oleObject progId="PBrush" shapeId="39183" r:id="rId2359"/>
      </mc:Fallback>
    </mc:AlternateContent>
    <mc:AlternateContent xmlns:mc="http://schemas.openxmlformats.org/markup-compatibility/2006">
      <mc:Choice Requires="x14">
        <oleObject progId="PBrush" shapeId="39184" r:id="rId2360">
          <objectPr defaultSize="0" r:id="rId7">
            <anchor moveWithCells="1" sizeWithCells="1">
              <from>
                <xdr:col>36</xdr:col>
                <xdr:colOff>0</xdr:colOff>
                <xdr:row>25</xdr:row>
                <xdr:rowOff>0</xdr:rowOff>
              </from>
              <to>
                <xdr:col>36</xdr:col>
                <xdr:colOff>400050</xdr:colOff>
                <xdr:row>25</xdr:row>
                <xdr:rowOff>485775</xdr:rowOff>
              </to>
            </anchor>
          </objectPr>
        </oleObject>
      </mc:Choice>
      <mc:Fallback>
        <oleObject progId="PBrush" shapeId="39184" r:id="rId2360"/>
      </mc:Fallback>
    </mc:AlternateContent>
    <mc:AlternateContent xmlns:mc="http://schemas.openxmlformats.org/markup-compatibility/2006">
      <mc:Choice Requires="x14">
        <oleObject progId="PBrush" shapeId="39185" r:id="rId2361">
          <objectPr defaultSize="0" r:id="rId5">
            <anchor moveWithCells="1" sizeWithCells="1">
              <from>
                <xdr:col>38</xdr:col>
                <xdr:colOff>0</xdr:colOff>
                <xdr:row>25</xdr:row>
                <xdr:rowOff>0</xdr:rowOff>
              </from>
              <to>
                <xdr:col>38</xdr:col>
                <xdr:colOff>400050</xdr:colOff>
                <xdr:row>25</xdr:row>
                <xdr:rowOff>485775</xdr:rowOff>
              </to>
            </anchor>
          </objectPr>
        </oleObject>
      </mc:Choice>
      <mc:Fallback>
        <oleObject progId="PBrush" shapeId="39185" r:id="rId2361"/>
      </mc:Fallback>
    </mc:AlternateContent>
    <mc:AlternateContent xmlns:mc="http://schemas.openxmlformats.org/markup-compatibility/2006">
      <mc:Choice Requires="x14">
        <oleObject progId="PBrush" shapeId="39186" r:id="rId2362">
          <objectPr defaultSize="0" r:id="rId19">
            <anchor moveWithCells="1" sizeWithCells="1">
              <from>
                <xdr:col>42</xdr:col>
                <xdr:colOff>0</xdr:colOff>
                <xdr:row>25</xdr:row>
                <xdr:rowOff>0</xdr:rowOff>
              </from>
              <to>
                <xdr:col>42</xdr:col>
                <xdr:colOff>400050</xdr:colOff>
                <xdr:row>25</xdr:row>
                <xdr:rowOff>485775</xdr:rowOff>
              </to>
            </anchor>
          </objectPr>
        </oleObject>
      </mc:Choice>
      <mc:Fallback>
        <oleObject progId="PBrush" shapeId="39186" r:id="rId2362"/>
      </mc:Fallback>
    </mc:AlternateContent>
    <mc:AlternateContent xmlns:mc="http://schemas.openxmlformats.org/markup-compatibility/2006">
      <mc:Choice Requires="x14">
        <oleObject progId="PBrush" shapeId="39187" r:id="rId2363">
          <objectPr defaultSize="0" r:id="rId17">
            <anchor moveWithCells="1" sizeWithCells="1">
              <from>
                <xdr:col>40</xdr:col>
                <xdr:colOff>0</xdr:colOff>
                <xdr:row>25</xdr:row>
                <xdr:rowOff>0</xdr:rowOff>
              </from>
              <to>
                <xdr:col>40</xdr:col>
                <xdr:colOff>400050</xdr:colOff>
                <xdr:row>25</xdr:row>
                <xdr:rowOff>485775</xdr:rowOff>
              </to>
            </anchor>
          </objectPr>
        </oleObject>
      </mc:Choice>
      <mc:Fallback>
        <oleObject progId="PBrush" shapeId="39187" r:id="rId2363"/>
      </mc:Fallback>
    </mc:AlternateContent>
    <mc:AlternateContent xmlns:mc="http://schemas.openxmlformats.org/markup-compatibility/2006">
      <mc:Choice Requires="x14">
        <oleObject progId="PBrush" shapeId="39188" r:id="rId2364">
          <objectPr defaultSize="0" r:id="rId15">
            <anchor moveWithCells="1" sizeWithCells="1">
              <from>
                <xdr:col>28</xdr:col>
                <xdr:colOff>0</xdr:colOff>
                <xdr:row>48</xdr:row>
                <xdr:rowOff>0</xdr:rowOff>
              </from>
              <to>
                <xdr:col>28</xdr:col>
                <xdr:colOff>400050</xdr:colOff>
                <xdr:row>48</xdr:row>
                <xdr:rowOff>485775</xdr:rowOff>
              </to>
            </anchor>
          </objectPr>
        </oleObject>
      </mc:Choice>
      <mc:Fallback>
        <oleObject progId="PBrush" shapeId="39188" r:id="rId2364"/>
      </mc:Fallback>
    </mc:AlternateContent>
    <mc:AlternateContent xmlns:mc="http://schemas.openxmlformats.org/markup-compatibility/2006">
      <mc:Choice Requires="x14">
        <oleObject progId="PBrush" shapeId="39189" r:id="rId2365">
          <objectPr defaultSize="0" r:id="rId13">
            <anchor moveWithCells="1" sizeWithCells="1">
              <from>
                <xdr:col>30</xdr:col>
                <xdr:colOff>0</xdr:colOff>
                <xdr:row>48</xdr:row>
                <xdr:rowOff>0</xdr:rowOff>
              </from>
              <to>
                <xdr:col>30</xdr:col>
                <xdr:colOff>400050</xdr:colOff>
                <xdr:row>48</xdr:row>
                <xdr:rowOff>485775</xdr:rowOff>
              </to>
            </anchor>
          </objectPr>
        </oleObject>
      </mc:Choice>
      <mc:Fallback>
        <oleObject progId="PBrush" shapeId="39189" r:id="rId2365"/>
      </mc:Fallback>
    </mc:AlternateContent>
    <mc:AlternateContent xmlns:mc="http://schemas.openxmlformats.org/markup-compatibility/2006">
      <mc:Choice Requires="x14">
        <oleObject progId="PBrush" shapeId="39190" r:id="rId2366">
          <objectPr defaultSize="0" r:id="rId11">
            <anchor moveWithCells="1" sizeWithCells="1">
              <from>
                <xdr:col>32</xdr:col>
                <xdr:colOff>0</xdr:colOff>
                <xdr:row>48</xdr:row>
                <xdr:rowOff>0</xdr:rowOff>
              </from>
              <to>
                <xdr:col>32</xdr:col>
                <xdr:colOff>400050</xdr:colOff>
                <xdr:row>48</xdr:row>
                <xdr:rowOff>485775</xdr:rowOff>
              </to>
            </anchor>
          </objectPr>
        </oleObject>
      </mc:Choice>
      <mc:Fallback>
        <oleObject progId="PBrush" shapeId="39190" r:id="rId2366"/>
      </mc:Fallback>
    </mc:AlternateContent>
    <mc:AlternateContent xmlns:mc="http://schemas.openxmlformats.org/markup-compatibility/2006">
      <mc:Choice Requires="x14">
        <oleObject progId="PBrush" shapeId="39191" r:id="rId2367">
          <objectPr defaultSize="0" r:id="rId9">
            <anchor moveWithCells="1" sizeWithCells="1">
              <from>
                <xdr:col>34</xdr:col>
                <xdr:colOff>0</xdr:colOff>
                <xdr:row>48</xdr:row>
                <xdr:rowOff>0</xdr:rowOff>
              </from>
              <to>
                <xdr:col>34</xdr:col>
                <xdr:colOff>400050</xdr:colOff>
                <xdr:row>48</xdr:row>
                <xdr:rowOff>485775</xdr:rowOff>
              </to>
            </anchor>
          </objectPr>
        </oleObject>
      </mc:Choice>
      <mc:Fallback>
        <oleObject progId="PBrush" shapeId="39191" r:id="rId2367"/>
      </mc:Fallback>
    </mc:AlternateContent>
    <mc:AlternateContent xmlns:mc="http://schemas.openxmlformats.org/markup-compatibility/2006">
      <mc:Choice Requires="x14">
        <oleObject progId="PBrush" shapeId="39192" r:id="rId2368">
          <objectPr defaultSize="0" r:id="rId7">
            <anchor moveWithCells="1" sizeWithCells="1">
              <from>
                <xdr:col>36</xdr:col>
                <xdr:colOff>0</xdr:colOff>
                <xdr:row>48</xdr:row>
                <xdr:rowOff>0</xdr:rowOff>
              </from>
              <to>
                <xdr:col>36</xdr:col>
                <xdr:colOff>400050</xdr:colOff>
                <xdr:row>48</xdr:row>
                <xdr:rowOff>485775</xdr:rowOff>
              </to>
            </anchor>
          </objectPr>
        </oleObject>
      </mc:Choice>
      <mc:Fallback>
        <oleObject progId="PBrush" shapeId="39192" r:id="rId2368"/>
      </mc:Fallback>
    </mc:AlternateContent>
    <mc:AlternateContent xmlns:mc="http://schemas.openxmlformats.org/markup-compatibility/2006">
      <mc:Choice Requires="x14">
        <oleObject progId="PBrush" shapeId="39193" r:id="rId2369">
          <objectPr defaultSize="0" r:id="rId5">
            <anchor moveWithCells="1" sizeWithCells="1">
              <from>
                <xdr:col>38</xdr:col>
                <xdr:colOff>0</xdr:colOff>
                <xdr:row>48</xdr:row>
                <xdr:rowOff>0</xdr:rowOff>
              </from>
              <to>
                <xdr:col>38</xdr:col>
                <xdr:colOff>400050</xdr:colOff>
                <xdr:row>48</xdr:row>
                <xdr:rowOff>485775</xdr:rowOff>
              </to>
            </anchor>
          </objectPr>
        </oleObject>
      </mc:Choice>
      <mc:Fallback>
        <oleObject progId="PBrush" shapeId="39193" r:id="rId2369"/>
      </mc:Fallback>
    </mc:AlternateContent>
    <mc:AlternateContent xmlns:mc="http://schemas.openxmlformats.org/markup-compatibility/2006">
      <mc:Choice Requires="x14">
        <oleObject progId="PBrush" shapeId="39194" r:id="rId2370">
          <objectPr defaultSize="0" r:id="rId19">
            <anchor moveWithCells="1" sizeWithCells="1">
              <from>
                <xdr:col>42</xdr:col>
                <xdr:colOff>0</xdr:colOff>
                <xdr:row>48</xdr:row>
                <xdr:rowOff>0</xdr:rowOff>
              </from>
              <to>
                <xdr:col>42</xdr:col>
                <xdr:colOff>400050</xdr:colOff>
                <xdr:row>48</xdr:row>
                <xdr:rowOff>485775</xdr:rowOff>
              </to>
            </anchor>
          </objectPr>
        </oleObject>
      </mc:Choice>
      <mc:Fallback>
        <oleObject progId="PBrush" shapeId="39194" r:id="rId2370"/>
      </mc:Fallback>
    </mc:AlternateContent>
    <mc:AlternateContent xmlns:mc="http://schemas.openxmlformats.org/markup-compatibility/2006">
      <mc:Choice Requires="x14">
        <oleObject progId="PBrush" shapeId="39195" r:id="rId2371">
          <objectPr defaultSize="0" r:id="rId17">
            <anchor moveWithCells="1" sizeWithCells="1">
              <from>
                <xdr:col>40</xdr:col>
                <xdr:colOff>0</xdr:colOff>
                <xdr:row>48</xdr:row>
                <xdr:rowOff>0</xdr:rowOff>
              </from>
              <to>
                <xdr:col>40</xdr:col>
                <xdr:colOff>400050</xdr:colOff>
                <xdr:row>48</xdr:row>
                <xdr:rowOff>485775</xdr:rowOff>
              </to>
            </anchor>
          </objectPr>
        </oleObject>
      </mc:Choice>
      <mc:Fallback>
        <oleObject progId="PBrush" shapeId="39195" r:id="rId2371"/>
      </mc:Fallback>
    </mc:AlternateContent>
    <mc:AlternateContent xmlns:mc="http://schemas.openxmlformats.org/markup-compatibility/2006">
      <mc:Choice Requires="x14">
        <oleObject progId="PBrush" shapeId="39196" r:id="rId2372">
          <objectPr defaultSize="0" r:id="rId15">
            <anchor moveWithCells="1" sizeWithCells="1">
              <from>
                <xdr:col>28</xdr:col>
                <xdr:colOff>0</xdr:colOff>
                <xdr:row>27</xdr:row>
                <xdr:rowOff>0</xdr:rowOff>
              </from>
              <to>
                <xdr:col>28</xdr:col>
                <xdr:colOff>400050</xdr:colOff>
                <xdr:row>27</xdr:row>
                <xdr:rowOff>485775</xdr:rowOff>
              </to>
            </anchor>
          </objectPr>
        </oleObject>
      </mc:Choice>
      <mc:Fallback>
        <oleObject progId="PBrush" shapeId="39196" r:id="rId2372"/>
      </mc:Fallback>
    </mc:AlternateContent>
    <mc:AlternateContent xmlns:mc="http://schemas.openxmlformats.org/markup-compatibility/2006">
      <mc:Choice Requires="x14">
        <oleObject progId="PBrush" shapeId="39197" r:id="rId2373">
          <objectPr defaultSize="0" r:id="rId13">
            <anchor moveWithCells="1" sizeWithCells="1">
              <from>
                <xdr:col>30</xdr:col>
                <xdr:colOff>0</xdr:colOff>
                <xdr:row>27</xdr:row>
                <xdr:rowOff>0</xdr:rowOff>
              </from>
              <to>
                <xdr:col>30</xdr:col>
                <xdr:colOff>400050</xdr:colOff>
                <xdr:row>27</xdr:row>
                <xdr:rowOff>485775</xdr:rowOff>
              </to>
            </anchor>
          </objectPr>
        </oleObject>
      </mc:Choice>
      <mc:Fallback>
        <oleObject progId="PBrush" shapeId="39197" r:id="rId2373"/>
      </mc:Fallback>
    </mc:AlternateContent>
    <mc:AlternateContent xmlns:mc="http://schemas.openxmlformats.org/markup-compatibility/2006">
      <mc:Choice Requires="x14">
        <oleObject progId="PBrush" shapeId="39198" r:id="rId2374">
          <objectPr defaultSize="0" r:id="rId11">
            <anchor moveWithCells="1" sizeWithCells="1">
              <from>
                <xdr:col>32</xdr:col>
                <xdr:colOff>0</xdr:colOff>
                <xdr:row>27</xdr:row>
                <xdr:rowOff>0</xdr:rowOff>
              </from>
              <to>
                <xdr:col>32</xdr:col>
                <xdr:colOff>400050</xdr:colOff>
                <xdr:row>27</xdr:row>
                <xdr:rowOff>485775</xdr:rowOff>
              </to>
            </anchor>
          </objectPr>
        </oleObject>
      </mc:Choice>
      <mc:Fallback>
        <oleObject progId="PBrush" shapeId="39198" r:id="rId2374"/>
      </mc:Fallback>
    </mc:AlternateContent>
    <mc:AlternateContent xmlns:mc="http://schemas.openxmlformats.org/markup-compatibility/2006">
      <mc:Choice Requires="x14">
        <oleObject progId="PBrush" shapeId="39199" r:id="rId2375">
          <objectPr defaultSize="0" r:id="rId9">
            <anchor moveWithCells="1" sizeWithCells="1">
              <from>
                <xdr:col>34</xdr:col>
                <xdr:colOff>0</xdr:colOff>
                <xdr:row>27</xdr:row>
                <xdr:rowOff>0</xdr:rowOff>
              </from>
              <to>
                <xdr:col>34</xdr:col>
                <xdr:colOff>400050</xdr:colOff>
                <xdr:row>27</xdr:row>
                <xdr:rowOff>485775</xdr:rowOff>
              </to>
            </anchor>
          </objectPr>
        </oleObject>
      </mc:Choice>
      <mc:Fallback>
        <oleObject progId="PBrush" shapeId="39199" r:id="rId2375"/>
      </mc:Fallback>
    </mc:AlternateContent>
    <mc:AlternateContent xmlns:mc="http://schemas.openxmlformats.org/markup-compatibility/2006">
      <mc:Choice Requires="x14">
        <oleObject progId="PBrush" shapeId="39200" r:id="rId2376">
          <objectPr defaultSize="0" r:id="rId7">
            <anchor moveWithCells="1" sizeWithCells="1">
              <from>
                <xdr:col>36</xdr:col>
                <xdr:colOff>0</xdr:colOff>
                <xdr:row>27</xdr:row>
                <xdr:rowOff>0</xdr:rowOff>
              </from>
              <to>
                <xdr:col>36</xdr:col>
                <xdr:colOff>400050</xdr:colOff>
                <xdr:row>27</xdr:row>
                <xdr:rowOff>485775</xdr:rowOff>
              </to>
            </anchor>
          </objectPr>
        </oleObject>
      </mc:Choice>
      <mc:Fallback>
        <oleObject progId="PBrush" shapeId="39200" r:id="rId2376"/>
      </mc:Fallback>
    </mc:AlternateContent>
    <mc:AlternateContent xmlns:mc="http://schemas.openxmlformats.org/markup-compatibility/2006">
      <mc:Choice Requires="x14">
        <oleObject progId="PBrush" shapeId="39201" r:id="rId2377">
          <objectPr defaultSize="0" r:id="rId5">
            <anchor moveWithCells="1" sizeWithCells="1">
              <from>
                <xdr:col>38</xdr:col>
                <xdr:colOff>0</xdr:colOff>
                <xdr:row>27</xdr:row>
                <xdr:rowOff>0</xdr:rowOff>
              </from>
              <to>
                <xdr:col>38</xdr:col>
                <xdr:colOff>400050</xdr:colOff>
                <xdr:row>27</xdr:row>
                <xdr:rowOff>485775</xdr:rowOff>
              </to>
            </anchor>
          </objectPr>
        </oleObject>
      </mc:Choice>
      <mc:Fallback>
        <oleObject progId="PBrush" shapeId="39201" r:id="rId2377"/>
      </mc:Fallback>
    </mc:AlternateContent>
    <mc:AlternateContent xmlns:mc="http://schemas.openxmlformats.org/markup-compatibility/2006">
      <mc:Choice Requires="x14">
        <oleObject progId="PBrush" shapeId="39202" r:id="rId2378">
          <objectPr defaultSize="0" r:id="rId19">
            <anchor moveWithCells="1" sizeWithCells="1">
              <from>
                <xdr:col>42</xdr:col>
                <xdr:colOff>0</xdr:colOff>
                <xdr:row>27</xdr:row>
                <xdr:rowOff>0</xdr:rowOff>
              </from>
              <to>
                <xdr:col>42</xdr:col>
                <xdr:colOff>400050</xdr:colOff>
                <xdr:row>27</xdr:row>
                <xdr:rowOff>485775</xdr:rowOff>
              </to>
            </anchor>
          </objectPr>
        </oleObject>
      </mc:Choice>
      <mc:Fallback>
        <oleObject progId="PBrush" shapeId="39202" r:id="rId2378"/>
      </mc:Fallback>
    </mc:AlternateContent>
    <mc:AlternateContent xmlns:mc="http://schemas.openxmlformats.org/markup-compatibility/2006">
      <mc:Choice Requires="x14">
        <oleObject progId="PBrush" shapeId="39203" r:id="rId2379">
          <objectPr defaultSize="0" r:id="rId17">
            <anchor moveWithCells="1" sizeWithCells="1">
              <from>
                <xdr:col>40</xdr:col>
                <xdr:colOff>0</xdr:colOff>
                <xdr:row>27</xdr:row>
                <xdr:rowOff>0</xdr:rowOff>
              </from>
              <to>
                <xdr:col>40</xdr:col>
                <xdr:colOff>400050</xdr:colOff>
                <xdr:row>27</xdr:row>
                <xdr:rowOff>485775</xdr:rowOff>
              </to>
            </anchor>
          </objectPr>
        </oleObject>
      </mc:Choice>
      <mc:Fallback>
        <oleObject progId="PBrush" shapeId="39203" r:id="rId2379"/>
      </mc:Fallback>
    </mc:AlternateContent>
    <mc:AlternateContent xmlns:mc="http://schemas.openxmlformats.org/markup-compatibility/2006">
      <mc:Choice Requires="x14">
        <oleObject progId="PBrush" shapeId="39204" r:id="rId2380">
          <objectPr defaultSize="0" r:id="rId15">
            <anchor moveWithCells="1" sizeWithCells="1">
              <from>
                <xdr:col>28</xdr:col>
                <xdr:colOff>0</xdr:colOff>
                <xdr:row>72</xdr:row>
                <xdr:rowOff>0</xdr:rowOff>
              </from>
              <to>
                <xdr:col>28</xdr:col>
                <xdr:colOff>400050</xdr:colOff>
                <xdr:row>72</xdr:row>
                <xdr:rowOff>485775</xdr:rowOff>
              </to>
            </anchor>
          </objectPr>
        </oleObject>
      </mc:Choice>
      <mc:Fallback>
        <oleObject progId="PBrush" shapeId="39204" r:id="rId2380"/>
      </mc:Fallback>
    </mc:AlternateContent>
    <mc:AlternateContent xmlns:mc="http://schemas.openxmlformats.org/markup-compatibility/2006">
      <mc:Choice Requires="x14">
        <oleObject progId="PBrush" shapeId="39205" r:id="rId2381">
          <objectPr defaultSize="0" r:id="rId13">
            <anchor moveWithCells="1" sizeWithCells="1">
              <from>
                <xdr:col>30</xdr:col>
                <xdr:colOff>0</xdr:colOff>
                <xdr:row>72</xdr:row>
                <xdr:rowOff>0</xdr:rowOff>
              </from>
              <to>
                <xdr:col>30</xdr:col>
                <xdr:colOff>400050</xdr:colOff>
                <xdr:row>72</xdr:row>
                <xdr:rowOff>485775</xdr:rowOff>
              </to>
            </anchor>
          </objectPr>
        </oleObject>
      </mc:Choice>
      <mc:Fallback>
        <oleObject progId="PBrush" shapeId="39205" r:id="rId2381"/>
      </mc:Fallback>
    </mc:AlternateContent>
    <mc:AlternateContent xmlns:mc="http://schemas.openxmlformats.org/markup-compatibility/2006">
      <mc:Choice Requires="x14">
        <oleObject progId="PBrush" shapeId="39206" r:id="rId2382">
          <objectPr defaultSize="0" r:id="rId11">
            <anchor moveWithCells="1" sizeWithCells="1">
              <from>
                <xdr:col>32</xdr:col>
                <xdr:colOff>0</xdr:colOff>
                <xdr:row>72</xdr:row>
                <xdr:rowOff>0</xdr:rowOff>
              </from>
              <to>
                <xdr:col>32</xdr:col>
                <xdr:colOff>400050</xdr:colOff>
                <xdr:row>72</xdr:row>
                <xdr:rowOff>485775</xdr:rowOff>
              </to>
            </anchor>
          </objectPr>
        </oleObject>
      </mc:Choice>
      <mc:Fallback>
        <oleObject progId="PBrush" shapeId="39206" r:id="rId2382"/>
      </mc:Fallback>
    </mc:AlternateContent>
    <mc:AlternateContent xmlns:mc="http://schemas.openxmlformats.org/markup-compatibility/2006">
      <mc:Choice Requires="x14">
        <oleObject progId="PBrush" shapeId="39207" r:id="rId2383">
          <objectPr defaultSize="0" r:id="rId9">
            <anchor moveWithCells="1" sizeWithCells="1">
              <from>
                <xdr:col>34</xdr:col>
                <xdr:colOff>0</xdr:colOff>
                <xdr:row>72</xdr:row>
                <xdr:rowOff>0</xdr:rowOff>
              </from>
              <to>
                <xdr:col>34</xdr:col>
                <xdr:colOff>400050</xdr:colOff>
                <xdr:row>72</xdr:row>
                <xdr:rowOff>485775</xdr:rowOff>
              </to>
            </anchor>
          </objectPr>
        </oleObject>
      </mc:Choice>
      <mc:Fallback>
        <oleObject progId="PBrush" shapeId="39207" r:id="rId2383"/>
      </mc:Fallback>
    </mc:AlternateContent>
    <mc:AlternateContent xmlns:mc="http://schemas.openxmlformats.org/markup-compatibility/2006">
      <mc:Choice Requires="x14">
        <oleObject progId="PBrush" shapeId="39208" r:id="rId2384">
          <objectPr defaultSize="0" r:id="rId7">
            <anchor moveWithCells="1" sizeWithCells="1">
              <from>
                <xdr:col>36</xdr:col>
                <xdr:colOff>0</xdr:colOff>
                <xdr:row>72</xdr:row>
                <xdr:rowOff>0</xdr:rowOff>
              </from>
              <to>
                <xdr:col>36</xdr:col>
                <xdr:colOff>400050</xdr:colOff>
                <xdr:row>72</xdr:row>
                <xdr:rowOff>485775</xdr:rowOff>
              </to>
            </anchor>
          </objectPr>
        </oleObject>
      </mc:Choice>
      <mc:Fallback>
        <oleObject progId="PBrush" shapeId="39208" r:id="rId2384"/>
      </mc:Fallback>
    </mc:AlternateContent>
    <mc:AlternateContent xmlns:mc="http://schemas.openxmlformats.org/markup-compatibility/2006">
      <mc:Choice Requires="x14">
        <oleObject progId="PBrush" shapeId="39209" r:id="rId2385">
          <objectPr defaultSize="0" r:id="rId5">
            <anchor moveWithCells="1" sizeWithCells="1">
              <from>
                <xdr:col>38</xdr:col>
                <xdr:colOff>0</xdr:colOff>
                <xdr:row>72</xdr:row>
                <xdr:rowOff>0</xdr:rowOff>
              </from>
              <to>
                <xdr:col>38</xdr:col>
                <xdr:colOff>400050</xdr:colOff>
                <xdr:row>72</xdr:row>
                <xdr:rowOff>485775</xdr:rowOff>
              </to>
            </anchor>
          </objectPr>
        </oleObject>
      </mc:Choice>
      <mc:Fallback>
        <oleObject progId="PBrush" shapeId="39209" r:id="rId2385"/>
      </mc:Fallback>
    </mc:AlternateContent>
    <mc:AlternateContent xmlns:mc="http://schemas.openxmlformats.org/markup-compatibility/2006">
      <mc:Choice Requires="x14">
        <oleObject progId="PBrush" shapeId="39210" r:id="rId2386">
          <objectPr defaultSize="0" r:id="rId19">
            <anchor moveWithCells="1" sizeWithCells="1">
              <from>
                <xdr:col>42</xdr:col>
                <xdr:colOff>0</xdr:colOff>
                <xdr:row>72</xdr:row>
                <xdr:rowOff>0</xdr:rowOff>
              </from>
              <to>
                <xdr:col>42</xdr:col>
                <xdr:colOff>400050</xdr:colOff>
                <xdr:row>72</xdr:row>
                <xdr:rowOff>485775</xdr:rowOff>
              </to>
            </anchor>
          </objectPr>
        </oleObject>
      </mc:Choice>
      <mc:Fallback>
        <oleObject progId="PBrush" shapeId="39210" r:id="rId2386"/>
      </mc:Fallback>
    </mc:AlternateContent>
    <mc:AlternateContent xmlns:mc="http://schemas.openxmlformats.org/markup-compatibility/2006">
      <mc:Choice Requires="x14">
        <oleObject progId="PBrush" shapeId="39211" r:id="rId2387">
          <objectPr defaultSize="0" r:id="rId17">
            <anchor moveWithCells="1" sizeWithCells="1">
              <from>
                <xdr:col>40</xdr:col>
                <xdr:colOff>0</xdr:colOff>
                <xdr:row>72</xdr:row>
                <xdr:rowOff>0</xdr:rowOff>
              </from>
              <to>
                <xdr:col>40</xdr:col>
                <xdr:colOff>400050</xdr:colOff>
                <xdr:row>72</xdr:row>
                <xdr:rowOff>485775</xdr:rowOff>
              </to>
            </anchor>
          </objectPr>
        </oleObject>
      </mc:Choice>
      <mc:Fallback>
        <oleObject progId="PBrush" shapeId="39211" r:id="rId2387"/>
      </mc:Fallback>
    </mc:AlternateContent>
    <mc:AlternateContent xmlns:mc="http://schemas.openxmlformats.org/markup-compatibility/2006">
      <mc:Choice Requires="x14">
        <oleObject progId="PBrush" shapeId="39212" r:id="rId2388">
          <objectPr defaultSize="0" r:id="rId15">
            <anchor moveWithCells="1" sizeWithCells="1">
              <from>
                <xdr:col>28</xdr:col>
                <xdr:colOff>0</xdr:colOff>
                <xdr:row>26</xdr:row>
                <xdr:rowOff>0</xdr:rowOff>
              </from>
              <to>
                <xdr:col>28</xdr:col>
                <xdr:colOff>400050</xdr:colOff>
                <xdr:row>26</xdr:row>
                <xdr:rowOff>485775</xdr:rowOff>
              </to>
            </anchor>
          </objectPr>
        </oleObject>
      </mc:Choice>
      <mc:Fallback>
        <oleObject progId="PBrush" shapeId="39212" r:id="rId2388"/>
      </mc:Fallback>
    </mc:AlternateContent>
    <mc:AlternateContent xmlns:mc="http://schemas.openxmlformats.org/markup-compatibility/2006">
      <mc:Choice Requires="x14">
        <oleObject progId="PBrush" shapeId="39213" r:id="rId2389">
          <objectPr defaultSize="0" r:id="rId13">
            <anchor moveWithCells="1" sizeWithCells="1">
              <from>
                <xdr:col>30</xdr:col>
                <xdr:colOff>0</xdr:colOff>
                <xdr:row>26</xdr:row>
                <xdr:rowOff>0</xdr:rowOff>
              </from>
              <to>
                <xdr:col>30</xdr:col>
                <xdr:colOff>400050</xdr:colOff>
                <xdr:row>26</xdr:row>
                <xdr:rowOff>485775</xdr:rowOff>
              </to>
            </anchor>
          </objectPr>
        </oleObject>
      </mc:Choice>
      <mc:Fallback>
        <oleObject progId="PBrush" shapeId="39213" r:id="rId2389"/>
      </mc:Fallback>
    </mc:AlternateContent>
    <mc:AlternateContent xmlns:mc="http://schemas.openxmlformats.org/markup-compatibility/2006">
      <mc:Choice Requires="x14">
        <oleObject progId="PBrush" shapeId="39214" r:id="rId2390">
          <objectPr defaultSize="0" r:id="rId11">
            <anchor moveWithCells="1" sizeWithCells="1">
              <from>
                <xdr:col>32</xdr:col>
                <xdr:colOff>0</xdr:colOff>
                <xdr:row>26</xdr:row>
                <xdr:rowOff>0</xdr:rowOff>
              </from>
              <to>
                <xdr:col>32</xdr:col>
                <xdr:colOff>400050</xdr:colOff>
                <xdr:row>26</xdr:row>
                <xdr:rowOff>485775</xdr:rowOff>
              </to>
            </anchor>
          </objectPr>
        </oleObject>
      </mc:Choice>
      <mc:Fallback>
        <oleObject progId="PBrush" shapeId="39214" r:id="rId2390"/>
      </mc:Fallback>
    </mc:AlternateContent>
    <mc:AlternateContent xmlns:mc="http://schemas.openxmlformats.org/markup-compatibility/2006">
      <mc:Choice Requires="x14">
        <oleObject progId="PBrush" shapeId="39215" r:id="rId2391">
          <objectPr defaultSize="0" r:id="rId9">
            <anchor moveWithCells="1" sizeWithCells="1">
              <from>
                <xdr:col>34</xdr:col>
                <xdr:colOff>0</xdr:colOff>
                <xdr:row>26</xdr:row>
                <xdr:rowOff>0</xdr:rowOff>
              </from>
              <to>
                <xdr:col>34</xdr:col>
                <xdr:colOff>400050</xdr:colOff>
                <xdr:row>26</xdr:row>
                <xdr:rowOff>485775</xdr:rowOff>
              </to>
            </anchor>
          </objectPr>
        </oleObject>
      </mc:Choice>
      <mc:Fallback>
        <oleObject progId="PBrush" shapeId="39215" r:id="rId2391"/>
      </mc:Fallback>
    </mc:AlternateContent>
    <mc:AlternateContent xmlns:mc="http://schemas.openxmlformats.org/markup-compatibility/2006">
      <mc:Choice Requires="x14">
        <oleObject progId="PBrush" shapeId="39216" r:id="rId2392">
          <objectPr defaultSize="0" r:id="rId7">
            <anchor moveWithCells="1" sizeWithCells="1">
              <from>
                <xdr:col>36</xdr:col>
                <xdr:colOff>0</xdr:colOff>
                <xdr:row>26</xdr:row>
                <xdr:rowOff>0</xdr:rowOff>
              </from>
              <to>
                <xdr:col>36</xdr:col>
                <xdr:colOff>400050</xdr:colOff>
                <xdr:row>26</xdr:row>
                <xdr:rowOff>485775</xdr:rowOff>
              </to>
            </anchor>
          </objectPr>
        </oleObject>
      </mc:Choice>
      <mc:Fallback>
        <oleObject progId="PBrush" shapeId="39216" r:id="rId2392"/>
      </mc:Fallback>
    </mc:AlternateContent>
    <mc:AlternateContent xmlns:mc="http://schemas.openxmlformats.org/markup-compatibility/2006">
      <mc:Choice Requires="x14">
        <oleObject progId="PBrush" shapeId="39217" r:id="rId2393">
          <objectPr defaultSize="0" r:id="rId5">
            <anchor moveWithCells="1" sizeWithCells="1">
              <from>
                <xdr:col>38</xdr:col>
                <xdr:colOff>0</xdr:colOff>
                <xdr:row>26</xdr:row>
                <xdr:rowOff>0</xdr:rowOff>
              </from>
              <to>
                <xdr:col>38</xdr:col>
                <xdr:colOff>400050</xdr:colOff>
                <xdr:row>26</xdr:row>
                <xdr:rowOff>485775</xdr:rowOff>
              </to>
            </anchor>
          </objectPr>
        </oleObject>
      </mc:Choice>
      <mc:Fallback>
        <oleObject progId="PBrush" shapeId="39217" r:id="rId2393"/>
      </mc:Fallback>
    </mc:AlternateContent>
    <mc:AlternateContent xmlns:mc="http://schemas.openxmlformats.org/markup-compatibility/2006">
      <mc:Choice Requires="x14">
        <oleObject progId="PBrush" shapeId="39218" r:id="rId2394">
          <objectPr defaultSize="0" r:id="rId19">
            <anchor moveWithCells="1" sizeWithCells="1">
              <from>
                <xdr:col>42</xdr:col>
                <xdr:colOff>0</xdr:colOff>
                <xdr:row>26</xdr:row>
                <xdr:rowOff>0</xdr:rowOff>
              </from>
              <to>
                <xdr:col>42</xdr:col>
                <xdr:colOff>400050</xdr:colOff>
                <xdr:row>26</xdr:row>
                <xdr:rowOff>485775</xdr:rowOff>
              </to>
            </anchor>
          </objectPr>
        </oleObject>
      </mc:Choice>
      <mc:Fallback>
        <oleObject progId="PBrush" shapeId="39218" r:id="rId2394"/>
      </mc:Fallback>
    </mc:AlternateContent>
    <mc:AlternateContent xmlns:mc="http://schemas.openxmlformats.org/markup-compatibility/2006">
      <mc:Choice Requires="x14">
        <oleObject progId="PBrush" shapeId="39219" r:id="rId2395">
          <objectPr defaultSize="0" r:id="rId17">
            <anchor moveWithCells="1" sizeWithCells="1">
              <from>
                <xdr:col>40</xdr:col>
                <xdr:colOff>0</xdr:colOff>
                <xdr:row>26</xdr:row>
                <xdr:rowOff>0</xdr:rowOff>
              </from>
              <to>
                <xdr:col>40</xdr:col>
                <xdr:colOff>400050</xdr:colOff>
                <xdr:row>26</xdr:row>
                <xdr:rowOff>485775</xdr:rowOff>
              </to>
            </anchor>
          </objectPr>
        </oleObject>
      </mc:Choice>
      <mc:Fallback>
        <oleObject progId="PBrush" shapeId="39219" r:id="rId2395"/>
      </mc:Fallback>
    </mc:AlternateContent>
    <mc:AlternateContent xmlns:mc="http://schemas.openxmlformats.org/markup-compatibility/2006">
      <mc:Choice Requires="x14">
        <oleObject progId="PBrush" shapeId="39303" r:id="rId2396">
          <objectPr defaultSize="0" r:id="rId503">
            <anchor moveWithCells="1" sizeWithCells="1">
              <from>
                <xdr:col>44</xdr:col>
                <xdr:colOff>0</xdr:colOff>
                <xdr:row>30</xdr:row>
                <xdr:rowOff>0</xdr:rowOff>
              </from>
              <to>
                <xdr:col>44</xdr:col>
                <xdr:colOff>400050</xdr:colOff>
                <xdr:row>30</xdr:row>
                <xdr:rowOff>485775</xdr:rowOff>
              </to>
            </anchor>
          </objectPr>
        </oleObject>
      </mc:Choice>
      <mc:Fallback>
        <oleObject progId="PBrush" shapeId="39303" r:id="rId2396"/>
      </mc:Fallback>
    </mc:AlternateContent>
    <mc:AlternateContent xmlns:mc="http://schemas.openxmlformats.org/markup-compatibility/2006">
      <mc:Choice Requires="x14">
        <oleObject progId="PBrush" shapeId="39304" r:id="rId2397">
          <objectPr defaultSize="0" r:id="rId129">
            <anchor moveWithCells="1" sizeWithCells="1">
              <from>
                <xdr:col>42</xdr:col>
                <xdr:colOff>0</xdr:colOff>
                <xdr:row>30</xdr:row>
                <xdr:rowOff>0</xdr:rowOff>
              </from>
              <to>
                <xdr:col>42</xdr:col>
                <xdr:colOff>400050</xdr:colOff>
                <xdr:row>30</xdr:row>
                <xdr:rowOff>485775</xdr:rowOff>
              </to>
            </anchor>
          </objectPr>
        </oleObject>
      </mc:Choice>
      <mc:Fallback>
        <oleObject progId="PBrush" shapeId="39304" r:id="rId2397"/>
      </mc:Fallback>
    </mc:AlternateContent>
    <mc:AlternateContent xmlns:mc="http://schemas.openxmlformats.org/markup-compatibility/2006">
      <mc:Choice Requires="x14">
        <oleObject progId="PBrush" shapeId="39305" r:id="rId2398">
          <objectPr defaultSize="0" r:id="rId355">
            <anchor moveWithCells="1" sizeWithCells="1">
              <from>
                <xdr:col>40</xdr:col>
                <xdr:colOff>0</xdr:colOff>
                <xdr:row>30</xdr:row>
                <xdr:rowOff>0</xdr:rowOff>
              </from>
              <to>
                <xdr:col>40</xdr:col>
                <xdr:colOff>400050</xdr:colOff>
                <xdr:row>30</xdr:row>
                <xdr:rowOff>485775</xdr:rowOff>
              </to>
            </anchor>
          </objectPr>
        </oleObject>
      </mc:Choice>
      <mc:Fallback>
        <oleObject progId="PBrush" shapeId="39305" r:id="rId2398"/>
      </mc:Fallback>
    </mc:AlternateContent>
    <mc:AlternateContent xmlns:mc="http://schemas.openxmlformats.org/markup-compatibility/2006">
      <mc:Choice Requires="x14">
        <oleObject progId="PBrush" shapeId="39306" r:id="rId2399">
          <objectPr defaultSize="0" r:id="rId135">
            <anchor moveWithCells="1" sizeWithCells="1">
              <from>
                <xdr:col>38</xdr:col>
                <xdr:colOff>0</xdr:colOff>
                <xdr:row>30</xdr:row>
                <xdr:rowOff>0</xdr:rowOff>
              </from>
              <to>
                <xdr:col>38</xdr:col>
                <xdr:colOff>400050</xdr:colOff>
                <xdr:row>30</xdr:row>
                <xdr:rowOff>485775</xdr:rowOff>
              </to>
            </anchor>
          </objectPr>
        </oleObject>
      </mc:Choice>
      <mc:Fallback>
        <oleObject progId="PBrush" shapeId="39306" r:id="rId2399"/>
      </mc:Fallback>
    </mc:AlternateContent>
    <mc:AlternateContent xmlns:mc="http://schemas.openxmlformats.org/markup-compatibility/2006">
      <mc:Choice Requires="x14">
        <oleObject progId="PBrush" shapeId="39307" r:id="rId2400">
          <objectPr defaultSize="0" r:id="rId15">
            <anchor moveWithCells="1" sizeWithCells="1">
              <from>
                <xdr:col>36</xdr:col>
                <xdr:colOff>0</xdr:colOff>
                <xdr:row>31</xdr:row>
                <xdr:rowOff>0</xdr:rowOff>
              </from>
              <to>
                <xdr:col>36</xdr:col>
                <xdr:colOff>400050</xdr:colOff>
                <xdr:row>31</xdr:row>
                <xdr:rowOff>485775</xdr:rowOff>
              </to>
            </anchor>
          </objectPr>
        </oleObject>
      </mc:Choice>
      <mc:Fallback>
        <oleObject progId="PBrush" shapeId="39307" r:id="rId2400"/>
      </mc:Fallback>
    </mc:AlternateContent>
    <mc:AlternateContent xmlns:mc="http://schemas.openxmlformats.org/markup-compatibility/2006">
      <mc:Choice Requires="x14">
        <oleObject progId="PBrush" shapeId="39308" r:id="rId2401">
          <objectPr defaultSize="0" r:id="rId13">
            <anchor moveWithCells="1" sizeWithCells="1">
              <from>
                <xdr:col>28</xdr:col>
                <xdr:colOff>0</xdr:colOff>
                <xdr:row>31</xdr:row>
                <xdr:rowOff>0</xdr:rowOff>
              </from>
              <to>
                <xdr:col>28</xdr:col>
                <xdr:colOff>400050</xdr:colOff>
                <xdr:row>31</xdr:row>
                <xdr:rowOff>485775</xdr:rowOff>
              </to>
            </anchor>
          </objectPr>
        </oleObject>
      </mc:Choice>
      <mc:Fallback>
        <oleObject progId="PBrush" shapeId="39308" r:id="rId2401"/>
      </mc:Fallback>
    </mc:AlternateContent>
    <mc:AlternateContent xmlns:mc="http://schemas.openxmlformats.org/markup-compatibility/2006">
      <mc:Choice Requires="x14">
        <oleObject progId="PBrush" shapeId="39309" r:id="rId2402">
          <objectPr defaultSize="0" r:id="rId11">
            <anchor moveWithCells="1" sizeWithCells="1">
              <from>
                <xdr:col>30</xdr:col>
                <xdr:colOff>0</xdr:colOff>
                <xdr:row>31</xdr:row>
                <xdr:rowOff>0</xdr:rowOff>
              </from>
              <to>
                <xdr:col>30</xdr:col>
                <xdr:colOff>400050</xdr:colOff>
                <xdr:row>31</xdr:row>
                <xdr:rowOff>485775</xdr:rowOff>
              </to>
            </anchor>
          </objectPr>
        </oleObject>
      </mc:Choice>
      <mc:Fallback>
        <oleObject progId="PBrush" shapeId="39309" r:id="rId2402"/>
      </mc:Fallback>
    </mc:AlternateContent>
    <mc:AlternateContent xmlns:mc="http://schemas.openxmlformats.org/markup-compatibility/2006">
      <mc:Choice Requires="x14">
        <oleObject progId="PBrush" shapeId="39310" r:id="rId2403">
          <objectPr defaultSize="0" r:id="rId1271">
            <anchor moveWithCells="1" sizeWithCells="1">
              <from>
                <xdr:col>34</xdr:col>
                <xdr:colOff>0</xdr:colOff>
                <xdr:row>31</xdr:row>
                <xdr:rowOff>0</xdr:rowOff>
              </from>
              <to>
                <xdr:col>34</xdr:col>
                <xdr:colOff>400050</xdr:colOff>
                <xdr:row>31</xdr:row>
                <xdr:rowOff>485775</xdr:rowOff>
              </to>
            </anchor>
          </objectPr>
        </oleObject>
      </mc:Choice>
      <mc:Fallback>
        <oleObject progId="PBrush" shapeId="39310" r:id="rId2403"/>
      </mc:Fallback>
    </mc:AlternateContent>
    <mc:AlternateContent xmlns:mc="http://schemas.openxmlformats.org/markup-compatibility/2006">
      <mc:Choice Requires="x14">
        <oleObject progId="PBrush" shapeId="39311" r:id="rId2404">
          <objectPr defaultSize="0" r:id="rId9">
            <anchor moveWithCells="1" sizeWithCells="1">
              <from>
                <xdr:col>32</xdr:col>
                <xdr:colOff>0</xdr:colOff>
                <xdr:row>31</xdr:row>
                <xdr:rowOff>0</xdr:rowOff>
              </from>
              <to>
                <xdr:col>32</xdr:col>
                <xdr:colOff>400050</xdr:colOff>
                <xdr:row>31</xdr:row>
                <xdr:rowOff>485775</xdr:rowOff>
              </to>
            </anchor>
          </objectPr>
        </oleObject>
      </mc:Choice>
      <mc:Fallback>
        <oleObject progId="PBrush" shapeId="39311" r:id="rId2404"/>
      </mc:Fallback>
    </mc:AlternateContent>
    <mc:AlternateContent xmlns:mc="http://schemas.openxmlformats.org/markup-compatibility/2006">
      <mc:Choice Requires="x14">
        <oleObject progId="PBrush" shapeId="39312" r:id="rId2405">
          <objectPr defaultSize="0" r:id="rId503">
            <anchor moveWithCells="1" sizeWithCells="1">
              <from>
                <xdr:col>44</xdr:col>
                <xdr:colOff>0</xdr:colOff>
                <xdr:row>31</xdr:row>
                <xdr:rowOff>0</xdr:rowOff>
              </from>
              <to>
                <xdr:col>44</xdr:col>
                <xdr:colOff>400050</xdr:colOff>
                <xdr:row>31</xdr:row>
                <xdr:rowOff>485775</xdr:rowOff>
              </to>
            </anchor>
          </objectPr>
        </oleObject>
      </mc:Choice>
      <mc:Fallback>
        <oleObject progId="PBrush" shapeId="39312" r:id="rId2405"/>
      </mc:Fallback>
    </mc:AlternateContent>
    <mc:AlternateContent xmlns:mc="http://schemas.openxmlformats.org/markup-compatibility/2006">
      <mc:Choice Requires="x14">
        <oleObject progId="PBrush" shapeId="39313" r:id="rId2406">
          <objectPr defaultSize="0" r:id="rId129">
            <anchor moveWithCells="1" sizeWithCells="1">
              <from>
                <xdr:col>42</xdr:col>
                <xdr:colOff>0</xdr:colOff>
                <xdr:row>31</xdr:row>
                <xdr:rowOff>0</xdr:rowOff>
              </from>
              <to>
                <xdr:col>42</xdr:col>
                <xdr:colOff>400050</xdr:colOff>
                <xdr:row>31</xdr:row>
                <xdr:rowOff>485775</xdr:rowOff>
              </to>
            </anchor>
          </objectPr>
        </oleObject>
      </mc:Choice>
      <mc:Fallback>
        <oleObject progId="PBrush" shapeId="39313" r:id="rId2406"/>
      </mc:Fallback>
    </mc:AlternateContent>
    <mc:AlternateContent xmlns:mc="http://schemas.openxmlformats.org/markup-compatibility/2006">
      <mc:Choice Requires="x14">
        <oleObject progId="PBrush" shapeId="39314" r:id="rId2407">
          <objectPr defaultSize="0" r:id="rId355">
            <anchor moveWithCells="1" sizeWithCells="1">
              <from>
                <xdr:col>40</xdr:col>
                <xdr:colOff>0</xdr:colOff>
                <xdr:row>31</xdr:row>
                <xdr:rowOff>0</xdr:rowOff>
              </from>
              <to>
                <xdr:col>40</xdr:col>
                <xdr:colOff>400050</xdr:colOff>
                <xdr:row>31</xdr:row>
                <xdr:rowOff>485775</xdr:rowOff>
              </to>
            </anchor>
          </objectPr>
        </oleObject>
      </mc:Choice>
      <mc:Fallback>
        <oleObject progId="PBrush" shapeId="39314" r:id="rId2407"/>
      </mc:Fallback>
    </mc:AlternateContent>
    <mc:AlternateContent xmlns:mc="http://schemas.openxmlformats.org/markup-compatibility/2006">
      <mc:Choice Requires="x14">
        <oleObject progId="PBrush" shapeId="39315" r:id="rId2408">
          <objectPr defaultSize="0" r:id="rId135">
            <anchor moveWithCells="1" sizeWithCells="1">
              <from>
                <xdr:col>38</xdr:col>
                <xdr:colOff>0</xdr:colOff>
                <xdr:row>31</xdr:row>
                <xdr:rowOff>0</xdr:rowOff>
              </from>
              <to>
                <xdr:col>38</xdr:col>
                <xdr:colOff>400050</xdr:colOff>
                <xdr:row>31</xdr:row>
                <xdr:rowOff>485775</xdr:rowOff>
              </to>
            </anchor>
          </objectPr>
        </oleObject>
      </mc:Choice>
      <mc:Fallback>
        <oleObject progId="PBrush" shapeId="39315" r:id="rId2408"/>
      </mc:Fallback>
    </mc:AlternateContent>
    <mc:AlternateContent xmlns:mc="http://schemas.openxmlformats.org/markup-compatibility/2006">
      <mc:Choice Requires="x14">
        <oleObject progId="PBrush" shapeId="39316" r:id="rId2409">
          <objectPr defaultSize="0" r:id="rId15">
            <anchor moveWithCells="1" sizeWithCells="1">
              <from>
                <xdr:col>36</xdr:col>
                <xdr:colOff>0</xdr:colOff>
                <xdr:row>49</xdr:row>
                <xdr:rowOff>0</xdr:rowOff>
              </from>
              <to>
                <xdr:col>36</xdr:col>
                <xdr:colOff>400050</xdr:colOff>
                <xdr:row>49</xdr:row>
                <xdr:rowOff>485775</xdr:rowOff>
              </to>
            </anchor>
          </objectPr>
        </oleObject>
      </mc:Choice>
      <mc:Fallback>
        <oleObject progId="PBrush" shapeId="39316" r:id="rId2409"/>
      </mc:Fallback>
    </mc:AlternateContent>
    <mc:AlternateContent xmlns:mc="http://schemas.openxmlformats.org/markup-compatibility/2006">
      <mc:Choice Requires="x14">
        <oleObject progId="PBrush" shapeId="39317" r:id="rId2410">
          <objectPr defaultSize="0" r:id="rId13">
            <anchor moveWithCells="1" sizeWithCells="1">
              <from>
                <xdr:col>28</xdr:col>
                <xdr:colOff>0</xdr:colOff>
                <xdr:row>49</xdr:row>
                <xdr:rowOff>0</xdr:rowOff>
              </from>
              <to>
                <xdr:col>28</xdr:col>
                <xdr:colOff>400050</xdr:colOff>
                <xdr:row>49</xdr:row>
                <xdr:rowOff>485775</xdr:rowOff>
              </to>
            </anchor>
          </objectPr>
        </oleObject>
      </mc:Choice>
      <mc:Fallback>
        <oleObject progId="PBrush" shapeId="39317" r:id="rId2410"/>
      </mc:Fallback>
    </mc:AlternateContent>
    <mc:AlternateContent xmlns:mc="http://schemas.openxmlformats.org/markup-compatibility/2006">
      <mc:Choice Requires="x14">
        <oleObject progId="PBrush" shapeId="39318" r:id="rId2411">
          <objectPr defaultSize="0" r:id="rId11">
            <anchor moveWithCells="1" sizeWithCells="1">
              <from>
                <xdr:col>30</xdr:col>
                <xdr:colOff>0</xdr:colOff>
                <xdr:row>49</xdr:row>
                <xdr:rowOff>0</xdr:rowOff>
              </from>
              <to>
                <xdr:col>30</xdr:col>
                <xdr:colOff>400050</xdr:colOff>
                <xdr:row>49</xdr:row>
                <xdr:rowOff>485775</xdr:rowOff>
              </to>
            </anchor>
          </objectPr>
        </oleObject>
      </mc:Choice>
      <mc:Fallback>
        <oleObject progId="PBrush" shapeId="39318" r:id="rId2411"/>
      </mc:Fallback>
    </mc:AlternateContent>
    <mc:AlternateContent xmlns:mc="http://schemas.openxmlformats.org/markup-compatibility/2006">
      <mc:Choice Requires="x14">
        <oleObject progId="PBrush" shapeId="39319" r:id="rId2412">
          <objectPr defaultSize="0" r:id="rId1271">
            <anchor moveWithCells="1" sizeWithCells="1">
              <from>
                <xdr:col>34</xdr:col>
                <xdr:colOff>0</xdr:colOff>
                <xdr:row>49</xdr:row>
                <xdr:rowOff>0</xdr:rowOff>
              </from>
              <to>
                <xdr:col>34</xdr:col>
                <xdr:colOff>400050</xdr:colOff>
                <xdr:row>49</xdr:row>
                <xdr:rowOff>485775</xdr:rowOff>
              </to>
            </anchor>
          </objectPr>
        </oleObject>
      </mc:Choice>
      <mc:Fallback>
        <oleObject progId="PBrush" shapeId="39319" r:id="rId2412"/>
      </mc:Fallback>
    </mc:AlternateContent>
    <mc:AlternateContent xmlns:mc="http://schemas.openxmlformats.org/markup-compatibility/2006">
      <mc:Choice Requires="x14">
        <oleObject progId="PBrush" shapeId="39320" r:id="rId2413">
          <objectPr defaultSize="0" r:id="rId9">
            <anchor moveWithCells="1" sizeWithCells="1">
              <from>
                <xdr:col>32</xdr:col>
                <xdr:colOff>0</xdr:colOff>
                <xdr:row>49</xdr:row>
                <xdr:rowOff>0</xdr:rowOff>
              </from>
              <to>
                <xdr:col>32</xdr:col>
                <xdr:colOff>400050</xdr:colOff>
                <xdr:row>49</xdr:row>
                <xdr:rowOff>485775</xdr:rowOff>
              </to>
            </anchor>
          </objectPr>
        </oleObject>
      </mc:Choice>
      <mc:Fallback>
        <oleObject progId="PBrush" shapeId="39320" r:id="rId2413"/>
      </mc:Fallback>
    </mc:AlternateContent>
    <mc:AlternateContent xmlns:mc="http://schemas.openxmlformats.org/markup-compatibility/2006">
      <mc:Choice Requires="x14">
        <oleObject progId="PBrush" shapeId="39321" r:id="rId2414">
          <objectPr defaultSize="0" r:id="rId503">
            <anchor moveWithCells="1" sizeWithCells="1">
              <from>
                <xdr:col>44</xdr:col>
                <xdr:colOff>0</xdr:colOff>
                <xdr:row>49</xdr:row>
                <xdr:rowOff>0</xdr:rowOff>
              </from>
              <to>
                <xdr:col>44</xdr:col>
                <xdr:colOff>400050</xdr:colOff>
                <xdr:row>49</xdr:row>
                <xdr:rowOff>485775</xdr:rowOff>
              </to>
            </anchor>
          </objectPr>
        </oleObject>
      </mc:Choice>
      <mc:Fallback>
        <oleObject progId="PBrush" shapeId="39321" r:id="rId2414"/>
      </mc:Fallback>
    </mc:AlternateContent>
    <mc:AlternateContent xmlns:mc="http://schemas.openxmlformats.org/markup-compatibility/2006">
      <mc:Choice Requires="x14">
        <oleObject progId="PBrush" shapeId="39322" r:id="rId2415">
          <objectPr defaultSize="0" r:id="rId129">
            <anchor moveWithCells="1" sizeWithCells="1">
              <from>
                <xdr:col>42</xdr:col>
                <xdr:colOff>0</xdr:colOff>
                <xdr:row>49</xdr:row>
                <xdr:rowOff>0</xdr:rowOff>
              </from>
              <to>
                <xdr:col>42</xdr:col>
                <xdr:colOff>400050</xdr:colOff>
                <xdr:row>49</xdr:row>
                <xdr:rowOff>485775</xdr:rowOff>
              </to>
            </anchor>
          </objectPr>
        </oleObject>
      </mc:Choice>
      <mc:Fallback>
        <oleObject progId="PBrush" shapeId="39322" r:id="rId2415"/>
      </mc:Fallback>
    </mc:AlternateContent>
    <mc:AlternateContent xmlns:mc="http://schemas.openxmlformats.org/markup-compatibility/2006">
      <mc:Choice Requires="x14">
        <oleObject progId="PBrush" shapeId="39323" r:id="rId2416">
          <objectPr defaultSize="0" r:id="rId355">
            <anchor moveWithCells="1" sizeWithCells="1">
              <from>
                <xdr:col>40</xdr:col>
                <xdr:colOff>0</xdr:colOff>
                <xdr:row>49</xdr:row>
                <xdr:rowOff>0</xdr:rowOff>
              </from>
              <to>
                <xdr:col>40</xdr:col>
                <xdr:colOff>400050</xdr:colOff>
                <xdr:row>49</xdr:row>
                <xdr:rowOff>485775</xdr:rowOff>
              </to>
            </anchor>
          </objectPr>
        </oleObject>
      </mc:Choice>
      <mc:Fallback>
        <oleObject progId="PBrush" shapeId="39323" r:id="rId2416"/>
      </mc:Fallback>
    </mc:AlternateContent>
    <mc:AlternateContent xmlns:mc="http://schemas.openxmlformats.org/markup-compatibility/2006">
      <mc:Choice Requires="x14">
        <oleObject progId="PBrush" shapeId="39324" r:id="rId2417">
          <objectPr defaultSize="0" r:id="rId135">
            <anchor moveWithCells="1" sizeWithCells="1">
              <from>
                <xdr:col>38</xdr:col>
                <xdr:colOff>0</xdr:colOff>
                <xdr:row>49</xdr:row>
                <xdr:rowOff>0</xdr:rowOff>
              </from>
              <to>
                <xdr:col>38</xdr:col>
                <xdr:colOff>400050</xdr:colOff>
                <xdr:row>49</xdr:row>
                <xdr:rowOff>485775</xdr:rowOff>
              </to>
            </anchor>
          </objectPr>
        </oleObject>
      </mc:Choice>
      <mc:Fallback>
        <oleObject progId="PBrush" shapeId="39324" r:id="rId2417"/>
      </mc:Fallback>
    </mc:AlternateContent>
    <mc:AlternateContent xmlns:mc="http://schemas.openxmlformats.org/markup-compatibility/2006">
      <mc:Choice Requires="x14">
        <oleObject progId="PBrush" shapeId="39325" r:id="rId2418">
          <objectPr defaultSize="0" r:id="rId15">
            <anchor moveWithCells="1" sizeWithCells="1">
              <from>
                <xdr:col>36</xdr:col>
                <xdr:colOff>0</xdr:colOff>
                <xdr:row>50</xdr:row>
                <xdr:rowOff>0</xdr:rowOff>
              </from>
              <to>
                <xdr:col>36</xdr:col>
                <xdr:colOff>400050</xdr:colOff>
                <xdr:row>50</xdr:row>
                <xdr:rowOff>485775</xdr:rowOff>
              </to>
            </anchor>
          </objectPr>
        </oleObject>
      </mc:Choice>
      <mc:Fallback>
        <oleObject progId="PBrush" shapeId="39325" r:id="rId2418"/>
      </mc:Fallback>
    </mc:AlternateContent>
    <mc:AlternateContent xmlns:mc="http://schemas.openxmlformats.org/markup-compatibility/2006">
      <mc:Choice Requires="x14">
        <oleObject progId="PBrush" shapeId="39326" r:id="rId2419">
          <objectPr defaultSize="0" r:id="rId13">
            <anchor moveWithCells="1" sizeWithCells="1">
              <from>
                <xdr:col>28</xdr:col>
                <xdr:colOff>0</xdr:colOff>
                <xdr:row>50</xdr:row>
                <xdr:rowOff>0</xdr:rowOff>
              </from>
              <to>
                <xdr:col>28</xdr:col>
                <xdr:colOff>400050</xdr:colOff>
                <xdr:row>50</xdr:row>
                <xdr:rowOff>485775</xdr:rowOff>
              </to>
            </anchor>
          </objectPr>
        </oleObject>
      </mc:Choice>
      <mc:Fallback>
        <oleObject progId="PBrush" shapeId="39326" r:id="rId2419"/>
      </mc:Fallback>
    </mc:AlternateContent>
    <mc:AlternateContent xmlns:mc="http://schemas.openxmlformats.org/markup-compatibility/2006">
      <mc:Choice Requires="x14">
        <oleObject progId="PBrush" shapeId="39327" r:id="rId2420">
          <objectPr defaultSize="0" r:id="rId11">
            <anchor moveWithCells="1" sizeWithCells="1">
              <from>
                <xdr:col>30</xdr:col>
                <xdr:colOff>0</xdr:colOff>
                <xdr:row>50</xdr:row>
                <xdr:rowOff>0</xdr:rowOff>
              </from>
              <to>
                <xdr:col>30</xdr:col>
                <xdr:colOff>400050</xdr:colOff>
                <xdr:row>50</xdr:row>
                <xdr:rowOff>485775</xdr:rowOff>
              </to>
            </anchor>
          </objectPr>
        </oleObject>
      </mc:Choice>
      <mc:Fallback>
        <oleObject progId="PBrush" shapeId="39327" r:id="rId2420"/>
      </mc:Fallback>
    </mc:AlternateContent>
    <mc:AlternateContent xmlns:mc="http://schemas.openxmlformats.org/markup-compatibility/2006">
      <mc:Choice Requires="x14">
        <oleObject progId="PBrush" shapeId="39328" r:id="rId2421">
          <objectPr defaultSize="0" r:id="rId1271">
            <anchor moveWithCells="1" sizeWithCells="1">
              <from>
                <xdr:col>34</xdr:col>
                <xdr:colOff>0</xdr:colOff>
                <xdr:row>50</xdr:row>
                <xdr:rowOff>0</xdr:rowOff>
              </from>
              <to>
                <xdr:col>34</xdr:col>
                <xdr:colOff>400050</xdr:colOff>
                <xdr:row>50</xdr:row>
                <xdr:rowOff>485775</xdr:rowOff>
              </to>
            </anchor>
          </objectPr>
        </oleObject>
      </mc:Choice>
      <mc:Fallback>
        <oleObject progId="PBrush" shapeId="39328" r:id="rId2421"/>
      </mc:Fallback>
    </mc:AlternateContent>
    <mc:AlternateContent xmlns:mc="http://schemas.openxmlformats.org/markup-compatibility/2006">
      <mc:Choice Requires="x14">
        <oleObject progId="PBrush" shapeId="39329" r:id="rId2422">
          <objectPr defaultSize="0" r:id="rId9">
            <anchor moveWithCells="1" sizeWithCells="1">
              <from>
                <xdr:col>32</xdr:col>
                <xdr:colOff>0</xdr:colOff>
                <xdr:row>50</xdr:row>
                <xdr:rowOff>0</xdr:rowOff>
              </from>
              <to>
                <xdr:col>32</xdr:col>
                <xdr:colOff>400050</xdr:colOff>
                <xdr:row>50</xdr:row>
                <xdr:rowOff>485775</xdr:rowOff>
              </to>
            </anchor>
          </objectPr>
        </oleObject>
      </mc:Choice>
      <mc:Fallback>
        <oleObject progId="PBrush" shapeId="39329" r:id="rId2422"/>
      </mc:Fallback>
    </mc:AlternateContent>
    <mc:AlternateContent xmlns:mc="http://schemas.openxmlformats.org/markup-compatibility/2006">
      <mc:Choice Requires="x14">
        <oleObject progId="PBrush" shapeId="39330" r:id="rId2423">
          <objectPr defaultSize="0" r:id="rId503">
            <anchor moveWithCells="1" sizeWithCells="1">
              <from>
                <xdr:col>44</xdr:col>
                <xdr:colOff>0</xdr:colOff>
                <xdr:row>50</xdr:row>
                <xdr:rowOff>0</xdr:rowOff>
              </from>
              <to>
                <xdr:col>44</xdr:col>
                <xdr:colOff>400050</xdr:colOff>
                <xdr:row>50</xdr:row>
                <xdr:rowOff>485775</xdr:rowOff>
              </to>
            </anchor>
          </objectPr>
        </oleObject>
      </mc:Choice>
      <mc:Fallback>
        <oleObject progId="PBrush" shapeId="39330" r:id="rId2423"/>
      </mc:Fallback>
    </mc:AlternateContent>
    <mc:AlternateContent xmlns:mc="http://schemas.openxmlformats.org/markup-compatibility/2006">
      <mc:Choice Requires="x14">
        <oleObject progId="PBrush" shapeId="39331" r:id="rId2424">
          <objectPr defaultSize="0" r:id="rId129">
            <anchor moveWithCells="1" sizeWithCells="1">
              <from>
                <xdr:col>42</xdr:col>
                <xdr:colOff>0</xdr:colOff>
                <xdr:row>50</xdr:row>
                <xdr:rowOff>0</xdr:rowOff>
              </from>
              <to>
                <xdr:col>42</xdr:col>
                <xdr:colOff>400050</xdr:colOff>
                <xdr:row>50</xdr:row>
                <xdr:rowOff>485775</xdr:rowOff>
              </to>
            </anchor>
          </objectPr>
        </oleObject>
      </mc:Choice>
      <mc:Fallback>
        <oleObject progId="PBrush" shapeId="39331" r:id="rId2424"/>
      </mc:Fallback>
    </mc:AlternateContent>
    <mc:AlternateContent xmlns:mc="http://schemas.openxmlformats.org/markup-compatibility/2006">
      <mc:Choice Requires="x14">
        <oleObject progId="PBrush" shapeId="39332" r:id="rId2425">
          <objectPr defaultSize="0" r:id="rId355">
            <anchor moveWithCells="1" sizeWithCells="1">
              <from>
                <xdr:col>40</xdr:col>
                <xdr:colOff>0</xdr:colOff>
                <xdr:row>50</xdr:row>
                <xdr:rowOff>0</xdr:rowOff>
              </from>
              <to>
                <xdr:col>40</xdr:col>
                <xdr:colOff>400050</xdr:colOff>
                <xdr:row>50</xdr:row>
                <xdr:rowOff>485775</xdr:rowOff>
              </to>
            </anchor>
          </objectPr>
        </oleObject>
      </mc:Choice>
      <mc:Fallback>
        <oleObject progId="PBrush" shapeId="39332" r:id="rId2425"/>
      </mc:Fallback>
    </mc:AlternateContent>
    <mc:AlternateContent xmlns:mc="http://schemas.openxmlformats.org/markup-compatibility/2006">
      <mc:Choice Requires="x14">
        <oleObject progId="PBrush" shapeId="39333" r:id="rId2426">
          <objectPr defaultSize="0" r:id="rId135">
            <anchor moveWithCells="1" sizeWithCells="1">
              <from>
                <xdr:col>38</xdr:col>
                <xdr:colOff>0</xdr:colOff>
                <xdr:row>50</xdr:row>
                <xdr:rowOff>0</xdr:rowOff>
              </from>
              <to>
                <xdr:col>38</xdr:col>
                <xdr:colOff>400050</xdr:colOff>
                <xdr:row>50</xdr:row>
                <xdr:rowOff>485775</xdr:rowOff>
              </to>
            </anchor>
          </objectPr>
        </oleObject>
      </mc:Choice>
      <mc:Fallback>
        <oleObject progId="PBrush" shapeId="39333" r:id="rId2426"/>
      </mc:Fallback>
    </mc:AlternateContent>
    <mc:AlternateContent xmlns:mc="http://schemas.openxmlformats.org/markup-compatibility/2006">
      <mc:Choice Requires="x14">
        <oleObject progId="PBrush" shapeId="39334" r:id="rId2427">
          <objectPr defaultSize="0" r:id="rId15">
            <anchor moveWithCells="1" sizeWithCells="1">
              <from>
                <xdr:col>36</xdr:col>
                <xdr:colOff>0</xdr:colOff>
                <xdr:row>29</xdr:row>
                <xdr:rowOff>0</xdr:rowOff>
              </from>
              <to>
                <xdr:col>36</xdr:col>
                <xdr:colOff>400050</xdr:colOff>
                <xdr:row>29</xdr:row>
                <xdr:rowOff>485775</xdr:rowOff>
              </to>
            </anchor>
          </objectPr>
        </oleObject>
      </mc:Choice>
      <mc:Fallback>
        <oleObject progId="PBrush" shapeId="39334" r:id="rId2427"/>
      </mc:Fallback>
    </mc:AlternateContent>
    <mc:AlternateContent xmlns:mc="http://schemas.openxmlformats.org/markup-compatibility/2006">
      <mc:Choice Requires="x14">
        <oleObject progId="PBrush" shapeId="39335" r:id="rId2428">
          <objectPr defaultSize="0" r:id="rId13">
            <anchor moveWithCells="1" sizeWithCells="1">
              <from>
                <xdr:col>28</xdr:col>
                <xdr:colOff>0</xdr:colOff>
                <xdr:row>29</xdr:row>
                <xdr:rowOff>0</xdr:rowOff>
              </from>
              <to>
                <xdr:col>28</xdr:col>
                <xdr:colOff>400050</xdr:colOff>
                <xdr:row>29</xdr:row>
                <xdr:rowOff>485775</xdr:rowOff>
              </to>
            </anchor>
          </objectPr>
        </oleObject>
      </mc:Choice>
      <mc:Fallback>
        <oleObject progId="PBrush" shapeId="39335" r:id="rId2428"/>
      </mc:Fallback>
    </mc:AlternateContent>
    <mc:AlternateContent xmlns:mc="http://schemas.openxmlformats.org/markup-compatibility/2006">
      <mc:Choice Requires="x14">
        <oleObject progId="PBrush" shapeId="39336" r:id="rId2429">
          <objectPr defaultSize="0" r:id="rId11">
            <anchor moveWithCells="1" sizeWithCells="1">
              <from>
                <xdr:col>30</xdr:col>
                <xdr:colOff>0</xdr:colOff>
                <xdr:row>29</xdr:row>
                <xdr:rowOff>0</xdr:rowOff>
              </from>
              <to>
                <xdr:col>30</xdr:col>
                <xdr:colOff>400050</xdr:colOff>
                <xdr:row>29</xdr:row>
                <xdr:rowOff>485775</xdr:rowOff>
              </to>
            </anchor>
          </objectPr>
        </oleObject>
      </mc:Choice>
      <mc:Fallback>
        <oleObject progId="PBrush" shapeId="39336" r:id="rId2429"/>
      </mc:Fallback>
    </mc:AlternateContent>
    <mc:AlternateContent xmlns:mc="http://schemas.openxmlformats.org/markup-compatibility/2006">
      <mc:Choice Requires="x14">
        <oleObject progId="PBrush" shapeId="39337" r:id="rId2430">
          <objectPr defaultSize="0" r:id="rId1271">
            <anchor moveWithCells="1" sizeWithCells="1">
              <from>
                <xdr:col>34</xdr:col>
                <xdr:colOff>0</xdr:colOff>
                <xdr:row>29</xdr:row>
                <xdr:rowOff>0</xdr:rowOff>
              </from>
              <to>
                <xdr:col>34</xdr:col>
                <xdr:colOff>400050</xdr:colOff>
                <xdr:row>29</xdr:row>
                <xdr:rowOff>485775</xdr:rowOff>
              </to>
            </anchor>
          </objectPr>
        </oleObject>
      </mc:Choice>
      <mc:Fallback>
        <oleObject progId="PBrush" shapeId="39337" r:id="rId2430"/>
      </mc:Fallback>
    </mc:AlternateContent>
    <mc:AlternateContent xmlns:mc="http://schemas.openxmlformats.org/markup-compatibility/2006">
      <mc:Choice Requires="x14">
        <oleObject progId="PBrush" shapeId="39338" r:id="rId2431">
          <objectPr defaultSize="0" r:id="rId9">
            <anchor moveWithCells="1" sizeWithCells="1">
              <from>
                <xdr:col>32</xdr:col>
                <xdr:colOff>0</xdr:colOff>
                <xdr:row>29</xdr:row>
                <xdr:rowOff>0</xdr:rowOff>
              </from>
              <to>
                <xdr:col>32</xdr:col>
                <xdr:colOff>400050</xdr:colOff>
                <xdr:row>29</xdr:row>
                <xdr:rowOff>485775</xdr:rowOff>
              </to>
            </anchor>
          </objectPr>
        </oleObject>
      </mc:Choice>
      <mc:Fallback>
        <oleObject progId="PBrush" shapeId="39338" r:id="rId2431"/>
      </mc:Fallback>
    </mc:AlternateContent>
    <mc:AlternateContent xmlns:mc="http://schemas.openxmlformats.org/markup-compatibility/2006">
      <mc:Choice Requires="x14">
        <oleObject progId="PBrush" shapeId="39339" r:id="rId2432">
          <objectPr defaultSize="0" r:id="rId503">
            <anchor moveWithCells="1" sizeWithCells="1">
              <from>
                <xdr:col>44</xdr:col>
                <xdr:colOff>0</xdr:colOff>
                <xdr:row>29</xdr:row>
                <xdr:rowOff>0</xdr:rowOff>
              </from>
              <to>
                <xdr:col>44</xdr:col>
                <xdr:colOff>400050</xdr:colOff>
                <xdr:row>29</xdr:row>
                <xdr:rowOff>485775</xdr:rowOff>
              </to>
            </anchor>
          </objectPr>
        </oleObject>
      </mc:Choice>
      <mc:Fallback>
        <oleObject progId="PBrush" shapeId="39339" r:id="rId2432"/>
      </mc:Fallback>
    </mc:AlternateContent>
    <mc:AlternateContent xmlns:mc="http://schemas.openxmlformats.org/markup-compatibility/2006">
      <mc:Choice Requires="x14">
        <oleObject progId="PBrush" shapeId="39340" r:id="rId2433">
          <objectPr defaultSize="0" r:id="rId129">
            <anchor moveWithCells="1" sizeWithCells="1">
              <from>
                <xdr:col>42</xdr:col>
                <xdr:colOff>0</xdr:colOff>
                <xdr:row>29</xdr:row>
                <xdr:rowOff>0</xdr:rowOff>
              </from>
              <to>
                <xdr:col>42</xdr:col>
                <xdr:colOff>400050</xdr:colOff>
                <xdr:row>29</xdr:row>
                <xdr:rowOff>485775</xdr:rowOff>
              </to>
            </anchor>
          </objectPr>
        </oleObject>
      </mc:Choice>
      <mc:Fallback>
        <oleObject progId="PBrush" shapeId="39340" r:id="rId2433"/>
      </mc:Fallback>
    </mc:AlternateContent>
    <mc:AlternateContent xmlns:mc="http://schemas.openxmlformats.org/markup-compatibility/2006">
      <mc:Choice Requires="x14">
        <oleObject progId="PBrush" shapeId="39341" r:id="rId2434">
          <objectPr defaultSize="0" r:id="rId355">
            <anchor moveWithCells="1" sizeWithCells="1">
              <from>
                <xdr:col>40</xdr:col>
                <xdr:colOff>0</xdr:colOff>
                <xdr:row>29</xdr:row>
                <xdr:rowOff>0</xdr:rowOff>
              </from>
              <to>
                <xdr:col>40</xdr:col>
                <xdr:colOff>400050</xdr:colOff>
                <xdr:row>29</xdr:row>
                <xdr:rowOff>485775</xdr:rowOff>
              </to>
            </anchor>
          </objectPr>
        </oleObject>
      </mc:Choice>
      <mc:Fallback>
        <oleObject progId="PBrush" shapeId="39341" r:id="rId2434"/>
      </mc:Fallback>
    </mc:AlternateContent>
    <mc:AlternateContent xmlns:mc="http://schemas.openxmlformats.org/markup-compatibility/2006">
      <mc:Choice Requires="x14">
        <oleObject progId="PBrush" shapeId="39342" r:id="rId2435">
          <objectPr defaultSize="0" r:id="rId135">
            <anchor moveWithCells="1" sizeWithCells="1">
              <from>
                <xdr:col>38</xdr:col>
                <xdr:colOff>0</xdr:colOff>
                <xdr:row>29</xdr:row>
                <xdr:rowOff>0</xdr:rowOff>
              </from>
              <to>
                <xdr:col>38</xdr:col>
                <xdr:colOff>400050</xdr:colOff>
                <xdr:row>29</xdr:row>
                <xdr:rowOff>485775</xdr:rowOff>
              </to>
            </anchor>
          </objectPr>
        </oleObject>
      </mc:Choice>
      <mc:Fallback>
        <oleObject progId="PBrush" shapeId="39342" r:id="rId2435"/>
      </mc:Fallback>
    </mc:AlternateContent>
    <mc:AlternateContent xmlns:mc="http://schemas.openxmlformats.org/markup-compatibility/2006">
      <mc:Choice Requires="x14">
        <oleObject progId="PBrush" shapeId="39343" r:id="rId2436">
          <objectPr defaultSize="0" r:id="rId15">
            <anchor moveWithCells="1" sizeWithCells="1">
              <from>
                <xdr:col>36</xdr:col>
                <xdr:colOff>0</xdr:colOff>
                <xdr:row>14</xdr:row>
                <xdr:rowOff>0</xdr:rowOff>
              </from>
              <to>
                <xdr:col>36</xdr:col>
                <xdr:colOff>400050</xdr:colOff>
                <xdr:row>14</xdr:row>
                <xdr:rowOff>485775</xdr:rowOff>
              </to>
            </anchor>
          </objectPr>
        </oleObject>
      </mc:Choice>
      <mc:Fallback>
        <oleObject progId="PBrush" shapeId="39343" r:id="rId2436"/>
      </mc:Fallback>
    </mc:AlternateContent>
    <mc:AlternateContent xmlns:mc="http://schemas.openxmlformats.org/markup-compatibility/2006">
      <mc:Choice Requires="x14">
        <oleObject progId="PBrush" shapeId="39344" r:id="rId2437">
          <objectPr defaultSize="0" r:id="rId13">
            <anchor moveWithCells="1" sizeWithCells="1">
              <from>
                <xdr:col>28</xdr:col>
                <xdr:colOff>0</xdr:colOff>
                <xdr:row>14</xdr:row>
                <xdr:rowOff>0</xdr:rowOff>
              </from>
              <to>
                <xdr:col>28</xdr:col>
                <xdr:colOff>400050</xdr:colOff>
                <xdr:row>14</xdr:row>
                <xdr:rowOff>485775</xdr:rowOff>
              </to>
            </anchor>
          </objectPr>
        </oleObject>
      </mc:Choice>
      <mc:Fallback>
        <oleObject progId="PBrush" shapeId="39344" r:id="rId2437"/>
      </mc:Fallback>
    </mc:AlternateContent>
    <mc:AlternateContent xmlns:mc="http://schemas.openxmlformats.org/markup-compatibility/2006">
      <mc:Choice Requires="x14">
        <oleObject progId="PBrush" shapeId="39345" r:id="rId2438">
          <objectPr defaultSize="0" r:id="rId11">
            <anchor moveWithCells="1" sizeWithCells="1">
              <from>
                <xdr:col>30</xdr:col>
                <xdr:colOff>0</xdr:colOff>
                <xdr:row>14</xdr:row>
                <xdr:rowOff>0</xdr:rowOff>
              </from>
              <to>
                <xdr:col>30</xdr:col>
                <xdr:colOff>400050</xdr:colOff>
                <xdr:row>14</xdr:row>
                <xdr:rowOff>485775</xdr:rowOff>
              </to>
            </anchor>
          </objectPr>
        </oleObject>
      </mc:Choice>
      <mc:Fallback>
        <oleObject progId="PBrush" shapeId="39345" r:id="rId2438"/>
      </mc:Fallback>
    </mc:AlternateContent>
    <mc:AlternateContent xmlns:mc="http://schemas.openxmlformats.org/markup-compatibility/2006">
      <mc:Choice Requires="x14">
        <oleObject progId="PBrush" shapeId="39346" r:id="rId2439">
          <objectPr defaultSize="0" r:id="rId1271">
            <anchor moveWithCells="1" sizeWithCells="1">
              <from>
                <xdr:col>34</xdr:col>
                <xdr:colOff>0</xdr:colOff>
                <xdr:row>14</xdr:row>
                <xdr:rowOff>0</xdr:rowOff>
              </from>
              <to>
                <xdr:col>34</xdr:col>
                <xdr:colOff>400050</xdr:colOff>
                <xdr:row>14</xdr:row>
                <xdr:rowOff>485775</xdr:rowOff>
              </to>
            </anchor>
          </objectPr>
        </oleObject>
      </mc:Choice>
      <mc:Fallback>
        <oleObject progId="PBrush" shapeId="39346" r:id="rId2439"/>
      </mc:Fallback>
    </mc:AlternateContent>
    <mc:AlternateContent xmlns:mc="http://schemas.openxmlformats.org/markup-compatibility/2006">
      <mc:Choice Requires="x14">
        <oleObject progId="PBrush" shapeId="39347" r:id="rId2440">
          <objectPr defaultSize="0" r:id="rId9">
            <anchor moveWithCells="1" sizeWithCells="1">
              <from>
                <xdr:col>32</xdr:col>
                <xdr:colOff>0</xdr:colOff>
                <xdr:row>14</xdr:row>
                <xdr:rowOff>0</xdr:rowOff>
              </from>
              <to>
                <xdr:col>32</xdr:col>
                <xdr:colOff>400050</xdr:colOff>
                <xdr:row>14</xdr:row>
                <xdr:rowOff>485775</xdr:rowOff>
              </to>
            </anchor>
          </objectPr>
        </oleObject>
      </mc:Choice>
      <mc:Fallback>
        <oleObject progId="PBrush" shapeId="39347" r:id="rId2440"/>
      </mc:Fallback>
    </mc:AlternateContent>
    <mc:AlternateContent xmlns:mc="http://schemas.openxmlformats.org/markup-compatibility/2006">
      <mc:Choice Requires="x14">
        <oleObject progId="PBrush" shapeId="39348" r:id="rId2441">
          <objectPr defaultSize="0" r:id="rId503">
            <anchor moveWithCells="1" sizeWithCells="1">
              <from>
                <xdr:col>44</xdr:col>
                <xdr:colOff>0</xdr:colOff>
                <xdr:row>14</xdr:row>
                <xdr:rowOff>0</xdr:rowOff>
              </from>
              <to>
                <xdr:col>44</xdr:col>
                <xdr:colOff>400050</xdr:colOff>
                <xdr:row>14</xdr:row>
                <xdr:rowOff>485775</xdr:rowOff>
              </to>
            </anchor>
          </objectPr>
        </oleObject>
      </mc:Choice>
      <mc:Fallback>
        <oleObject progId="PBrush" shapeId="39348" r:id="rId2441"/>
      </mc:Fallback>
    </mc:AlternateContent>
    <mc:AlternateContent xmlns:mc="http://schemas.openxmlformats.org/markup-compatibility/2006">
      <mc:Choice Requires="x14">
        <oleObject progId="PBrush" shapeId="39349" r:id="rId2442">
          <objectPr defaultSize="0" r:id="rId129">
            <anchor moveWithCells="1" sizeWithCells="1">
              <from>
                <xdr:col>42</xdr:col>
                <xdr:colOff>0</xdr:colOff>
                <xdr:row>14</xdr:row>
                <xdr:rowOff>0</xdr:rowOff>
              </from>
              <to>
                <xdr:col>42</xdr:col>
                <xdr:colOff>400050</xdr:colOff>
                <xdr:row>14</xdr:row>
                <xdr:rowOff>485775</xdr:rowOff>
              </to>
            </anchor>
          </objectPr>
        </oleObject>
      </mc:Choice>
      <mc:Fallback>
        <oleObject progId="PBrush" shapeId="39349" r:id="rId2442"/>
      </mc:Fallback>
    </mc:AlternateContent>
    <mc:AlternateContent xmlns:mc="http://schemas.openxmlformats.org/markup-compatibility/2006">
      <mc:Choice Requires="x14">
        <oleObject progId="PBrush" shapeId="39350" r:id="rId2443">
          <objectPr defaultSize="0" r:id="rId355">
            <anchor moveWithCells="1" sizeWithCells="1">
              <from>
                <xdr:col>40</xdr:col>
                <xdr:colOff>0</xdr:colOff>
                <xdr:row>14</xdr:row>
                <xdr:rowOff>0</xdr:rowOff>
              </from>
              <to>
                <xdr:col>40</xdr:col>
                <xdr:colOff>400050</xdr:colOff>
                <xdr:row>14</xdr:row>
                <xdr:rowOff>485775</xdr:rowOff>
              </to>
            </anchor>
          </objectPr>
        </oleObject>
      </mc:Choice>
      <mc:Fallback>
        <oleObject progId="PBrush" shapeId="39350" r:id="rId2443"/>
      </mc:Fallback>
    </mc:AlternateContent>
    <mc:AlternateContent xmlns:mc="http://schemas.openxmlformats.org/markup-compatibility/2006">
      <mc:Choice Requires="x14">
        <oleObject progId="PBrush" shapeId="39351" r:id="rId2444">
          <objectPr defaultSize="0" r:id="rId135">
            <anchor moveWithCells="1" sizeWithCells="1">
              <from>
                <xdr:col>38</xdr:col>
                <xdr:colOff>0</xdr:colOff>
                <xdr:row>14</xdr:row>
                <xdr:rowOff>0</xdr:rowOff>
              </from>
              <to>
                <xdr:col>38</xdr:col>
                <xdr:colOff>400050</xdr:colOff>
                <xdr:row>14</xdr:row>
                <xdr:rowOff>485775</xdr:rowOff>
              </to>
            </anchor>
          </objectPr>
        </oleObject>
      </mc:Choice>
      <mc:Fallback>
        <oleObject progId="PBrush" shapeId="39351" r:id="rId2444"/>
      </mc:Fallback>
    </mc:AlternateContent>
    <mc:AlternateContent xmlns:mc="http://schemas.openxmlformats.org/markup-compatibility/2006">
      <mc:Choice Requires="x14">
        <oleObject progId="PBrush" shapeId="39352" r:id="rId2445">
          <objectPr defaultSize="0" r:id="rId15">
            <anchor moveWithCells="1" sizeWithCells="1">
              <from>
                <xdr:col>36</xdr:col>
                <xdr:colOff>0</xdr:colOff>
                <xdr:row>15</xdr:row>
                <xdr:rowOff>0</xdr:rowOff>
              </from>
              <to>
                <xdr:col>36</xdr:col>
                <xdr:colOff>400050</xdr:colOff>
                <xdr:row>15</xdr:row>
                <xdr:rowOff>485775</xdr:rowOff>
              </to>
            </anchor>
          </objectPr>
        </oleObject>
      </mc:Choice>
      <mc:Fallback>
        <oleObject progId="PBrush" shapeId="39352" r:id="rId2445"/>
      </mc:Fallback>
    </mc:AlternateContent>
    <mc:AlternateContent xmlns:mc="http://schemas.openxmlformats.org/markup-compatibility/2006">
      <mc:Choice Requires="x14">
        <oleObject progId="PBrush" shapeId="39353" r:id="rId2446">
          <objectPr defaultSize="0" r:id="rId13">
            <anchor moveWithCells="1" sizeWithCells="1">
              <from>
                <xdr:col>28</xdr:col>
                <xdr:colOff>0</xdr:colOff>
                <xdr:row>15</xdr:row>
                <xdr:rowOff>0</xdr:rowOff>
              </from>
              <to>
                <xdr:col>28</xdr:col>
                <xdr:colOff>400050</xdr:colOff>
                <xdr:row>15</xdr:row>
                <xdr:rowOff>485775</xdr:rowOff>
              </to>
            </anchor>
          </objectPr>
        </oleObject>
      </mc:Choice>
      <mc:Fallback>
        <oleObject progId="PBrush" shapeId="39353" r:id="rId2446"/>
      </mc:Fallback>
    </mc:AlternateContent>
    <mc:AlternateContent xmlns:mc="http://schemas.openxmlformats.org/markup-compatibility/2006">
      <mc:Choice Requires="x14">
        <oleObject progId="PBrush" shapeId="39354" r:id="rId2447">
          <objectPr defaultSize="0" r:id="rId11">
            <anchor moveWithCells="1" sizeWithCells="1">
              <from>
                <xdr:col>30</xdr:col>
                <xdr:colOff>0</xdr:colOff>
                <xdr:row>15</xdr:row>
                <xdr:rowOff>0</xdr:rowOff>
              </from>
              <to>
                <xdr:col>30</xdr:col>
                <xdr:colOff>400050</xdr:colOff>
                <xdr:row>15</xdr:row>
                <xdr:rowOff>485775</xdr:rowOff>
              </to>
            </anchor>
          </objectPr>
        </oleObject>
      </mc:Choice>
      <mc:Fallback>
        <oleObject progId="PBrush" shapeId="39354" r:id="rId2447"/>
      </mc:Fallback>
    </mc:AlternateContent>
    <mc:AlternateContent xmlns:mc="http://schemas.openxmlformats.org/markup-compatibility/2006">
      <mc:Choice Requires="x14">
        <oleObject progId="PBrush" shapeId="39355" r:id="rId2448">
          <objectPr defaultSize="0" r:id="rId1271">
            <anchor moveWithCells="1" sizeWithCells="1">
              <from>
                <xdr:col>34</xdr:col>
                <xdr:colOff>0</xdr:colOff>
                <xdr:row>15</xdr:row>
                <xdr:rowOff>0</xdr:rowOff>
              </from>
              <to>
                <xdr:col>34</xdr:col>
                <xdr:colOff>400050</xdr:colOff>
                <xdr:row>15</xdr:row>
                <xdr:rowOff>485775</xdr:rowOff>
              </to>
            </anchor>
          </objectPr>
        </oleObject>
      </mc:Choice>
      <mc:Fallback>
        <oleObject progId="PBrush" shapeId="39355" r:id="rId2448"/>
      </mc:Fallback>
    </mc:AlternateContent>
    <mc:AlternateContent xmlns:mc="http://schemas.openxmlformats.org/markup-compatibility/2006">
      <mc:Choice Requires="x14">
        <oleObject progId="PBrush" shapeId="39356" r:id="rId2449">
          <objectPr defaultSize="0" r:id="rId9">
            <anchor moveWithCells="1" sizeWithCells="1">
              <from>
                <xdr:col>32</xdr:col>
                <xdr:colOff>0</xdr:colOff>
                <xdr:row>15</xdr:row>
                <xdr:rowOff>0</xdr:rowOff>
              </from>
              <to>
                <xdr:col>32</xdr:col>
                <xdr:colOff>400050</xdr:colOff>
                <xdr:row>15</xdr:row>
                <xdr:rowOff>485775</xdr:rowOff>
              </to>
            </anchor>
          </objectPr>
        </oleObject>
      </mc:Choice>
      <mc:Fallback>
        <oleObject progId="PBrush" shapeId="39356" r:id="rId2449"/>
      </mc:Fallback>
    </mc:AlternateContent>
    <mc:AlternateContent xmlns:mc="http://schemas.openxmlformats.org/markup-compatibility/2006">
      <mc:Choice Requires="x14">
        <oleObject progId="PBrush" shapeId="39357" r:id="rId2450">
          <objectPr defaultSize="0" r:id="rId503">
            <anchor moveWithCells="1" sizeWithCells="1">
              <from>
                <xdr:col>44</xdr:col>
                <xdr:colOff>0</xdr:colOff>
                <xdr:row>15</xdr:row>
                <xdr:rowOff>0</xdr:rowOff>
              </from>
              <to>
                <xdr:col>44</xdr:col>
                <xdr:colOff>400050</xdr:colOff>
                <xdr:row>15</xdr:row>
                <xdr:rowOff>485775</xdr:rowOff>
              </to>
            </anchor>
          </objectPr>
        </oleObject>
      </mc:Choice>
      <mc:Fallback>
        <oleObject progId="PBrush" shapeId="39357" r:id="rId2450"/>
      </mc:Fallback>
    </mc:AlternateContent>
    <mc:AlternateContent xmlns:mc="http://schemas.openxmlformats.org/markup-compatibility/2006">
      <mc:Choice Requires="x14">
        <oleObject progId="PBrush" shapeId="39358" r:id="rId2451">
          <objectPr defaultSize="0" r:id="rId129">
            <anchor moveWithCells="1" sizeWithCells="1">
              <from>
                <xdr:col>42</xdr:col>
                <xdr:colOff>0</xdr:colOff>
                <xdr:row>15</xdr:row>
                <xdr:rowOff>0</xdr:rowOff>
              </from>
              <to>
                <xdr:col>42</xdr:col>
                <xdr:colOff>400050</xdr:colOff>
                <xdr:row>15</xdr:row>
                <xdr:rowOff>485775</xdr:rowOff>
              </to>
            </anchor>
          </objectPr>
        </oleObject>
      </mc:Choice>
      <mc:Fallback>
        <oleObject progId="PBrush" shapeId="39358" r:id="rId2451"/>
      </mc:Fallback>
    </mc:AlternateContent>
    <mc:AlternateContent xmlns:mc="http://schemas.openxmlformats.org/markup-compatibility/2006">
      <mc:Choice Requires="x14">
        <oleObject progId="PBrush" shapeId="39359" r:id="rId2452">
          <objectPr defaultSize="0" r:id="rId355">
            <anchor moveWithCells="1" sizeWithCells="1">
              <from>
                <xdr:col>40</xdr:col>
                <xdr:colOff>0</xdr:colOff>
                <xdr:row>15</xdr:row>
                <xdr:rowOff>0</xdr:rowOff>
              </from>
              <to>
                <xdr:col>40</xdr:col>
                <xdr:colOff>400050</xdr:colOff>
                <xdr:row>15</xdr:row>
                <xdr:rowOff>485775</xdr:rowOff>
              </to>
            </anchor>
          </objectPr>
        </oleObject>
      </mc:Choice>
      <mc:Fallback>
        <oleObject progId="PBrush" shapeId="39359" r:id="rId2452"/>
      </mc:Fallback>
    </mc:AlternateContent>
    <mc:AlternateContent xmlns:mc="http://schemas.openxmlformats.org/markup-compatibility/2006">
      <mc:Choice Requires="x14">
        <oleObject progId="PBrush" shapeId="39360" r:id="rId2453">
          <objectPr defaultSize="0" r:id="rId135">
            <anchor moveWithCells="1" sizeWithCells="1">
              <from>
                <xdr:col>38</xdr:col>
                <xdr:colOff>0</xdr:colOff>
                <xdr:row>15</xdr:row>
                <xdr:rowOff>0</xdr:rowOff>
              </from>
              <to>
                <xdr:col>38</xdr:col>
                <xdr:colOff>400050</xdr:colOff>
                <xdr:row>15</xdr:row>
                <xdr:rowOff>485775</xdr:rowOff>
              </to>
            </anchor>
          </objectPr>
        </oleObject>
      </mc:Choice>
      <mc:Fallback>
        <oleObject progId="PBrush" shapeId="39360" r:id="rId2453"/>
      </mc:Fallback>
    </mc:AlternateContent>
    <mc:AlternateContent xmlns:mc="http://schemas.openxmlformats.org/markup-compatibility/2006">
      <mc:Choice Requires="x14">
        <oleObject progId="PBrush" shapeId="39361" r:id="rId2454">
          <objectPr defaultSize="0" r:id="rId15">
            <anchor moveWithCells="1" sizeWithCells="1">
              <from>
                <xdr:col>36</xdr:col>
                <xdr:colOff>0</xdr:colOff>
                <xdr:row>73</xdr:row>
                <xdr:rowOff>0</xdr:rowOff>
              </from>
              <to>
                <xdr:col>36</xdr:col>
                <xdr:colOff>400050</xdr:colOff>
                <xdr:row>73</xdr:row>
                <xdr:rowOff>485775</xdr:rowOff>
              </to>
            </anchor>
          </objectPr>
        </oleObject>
      </mc:Choice>
      <mc:Fallback>
        <oleObject progId="PBrush" shapeId="39361" r:id="rId2454"/>
      </mc:Fallback>
    </mc:AlternateContent>
    <mc:AlternateContent xmlns:mc="http://schemas.openxmlformats.org/markup-compatibility/2006">
      <mc:Choice Requires="x14">
        <oleObject progId="PBrush" shapeId="39362" r:id="rId2455">
          <objectPr defaultSize="0" r:id="rId13">
            <anchor moveWithCells="1" sizeWithCells="1">
              <from>
                <xdr:col>28</xdr:col>
                <xdr:colOff>0</xdr:colOff>
                <xdr:row>73</xdr:row>
                <xdr:rowOff>0</xdr:rowOff>
              </from>
              <to>
                <xdr:col>28</xdr:col>
                <xdr:colOff>400050</xdr:colOff>
                <xdr:row>73</xdr:row>
                <xdr:rowOff>485775</xdr:rowOff>
              </to>
            </anchor>
          </objectPr>
        </oleObject>
      </mc:Choice>
      <mc:Fallback>
        <oleObject progId="PBrush" shapeId="39362" r:id="rId2455"/>
      </mc:Fallback>
    </mc:AlternateContent>
    <mc:AlternateContent xmlns:mc="http://schemas.openxmlformats.org/markup-compatibility/2006">
      <mc:Choice Requires="x14">
        <oleObject progId="PBrush" shapeId="39363" r:id="rId2456">
          <objectPr defaultSize="0" r:id="rId11">
            <anchor moveWithCells="1" sizeWithCells="1">
              <from>
                <xdr:col>30</xdr:col>
                <xdr:colOff>0</xdr:colOff>
                <xdr:row>73</xdr:row>
                <xdr:rowOff>0</xdr:rowOff>
              </from>
              <to>
                <xdr:col>30</xdr:col>
                <xdr:colOff>400050</xdr:colOff>
                <xdr:row>73</xdr:row>
                <xdr:rowOff>485775</xdr:rowOff>
              </to>
            </anchor>
          </objectPr>
        </oleObject>
      </mc:Choice>
      <mc:Fallback>
        <oleObject progId="PBrush" shapeId="39363" r:id="rId2456"/>
      </mc:Fallback>
    </mc:AlternateContent>
    <mc:AlternateContent xmlns:mc="http://schemas.openxmlformats.org/markup-compatibility/2006">
      <mc:Choice Requires="x14">
        <oleObject progId="PBrush" shapeId="39364" r:id="rId2457">
          <objectPr defaultSize="0" r:id="rId1271">
            <anchor moveWithCells="1" sizeWithCells="1">
              <from>
                <xdr:col>34</xdr:col>
                <xdr:colOff>0</xdr:colOff>
                <xdr:row>73</xdr:row>
                <xdr:rowOff>0</xdr:rowOff>
              </from>
              <to>
                <xdr:col>34</xdr:col>
                <xdr:colOff>400050</xdr:colOff>
                <xdr:row>73</xdr:row>
                <xdr:rowOff>485775</xdr:rowOff>
              </to>
            </anchor>
          </objectPr>
        </oleObject>
      </mc:Choice>
      <mc:Fallback>
        <oleObject progId="PBrush" shapeId="39364" r:id="rId2457"/>
      </mc:Fallback>
    </mc:AlternateContent>
    <mc:AlternateContent xmlns:mc="http://schemas.openxmlformats.org/markup-compatibility/2006">
      <mc:Choice Requires="x14">
        <oleObject progId="PBrush" shapeId="39365" r:id="rId2458">
          <objectPr defaultSize="0" r:id="rId9">
            <anchor moveWithCells="1" sizeWithCells="1">
              <from>
                <xdr:col>32</xdr:col>
                <xdr:colOff>0</xdr:colOff>
                <xdr:row>73</xdr:row>
                <xdr:rowOff>0</xdr:rowOff>
              </from>
              <to>
                <xdr:col>32</xdr:col>
                <xdr:colOff>400050</xdr:colOff>
                <xdr:row>73</xdr:row>
                <xdr:rowOff>485775</xdr:rowOff>
              </to>
            </anchor>
          </objectPr>
        </oleObject>
      </mc:Choice>
      <mc:Fallback>
        <oleObject progId="PBrush" shapeId="39365" r:id="rId2458"/>
      </mc:Fallback>
    </mc:AlternateContent>
    <mc:AlternateContent xmlns:mc="http://schemas.openxmlformats.org/markup-compatibility/2006">
      <mc:Choice Requires="x14">
        <oleObject progId="PBrush" shapeId="39366" r:id="rId2459">
          <objectPr defaultSize="0" r:id="rId503">
            <anchor moveWithCells="1" sizeWithCells="1">
              <from>
                <xdr:col>44</xdr:col>
                <xdr:colOff>0</xdr:colOff>
                <xdr:row>73</xdr:row>
                <xdr:rowOff>0</xdr:rowOff>
              </from>
              <to>
                <xdr:col>44</xdr:col>
                <xdr:colOff>400050</xdr:colOff>
                <xdr:row>73</xdr:row>
                <xdr:rowOff>485775</xdr:rowOff>
              </to>
            </anchor>
          </objectPr>
        </oleObject>
      </mc:Choice>
      <mc:Fallback>
        <oleObject progId="PBrush" shapeId="39366" r:id="rId2459"/>
      </mc:Fallback>
    </mc:AlternateContent>
    <mc:AlternateContent xmlns:mc="http://schemas.openxmlformats.org/markup-compatibility/2006">
      <mc:Choice Requires="x14">
        <oleObject progId="PBrush" shapeId="39367" r:id="rId2460">
          <objectPr defaultSize="0" r:id="rId129">
            <anchor moveWithCells="1" sizeWithCells="1">
              <from>
                <xdr:col>42</xdr:col>
                <xdr:colOff>0</xdr:colOff>
                <xdr:row>73</xdr:row>
                <xdr:rowOff>0</xdr:rowOff>
              </from>
              <to>
                <xdr:col>42</xdr:col>
                <xdr:colOff>400050</xdr:colOff>
                <xdr:row>73</xdr:row>
                <xdr:rowOff>485775</xdr:rowOff>
              </to>
            </anchor>
          </objectPr>
        </oleObject>
      </mc:Choice>
      <mc:Fallback>
        <oleObject progId="PBrush" shapeId="39367" r:id="rId2460"/>
      </mc:Fallback>
    </mc:AlternateContent>
    <mc:AlternateContent xmlns:mc="http://schemas.openxmlformats.org/markup-compatibility/2006">
      <mc:Choice Requires="x14">
        <oleObject progId="PBrush" shapeId="39368" r:id="rId2461">
          <objectPr defaultSize="0" r:id="rId355">
            <anchor moveWithCells="1" sizeWithCells="1">
              <from>
                <xdr:col>40</xdr:col>
                <xdr:colOff>0</xdr:colOff>
                <xdr:row>73</xdr:row>
                <xdr:rowOff>0</xdr:rowOff>
              </from>
              <to>
                <xdr:col>40</xdr:col>
                <xdr:colOff>400050</xdr:colOff>
                <xdr:row>73</xdr:row>
                <xdr:rowOff>485775</xdr:rowOff>
              </to>
            </anchor>
          </objectPr>
        </oleObject>
      </mc:Choice>
      <mc:Fallback>
        <oleObject progId="PBrush" shapeId="39368" r:id="rId2461"/>
      </mc:Fallback>
    </mc:AlternateContent>
    <mc:AlternateContent xmlns:mc="http://schemas.openxmlformats.org/markup-compatibility/2006">
      <mc:Choice Requires="x14">
        <oleObject progId="PBrush" shapeId="39369" r:id="rId2462">
          <objectPr defaultSize="0" r:id="rId135">
            <anchor moveWithCells="1" sizeWithCells="1">
              <from>
                <xdr:col>38</xdr:col>
                <xdr:colOff>0</xdr:colOff>
                <xdr:row>73</xdr:row>
                <xdr:rowOff>0</xdr:rowOff>
              </from>
              <to>
                <xdr:col>38</xdr:col>
                <xdr:colOff>400050</xdr:colOff>
                <xdr:row>73</xdr:row>
                <xdr:rowOff>485775</xdr:rowOff>
              </to>
            </anchor>
          </objectPr>
        </oleObject>
      </mc:Choice>
      <mc:Fallback>
        <oleObject progId="PBrush" shapeId="39369" r:id="rId2462"/>
      </mc:Fallback>
    </mc:AlternateContent>
    <mc:AlternateContent xmlns:mc="http://schemas.openxmlformats.org/markup-compatibility/2006">
      <mc:Choice Requires="x14">
        <oleObject progId="PBrush" shapeId="39370" r:id="rId2463">
          <objectPr defaultSize="0" r:id="rId15">
            <anchor moveWithCells="1" sizeWithCells="1">
              <from>
                <xdr:col>36</xdr:col>
                <xdr:colOff>0</xdr:colOff>
                <xdr:row>28</xdr:row>
                <xdr:rowOff>0</xdr:rowOff>
              </from>
              <to>
                <xdr:col>36</xdr:col>
                <xdr:colOff>400050</xdr:colOff>
                <xdr:row>28</xdr:row>
                <xdr:rowOff>485775</xdr:rowOff>
              </to>
            </anchor>
          </objectPr>
        </oleObject>
      </mc:Choice>
      <mc:Fallback>
        <oleObject progId="PBrush" shapeId="39370" r:id="rId2463"/>
      </mc:Fallback>
    </mc:AlternateContent>
    <mc:AlternateContent xmlns:mc="http://schemas.openxmlformats.org/markup-compatibility/2006">
      <mc:Choice Requires="x14">
        <oleObject progId="PBrush" shapeId="39371" r:id="rId2464">
          <objectPr defaultSize="0" r:id="rId13">
            <anchor moveWithCells="1" sizeWithCells="1">
              <from>
                <xdr:col>28</xdr:col>
                <xdr:colOff>0</xdr:colOff>
                <xdr:row>28</xdr:row>
                <xdr:rowOff>0</xdr:rowOff>
              </from>
              <to>
                <xdr:col>28</xdr:col>
                <xdr:colOff>400050</xdr:colOff>
                <xdr:row>28</xdr:row>
                <xdr:rowOff>485775</xdr:rowOff>
              </to>
            </anchor>
          </objectPr>
        </oleObject>
      </mc:Choice>
      <mc:Fallback>
        <oleObject progId="PBrush" shapeId="39371" r:id="rId2464"/>
      </mc:Fallback>
    </mc:AlternateContent>
    <mc:AlternateContent xmlns:mc="http://schemas.openxmlformats.org/markup-compatibility/2006">
      <mc:Choice Requires="x14">
        <oleObject progId="PBrush" shapeId="39372" r:id="rId2465">
          <objectPr defaultSize="0" r:id="rId11">
            <anchor moveWithCells="1" sizeWithCells="1">
              <from>
                <xdr:col>30</xdr:col>
                <xdr:colOff>0</xdr:colOff>
                <xdr:row>28</xdr:row>
                <xdr:rowOff>0</xdr:rowOff>
              </from>
              <to>
                <xdr:col>30</xdr:col>
                <xdr:colOff>400050</xdr:colOff>
                <xdr:row>28</xdr:row>
                <xdr:rowOff>485775</xdr:rowOff>
              </to>
            </anchor>
          </objectPr>
        </oleObject>
      </mc:Choice>
      <mc:Fallback>
        <oleObject progId="PBrush" shapeId="39372" r:id="rId2465"/>
      </mc:Fallback>
    </mc:AlternateContent>
    <mc:AlternateContent xmlns:mc="http://schemas.openxmlformats.org/markup-compatibility/2006">
      <mc:Choice Requires="x14">
        <oleObject progId="PBrush" shapeId="39373" r:id="rId2466">
          <objectPr defaultSize="0" r:id="rId1271">
            <anchor moveWithCells="1" sizeWithCells="1">
              <from>
                <xdr:col>34</xdr:col>
                <xdr:colOff>0</xdr:colOff>
                <xdr:row>28</xdr:row>
                <xdr:rowOff>0</xdr:rowOff>
              </from>
              <to>
                <xdr:col>34</xdr:col>
                <xdr:colOff>400050</xdr:colOff>
                <xdr:row>28</xdr:row>
                <xdr:rowOff>485775</xdr:rowOff>
              </to>
            </anchor>
          </objectPr>
        </oleObject>
      </mc:Choice>
      <mc:Fallback>
        <oleObject progId="PBrush" shapeId="39373" r:id="rId2466"/>
      </mc:Fallback>
    </mc:AlternateContent>
    <mc:AlternateContent xmlns:mc="http://schemas.openxmlformats.org/markup-compatibility/2006">
      <mc:Choice Requires="x14">
        <oleObject progId="PBrush" shapeId="39374" r:id="rId2467">
          <objectPr defaultSize="0" r:id="rId9">
            <anchor moveWithCells="1" sizeWithCells="1">
              <from>
                <xdr:col>32</xdr:col>
                <xdr:colOff>0</xdr:colOff>
                <xdr:row>28</xdr:row>
                <xdr:rowOff>0</xdr:rowOff>
              </from>
              <to>
                <xdr:col>32</xdr:col>
                <xdr:colOff>400050</xdr:colOff>
                <xdr:row>28</xdr:row>
                <xdr:rowOff>485775</xdr:rowOff>
              </to>
            </anchor>
          </objectPr>
        </oleObject>
      </mc:Choice>
      <mc:Fallback>
        <oleObject progId="PBrush" shapeId="39374" r:id="rId2467"/>
      </mc:Fallback>
    </mc:AlternateContent>
    <mc:AlternateContent xmlns:mc="http://schemas.openxmlformats.org/markup-compatibility/2006">
      <mc:Choice Requires="x14">
        <oleObject progId="PBrush" shapeId="39375" r:id="rId2468">
          <objectPr defaultSize="0" r:id="rId503">
            <anchor moveWithCells="1" sizeWithCells="1">
              <from>
                <xdr:col>44</xdr:col>
                <xdr:colOff>0</xdr:colOff>
                <xdr:row>28</xdr:row>
                <xdr:rowOff>0</xdr:rowOff>
              </from>
              <to>
                <xdr:col>44</xdr:col>
                <xdr:colOff>400050</xdr:colOff>
                <xdr:row>28</xdr:row>
                <xdr:rowOff>485775</xdr:rowOff>
              </to>
            </anchor>
          </objectPr>
        </oleObject>
      </mc:Choice>
      <mc:Fallback>
        <oleObject progId="PBrush" shapeId="39375" r:id="rId2468"/>
      </mc:Fallback>
    </mc:AlternateContent>
    <mc:AlternateContent xmlns:mc="http://schemas.openxmlformats.org/markup-compatibility/2006">
      <mc:Choice Requires="x14">
        <oleObject progId="PBrush" shapeId="39376" r:id="rId2469">
          <objectPr defaultSize="0" r:id="rId129">
            <anchor moveWithCells="1" sizeWithCells="1">
              <from>
                <xdr:col>42</xdr:col>
                <xdr:colOff>0</xdr:colOff>
                <xdr:row>28</xdr:row>
                <xdr:rowOff>0</xdr:rowOff>
              </from>
              <to>
                <xdr:col>42</xdr:col>
                <xdr:colOff>400050</xdr:colOff>
                <xdr:row>28</xdr:row>
                <xdr:rowOff>485775</xdr:rowOff>
              </to>
            </anchor>
          </objectPr>
        </oleObject>
      </mc:Choice>
      <mc:Fallback>
        <oleObject progId="PBrush" shapeId="39376" r:id="rId2469"/>
      </mc:Fallback>
    </mc:AlternateContent>
    <mc:AlternateContent xmlns:mc="http://schemas.openxmlformats.org/markup-compatibility/2006">
      <mc:Choice Requires="x14">
        <oleObject progId="PBrush" shapeId="39377" r:id="rId2470">
          <objectPr defaultSize="0" r:id="rId355">
            <anchor moveWithCells="1" sizeWithCells="1">
              <from>
                <xdr:col>40</xdr:col>
                <xdr:colOff>0</xdr:colOff>
                <xdr:row>28</xdr:row>
                <xdr:rowOff>0</xdr:rowOff>
              </from>
              <to>
                <xdr:col>40</xdr:col>
                <xdr:colOff>400050</xdr:colOff>
                <xdr:row>28</xdr:row>
                <xdr:rowOff>485775</xdr:rowOff>
              </to>
            </anchor>
          </objectPr>
        </oleObject>
      </mc:Choice>
      <mc:Fallback>
        <oleObject progId="PBrush" shapeId="39377" r:id="rId2470"/>
      </mc:Fallback>
    </mc:AlternateContent>
    <mc:AlternateContent xmlns:mc="http://schemas.openxmlformats.org/markup-compatibility/2006">
      <mc:Choice Requires="x14">
        <oleObject progId="PBrush" shapeId="39378" r:id="rId2471">
          <objectPr defaultSize="0" r:id="rId135">
            <anchor moveWithCells="1" sizeWithCells="1">
              <from>
                <xdr:col>38</xdr:col>
                <xdr:colOff>0</xdr:colOff>
                <xdr:row>28</xdr:row>
                <xdr:rowOff>0</xdr:rowOff>
              </from>
              <to>
                <xdr:col>38</xdr:col>
                <xdr:colOff>400050</xdr:colOff>
                <xdr:row>28</xdr:row>
                <xdr:rowOff>485775</xdr:rowOff>
              </to>
            </anchor>
          </objectPr>
        </oleObject>
      </mc:Choice>
      <mc:Fallback>
        <oleObject progId="PBrush" shapeId="39378" r:id="rId2471"/>
      </mc:Fallback>
    </mc:AlternateContent>
    <mc:AlternateContent xmlns:mc="http://schemas.openxmlformats.org/markup-compatibility/2006">
      <mc:Choice Requires="x14">
        <oleObject progId="PBrush" shapeId="39379" r:id="rId2472">
          <objectPr defaultSize="0" r:id="rId15">
            <anchor moveWithCells="1" sizeWithCells="1">
              <from>
                <xdr:col>36</xdr:col>
                <xdr:colOff>0</xdr:colOff>
                <xdr:row>38</xdr:row>
                <xdr:rowOff>0</xdr:rowOff>
              </from>
              <to>
                <xdr:col>36</xdr:col>
                <xdr:colOff>400050</xdr:colOff>
                <xdr:row>38</xdr:row>
                <xdr:rowOff>485775</xdr:rowOff>
              </to>
            </anchor>
          </objectPr>
        </oleObject>
      </mc:Choice>
      <mc:Fallback>
        <oleObject progId="PBrush" shapeId="39379" r:id="rId2472"/>
      </mc:Fallback>
    </mc:AlternateContent>
    <mc:AlternateContent xmlns:mc="http://schemas.openxmlformats.org/markup-compatibility/2006">
      <mc:Choice Requires="x14">
        <oleObject progId="PBrush" shapeId="39380" r:id="rId2473">
          <objectPr defaultSize="0" r:id="rId13">
            <anchor moveWithCells="1" sizeWithCells="1">
              <from>
                <xdr:col>28</xdr:col>
                <xdr:colOff>0</xdr:colOff>
                <xdr:row>38</xdr:row>
                <xdr:rowOff>0</xdr:rowOff>
              </from>
              <to>
                <xdr:col>28</xdr:col>
                <xdr:colOff>400050</xdr:colOff>
                <xdr:row>38</xdr:row>
                <xdr:rowOff>485775</xdr:rowOff>
              </to>
            </anchor>
          </objectPr>
        </oleObject>
      </mc:Choice>
      <mc:Fallback>
        <oleObject progId="PBrush" shapeId="39380" r:id="rId2473"/>
      </mc:Fallback>
    </mc:AlternateContent>
    <mc:AlternateContent xmlns:mc="http://schemas.openxmlformats.org/markup-compatibility/2006">
      <mc:Choice Requires="x14">
        <oleObject progId="PBrush" shapeId="39381" r:id="rId2474">
          <objectPr defaultSize="0" r:id="rId11">
            <anchor moveWithCells="1" sizeWithCells="1">
              <from>
                <xdr:col>30</xdr:col>
                <xdr:colOff>0</xdr:colOff>
                <xdr:row>38</xdr:row>
                <xdr:rowOff>0</xdr:rowOff>
              </from>
              <to>
                <xdr:col>30</xdr:col>
                <xdr:colOff>400050</xdr:colOff>
                <xdr:row>38</xdr:row>
                <xdr:rowOff>485775</xdr:rowOff>
              </to>
            </anchor>
          </objectPr>
        </oleObject>
      </mc:Choice>
      <mc:Fallback>
        <oleObject progId="PBrush" shapeId="39381" r:id="rId2474"/>
      </mc:Fallback>
    </mc:AlternateContent>
    <mc:AlternateContent xmlns:mc="http://schemas.openxmlformats.org/markup-compatibility/2006">
      <mc:Choice Requires="x14">
        <oleObject progId="PBrush" shapeId="39382" r:id="rId2475">
          <objectPr defaultSize="0" r:id="rId1271">
            <anchor moveWithCells="1" sizeWithCells="1">
              <from>
                <xdr:col>34</xdr:col>
                <xdr:colOff>0</xdr:colOff>
                <xdr:row>38</xdr:row>
                <xdr:rowOff>0</xdr:rowOff>
              </from>
              <to>
                <xdr:col>34</xdr:col>
                <xdr:colOff>400050</xdr:colOff>
                <xdr:row>38</xdr:row>
                <xdr:rowOff>485775</xdr:rowOff>
              </to>
            </anchor>
          </objectPr>
        </oleObject>
      </mc:Choice>
      <mc:Fallback>
        <oleObject progId="PBrush" shapeId="39382" r:id="rId2475"/>
      </mc:Fallback>
    </mc:AlternateContent>
    <mc:AlternateContent xmlns:mc="http://schemas.openxmlformats.org/markup-compatibility/2006">
      <mc:Choice Requires="x14">
        <oleObject progId="PBrush" shapeId="39383" r:id="rId2476">
          <objectPr defaultSize="0" r:id="rId9">
            <anchor moveWithCells="1" sizeWithCells="1">
              <from>
                <xdr:col>32</xdr:col>
                <xdr:colOff>0</xdr:colOff>
                <xdr:row>38</xdr:row>
                <xdr:rowOff>0</xdr:rowOff>
              </from>
              <to>
                <xdr:col>32</xdr:col>
                <xdr:colOff>400050</xdr:colOff>
                <xdr:row>38</xdr:row>
                <xdr:rowOff>485775</xdr:rowOff>
              </to>
            </anchor>
          </objectPr>
        </oleObject>
      </mc:Choice>
      <mc:Fallback>
        <oleObject progId="PBrush" shapeId="39383" r:id="rId2476"/>
      </mc:Fallback>
    </mc:AlternateContent>
    <mc:AlternateContent xmlns:mc="http://schemas.openxmlformats.org/markup-compatibility/2006">
      <mc:Choice Requires="x14">
        <oleObject progId="PBrush" shapeId="39384" r:id="rId2477">
          <objectPr defaultSize="0" r:id="rId503">
            <anchor moveWithCells="1" sizeWithCells="1">
              <from>
                <xdr:col>44</xdr:col>
                <xdr:colOff>0</xdr:colOff>
                <xdr:row>38</xdr:row>
                <xdr:rowOff>0</xdr:rowOff>
              </from>
              <to>
                <xdr:col>44</xdr:col>
                <xdr:colOff>400050</xdr:colOff>
                <xdr:row>38</xdr:row>
                <xdr:rowOff>485775</xdr:rowOff>
              </to>
            </anchor>
          </objectPr>
        </oleObject>
      </mc:Choice>
      <mc:Fallback>
        <oleObject progId="PBrush" shapeId="39384" r:id="rId2477"/>
      </mc:Fallback>
    </mc:AlternateContent>
    <mc:AlternateContent xmlns:mc="http://schemas.openxmlformats.org/markup-compatibility/2006">
      <mc:Choice Requires="x14">
        <oleObject progId="PBrush" shapeId="39385" r:id="rId2478">
          <objectPr defaultSize="0" r:id="rId129">
            <anchor moveWithCells="1" sizeWithCells="1">
              <from>
                <xdr:col>42</xdr:col>
                <xdr:colOff>0</xdr:colOff>
                <xdr:row>38</xdr:row>
                <xdr:rowOff>0</xdr:rowOff>
              </from>
              <to>
                <xdr:col>42</xdr:col>
                <xdr:colOff>400050</xdr:colOff>
                <xdr:row>38</xdr:row>
                <xdr:rowOff>485775</xdr:rowOff>
              </to>
            </anchor>
          </objectPr>
        </oleObject>
      </mc:Choice>
      <mc:Fallback>
        <oleObject progId="PBrush" shapeId="39385" r:id="rId2478"/>
      </mc:Fallback>
    </mc:AlternateContent>
    <mc:AlternateContent xmlns:mc="http://schemas.openxmlformats.org/markup-compatibility/2006">
      <mc:Choice Requires="x14">
        <oleObject progId="PBrush" shapeId="39386" r:id="rId2479">
          <objectPr defaultSize="0" r:id="rId355">
            <anchor moveWithCells="1" sizeWithCells="1">
              <from>
                <xdr:col>40</xdr:col>
                <xdr:colOff>0</xdr:colOff>
                <xdr:row>38</xdr:row>
                <xdr:rowOff>0</xdr:rowOff>
              </from>
              <to>
                <xdr:col>40</xdr:col>
                <xdr:colOff>400050</xdr:colOff>
                <xdr:row>38</xdr:row>
                <xdr:rowOff>485775</xdr:rowOff>
              </to>
            </anchor>
          </objectPr>
        </oleObject>
      </mc:Choice>
      <mc:Fallback>
        <oleObject progId="PBrush" shapeId="39386" r:id="rId2479"/>
      </mc:Fallback>
    </mc:AlternateContent>
    <mc:AlternateContent xmlns:mc="http://schemas.openxmlformats.org/markup-compatibility/2006">
      <mc:Choice Requires="x14">
        <oleObject progId="PBrush" shapeId="39387" r:id="rId2480">
          <objectPr defaultSize="0" r:id="rId135">
            <anchor moveWithCells="1" sizeWithCells="1">
              <from>
                <xdr:col>38</xdr:col>
                <xdr:colOff>0</xdr:colOff>
                <xdr:row>38</xdr:row>
                <xdr:rowOff>0</xdr:rowOff>
              </from>
              <to>
                <xdr:col>38</xdr:col>
                <xdr:colOff>400050</xdr:colOff>
                <xdr:row>38</xdr:row>
                <xdr:rowOff>485775</xdr:rowOff>
              </to>
            </anchor>
          </objectPr>
        </oleObject>
      </mc:Choice>
      <mc:Fallback>
        <oleObject progId="PBrush" shapeId="39387" r:id="rId2480"/>
      </mc:Fallback>
    </mc:AlternateContent>
    <mc:AlternateContent xmlns:mc="http://schemas.openxmlformats.org/markup-compatibility/2006">
      <mc:Choice Requires="x14">
        <oleObject progId="PBrush" shapeId="39388" r:id="rId2481">
          <objectPr defaultSize="0" r:id="rId15">
            <anchor moveWithCells="1" sizeWithCells="1">
              <from>
                <xdr:col>36</xdr:col>
                <xdr:colOff>0</xdr:colOff>
                <xdr:row>74</xdr:row>
                <xdr:rowOff>0</xdr:rowOff>
              </from>
              <to>
                <xdr:col>36</xdr:col>
                <xdr:colOff>400050</xdr:colOff>
                <xdr:row>74</xdr:row>
                <xdr:rowOff>485775</xdr:rowOff>
              </to>
            </anchor>
          </objectPr>
        </oleObject>
      </mc:Choice>
      <mc:Fallback>
        <oleObject progId="PBrush" shapeId="39388" r:id="rId2481"/>
      </mc:Fallback>
    </mc:AlternateContent>
    <mc:AlternateContent xmlns:mc="http://schemas.openxmlformats.org/markup-compatibility/2006">
      <mc:Choice Requires="x14">
        <oleObject progId="PBrush" shapeId="39389" r:id="rId2482">
          <objectPr defaultSize="0" r:id="rId13">
            <anchor moveWithCells="1" sizeWithCells="1">
              <from>
                <xdr:col>28</xdr:col>
                <xdr:colOff>0</xdr:colOff>
                <xdr:row>74</xdr:row>
                <xdr:rowOff>0</xdr:rowOff>
              </from>
              <to>
                <xdr:col>28</xdr:col>
                <xdr:colOff>400050</xdr:colOff>
                <xdr:row>74</xdr:row>
                <xdr:rowOff>485775</xdr:rowOff>
              </to>
            </anchor>
          </objectPr>
        </oleObject>
      </mc:Choice>
      <mc:Fallback>
        <oleObject progId="PBrush" shapeId="39389" r:id="rId2482"/>
      </mc:Fallback>
    </mc:AlternateContent>
    <mc:AlternateContent xmlns:mc="http://schemas.openxmlformats.org/markup-compatibility/2006">
      <mc:Choice Requires="x14">
        <oleObject progId="PBrush" shapeId="39390" r:id="rId2483">
          <objectPr defaultSize="0" r:id="rId11">
            <anchor moveWithCells="1" sizeWithCells="1">
              <from>
                <xdr:col>30</xdr:col>
                <xdr:colOff>0</xdr:colOff>
                <xdr:row>74</xdr:row>
                <xdr:rowOff>0</xdr:rowOff>
              </from>
              <to>
                <xdr:col>30</xdr:col>
                <xdr:colOff>400050</xdr:colOff>
                <xdr:row>74</xdr:row>
                <xdr:rowOff>485775</xdr:rowOff>
              </to>
            </anchor>
          </objectPr>
        </oleObject>
      </mc:Choice>
      <mc:Fallback>
        <oleObject progId="PBrush" shapeId="39390" r:id="rId2483"/>
      </mc:Fallback>
    </mc:AlternateContent>
    <mc:AlternateContent xmlns:mc="http://schemas.openxmlformats.org/markup-compatibility/2006">
      <mc:Choice Requires="x14">
        <oleObject progId="PBrush" shapeId="39391" r:id="rId2484">
          <objectPr defaultSize="0" r:id="rId1271">
            <anchor moveWithCells="1" sizeWithCells="1">
              <from>
                <xdr:col>34</xdr:col>
                <xdr:colOff>0</xdr:colOff>
                <xdr:row>74</xdr:row>
                <xdr:rowOff>0</xdr:rowOff>
              </from>
              <to>
                <xdr:col>34</xdr:col>
                <xdr:colOff>400050</xdr:colOff>
                <xdr:row>74</xdr:row>
                <xdr:rowOff>485775</xdr:rowOff>
              </to>
            </anchor>
          </objectPr>
        </oleObject>
      </mc:Choice>
      <mc:Fallback>
        <oleObject progId="PBrush" shapeId="39391" r:id="rId2484"/>
      </mc:Fallback>
    </mc:AlternateContent>
    <mc:AlternateContent xmlns:mc="http://schemas.openxmlformats.org/markup-compatibility/2006">
      <mc:Choice Requires="x14">
        <oleObject progId="PBrush" shapeId="39392" r:id="rId2485">
          <objectPr defaultSize="0" r:id="rId9">
            <anchor moveWithCells="1" sizeWithCells="1">
              <from>
                <xdr:col>32</xdr:col>
                <xdr:colOff>0</xdr:colOff>
                <xdr:row>74</xdr:row>
                <xdr:rowOff>0</xdr:rowOff>
              </from>
              <to>
                <xdr:col>32</xdr:col>
                <xdr:colOff>400050</xdr:colOff>
                <xdr:row>74</xdr:row>
                <xdr:rowOff>485775</xdr:rowOff>
              </to>
            </anchor>
          </objectPr>
        </oleObject>
      </mc:Choice>
      <mc:Fallback>
        <oleObject progId="PBrush" shapeId="39392" r:id="rId2485"/>
      </mc:Fallback>
    </mc:AlternateContent>
    <mc:AlternateContent xmlns:mc="http://schemas.openxmlformats.org/markup-compatibility/2006">
      <mc:Choice Requires="x14">
        <oleObject progId="PBrush" shapeId="39393" r:id="rId2486">
          <objectPr defaultSize="0" r:id="rId503">
            <anchor moveWithCells="1" sizeWithCells="1">
              <from>
                <xdr:col>44</xdr:col>
                <xdr:colOff>0</xdr:colOff>
                <xdr:row>74</xdr:row>
                <xdr:rowOff>0</xdr:rowOff>
              </from>
              <to>
                <xdr:col>44</xdr:col>
                <xdr:colOff>400050</xdr:colOff>
                <xdr:row>74</xdr:row>
                <xdr:rowOff>485775</xdr:rowOff>
              </to>
            </anchor>
          </objectPr>
        </oleObject>
      </mc:Choice>
      <mc:Fallback>
        <oleObject progId="PBrush" shapeId="39393" r:id="rId2486"/>
      </mc:Fallback>
    </mc:AlternateContent>
    <mc:AlternateContent xmlns:mc="http://schemas.openxmlformats.org/markup-compatibility/2006">
      <mc:Choice Requires="x14">
        <oleObject progId="PBrush" shapeId="39394" r:id="rId2487">
          <objectPr defaultSize="0" r:id="rId129">
            <anchor moveWithCells="1" sizeWithCells="1">
              <from>
                <xdr:col>42</xdr:col>
                <xdr:colOff>0</xdr:colOff>
                <xdr:row>74</xdr:row>
                <xdr:rowOff>0</xdr:rowOff>
              </from>
              <to>
                <xdr:col>42</xdr:col>
                <xdr:colOff>400050</xdr:colOff>
                <xdr:row>74</xdr:row>
                <xdr:rowOff>485775</xdr:rowOff>
              </to>
            </anchor>
          </objectPr>
        </oleObject>
      </mc:Choice>
      <mc:Fallback>
        <oleObject progId="PBrush" shapeId="39394" r:id="rId2487"/>
      </mc:Fallback>
    </mc:AlternateContent>
    <mc:AlternateContent xmlns:mc="http://schemas.openxmlformats.org/markup-compatibility/2006">
      <mc:Choice Requires="x14">
        <oleObject progId="PBrush" shapeId="39395" r:id="rId2488">
          <objectPr defaultSize="0" r:id="rId355">
            <anchor moveWithCells="1" sizeWithCells="1">
              <from>
                <xdr:col>40</xdr:col>
                <xdr:colOff>0</xdr:colOff>
                <xdr:row>74</xdr:row>
                <xdr:rowOff>0</xdr:rowOff>
              </from>
              <to>
                <xdr:col>40</xdr:col>
                <xdr:colOff>400050</xdr:colOff>
                <xdr:row>74</xdr:row>
                <xdr:rowOff>485775</xdr:rowOff>
              </to>
            </anchor>
          </objectPr>
        </oleObject>
      </mc:Choice>
      <mc:Fallback>
        <oleObject progId="PBrush" shapeId="39395" r:id="rId2488"/>
      </mc:Fallback>
    </mc:AlternateContent>
    <mc:AlternateContent xmlns:mc="http://schemas.openxmlformats.org/markup-compatibility/2006">
      <mc:Choice Requires="x14">
        <oleObject progId="PBrush" shapeId="39396" r:id="rId2489">
          <objectPr defaultSize="0" r:id="rId135">
            <anchor moveWithCells="1" sizeWithCells="1">
              <from>
                <xdr:col>38</xdr:col>
                <xdr:colOff>0</xdr:colOff>
                <xdr:row>74</xdr:row>
                <xdr:rowOff>0</xdr:rowOff>
              </from>
              <to>
                <xdr:col>38</xdr:col>
                <xdr:colOff>400050</xdr:colOff>
                <xdr:row>74</xdr:row>
                <xdr:rowOff>485775</xdr:rowOff>
              </to>
            </anchor>
          </objectPr>
        </oleObject>
      </mc:Choice>
      <mc:Fallback>
        <oleObject progId="PBrush" shapeId="39396" r:id="rId2489"/>
      </mc:Fallback>
    </mc:AlternateContent>
    <mc:AlternateContent xmlns:mc="http://schemas.openxmlformats.org/markup-compatibility/2006">
      <mc:Choice Requires="x14">
        <oleObject progId="PBrush" shapeId="39397" r:id="rId2490">
          <objectPr defaultSize="0" r:id="rId15">
            <anchor moveWithCells="1" sizeWithCells="1">
              <from>
                <xdr:col>36</xdr:col>
                <xdr:colOff>0</xdr:colOff>
                <xdr:row>13</xdr:row>
                <xdr:rowOff>0</xdr:rowOff>
              </from>
              <to>
                <xdr:col>36</xdr:col>
                <xdr:colOff>400050</xdr:colOff>
                <xdr:row>13</xdr:row>
                <xdr:rowOff>485775</xdr:rowOff>
              </to>
            </anchor>
          </objectPr>
        </oleObject>
      </mc:Choice>
      <mc:Fallback>
        <oleObject progId="PBrush" shapeId="39397" r:id="rId2490"/>
      </mc:Fallback>
    </mc:AlternateContent>
    <mc:AlternateContent xmlns:mc="http://schemas.openxmlformats.org/markup-compatibility/2006">
      <mc:Choice Requires="x14">
        <oleObject progId="PBrush" shapeId="39398" r:id="rId2491">
          <objectPr defaultSize="0" r:id="rId13">
            <anchor moveWithCells="1" sizeWithCells="1">
              <from>
                <xdr:col>28</xdr:col>
                <xdr:colOff>0</xdr:colOff>
                <xdr:row>13</xdr:row>
                <xdr:rowOff>0</xdr:rowOff>
              </from>
              <to>
                <xdr:col>28</xdr:col>
                <xdr:colOff>400050</xdr:colOff>
                <xdr:row>13</xdr:row>
                <xdr:rowOff>485775</xdr:rowOff>
              </to>
            </anchor>
          </objectPr>
        </oleObject>
      </mc:Choice>
      <mc:Fallback>
        <oleObject progId="PBrush" shapeId="39398" r:id="rId2491"/>
      </mc:Fallback>
    </mc:AlternateContent>
    <mc:AlternateContent xmlns:mc="http://schemas.openxmlformats.org/markup-compatibility/2006">
      <mc:Choice Requires="x14">
        <oleObject progId="PBrush" shapeId="39399" r:id="rId2492">
          <objectPr defaultSize="0" r:id="rId11">
            <anchor moveWithCells="1" sizeWithCells="1">
              <from>
                <xdr:col>30</xdr:col>
                <xdr:colOff>0</xdr:colOff>
                <xdr:row>13</xdr:row>
                <xdr:rowOff>0</xdr:rowOff>
              </from>
              <to>
                <xdr:col>30</xdr:col>
                <xdr:colOff>400050</xdr:colOff>
                <xdr:row>13</xdr:row>
                <xdr:rowOff>485775</xdr:rowOff>
              </to>
            </anchor>
          </objectPr>
        </oleObject>
      </mc:Choice>
      <mc:Fallback>
        <oleObject progId="PBrush" shapeId="39399" r:id="rId2492"/>
      </mc:Fallback>
    </mc:AlternateContent>
    <mc:AlternateContent xmlns:mc="http://schemas.openxmlformats.org/markup-compatibility/2006">
      <mc:Choice Requires="x14">
        <oleObject progId="PBrush" shapeId="39400" r:id="rId2493">
          <objectPr defaultSize="0" r:id="rId1271">
            <anchor moveWithCells="1" sizeWithCells="1">
              <from>
                <xdr:col>34</xdr:col>
                <xdr:colOff>0</xdr:colOff>
                <xdr:row>13</xdr:row>
                <xdr:rowOff>0</xdr:rowOff>
              </from>
              <to>
                <xdr:col>34</xdr:col>
                <xdr:colOff>400050</xdr:colOff>
                <xdr:row>13</xdr:row>
                <xdr:rowOff>485775</xdr:rowOff>
              </to>
            </anchor>
          </objectPr>
        </oleObject>
      </mc:Choice>
      <mc:Fallback>
        <oleObject progId="PBrush" shapeId="39400" r:id="rId2493"/>
      </mc:Fallback>
    </mc:AlternateContent>
    <mc:AlternateContent xmlns:mc="http://schemas.openxmlformats.org/markup-compatibility/2006">
      <mc:Choice Requires="x14">
        <oleObject progId="PBrush" shapeId="39401" r:id="rId2494">
          <objectPr defaultSize="0" r:id="rId9">
            <anchor moveWithCells="1" sizeWithCells="1">
              <from>
                <xdr:col>32</xdr:col>
                <xdr:colOff>0</xdr:colOff>
                <xdr:row>13</xdr:row>
                <xdr:rowOff>0</xdr:rowOff>
              </from>
              <to>
                <xdr:col>32</xdr:col>
                <xdr:colOff>400050</xdr:colOff>
                <xdr:row>13</xdr:row>
                <xdr:rowOff>485775</xdr:rowOff>
              </to>
            </anchor>
          </objectPr>
        </oleObject>
      </mc:Choice>
      <mc:Fallback>
        <oleObject progId="PBrush" shapeId="39401" r:id="rId2494"/>
      </mc:Fallback>
    </mc:AlternateContent>
    <mc:AlternateContent xmlns:mc="http://schemas.openxmlformats.org/markup-compatibility/2006">
      <mc:Choice Requires="x14">
        <oleObject progId="PBrush" shapeId="39402" r:id="rId2495">
          <objectPr defaultSize="0" r:id="rId503">
            <anchor moveWithCells="1" sizeWithCells="1">
              <from>
                <xdr:col>44</xdr:col>
                <xdr:colOff>0</xdr:colOff>
                <xdr:row>13</xdr:row>
                <xdr:rowOff>0</xdr:rowOff>
              </from>
              <to>
                <xdr:col>44</xdr:col>
                <xdr:colOff>400050</xdr:colOff>
                <xdr:row>13</xdr:row>
                <xdr:rowOff>485775</xdr:rowOff>
              </to>
            </anchor>
          </objectPr>
        </oleObject>
      </mc:Choice>
      <mc:Fallback>
        <oleObject progId="PBrush" shapeId="39402" r:id="rId2495"/>
      </mc:Fallback>
    </mc:AlternateContent>
    <mc:AlternateContent xmlns:mc="http://schemas.openxmlformats.org/markup-compatibility/2006">
      <mc:Choice Requires="x14">
        <oleObject progId="PBrush" shapeId="39403" r:id="rId2496">
          <objectPr defaultSize="0" r:id="rId129">
            <anchor moveWithCells="1" sizeWithCells="1">
              <from>
                <xdr:col>42</xdr:col>
                <xdr:colOff>0</xdr:colOff>
                <xdr:row>13</xdr:row>
                <xdr:rowOff>0</xdr:rowOff>
              </from>
              <to>
                <xdr:col>42</xdr:col>
                <xdr:colOff>400050</xdr:colOff>
                <xdr:row>13</xdr:row>
                <xdr:rowOff>485775</xdr:rowOff>
              </to>
            </anchor>
          </objectPr>
        </oleObject>
      </mc:Choice>
      <mc:Fallback>
        <oleObject progId="PBrush" shapeId="39403" r:id="rId2496"/>
      </mc:Fallback>
    </mc:AlternateContent>
    <mc:AlternateContent xmlns:mc="http://schemas.openxmlformats.org/markup-compatibility/2006">
      <mc:Choice Requires="x14">
        <oleObject progId="PBrush" shapeId="39404" r:id="rId2497">
          <objectPr defaultSize="0" r:id="rId355">
            <anchor moveWithCells="1" sizeWithCells="1">
              <from>
                <xdr:col>40</xdr:col>
                <xdr:colOff>0</xdr:colOff>
                <xdr:row>13</xdr:row>
                <xdr:rowOff>0</xdr:rowOff>
              </from>
              <to>
                <xdr:col>40</xdr:col>
                <xdr:colOff>400050</xdr:colOff>
                <xdr:row>13</xdr:row>
                <xdr:rowOff>485775</xdr:rowOff>
              </to>
            </anchor>
          </objectPr>
        </oleObject>
      </mc:Choice>
      <mc:Fallback>
        <oleObject progId="PBrush" shapeId="39404" r:id="rId2497"/>
      </mc:Fallback>
    </mc:AlternateContent>
    <mc:AlternateContent xmlns:mc="http://schemas.openxmlformats.org/markup-compatibility/2006">
      <mc:Choice Requires="x14">
        <oleObject progId="PBrush" shapeId="39405" r:id="rId2498">
          <objectPr defaultSize="0" r:id="rId135">
            <anchor moveWithCells="1" sizeWithCells="1">
              <from>
                <xdr:col>38</xdr:col>
                <xdr:colOff>0</xdr:colOff>
                <xdr:row>13</xdr:row>
                <xdr:rowOff>0</xdr:rowOff>
              </from>
              <to>
                <xdr:col>38</xdr:col>
                <xdr:colOff>400050</xdr:colOff>
                <xdr:row>13</xdr:row>
                <xdr:rowOff>485775</xdr:rowOff>
              </to>
            </anchor>
          </objectPr>
        </oleObject>
      </mc:Choice>
      <mc:Fallback>
        <oleObject progId="PBrush" shapeId="39405" r:id="rId2498"/>
      </mc:Fallback>
    </mc:AlternateContent>
    <mc:AlternateContent xmlns:mc="http://schemas.openxmlformats.org/markup-compatibility/2006">
      <mc:Choice Requires="x14">
        <oleObject progId="PBrush" shapeId="39406" r:id="rId2499">
          <objectPr defaultSize="0" r:id="rId15">
            <anchor moveWithCells="1" sizeWithCells="1">
              <from>
                <xdr:col>36</xdr:col>
                <xdr:colOff>0</xdr:colOff>
                <xdr:row>51</xdr:row>
                <xdr:rowOff>0</xdr:rowOff>
              </from>
              <to>
                <xdr:col>36</xdr:col>
                <xdr:colOff>400050</xdr:colOff>
                <xdr:row>51</xdr:row>
                <xdr:rowOff>485775</xdr:rowOff>
              </to>
            </anchor>
          </objectPr>
        </oleObject>
      </mc:Choice>
      <mc:Fallback>
        <oleObject progId="PBrush" shapeId="39406" r:id="rId2499"/>
      </mc:Fallback>
    </mc:AlternateContent>
    <mc:AlternateContent xmlns:mc="http://schemas.openxmlformats.org/markup-compatibility/2006">
      <mc:Choice Requires="x14">
        <oleObject progId="PBrush" shapeId="39407" r:id="rId2500">
          <objectPr defaultSize="0" r:id="rId13">
            <anchor moveWithCells="1" sizeWithCells="1">
              <from>
                <xdr:col>28</xdr:col>
                <xdr:colOff>0</xdr:colOff>
                <xdr:row>51</xdr:row>
                <xdr:rowOff>0</xdr:rowOff>
              </from>
              <to>
                <xdr:col>28</xdr:col>
                <xdr:colOff>400050</xdr:colOff>
                <xdr:row>51</xdr:row>
                <xdr:rowOff>485775</xdr:rowOff>
              </to>
            </anchor>
          </objectPr>
        </oleObject>
      </mc:Choice>
      <mc:Fallback>
        <oleObject progId="PBrush" shapeId="39407" r:id="rId2500"/>
      </mc:Fallback>
    </mc:AlternateContent>
    <mc:AlternateContent xmlns:mc="http://schemas.openxmlformats.org/markup-compatibility/2006">
      <mc:Choice Requires="x14">
        <oleObject progId="PBrush" shapeId="39408" r:id="rId2501">
          <objectPr defaultSize="0" r:id="rId11">
            <anchor moveWithCells="1" sizeWithCells="1">
              <from>
                <xdr:col>30</xdr:col>
                <xdr:colOff>0</xdr:colOff>
                <xdr:row>51</xdr:row>
                <xdr:rowOff>0</xdr:rowOff>
              </from>
              <to>
                <xdr:col>30</xdr:col>
                <xdr:colOff>400050</xdr:colOff>
                <xdr:row>51</xdr:row>
                <xdr:rowOff>485775</xdr:rowOff>
              </to>
            </anchor>
          </objectPr>
        </oleObject>
      </mc:Choice>
      <mc:Fallback>
        <oleObject progId="PBrush" shapeId="39408" r:id="rId2501"/>
      </mc:Fallback>
    </mc:AlternateContent>
    <mc:AlternateContent xmlns:mc="http://schemas.openxmlformats.org/markup-compatibility/2006">
      <mc:Choice Requires="x14">
        <oleObject progId="PBrush" shapeId="39409" r:id="rId2502">
          <objectPr defaultSize="0" r:id="rId1271">
            <anchor moveWithCells="1" sizeWithCells="1">
              <from>
                <xdr:col>34</xdr:col>
                <xdr:colOff>0</xdr:colOff>
                <xdr:row>51</xdr:row>
                <xdr:rowOff>0</xdr:rowOff>
              </from>
              <to>
                <xdr:col>34</xdr:col>
                <xdr:colOff>400050</xdr:colOff>
                <xdr:row>51</xdr:row>
                <xdr:rowOff>485775</xdr:rowOff>
              </to>
            </anchor>
          </objectPr>
        </oleObject>
      </mc:Choice>
      <mc:Fallback>
        <oleObject progId="PBrush" shapeId="39409" r:id="rId2502"/>
      </mc:Fallback>
    </mc:AlternateContent>
    <mc:AlternateContent xmlns:mc="http://schemas.openxmlformats.org/markup-compatibility/2006">
      <mc:Choice Requires="x14">
        <oleObject progId="PBrush" shapeId="39410" r:id="rId2503">
          <objectPr defaultSize="0" r:id="rId9">
            <anchor moveWithCells="1" sizeWithCells="1">
              <from>
                <xdr:col>32</xdr:col>
                <xdr:colOff>0</xdr:colOff>
                <xdr:row>51</xdr:row>
                <xdr:rowOff>0</xdr:rowOff>
              </from>
              <to>
                <xdr:col>32</xdr:col>
                <xdr:colOff>400050</xdr:colOff>
                <xdr:row>51</xdr:row>
                <xdr:rowOff>485775</xdr:rowOff>
              </to>
            </anchor>
          </objectPr>
        </oleObject>
      </mc:Choice>
      <mc:Fallback>
        <oleObject progId="PBrush" shapeId="39410" r:id="rId2503"/>
      </mc:Fallback>
    </mc:AlternateContent>
    <mc:AlternateContent xmlns:mc="http://schemas.openxmlformats.org/markup-compatibility/2006">
      <mc:Choice Requires="x14">
        <oleObject progId="PBrush" shapeId="39411" r:id="rId2504">
          <objectPr defaultSize="0" r:id="rId503">
            <anchor moveWithCells="1" sizeWithCells="1">
              <from>
                <xdr:col>44</xdr:col>
                <xdr:colOff>0</xdr:colOff>
                <xdr:row>51</xdr:row>
                <xdr:rowOff>0</xdr:rowOff>
              </from>
              <to>
                <xdr:col>44</xdr:col>
                <xdr:colOff>400050</xdr:colOff>
                <xdr:row>51</xdr:row>
                <xdr:rowOff>485775</xdr:rowOff>
              </to>
            </anchor>
          </objectPr>
        </oleObject>
      </mc:Choice>
      <mc:Fallback>
        <oleObject progId="PBrush" shapeId="39411" r:id="rId2504"/>
      </mc:Fallback>
    </mc:AlternateContent>
    <mc:AlternateContent xmlns:mc="http://schemas.openxmlformats.org/markup-compatibility/2006">
      <mc:Choice Requires="x14">
        <oleObject progId="PBrush" shapeId="39412" r:id="rId2505">
          <objectPr defaultSize="0" r:id="rId129">
            <anchor moveWithCells="1" sizeWithCells="1">
              <from>
                <xdr:col>42</xdr:col>
                <xdr:colOff>0</xdr:colOff>
                <xdr:row>51</xdr:row>
                <xdr:rowOff>0</xdr:rowOff>
              </from>
              <to>
                <xdr:col>42</xdr:col>
                <xdr:colOff>400050</xdr:colOff>
                <xdr:row>51</xdr:row>
                <xdr:rowOff>485775</xdr:rowOff>
              </to>
            </anchor>
          </objectPr>
        </oleObject>
      </mc:Choice>
      <mc:Fallback>
        <oleObject progId="PBrush" shapeId="39412" r:id="rId2505"/>
      </mc:Fallback>
    </mc:AlternateContent>
    <mc:AlternateContent xmlns:mc="http://schemas.openxmlformats.org/markup-compatibility/2006">
      <mc:Choice Requires="x14">
        <oleObject progId="PBrush" shapeId="39413" r:id="rId2506">
          <objectPr defaultSize="0" r:id="rId355">
            <anchor moveWithCells="1" sizeWithCells="1">
              <from>
                <xdr:col>40</xdr:col>
                <xdr:colOff>0</xdr:colOff>
                <xdr:row>51</xdr:row>
                <xdr:rowOff>0</xdr:rowOff>
              </from>
              <to>
                <xdr:col>40</xdr:col>
                <xdr:colOff>400050</xdr:colOff>
                <xdr:row>51</xdr:row>
                <xdr:rowOff>485775</xdr:rowOff>
              </to>
            </anchor>
          </objectPr>
        </oleObject>
      </mc:Choice>
      <mc:Fallback>
        <oleObject progId="PBrush" shapeId="39413" r:id="rId2506"/>
      </mc:Fallback>
    </mc:AlternateContent>
    <mc:AlternateContent xmlns:mc="http://schemas.openxmlformats.org/markup-compatibility/2006">
      <mc:Choice Requires="x14">
        <oleObject progId="PBrush" shapeId="39414" r:id="rId2507">
          <objectPr defaultSize="0" r:id="rId135">
            <anchor moveWithCells="1" sizeWithCells="1">
              <from>
                <xdr:col>38</xdr:col>
                <xdr:colOff>0</xdr:colOff>
                <xdr:row>51</xdr:row>
                <xdr:rowOff>0</xdr:rowOff>
              </from>
              <to>
                <xdr:col>38</xdr:col>
                <xdr:colOff>400050</xdr:colOff>
                <xdr:row>51</xdr:row>
                <xdr:rowOff>485775</xdr:rowOff>
              </to>
            </anchor>
          </objectPr>
        </oleObject>
      </mc:Choice>
      <mc:Fallback>
        <oleObject progId="PBrush" shapeId="39414" r:id="rId2507"/>
      </mc:Fallback>
    </mc:AlternateContent>
    <mc:AlternateContent xmlns:mc="http://schemas.openxmlformats.org/markup-compatibility/2006">
      <mc:Choice Requires="x14">
        <oleObject progId="PBrush" shapeId="39415" r:id="rId2508">
          <objectPr defaultSize="0" r:id="rId15">
            <anchor moveWithCells="1" sizeWithCells="1">
              <from>
                <xdr:col>36</xdr:col>
                <xdr:colOff>0</xdr:colOff>
                <xdr:row>52</xdr:row>
                <xdr:rowOff>0</xdr:rowOff>
              </from>
              <to>
                <xdr:col>36</xdr:col>
                <xdr:colOff>400050</xdr:colOff>
                <xdr:row>52</xdr:row>
                <xdr:rowOff>485775</xdr:rowOff>
              </to>
            </anchor>
          </objectPr>
        </oleObject>
      </mc:Choice>
      <mc:Fallback>
        <oleObject progId="PBrush" shapeId="39415" r:id="rId2508"/>
      </mc:Fallback>
    </mc:AlternateContent>
    <mc:AlternateContent xmlns:mc="http://schemas.openxmlformats.org/markup-compatibility/2006">
      <mc:Choice Requires="x14">
        <oleObject progId="PBrush" shapeId="39416" r:id="rId2509">
          <objectPr defaultSize="0" r:id="rId13">
            <anchor moveWithCells="1" sizeWithCells="1">
              <from>
                <xdr:col>28</xdr:col>
                <xdr:colOff>0</xdr:colOff>
                <xdr:row>52</xdr:row>
                <xdr:rowOff>0</xdr:rowOff>
              </from>
              <to>
                <xdr:col>28</xdr:col>
                <xdr:colOff>400050</xdr:colOff>
                <xdr:row>52</xdr:row>
                <xdr:rowOff>485775</xdr:rowOff>
              </to>
            </anchor>
          </objectPr>
        </oleObject>
      </mc:Choice>
      <mc:Fallback>
        <oleObject progId="PBrush" shapeId="39416" r:id="rId2509"/>
      </mc:Fallback>
    </mc:AlternateContent>
    <mc:AlternateContent xmlns:mc="http://schemas.openxmlformats.org/markup-compatibility/2006">
      <mc:Choice Requires="x14">
        <oleObject progId="PBrush" shapeId="39417" r:id="rId2510">
          <objectPr defaultSize="0" r:id="rId11">
            <anchor moveWithCells="1" sizeWithCells="1">
              <from>
                <xdr:col>30</xdr:col>
                <xdr:colOff>0</xdr:colOff>
                <xdr:row>52</xdr:row>
                <xdr:rowOff>0</xdr:rowOff>
              </from>
              <to>
                <xdr:col>30</xdr:col>
                <xdr:colOff>400050</xdr:colOff>
                <xdr:row>52</xdr:row>
                <xdr:rowOff>485775</xdr:rowOff>
              </to>
            </anchor>
          </objectPr>
        </oleObject>
      </mc:Choice>
      <mc:Fallback>
        <oleObject progId="PBrush" shapeId="39417" r:id="rId2510"/>
      </mc:Fallback>
    </mc:AlternateContent>
    <mc:AlternateContent xmlns:mc="http://schemas.openxmlformats.org/markup-compatibility/2006">
      <mc:Choice Requires="x14">
        <oleObject progId="PBrush" shapeId="39418" r:id="rId2511">
          <objectPr defaultSize="0" r:id="rId1271">
            <anchor moveWithCells="1" sizeWithCells="1">
              <from>
                <xdr:col>34</xdr:col>
                <xdr:colOff>0</xdr:colOff>
                <xdr:row>52</xdr:row>
                <xdr:rowOff>0</xdr:rowOff>
              </from>
              <to>
                <xdr:col>34</xdr:col>
                <xdr:colOff>400050</xdr:colOff>
                <xdr:row>52</xdr:row>
                <xdr:rowOff>485775</xdr:rowOff>
              </to>
            </anchor>
          </objectPr>
        </oleObject>
      </mc:Choice>
      <mc:Fallback>
        <oleObject progId="PBrush" shapeId="39418" r:id="rId2511"/>
      </mc:Fallback>
    </mc:AlternateContent>
    <mc:AlternateContent xmlns:mc="http://schemas.openxmlformats.org/markup-compatibility/2006">
      <mc:Choice Requires="x14">
        <oleObject progId="PBrush" shapeId="39419" r:id="rId2512">
          <objectPr defaultSize="0" r:id="rId9">
            <anchor moveWithCells="1" sizeWithCells="1">
              <from>
                <xdr:col>32</xdr:col>
                <xdr:colOff>0</xdr:colOff>
                <xdr:row>52</xdr:row>
                <xdr:rowOff>0</xdr:rowOff>
              </from>
              <to>
                <xdr:col>32</xdr:col>
                <xdr:colOff>400050</xdr:colOff>
                <xdr:row>52</xdr:row>
                <xdr:rowOff>485775</xdr:rowOff>
              </to>
            </anchor>
          </objectPr>
        </oleObject>
      </mc:Choice>
      <mc:Fallback>
        <oleObject progId="PBrush" shapeId="39419" r:id="rId2512"/>
      </mc:Fallback>
    </mc:AlternateContent>
    <mc:AlternateContent xmlns:mc="http://schemas.openxmlformats.org/markup-compatibility/2006">
      <mc:Choice Requires="x14">
        <oleObject progId="PBrush" shapeId="39420" r:id="rId2513">
          <objectPr defaultSize="0" r:id="rId503">
            <anchor moveWithCells="1" sizeWithCells="1">
              <from>
                <xdr:col>44</xdr:col>
                <xdr:colOff>0</xdr:colOff>
                <xdr:row>52</xdr:row>
                <xdr:rowOff>0</xdr:rowOff>
              </from>
              <to>
                <xdr:col>44</xdr:col>
                <xdr:colOff>400050</xdr:colOff>
                <xdr:row>52</xdr:row>
                <xdr:rowOff>485775</xdr:rowOff>
              </to>
            </anchor>
          </objectPr>
        </oleObject>
      </mc:Choice>
      <mc:Fallback>
        <oleObject progId="PBrush" shapeId="39420" r:id="rId2513"/>
      </mc:Fallback>
    </mc:AlternateContent>
    <mc:AlternateContent xmlns:mc="http://schemas.openxmlformats.org/markup-compatibility/2006">
      <mc:Choice Requires="x14">
        <oleObject progId="PBrush" shapeId="39421" r:id="rId2514">
          <objectPr defaultSize="0" r:id="rId129">
            <anchor moveWithCells="1" sizeWithCells="1">
              <from>
                <xdr:col>42</xdr:col>
                <xdr:colOff>0</xdr:colOff>
                <xdr:row>52</xdr:row>
                <xdr:rowOff>0</xdr:rowOff>
              </from>
              <to>
                <xdr:col>42</xdr:col>
                <xdr:colOff>400050</xdr:colOff>
                <xdr:row>52</xdr:row>
                <xdr:rowOff>485775</xdr:rowOff>
              </to>
            </anchor>
          </objectPr>
        </oleObject>
      </mc:Choice>
      <mc:Fallback>
        <oleObject progId="PBrush" shapeId="39421" r:id="rId2514"/>
      </mc:Fallback>
    </mc:AlternateContent>
    <mc:AlternateContent xmlns:mc="http://schemas.openxmlformats.org/markup-compatibility/2006">
      <mc:Choice Requires="x14">
        <oleObject progId="PBrush" shapeId="39422" r:id="rId2515">
          <objectPr defaultSize="0" r:id="rId355">
            <anchor moveWithCells="1" sizeWithCells="1">
              <from>
                <xdr:col>40</xdr:col>
                <xdr:colOff>0</xdr:colOff>
                <xdr:row>52</xdr:row>
                <xdr:rowOff>0</xdr:rowOff>
              </from>
              <to>
                <xdr:col>40</xdr:col>
                <xdr:colOff>400050</xdr:colOff>
                <xdr:row>52</xdr:row>
                <xdr:rowOff>485775</xdr:rowOff>
              </to>
            </anchor>
          </objectPr>
        </oleObject>
      </mc:Choice>
      <mc:Fallback>
        <oleObject progId="PBrush" shapeId="39422" r:id="rId2515"/>
      </mc:Fallback>
    </mc:AlternateContent>
    <mc:AlternateContent xmlns:mc="http://schemas.openxmlformats.org/markup-compatibility/2006">
      <mc:Choice Requires="x14">
        <oleObject progId="PBrush" shapeId="39423" r:id="rId2516">
          <objectPr defaultSize="0" r:id="rId135">
            <anchor moveWithCells="1" sizeWithCells="1">
              <from>
                <xdr:col>38</xdr:col>
                <xdr:colOff>0</xdr:colOff>
                <xdr:row>52</xdr:row>
                <xdr:rowOff>0</xdr:rowOff>
              </from>
              <to>
                <xdr:col>38</xdr:col>
                <xdr:colOff>400050</xdr:colOff>
                <xdr:row>52</xdr:row>
                <xdr:rowOff>485775</xdr:rowOff>
              </to>
            </anchor>
          </objectPr>
        </oleObject>
      </mc:Choice>
      <mc:Fallback>
        <oleObject progId="PBrush" shapeId="39423" r:id="rId2516"/>
      </mc:Fallback>
    </mc:AlternateContent>
    <mc:AlternateContent xmlns:mc="http://schemas.openxmlformats.org/markup-compatibility/2006">
      <mc:Choice Requires="x14">
        <oleObject progId="PBrush" shapeId="39424" r:id="rId2517">
          <objectPr defaultSize="0" r:id="rId415">
            <anchor moveWithCells="1" sizeWithCells="1">
              <from>
                <xdr:col>40</xdr:col>
                <xdr:colOff>0</xdr:colOff>
                <xdr:row>20</xdr:row>
                <xdr:rowOff>0</xdr:rowOff>
              </from>
              <to>
                <xdr:col>40</xdr:col>
                <xdr:colOff>400050</xdr:colOff>
                <xdr:row>20</xdr:row>
                <xdr:rowOff>485775</xdr:rowOff>
              </to>
            </anchor>
          </objectPr>
        </oleObject>
      </mc:Choice>
      <mc:Fallback>
        <oleObject progId="PBrush" shapeId="39424" r:id="rId2517"/>
      </mc:Fallback>
    </mc:AlternateContent>
    <mc:AlternateContent xmlns:mc="http://schemas.openxmlformats.org/markup-compatibility/2006">
      <mc:Choice Requires="x14">
        <oleObject progId="PBrush" shapeId="39425" r:id="rId2518">
          <objectPr defaultSize="0" r:id="rId133">
            <anchor moveWithCells="1" sizeWithCells="1">
              <from>
                <xdr:col>38</xdr:col>
                <xdr:colOff>0</xdr:colOff>
                <xdr:row>20</xdr:row>
                <xdr:rowOff>0</xdr:rowOff>
              </from>
              <to>
                <xdr:col>38</xdr:col>
                <xdr:colOff>400050</xdr:colOff>
                <xdr:row>20</xdr:row>
                <xdr:rowOff>485775</xdr:rowOff>
              </to>
            </anchor>
          </objectPr>
        </oleObject>
      </mc:Choice>
      <mc:Fallback>
        <oleObject progId="PBrush" shapeId="39425" r:id="rId2518"/>
      </mc:Fallback>
    </mc:AlternateContent>
    <mc:AlternateContent xmlns:mc="http://schemas.openxmlformats.org/markup-compatibility/2006">
      <mc:Choice Requires="x14">
        <oleObject progId="PBrush" shapeId="39426" r:id="rId2519">
          <objectPr defaultSize="0" r:id="rId200">
            <anchor moveWithCells="1" sizeWithCells="1">
              <from>
                <xdr:col>42</xdr:col>
                <xdr:colOff>0</xdr:colOff>
                <xdr:row>20</xdr:row>
                <xdr:rowOff>0</xdr:rowOff>
              </from>
              <to>
                <xdr:col>42</xdr:col>
                <xdr:colOff>400050</xdr:colOff>
                <xdr:row>20</xdr:row>
                <xdr:rowOff>485775</xdr:rowOff>
              </to>
            </anchor>
          </objectPr>
        </oleObject>
      </mc:Choice>
      <mc:Fallback>
        <oleObject progId="PBrush" shapeId="39426" r:id="rId2519"/>
      </mc:Fallback>
    </mc:AlternateContent>
    <mc:AlternateContent xmlns:mc="http://schemas.openxmlformats.org/markup-compatibility/2006">
      <mc:Choice Requires="x14">
        <oleObject progId="PBrush" shapeId="39427" r:id="rId2520">
          <objectPr defaultSize="0" r:id="rId570">
            <anchor moveWithCells="1" sizeWithCells="1">
              <from>
                <xdr:col>44</xdr:col>
                <xdr:colOff>0</xdr:colOff>
                <xdr:row>20</xdr:row>
                <xdr:rowOff>0</xdr:rowOff>
              </from>
              <to>
                <xdr:col>44</xdr:col>
                <xdr:colOff>400050</xdr:colOff>
                <xdr:row>20</xdr:row>
                <xdr:rowOff>485775</xdr:rowOff>
              </to>
            </anchor>
          </objectPr>
        </oleObject>
      </mc:Choice>
      <mc:Fallback>
        <oleObject progId="PBrush" shapeId="39427" r:id="rId2520"/>
      </mc:Fallback>
    </mc:AlternateContent>
    <mc:AlternateContent xmlns:mc="http://schemas.openxmlformats.org/markup-compatibility/2006">
      <mc:Choice Requires="x14">
        <oleObject progId="PBrush" shapeId="39436" r:id="rId2521">
          <objectPr defaultSize="0" r:id="rId1398">
            <anchor moveWithCells="1" sizeWithCells="1">
              <from>
                <xdr:col>34</xdr:col>
                <xdr:colOff>0</xdr:colOff>
                <xdr:row>20</xdr:row>
                <xdr:rowOff>0</xdr:rowOff>
              </from>
              <to>
                <xdr:col>34</xdr:col>
                <xdr:colOff>400050</xdr:colOff>
                <xdr:row>20</xdr:row>
                <xdr:rowOff>485775</xdr:rowOff>
              </to>
            </anchor>
          </objectPr>
        </oleObject>
      </mc:Choice>
      <mc:Fallback>
        <oleObject progId="PBrush" shapeId="39436" r:id="rId2521"/>
      </mc:Fallback>
    </mc:AlternateContent>
    <mc:AlternateContent xmlns:mc="http://schemas.openxmlformats.org/markup-compatibility/2006">
      <mc:Choice Requires="x14">
        <oleObject progId="PBrush" shapeId="39437" r:id="rId2522">
          <objectPr defaultSize="0" r:id="rId15">
            <anchor moveWithCells="1" sizeWithCells="1">
              <from>
                <xdr:col>36</xdr:col>
                <xdr:colOff>0</xdr:colOff>
                <xdr:row>32</xdr:row>
                <xdr:rowOff>0</xdr:rowOff>
              </from>
              <to>
                <xdr:col>36</xdr:col>
                <xdr:colOff>400050</xdr:colOff>
                <xdr:row>32</xdr:row>
                <xdr:rowOff>485775</xdr:rowOff>
              </to>
            </anchor>
          </objectPr>
        </oleObject>
      </mc:Choice>
      <mc:Fallback>
        <oleObject progId="PBrush" shapeId="39437" r:id="rId2522"/>
      </mc:Fallback>
    </mc:AlternateContent>
    <mc:AlternateContent xmlns:mc="http://schemas.openxmlformats.org/markup-compatibility/2006">
      <mc:Choice Requires="x14">
        <oleObject progId="PBrush" shapeId="39438" r:id="rId2523">
          <objectPr defaultSize="0" r:id="rId11">
            <anchor moveWithCells="1" sizeWithCells="1">
              <from>
                <xdr:col>28</xdr:col>
                <xdr:colOff>0</xdr:colOff>
                <xdr:row>32</xdr:row>
                <xdr:rowOff>0</xdr:rowOff>
              </from>
              <to>
                <xdr:col>28</xdr:col>
                <xdr:colOff>400050</xdr:colOff>
                <xdr:row>32</xdr:row>
                <xdr:rowOff>485775</xdr:rowOff>
              </to>
            </anchor>
          </objectPr>
        </oleObject>
      </mc:Choice>
      <mc:Fallback>
        <oleObject progId="PBrush" shapeId="39438" r:id="rId2523"/>
      </mc:Fallback>
    </mc:AlternateContent>
    <mc:AlternateContent xmlns:mc="http://schemas.openxmlformats.org/markup-compatibility/2006">
      <mc:Choice Requires="x14">
        <oleObject progId="PBrush" shapeId="39439" r:id="rId2524">
          <objectPr defaultSize="0" r:id="rId1271">
            <anchor moveWithCells="1" sizeWithCells="1">
              <from>
                <xdr:col>32</xdr:col>
                <xdr:colOff>0</xdr:colOff>
                <xdr:row>32</xdr:row>
                <xdr:rowOff>0</xdr:rowOff>
              </from>
              <to>
                <xdr:col>32</xdr:col>
                <xdr:colOff>400050</xdr:colOff>
                <xdr:row>32</xdr:row>
                <xdr:rowOff>485775</xdr:rowOff>
              </to>
            </anchor>
          </objectPr>
        </oleObject>
      </mc:Choice>
      <mc:Fallback>
        <oleObject progId="PBrush" shapeId="39439" r:id="rId2524"/>
      </mc:Fallback>
    </mc:AlternateContent>
    <mc:AlternateContent xmlns:mc="http://schemas.openxmlformats.org/markup-compatibility/2006">
      <mc:Choice Requires="x14">
        <oleObject progId="PBrush" shapeId="39440" r:id="rId2525">
          <objectPr defaultSize="0" r:id="rId9">
            <anchor moveWithCells="1" sizeWithCells="1">
              <from>
                <xdr:col>30</xdr:col>
                <xdr:colOff>0</xdr:colOff>
                <xdr:row>32</xdr:row>
                <xdr:rowOff>0</xdr:rowOff>
              </from>
              <to>
                <xdr:col>30</xdr:col>
                <xdr:colOff>400050</xdr:colOff>
                <xdr:row>32</xdr:row>
                <xdr:rowOff>485775</xdr:rowOff>
              </to>
            </anchor>
          </objectPr>
        </oleObject>
      </mc:Choice>
      <mc:Fallback>
        <oleObject progId="PBrush" shapeId="39440" r:id="rId2525"/>
      </mc:Fallback>
    </mc:AlternateContent>
    <mc:AlternateContent xmlns:mc="http://schemas.openxmlformats.org/markup-compatibility/2006">
      <mc:Choice Requires="x14">
        <oleObject progId="PBrush" shapeId="39441" r:id="rId2526">
          <objectPr defaultSize="0" r:id="rId415">
            <anchor moveWithCells="1" sizeWithCells="1">
              <from>
                <xdr:col>40</xdr:col>
                <xdr:colOff>0</xdr:colOff>
                <xdr:row>32</xdr:row>
                <xdr:rowOff>0</xdr:rowOff>
              </from>
              <to>
                <xdr:col>40</xdr:col>
                <xdr:colOff>400050</xdr:colOff>
                <xdr:row>32</xdr:row>
                <xdr:rowOff>485775</xdr:rowOff>
              </to>
            </anchor>
          </objectPr>
        </oleObject>
      </mc:Choice>
      <mc:Fallback>
        <oleObject progId="PBrush" shapeId="39441" r:id="rId2526"/>
      </mc:Fallback>
    </mc:AlternateContent>
    <mc:AlternateContent xmlns:mc="http://schemas.openxmlformats.org/markup-compatibility/2006">
      <mc:Choice Requires="x14">
        <oleObject progId="PBrush" shapeId="39442" r:id="rId2527">
          <objectPr defaultSize="0" r:id="rId133">
            <anchor moveWithCells="1" sizeWithCells="1">
              <from>
                <xdr:col>38</xdr:col>
                <xdr:colOff>0</xdr:colOff>
                <xdr:row>32</xdr:row>
                <xdr:rowOff>0</xdr:rowOff>
              </from>
              <to>
                <xdr:col>38</xdr:col>
                <xdr:colOff>400050</xdr:colOff>
                <xdr:row>32</xdr:row>
                <xdr:rowOff>485775</xdr:rowOff>
              </to>
            </anchor>
          </objectPr>
        </oleObject>
      </mc:Choice>
      <mc:Fallback>
        <oleObject progId="PBrush" shapeId="39442" r:id="rId2527"/>
      </mc:Fallback>
    </mc:AlternateContent>
    <mc:AlternateContent xmlns:mc="http://schemas.openxmlformats.org/markup-compatibility/2006">
      <mc:Choice Requires="x14">
        <oleObject progId="PBrush" shapeId="39443" r:id="rId2528">
          <objectPr defaultSize="0" r:id="rId200">
            <anchor moveWithCells="1" sizeWithCells="1">
              <from>
                <xdr:col>42</xdr:col>
                <xdr:colOff>0</xdr:colOff>
                <xdr:row>32</xdr:row>
                <xdr:rowOff>0</xdr:rowOff>
              </from>
              <to>
                <xdr:col>42</xdr:col>
                <xdr:colOff>400050</xdr:colOff>
                <xdr:row>32</xdr:row>
                <xdr:rowOff>485775</xdr:rowOff>
              </to>
            </anchor>
          </objectPr>
        </oleObject>
      </mc:Choice>
      <mc:Fallback>
        <oleObject progId="PBrush" shapeId="39443" r:id="rId2528"/>
      </mc:Fallback>
    </mc:AlternateContent>
    <mc:AlternateContent xmlns:mc="http://schemas.openxmlformats.org/markup-compatibility/2006">
      <mc:Choice Requires="x14">
        <oleObject progId="PBrush" shapeId="39444" r:id="rId2529">
          <objectPr defaultSize="0" r:id="rId570">
            <anchor moveWithCells="1" sizeWithCells="1">
              <from>
                <xdr:col>44</xdr:col>
                <xdr:colOff>0</xdr:colOff>
                <xdr:row>32</xdr:row>
                <xdr:rowOff>0</xdr:rowOff>
              </from>
              <to>
                <xdr:col>44</xdr:col>
                <xdr:colOff>400050</xdr:colOff>
                <xdr:row>32</xdr:row>
                <xdr:rowOff>485775</xdr:rowOff>
              </to>
            </anchor>
          </objectPr>
        </oleObject>
      </mc:Choice>
      <mc:Fallback>
        <oleObject progId="PBrush" shapeId="39444" r:id="rId2529"/>
      </mc:Fallback>
    </mc:AlternateContent>
    <mc:AlternateContent xmlns:mc="http://schemas.openxmlformats.org/markup-compatibility/2006">
      <mc:Choice Requires="x14">
        <oleObject progId="PBrush" shapeId="39445" r:id="rId2530">
          <objectPr defaultSize="0" r:id="rId1398">
            <anchor moveWithCells="1" sizeWithCells="1">
              <from>
                <xdr:col>34</xdr:col>
                <xdr:colOff>0</xdr:colOff>
                <xdr:row>32</xdr:row>
                <xdr:rowOff>0</xdr:rowOff>
              </from>
              <to>
                <xdr:col>34</xdr:col>
                <xdr:colOff>400050</xdr:colOff>
                <xdr:row>32</xdr:row>
                <xdr:rowOff>485775</xdr:rowOff>
              </to>
            </anchor>
          </objectPr>
        </oleObject>
      </mc:Choice>
      <mc:Fallback>
        <oleObject progId="PBrush" shapeId="39445" r:id="rId2530"/>
      </mc:Fallback>
    </mc:AlternateContent>
    <mc:AlternateContent xmlns:mc="http://schemas.openxmlformats.org/markup-compatibility/2006">
      <mc:Choice Requires="x14">
        <oleObject progId="PBrush" shapeId="39446" r:id="rId2531">
          <objectPr defaultSize="0" r:id="rId15">
            <anchor moveWithCells="1" sizeWithCells="1">
              <from>
                <xdr:col>36</xdr:col>
                <xdr:colOff>0</xdr:colOff>
                <xdr:row>40</xdr:row>
                <xdr:rowOff>0</xdr:rowOff>
              </from>
              <to>
                <xdr:col>36</xdr:col>
                <xdr:colOff>400050</xdr:colOff>
                <xdr:row>40</xdr:row>
                <xdr:rowOff>485775</xdr:rowOff>
              </to>
            </anchor>
          </objectPr>
        </oleObject>
      </mc:Choice>
      <mc:Fallback>
        <oleObject progId="PBrush" shapeId="39446" r:id="rId2531"/>
      </mc:Fallback>
    </mc:AlternateContent>
    <mc:AlternateContent xmlns:mc="http://schemas.openxmlformats.org/markup-compatibility/2006">
      <mc:Choice Requires="x14">
        <oleObject progId="PBrush" shapeId="39447" r:id="rId2532">
          <objectPr defaultSize="0" r:id="rId11">
            <anchor moveWithCells="1" sizeWithCells="1">
              <from>
                <xdr:col>28</xdr:col>
                <xdr:colOff>0</xdr:colOff>
                <xdr:row>40</xdr:row>
                <xdr:rowOff>0</xdr:rowOff>
              </from>
              <to>
                <xdr:col>28</xdr:col>
                <xdr:colOff>400050</xdr:colOff>
                <xdr:row>40</xdr:row>
                <xdr:rowOff>485775</xdr:rowOff>
              </to>
            </anchor>
          </objectPr>
        </oleObject>
      </mc:Choice>
      <mc:Fallback>
        <oleObject progId="PBrush" shapeId="39447" r:id="rId2532"/>
      </mc:Fallback>
    </mc:AlternateContent>
    <mc:AlternateContent xmlns:mc="http://schemas.openxmlformats.org/markup-compatibility/2006">
      <mc:Choice Requires="x14">
        <oleObject progId="PBrush" shapeId="39448" r:id="rId2533">
          <objectPr defaultSize="0" r:id="rId1271">
            <anchor moveWithCells="1" sizeWithCells="1">
              <from>
                <xdr:col>32</xdr:col>
                <xdr:colOff>0</xdr:colOff>
                <xdr:row>40</xdr:row>
                <xdr:rowOff>0</xdr:rowOff>
              </from>
              <to>
                <xdr:col>32</xdr:col>
                <xdr:colOff>400050</xdr:colOff>
                <xdr:row>40</xdr:row>
                <xdr:rowOff>485775</xdr:rowOff>
              </to>
            </anchor>
          </objectPr>
        </oleObject>
      </mc:Choice>
      <mc:Fallback>
        <oleObject progId="PBrush" shapeId="39448" r:id="rId2533"/>
      </mc:Fallback>
    </mc:AlternateContent>
    <mc:AlternateContent xmlns:mc="http://schemas.openxmlformats.org/markup-compatibility/2006">
      <mc:Choice Requires="x14">
        <oleObject progId="PBrush" shapeId="39449" r:id="rId2534">
          <objectPr defaultSize="0" r:id="rId9">
            <anchor moveWithCells="1" sizeWithCells="1">
              <from>
                <xdr:col>30</xdr:col>
                <xdr:colOff>0</xdr:colOff>
                <xdr:row>40</xdr:row>
                <xdr:rowOff>0</xdr:rowOff>
              </from>
              <to>
                <xdr:col>30</xdr:col>
                <xdr:colOff>400050</xdr:colOff>
                <xdr:row>40</xdr:row>
                <xdr:rowOff>485775</xdr:rowOff>
              </to>
            </anchor>
          </objectPr>
        </oleObject>
      </mc:Choice>
      <mc:Fallback>
        <oleObject progId="PBrush" shapeId="39449" r:id="rId2534"/>
      </mc:Fallback>
    </mc:AlternateContent>
    <mc:AlternateContent xmlns:mc="http://schemas.openxmlformats.org/markup-compatibility/2006">
      <mc:Choice Requires="x14">
        <oleObject progId="PBrush" shapeId="39450" r:id="rId2535">
          <objectPr defaultSize="0" r:id="rId415">
            <anchor moveWithCells="1" sizeWithCells="1">
              <from>
                <xdr:col>40</xdr:col>
                <xdr:colOff>0</xdr:colOff>
                <xdr:row>40</xdr:row>
                <xdr:rowOff>0</xdr:rowOff>
              </from>
              <to>
                <xdr:col>40</xdr:col>
                <xdr:colOff>400050</xdr:colOff>
                <xdr:row>40</xdr:row>
                <xdr:rowOff>485775</xdr:rowOff>
              </to>
            </anchor>
          </objectPr>
        </oleObject>
      </mc:Choice>
      <mc:Fallback>
        <oleObject progId="PBrush" shapeId="39450" r:id="rId2535"/>
      </mc:Fallback>
    </mc:AlternateContent>
    <mc:AlternateContent xmlns:mc="http://schemas.openxmlformats.org/markup-compatibility/2006">
      <mc:Choice Requires="x14">
        <oleObject progId="PBrush" shapeId="39451" r:id="rId2536">
          <objectPr defaultSize="0" r:id="rId133">
            <anchor moveWithCells="1" sizeWithCells="1">
              <from>
                <xdr:col>38</xdr:col>
                <xdr:colOff>0</xdr:colOff>
                <xdr:row>40</xdr:row>
                <xdr:rowOff>0</xdr:rowOff>
              </from>
              <to>
                <xdr:col>38</xdr:col>
                <xdr:colOff>400050</xdr:colOff>
                <xdr:row>40</xdr:row>
                <xdr:rowOff>485775</xdr:rowOff>
              </to>
            </anchor>
          </objectPr>
        </oleObject>
      </mc:Choice>
      <mc:Fallback>
        <oleObject progId="PBrush" shapeId="39451" r:id="rId2536"/>
      </mc:Fallback>
    </mc:AlternateContent>
    <mc:AlternateContent xmlns:mc="http://schemas.openxmlformats.org/markup-compatibility/2006">
      <mc:Choice Requires="x14">
        <oleObject progId="PBrush" shapeId="39452" r:id="rId2537">
          <objectPr defaultSize="0" r:id="rId200">
            <anchor moveWithCells="1" sizeWithCells="1">
              <from>
                <xdr:col>42</xdr:col>
                <xdr:colOff>0</xdr:colOff>
                <xdr:row>40</xdr:row>
                <xdr:rowOff>0</xdr:rowOff>
              </from>
              <to>
                <xdr:col>42</xdr:col>
                <xdr:colOff>400050</xdr:colOff>
                <xdr:row>40</xdr:row>
                <xdr:rowOff>485775</xdr:rowOff>
              </to>
            </anchor>
          </objectPr>
        </oleObject>
      </mc:Choice>
      <mc:Fallback>
        <oleObject progId="PBrush" shapeId="39452" r:id="rId2537"/>
      </mc:Fallback>
    </mc:AlternateContent>
    <mc:AlternateContent xmlns:mc="http://schemas.openxmlformats.org/markup-compatibility/2006">
      <mc:Choice Requires="x14">
        <oleObject progId="PBrush" shapeId="39453" r:id="rId2538">
          <objectPr defaultSize="0" r:id="rId570">
            <anchor moveWithCells="1" sizeWithCells="1">
              <from>
                <xdr:col>44</xdr:col>
                <xdr:colOff>0</xdr:colOff>
                <xdr:row>40</xdr:row>
                <xdr:rowOff>0</xdr:rowOff>
              </from>
              <to>
                <xdr:col>44</xdr:col>
                <xdr:colOff>400050</xdr:colOff>
                <xdr:row>40</xdr:row>
                <xdr:rowOff>485775</xdr:rowOff>
              </to>
            </anchor>
          </objectPr>
        </oleObject>
      </mc:Choice>
      <mc:Fallback>
        <oleObject progId="PBrush" shapeId="39453" r:id="rId2538"/>
      </mc:Fallback>
    </mc:AlternateContent>
    <mc:AlternateContent xmlns:mc="http://schemas.openxmlformats.org/markup-compatibility/2006">
      <mc:Choice Requires="x14">
        <oleObject progId="PBrush" shapeId="39454" r:id="rId2539">
          <objectPr defaultSize="0" r:id="rId1398">
            <anchor moveWithCells="1" sizeWithCells="1">
              <from>
                <xdr:col>34</xdr:col>
                <xdr:colOff>0</xdr:colOff>
                <xdr:row>40</xdr:row>
                <xdr:rowOff>0</xdr:rowOff>
              </from>
              <to>
                <xdr:col>34</xdr:col>
                <xdr:colOff>400050</xdr:colOff>
                <xdr:row>40</xdr:row>
                <xdr:rowOff>485775</xdr:rowOff>
              </to>
            </anchor>
          </objectPr>
        </oleObject>
      </mc:Choice>
      <mc:Fallback>
        <oleObject progId="PBrush" shapeId="39454" r:id="rId2539"/>
      </mc:Fallback>
    </mc:AlternateContent>
    <mc:AlternateContent xmlns:mc="http://schemas.openxmlformats.org/markup-compatibility/2006">
      <mc:Choice Requires="x14">
        <oleObject progId="PBrush" shapeId="39455" r:id="rId2540">
          <objectPr defaultSize="0" r:id="rId15">
            <anchor moveWithCells="1" sizeWithCells="1">
              <from>
                <xdr:col>36</xdr:col>
                <xdr:colOff>0</xdr:colOff>
                <xdr:row>33</xdr:row>
                <xdr:rowOff>0</xdr:rowOff>
              </from>
              <to>
                <xdr:col>36</xdr:col>
                <xdr:colOff>400050</xdr:colOff>
                <xdr:row>33</xdr:row>
                <xdr:rowOff>485775</xdr:rowOff>
              </to>
            </anchor>
          </objectPr>
        </oleObject>
      </mc:Choice>
      <mc:Fallback>
        <oleObject progId="PBrush" shapeId="39455" r:id="rId2540"/>
      </mc:Fallback>
    </mc:AlternateContent>
    <mc:AlternateContent xmlns:mc="http://schemas.openxmlformats.org/markup-compatibility/2006">
      <mc:Choice Requires="x14">
        <oleObject progId="PBrush" shapeId="39456" r:id="rId2541">
          <objectPr defaultSize="0" r:id="rId11">
            <anchor moveWithCells="1" sizeWithCells="1">
              <from>
                <xdr:col>28</xdr:col>
                <xdr:colOff>0</xdr:colOff>
                <xdr:row>33</xdr:row>
                <xdr:rowOff>0</xdr:rowOff>
              </from>
              <to>
                <xdr:col>28</xdr:col>
                <xdr:colOff>400050</xdr:colOff>
                <xdr:row>33</xdr:row>
                <xdr:rowOff>485775</xdr:rowOff>
              </to>
            </anchor>
          </objectPr>
        </oleObject>
      </mc:Choice>
      <mc:Fallback>
        <oleObject progId="PBrush" shapeId="39456" r:id="rId2541"/>
      </mc:Fallback>
    </mc:AlternateContent>
    <mc:AlternateContent xmlns:mc="http://schemas.openxmlformats.org/markup-compatibility/2006">
      <mc:Choice Requires="x14">
        <oleObject progId="PBrush" shapeId="39457" r:id="rId2542">
          <objectPr defaultSize="0" r:id="rId1271">
            <anchor moveWithCells="1" sizeWithCells="1">
              <from>
                <xdr:col>32</xdr:col>
                <xdr:colOff>0</xdr:colOff>
                <xdr:row>33</xdr:row>
                <xdr:rowOff>0</xdr:rowOff>
              </from>
              <to>
                <xdr:col>32</xdr:col>
                <xdr:colOff>400050</xdr:colOff>
                <xdr:row>33</xdr:row>
                <xdr:rowOff>485775</xdr:rowOff>
              </to>
            </anchor>
          </objectPr>
        </oleObject>
      </mc:Choice>
      <mc:Fallback>
        <oleObject progId="PBrush" shapeId="39457" r:id="rId2542"/>
      </mc:Fallback>
    </mc:AlternateContent>
    <mc:AlternateContent xmlns:mc="http://schemas.openxmlformats.org/markup-compatibility/2006">
      <mc:Choice Requires="x14">
        <oleObject progId="PBrush" shapeId="39458" r:id="rId2543">
          <objectPr defaultSize="0" r:id="rId9">
            <anchor moveWithCells="1" sizeWithCells="1">
              <from>
                <xdr:col>30</xdr:col>
                <xdr:colOff>0</xdr:colOff>
                <xdr:row>33</xdr:row>
                <xdr:rowOff>0</xdr:rowOff>
              </from>
              <to>
                <xdr:col>30</xdr:col>
                <xdr:colOff>400050</xdr:colOff>
                <xdr:row>33</xdr:row>
                <xdr:rowOff>485775</xdr:rowOff>
              </to>
            </anchor>
          </objectPr>
        </oleObject>
      </mc:Choice>
      <mc:Fallback>
        <oleObject progId="PBrush" shapeId="39458" r:id="rId2543"/>
      </mc:Fallback>
    </mc:AlternateContent>
    <mc:AlternateContent xmlns:mc="http://schemas.openxmlformats.org/markup-compatibility/2006">
      <mc:Choice Requires="x14">
        <oleObject progId="PBrush" shapeId="39459" r:id="rId2544">
          <objectPr defaultSize="0" r:id="rId415">
            <anchor moveWithCells="1" sizeWithCells="1">
              <from>
                <xdr:col>40</xdr:col>
                <xdr:colOff>0</xdr:colOff>
                <xdr:row>33</xdr:row>
                <xdr:rowOff>0</xdr:rowOff>
              </from>
              <to>
                <xdr:col>40</xdr:col>
                <xdr:colOff>400050</xdr:colOff>
                <xdr:row>33</xdr:row>
                <xdr:rowOff>485775</xdr:rowOff>
              </to>
            </anchor>
          </objectPr>
        </oleObject>
      </mc:Choice>
      <mc:Fallback>
        <oleObject progId="PBrush" shapeId="39459" r:id="rId2544"/>
      </mc:Fallback>
    </mc:AlternateContent>
    <mc:AlternateContent xmlns:mc="http://schemas.openxmlformats.org/markup-compatibility/2006">
      <mc:Choice Requires="x14">
        <oleObject progId="PBrush" shapeId="39460" r:id="rId2545">
          <objectPr defaultSize="0" r:id="rId133">
            <anchor moveWithCells="1" sizeWithCells="1">
              <from>
                <xdr:col>38</xdr:col>
                <xdr:colOff>0</xdr:colOff>
                <xdr:row>33</xdr:row>
                <xdr:rowOff>0</xdr:rowOff>
              </from>
              <to>
                <xdr:col>38</xdr:col>
                <xdr:colOff>400050</xdr:colOff>
                <xdr:row>33</xdr:row>
                <xdr:rowOff>485775</xdr:rowOff>
              </to>
            </anchor>
          </objectPr>
        </oleObject>
      </mc:Choice>
      <mc:Fallback>
        <oleObject progId="PBrush" shapeId="39460" r:id="rId2545"/>
      </mc:Fallback>
    </mc:AlternateContent>
    <mc:AlternateContent xmlns:mc="http://schemas.openxmlformats.org/markup-compatibility/2006">
      <mc:Choice Requires="x14">
        <oleObject progId="PBrush" shapeId="39461" r:id="rId2546">
          <objectPr defaultSize="0" r:id="rId200">
            <anchor moveWithCells="1" sizeWithCells="1">
              <from>
                <xdr:col>42</xdr:col>
                <xdr:colOff>0</xdr:colOff>
                <xdr:row>33</xdr:row>
                <xdr:rowOff>0</xdr:rowOff>
              </from>
              <to>
                <xdr:col>42</xdr:col>
                <xdr:colOff>400050</xdr:colOff>
                <xdr:row>33</xdr:row>
                <xdr:rowOff>485775</xdr:rowOff>
              </to>
            </anchor>
          </objectPr>
        </oleObject>
      </mc:Choice>
      <mc:Fallback>
        <oleObject progId="PBrush" shapeId="39461" r:id="rId2546"/>
      </mc:Fallback>
    </mc:AlternateContent>
    <mc:AlternateContent xmlns:mc="http://schemas.openxmlformats.org/markup-compatibility/2006">
      <mc:Choice Requires="x14">
        <oleObject progId="PBrush" shapeId="39462" r:id="rId2547">
          <objectPr defaultSize="0" r:id="rId570">
            <anchor moveWithCells="1" sizeWithCells="1">
              <from>
                <xdr:col>44</xdr:col>
                <xdr:colOff>0</xdr:colOff>
                <xdr:row>33</xdr:row>
                <xdr:rowOff>0</xdr:rowOff>
              </from>
              <to>
                <xdr:col>44</xdr:col>
                <xdr:colOff>400050</xdr:colOff>
                <xdr:row>33</xdr:row>
                <xdr:rowOff>485775</xdr:rowOff>
              </to>
            </anchor>
          </objectPr>
        </oleObject>
      </mc:Choice>
      <mc:Fallback>
        <oleObject progId="PBrush" shapeId="39462" r:id="rId2547"/>
      </mc:Fallback>
    </mc:AlternateContent>
    <mc:AlternateContent xmlns:mc="http://schemas.openxmlformats.org/markup-compatibility/2006">
      <mc:Choice Requires="x14">
        <oleObject progId="PBrush" shapeId="39463" r:id="rId2548">
          <objectPr defaultSize="0" r:id="rId1398">
            <anchor moveWithCells="1" sizeWithCells="1">
              <from>
                <xdr:col>34</xdr:col>
                <xdr:colOff>0</xdr:colOff>
                <xdr:row>33</xdr:row>
                <xdr:rowOff>0</xdr:rowOff>
              </from>
              <to>
                <xdr:col>34</xdr:col>
                <xdr:colOff>400050</xdr:colOff>
                <xdr:row>33</xdr:row>
                <xdr:rowOff>485775</xdr:rowOff>
              </to>
            </anchor>
          </objectPr>
        </oleObject>
      </mc:Choice>
      <mc:Fallback>
        <oleObject progId="PBrush" shapeId="39463" r:id="rId2548"/>
      </mc:Fallback>
    </mc:AlternateContent>
    <mc:AlternateContent xmlns:mc="http://schemas.openxmlformats.org/markup-compatibility/2006">
      <mc:Choice Requires="x14">
        <oleObject progId="PBrush" shapeId="39464" r:id="rId2549">
          <objectPr defaultSize="0" r:id="rId15">
            <anchor moveWithCells="1" sizeWithCells="1">
              <from>
                <xdr:col>36</xdr:col>
                <xdr:colOff>0</xdr:colOff>
                <xdr:row>18</xdr:row>
                <xdr:rowOff>0</xdr:rowOff>
              </from>
              <to>
                <xdr:col>36</xdr:col>
                <xdr:colOff>400050</xdr:colOff>
                <xdr:row>18</xdr:row>
                <xdr:rowOff>485775</xdr:rowOff>
              </to>
            </anchor>
          </objectPr>
        </oleObject>
      </mc:Choice>
      <mc:Fallback>
        <oleObject progId="PBrush" shapeId="39464" r:id="rId2549"/>
      </mc:Fallback>
    </mc:AlternateContent>
    <mc:AlternateContent xmlns:mc="http://schemas.openxmlformats.org/markup-compatibility/2006">
      <mc:Choice Requires="x14">
        <oleObject progId="PBrush" shapeId="39465" r:id="rId2550">
          <objectPr defaultSize="0" r:id="rId11">
            <anchor moveWithCells="1" sizeWithCells="1">
              <from>
                <xdr:col>28</xdr:col>
                <xdr:colOff>0</xdr:colOff>
                <xdr:row>18</xdr:row>
                <xdr:rowOff>0</xdr:rowOff>
              </from>
              <to>
                <xdr:col>28</xdr:col>
                <xdr:colOff>400050</xdr:colOff>
                <xdr:row>18</xdr:row>
                <xdr:rowOff>485775</xdr:rowOff>
              </to>
            </anchor>
          </objectPr>
        </oleObject>
      </mc:Choice>
      <mc:Fallback>
        <oleObject progId="PBrush" shapeId="39465" r:id="rId2550"/>
      </mc:Fallback>
    </mc:AlternateContent>
    <mc:AlternateContent xmlns:mc="http://schemas.openxmlformats.org/markup-compatibility/2006">
      <mc:Choice Requires="x14">
        <oleObject progId="PBrush" shapeId="39466" r:id="rId2551">
          <objectPr defaultSize="0" r:id="rId1271">
            <anchor moveWithCells="1" sizeWithCells="1">
              <from>
                <xdr:col>32</xdr:col>
                <xdr:colOff>0</xdr:colOff>
                <xdr:row>18</xdr:row>
                <xdr:rowOff>0</xdr:rowOff>
              </from>
              <to>
                <xdr:col>32</xdr:col>
                <xdr:colOff>400050</xdr:colOff>
                <xdr:row>18</xdr:row>
                <xdr:rowOff>485775</xdr:rowOff>
              </to>
            </anchor>
          </objectPr>
        </oleObject>
      </mc:Choice>
      <mc:Fallback>
        <oleObject progId="PBrush" shapeId="39466" r:id="rId2551"/>
      </mc:Fallback>
    </mc:AlternateContent>
    <mc:AlternateContent xmlns:mc="http://schemas.openxmlformats.org/markup-compatibility/2006">
      <mc:Choice Requires="x14">
        <oleObject progId="PBrush" shapeId="39467" r:id="rId2552">
          <objectPr defaultSize="0" r:id="rId9">
            <anchor moveWithCells="1" sizeWithCells="1">
              <from>
                <xdr:col>30</xdr:col>
                <xdr:colOff>0</xdr:colOff>
                <xdr:row>18</xdr:row>
                <xdr:rowOff>0</xdr:rowOff>
              </from>
              <to>
                <xdr:col>30</xdr:col>
                <xdr:colOff>400050</xdr:colOff>
                <xdr:row>18</xdr:row>
                <xdr:rowOff>485775</xdr:rowOff>
              </to>
            </anchor>
          </objectPr>
        </oleObject>
      </mc:Choice>
      <mc:Fallback>
        <oleObject progId="PBrush" shapeId="39467" r:id="rId2552"/>
      </mc:Fallback>
    </mc:AlternateContent>
    <mc:AlternateContent xmlns:mc="http://schemas.openxmlformats.org/markup-compatibility/2006">
      <mc:Choice Requires="x14">
        <oleObject progId="PBrush" shapeId="39468" r:id="rId2553">
          <objectPr defaultSize="0" r:id="rId415">
            <anchor moveWithCells="1" sizeWithCells="1">
              <from>
                <xdr:col>40</xdr:col>
                <xdr:colOff>0</xdr:colOff>
                <xdr:row>18</xdr:row>
                <xdr:rowOff>0</xdr:rowOff>
              </from>
              <to>
                <xdr:col>40</xdr:col>
                <xdr:colOff>400050</xdr:colOff>
                <xdr:row>18</xdr:row>
                <xdr:rowOff>485775</xdr:rowOff>
              </to>
            </anchor>
          </objectPr>
        </oleObject>
      </mc:Choice>
      <mc:Fallback>
        <oleObject progId="PBrush" shapeId="39468" r:id="rId2553"/>
      </mc:Fallback>
    </mc:AlternateContent>
    <mc:AlternateContent xmlns:mc="http://schemas.openxmlformats.org/markup-compatibility/2006">
      <mc:Choice Requires="x14">
        <oleObject progId="PBrush" shapeId="39469" r:id="rId2554">
          <objectPr defaultSize="0" r:id="rId133">
            <anchor moveWithCells="1" sizeWithCells="1">
              <from>
                <xdr:col>38</xdr:col>
                <xdr:colOff>0</xdr:colOff>
                <xdr:row>18</xdr:row>
                <xdr:rowOff>0</xdr:rowOff>
              </from>
              <to>
                <xdr:col>38</xdr:col>
                <xdr:colOff>400050</xdr:colOff>
                <xdr:row>18</xdr:row>
                <xdr:rowOff>485775</xdr:rowOff>
              </to>
            </anchor>
          </objectPr>
        </oleObject>
      </mc:Choice>
      <mc:Fallback>
        <oleObject progId="PBrush" shapeId="39469" r:id="rId2554"/>
      </mc:Fallback>
    </mc:AlternateContent>
    <mc:AlternateContent xmlns:mc="http://schemas.openxmlformats.org/markup-compatibility/2006">
      <mc:Choice Requires="x14">
        <oleObject progId="PBrush" shapeId="39470" r:id="rId2555">
          <objectPr defaultSize="0" r:id="rId200">
            <anchor moveWithCells="1" sizeWithCells="1">
              <from>
                <xdr:col>42</xdr:col>
                <xdr:colOff>0</xdr:colOff>
                <xdr:row>18</xdr:row>
                <xdr:rowOff>0</xdr:rowOff>
              </from>
              <to>
                <xdr:col>42</xdr:col>
                <xdr:colOff>400050</xdr:colOff>
                <xdr:row>18</xdr:row>
                <xdr:rowOff>485775</xdr:rowOff>
              </to>
            </anchor>
          </objectPr>
        </oleObject>
      </mc:Choice>
      <mc:Fallback>
        <oleObject progId="PBrush" shapeId="39470" r:id="rId2555"/>
      </mc:Fallback>
    </mc:AlternateContent>
    <mc:AlternateContent xmlns:mc="http://schemas.openxmlformats.org/markup-compatibility/2006">
      <mc:Choice Requires="x14">
        <oleObject progId="PBrush" shapeId="39471" r:id="rId2556">
          <objectPr defaultSize="0" r:id="rId570">
            <anchor moveWithCells="1" sizeWithCells="1">
              <from>
                <xdr:col>44</xdr:col>
                <xdr:colOff>0</xdr:colOff>
                <xdr:row>18</xdr:row>
                <xdr:rowOff>0</xdr:rowOff>
              </from>
              <to>
                <xdr:col>44</xdr:col>
                <xdr:colOff>400050</xdr:colOff>
                <xdr:row>18</xdr:row>
                <xdr:rowOff>485775</xdr:rowOff>
              </to>
            </anchor>
          </objectPr>
        </oleObject>
      </mc:Choice>
      <mc:Fallback>
        <oleObject progId="PBrush" shapeId="39471" r:id="rId2556"/>
      </mc:Fallback>
    </mc:AlternateContent>
    <mc:AlternateContent xmlns:mc="http://schemas.openxmlformats.org/markup-compatibility/2006">
      <mc:Choice Requires="x14">
        <oleObject progId="PBrush" shapeId="39472" r:id="rId2557">
          <objectPr defaultSize="0" r:id="rId1398">
            <anchor moveWithCells="1" sizeWithCells="1">
              <from>
                <xdr:col>34</xdr:col>
                <xdr:colOff>0</xdr:colOff>
                <xdr:row>18</xdr:row>
                <xdr:rowOff>0</xdr:rowOff>
              </from>
              <to>
                <xdr:col>34</xdr:col>
                <xdr:colOff>400050</xdr:colOff>
                <xdr:row>18</xdr:row>
                <xdr:rowOff>485775</xdr:rowOff>
              </to>
            </anchor>
          </objectPr>
        </oleObject>
      </mc:Choice>
      <mc:Fallback>
        <oleObject progId="PBrush" shapeId="39472" r:id="rId2557"/>
      </mc:Fallback>
    </mc:AlternateContent>
    <mc:AlternateContent xmlns:mc="http://schemas.openxmlformats.org/markup-compatibility/2006">
      <mc:Choice Requires="x14">
        <oleObject progId="PBrush" shapeId="39473" r:id="rId2558">
          <objectPr defaultSize="0" r:id="rId15">
            <anchor moveWithCells="1" sizeWithCells="1">
              <from>
                <xdr:col>36</xdr:col>
                <xdr:colOff>0</xdr:colOff>
                <xdr:row>75</xdr:row>
                <xdr:rowOff>0</xdr:rowOff>
              </from>
              <to>
                <xdr:col>36</xdr:col>
                <xdr:colOff>400050</xdr:colOff>
                <xdr:row>75</xdr:row>
                <xdr:rowOff>485775</xdr:rowOff>
              </to>
            </anchor>
          </objectPr>
        </oleObject>
      </mc:Choice>
      <mc:Fallback>
        <oleObject progId="PBrush" shapeId="39473" r:id="rId2558"/>
      </mc:Fallback>
    </mc:AlternateContent>
    <mc:AlternateContent xmlns:mc="http://schemas.openxmlformats.org/markup-compatibility/2006">
      <mc:Choice Requires="x14">
        <oleObject progId="PBrush" shapeId="39474" r:id="rId2559">
          <objectPr defaultSize="0" r:id="rId11">
            <anchor moveWithCells="1" sizeWithCells="1">
              <from>
                <xdr:col>28</xdr:col>
                <xdr:colOff>0</xdr:colOff>
                <xdr:row>75</xdr:row>
                <xdr:rowOff>0</xdr:rowOff>
              </from>
              <to>
                <xdr:col>28</xdr:col>
                <xdr:colOff>400050</xdr:colOff>
                <xdr:row>75</xdr:row>
                <xdr:rowOff>485775</xdr:rowOff>
              </to>
            </anchor>
          </objectPr>
        </oleObject>
      </mc:Choice>
      <mc:Fallback>
        <oleObject progId="PBrush" shapeId="39474" r:id="rId2559"/>
      </mc:Fallback>
    </mc:AlternateContent>
    <mc:AlternateContent xmlns:mc="http://schemas.openxmlformats.org/markup-compatibility/2006">
      <mc:Choice Requires="x14">
        <oleObject progId="PBrush" shapeId="39475" r:id="rId2560">
          <objectPr defaultSize="0" r:id="rId1271">
            <anchor moveWithCells="1" sizeWithCells="1">
              <from>
                <xdr:col>32</xdr:col>
                <xdr:colOff>0</xdr:colOff>
                <xdr:row>75</xdr:row>
                <xdr:rowOff>0</xdr:rowOff>
              </from>
              <to>
                <xdr:col>32</xdr:col>
                <xdr:colOff>400050</xdr:colOff>
                <xdr:row>75</xdr:row>
                <xdr:rowOff>485775</xdr:rowOff>
              </to>
            </anchor>
          </objectPr>
        </oleObject>
      </mc:Choice>
      <mc:Fallback>
        <oleObject progId="PBrush" shapeId="39475" r:id="rId2560"/>
      </mc:Fallback>
    </mc:AlternateContent>
    <mc:AlternateContent xmlns:mc="http://schemas.openxmlformats.org/markup-compatibility/2006">
      <mc:Choice Requires="x14">
        <oleObject progId="PBrush" shapeId="39476" r:id="rId2561">
          <objectPr defaultSize="0" r:id="rId9">
            <anchor moveWithCells="1" sizeWithCells="1">
              <from>
                <xdr:col>30</xdr:col>
                <xdr:colOff>0</xdr:colOff>
                <xdr:row>75</xdr:row>
                <xdr:rowOff>0</xdr:rowOff>
              </from>
              <to>
                <xdr:col>30</xdr:col>
                <xdr:colOff>400050</xdr:colOff>
                <xdr:row>75</xdr:row>
                <xdr:rowOff>485775</xdr:rowOff>
              </to>
            </anchor>
          </objectPr>
        </oleObject>
      </mc:Choice>
      <mc:Fallback>
        <oleObject progId="PBrush" shapeId="39476" r:id="rId2561"/>
      </mc:Fallback>
    </mc:AlternateContent>
    <mc:AlternateContent xmlns:mc="http://schemas.openxmlformats.org/markup-compatibility/2006">
      <mc:Choice Requires="x14">
        <oleObject progId="PBrush" shapeId="39477" r:id="rId2562">
          <objectPr defaultSize="0" r:id="rId415">
            <anchor moveWithCells="1" sizeWithCells="1">
              <from>
                <xdr:col>40</xdr:col>
                <xdr:colOff>0</xdr:colOff>
                <xdr:row>75</xdr:row>
                <xdr:rowOff>0</xdr:rowOff>
              </from>
              <to>
                <xdr:col>40</xdr:col>
                <xdr:colOff>400050</xdr:colOff>
                <xdr:row>75</xdr:row>
                <xdr:rowOff>485775</xdr:rowOff>
              </to>
            </anchor>
          </objectPr>
        </oleObject>
      </mc:Choice>
      <mc:Fallback>
        <oleObject progId="PBrush" shapeId="39477" r:id="rId2562"/>
      </mc:Fallback>
    </mc:AlternateContent>
    <mc:AlternateContent xmlns:mc="http://schemas.openxmlformats.org/markup-compatibility/2006">
      <mc:Choice Requires="x14">
        <oleObject progId="PBrush" shapeId="39478" r:id="rId2563">
          <objectPr defaultSize="0" r:id="rId133">
            <anchor moveWithCells="1" sizeWithCells="1">
              <from>
                <xdr:col>38</xdr:col>
                <xdr:colOff>0</xdr:colOff>
                <xdr:row>75</xdr:row>
                <xdr:rowOff>0</xdr:rowOff>
              </from>
              <to>
                <xdr:col>38</xdr:col>
                <xdr:colOff>400050</xdr:colOff>
                <xdr:row>75</xdr:row>
                <xdr:rowOff>485775</xdr:rowOff>
              </to>
            </anchor>
          </objectPr>
        </oleObject>
      </mc:Choice>
      <mc:Fallback>
        <oleObject progId="PBrush" shapeId="39478" r:id="rId2563"/>
      </mc:Fallback>
    </mc:AlternateContent>
    <mc:AlternateContent xmlns:mc="http://schemas.openxmlformats.org/markup-compatibility/2006">
      <mc:Choice Requires="x14">
        <oleObject progId="PBrush" shapeId="39479" r:id="rId2564">
          <objectPr defaultSize="0" r:id="rId200">
            <anchor moveWithCells="1" sizeWithCells="1">
              <from>
                <xdr:col>42</xdr:col>
                <xdr:colOff>0</xdr:colOff>
                <xdr:row>75</xdr:row>
                <xdr:rowOff>0</xdr:rowOff>
              </from>
              <to>
                <xdr:col>42</xdr:col>
                <xdr:colOff>400050</xdr:colOff>
                <xdr:row>75</xdr:row>
                <xdr:rowOff>485775</xdr:rowOff>
              </to>
            </anchor>
          </objectPr>
        </oleObject>
      </mc:Choice>
      <mc:Fallback>
        <oleObject progId="PBrush" shapeId="39479" r:id="rId2564"/>
      </mc:Fallback>
    </mc:AlternateContent>
    <mc:AlternateContent xmlns:mc="http://schemas.openxmlformats.org/markup-compatibility/2006">
      <mc:Choice Requires="x14">
        <oleObject progId="PBrush" shapeId="39480" r:id="rId2565">
          <objectPr defaultSize="0" r:id="rId570">
            <anchor moveWithCells="1" sizeWithCells="1">
              <from>
                <xdr:col>44</xdr:col>
                <xdr:colOff>0</xdr:colOff>
                <xdr:row>75</xdr:row>
                <xdr:rowOff>0</xdr:rowOff>
              </from>
              <to>
                <xdr:col>44</xdr:col>
                <xdr:colOff>400050</xdr:colOff>
                <xdr:row>75</xdr:row>
                <xdr:rowOff>485775</xdr:rowOff>
              </to>
            </anchor>
          </objectPr>
        </oleObject>
      </mc:Choice>
      <mc:Fallback>
        <oleObject progId="PBrush" shapeId="39480" r:id="rId2565"/>
      </mc:Fallback>
    </mc:AlternateContent>
    <mc:AlternateContent xmlns:mc="http://schemas.openxmlformats.org/markup-compatibility/2006">
      <mc:Choice Requires="x14">
        <oleObject progId="PBrush" shapeId="39481" r:id="rId2566">
          <objectPr defaultSize="0" r:id="rId1398">
            <anchor moveWithCells="1" sizeWithCells="1">
              <from>
                <xdr:col>34</xdr:col>
                <xdr:colOff>0</xdr:colOff>
                <xdr:row>75</xdr:row>
                <xdr:rowOff>0</xdr:rowOff>
              </from>
              <to>
                <xdr:col>34</xdr:col>
                <xdr:colOff>400050</xdr:colOff>
                <xdr:row>75</xdr:row>
                <xdr:rowOff>485775</xdr:rowOff>
              </to>
            </anchor>
          </objectPr>
        </oleObject>
      </mc:Choice>
      <mc:Fallback>
        <oleObject progId="PBrush" shapeId="39481" r:id="rId2566"/>
      </mc:Fallback>
    </mc:AlternateContent>
    <mc:AlternateContent xmlns:mc="http://schemas.openxmlformats.org/markup-compatibility/2006">
      <mc:Choice Requires="x14">
        <oleObject progId="PBrush" shapeId="39482" r:id="rId2567">
          <objectPr defaultSize="0" r:id="rId15">
            <anchor moveWithCells="1" sizeWithCells="1">
              <from>
                <xdr:col>36</xdr:col>
                <xdr:colOff>0</xdr:colOff>
                <xdr:row>76</xdr:row>
                <xdr:rowOff>0</xdr:rowOff>
              </from>
              <to>
                <xdr:col>36</xdr:col>
                <xdr:colOff>400050</xdr:colOff>
                <xdr:row>76</xdr:row>
                <xdr:rowOff>485775</xdr:rowOff>
              </to>
            </anchor>
          </objectPr>
        </oleObject>
      </mc:Choice>
      <mc:Fallback>
        <oleObject progId="PBrush" shapeId="39482" r:id="rId2567"/>
      </mc:Fallback>
    </mc:AlternateContent>
    <mc:AlternateContent xmlns:mc="http://schemas.openxmlformats.org/markup-compatibility/2006">
      <mc:Choice Requires="x14">
        <oleObject progId="PBrush" shapeId="39483" r:id="rId2568">
          <objectPr defaultSize="0" r:id="rId11">
            <anchor moveWithCells="1" sizeWithCells="1">
              <from>
                <xdr:col>28</xdr:col>
                <xdr:colOff>0</xdr:colOff>
                <xdr:row>76</xdr:row>
                <xdr:rowOff>0</xdr:rowOff>
              </from>
              <to>
                <xdr:col>28</xdr:col>
                <xdr:colOff>400050</xdr:colOff>
                <xdr:row>76</xdr:row>
                <xdr:rowOff>485775</xdr:rowOff>
              </to>
            </anchor>
          </objectPr>
        </oleObject>
      </mc:Choice>
      <mc:Fallback>
        <oleObject progId="PBrush" shapeId="39483" r:id="rId2568"/>
      </mc:Fallback>
    </mc:AlternateContent>
    <mc:AlternateContent xmlns:mc="http://schemas.openxmlformats.org/markup-compatibility/2006">
      <mc:Choice Requires="x14">
        <oleObject progId="PBrush" shapeId="39484" r:id="rId2569">
          <objectPr defaultSize="0" r:id="rId1271">
            <anchor moveWithCells="1" sizeWithCells="1">
              <from>
                <xdr:col>32</xdr:col>
                <xdr:colOff>0</xdr:colOff>
                <xdr:row>76</xdr:row>
                <xdr:rowOff>0</xdr:rowOff>
              </from>
              <to>
                <xdr:col>32</xdr:col>
                <xdr:colOff>400050</xdr:colOff>
                <xdr:row>76</xdr:row>
                <xdr:rowOff>485775</xdr:rowOff>
              </to>
            </anchor>
          </objectPr>
        </oleObject>
      </mc:Choice>
      <mc:Fallback>
        <oleObject progId="PBrush" shapeId="39484" r:id="rId2569"/>
      </mc:Fallback>
    </mc:AlternateContent>
    <mc:AlternateContent xmlns:mc="http://schemas.openxmlformats.org/markup-compatibility/2006">
      <mc:Choice Requires="x14">
        <oleObject progId="PBrush" shapeId="39485" r:id="rId2570">
          <objectPr defaultSize="0" r:id="rId9">
            <anchor moveWithCells="1" sizeWithCells="1">
              <from>
                <xdr:col>30</xdr:col>
                <xdr:colOff>0</xdr:colOff>
                <xdr:row>76</xdr:row>
                <xdr:rowOff>0</xdr:rowOff>
              </from>
              <to>
                <xdr:col>30</xdr:col>
                <xdr:colOff>400050</xdr:colOff>
                <xdr:row>76</xdr:row>
                <xdr:rowOff>485775</xdr:rowOff>
              </to>
            </anchor>
          </objectPr>
        </oleObject>
      </mc:Choice>
      <mc:Fallback>
        <oleObject progId="PBrush" shapeId="39485" r:id="rId2570"/>
      </mc:Fallback>
    </mc:AlternateContent>
    <mc:AlternateContent xmlns:mc="http://schemas.openxmlformats.org/markup-compatibility/2006">
      <mc:Choice Requires="x14">
        <oleObject progId="PBrush" shapeId="39486" r:id="rId2571">
          <objectPr defaultSize="0" r:id="rId415">
            <anchor moveWithCells="1" sizeWithCells="1">
              <from>
                <xdr:col>40</xdr:col>
                <xdr:colOff>0</xdr:colOff>
                <xdr:row>76</xdr:row>
                <xdr:rowOff>0</xdr:rowOff>
              </from>
              <to>
                <xdr:col>40</xdr:col>
                <xdr:colOff>400050</xdr:colOff>
                <xdr:row>76</xdr:row>
                <xdr:rowOff>485775</xdr:rowOff>
              </to>
            </anchor>
          </objectPr>
        </oleObject>
      </mc:Choice>
      <mc:Fallback>
        <oleObject progId="PBrush" shapeId="39486" r:id="rId2571"/>
      </mc:Fallback>
    </mc:AlternateContent>
    <mc:AlternateContent xmlns:mc="http://schemas.openxmlformats.org/markup-compatibility/2006">
      <mc:Choice Requires="x14">
        <oleObject progId="PBrush" shapeId="39487" r:id="rId2572">
          <objectPr defaultSize="0" r:id="rId133">
            <anchor moveWithCells="1" sizeWithCells="1">
              <from>
                <xdr:col>38</xdr:col>
                <xdr:colOff>0</xdr:colOff>
                <xdr:row>76</xdr:row>
                <xdr:rowOff>0</xdr:rowOff>
              </from>
              <to>
                <xdr:col>38</xdr:col>
                <xdr:colOff>400050</xdr:colOff>
                <xdr:row>76</xdr:row>
                <xdr:rowOff>485775</xdr:rowOff>
              </to>
            </anchor>
          </objectPr>
        </oleObject>
      </mc:Choice>
      <mc:Fallback>
        <oleObject progId="PBrush" shapeId="39487" r:id="rId2572"/>
      </mc:Fallback>
    </mc:AlternateContent>
    <mc:AlternateContent xmlns:mc="http://schemas.openxmlformats.org/markup-compatibility/2006">
      <mc:Choice Requires="x14">
        <oleObject progId="PBrush" shapeId="39488" r:id="rId2573">
          <objectPr defaultSize="0" r:id="rId200">
            <anchor moveWithCells="1" sizeWithCells="1">
              <from>
                <xdr:col>42</xdr:col>
                <xdr:colOff>0</xdr:colOff>
                <xdr:row>76</xdr:row>
                <xdr:rowOff>0</xdr:rowOff>
              </from>
              <to>
                <xdr:col>42</xdr:col>
                <xdr:colOff>400050</xdr:colOff>
                <xdr:row>76</xdr:row>
                <xdr:rowOff>485775</xdr:rowOff>
              </to>
            </anchor>
          </objectPr>
        </oleObject>
      </mc:Choice>
      <mc:Fallback>
        <oleObject progId="PBrush" shapeId="39488" r:id="rId2573"/>
      </mc:Fallback>
    </mc:AlternateContent>
    <mc:AlternateContent xmlns:mc="http://schemas.openxmlformats.org/markup-compatibility/2006">
      <mc:Choice Requires="x14">
        <oleObject progId="PBrush" shapeId="39489" r:id="rId2574">
          <objectPr defaultSize="0" r:id="rId570">
            <anchor moveWithCells="1" sizeWithCells="1">
              <from>
                <xdr:col>44</xdr:col>
                <xdr:colOff>0</xdr:colOff>
                <xdr:row>76</xdr:row>
                <xdr:rowOff>0</xdr:rowOff>
              </from>
              <to>
                <xdr:col>44</xdr:col>
                <xdr:colOff>400050</xdr:colOff>
                <xdr:row>76</xdr:row>
                <xdr:rowOff>485775</xdr:rowOff>
              </to>
            </anchor>
          </objectPr>
        </oleObject>
      </mc:Choice>
      <mc:Fallback>
        <oleObject progId="PBrush" shapeId="39489" r:id="rId2574"/>
      </mc:Fallback>
    </mc:AlternateContent>
    <mc:AlternateContent xmlns:mc="http://schemas.openxmlformats.org/markup-compatibility/2006">
      <mc:Choice Requires="x14">
        <oleObject progId="PBrush" shapeId="39490" r:id="rId2575">
          <objectPr defaultSize="0" r:id="rId1398">
            <anchor moveWithCells="1" sizeWithCells="1">
              <from>
                <xdr:col>34</xdr:col>
                <xdr:colOff>0</xdr:colOff>
                <xdr:row>76</xdr:row>
                <xdr:rowOff>0</xdr:rowOff>
              </from>
              <to>
                <xdr:col>34</xdr:col>
                <xdr:colOff>400050</xdr:colOff>
                <xdr:row>76</xdr:row>
                <xdr:rowOff>485775</xdr:rowOff>
              </to>
            </anchor>
          </objectPr>
        </oleObject>
      </mc:Choice>
      <mc:Fallback>
        <oleObject progId="PBrush" shapeId="39490" r:id="rId2575"/>
      </mc:Fallback>
    </mc:AlternateContent>
    <mc:AlternateContent xmlns:mc="http://schemas.openxmlformats.org/markup-compatibility/2006">
      <mc:Choice Requires="x14">
        <oleObject progId="PBrush" shapeId="39491" r:id="rId2576">
          <objectPr defaultSize="0" r:id="rId15">
            <anchor moveWithCells="1" sizeWithCells="1">
              <from>
                <xdr:col>36</xdr:col>
                <xdr:colOff>0</xdr:colOff>
                <xdr:row>153</xdr:row>
                <xdr:rowOff>0</xdr:rowOff>
              </from>
              <to>
                <xdr:col>36</xdr:col>
                <xdr:colOff>400050</xdr:colOff>
                <xdr:row>153</xdr:row>
                <xdr:rowOff>485775</xdr:rowOff>
              </to>
            </anchor>
          </objectPr>
        </oleObject>
      </mc:Choice>
      <mc:Fallback>
        <oleObject progId="PBrush" shapeId="39491" r:id="rId2576"/>
      </mc:Fallback>
    </mc:AlternateContent>
    <mc:AlternateContent xmlns:mc="http://schemas.openxmlformats.org/markup-compatibility/2006">
      <mc:Choice Requires="x14">
        <oleObject progId="PBrush" shapeId="39492" r:id="rId2577">
          <objectPr defaultSize="0" r:id="rId11">
            <anchor moveWithCells="1" sizeWithCells="1">
              <from>
                <xdr:col>28</xdr:col>
                <xdr:colOff>0</xdr:colOff>
                <xdr:row>153</xdr:row>
                <xdr:rowOff>0</xdr:rowOff>
              </from>
              <to>
                <xdr:col>28</xdr:col>
                <xdr:colOff>400050</xdr:colOff>
                <xdr:row>153</xdr:row>
                <xdr:rowOff>485775</xdr:rowOff>
              </to>
            </anchor>
          </objectPr>
        </oleObject>
      </mc:Choice>
      <mc:Fallback>
        <oleObject progId="PBrush" shapeId="39492" r:id="rId2577"/>
      </mc:Fallback>
    </mc:AlternateContent>
    <mc:AlternateContent xmlns:mc="http://schemas.openxmlformats.org/markup-compatibility/2006">
      <mc:Choice Requires="x14">
        <oleObject progId="PBrush" shapeId="39493" r:id="rId2578">
          <objectPr defaultSize="0" r:id="rId1271">
            <anchor moveWithCells="1" sizeWithCells="1">
              <from>
                <xdr:col>32</xdr:col>
                <xdr:colOff>0</xdr:colOff>
                <xdr:row>153</xdr:row>
                <xdr:rowOff>0</xdr:rowOff>
              </from>
              <to>
                <xdr:col>32</xdr:col>
                <xdr:colOff>400050</xdr:colOff>
                <xdr:row>153</xdr:row>
                <xdr:rowOff>485775</xdr:rowOff>
              </to>
            </anchor>
          </objectPr>
        </oleObject>
      </mc:Choice>
      <mc:Fallback>
        <oleObject progId="PBrush" shapeId="39493" r:id="rId2578"/>
      </mc:Fallback>
    </mc:AlternateContent>
    <mc:AlternateContent xmlns:mc="http://schemas.openxmlformats.org/markup-compatibility/2006">
      <mc:Choice Requires="x14">
        <oleObject progId="PBrush" shapeId="39494" r:id="rId2579">
          <objectPr defaultSize="0" r:id="rId9">
            <anchor moveWithCells="1" sizeWithCells="1">
              <from>
                <xdr:col>30</xdr:col>
                <xdr:colOff>0</xdr:colOff>
                <xdr:row>153</xdr:row>
                <xdr:rowOff>0</xdr:rowOff>
              </from>
              <to>
                <xdr:col>30</xdr:col>
                <xdr:colOff>400050</xdr:colOff>
                <xdr:row>153</xdr:row>
                <xdr:rowOff>485775</xdr:rowOff>
              </to>
            </anchor>
          </objectPr>
        </oleObject>
      </mc:Choice>
      <mc:Fallback>
        <oleObject progId="PBrush" shapeId="39494" r:id="rId2579"/>
      </mc:Fallback>
    </mc:AlternateContent>
    <mc:AlternateContent xmlns:mc="http://schemas.openxmlformats.org/markup-compatibility/2006">
      <mc:Choice Requires="x14">
        <oleObject progId="PBrush" shapeId="39495" r:id="rId2580">
          <objectPr defaultSize="0" r:id="rId415">
            <anchor moveWithCells="1" sizeWithCells="1">
              <from>
                <xdr:col>40</xdr:col>
                <xdr:colOff>0</xdr:colOff>
                <xdr:row>153</xdr:row>
                <xdr:rowOff>0</xdr:rowOff>
              </from>
              <to>
                <xdr:col>40</xdr:col>
                <xdr:colOff>400050</xdr:colOff>
                <xdr:row>153</xdr:row>
                <xdr:rowOff>485775</xdr:rowOff>
              </to>
            </anchor>
          </objectPr>
        </oleObject>
      </mc:Choice>
      <mc:Fallback>
        <oleObject progId="PBrush" shapeId="39495" r:id="rId2580"/>
      </mc:Fallback>
    </mc:AlternateContent>
    <mc:AlternateContent xmlns:mc="http://schemas.openxmlformats.org/markup-compatibility/2006">
      <mc:Choice Requires="x14">
        <oleObject progId="PBrush" shapeId="39496" r:id="rId2581">
          <objectPr defaultSize="0" r:id="rId133">
            <anchor moveWithCells="1" sizeWithCells="1">
              <from>
                <xdr:col>38</xdr:col>
                <xdr:colOff>0</xdr:colOff>
                <xdr:row>153</xdr:row>
                <xdr:rowOff>0</xdr:rowOff>
              </from>
              <to>
                <xdr:col>38</xdr:col>
                <xdr:colOff>400050</xdr:colOff>
                <xdr:row>153</xdr:row>
                <xdr:rowOff>485775</xdr:rowOff>
              </to>
            </anchor>
          </objectPr>
        </oleObject>
      </mc:Choice>
      <mc:Fallback>
        <oleObject progId="PBrush" shapeId="39496" r:id="rId2581"/>
      </mc:Fallback>
    </mc:AlternateContent>
    <mc:AlternateContent xmlns:mc="http://schemas.openxmlformats.org/markup-compatibility/2006">
      <mc:Choice Requires="x14">
        <oleObject progId="PBrush" shapeId="39497" r:id="rId2582">
          <objectPr defaultSize="0" r:id="rId200">
            <anchor moveWithCells="1" sizeWithCells="1">
              <from>
                <xdr:col>42</xdr:col>
                <xdr:colOff>0</xdr:colOff>
                <xdr:row>153</xdr:row>
                <xdr:rowOff>0</xdr:rowOff>
              </from>
              <to>
                <xdr:col>42</xdr:col>
                <xdr:colOff>400050</xdr:colOff>
                <xdr:row>153</xdr:row>
                <xdr:rowOff>485775</xdr:rowOff>
              </to>
            </anchor>
          </objectPr>
        </oleObject>
      </mc:Choice>
      <mc:Fallback>
        <oleObject progId="PBrush" shapeId="39497" r:id="rId2582"/>
      </mc:Fallback>
    </mc:AlternateContent>
    <mc:AlternateContent xmlns:mc="http://schemas.openxmlformats.org/markup-compatibility/2006">
      <mc:Choice Requires="x14">
        <oleObject progId="PBrush" shapeId="39498" r:id="rId2583">
          <objectPr defaultSize="0" r:id="rId570">
            <anchor moveWithCells="1" sizeWithCells="1">
              <from>
                <xdr:col>44</xdr:col>
                <xdr:colOff>0</xdr:colOff>
                <xdr:row>153</xdr:row>
                <xdr:rowOff>0</xdr:rowOff>
              </from>
              <to>
                <xdr:col>44</xdr:col>
                <xdr:colOff>400050</xdr:colOff>
                <xdr:row>153</xdr:row>
                <xdr:rowOff>485775</xdr:rowOff>
              </to>
            </anchor>
          </objectPr>
        </oleObject>
      </mc:Choice>
      <mc:Fallback>
        <oleObject progId="PBrush" shapeId="39498" r:id="rId2583"/>
      </mc:Fallback>
    </mc:AlternateContent>
    <mc:AlternateContent xmlns:mc="http://schemas.openxmlformats.org/markup-compatibility/2006">
      <mc:Choice Requires="x14">
        <oleObject progId="PBrush" shapeId="39499" r:id="rId2584">
          <objectPr defaultSize="0" r:id="rId1398">
            <anchor moveWithCells="1" sizeWithCells="1">
              <from>
                <xdr:col>34</xdr:col>
                <xdr:colOff>0</xdr:colOff>
                <xdr:row>153</xdr:row>
                <xdr:rowOff>0</xdr:rowOff>
              </from>
              <to>
                <xdr:col>34</xdr:col>
                <xdr:colOff>400050</xdr:colOff>
                <xdr:row>153</xdr:row>
                <xdr:rowOff>485775</xdr:rowOff>
              </to>
            </anchor>
          </objectPr>
        </oleObject>
      </mc:Choice>
      <mc:Fallback>
        <oleObject progId="PBrush" shapeId="39499" r:id="rId2584"/>
      </mc:Fallback>
    </mc:AlternateContent>
    <mc:AlternateContent xmlns:mc="http://schemas.openxmlformats.org/markup-compatibility/2006">
      <mc:Choice Requires="x14">
        <oleObject progId="PBrush" shapeId="39500" r:id="rId2585">
          <objectPr defaultSize="0" r:id="rId15">
            <anchor moveWithCells="1" sizeWithCells="1">
              <from>
                <xdr:col>36</xdr:col>
                <xdr:colOff>0</xdr:colOff>
                <xdr:row>19</xdr:row>
                <xdr:rowOff>0</xdr:rowOff>
              </from>
              <to>
                <xdr:col>36</xdr:col>
                <xdr:colOff>400050</xdr:colOff>
                <xdr:row>19</xdr:row>
                <xdr:rowOff>485775</xdr:rowOff>
              </to>
            </anchor>
          </objectPr>
        </oleObject>
      </mc:Choice>
      <mc:Fallback>
        <oleObject progId="PBrush" shapeId="39500" r:id="rId2585"/>
      </mc:Fallback>
    </mc:AlternateContent>
    <mc:AlternateContent xmlns:mc="http://schemas.openxmlformats.org/markup-compatibility/2006">
      <mc:Choice Requires="x14">
        <oleObject progId="PBrush" shapeId="39501" r:id="rId2586">
          <objectPr defaultSize="0" r:id="rId11">
            <anchor moveWithCells="1" sizeWithCells="1">
              <from>
                <xdr:col>28</xdr:col>
                <xdr:colOff>0</xdr:colOff>
                <xdr:row>19</xdr:row>
                <xdr:rowOff>0</xdr:rowOff>
              </from>
              <to>
                <xdr:col>28</xdr:col>
                <xdr:colOff>400050</xdr:colOff>
                <xdr:row>19</xdr:row>
                <xdr:rowOff>485775</xdr:rowOff>
              </to>
            </anchor>
          </objectPr>
        </oleObject>
      </mc:Choice>
      <mc:Fallback>
        <oleObject progId="PBrush" shapeId="39501" r:id="rId2586"/>
      </mc:Fallback>
    </mc:AlternateContent>
    <mc:AlternateContent xmlns:mc="http://schemas.openxmlformats.org/markup-compatibility/2006">
      <mc:Choice Requires="x14">
        <oleObject progId="PBrush" shapeId="39502" r:id="rId2587">
          <objectPr defaultSize="0" r:id="rId1271">
            <anchor moveWithCells="1" sizeWithCells="1">
              <from>
                <xdr:col>32</xdr:col>
                <xdr:colOff>0</xdr:colOff>
                <xdr:row>19</xdr:row>
                <xdr:rowOff>0</xdr:rowOff>
              </from>
              <to>
                <xdr:col>32</xdr:col>
                <xdr:colOff>400050</xdr:colOff>
                <xdr:row>19</xdr:row>
                <xdr:rowOff>485775</xdr:rowOff>
              </to>
            </anchor>
          </objectPr>
        </oleObject>
      </mc:Choice>
      <mc:Fallback>
        <oleObject progId="PBrush" shapeId="39502" r:id="rId2587"/>
      </mc:Fallback>
    </mc:AlternateContent>
    <mc:AlternateContent xmlns:mc="http://schemas.openxmlformats.org/markup-compatibility/2006">
      <mc:Choice Requires="x14">
        <oleObject progId="PBrush" shapeId="39503" r:id="rId2588">
          <objectPr defaultSize="0" r:id="rId9">
            <anchor moveWithCells="1" sizeWithCells="1">
              <from>
                <xdr:col>30</xdr:col>
                <xdr:colOff>0</xdr:colOff>
                <xdr:row>19</xdr:row>
                <xdr:rowOff>0</xdr:rowOff>
              </from>
              <to>
                <xdr:col>30</xdr:col>
                <xdr:colOff>400050</xdr:colOff>
                <xdr:row>19</xdr:row>
                <xdr:rowOff>485775</xdr:rowOff>
              </to>
            </anchor>
          </objectPr>
        </oleObject>
      </mc:Choice>
      <mc:Fallback>
        <oleObject progId="PBrush" shapeId="39503" r:id="rId2588"/>
      </mc:Fallback>
    </mc:AlternateContent>
    <mc:AlternateContent xmlns:mc="http://schemas.openxmlformats.org/markup-compatibility/2006">
      <mc:Choice Requires="x14">
        <oleObject progId="PBrush" shapeId="39504" r:id="rId2589">
          <objectPr defaultSize="0" r:id="rId415">
            <anchor moveWithCells="1" sizeWithCells="1">
              <from>
                <xdr:col>40</xdr:col>
                <xdr:colOff>0</xdr:colOff>
                <xdr:row>19</xdr:row>
                <xdr:rowOff>0</xdr:rowOff>
              </from>
              <to>
                <xdr:col>40</xdr:col>
                <xdr:colOff>400050</xdr:colOff>
                <xdr:row>19</xdr:row>
                <xdr:rowOff>485775</xdr:rowOff>
              </to>
            </anchor>
          </objectPr>
        </oleObject>
      </mc:Choice>
      <mc:Fallback>
        <oleObject progId="PBrush" shapeId="39504" r:id="rId2589"/>
      </mc:Fallback>
    </mc:AlternateContent>
    <mc:AlternateContent xmlns:mc="http://schemas.openxmlformats.org/markup-compatibility/2006">
      <mc:Choice Requires="x14">
        <oleObject progId="PBrush" shapeId="39505" r:id="rId2590">
          <objectPr defaultSize="0" r:id="rId133">
            <anchor moveWithCells="1" sizeWithCells="1">
              <from>
                <xdr:col>38</xdr:col>
                <xdr:colOff>0</xdr:colOff>
                <xdr:row>19</xdr:row>
                <xdr:rowOff>0</xdr:rowOff>
              </from>
              <to>
                <xdr:col>38</xdr:col>
                <xdr:colOff>400050</xdr:colOff>
                <xdr:row>19</xdr:row>
                <xdr:rowOff>485775</xdr:rowOff>
              </to>
            </anchor>
          </objectPr>
        </oleObject>
      </mc:Choice>
      <mc:Fallback>
        <oleObject progId="PBrush" shapeId="39505" r:id="rId2590"/>
      </mc:Fallback>
    </mc:AlternateContent>
    <mc:AlternateContent xmlns:mc="http://schemas.openxmlformats.org/markup-compatibility/2006">
      <mc:Choice Requires="x14">
        <oleObject progId="PBrush" shapeId="39506" r:id="rId2591">
          <objectPr defaultSize="0" r:id="rId200">
            <anchor moveWithCells="1" sizeWithCells="1">
              <from>
                <xdr:col>42</xdr:col>
                <xdr:colOff>0</xdr:colOff>
                <xdr:row>19</xdr:row>
                <xdr:rowOff>0</xdr:rowOff>
              </from>
              <to>
                <xdr:col>42</xdr:col>
                <xdr:colOff>400050</xdr:colOff>
                <xdr:row>19</xdr:row>
                <xdr:rowOff>485775</xdr:rowOff>
              </to>
            </anchor>
          </objectPr>
        </oleObject>
      </mc:Choice>
      <mc:Fallback>
        <oleObject progId="PBrush" shapeId="39506" r:id="rId2591"/>
      </mc:Fallback>
    </mc:AlternateContent>
    <mc:AlternateContent xmlns:mc="http://schemas.openxmlformats.org/markup-compatibility/2006">
      <mc:Choice Requires="x14">
        <oleObject progId="PBrush" shapeId="39507" r:id="rId2592">
          <objectPr defaultSize="0" r:id="rId570">
            <anchor moveWithCells="1" sizeWithCells="1">
              <from>
                <xdr:col>44</xdr:col>
                <xdr:colOff>0</xdr:colOff>
                <xdr:row>19</xdr:row>
                <xdr:rowOff>0</xdr:rowOff>
              </from>
              <to>
                <xdr:col>44</xdr:col>
                <xdr:colOff>400050</xdr:colOff>
                <xdr:row>19</xdr:row>
                <xdr:rowOff>485775</xdr:rowOff>
              </to>
            </anchor>
          </objectPr>
        </oleObject>
      </mc:Choice>
      <mc:Fallback>
        <oleObject progId="PBrush" shapeId="39507" r:id="rId2592"/>
      </mc:Fallback>
    </mc:AlternateContent>
    <mc:AlternateContent xmlns:mc="http://schemas.openxmlformats.org/markup-compatibility/2006">
      <mc:Choice Requires="x14">
        <oleObject progId="PBrush" shapeId="39508" r:id="rId2593">
          <objectPr defaultSize="0" r:id="rId1398">
            <anchor moveWithCells="1" sizeWithCells="1">
              <from>
                <xdr:col>34</xdr:col>
                <xdr:colOff>0</xdr:colOff>
                <xdr:row>19</xdr:row>
                <xdr:rowOff>0</xdr:rowOff>
              </from>
              <to>
                <xdr:col>34</xdr:col>
                <xdr:colOff>400050</xdr:colOff>
                <xdr:row>19</xdr:row>
                <xdr:rowOff>485775</xdr:rowOff>
              </to>
            </anchor>
          </objectPr>
        </oleObject>
      </mc:Choice>
      <mc:Fallback>
        <oleObject progId="PBrush" shapeId="39508" r:id="rId2593"/>
      </mc:Fallback>
    </mc:AlternateContent>
    <mc:AlternateContent xmlns:mc="http://schemas.openxmlformats.org/markup-compatibility/2006">
      <mc:Choice Requires="x14">
        <oleObject progId="PBrush" shapeId="39509" r:id="rId2594">
          <objectPr defaultSize="0" r:id="rId15">
            <anchor moveWithCells="1" sizeWithCells="1">
              <from>
                <xdr:col>36</xdr:col>
                <xdr:colOff>0</xdr:colOff>
                <xdr:row>17</xdr:row>
                <xdr:rowOff>0</xdr:rowOff>
              </from>
              <to>
                <xdr:col>36</xdr:col>
                <xdr:colOff>400050</xdr:colOff>
                <xdr:row>17</xdr:row>
                <xdr:rowOff>485775</xdr:rowOff>
              </to>
            </anchor>
          </objectPr>
        </oleObject>
      </mc:Choice>
      <mc:Fallback>
        <oleObject progId="PBrush" shapeId="39509" r:id="rId2594"/>
      </mc:Fallback>
    </mc:AlternateContent>
    <mc:AlternateContent xmlns:mc="http://schemas.openxmlformats.org/markup-compatibility/2006">
      <mc:Choice Requires="x14">
        <oleObject progId="PBrush" shapeId="39510" r:id="rId2595">
          <objectPr defaultSize="0" r:id="rId11">
            <anchor moveWithCells="1" sizeWithCells="1">
              <from>
                <xdr:col>28</xdr:col>
                <xdr:colOff>0</xdr:colOff>
                <xdr:row>17</xdr:row>
                <xdr:rowOff>0</xdr:rowOff>
              </from>
              <to>
                <xdr:col>28</xdr:col>
                <xdr:colOff>400050</xdr:colOff>
                <xdr:row>17</xdr:row>
                <xdr:rowOff>485775</xdr:rowOff>
              </to>
            </anchor>
          </objectPr>
        </oleObject>
      </mc:Choice>
      <mc:Fallback>
        <oleObject progId="PBrush" shapeId="39510" r:id="rId2595"/>
      </mc:Fallback>
    </mc:AlternateContent>
    <mc:AlternateContent xmlns:mc="http://schemas.openxmlformats.org/markup-compatibility/2006">
      <mc:Choice Requires="x14">
        <oleObject progId="PBrush" shapeId="39511" r:id="rId2596">
          <objectPr defaultSize="0" r:id="rId1271">
            <anchor moveWithCells="1" sizeWithCells="1">
              <from>
                <xdr:col>32</xdr:col>
                <xdr:colOff>0</xdr:colOff>
                <xdr:row>17</xdr:row>
                <xdr:rowOff>0</xdr:rowOff>
              </from>
              <to>
                <xdr:col>32</xdr:col>
                <xdr:colOff>400050</xdr:colOff>
                <xdr:row>17</xdr:row>
                <xdr:rowOff>485775</xdr:rowOff>
              </to>
            </anchor>
          </objectPr>
        </oleObject>
      </mc:Choice>
      <mc:Fallback>
        <oleObject progId="PBrush" shapeId="39511" r:id="rId2596"/>
      </mc:Fallback>
    </mc:AlternateContent>
    <mc:AlternateContent xmlns:mc="http://schemas.openxmlformats.org/markup-compatibility/2006">
      <mc:Choice Requires="x14">
        <oleObject progId="PBrush" shapeId="39512" r:id="rId2597">
          <objectPr defaultSize="0" r:id="rId9">
            <anchor moveWithCells="1" sizeWithCells="1">
              <from>
                <xdr:col>30</xdr:col>
                <xdr:colOff>0</xdr:colOff>
                <xdr:row>17</xdr:row>
                <xdr:rowOff>0</xdr:rowOff>
              </from>
              <to>
                <xdr:col>30</xdr:col>
                <xdr:colOff>400050</xdr:colOff>
                <xdr:row>17</xdr:row>
                <xdr:rowOff>485775</xdr:rowOff>
              </to>
            </anchor>
          </objectPr>
        </oleObject>
      </mc:Choice>
      <mc:Fallback>
        <oleObject progId="PBrush" shapeId="39512" r:id="rId2597"/>
      </mc:Fallback>
    </mc:AlternateContent>
    <mc:AlternateContent xmlns:mc="http://schemas.openxmlformats.org/markup-compatibility/2006">
      <mc:Choice Requires="x14">
        <oleObject progId="PBrush" shapeId="39513" r:id="rId2598">
          <objectPr defaultSize="0" r:id="rId415">
            <anchor moveWithCells="1" sizeWithCells="1">
              <from>
                <xdr:col>40</xdr:col>
                <xdr:colOff>0</xdr:colOff>
                <xdr:row>17</xdr:row>
                <xdr:rowOff>0</xdr:rowOff>
              </from>
              <to>
                <xdr:col>40</xdr:col>
                <xdr:colOff>400050</xdr:colOff>
                <xdr:row>17</xdr:row>
                <xdr:rowOff>485775</xdr:rowOff>
              </to>
            </anchor>
          </objectPr>
        </oleObject>
      </mc:Choice>
      <mc:Fallback>
        <oleObject progId="PBrush" shapeId="39513" r:id="rId2598"/>
      </mc:Fallback>
    </mc:AlternateContent>
    <mc:AlternateContent xmlns:mc="http://schemas.openxmlformats.org/markup-compatibility/2006">
      <mc:Choice Requires="x14">
        <oleObject progId="PBrush" shapeId="39514" r:id="rId2599">
          <objectPr defaultSize="0" r:id="rId133">
            <anchor moveWithCells="1" sizeWithCells="1">
              <from>
                <xdr:col>38</xdr:col>
                <xdr:colOff>0</xdr:colOff>
                <xdr:row>17</xdr:row>
                <xdr:rowOff>0</xdr:rowOff>
              </from>
              <to>
                <xdr:col>38</xdr:col>
                <xdr:colOff>400050</xdr:colOff>
                <xdr:row>17</xdr:row>
                <xdr:rowOff>485775</xdr:rowOff>
              </to>
            </anchor>
          </objectPr>
        </oleObject>
      </mc:Choice>
      <mc:Fallback>
        <oleObject progId="PBrush" shapeId="39514" r:id="rId2599"/>
      </mc:Fallback>
    </mc:AlternateContent>
    <mc:AlternateContent xmlns:mc="http://schemas.openxmlformats.org/markup-compatibility/2006">
      <mc:Choice Requires="x14">
        <oleObject progId="PBrush" shapeId="39515" r:id="rId2600">
          <objectPr defaultSize="0" r:id="rId200">
            <anchor moveWithCells="1" sizeWithCells="1">
              <from>
                <xdr:col>42</xdr:col>
                <xdr:colOff>0</xdr:colOff>
                <xdr:row>17</xdr:row>
                <xdr:rowOff>0</xdr:rowOff>
              </from>
              <to>
                <xdr:col>42</xdr:col>
                <xdr:colOff>400050</xdr:colOff>
                <xdr:row>17</xdr:row>
                <xdr:rowOff>485775</xdr:rowOff>
              </to>
            </anchor>
          </objectPr>
        </oleObject>
      </mc:Choice>
      <mc:Fallback>
        <oleObject progId="PBrush" shapeId="39515" r:id="rId2600"/>
      </mc:Fallback>
    </mc:AlternateContent>
    <mc:AlternateContent xmlns:mc="http://schemas.openxmlformats.org/markup-compatibility/2006">
      <mc:Choice Requires="x14">
        <oleObject progId="PBrush" shapeId="39516" r:id="rId2601">
          <objectPr defaultSize="0" r:id="rId570">
            <anchor moveWithCells="1" sizeWithCells="1">
              <from>
                <xdr:col>44</xdr:col>
                <xdr:colOff>0</xdr:colOff>
                <xdr:row>17</xdr:row>
                <xdr:rowOff>0</xdr:rowOff>
              </from>
              <to>
                <xdr:col>44</xdr:col>
                <xdr:colOff>400050</xdr:colOff>
                <xdr:row>17</xdr:row>
                <xdr:rowOff>485775</xdr:rowOff>
              </to>
            </anchor>
          </objectPr>
        </oleObject>
      </mc:Choice>
      <mc:Fallback>
        <oleObject progId="PBrush" shapeId="39516" r:id="rId2601"/>
      </mc:Fallback>
    </mc:AlternateContent>
    <mc:AlternateContent xmlns:mc="http://schemas.openxmlformats.org/markup-compatibility/2006">
      <mc:Choice Requires="x14">
        <oleObject progId="PBrush" shapeId="39517" r:id="rId2602">
          <objectPr defaultSize="0" r:id="rId1398">
            <anchor moveWithCells="1" sizeWithCells="1">
              <from>
                <xdr:col>34</xdr:col>
                <xdr:colOff>0</xdr:colOff>
                <xdr:row>17</xdr:row>
                <xdr:rowOff>0</xdr:rowOff>
              </from>
              <to>
                <xdr:col>34</xdr:col>
                <xdr:colOff>400050</xdr:colOff>
                <xdr:row>17</xdr:row>
                <xdr:rowOff>485775</xdr:rowOff>
              </to>
            </anchor>
          </objectPr>
        </oleObject>
      </mc:Choice>
      <mc:Fallback>
        <oleObject progId="PBrush" shapeId="39517" r:id="rId2602"/>
      </mc:Fallback>
    </mc:AlternateContent>
    <mc:AlternateContent xmlns:mc="http://schemas.openxmlformats.org/markup-compatibility/2006">
      <mc:Choice Requires="x14">
        <oleObject progId="PBrush" shapeId="39518" r:id="rId2603">
          <objectPr defaultSize="0" r:id="rId15">
            <anchor moveWithCells="1" sizeWithCells="1">
              <from>
                <xdr:col>36</xdr:col>
                <xdr:colOff>0</xdr:colOff>
                <xdr:row>16</xdr:row>
                <xdr:rowOff>0</xdr:rowOff>
              </from>
              <to>
                <xdr:col>36</xdr:col>
                <xdr:colOff>400050</xdr:colOff>
                <xdr:row>16</xdr:row>
                <xdr:rowOff>485775</xdr:rowOff>
              </to>
            </anchor>
          </objectPr>
        </oleObject>
      </mc:Choice>
      <mc:Fallback>
        <oleObject progId="PBrush" shapeId="39518" r:id="rId2603"/>
      </mc:Fallback>
    </mc:AlternateContent>
    <mc:AlternateContent xmlns:mc="http://schemas.openxmlformats.org/markup-compatibility/2006">
      <mc:Choice Requires="x14">
        <oleObject progId="PBrush" shapeId="39519" r:id="rId2604">
          <objectPr defaultSize="0" r:id="rId11">
            <anchor moveWithCells="1" sizeWithCells="1">
              <from>
                <xdr:col>28</xdr:col>
                <xdr:colOff>0</xdr:colOff>
                <xdr:row>16</xdr:row>
                <xdr:rowOff>0</xdr:rowOff>
              </from>
              <to>
                <xdr:col>28</xdr:col>
                <xdr:colOff>400050</xdr:colOff>
                <xdr:row>16</xdr:row>
                <xdr:rowOff>485775</xdr:rowOff>
              </to>
            </anchor>
          </objectPr>
        </oleObject>
      </mc:Choice>
      <mc:Fallback>
        <oleObject progId="PBrush" shapeId="39519" r:id="rId2604"/>
      </mc:Fallback>
    </mc:AlternateContent>
    <mc:AlternateContent xmlns:mc="http://schemas.openxmlformats.org/markup-compatibility/2006">
      <mc:Choice Requires="x14">
        <oleObject progId="PBrush" shapeId="39520" r:id="rId2605">
          <objectPr defaultSize="0" r:id="rId1271">
            <anchor moveWithCells="1" sizeWithCells="1">
              <from>
                <xdr:col>32</xdr:col>
                <xdr:colOff>0</xdr:colOff>
                <xdr:row>16</xdr:row>
                <xdr:rowOff>0</xdr:rowOff>
              </from>
              <to>
                <xdr:col>32</xdr:col>
                <xdr:colOff>400050</xdr:colOff>
                <xdr:row>16</xdr:row>
                <xdr:rowOff>485775</xdr:rowOff>
              </to>
            </anchor>
          </objectPr>
        </oleObject>
      </mc:Choice>
      <mc:Fallback>
        <oleObject progId="PBrush" shapeId="39520" r:id="rId2605"/>
      </mc:Fallback>
    </mc:AlternateContent>
    <mc:AlternateContent xmlns:mc="http://schemas.openxmlformats.org/markup-compatibility/2006">
      <mc:Choice Requires="x14">
        <oleObject progId="PBrush" shapeId="39521" r:id="rId2606">
          <objectPr defaultSize="0" r:id="rId9">
            <anchor moveWithCells="1" sizeWithCells="1">
              <from>
                <xdr:col>30</xdr:col>
                <xdr:colOff>0</xdr:colOff>
                <xdr:row>16</xdr:row>
                <xdr:rowOff>0</xdr:rowOff>
              </from>
              <to>
                <xdr:col>30</xdr:col>
                <xdr:colOff>400050</xdr:colOff>
                <xdr:row>16</xdr:row>
                <xdr:rowOff>485775</xdr:rowOff>
              </to>
            </anchor>
          </objectPr>
        </oleObject>
      </mc:Choice>
      <mc:Fallback>
        <oleObject progId="PBrush" shapeId="39521" r:id="rId2606"/>
      </mc:Fallback>
    </mc:AlternateContent>
    <mc:AlternateContent xmlns:mc="http://schemas.openxmlformats.org/markup-compatibility/2006">
      <mc:Choice Requires="x14">
        <oleObject progId="PBrush" shapeId="39522" r:id="rId2607">
          <objectPr defaultSize="0" r:id="rId415">
            <anchor moveWithCells="1" sizeWithCells="1">
              <from>
                <xdr:col>40</xdr:col>
                <xdr:colOff>0</xdr:colOff>
                <xdr:row>16</xdr:row>
                <xdr:rowOff>0</xdr:rowOff>
              </from>
              <to>
                <xdr:col>40</xdr:col>
                <xdr:colOff>400050</xdr:colOff>
                <xdr:row>16</xdr:row>
                <xdr:rowOff>485775</xdr:rowOff>
              </to>
            </anchor>
          </objectPr>
        </oleObject>
      </mc:Choice>
      <mc:Fallback>
        <oleObject progId="PBrush" shapeId="39522" r:id="rId2607"/>
      </mc:Fallback>
    </mc:AlternateContent>
    <mc:AlternateContent xmlns:mc="http://schemas.openxmlformats.org/markup-compatibility/2006">
      <mc:Choice Requires="x14">
        <oleObject progId="PBrush" shapeId="39523" r:id="rId2608">
          <objectPr defaultSize="0" r:id="rId133">
            <anchor moveWithCells="1" sizeWithCells="1">
              <from>
                <xdr:col>38</xdr:col>
                <xdr:colOff>0</xdr:colOff>
                <xdr:row>16</xdr:row>
                <xdr:rowOff>0</xdr:rowOff>
              </from>
              <to>
                <xdr:col>38</xdr:col>
                <xdr:colOff>400050</xdr:colOff>
                <xdr:row>16</xdr:row>
                <xdr:rowOff>485775</xdr:rowOff>
              </to>
            </anchor>
          </objectPr>
        </oleObject>
      </mc:Choice>
      <mc:Fallback>
        <oleObject progId="PBrush" shapeId="39523" r:id="rId2608"/>
      </mc:Fallback>
    </mc:AlternateContent>
    <mc:AlternateContent xmlns:mc="http://schemas.openxmlformats.org/markup-compatibility/2006">
      <mc:Choice Requires="x14">
        <oleObject progId="PBrush" shapeId="39524" r:id="rId2609">
          <objectPr defaultSize="0" r:id="rId200">
            <anchor moveWithCells="1" sizeWithCells="1">
              <from>
                <xdr:col>42</xdr:col>
                <xdr:colOff>0</xdr:colOff>
                <xdr:row>16</xdr:row>
                <xdr:rowOff>0</xdr:rowOff>
              </from>
              <to>
                <xdr:col>42</xdr:col>
                <xdr:colOff>400050</xdr:colOff>
                <xdr:row>16</xdr:row>
                <xdr:rowOff>485775</xdr:rowOff>
              </to>
            </anchor>
          </objectPr>
        </oleObject>
      </mc:Choice>
      <mc:Fallback>
        <oleObject progId="PBrush" shapeId="39524" r:id="rId2609"/>
      </mc:Fallback>
    </mc:AlternateContent>
    <mc:AlternateContent xmlns:mc="http://schemas.openxmlformats.org/markup-compatibility/2006">
      <mc:Choice Requires="x14">
        <oleObject progId="PBrush" shapeId="39525" r:id="rId2610">
          <objectPr defaultSize="0" r:id="rId570">
            <anchor moveWithCells="1" sizeWithCells="1">
              <from>
                <xdr:col>44</xdr:col>
                <xdr:colOff>0</xdr:colOff>
                <xdr:row>16</xdr:row>
                <xdr:rowOff>0</xdr:rowOff>
              </from>
              <to>
                <xdr:col>44</xdr:col>
                <xdr:colOff>400050</xdr:colOff>
                <xdr:row>16</xdr:row>
                <xdr:rowOff>485775</xdr:rowOff>
              </to>
            </anchor>
          </objectPr>
        </oleObject>
      </mc:Choice>
      <mc:Fallback>
        <oleObject progId="PBrush" shapeId="39525" r:id="rId2610"/>
      </mc:Fallback>
    </mc:AlternateContent>
    <mc:AlternateContent xmlns:mc="http://schemas.openxmlformats.org/markup-compatibility/2006">
      <mc:Choice Requires="x14">
        <oleObject progId="PBrush" shapeId="39526" r:id="rId2611">
          <objectPr defaultSize="0" r:id="rId1398">
            <anchor moveWithCells="1" sizeWithCells="1">
              <from>
                <xdr:col>34</xdr:col>
                <xdr:colOff>0</xdr:colOff>
                <xdr:row>16</xdr:row>
                <xdr:rowOff>0</xdr:rowOff>
              </from>
              <to>
                <xdr:col>34</xdr:col>
                <xdr:colOff>400050</xdr:colOff>
                <xdr:row>16</xdr:row>
                <xdr:rowOff>485775</xdr:rowOff>
              </to>
            </anchor>
          </objectPr>
        </oleObject>
      </mc:Choice>
      <mc:Fallback>
        <oleObject progId="PBrush" shapeId="39526" r:id="rId2611"/>
      </mc:Fallback>
    </mc:AlternateContent>
    <mc:AlternateContent xmlns:mc="http://schemas.openxmlformats.org/markup-compatibility/2006">
      <mc:Choice Requires="x14">
        <oleObject progId="PBrush" shapeId="39527" r:id="rId2612">
          <objectPr defaultSize="0" r:id="rId15">
            <anchor moveWithCells="1" sizeWithCells="1">
              <from>
                <xdr:col>36</xdr:col>
                <xdr:colOff>0</xdr:colOff>
                <xdr:row>137</xdr:row>
                <xdr:rowOff>0</xdr:rowOff>
              </from>
              <to>
                <xdr:col>36</xdr:col>
                <xdr:colOff>400050</xdr:colOff>
                <xdr:row>137</xdr:row>
                <xdr:rowOff>485775</xdr:rowOff>
              </to>
            </anchor>
          </objectPr>
        </oleObject>
      </mc:Choice>
      <mc:Fallback>
        <oleObject progId="PBrush" shapeId="39527" r:id="rId2612"/>
      </mc:Fallback>
    </mc:AlternateContent>
    <mc:AlternateContent xmlns:mc="http://schemas.openxmlformats.org/markup-compatibility/2006">
      <mc:Choice Requires="x14">
        <oleObject progId="PBrush" shapeId="39528" r:id="rId2613">
          <objectPr defaultSize="0" r:id="rId11">
            <anchor moveWithCells="1" sizeWithCells="1">
              <from>
                <xdr:col>28</xdr:col>
                <xdr:colOff>0</xdr:colOff>
                <xdr:row>137</xdr:row>
                <xdr:rowOff>0</xdr:rowOff>
              </from>
              <to>
                <xdr:col>28</xdr:col>
                <xdr:colOff>400050</xdr:colOff>
                <xdr:row>137</xdr:row>
                <xdr:rowOff>485775</xdr:rowOff>
              </to>
            </anchor>
          </objectPr>
        </oleObject>
      </mc:Choice>
      <mc:Fallback>
        <oleObject progId="PBrush" shapeId="39528" r:id="rId2613"/>
      </mc:Fallback>
    </mc:AlternateContent>
    <mc:AlternateContent xmlns:mc="http://schemas.openxmlformats.org/markup-compatibility/2006">
      <mc:Choice Requires="x14">
        <oleObject progId="PBrush" shapeId="39529" r:id="rId2614">
          <objectPr defaultSize="0" r:id="rId1271">
            <anchor moveWithCells="1" sizeWithCells="1">
              <from>
                <xdr:col>32</xdr:col>
                <xdr:colOff>0</xdr:colOff>
                <xdr:row>137</xdr:row>
                <xdr:rowOff>0</xdr:rowOff>
              </from>
              <to>
                <xdr:col>32</xdr:col>
                <xdr:colOff>400050</xdr:colOff>
                <xdr:row>137</xdr:row>
                <xdr:rowOff>485775</xdr:rowOff>
              </to>
            </anchor>
          </objectPr>
        </oleObject>
      </mc:Choice>
      <mc:Fallback>
        <oleObject progId="PBrush" shapeId="39529" r:id="rId2614"/>
      </mc:Fallback>
    </mc:AlternateContent>
    <mc:AlternateContent xmlns:mc="http://schemas.openxmlformats.org/markup-compatibility/2006">
      <mc:Choice Requires="x14">
        <oleObject progId="PBrush" shapeId="39530" r:id="rId2615">
          <objectPr defaultSize="0" r:id="rId9">
            <anchor moveWithCells="1" sizeWithCells="1">
              <from>
                <xdr:col>30</xdr:col>
                <xdr:colOff>0</xdr:colOff>
                <xdr:row>137</xdr:row>
                <xdr:rowOff>0</xdr:rowOff>
              </from>
              <to>
                <xdr:col>30</xdr:col>
                <xdr:colOff>400050</xdr:colOff>
                <xdr:row>137</xdr:row>
                <xdr:rowOff>485775</xdr:rowOff>
              </to>
            </anchor>
          </objectPr>
        </oleObject>
      </mc:Choice>
      <mc:Fallback>
        <oleObject progId="PBrush" shapeId="39530" r:id="rId2615"/>
      </mc:Fallback>
    </mc:AlternateContent>
    <mc:AlternateContent xmlns:mc="http://schemas.openxmlformats.org/markup-compatibility/2006">
      <mc:Choice Requires="x14">
        <oleObject progId="PBrush" shapeId="39531" r:id="rId2616">
          <objectPr defaultSize="0" r:id="rId415">
            <anchor moveWithCells="1" sizeWithCells="1">
              <from>
                <xdr:col>40</xdr:col>
                <xdr:colOff>0</xdr:colOff>
                <xdr:row>137</xdr:row>
                <xdr:rowOff>0</xdr:rowOff>
              </from>
              <to>
                <xdr:col>40</xdr:col>
                <xdr:colOff>400050</xdr:colOff>
                <xdr:row>137</xdr:row>
                <xdr:rowOff>485775</xdr:rowOff>
              </to>
            </anchor>
          </objectPr>
        </oleObject>
      </mc:Choice>
      <mc:Fallback>
        <oleObject progId="PBrush" shapeId="39531" r:id="rId2616"/>
      </mc:Fallback>
    </mc:AlternateContent>
    <mc:AlternateContent xmlns:mc="http://schemas.openxmlformats.org/markup-compatibility/2006">
      <mc:Choice Requires="x14">
        <oleObject progId="PBrush" shapeId="39532" r:id="rId2617">
          <objectPr defaultSize="0" r:id="rId133">
            <anchor moveWithCells="1" sizeWithCells="1">
              <from>
                <xdr:col>38</xdr:col>
                <xdr:colOff>0</xdr:colOff>
                <xdr:row>137</xdr:row>
                <xdr:rowOff>0</xdr:rowOff>
              </from>
              <to>
                <xdr:col>38</xdr:col>
                <xdr:colOff>400050</xdr:colOff>
                <xdr:row>137</xdr:row>
                <xdr:rowOff>485775</xdr:rowOff>
              </to>
            </anchor>
          </objectPr>
        </oleObject>
      </mc:Choice>
      <mc:Fallback>
        <oleObject progId="PBrush" shapeId="39532" r:id="rId2617"/>
      </mc:Fallback>
    </mc:AlternateContent>
    <mc:AlternateContent xmlns:mc="http://schemas.openxmlformats.org/markup-compatibility/2006">
      <mc:Choice Requires="x14">
        <oleObject progId="PBrush" shapeId="39533" r:id="rId2618">
          <objectPr defaultSize="0" r:id="rId200">
            <anchor moveWithCells="1" sizeWithCells="1">
              <from>
                <xdr:col>42</xdr:col>
                <xdr:colOff>0</xdr:colOff>
                <xdr:row>137</xdr:row>
                <xdr:rowOff>0</xdr:rowOff>
              </from>
              <to>
                <xdr:col>42</xdr:col>
                <xdr:colOff>400050</xdr:colOff>
                <xdr:row>137</xdr:row>
                <xdr:rowOff>485775</xdr:rowOff>
              </to>
            </anchor>
          </objectPr>
        </oleObject>
      </mc:Choice>
      <mc:Fallback>
        <oleObject progId="PBrush" shapeId="39533" r:id="rId2618"/>
      </mc:Fallback>
    </mc:AlternateContent>
    <mc:AlternateContent xmlns:mc="http://schemas.openxmlformats.org/markup-compatibility/2006">
      <mc:Choice Requires="x14">
        <oleObject progId="PBrush" shapeId="39534" r:id="rId2619">
          <objectPr defaultSize="0" r:id="rId570">
            <anchor moveWithCells="1" sizeWithCells="1">
              <from>
                <xdr:col>44</xdr:col>
                <xdr:colOff>0</xdr:colOff>
                <xdr:row>137</xdr:row>
                <xdr:rowOff>0</xdr:rowOff>
              </from>
              <to>
                <xdr:col>44</xdr:col>
                <xdr:colOff>400050</xdr:colOff>
                <xdr:row>137</xdr:row>
                <xdr:rowOff>485775</xdr:rowOff>
              </to>
            </anchor>
          </objectPr>
        </oleObject>
      </mc:Choice>
      <mc:Fallback>
        <oleObject progId="PBrush" shapeId="39534" r:id="rId2619"/>
      </mc:Fallback>
    </mc:AlternateContent>
    <mc:AlternateContent xmlns:mc="http://schemas.openxmlformats.org/markup-compatibility/2006">
      <mc:Choice Requires="x14">
        <oleObject progId="PBrush" shapeId="39535" r:id="rId2620">
          <objectPr defaultSize="0" r:id="rId1398">
            <anchor moveWithCells="1" sizeWithCells="1">
              <from>
                <xdr:col>34</xdr:col>
                <xdr:colOff>0</xdr:colOff>
                <xdr:row>137</xdr:row>
                <xdr:rowOff>0</xdr:rowOff>
              </from>
              <to>
                <xdr:col>34</xdr:col>
                <xdr:colOff>400050</xdr:colOff>
                <xdr:row>137</xdr:row>
                <xdr:rowOff>485775</xdr:rowOff>
              </to>
            </anchor>
          </objectPr>
        </oleObject>
      </mc:Choice>
      <mc:Fallback>
        <oleObject progId="PBrush" shapeId="39535" r:id="rId2620"/>
      </mc:Fallback>
    </mc:AlternateContent>
    <mc:AlternateContent xmlns:mc="http://schemas.openxmlformats.org/markup-compatibility/2006">
      <mc:Choice Requires="x14">
        <oleObject progId="PBrush" shapeId="39536" r:id="rId2621">
          <objectPr defaultSize="0" r:id="rId1398">
            <anchor moveWithCells="1" sizeWithCells="1">
              <from>
                <xdr:col>32</xdr:col>
                <xdr:colOff>0</xdr:colOff>
                <xdr:row>54</xdr:row>
                <xdr:rowOff>0</xdr:rowOff>
              </from>
              <to>
                <xdr:col>32</xdr:col>
                <xdr:colOff>400050</xdr:colOff>
                <xdr:row>54</xdr:row>
                <xdr:rowOff>485775</xdr:rowOff>
              </to>
            </anchor>
          </objectPr>
        </oleObject>
      </mc:Choice>
      <mc:Fallback>
        <oleObject progId="PBrush" shapeId="39536" r:id="rId2621"/>
      </mc:Fallback>
    </mc:AlternateContent>
    <mc:AlternateContent xmlns:mc="http://schemas.openxmlformats.org/markup-compatibility/2006">
      <mc:Choice Requires="x14">
        <oleObject progId="PBrush" shapeId="39537" r:id="rId2622">
          <objectPr defaultSize="0" r:id="rId138">
            <anchor moveWithCells="1" sizeWithCells="1">
              <from>
                <xdr:col>34</xdr:col>
                <xdr:colOff>0</xdr:colOff>
                <xdr:row>54</xdr:row>
                <xdr:rowOff>0</xdr:rowOff>
              </from>
              <to>
                <xdr:col>34</xdr:col>
                <xdr:colOff>400050</xdr:colOff>
                <xdr:row>54</xdr:row>
                <xdr:rowOff>485775</xdr:rowOff>
              </to>
            </anchor>
          </objectPr>
        </oleObject>
      </mc:Choice>
      <mc:Fallback>
        <oleObject progId="PBrush" shapeId="39537" r:id="rId2622"/>
      </mc:Fallback>
    </mc:AlternateContent>
    <mc:AlternateContent xmlns:mc="http://schemas.openxmlformats.org/markup-compatibility/2006">
      <mc:Choice Requires="x14">
        <oleObject progId="PBrush" shapeId="39538" r:id="rId2623">
          <objectPr defaultSize="0" r:id="rId204">
            <anchor moveWithCells="1" sizeWithCells="1">
              <from>
                <xdr:col>38</xdr:col>
                <xdr:colOff>0</xdr:colOff>
                <xdr:row>54</xdr:row>
                <xdr:rowOff>0</xdr:rowOff>
              </from>
              <to>
                <xdr:col>38</xdr:col>
                <xdr:colOff>400050</xdr:colOff>
                <xdr:row>54</xdr:row>
                <xdr:rowOff>485775</xdr:rowOff>
              </to>
            </anchor>
          </objectPr>
        </oleObject>
      </mc:Choice>
      <mc:Fallback>
        <oleObject progId="PBrush" shapeId="39538" r:id="rId2623"/>
      </mc:Fallback>
    </mc:AlternateContent>
    <mc:AlternateContent xmlns:mc="http://schemas.openxmlformats.org/markup-compatibility/2006">
      <mc:Choice Requires="x14">
        <oleObject progId="PBrush" shapeId="39539" r:id="rId2624">
          <objectPr defaultSize="0" r:id="rId506">
            <anchor moveWithCells="1" sizeWithCells="1">
              <from>
                <xdr:col>40</xdr:col>
                <xdr:colOff>0</xdr:colOff>
                <xdr:row>54</xdr:row>
                <xdr:rowOff>0</xdr:rowOff>
              </from>
              <to>
                <xdr:col>40</xdr:col>
                <xdr:colOff>400050</xdr:colOff>
                <xdr:row>54</xdr:row>
                <xdr:rowOff>485775</xdr:rowOff>
              </to>
            </anchor>
          </objectPr>
        </oleObject>
      </mc:Choice>
      <mc:Fallback>
        <oleObject progId="PBrush" shapeId="39539" r:id="rId2624"/>
      </mc:Fallback>
    </mc:AlternateContent>
    <mc:AlternateContent xmlns:mc="http://schemas.openxmlformats.org/markup-compatibility/2006">
      <mc:Choice Requires="x14">
        <oleObject progId="PBrush" shapeId="39540" r:id="rId2625">
          <objectPr defaultSize="0" r:id="rId293">
            <anchor moveWithCells="1" sizeWithCells="1">
              <from>
                <xdr:col>42</xdr:col>
                <xdr:colOff>0</xdr:colOff>
                <xdr:row>54</xdr:row>
                <xdr:rowOff>0</xdr:rowOff>
              </from>
              <to>
                <xdr:col>42</xdr:col>
                <xdr:colOff>400050</xdr:colOff>
                <xdr:row>54</xdr:row>
                <xdr:rowOff>485775</xdr:rowOff>
              </to>
            </anchor>
          </objectPr>
        </oleObject>
      </mc:Choice>
      <mc:Fallback>
        <oleObject progId="PBrush" shapeId="39540" r:id="rId2625"/>
      </mc:Fallback>
    </mc:AlternateContent>
    <mc:AlternateContent xmlns:mc="http://schemas.openxmlformats.org/markup-compatibility/2006">
      <mc:Choice Requires="x14">
        <oleObject progId="PBrush" shapeId="39541" r:id="rId2626">
          <objectPr defaultSize="0" r:id="rId621">
            <anchor moveWithCells="1" sizeWithCells="1">
              <from>
                <xdr:col>44</xdr:col>
                <xdr:colOff>0</xdr:colOff>
                <xdr:row>54</xdr:row>
                <xdr:rowOff>0</xdr:rowOff>
              </from>
              <to>
                <xdr:col>44</xdr:col>
                <xdr:colOff>400050</xdr:colOff>
                <xdr:row>54</xdr:row>
                <xdr:rowOff>485775</xdr:rowOff>
              </to>
            </anchor>
          </objectPr>
        </oleObject>
      </mc:Choice>
      <mc:Fallback>
        <oleObject progId="PBrush" shapeId="39541" r:id="rId2626"/>
      </mc:Fallback>
    </mc:AlternateContent>
    <mc:AlternateContent xmlns:mc="http://schemas.openxmlformats.org/markup-compatibility/2006">
      <mc:Choice Requires="x14">
        <oleObject progId="PBrush" shapeId="39542" r:id="rId2627">
          <objectPr defaultSize="0" r:id="rId15">
            <anchor moveWithCells="1" sizeWithCells="1">
              <from>
                <xdr:col>36</xdr:col>
                <xdr:colOff>0</xdr:colOff>
                <xdr:row>39</xdr:row>
                <xdr:rowOff>0</xdr:rowOff>
              </from>
              <to>
                <xdr:col>36</xdr:col>
                <xdr:colOff>400050</xdr:colOff>
                <xdr:row>39</xdr:row>
                <xdr:rowOff>485775</xdr:rowOff>
              </to>
            </anchor>
          </objectPr>
        </oleObject>
      </mc:Choice>
      <mc:Fallback>
        <oleObject progId="PBrush" shapeId="39542" r:id="rId2627"/>
      </mc:Fallback>
    </mc:AlternateContent>
    <mc:AlternateContent xmlns:mc="http://schemas.openxmlformats.org/markup-compatibility/2006">
      <mc:Choice Requires="x14">
        <oleObject progId="PBrush" shapeId="39543" r:id="rId2628">
          <objectPr defaultSize="0" r:id="rId1271">
            <anchor moveWithCells="1" sizeWithCells="1">
              <from>
                <xdr:col>30</xdr:col>
                <xdr:colOff>0</xdr:colOff>
                <xdr:row>39</xdr:row>
                <xdr:rowOff>0</xdr:rowOff>
              </from>
              <to>
                <xdr:col>30</xdr:col>
                <xdr:colOff>400050</xdr:colOff>
                <xdr:row>39</xdr:row>
                <xdr:rowOff>485775</xdr:rowOff>
              </to>
            </anchor>
          </objectPr>
        </oleObject>
      </mc:Choice>
      <mc:Fallback>
        <oleObject progId="PBrush" shapeId="39543" r:id="rId2628"/>
      </mc:Fallback>
    </mc:AlternateContent>
    <mc:AlternateContent xmlns:mc="http://schemas.openxmlformats.org/markup-compatibility/2006">
      <mc:Choice Requires="x14">
        <oleObject progId="PBrush" shapeId="39544" r:id="rId2629">
          <objectPr defaultSize="0" r:id="rId9">
            <anchor moveWithCells="1" sizeWithCells="1">
              <from>
                <xdr:col>28</xdr:col>
                <xdr:colOff>0</xdr:colOff>
                <xdr:row>39</xdr:row>
                <xdr:rowOff>0</xdr:rowOff>
              </from>
              <to>
                <xdr:col>28</xdr:col>
                <xdr:colOff>400050</xdr:colOff>
                <xdr:row>39</xdr:row>
                <xdr:rowOff>485775</xdr:rowOff>
              </to>
            </anchor>
          </objectPr>
        </oleObject>
      </mc:Choice>
      <mc:Fallback>
        <oleObject progId="PBrush" shapeId="39544" r:id="rId2629"/>
      </mc:Fallback>
    </mc:AlternateContent>
    <mc:AlternateContent xmlns:mc="http://schemas.openxmlformats.org/markup-compatibility/2006">
      <mc:Choice Requires="x14">
        <oleObject progId="PBrush" shapeId="39545" r:id="rId2630">
          <objectPr defaultSize="0" r:id="rId1398">
            <anchor moveWithCells="1" sizeWithCells="1">
              <from>
                <xdr:col>32</xdr:col>
                <xdr:colOff>0</xdr:colOff>
                <xdr:row>39</xdr:row>
                <xdr:rowOff>0</xdr:rowOff>
              </from>
              <to>
                <xdr:col>32</xdr:col>
                <xdr:colOff>400050</xdr:colOff>
                <xdr:row>39</xdr:row>
                <xdr:rowOff>485775</xdr:rowOff>
              </to>
            </anchor>
          </objectPr>
        </oleObject>
      </mc:Choice>
      <mc:Fallback>
        <oleObject progId="PBrush" shapeId="39545" r:id="rId2630"/>
      </mc:Fallback>
    </mc:AlternateContent>
    <mc:AlternateContent xmlns:mc="http://schemas.openxmlformats.org/markup-compatibility/2006">
      <mc:Choice Requires="x14">
        <oleObject progId="PBrush" shapeId="39546" r:id="rId2631">
          <objectPr defaultSize="0" r:id="rId138">
            <anchor moveWithCells="1" sizeWithCells="1">
              <from>
                <xdr:col>34</xdr:col>
                <xdr:colOff>0</xdr:colOff>
                <xdr:row>39</xdr:row>
                <xdr:rowOff>0</xdr:rowOff>
              </from>
              <to>
                <xdr:col>34</xdr:col>
                <xdr:colOff>400050</xdr:colOff>
                <xdr:row>39</xdr:row>
                <xdr:rowOff>485775</xdr:rowOff>
              </to>
            </anchor>
          </objectPr>
        </oleObject>
      </mc:Choice>
      <mc:Fallback>
        <oleObject progId="PBrush" shapeId="39546" r:id="rId2631"/>
      </mc:Fallback>
    </mc:AlternateContent>
    <mc:AlternateContent xmlns:mc="http://schemas.openxmlformats.org/markup-compatibility/2006">
      <mc:Choice Requires="x14">
        <oleObject progId="PBrush" shapeId="39547" r:id="rId2632">
          <objectPr defaultSize="0" r:id="rId204">
            <anchor moveWithCells="1" sizeWithCells="1">
              <from>
                <xdr:col>38</xdr:col>
                <xdr:colOff>0</xdr:colOff>
                <xdr:row>39</xdr:row>
                <xdr:rowOff>0</xdr:rowOff>
              </from>
              <to>
                <xdr:col>38</xdr:col>
                <xdr:colOff>400050</xdr:colOff>
                <xdr:row>39</xdr:row>
                <xdr:rowOff>485775</xdr:rowOff>
              </to>
            </anchor>
          </objectPr>
        </oleObject>
      </mc:Choice>
      <mc:Fallback>
        <oleObject progId="PBrush" shapeId="39547" r:id="rId2632"/>
      </mc:Fallback>
    </mc:AlternateContent>
    <mc:AlternateContent xmlns:mc="http://schemas.openxmlformats.org/markup-compatibility/2006">
      <mc:Choice Requires="x14">
        <oleObject progId="PBrush" shapeId="39548" r:id="rId2633">
          <objectPr defaultSize="0" r:id="rId506">
            <anchor moveWithCells="1" sizeWithCells="1">
              <from>
                <xdr:col>40</xdr:col>
                <xdr:colOff>0</xdr:colOff>
                <xdr:row>39</xdr:row>
                <xdr:rowOff>0</xdr:rowOff>
              </from>
              <to>
                <xdr:col>40</xdr:col>
                <xdr:colOff>400050</xdr:colOff>
                <xdr:row>39</xdr:row>
                <xdr:rowOff>485775</xdr:rowOff>
              </to>
            </anchor>
          </objectPr>
        </oleObject>
      </mc:Choice>
      <mc:Fallback>
        <oleObject progId="PBrush" shapeId="39548" r:id="rId2633"/>
      </mc:Fallback>
    </mc:AlternateContent>
    <mc:AlternateContent xmlns:mc="http://schemas.openxmlformats.org/markup-compatibility/2006">
      <mc:Choice Requires="x14">
        <oleObject progId="PBrush" shapeId="39549" r:id="rId2634">
          <objectPr defaultSize="0" r:id="rId293">
            <anchor moveWithCells="1" sizeWithCells="1">
              <from>
                <xdr:col>42</xdr:col>
                <xdr:colOff>0</xdr:colOff>
                <xdr:row>39</xdr:row>
                <xdr:rowOff>0</xdr:rowOff>
              </from>
              <to>
                <xdr:col>42</xdr:col>
                <xdr:colOff>400050</xdr:colOff>
                <xdr:row>39</xdr:row>
                <xdr:rowOff>485775</xdr:rowOff>
              </to>
            </anchor>
          </objectPr>
        </oleObject>
      </mc:Choice>
      <mc:Fallback>
        <oleObject progId="PBrush" shapeId="39549" r:id="rId2634"/>
      </mc:Fallback>
    </mc:AlternateContent>
    <mc:AlternateContent xmlns:mc="http://schemas.openxmlformats.org/markup-compatibility/2006">
      <mc:Choice Requires="x14">
        <oleObject progId="PBrush" shapeId="39550" r:id="rId2635">
          <objectPr defaultSize="0" r:id="rId621">
            <anchor moveWithCells="1" sizeWithCells="1">
              <from>
                <xdr:col>44</xdr:col>
                <xdr:colOff>0</xdr:colOff>
                <xdr:row>39</xdr:row>
                <xdr:rowOff>0</xdr:rowOff>
              </from>
              <to>
                <xdr:col>44</xdr:col>
                <xdr:colOff>400050</xdr:colOff>
                <xdr:row>39</xdr:row>
                <xdr:rowOff>485775</xdr:rowOff>
              </to>
            </anchor>
          </objectPr>
        </oleObject>
      </mc:Choice>
      <mc:Fallback>
        <oleObject progId="PBrush" shapeId="39550" r:id="rId2635"/>
      </mc:Fallback>
    </mc:AlternateContent>
    <mc:AlternateContent xmlns:mc="http://schemas.openxmlformats.org/markup-compatibility/2006">
      <mc:Choice Requires="x14">
        <oleObject progId="PBrush" shapeId="39551" r:id="rId2636">
          <objectPr defaultSize="0" r:id="rId15">
            <anchor moveWithCells="1" sizeWithCells="1">
              <from>
                <xdr:col>36</xdr:col>
                <xdr:colOff>0</xdr:colOff>
                <xdr:row>77</xdr:row>
                <xdr:rowOff>0</xdr:rowOff>
              </from>
              <to>
                <xdr:col>36</xdr:col>
                <xdr:colOff>400050</xdr:colOff>
                <xdr:row>77</xdr:row>
                <xdr:rowOff>485775</xdr:rowOff>
              </to>
            </anchor>
          </objectPr>
        </oleObject>
      </mc:Choice>
      <mc:Fallback>
        <oleObject progId="PBrush" shapeId="39551" r:id="rId2636"/>
      </mc:Fallback>
    </mc:AlternateContent>
    <mc:AlternateContent xmlns:mc="http://schemas.openxmlformats.org/markup-compatibility/2006">
      <mc:Choice Requires="x14">
        <oleObject progId="PBrush" shapeId="39552" r:id="rId2637">
          <objectPr defaultSize="0" r:id="rId1271">
            <anchor moveWithCells="1" sizeWithCells="1">
              <from>
                <xdr:col>30</xdr:col>
                <xdr:colOff>0</xdr:colOff>
                <xdr:row>77</xdr:row>
                <xdr:rowOff>0</xdr:rowOff>
              </from>
              <to>
                <xdr:col>30</xdr:col>
                <xdr:colOff>400050</xdr:colOff>
                <xdr:row>77</xdr:row>
                <xdr:rowOff>485775</xdr:rowOff>
              </to>
            </anchor>
          </objectPr>
        </oleObject>
      </mc:Choice>
      <mc:Fallback>
        <oleObject progId="PBrush" shapeId="39552" r:id="rId2637"/>
      </mc:Fallback>
    </mc:AlternateContent>
    <mc:AlternateContent xmlns:mc="http://schemas.openxmlformats.org/markup-compatibility/2006">
      <mc:Choice Requires="x14">
        <oleObject progId="PBrush" shapeId="39553" r:id="rId2638">
          <objectPr defaultSize="0" r:id="rId9">
            <anchor moveWithCells="1" sizeWithCells="1">
              <from>
                <xdr:col>28</xdr:col>
                <xdr:colOff>0</xdr:colOff>
                <xdr:row>77</xdr:row>
                <xdr:rowOff>0</xdr:rowOff>
              </from>
              <to>
                <xdr:col>28</xdr:col>
                <xdr:colOff>400050</xdr:colOff>
                <xdr:row>77</xdr:row>
                <xdr:rowOff>485775</xdr:rowOff>
              </to>
            </anchor>
          </objectPr>
        </oleObject>
      </mc:Choice>
      <mc:Fallback>
        <oleObject progId="PBrush" shapeId="39553" r:id="rId2638"/>
      </mc:Fallback>
    </mc:AlternateContent>
    <mc:AlternateContent xmlns:mc="http://schemas.openxmlformats.org/markup-compatibility/2006">
      <mc:Choice Requires="x14">
        <oleObject progId="PBrush" shapeId="39554" r:id="rId2639">
          <objectPr defaultSize="0" r:id="rId1398">
            <anchor moveWithCells="1" sizeWithCells="1">
              <from>
                <xdr:col>32</xdr:col>
                <xdr:colOff>0</xdr:colOff>
                <xdr:row>77</xdr:row>
                <xdr:rowOff>0</xdr:rowOff>
              </from>
              <to>
                <xdr:col>32</xdr:col>
                <xdr:colOff>400050</xdr:colOff>
                <xdr:row>77</xdr:row>
                <xdr:rowOff>485775</xdr:rowOff>
              </to>
            </anchor>
          </objectPr>
        </oleObject>
      </mc:Choice>
      <mc:Fallback>
        <oleObject progId="PBrush" shapeId="39554" r:id="rId2639"/>
      </mc:Fallback>
    </mc:AlternateContent>
    <mc:AlternateContent xmlns:mc="http://schemas.openxmlformats.org/markup-compatibility/2006">
      <mc:Choice Requires="x14">
        <oleObject progId="PBrush" shapeId="39555" r:id="rId2640">
          <objectPr defaultSize="0" r:id="rId138">
            <anchor moveWithCells="1" sizeWithCells="1">
              <from>
                <xdr:col>34</xdr:col>
                <xdr:colOff>0</xdr:colOff>
                <xdr:row>77</xdr:row>
                <xdr:rowOff>0</xdr:rowOff>
              </from>
              <to>
                <xdr:col>34</xdr:col>
                <xdr:colOff>400050</xdr:colOff>
                <xdr:row>77</xdr:row>
                <xdr:rowOff>485775</xdr:rowOff>
              </to>
            </anchor>
          </objectPr>
        </oleObject>
      </mc:Choice>
      <mc:Fallback>
        <oleObject progId="PBrush" shapeId="39555" r:id="rId2640"/>
      </mc:Fallback>
    </mc:AlternateContent>
    <mc:AlternateContent xmlns:mc="http://schemas.openxmlformats.org/markup-compatibility/2006">
      <mc:Choice Requires="x14">
        <oleObject progId="PBrush" shapeId="39556" r:id="rId2641">
          <objectPr defaultSize="0" r:id="rId204">
            <anchor moveWithCells="1" sizeWithCells="1">
              <from>
                <xdr:col>38</xdr:col>
                <xdr:colOff>0</xdr:colOff>
                <xdr:row>77</xdr:row>
                <xdr:rowOff>0</xdr:rowOff>
              </from>
              <to>
                <xdr:col>38</xdr:col>
                <xdr:colOff>400050</xdr:colOff>
                <xdr:row>77</xdr:row>
                <xdr:rowOff>485775</xdr:rowOff>
              </to>
            </anchor>
          </objectPr>
        </oleObject>
      </mc:Choice>
      <mc:Fallback>
        <oleObject progId="PBrush" shapeId="39556" r:id="rId2641"/>
      </mc:Fallback>
    </mc:AlternateContent>
    <mc:AlternateContent xmlns:mc="http://schemas.openxmlformats.org/markup-compatibility/2006">
      <mc:Choice Requires="x14">
        <oleObject progId="PBrush" shapeId="39557" r:id="rId2642">
          <objectPr defaultSize="0" r:id="rId506">
            <anchor moveWithCells="1" sizeWithCells="1">
              <from>
                <xdr:col>40</xdr:col>
                <xdr:colOff>0</xdr:colOff>
                <xdr:row>77</xdr:row>
                <xdr:rowOff>0</xdr:rowOff>
              </from>
              <to>
                <xdr:col>40</xdr:col>
                <xdr:colOff>400050</xdr:colOff>
                <xdr:row>77</xdr:row>
                <xdr:rowOff>485775</xdr:rowOff>
              </to>
            </anchor>
          </objectPr>
        </oleObject>
      </mc:Choice>
      <mc:Fallback>
        <oleObject progId="PBrush" shapeId="39557" r:id="rId2642"/>
      </mc:Fallback>
    </mc:AlternateContent>
    <mc:AlternateContent xmlns:mc="http://schemas.openxmlformats.org/markup-compatibility/2006">
      <mc:Choice Requires="x14">
        <oleObject progId="PBrush" shapeId="39558" r:id="rId2643">
          <objectPr defaultSize="0" r:id="rId293">
            <anchor moveWithCells="1" sizeWithCells="1">
              <from>
                <xdr:col>42</xdr:col>
                <xdr:colOff>0</xdr:colOff>
                <xdr:row>77</xdr:row>
                <xdr:rowOff>0</xdr:rowOff>
              </from>
              <to>
                <xdr:col>42</xdr:col>
                <xdr:colOff>400050</xdr:colOff>
                <xdr:row>77</xdr:row>
                <xdr:rowOff>485775</xdr:rowOff>
              </to>
            </anchor>
          </objectPr>
        </oleObject>
      </mc:Choice>
      <mc:Fallback>
        <oleObject progId="PBrush" shapeId="39558" r:id="rId2643"/>
      </mc:Fallback>
    </mc:AlternateContent>
    <mc:AlternateContent xmlns:mc="http://schemas.openxmlformats.org/markup-compatibility/2006">
      <mc:Choice Requires="x14">
        <oleObject progId="PBrush" shapeId="39559" r:id="rId2644">
          <objectPr defaultSize="0" r:id="rId621">
            <anchor moveWithCells="1" sizeWithCells="1">
              <from>
                <xdr:col>44</xdr:col>
                <xdr:colOff>0</xdr:colOff>
                <xdr:row>77</xdr:row>
                <xdr:rowOff>0</xdr:rowOff>
              </from>
              <to>
                <xdr:col>44</xdr:col>
                <xdr:colOff>400050</xdr:colOff>
                <xdr:row>77</xdr:row>
                <xdr:rowOff>485775</xdr:rowOff>
              </to>
            </anchor>
          </objectPr>
        </oleObject>
      </mc:Choice>
      <mc:Fallback>
        <oleObject progId="PBrush" shapeId="39559" r:id="rId2644"/>
      </mc:Fallback>
    </mc:AlternateContent>
    <mc:AlternateContent xmlns:mc="http://schemas.openxmlformats.org/markup-compatibility/2006">
      <mc:Choice Requires="x14">
        <oleObject progId="PBrush" shapeId="39560" r:id="rId2645">
          <objectPr defaultSize="0" r:id="rId15">
            <anchor moveWithCells="1" sizeWithCells="1">
              <from>
                <xdr:col>36</xdr:col>
                <xdr:colOff>0</xdr:colOff>
                <xdr:row>53</xdr:row>
                <xdr:rowOff>0</xdr:rowOff>
              </from>
              <to>
                <xdr:col>36</xdr:col>
                <xdr:colOff>400050</xdr:colOff>
                <xdr:row>53</xdr:row>
                <xdr:rowOff>485775</xdr:rowOff>
              </to>
            </anchor>
          </objectPr>
        </oleObject>
      </mc:Choice>
      <mc:Fallback>
        <oleObject progId="PBrush" shapeId="39560" r:id="rId2645"/>
      </mc:Fallback>
    </mc:AlternateContent>
    <mc:AlternateContent xmlns:mc="http://schemas.openxmlformats.org/markup-compatibility/2006">
      <mc:Choice Requires="x14">
        <oleObject progId="PBrush" shapeId="39561" r:id="rId2646">
          <objectPr defaultSize="0" r:id="rId1271">
            <anchor moveWithCells="1" sizeWithCells="1">
              <from>
                <xdr:col>30</xdr:col>
                <xdr:colOff>0</xdr:colOff>
                <xdr:row>53</xdr:row>
                <xdr:rowOff>0</xdr:rowOff>
              </from>
              <to>
                <xdr:col>30</xdr:col>
                <xdr:colOff>400050</xdr:colOff>
                <xdr:row>53</xdr:row>
                <xdr:rowOff>485775</xdr:rowOff>
              </to>
            </anchor>
          </objectPr>
        </oleObject>
      </mc:Choice>
      <mc:Fallback>
        <oleObject progId="PBrush" shapeId="39561" r:id="rId2646"/>
      </mc:Fallback>
    </mc:AlternateContent>
    <mc:AlternateContent xmlns:mc="http://schemas.openxmlformats.org/markup-compatibility/2006">
      <mc:Choice Requires="x14">
        <oleObject progId="PBrush" shapeId="39562" r:id="rId2647">
          <objectPr defaultSize="0" r:id="rId9">
            <anchor moveWithCells="1" sizeWithCells="1">
              <from>
                <xdr:col>28</xdr:col>
                <xdr:colOff>0</xdr:colOff>
                <xdr:row>53</xdr:row>
                <xdr:rowOff>0</xdr:rowOff>
              </from>
              <to>
                <xdr:col>28</xdr:col>
                <xdr:colOff>400050</xdr:colOff>
                <xdr:row>53</xdr:row>
                <xdr:rowOff>485775</xdr:rowOff>
              </to>
            </anchor>
          </objectPr>
        </oleObject>
      </mc:Choice>
      <mc:Fallback>
        <oleObject progId="PBrush" shapeId="39562" r:id="rId2647"/>
      </mc:Fallback>
    </mc:AlternateContent>
    <mc:AlternateContent xmlns:mc="http://schemas.openxmlformats.org/markup-compatibility/2006">
      <mc:Choice Requires="x14">
        <oleObject progId="PBrush" shapeId="39563" r:id="rId2648">
          <objectPr defaultSize="0" r:id="rId1398">
            <anchor moveWithCells="1" sizeWithCells="1">
              <from>
                <xdr:col>32</xdr:col>
                <xdr:colOff>0</xdr:colOff>
                <xdr:row>53</xdr:row>
                <xdr:rowOff>0</xdr:rowOff>
              </from>
              <to>
                <xdr:col>32</xdr:col>
                <xdr:colOff>400050</xdr:colOff>
                <xdr:row>53</xdr:row>
                <xdr:rowOff>485775</xdr:rowOff>
              </to>
            </anchor>
          </objectPr>
        </oleObject>
      </mc:Choice>
      <mc:Fallback>
        <oleObject progId="PBrush" shapeId="39563" r:id="rId2648"/>
      </mc:Fallback>
    </mc:AlternateContent>
    <mc:AlternateContent xmlns:mc="http://schemas.openxmlformats.org/markup-compatibility/2006">
      <mc:Choice Requires="x14">
        <oleObject progId="PBrush" shapeId="39564" r:id="rId2649">
          <objectPr defaultSize="0" r:id="rId138">
            <anchor moveWithCells="1" sizeWithCells="1">
              <from>
                <xdr:col>34</xdr:col>
                <xdr:colOff>0</xdr:colOff>
                <xdr:row>53</xdr:row>
                <xdr:rowOff>0</xdr:rowOff>
              </from>
              <to>
                <xdr:col>34</xdr:col>
                <xdr:colOff>400050</xdr:colOff>
                <xdr:row>53</xdr:row>
                <xdr:rowOff>485775</xdr:rowOff>
              </to>
            </anchor>
          </objectPr>
        </oleObject>
      </mc:Choice>
      <mc:Fallback>
        <oleObject progId="PBrush" shapeId="39564" r:id="rId2649"/>
      </mc:Fallback>
    </mc:AlternateContent>
    <mc:AlternateContent xmlns:mc="http://schemas.openxmlformats.org/markup-compatibility/2006">
      <mc:Choice Requires="x14">
        <oleObject progId="PBrush" shapeId="39565" r:id="rId2650">
          <objectPr defaultSize="0" r:id="rId204">
            <anchor moveWithCells="1" sizeWithCells="1">
              <from>
                <xdr:col>38</xdr:col>
                <xdr:colOff>0</xdr:colOff>
                <xdr:row>53</xdr:row>
                <xdr:rowOff>0</xdr:rowOff>
              </from>
              <to>
                <xdr:col>38</xdr:col>
                <xdr:colOff>400050</xdr:colOff>
                <xdr:row>53</xdr:row>
                <xdr:rowOff>485775</xdr:rowOff>
              </to>
            </anchor>
          </objectPr>
        </oleObject>
      </mc:Choice>
      <mc:Fallback>
        <oleObject progId="PBrush" shapeId="39565" r:id="rId2650"/>
      </mc:Fallback>
    </mc:AlternateContent>
    <mc:AlternateContent xmlns:mc="http://schemas.openxmlformats.org/markup-compatibility/2006">
      <mc:Choice Requires="x14">
        <oleObject progId="PBrush" shapeId="39566" r:id="rId2651">
          <objectPr defaultSize="0" r:id="rId506">
            <anchor moveWithCells="1" sizeWithCells="1">
              <from>
                <xdr:col>40</xdr:col>
                <xdr:colOff>0</xdr:colOff>
                <xdr:row>53</xdr:row>
                <xdr:rowOff>0</xdr:rowOff>
              </from>
              <to>
                <xdr:col>40</xdr:col>
                <xdr:colOff>400050</xdr:colOff>
                <xdr:row>53</xdr:row>
                <xdr:rowOff>485775</xdr:rowOff>
              </to>
            </anchor>
          </objectPr>
        </oleObject>
      </mc:Choice>
      <mc:Fallback>
        <oleObject progId="PBrush" shapeId="39566" r:id="rId2651"/>
      </mc:Fallback>
    </mc:AlternateContent>
    <mc:AlternateContent xmlns:mc="http://schemas.openxmlformats.org/markup-compatibility/2006">
      <mc:Choice Requires="x14">
        <oleObject progId="PBrush" shapeId="39567" r:id="rId2652">
          <objectPr defaultSize="0" r:id="rId293">
            <anchor moveWithCells="1" sizeWithCells="1">
              <from>
                <xdr:col>42</xdr:col>
                <xdr:colOff>0</xdr:colOff>
                <xdr:row>53</xdr:row>
                <xdr:rowOff>0</xdr:rowOff>
              </from>
              <to>
                <xdr:col>42</xdr:col>
                <xdr:colOff>400050</xdr:colOff>
                <xdr:row>53</xdr:row>
                <xdr:rowOff>485775</xdr:rowOff>
              </to>
            </anchor>
          </objectPr>
        </oleObject>
      </mc:Choice>
      <mc:Fallback>
        <oleObject progId="PBrush" shapeId="39567" r:id="rId2652"/>
      </mc:Fallback>
    </mc:AlternateContent>
    <mc:AlternateContent xmlns:mc="http://schemas.openxmlformats.org/markup-compatibility/2006">
      <mc:Choice Requires="x14">
        <oleObject progId="PBrush" shapeId="39568" r:id="rId2653">
          <objectPr defaultSize="0" r:id="rId621">
            <anchor moveWithCells="1" sizeWithCells="1">
              <from>
                <xdr:col>44</xdr:col>
                <xdr:colOff>0</xdr:colOff>
                <xdr:row>53</xdr:row>
                <xdr:rowOff>0</xdr:rowOff>
              </from>
              <to>
                <xdr:col>44</xdr:col>
                <xdr:colOff>400050</xdr:colOff>
                <xdr:row>53</xdr:row>
                <xdr:rowOff>485775</xdr:rowOff>
              </to>
            </anchor>
          </objectPr>
        </oleObject>
      </mc:Choice>
      <mc:Fallback>
        <oleObject progId="PBrush" shapeId="39568" r:id="rId2653"/>
      </mc:Fallback>
    </mc:AlternateContent>
    <mc:AlternateContent xmlns:mc="http://schemas.openxmlformats.org/markup-compatibility/2006">
      <mc:Choice Requires="x14">
        <oleObject progId="PBrush" shapeId="39569" r:id="rId2654">
          <objectPr defaultSize="0" r:id="rId15">
            <anchor moveWithCells="1" sizeWithCells="1">
              <from>
                <xdr:col>36</xdr:col>
                <xdr:colOff>0</xdr:colOff>
                <xdr:row>36</xdr:row>
                <xdr:rowOff>0</xdr:rowOff>
              </from>
              <to>
                <xdr:col>36</xdr:col>
                <xdr:colOff>400050</xdr:colOff>
                <xdr:row>36</xdr:row>
                <xdr:rowOff>485775</xdr:rowOff>
              </to>
            </anchor>
          </objectPr>
        </oleObject>
      </mc:Choice>
      <mc:Fallback>
        <oleObject progId="PBrush" shapeId="39569" r:id="rId2654"/>
      </mc:Fallback>
    </mc:AlternateContent>
    <mc:AlternateContent xmlns:mc="http://schemas.openxmlformats.org/markup-compatibility/2006">
      <mc:Choice Requires="x14">
        <oleObject progId="PBrush" shapeId="39570" r:id="rId2655">
          <objectPr defaultSize="0" r:id="rId1271">
            <anchor moveWithCells="1" sizeWithCells="1">
              <from>
                <xdr:col>30</xdr:col>
                <xdr:colOff>0</xdr:colOff>
                <xdr:row>36</xdr:row>
                <xdr:rowOff>0</xdr:rowOff>
              </from>
              <to>
                <xdr:col>30</xdr:col>
                <xdr:colOff>400050</xdr:colOff>
                <xdr:row>36</xdr:row>
                <xdr:rowOff>485775</xdr:rowOff>
              </to>
            </anchor>
          </objectPr>
        </oleObject>
      </mc:Choice>
      <mc:Fallback>
        <oleObject progId="PBrush" shapeId="39570" r:id="rId2655"/>
      </mc:Fallback>
    </mc:AlternateContent>
    <mc:AlternateContent xmlns:mc="http://schemas.openxmlformats.org/markup-compatibility/2006">
      <mc:Choice Requires="x14">
        <oleObject progId="PBrush" shapeId="39571" r:id="rId2656">
          <objectPr defaultSize="0" r:id="rId9">
            <anchor moveWithCells="1" sizeWithCells="1">
              <from>
                <xdr:col>28</xdr:col>
                <xdr:colOff>0</xdr:colOff>
                <xdr:row>36</xdr:row>
                <xdr:rowOff>0</xdr:rowOff>
              </from>
              <to>
                <xdr:col>28</xdr:col>
                <xdr:colOff>400050</xdr:colOff>
                <xdr:row>36</xdr:row>
                <xdr:rowOff>485775</xdr:rowOff>
              </to>
            </anchor>
          </objectPr>
        </oleObject>
      </mc:Choice>
      <mc:Fallback>
        <oleObject progId="PBrush" shapeId="39571" r:id="rId2656"/>
      </mc:Fallback>
    </mc:AlternateContent>
    <mc:AlternateContent xmlns:mc="http://schemas.openxmlformats.org/markup-compatibility/2006">
      <mc:Choice Requires="x14">
        <oleObject progId="PBrush" shapeId="39572" r:id="rId2657">
          <objectPr defaultSize="0" r:id="rId1398">
            <anchor moveWithCells="1" sizeWithCells="1">
              <from>
                <xdr:col>32</xdr:col>
                <xdr:colOff>0</xdr:colOff>
                <xdr:row>36</xdr:row>
                <xdr:rowOff>0</xdr:rowOff>
              </from>
              <to>
                <xdr:col>32</xdr:col>
                <xdr:colOff>400050</xdr:colOff>
                <xdr:row>36</xdr:row>
                <xdr:rowOff>485775</xdr:rowOff>
              </to>
            </anchor>
          </objectPr>
        </oleObject>
      </mc:Choice>
      <mc:Fallback>
        <oleObject progId="PBrush" shapeId="39572" r:id="rId2657"/>
      </mc:Fallback>
    </mc:AlternateContent>
    <mc:AlternateContent xmlns:mc="http://schemas.openxmlformats.org/markup-compatibility/2006">
      <mc:Choice Requires="x14">
        <oleObject progId="PBrush" shapeId="39573" r:id="rId2658">
          <objectPr defaultSize="0" r:id="rId138">
            <anchor moveWithCells="1" sizeWithCells="1">
              <from>
                <xdr:col>34</xdr:col>
                <xdr:colOff>0</xdr:colOff>
                <xdr:row>36</xdr:row>
                <xdr:rowOff>0</xdr:rowOff>
              </from>
              <to>
                <xdr:col>34</xdr:col>
                <xdr:colOff>400050</xdr:colOff>
                <xdr:row>36</xdr:row>
                <xdr:rowOff>485775</xdr:rowOff>
              </to>
            </anchor>
          </objectPr>
        </oleObject>
      </mc:Choice>
      <mc:Fallback>
        <oleObject progId="PBrush" shapeId="39573" r:id="rId2658"/>
      </mc:Fallback>
    </mc:AlternateContent>
    <mc:AlternateContent xmlns:mc="http://schemas.openxmlformats.org/markup-compatibility/2006">
      <mc:Choice Requires="x14">
        <oleObject progId="PBrush" shapeId="39574" r:id="rId2659">
          <objectPr defaultSize="0" r:id="rId204">
            <anchor moveWithCells="1" sizeWithCells="1">
              <from>
                <xdr:col>38</xdr:col>
                <xdr:colOff>0</xdr:colOff>
                <xdr:row>36</xdr:row>
                <xdr:rowOff>0</xdr:rowOff>
              </from>
              <to>
                <xdr:col>38</xdr:col>
                <xdr:colOff>400050</xdr:colOff>
                <xdr:row>36</xdr:row>
                <xdr:rowOff>485775</xdr:rowOff>
              </to>
            </anchor>
          </objectPr>
        </oleObject>
      </mc:Choice>
      <mc:Fallback>
        <oleObject progId="PBrush" shapeId="39574" r:id="rId2659"/>
      </mc:Fallback>
    </mc:AlternateContent>
    <mc:AlternateContent xmlns:mc="http://schemas.openxmlformats.org/markup-compatibility/2006">
      <mc:Choice Requires="x14">
        <oleObject progId="PBrush" shapeId="39575" r:id="rId2660">
          <objectPr defaultSize="0" r:id="rId506">
            <anchor moveWithCells="1" sizeWithCells="1">
              <from>
                <xdr:col>40</xdr:col>
                <xdr:colOff>0</xdr:colOff>
                <xdr:row>36</xdr:row>
                <xdr:rowOff>0</xdr:rowOff>
              </from>
              <to>
                <xdr:col>40</xdr:col>
                <xdr:colOff>400050</xdr:colOff>
                <xdr:row>36</xdr:row>
                <xdr:rowOff>485775</xdr:rowOff>
              </to>
            </anchor>
          </objectPr>
        </oleObject>
      </mc:Choice>
      <mc:Fallback>
        <oleObject progId="PBrush" shapeId="39575" r:id="rId2660"/>
      </mc:Fallback>
    </mc:AlternateContent>
    <mc:AlternateContent xmlns:mc="http://schemas.openxmlformats.org/markup-compatibility/2006">
      <mc:Choice Requires="x14">
        <oleObject progId="PBrush" shapeId="39576" r:id="rId2661">
          <objectPr defaultSize="0" r:id="rId293">
            <anchor moveWithCells="1" sizeWithCells="1">
              <from>
                <xdr:col>42</xdr:col>
                <xdr:colOff>0</xdr:colOff>
                <xdr:row>36</xdr:row>
                <xdr:rowOff>0</xdr:rowOff>
              </from>
              <to>
                <xdr:col>42</xdr:col>
                <xdr:colOff>400050</xdr:colOff>
                <xdr:row>36</xdr:row>
                <xdr:rowOff>485775</xdr:rowOff>
              </to>
            </anchor>
          </objectPr>
        </oleObject>
      </mc:Choice>
      <mc:Fallback>
        <oleObject progId="PBrush" shapeId="39576" r:id="rId2661"/>
      </mc:Fallback>
    </mc:AlternateContent>
    <mc:AlternateContent xmlns:mc="http://schemas.openxmlformats.org/markup-compatibility/2006">
      <mc:Choice Requires="x14">
        <oleObject progId="PBrush" shapeId="39577" r:id="rId2662">
          <objectPr defaultSize="0" r:id="rId621">
            <anchor moveWithCells="1" sizeWithCells="1">
              <from>
                <xdr:col>44</xdr:col>
                <xdr:colOff>0</xdr:colOff>
                <xdr:row>36</xdr:row>
                <xdr:rowOff>0</xdr:rowOff>
              </from>
              <to>
                <xdr:col>44</xdr:col>
                <xdr:colOff>400050</xdr:colOff>
                <xdr:row>36</xdr:row>
                <xdr:rowOff>485775</xdr:rowOff>
              </to>
            </anchor>
          </objectPr>
        </oleObject>
      </mc:Choice>
      <mc:Fallback>
        <oleObject progId="PBrush" shapeId="39577" r:id="rId2662"/>
      </mc:Fallback>
    </mc:AlternateContent>
    <mc:AlternateContent xmlns:mc="http://schemas.openxmlformats.org/markup-compatibility/2006">
      <mc:Choice Requires="x14">
        <oleObject progId="PBrush" shapeId="39578" r:id="rId2663">
          <objectPr defaultSize="0" r:id="rId15">
            <anchor moveWithCells="1" sizeWithCells="1">
              <from>
                <xdr:col>36</xdr:col>
                <xdr:colOff>0</xdr:colOff>
                <xdr:row>21</xdr:row>
                <xdr:rowOff>0</xdr:rowOff>
              </from>
              <to>
                <xdr:col>36</xdr:col>
                <xdr:colOff>400050</xdr:colOff>
                <xdr:row>21</xdr:row>
                <xdr:rowOff>485775</xdr:rowOff>
              </to>
            </anchor>
          </objectPr>
        </oleObject>
      </mc:Choice>
      <mc:Fallback>
        <oleObject progId="PBrush" shapeId="39578" r:id="rId2663"/>
      </mc:Fallback>
    </mc:AlternateContent>
    <mc:AlternateContent xmlns:mc="http://schemas.openxmlformats.org/markup-compatibility/2006">
      <mc:Choice Requires="x14">
        <oleObject progId="PBrush" shapeId="39579" r:id="rId2664">
          <objectPr defaultSize="0" r:id="rId1271">
            <anchor moveWithCells="1" sizeWithCells="1">
              <from>
                <xdr:col>30</xdr:col>
                <xdr:colOff>0</xdr:colOff>
                <xdr:row>21</xdr:row>
                <xdr:rowOff>0</xdr:rowOff>
              </from>
              <to>
                <xdr:col>30</xdr:col>
                <xdr:colOff>400050</xdr:colOff>
                <xdr:row>21</xdr:row>
                <xdr:rowOff>485775</xdr:rowOff>
              </to>
            </anchor>
          </objectPr>
        </oleObject>
      </mc:Choice>
      <mc:Fallback>
        <oleObject progId="PBrush" shapeId="39579" r:id="rId2664"/>
      </mc:Fallback>
    </mc:AlternateContent>
    <mc:AlternateContent xmlns:mc="http://schemas.openxmlformats.org/markup-compatibility/2006">
      <mc:Choice Requires="x14">
        <oleObject progId="PBrush" shapeId="39580" r:id="rId2665">
          <objectPr defaultSize="0" r:id="rId9">
            <anchor moveWithCells="1" sizeWithCells="1">
              <from>
                <xdr:col>28</xdr:col>
                <xdr:colOff>0</xdr:colOff>
                <xdr:row>21</xdr:row>
                <xdr:rowOff>0</xdr:rowOff>
              </from>
              <to>
                <xdr:col>28</xdr:col>
                <xdr:colOff>400050</xdr:colOff>
                <xdr:row>21</xdr:row>
                <xdr:rowOff>485775</xdr:rowOff>
              </to>
            </anchor>
          </objectPr>
        </oleObject>
      </mc:Choice>
      <mc:Fallback>
        <oleObject progId="PBrush" shapeId="39580" r:id="rId2665"/>
      </mc:Fallback>
    </mc:AlternateContent>
    <mc:AlternateContent xmlns:mc="http://schemas.openxmlformats.org/markup-compatibility/2006">
      <mc:Choice Requires="x14">
        <oleObject progId="PBrush" shapeId="39581" r:id="rId2666">
          <objectPr defaultSize="0" r:id="rId1398">
            <anchor moveWithCells="1" sizeWithCells="1">
              <from>
                <xdr:col>32</xdr:col>
                <xdr:colOff>0</xdr:colOff>
                <xdr:row>21</xdr:row>
                <xdr:rowOff>0</xdr:rowOff>
              </from>
              <to>
                <xdr:col>32</xdr:col>
                <xdr:colOff>400050</xdr:colOff>
                <xdr:row>21</xdr:row>
                <xdr:rowOff>485775</xdr:rowOff>
              </to>
            </anchor>
          </objectPr>
        </oleObject>
      </mc:Choice>
      <mc:Fallback>
        <oleObject progId="PBrush" shapeId="39581" r:id="rId2666"/>
      </mc:Fallback>
    </mc:AlternateContent>
    <mc:AlternateContent xmlns:mc="http://schemas.openxmlformats.org/markup-compatibility/2006">
      <mc:Choice Requires="x14">
        <oleObject progId="PBrush" shapeId="39582" r:id="rId2667">
          <objectPr defaultSize="0" r:id="rId138">
            <anchor moveWithCells="1" sizeWithCells="1">
              <from>
                <xdr:col>34</xdr:col>
                <xdr:colOff>0</xdr:colOff>
                <xdr:row>21</xdr:row>
                <xdr:rowOff>0</xdr:rowOff>
              </from>
              <to>
                <xdr:col>34</xdr:col>
                <xdr:colOff>400050</xdr:colOff>
                <xdr:row>21</xdr:row>
                <xdr:rowOff>485775</xdr:rowOff>
              </to>
            </anchor>
          </objectPr>
        </oleObject>
      </mc:Choice>
      <mc:Fallback>
        <oleObject progId="PBrush" shapeId="39582" r:id="rId2667"/>
      </mc:Fallback>
    </mc:AlternateContent>
    <mc:AlternateContent xmlns:mc="http://schemas.openxmlformats.org/markup-compatibility/2006">
      <mc:Choice Requires="x14">
        <oleObject progId="PBrush" shapeId="39583" r:id="rId2668">
          <objectPr defaultSize="0" r:id="rId204">
            <anchor moveWithCells="1" sizeWithCells="1">
              <from>
                <xdr:col>38</xdr:col>
                <xdr:colOff>0</xdr:colOff>
                <xdr:row>21</xdr:row>
                <xdr:rowOff>0</xdr:rowOff>
              </from>
              <to>
                <xdr:col>38</xdr:col>
                <xdr:colOff>400050</xdr:colOff>
                <xdr:row>21</xdr:row>
                <xdr:rowOff>485775</xdr:rowOff>
              </to>
            </anchor>
          </objectPr>
        </oleObject>
      </mc:Choice>
      <mc:Fallback>
        <oleObject progId="PBrush" shapeId="39583" r:id="rId2668"/>
      </mc:Fallback>
    </mc:AlternateContent>
    <mc:AlternateContent xmlns:mc="http://schemas.openxmlformats.org/markup-compatibility/2006">
      <mc:Choice Requires="x14">
        <oleObject progId="PBrush" shapeId="39584" r:id="rId2669">
          <objectPr defaultSize="0" r:id="rId506">
            <anchor moveWithCells="1" sizeWithCells="1">
              <from>
                <xdr:col>40</xdr:col>
                <xdr:colOff>0</xdr:colOff>
                <xdr:row>21</xdr:row>
                <xdr:rowOff>0</xdr:rowOff>
              </from>
              <to>
                <xdr:col>40</xdr:col>
                <xdr:colOff>400050</xdr:colOff>
                <xdr:row>21</xdr:row>
                <xdr:rowOff>485775</xdr:rowOff>
              </to>
            </anchor>
          </objectPr>
        </oleObject>
      </mc:Choice>
      <mc:Fallback>
        <oleObject progId="PBrush" shapeId="39584" r:id="rId2669"/>
      </mc:Fallback>
    </mc:AlternateContent>
    <mc:AlternateContent xmlns:mc="http://schemas.openxmlformats.org/markup-compatibility/2006">
      <mc:Choice Requires="x14">
        <oleObject progId="PBrush" shapeId="39585" r:id="rId2670">
          <objectPr defaultSize="0" r:id="rId293">
            <anchor moveWithCells="1" sizeWithCells="1">
              <from>
                <xdr:col>42</xdr:col>
                <xdr:colOff>0</xdr:colOff>
                <xdr:row>21</xdr:row>
                <xdr:rowOff>0</xdr:rowOff>
              </from>
              <to>
                <xdr:col>42</xdr:col>
                <xdr:colOff>400050</xdr:colOff>
                <xdr:row>21</xdr:row>
                <xdr:rowOff>485775</xdr:rowOff>
              </to>
            </anchor>
          </objectPr>
        </oleObject>
      </mc:Choice>
      <mc:Fallback>
        <oleObject progId="PBrush" shapeId="39585" r:id="rId2670"/>
      </mc:Fallback>
    </mc:AlternateContent>
    <mc:AlternateContent xmlns:mc="http://schemas.openxmlformats.org/markup-compatibility/2006">
      <mc:Choice Requires="x14">
        <oleObject progId="PBrush" shapeId="39586" r:id="rId2671">
          <objectPr defaultSize="0" r:id="rId621">
            <anchor moveWithCells="1" sizeWithCells="1">
              <from>
                <xdr:col>44</xdr:col>
                <xdr:colOff>0</xdr:colOff>
                <xdr:row>21</xdr:row>
                <xdr:rowOff>0</xdr:rowOff>
              </from>
              <to>
                <xdr:col>44</xdr:col>
                <xdr:colOff>400050</xdr:colOff>
                <xdr:row>21</xdr:row>
                <xdr:rowOff>485775</xdr:rowOff>
              </to>
            </anchor>
          </objectPr>
        </oleObject>
      </mc:Choice>
      <mc:Fallback>
        <oleObject progId="PBrush" shapeId="39586" r:id="rId2671"/>
      </mc:Fallback>
    </mc:AlternateContent>
    <mc:AlternateContent xmlns:mc="http://schemas.openxmlformats.org/markup-compatibility/2006">
      <mc:Choice Requires="x14">
        <oleObject progId="PBrush" shapeId="39587" r:id="rId2672">
          <objectPr defaultSize="0" r:id="rId15">
            <anchor moveWithCells="1" sizeWithCells="1">
              <from>
                <xdr:col>36</xdr:col>
                <xdr:colOff>0</xdr:colOff>
                <xdr:row>127</xdr:row>
                <xdr:rowOff>0</xdr:rowOff>
              </from>
              <to>
                <xdr:col>36</xdr:col>
                <xdr:colOff>400050</xdr:colOff>
                <xdr:row>127</xdr:row>
                <xdr:rowOff>485775</xdr:rowOff>
              </to>
            </anchor>
          </objectPr>
        </oleObject>
      </mc:Choice>
      <mc:Fallback>
        <oleObject progId="PBrush" shapeId="39587" r:id="rId2672"/>
      </mc:Fallback>
    </mc:AlternateContent>
    <mc:AlternateContent xmlns:mc="http://schemas.openxmlformats.org/markup-compatibility/2006">
      <mc:Choice Requires="x14">
        <oleObject progId="PBrush" shapeId="39588" r:id="rId2673">
          <objectPr defaultSize="0" r:id="rId1271">
            <anchor moveWithCells="1" sizeWithCells="1">
              <from>
                <xdr:col>30</xdr:col>
                <xdr:colOff>0</xdr:colOff>
                <xdr:row>127</xdr:row>
                <xdr:rowOff>0</xdr:rowOff>
              </from>
              <to>
                <xdr:col>30</xdr:col>
                <xdr:colOff>400050</xdr:colOff>
                <xdr:row>127</xdr:row>
                <xdr:rowOff>485775</xdr:rowOff>
              </to>
            </anchor>
          </objectPr>
        </oleObject>
      </mc:Choice>
      <mc:Fallback>
        <oleObject progId="PBrush" shapeId="39588" r:id="rId2673"/>
      </mc:Fallback>
    </mc:AlternateContent>
    <mc:AlternateContent xmlns:mc="http://schemas.openxmlformats.org/markup-compatibility/2006">
      <mc:Choice Requires="x14">
        <oleObject progId="PBrush" shapeId="39589" r:id="rId2674">
          <objectPr defaultSize="0" r:id="rId9">
            <anchor moveWithCells="1" sizeWithCells="1">
              <from>
                <xdr:col>28</xdr:col>
                <xdr:colOff>0</xdr:colOff>
                <xdr:row>127</xdr:row>
                <xdr:rowOff>0</xdr:rowOff>
              </from>
              <to>
                <xdr:col>28</xdr:col>
                <xdr:colOff>400050</xdr:colOff>
                <xdr:row>127</xdr:row>
                <xdr:rowOff>485775</xdr:rowOff>
              </to>
            </anchor>
          </objectPr>
        </oleObject>
      </mc:Choice>
      <mc:Fallback>
        <oleObject progId="PBrush" shapeId="39589" r:id="rId2674"/>
      </mc:Fallback>
    </mc:AlternateContent>
    <mc:AlternateContent xmlns:mc="http://schemas.openxmlformats.org/markup-compatibility/2006">
      <mc:Choice Requires="x14">
        <oleObject progId="PBrush" shapeId="39590" r:id="rId2675">
          <objectPr defaultSize="0" r:id="rId1398">
            <anchor moveWithCells="1" sizeWithCells="1">
              <from>
                <xdr:col>32</xdr:col>
                <xdr:colOff>0</xdr:colOff>
                <xdr:row>127</xdr:row>
                <xdr:rowOff>0</xdr:rowOff>
              </from>
              <to>
                <xdr:col>32</xdr:col>
                <xdr:colOff>400050</xdr:colOff>
                <xdr:row>127</xdr:row>
                <xdr:rowOff>485775</xdr:rowOff>
              </to>
            </anchor>
          </objectPr>
        </oleObject>
      </mc:Choice>
      <mc:Fallback>
        <oleObject progId="PBrush" shapeId="39590" r:id="rId2675"/>
      </mc:Fallback>
    </mc:AlternateContent>
    <mc:AlternateContent xmlns:mc="http://schemas.openxmlformats.org/markup-compatibility/2006">
      <mc:Choice Requires="x14">
        <oleObject progId="PBrush" shapeId="39591" r:id="rId2676">
          <objectPr defaultSize="0" r:id="rId138">
            <anchor moveWithCells="1" sizeWithCells="1">
              <from>
                <xdr:col>34</xdr:col>
                <xdr:colOff>0</xdr:colOff>
                <xdr:row>127</xdr:row>
                <xdr:rowOff>0</xdr:rowOff>
              </from>
              <to>
                <xdr:col>34</xdr:col>
                <xdr:colOff>400050</xdr:colOff>
                <xdr:row>127</xdr:row>
                <xdr:rowOff>485775</xdr:rowOff>
              </to>
            </anchor>
          </objectPr>
        </oleObject>
      </mc:Choice>
      <mc:Fallback>
        <oleObject progId="PBrush" shapeId="39591" r:id="rId2676"/>
      </mc:Fallback>
    </mc:AlternateContent>
    <mc:AlternateContent xmlns:mc="http://schemas.openxmlformats.org/markup-compatibility/2006">
      <mc:Choice Requires="x14">
        <oleObject progId="PBrush" shapeId="39592" r:id="rId2677">
          <objectPr defaultSize="0" r:id="rId204">
            <anchor moveWithCells="1" sizeWithCells="1">
              <from>
                <xdr:col>38</xdr:col>
                <xdr:colOff>0</xdr:colOff>
                <xdr:row>127</xdr:row>
                <xdr:rowOff>0</xdr:rowOff>
              </from>
              <to>
                <xdr:col>38</xdr:col>
                <xdr:colOff>400050</xdr:colOff>
                <xdr:row>127</xdr:row>
                <xdr:rowOff>485775</xdr:rowOff>
              </to>
            </anchor>
          </objectPr>
        </oleObject>
      </mc:Choice>
      <mc:Fallback>
        <oleObject progId="PBrush" shapeId="39592" r:id="rId2677"/>
      </mc:Fallback>
    </mc:AlternateContent>
    <mc:AlternateContent xmlns:mc="http://schemas.openxmlformats.org/markup-compatibility/2006">
      <mc:Choice Requires="x14">
        <oleObject progId="PBrush" shapeId="39593" r:id="rId2678">
          <objectPr defaultSize="0" r:id="rId506">
            <anchor moveWithCells="1" sizeWithCells="1">
              <from>
                <xdr:col>40</xdr:col>
                <xdr:colOff>0</xdr:colOff>
                <xdr:row>127</xdr:row>
                <xdr:rowOff>0</xdr:rowOff>
              </from>
              <to>
                <xdr:col>40</xdr:col>
                <xdr:colOff>400050</xdr:colOff>
                <xdr:row>127</xdr:row>
                <xdr:rowOff>485775</xdr:rowOff>
              </to>
            </anchor>
          </objectPr>
        </oleObject>
      </mc:Choice>
      <mc:Fallback>
        <oleObject progId="PBrush" shapeId="39593" r:id="rId2678"/>
      </mc:Fallback>
    </mc:AlternateContent>
    <mc:AlternateContent xmlns:mc="http://schemas.openxmlformats.org/markup-compatibility/2006">
      <mc:Choice Requires="x14">
        <oleObject progId="PBrush" shapeId="39594" r:id="rId2679">
          <objectPr defaultSize="0" r:id="rId293">
            <anchor moveWithCells="1" sizeWithCells="1">
              <from>
                <xdr:col>42</xdr:col>
                <xdr:colOff>0</xdr:colOff>
                <xdr:row>127</xdr:row>
                <xdr:rowOff>0</xdr:rowOff>
              </from>
              <to>
                <xdr:col>42</xdr:col>
                <xdr:colOff>400050</xdr:colOff>
                <xdr:row>127</xdr:row>
                <xdr:rowOff>485775</xdr:rowOff>
              </to>
            </anchor>
          </objectPr>
        </oleObject>
      </mc:Choice>
      <mc:Fallback>
        <oleObject progId="PBrush" shapeId="39594" r:id="rId2679"/>
      </mc:Fallback>
    </mc:AlternateContent>
    <mc:AlternateContent xmlns:mc="http://schemas.openxmlformats.org/markup-compatibility/2006">
      <mc:Choice Requires="x14">
        <oleObject progId="PBrush" shapeId="39595" r:id="rId2680">
          <objectPr defaultSize="0" r:id="rId621">
            <anchor moveWithCells="1" sizeWithCells="1">
              <from>
                <xdr:col>44</xdr:col>
                <xdr:colOff>0</xdr:colOff>
                <xdr:row>127</xdr:row>
                <xdr:rowOff>0</xdr:rowOff>
              </from>
              <to>
                <xdr:col>44</xdr:col>
                <xdr:colOff>400050</xdr:colOff>
                <xdr:row>127</xdr:row>
                <xdr:rowOff>485775</xdr:rowOff>
              </to>
            </anchor>
          </objectPr>
        </oleObject>
      </mc:Choice>
      <mc:Fallback>
        <oleObject progId="PBrush" shapeId="39595" r:id="rId2680"/>
      </mc:Fallback>
    </mc:AlternateContent>
    <mc:AlternateContent xmlns:mc="http://schemas.openxmlformats.org/markup-compatibility/2006">
      <mc:Choice Requires="x14">
        <oleObject progId="PBrush" shapeId="39596" r:id="rId2681">
          <objectPr defaultSize="0" r:id="rId15">
            <anchor moveWithCells="1" sizeWithCells="1">
              <from>
                <xdr:col>36</xdr:col>
                <xdr:colOff>0</xdr:colOff>
                <xdr:row>37</xdr:row>
                <xdr:rowOff>0</xdr:rowOff>
              </from>
              <to>
                <xdr:col>36</xdr:col>
                <xdr:colOff>400050</xdr:colOff>
                <xdr:row>37</xdr:row>
                <xdr:rowOff>485775</xdr:rowOff>
              </to>
            </anchor>
          </objectPr>
        </oleObject>
      </mc:Choice>
      <mc:Fallback>
        <oleObject progId="PBrush" shapeId="39596" r:id="rId2681"/>
      </mc:Fallback>
    </mc:AlternateContent>
    <mc:AlternateContent xmlns:mc="http://schemas.openxmlformats.org/markup-compatibility/2006">
      <mc:Choice Requires="x14">
        <oleObject progId="PBrush" shapeId="39597" r:id="rId2682">
          <objectPr defaultSize="0" r:id="rId1271">
            <anchor moveWithCells="1" sizeWithCells="1">
              <from>
                <xdr:col>30</xdr:col>
                <xdr:colOff>0</xdr:colOff>
                <xdr:row>37</xdr:row>
                <xdr:rowOff>0</xdr:rowOff>
              </from>
              <to>
                <xdr:col>30</xdr:col>
                <xdr:colOff>400050</xdr:colOff>
                <xdr:row>37</xdr:row>
                <xdr:rowOff>485775</xdr:rowOff>
              </to>
            </anchor>
          </objectPr>
        </oleObject>
      </mc:Choice>
      <mc:Fallback>
        <oleObject progId="PBrush" shapeId="39597" r:id="rId2682"/>
      </mc:Fallback>
    </mc:AlternateContent>
    <mc:AlternateContent xmlns:mc="http://schemas.openxmlformats.org/markup-compatibility/2006">
      <mc:Choice Requires="x14">
        <oleObject progId="PBrush" shapeId="39598" r:id="rId2683">
          <objectPr defaultSize="0" r:id="rId9">
            <anchor moveWithCells="1" sizeWithCells="1">
              <from>
                <xdr:col>28</xdr:col>
                <xdr:colOff>0</xdr:colOff>
                <xdr:row>37</xdr:row>
                <xdr:rowOff>0</xdr:rowOff>
              </from>
              <to>
                <xdr:col>28</xdr:col>
                <xdr:colOff>400050</xdr:colOff>
                <xdr:row>37</xdr:row>
                <xdr:rowOff>485775</xdr:rowOff>
              </to>
            </anchor>
          </objectPr>
        </oleObject>
      </mc:Choice>
      <mc:Fallback>
        <oleObject progId="PBrush" shapeId="39598" r:id="rId2683"/>
      </mc:Fallback>
    </mc:AlternateContent>
    <mc:AlternateContent xmlns:mc="http://schemas.openxmlformats.org/markup-compatibility/2006">
      <mc:Choice Requires="x14">
        <oleObject progId="PBrush" shapeId="39599" r:id="rId2684">
          <objectPr defaultSize="0" r:id="rId1398">
            <anchor moveWithCells="1" sizeWithCells="1">
              <from>
                <xdr:col>32</xdr:col>
                <xdr:colOff>0</xdr:colOff>
                <xdr:row>37</xdr:row>
                <xdr:rowOff>0</xdr:rowOff>
              </from>
              <to>
                <xdr:col>32</xdr:col>
                <xdr:colOff>400050</xdr:colOff>
                <xdr:row>37</xdr:row>
                <xdr:rowOff>485775</xdr:rowOff>
              </to>
            </anchor>
          </objectPr>
        </oleObject>
      </mc:Choice>
      <mc:Fallback>
        <oleObject progId="PBrush" shapeId="39599" r:id="rId2684"/>
      </mc:Fallback>
    </mc:AlternateContent>
    <mc:AlternateContent xmlns:mc="http://schemas.openxmlformats.org/markup-compatibility/2006">
      <mc:Choice Requires="x14">
        <oleObject progId="PBrush" shapeId="39600" r:id="rId2685">
          <objectPr defaultSize="0" r:id="rId138">
            <anchor moveWithCells="1" sizeWithCells="1">
              <from>
                <xdr:col>34</xdr:col>
                <xdr:colOff>0</xdr:colOff>
                <xdr:row>37</xdr:row>
                <xdr:rowOff>0</xdr:rowOff>
              </from>
              <to>
                <xdr:col>34</xdr:col>
                <xdr:colOff>400050</xdr:colOff>
                <xdr:row>37</xdr:row>
                <xdr:rowOff>485775</xdr:rowOff>
              </to>
            </anchor>
          </objectPr>
        </oleObject>
      </mc:Choice>
      <mc:Fallback>
        <oleObject progId="PBrush" shapeId="39600" r:id="rId2685"/>
      </mc:Fallback>
    </mc:AlternateContent>
    <mc:AlternateContent xmlns:mc="http://schemas.openxmlformats.org/markup-compatibility/2006">
      <mc:Choice Requires="x14">
        <oleObject progId="PBrush" shapeId="39601" r:id="rId2686">
          <objectPr defaultSize="0" r:id="rId204">
            <anchor moveWithCells="1" sizeWithCells="1">
              <from>
                <xdr:col>38</xdr:col>
                <xdr:colOff>0</xdr:colOff>
                <xdr:row>37</xdr:row>
                <xdr:rowOff>0</xdr:rowOff>
              </from>
              <to>
                <xdr:col>38</xdr:col>
                <xdr:colOff>400050</xdr:colOff>
                <xdr:row>37</xdr:row>
                <xdr:rowOff>485775</xdr:rowOff>
              </to>
            </anchor>
          </objectPr>
        </oleObject>
      </mc:Choice>
      <mc:Fallback>
        <oleObject progId="PBrush" shapeId="39601" r:id="rId2686"/>
      </mc:Fallback>
    </mc:AlternateContent>
    <mc:AlternateContent xmlns:mc="http://schemas.openxmlformats.org/markup-compatibility/2006">
      <mc:Choice Requires="x14">
        <oleObject progId="PBrush" shapeId="39602" r:id="rId2687">
          <objectPr defaultSize="0" r:id="rId506">
            <anchor moveWithCells="1" sizeWithCells="1">
              <from>
                <xdr:col>40</xdr:col>
                <xdr:colOff>0</xdr:colOff>
                <xdr:row>37</xdr:row>
                <xdr:rowOff>0</xdr:rowOff>
              </from>
              <to>
                <xdr:col>40</xdr:col>
                <xdr:colOff>400050</xdr:colOff>
                <xdr:row>37</xdr:row>
                <xdr:rowOff>485775</xdr:rowOff>
              </to>
            </anchor>
          </objectPr>
        </oleObject>
      </mc:Choice>
      <mc:Fallback>
        <oleObject progId="PBrush" shapeId="39602" r:id="rId2687"/>
      </mc:Fallback>
    </mc:AlternateContent>
    <mc:AlternateContent xmlns:mc="http://schemas.openxmlformats.org/markup-compatibility/2006">
      <mc:Choice Requires="x14">
        <oleObject progId="PBrush" shapeId="39603" r:id="rId2688">
          <objectPr defaultSize="0" r:id="rId293">
            <anchor moveWithCells="1" sizeWithCells="1">
              <from>
                <xdr:col>42</xdr:col>
                <xdr:colOff>0</xdr:colOff>
                <xdr:row>37</xdr:row>
                <xdr:rowOff>0</xdr:rowOff>
              </from>
              <to>
                <xdr:col>42</xdr:col>
                <xdr:colOff>400050</xdr:colOff>
                <xdr:row>37</xdr:row>
                <xdr:rowOff>485775</xdr:rowOff>
              </to>
            </anchor>
          </objectPr>
        </oleObject>
      </mc:Choice>
      <mc:Fallback>
        <oleObject progId="PBrush" shapeId="39603" r:id="rId2688"/>
      </mc:Fallback>
    </mc:AlternateContent>
    <mc:AlternateContent xmlns:mc="http://schemas.openxmlformats.org/markup-compatibility/2006">
      <mc:Choice Requires="x14">
        <oleObject progId="PBrush" shapeId="39604" r:id="rId2689">
          <objectPr defaultSize="0" r:id="rId621">
            <anchor moveWithCells="1" sizeWithCells="1">
              <from>
                <xdr:col>44</xdr:col>
                <xdr:colOff>0</xdr:colOff>
                <xdr:row>37</xdr:row>
                <xdr:rowOff>0</xdr:rowOff>
              </from>
              <to>
                <xdr:col>44</xdr:col>
                <xdr:colOff>400050</xdr:colOff>
                <xdr:row>37</xdr:row>
                <xdr:rowOff>485775</xdr:rowOff>
              </to>
            </anchor>
          </objectPr>
        </oleObject>
      </mc:Choice>
      <mc:Fallback>
        <oleObject progId="PBrush" shapeId="39604" r:id="rId2689"/>
      </mc:Fallback>
    </mc:AlternateContent>
    <mc:AlternateContent xmlns:mc="http://schemas.openxmlformats.org/markup-compatibility/2006">
      <mc:Choice Requires="x14">
        <oleObject progId="PBrush" shapeId="39605" r:id="rId2690">
          <objectPr defaultSize="0" r:id="rId15">
            <anchor moveWithCells="1" sizeWithCells="1">
              <from>
                <xdr:col>36</xdr:col>
                <xdr:colOff>0</xdr:colOff>
                <xdr:row>41</xdr:row>
                <xdr:rowOff>0</xdr:rowOff>
              </from>
              <to>
                <xdr:col>36</xdr:col>
                <xdr:colOff>400050</xdr:colOff>
                <xdr:row>41</xdr:row>
                <xdr:rowOff>485775</xdr:rowOff>
              </to>
            </anchor>
          </objectPr>
        </oleObject>
      </mc:Choice>
      <mc:Fallback>
        <oleObject progId="PBrush" shapeId="39605" r:id="rId2690"/>
      </mc:Fallback>
    </mc:AlternateContent>
    <mc:AlternateContent xmlns:mc="http://schemas.openxmlformats.org/markup-compatibility/2006">
      <mc:Choice Requires="x14">
        <oleObject progId="PBrush" shapeId="39606" r:id="rId2691">
          <objectPr defaultSize="0" r:id="rId1271">
            <anchor moveWithCells="1" sizeWithCells="1">
              <from>
                <xdr:col>30</xdr:col>
                <xdr:colOff>0</xdr:colOff>
                <xdr:row>41</xdr:row>
                <xdr:rowOff>0</xdr:rowOff>
              </from>
              <to>
                <xdr:col>30</xdr:col>
                <xdr:colOff>400050</xdr:colOff>
                <xdr:row>41</xdr:row>
                <xdr:rowOff>485775</xdr:rowOff>
              </to>
            </anchor>
          </objectPr>
        </oleObject>
      </mc:Choice>
      <mc:Fallback>
        <oleObject progId="PBrush" shapeId="39606" r:id="rId2691"/>
      </mc:Fallback>
    </mc:AlternateContent>
    <mc:AlternateContent xmlns:mc="http://schemas.openxmlformats.org/markup-compatibility/2006">
      <mc:Choice Requires="x14">
        <oleObject progId="PBrush" shapeId="39607" r:id="rId2692">
          <objectPr defaultSize="0" r:id="rId9">
            <anchor moveWithCells="1" sizeWithCells="1">
              <from>
                <xdr:col>28</xdr:col>
                <xdr:colOff>0</xdr:colOff>
                <xdr:row>41</xdr:row>
                <xdr:rowOff>0</xdr:rowOff>
              </from>
              <to>
                <xdr:col>28</xdr:col>
                <xdr:colOff>400050</xdr:colOff>
                <xdr:row>41</xdr:row>
                <xdr:rowOff>485775</xdr:rowOff>
              </to>
            </anchor>
          </objectPr>
        </oleObject>
      </mc:Choice>
      <mc:Fallback>
        <oleObject progId="PBrush" shapeId="39607" r:id="rId2692"/>
      </mc:Fallback>
    </mc:AlternateContent>
    <mc:AlternateContent xmlns:mc="http://schemas.openxmlformats.org/markup-compatibility/2006">
      <mc:Choice Requires="x14">
        <oleObject progId="PBrush" shapeId="39608" r:id="rId2693">
          <objectPr defaultSize="0" r:id="rId1398">
            <anchor moveWithCells="1" sizeWithCells="1">
              <from>
                <xdr:col>32</xdr:col>
                <xdr:colOff>0</xdr:colOff>
                <xdr:row>41</xdr:row>
                <xdr:rowOff>0</xdr:rowOff>
              </from>
              <to>
                <xdr:col>32</xdr:col>
                <xdr:colOff>400050</xdr:colOff>
                <xdr:row>41</xdr:row>
                <xdr:rowOff>485775</xdr:rowOff>
              </to>
            </anchor>
          </objectPr>
        </oleObject>
      </mc:Choice>
      <mc:Fallback>
        <oleObject progId="PBrush" shapeId="39608" r:id="rId2693"/>
      </mc:Fallback>
    </mc:AlternateContent>
    <mc:AlternateContent xmlns:mc="http://schemas.openxmlformats.org/markup-compatibility/2006">
      <mc:Choice Requires="x14">
        <oleObject progId="PBrush" shapeId="39609" r:id="rId2694">
          <objectPr defaultSize="0" r:id="rId138">
            <anchor moveWithCells="1" sizeWithCells="1">
              <from>
                <xdr:col>34</xdr:col>
                <xdr:colOff>0</xdr:colOff>
                <xdr:row>41</xdr:row>
                <xdr:rowOff>0</xdr:rowOff>
              </from>
              <to>
                <xdr:col>34</xdr:col>
                <xdr:colOff>400050</xdr:colOff>
                <xdr:row>41</xdr:row>
                <xdr:rowOff>485775</xdr:rowOff>
              </to>
            </anchor>
          </objectPr>
        </oleObject>
      </mc:Choice>
      <mc:Fallback>
        <oleObject progId="PBrush" shapeId="39609" r:id="rId2694"/>
      </mc:Fallback>
    </mc:AlternateContent>
    <mc:AlternateContent xmlns:mc="http://schemas.openxmlformats.org/markup-compatibility/2006">
      <mc:Choice Requires="x14">
        <oleObject progId="PBrush" shapeId="39610" r:id="rId2695">
          <objectPr defaultSize="0" r:id="rId204">
            <anchor moveWithCells="1" sizeWithCells="1">
              <from>
                <xdr:col>38</xdr:col>
                <xdr:colOff>0</xdr:colOff>
                <xdr:row>41</xdr:row>
                <xdr:rowOff>0</xdr:rowOff>
              </from>
              <to>
                <xdr:col>38</xdr:col>
                <xdr:colOff>400050</xdr:colOff>
                <xdr:row>41</xdr:row>
                <xdr:rowOff>485775</xdr:rowOff>
              </to>
            </anchor>
          </objectPr>
        </oleObject>
      </mc:Choice>
      <mc:Fallback>
        <oleObject progId="PBrush" shapeId="39610" r:id="rId2695"/>
      </mc:Fallback>
    </mc:AlternateContent>
    <mc:AlternateContent xmlns:mc="http://schemas.openxmlformats.org/markup-compatibility/2006">
      <mc:Choice Requires="x14">
        <oleObject progId="PBrush" shapeId="39611" r:id="rId2696">
          <objectPr defaultSize="0" r:id="rId506">
            <anchor moveWithCells="1" sizeWithCells="1">
              <from>
                <xdr:col>40</xdr:col>
                <xdr:colOff>0</xdr:colOff>
                <xdr:row>41</xdr:row>
                <xdr:rowOff>0</xdr:rowOff>
              </from>
              <to>
                <xdr:col>40</xdr:col>
                <xdr:colOff>400050</xdr:colOff>
                <xdr:row>41</xdr:row>
                <xdr:rowOff>485775</xdr:rowOff>
              </to>
            </anchor>
          </objectPr>
        </oleObject>
      </mc:Choice>
      <mc:Fallback>
        <oleObject progId="PBrush" shapeId="39611" r:id="rId2696"/>
      </mc:Fallback>
    </mc:AlternateContent>
    <mc:AlternateContent xmlns:mc="http://schemas.openxmlformats.org/markup-compatibility/2006">
      <mc:Choice Requires="x14">
        <oleObject progId="PBrush" shapeId="39612" r:id="rId2697">
          <objectPr defaultSize="0" r:id="rId293">
            <anchor moveWithCells="1" sizeWithCells="1">
              <from>
                <xdr:col>42</xdr:col>
                <xdr:colOff>0</xdr:colOff>
                <xdr:row>41</xdr:row>
                <xdr:rowOff>0</xdr:rowOff>
              </from>
              <to>
                <xdr:col>42</xdr:col>
                <xdr:colOff>400050</xdr:colOff>
                <xdr:row>41</xdr:row>
                <xdr:rowOff>485775</xdr:rowOff>
              </to>
            </anchor>
          </objectPr>
        </oleObject>
      </mc:Choice>
      <mc:Fallback>
        <oleObject progId="PBrush" shapeId="39612" r:id="rId2697"/>
      </mc:Fallback>
    </mc:AlternateContent>
    <mc:AlternateContent xmlns:mc="http://schemas.openxmlformats.org/markup-compatibility/2006">
      <mc:Choice Requires="x14">
        <oleObject progId="PBrush" shapeId="39613" r:id="rId2698">
          <objectPr defaultSize="0" r:id="rId621">
            <anchor moveWithCells="1" sizeWithCells="1">
              <from>
                <xdr:col>44</xdr:col>
                <xdr:colOff>0</xdr:colOff>
                <xdr:row>41</xdr:row>
                <xdr:rowOff>0</xdr:rowOff>
              </from>
              <to>
                <xdr:col>44</xdr:col>
                <xdr:colOff>400050</xdr:colOff>
                <xdr:row>41</xdr:row>
                <xdr:rowOff>485775</xdr:rowOff>
              </to>
            </anchor>
          </objectPr>
        </oleObject>
      </mc:Choice>
      <mc:Fallback>
        <oleObject progId="PBrush" shapeId="39613" r:id="rId2698"/>
      </mc:Fallback>
    </mc:AlternateContent>
    <mc:AlternateContent xmlns:mc="http://schemas.openxmlformats.org/markup-compatibility/2006">
      <mc:Choice Requires="x14">
        <oleObject progId="PBrush" shapeId="39614" r:id="rId2699">
          <objectPr defaultSize="0" r:id="rId15">
            <anchor moveWithCells="1" sizeWithCells="1">
              <from>
                <xdr:col>36</xdr:col>
                <xdr:colOff>0</xdr:colOff>
                <xdr:row>34</xdr:row>
                <xdr:rowOff>0</xdr:rowOff>
              </from>
              <to>
                <xdr:col>36</xdr:col>
                <xdr:colOff>400050</xdr:colOff>
                <xdr:row>34</xdr:row>
                <xdr:rowOff>485775</xdr:rowOff>
              </to>
            </anchor>
          </objectPr>
        </oleObject>
      </mc:Choice>
      <mc:Fallback>
        <oleObject progId="PBrush" shapeId="39614" r:id="rId2699"/>
      </mc:Fallback>
    </mc:AlternateContent>
    <mc:AlternateContent xmlns:mc="http://schemas.openxmlformats.org/markup-compatibility/2006">
      <mc:Choice Requires="x14">
        <oleObject progId="PBrush" shapeId="39615" r:id="rId2700">
          <objectPr defaultSize="0" r:id="rId1271">
            <anchor moveWithCells="1" sizeWithCells="1">
              <from>
                <xdr:col>30</xdr:col>
                <xdr:colOff>0</xdr:colOff>
                <xdr:row>34</xdr:row>
                <xdr:rowOff>0</xdr:rowOff>
              </from>
              <to>
                <xdr:col>30</xdr:col>
                <xdr:colOff>400050</xdr:colOff>
                <xdr:row>34</xdr:row>
                <xdr:rowOff>485775</xdr:rowOff>
              </to>
            </anchor>
          </objectPr>
        </oleObject>
      </mc:Choice>
      <mc:Fallback>
        <oleObject progId="PBrush" shapeId="39615" r:id="rId2700"/>
      </mc:Fallback>
    </mc:AlternateContent>
    <mc:AlternateContent xmlns:mc="http://schemas.openxmlformats.org/markup-compatibility/2006">
      <mc:Choice Requires="x14">
        <oleObject progId="PBrush" shapeId="39616" r:id="rId2701">
          <objectPr defaultSize="0" r:id="rId9">
            <anchor moveWithCells="1" sizeWithCells="1">
              <from>
                <xdr:col>28</xdr:col>
                <xdr:colOff>0</xdr:colOff>
                <xdr:row>34</xdr:row>
                <xdr:rowOff>0</xdr:rowOff>
              </from>
              <to>
                <xdr:col>28</xdr:col>
                <xdr:colOff>400050</xdr:colOff>
                <xdr:row>34</xdr:row>
                <xdr:rowOff>485775</xdr:rowOff>
              </to>
            </anchor>
          </objectPr>
        </oleObject>
      </mc:Choice>
      <mc:Fallback>
        <oleObject progId="PBrush" shapeId="39616" r:id="rId2701"/>
      </mc:Fallback>
    </mc:AlternateContent>
    <mc:AlternateContent xmlns:mc="http://schemas.openxmlformats.org/markup-compatibility/2006">
      <mc:Choice Requires="x14">
        <oleObject progId="PBrush" shapeId="39617" r:id="rId2702">
          <objectPr defaultSize="0" r:id="rId1398">
            <anchor moveWithCells="1" sizeWithCells="1">
              <from>
                <xdr:col>32</xdr:col>
                <xdr:colOff>0</xdr:colOff>
                <xdr:row>34</xdr:row>
                <xdr:rowOff>0</xdr:rowOff>
              </from>
              <to>
                <xdr:col>32</xdr:col>
                <xdr:colOff>400050</xdr:colOff>
                <xdr:row>34</xdr:row>
                <xdr:rowOff>485775</xdr:rowOff>
              </to>
            </anchor>
          </objectPr>
        </oleObject>
      </mc:Choice>
      <mc:Fallback>
        <oleObject progId="PBrush" shapeId="39617" r:id="rId2702"/>
      </mc:Fallback>
    </mc:AlternateContent>
    <mc:AlternateContent xmlns:mc="http://schemas.openxmlformats.org/markup-compatibility/2006">
      <mc:Choice Requires="x14">
        <oleObject progId="PBrush" shapeId="39618" r:id="rId2703">
          <objectPr defaultSize="0" r:id="rId138">
            <anchor moveWithCells="1" sizeWithCells="1">
              <from>
                <xdr:col>34</xdr:col>
                <xdr:colOff>0</xdr:colOff>
                <xdr:row>34</xdr:row>
                <xdr:rowOff>0</xdr:rowOff>
              </from>
              <to>
                <xdr:col>34</xdr:col>
                <xdr:colOff>400050</xdr:colOff>
                <xdr:row>34</xdr:row>
                <xdr:rowOff>485775</xdr:rowOff>
              </to>
            </anchor>
          </objectPr>
        </oleObject>
      </mc:Choice>
      <mc:Fallback>
        <oleObject progId="PBrush" shapeId="39618" r:id="rId2703"/>
      </mc:Fallback>
    </mc:AlternateContent>
    <mc:AlternateContent xmlns:mc="http://schemas.openxmlformats.org/markup-compatibility/2006">
      <mc:Choice Requires="x14">
        <oleObject progId="PBrush" shapeId="39619" r:id="rId2704">
          <objectPr defaultSize="0" r:id="rId204">
            <anchor moveWithCells="1" sizeWithCells="1">
              <from>
                <xdr:col>38</xdr:col>
                <xdr:colOff>0</xdr:colOff>
                <xdr:row>34</xdr:row>
                <xdr:rowOff>0</xdr:rowOff>
              </from>
              <to>
                <xdr:col>38</xdr:col>
                <xdr:colOff>400050</xdr:colOff>
                <xdr:row>34</xdr:row>
                <xdr:rowOff>485775</xdr:rowOff>
              </to>
            </anchor>
          </objectPr>
        </oleObject>
      </mc:Choice>
      <mc:Fallback>
        <oleObject progId="PBrush" shapeId="39619" r:id="rId2704"/>
      </mc:Fallback>
    </mc:AlternateContent>
    <mc:AlternateContent xmlns:mc="http://schemas.openxmlformats.org/markup-compatibility/2006">
      <mc:Choice Requires="x14">
        <oleObject progId="PBrush" shapeId="39620" r:id="rId2705">
          <objectPr defaultSize="0" r:id="rId506">
            <anchor moveWithCells="1" sizeWithCells="1">
              <from>
                <xdr:col>40</xdr:col>
                <xdr:colOff>0</xdr:colOff>
                <xdr:row>34</xdr:row>
                <xdr:rowOff>0</xdr:rowOff>
              </from>
              <to>
                <xdr:col>40</xdr:col>
                <xdr:colOff>400050</xdr:colOff>
                <xdr:row>34</xdr:row>
                <xdr:rowOff>485775</xdr:rowOff>
              </to>
            </anchor>
          </objectPr>
        </oleObject>
      </mc:Choice>
      <mc:Fallback>
        <oleObject progId="PBrush" shapeId="39620" r:id="rId2705"/>
      </mc:Fallback>
    </mc:AlternateContent>
    <mc:AlternateContent xmlns:mc="http://schemas.openxmlformats.org/markup-compatibility/2006">
      <mc:Choice Requires="x14">
        <oleObject progId="PBrush" shapeId="39621" r:id="rId2706">
          <objectPr defaultSize="0" r:id="rId293">
            <anchor moveWithCells="1" sizeWithCells="1">
              <from>
                <xdr:col>42</xdr:col>
                <xdr:colOff>0</xdr:colOff>
                <xdr:row>34</xdr:row>
                <xdr:rowOff>0</xdr:rowOff>
              </from>
              <to>
                <xdr:col>42</xdr:col>
                <xdr:colOff>400050</xdr:colOff>
                <xdr:row>34</xdr:row>
                <xdr:rowOff>485775</xdr:rowOff>
              </to>
            </anchor>
          </objectPr>
        </oleObject>
      </mc:Choice>
      <mc:Fallback>
        <oleObject progId="PBrush" shapeId="39621" r:id="rId2706"/>
      </mc:Fallback>
    </mc:AlternateContent>
    <mc:AlternateContent xmlns:mc="http://schemas.openxmlformats.org/markup-compatibility/2006">
      <mc:Choice Requires="x14">
        <oleObject progId="PBrush" shapeId="39622" r:id="rId2707">
          <objectPr defaultSize="0" r:id="rId621">
            <anchor moveWithCells="1" sizeWithCells="1">
              <from>
                <xdr:col>44</xdr:col>
                <xdr:colOff>0</xdr:colOff>
                <xdr:row>34</xdr:row>
                <xdr:rowOff>0</xdr:rowOff>
              </from>
              <to>
                <xdr:col>44</xdr:col>
                <xdr:colOff>400050</xdr:colOff>
                <xdr:row>34</xdr:row>
                <xdr:rowOff>485775</xdr:rowOff>
              </to>
            </anchor>
          </objectPr>
        </oleObject>
      </mc:Choice>
      <mc:Fallback>
        <oleObject progId="PBrush" shapeId="39622" r:id="rId2707"/>
      </mc:Fallback>
    </mc:AlternateContent>
    <mc:AlternateContent xmlns:mc="http://schemas.openxmlformats.org/markup-compatibility/2006">
      <mc:Choice Requires="x14">
        <oleObject progId="PBrush" shapeId="39623" r:id="rId2708">
          <objectPr defaultSize="0" r:id="rId15">
            <anchor moveWithCells="1" sizeWithCells="1">
              <from>
                <xdr:col>36</xdr:col>
                <xdr:colOff>0</xdr:colOff>
                <xdr:row>35</xdr:row>
                <xdr:rowOff>0</xdr:rowOff>
              </from>
              <to>
                <xdr:col>36</xdr:col>
                <xdr:colOff>400050</xdr:colOff>
                <xdr:row>35</xdr:row>
                <xdr:rowOff>485775</xdr:rowOff>
              </to>
            </anchor>
          </objectPr>
        </oleObject>
      </mc:Choice>
      <mc:Fallback>
        <oleObject progId="PBrush" shapeId="39623" r:id="rId2708"/>
      </mc:Fallback>
    </mc:AlternateContent>
    <mc:AlternateContent xmlns:mc="http://schemas.openxmlformats.org/markup-compatibility/2006">
      <mc:Choice Requires="x14">
        <oleObject progId="PBrush" shapeId="39624" r:id="rId2709">
          <objectPr defaultSize="0" r:id="rId1271">
            <anchor moveWithCells="1" sizeWithCells="1">
              <from>
                <xdr:col>30</xdr:col>
                <xdr:colOff>0</xdr:colOff>
                <xdr:row>35</xdr:row>
                <xdr:rowOff>0</xdr:rowOff>
              </from>
              <to>
                <xdr:col>30</xdr:col>
                <xdr:colOff>400050</xdr:colOff>
                <xdr:row>35</xdr:row>
                <xdr:rowOff>485775</xdr:rowOff>
              </to>
            </anchor>
          </objectPr>
        </oleObject>
      </mc:Choice>
      <mc:Fallback>
        <oleObject progId="PBrush" shapeId="39624" r:id="rId2709"/>
      </mc:Fallback>
    </mc:AlternateContent>
    <mc:AlternateContent xmlns:mc="http://schemas.openxmlformats.org/markup-compatibility/2006">
      <mc:Choice Requires="x14">
        <oleObject progId="PBrush" shapeId="39625" r:id="rId2710">
          <objectPr defaultSize="0" r:id="rId9">
            <anchor moveWithCells="1" sizeWithCells="1">
              <from>
                <xdr:col>28</xdr:col>
                <xdr:colOff>0</xdr:colOff>
                <xdr:row>35</xdr:row>
                <xdr:rowOff>0</xdr:rowOff>
              </from>
              <to>
                <xdr:col>28</xdr:col>
                <xdr:colOff>400050</xdr:colOff>
                <xdr:row>35</xdr:row>
                <xdr:rowOff>485775</xdr:rowOff>
              </to>
            </anchor>
          </objectPr>
        </oleObject>
      </mc:Choice>
      <mc:Fallback>
        <oleObject progId="PBrush" shapeId="39625" r:id="rId2710"/>
      </mc:Fallback>
    </mc:AlternateContent>
    <mc:AlternateContent xmlns:mc="http://schemas.openxmlformats.org/markup-compatibility/2006">
      <mc:Choice Requires="x14">
        <oleObject progId="PBrush" shapeId="39626" r:id="rId2711">
          <objectPr defaultSize="0" r:id="rId1398">
            <anchor moveWithCells="1" sizeWithCells="1">
              <from>
                <xdr:col>32</xdr:col>
                <xdr:colOff>0</xdr:colOff>
                <xdr:row>35</xdr:row>
                <xdr:rowOff>0</xdr:rowOff>
              </from>
              <to>
                <xdr:col>32</xdr:col>
                <xdr:colOff>400050</xdr:colOff>
                <xdr:row>35</xdr:row>
                <xdr:rowOff>485775</xdr:rowOff>
              </to>
            </anchor>
          </objectPr>
        </oleObject>
      </mc:Choice>
      <mc:Fallback>
        <oleObject progId="PBrush" shapeId="39626" r:id="rId2711"/>
      </mc:Fallback>
    </mc:AlternateContent>
    <mc:AlternateContent xmlns:mc="http://schemas.openxmlformats.org/markup-compatibility/2006">
      <mc:Choice Requires="x14">
        <oleObject progId="PBrush" shapeId="39627" r:id="rId2712">
          <objectPr defaultSize="0" r:id="rId138">
            <anchor moveWithCells="1" sizeWithCells="1">
              <from>
                <xdr:col>34</xdr:col>
                <xdr:colOff>0</xdr:colOff>
                <xdr:row>35</xdr:row>
                <xdr:rowOff>0</xdr:rowOff>
              </from>
              <to>
                <xdr:col>34</xdr:col>
                <xdr:colOff>400050</xdr:colOff>
                <xdr:row>35</xdr:row>
                <xdr:rowOff>485775</xdr:rowOff>
              </to>
            </anchor>
          </objectPr>
        </oleObject>
      </mc:Choice>
      <mc:Fallback>
        <oleObject progId="PBrush" shapeId="39627" r:id="rId2712"/>
      </mc:Fallback>
    </mc:AlternateContent>
    <mc:AlternateContent xmlns:mc="http://schemas.openxmlformats.org/markup-compatibility/2006">
      <mc:Choice Requires="x14">
        <oleObject progId="PBrush" shapeId="39628" r:id="rId2713">
          <objectPr defaultSize="0" r:id="rId204">
            <anchor moveWithCells="1" sizeWithCells="1">
              <from>
                <xdr:col>38</xdr:col>
                <xdr:colOff>0</xdr:colOff>
                <xdr:row>35</xdr:row>
                <xdr:rowOff>0</xdr:rowOff>
              </from>
              <to>
                <xdr:col>38</xdr:col>
                <xdr:colOff>400050</xdr:colOff>
                <xdr:row>35</xdr:row>
                <xdr:rowOff>485775</xdr:rowOff>
              </to>
            </anchor>
          </objectPr>
        </oleObject>
      </mc:Choice>
      <mc:Fallback>
        <oleObject progId="PBrush" shapeId="39628" r:id="rId2713"/>
      </mc:Fallback>
    </mc:AlternateContent>
    <mc:AlternateContent xmlns:mc="http://schemas.openxmlformats.org/markup-compatibility/2006">
      <mc:Choice Requires="x14">
        <oleObject progId="PBrush" shapeId="39629" r:id="rId2714">
          <objectPr defaultSize="0" r:id="rId506">
            <anchor moveWithCells="1" sizeWithCells="1">
              <from>
                <xdr:col>40</xdr:col>
                <xdr:colOff>0</xdr:colOff>
                <xdr:row>35</xdr:row>
                <xdr:rowOff>0</xdr:rowOff>
              </from>
              <to>
                <xdr:col>40</xdr:col>
                <xdr:colOff>400050</xdr:colOff>
                <xdr:row>35</xdr:row>
                <xdr:rowOff>485775</xdr:rowOff>
              </to>
            </anchor>
          </objectPr>
        </oleObject>
      </mc:Choice>
      <mc:Fallback>
        <oleObject progId="PBrush" shapeId="39629" r:id="rId2714"/>
      </mc:Fallback>
    </mc:AlternateContent>
    <mc:AlternateContent xmlns:mc="http://schemas.openxmlformats.org/markup-compatibility/2006">
      <mc:Choice Requires="x14">
        <oleObject progId="PBrush" shapeId="39630" r:id="rId2715">
          <objectPr defaultSize="0" r:id="rId293">
            <anchor moveWithCells="1" sizeWithCells="1">
              <from>
                <xdr:col>42</xdr:col>
                <xdr:colOff>0</xdr:colOff>
                <xdr:row>35</xdr:row>
                <xdr:rowOff>0</xdr:rowOff>
              </from>
              <to>
                <xdr:col>42</xdr:col>
                <xdr:colOff>400050</xdr:colOff>
                <xdr:row>35</xdr:row>
                <xdr:rowOff>485775</xdr:rowOff>
              </to>
            </anchor>
          </objectPr>
        </oleObject>
      </mc:Choice>
      <mc:Fallback>
        <oleObject progId="PBrush" shapeId="39630" r:id="rId2715"/>
      </mc:Fallback>
    </mc:AlternateContent>
    <mc:AlternateContent xmlns:mc="http://schemas.openxmlformats.org/markup-compatibility/2006">
      <mc:Choice Requires="x14">
        <oleObject progId="PBrush" shapeId="39631" r:id="rId2716">
          <objectPr defaultSize="0" r:id="rId621">
            <anchor moveWithCells="1" sizeWithCells="1">
              <from>
                <xdr:col>44</xdr:col>
                <xdr:colOff>0</xdr:colOff>
                <xdr:row>35</xdr:row>
                <xdr:rowOff>0</xdr:rowOff>
              </from>
              <to>
                <xdr:col>44</xdr:col>
                <xdr:colOff>400050</xdr:colOff>
                <xdr:row>35</xdr:row>
                <xdr:rowOff>485775</xdr:rowOff>
              </to>
            </anchor>
          </objectPr>
        </oleObject>
      </mc:Choice>
      <mc:Fallback>
        <oleObject progId="PBrush" shapeId="39631" r:id="rId2716"/>
      </mc:Fallback>
    </mc:AlternateContent>
    <mc:AlternateContent xmlns:mc="http://schemas.openxmlformats.org/markup-compatibility/2006">
      <mc:Choice Requires="x14">
        <oleObject progId="PBrush" shapeId="39632" r:id="rId2717">
          <objectPr defaultSize="0" r:id="rId15">
            <anchor moveWithCells="1" sizeWithCells="1">
              <from>
                <xdr:col>36</xdr:col>
                <xdr:colOff>0</xdr:colOff>
                <xdr:row>138</xdr:row>
                <xdr:rowOff>0</xdr:rowOff>
              </from>
              <to>
                <xdr:col>36</xdr:col>
                <xdr:colOff>400050</xdr:colOff>
                <xdr:row>138</xdr:row>
                <xdr:rowOff>485775</xdr:rowOff>
              </to>
            </anchor>
          </objectPr>
        </oleObject>
      </mc:Choice>
      <mc:Fallback>
        <oleObject progId="PBrush" shapeId="39632" r:id="rId2717"/>
      </mc:Fallback>
    </mc:AlternateContent>
    <mc:AlternateContent xmlns:mc="http://schemas.openxmlformats.org/markup-compatibility/2006">
      <mc:Choice Requires="x14">
        <oleObject progId="PBrush" shapeId="39633" r:id="rId2718">
          <objectPr defaultSize="0" r:id="rId1271">
            <anchor moveWithCells="1" sizeWithCells="1">
              <from>
                <xdr:col>30</xdr:col>
                <xdr:colOff>0</xdr:colOff>
                <xdr:row>138</xdr:row>
                <xdr:rowOff>0</xdr:rowOff>
              </from>
              <to>
                <xdr:col>30</xdr:col>
                <xdr:colOff>400050</xdr:colOff>
                <xdr:row>138</xdr:row>
                <xdr:rowOff>485775</xdr:rowOff>
              </to>
            </anchor>
          </objectPr>
        </oleObject>
      </mc:Choice>
      <mc:Fallback>
        <oleObject progId="PBrush" shapeId="39633" r:id="rId2718"/>
      </mc:Fallback>
    </mc:AlternateContent>
    <mc:AlternateContent xmlns:mc="http://schemas.openxmlformats.org/markup-compatibility/2006">
      <mc:Choice Requires="x14">
        <oleObject progId="PBrush" shapeId="39634" r:id="rId2719">
          <objectPr defaultSize="0" r:id="rId9">
            <anchor moveWithCells="1" sizeWithCells="1">
              <from>
                <xdr:col>28</xdr:col>
                <xdr:colOff>0</xdr:colOff>
                <xdr:row>138</xdr:row>
                <xdr:rowOff>0</xdr:rowOff>
              </from>
              <to>
                <xdr:col>28</xdr:col>
                <xdr:colOff>400050</xdr:colOff>
                <xdr:row>138</xdr:row>
                <xdr:rowOff>485775</xdr:rowOff>
              </to>
            </anchor>
          </objectPr>
        </oleObject>
      </mc:Choice>
      <mc:Fallback>
        <oleObject progId="PBrush" shapeId="39634" r:id="rId2719"/>
      </mc:Fallback>
    </mc:AlternateContent>
    <mc:AlternateContent xmlns:mc="http://schemas.openxmlformats.org/markup-compatibility/2006">
      <mc:Choice Requires="x14">
        <oleObject progId="PBrush" shapeId="39635" r:id="rId2720">
          <objectPr defaultSize="0" r:id="rId1398">
            <anchor moveWithCells="1" sizeWithCells="1">
              <from>
                <xdr:col>32</xdr:col>
                <xdr:colOff>0</xdr:colOff>
                <xdr:row>138</xdr:row>
                <xdr:rowOff>0</xdr:rowOff>
              </from>
              <to>
                <xdr:col>32</xdr:col>
                <xdr:colOff>400050</xdr:colOff>
                <xdr:row>138</xdr:row>
                <xdr:rowOff>485775</xdr:rowOff>
              </to>
            </anchor>
          </objectPr>
        </oleObject>
      </mc:Choice>
      <mc:Fallback>
        <oleObject progId="PBrush" shapeId="39635" r:id="rId2720"/>
      </mc:Fallback>
    </mc:AlternateContent>
    <mc:AlternateContent xmlns:mc="http://schemas.openxmlformats.org/markup-compatibility/2006">
      <mc:Choice Requires="x14">
        <oleObject progId="PBrush" shapeId="39636" r:id="rId2721">
          <objectPr defaultSize="0" r:id="rId138">
            <anchor moveWithCells="1" sizeWithCells="1">
              <from>
                <xdr:col>34</xdr:col>
                <xdr:colOff>0</xdr:colOff>
                <xdr:row>138</xdr:row>
                <xdr:rowOff>0</xdr:rowOff>
              </from>
              <to>
                <xdr:col>34</xdr:col>
                <xdr:colOff>400050</xdr:colOff>
                <xdr:row>138</xdr:row>
                <xdr:rowOff>485775</xdr:rowOff>
              </to>
            </anchor>
          </objectPr>
        </oleObject>
      </mc:Choice>
      <mc:Fallback>
        <oleObject progId="PBrush" shapeId="39636" r:id="rId2721"/>
      </mc:Fallback>
    </mc:AlternateContent>
    <mc:AlternateContent xmlns:mc="http://schemas.openxmlformats.org/markup-compatibility/2006">
      <mc:Choice Requires="x14">
        <oleObject progId="PBrush" shapeId="39637" r:id="rId2722">
          <objectPr defaultSize="0" r:id="rId204">
            <anchor moveWithCells="1" sizeWithCells="1">
              <from>
                <xdr:col>38</xdr:col>
                <xdr:colOff>0</xdr:colOff>
                <xdr:row>138</xdr:row>
                <xdr:rowOff>0</xdr:rowOff>
              </from>
              <to>
                <xdr:col>38</xdr:col>
                <xdr:colOff>400050</xdr:colOff>
                <xdr:row>138</xdr:row>
                <xdr:rowOff>485775</xdr:rowOff>
              </to>
            </anchor>
          </objectPr>
        </oleObject>
      </mc:Choice>
      <mc:Fallback>
        <oleObject progId="PBrush" shapeId="39637" r:id="rId2722"/>
      </mc:Fallback>
    </mc:AlternateContent>
    <mc:AlternateContent xmlns:mc="http://schemas.openxmlformats.org/markup-compatibility/2006">
      <mc:Choice Requires="x14">
        <oleObject progId="PBrush" shapeId="39638" r:id="rId2723">
          <objectPr defaultSize="0" r:id="rId506">
            <anchor moveWithCells="1" sizeWithCells="1">
              <from>
                <xdr:col>40</xdr:col>
                <xdr:colOff>0</xdr:colOff>
                <xdr:row>138</xdr:row>
                <xdr:rowOff>0</xdr:rowOff>
              </from>
              <to>
                <xdr:col>40</xdr:col>
                <xdr:colOff>400050</xdr:colOff>
                <xdr:row>138</xdr:row>
                <xdr:rowOff>485775</xdr:rowOff>
              </to>
            </anchor>
          </objectPr>
        </oleObject>
      </mc:Choice>
      <mc:Fallback>
        <oleObject progId="PBrush" shapeId="39638" r:id="rId2723"/>
      </mc:Fallback>
    </mc:AlternateContent>
    <mc:AlternateContent xmlns:mc="http://schemas.openxmlformats.org/markup-compatibility/2006">
      <mc:Choice Requires="x14">
        <oleObject progId="PBrush" shapeId="39639" r:id="rId2724">
          <objectPr defaultSize="0" r:id="rId293">
            <anchor moveWithCells="1" sizeWithCells="1">
              <from>
                <xdr:col>42</xdr:col>
                <xdr:colOff>0</xdr:colOff>
                <xdr:row>138</xdr:row>
                <xdr:rowOff>0</xdr:rowOff>
              </from>
              <to>
                <xdr:col>42</xdr:col>
                <xdr:colOff>400050</xdr:colOff>
                <xdr:row>138</xdr:row>
                <xdr:rowOff>485775</xdr:rowOff>
              </to>
            </anchor>
          </objectPr>
        </oleObject>
      </mc:Choice>
      <mc:Fallback>
        <oleObject progId="PBrush" shapeId="39639" r:id="rId2724"/>
      </mc:Fallback>
    </mc:AlternateContent>
    <mc:AlternateContent xmlns:mc="http://schemas.openxmlformats.org/markup-compatibility/2006">
      <mc:Choice Requires="x14">
        <oleObject progId="PBrush" shapeId="39640" r:id="rId2725">
          <objectPr defaultSize="0" r:id="rId621">
            <anchor moveWithCells="1" sizeWithCells="1">
              <from>
                <xdr:col>44</xdr:col>
                <xdr:colOff>0</xdr:colOff>
                <xdr:row>138</xdr:row>
                <xdr:rowOff>0</xdr:rowOff>
              </from>
              <to>
                <xdr:col>44</xdr:col>
                <xdr:colOff>400050</xdr:colOff>
                <xdr:row>138</xdr:row>
                <xdr:rowOff>485775</xdr:rowOff>
              </to>
            </anchor>
          </objectPr>
        </oleObject>
      </mc:Choice>
      <mc:Fallback>
        <oleObject progId="PBrush" shapeId="39640" r:id="rId2725"/>
      </mc:Fallback>
    </mc:AlternateContent>
    <mc:AlternateContent xmlns:mc="http://schemas.openxmlformats.org/markup-compatibility/2006">
      <mc:Choice Requires="x14">
        <oleObject progId="PBrush" shapeId="39641" r:id="rId2726">
          <objectPr defaultSize="0" r:id="rId1398">
            <anchor moveWithCells="1" sizeWithCells="1">
              <from>
                <xdr:col>30</xdr:col>
                <xdr:colOff>0</xdr:colOff>
                <xdr:row>44</xdr:row>
                <xdr:rowOff>0</xdr:rowOff>
              </from>
              <to>
                <xdr:col>30</xdr:col>
                <xdr:colOff>400050</xdr:colOff>
                <xdr:row>44</xdr:row>
                <xdr:rowOff>485775</xdr:rowOff>
              </to>
            </anchor>
          </objectPr>
        </oleObject>
      </mc:Choice>
      <mc:Fallback>
        <oleObject progId="PBrush" shapeId="39641" r:id="rId2726"/>
      </mc:Fallback>
    </mc:AlternateContent>
    <mc:AlternateContent xmlns:mc="http://schemas.openxmlformats.org/markup-compatibility/2006">
      <mc:Choice Requires="x14">
        <oleObject progId="PBrush" shapeId="39642" r:id="rId2727">
          <objectPr defaultSize="0" r:id="rId138">
            <anchor moveWithCells="1" sizeWithCells="1">
              <from>
                <xdr:col>32</xdr:col>
                <xdr:colOff>0</xdr:colOff>
                <xdr:row>44</xdr:row>
                <xdr:rowOff>0</xdr:rowOff>
              </from>
              <to>
                <xdr:col>32</xdr:col>
                <xdr:colOff>400050</xdr:colOff>
                <xdr:row>44</xdr:row>
                <xdr:rowOff>485775</xdr:rowOff>
              </to>
            </anchor>
          </objectPr>
        </oleObject>
      </mc:Choice>
      <mc:Fallback>
        <oleObject progId="PBrush" shapeId="39642" r:id="rId2727"/>
      </mc:Fallback>
    </mc:AlternateContent>
    <mc:AlternateContent xmlns:mc="http://schemas.openxmlformats.org/markup-compatibility/2006">
      <mc:Choice Requires="x14">
        <oleObject progId="PBrush" shapeId="39643" r:id="rId2728">
          <objectPr defaultSize="0" r:id="rId7">
            <anchor moveWithCells="1" sizeWithCells="1">
              <from>
                <xdr:col>34</xdr:col>
                <xdr:colOff>0</xdr:colOff>
                <xdr:row>44</xdr:row>
                <xdr:rowOff>0</xdr:rowOff>
              </from>
              <to>
                <xdr:col>34</xdr:col>
                <xdr:colOff>400050</xdr:colOff>
                <xdr:row>44</xdr:row>
                <xdr:rowOff>485775</xdr:rowOff>
              </to>
            </anchor>
          </objectPr>
        </oleObject>
      </mc:Choice>
      <mc:Fallback>
        <oleObject progId="PBrush" shapeId="39643" r:id="rId2728"/>
      </mc:Fallback>
    </mc:AlternateContent>
    <mc:AlternateContent xmlns:mc="http://schemas.openxmlformats.org/markup-compatibility/2006">
      <mc:Choice Requires="x14">
        <oleObject progId="PBrush" shapeId="39644" r:id="rId2729">
          <objectPr defaultSize="0" r:id="rId695">
            <anchor moveWithCells="1" sizeWithCells="1">
              <from>
                <xdr:col>44</xdr:col>
                <xdr:colOff>0</xdr:colOff>
                <xdr:row>44</xdr:row>
                <xdr:rowOff>0</xdr:rowOff>
              </from>
              <to>
                <xdr:col>44</xdr:col>
                <xdr:colOff>400050</xdr:colOff>
                <xdr:row>44</xdr:row>
                <xdr:rowOff>485775</xdr:rowOff>
              </to>
            </anchor>
          </objectPr>
        </oleObject>
      </mc:Choice>
      <mc:Fallback>
        <oleObject progId="PBrush" shapeId="39644" r:id="rId2729"/>
      </mc:Fallback>
    </mc:AlternateContent>
    <mc:AlternateContent xmlns:mc="http://schemas.openxmlformats.org/markup-compatibility/2006">
      <mc:Choice Requires="x14">
        <oleObject progId="PBrush" shapeId="39645" r:id="rId2730">
          <objectPr defaultSize="0" r:id="rId353">
            <anchor moveWithCells="1" sizeWithCells="1">
              <from>
                <xdr:col>42</xdr:col>
                <xdr:colOff>0</xdr:colOff>
                <xdr:row>44</xdr:row>
                <xdr:rowOff>0</xdr:rowOff>
              </from>
              <to>
                <xdr:col>42</xdr:col>
                <xdr:colOff>400050</xdr:colOff>
                <xdr:row>44</xdr:row>
                <xdr:rowOff>485775</xdr:rowOff>
              </to>
            </anchor>
          </objectPr>
        </oleObject>
      </mc:Choice>
      <mc:Fallback>
        <oleObject progId="PBrush" shapeId="39645" r:id="rId2730"/>
      </mc:Fallback>
    </mc:AlternateContent>
    <mc:AlternateContent xmlns:mc="http://schemas.openxmlformats.org/markup-compatibility/2006">
      <mc:Choice Requires="x14">
        <oleObject progId="PBrush" shapeId="39646" r:id="rId2731">
          <objectPr defaultSize="0" r:id="rId573">
            <anchor moveWithCells="1" sizeWithCells="1">
              <from>
                <xdr:col>40</xdr:col>
                <xdr:colOff>0</xdr:colOff>
                <xdr:row>44</xdr:row>
                <xdr:rowOff>0</xdr:rowOff>
              </from>
              <to>
                <xdr:col>40</xdr:col>
                <xdr:colOff>400050</xdr:colOff>
                <xdr:row>44</xdr:row>
                <xdr:rowOff>485775</xdr:rowOff>
              </to>
            </anchor>
          </objectPr>
        </oleObject>
      </mc:Choice>
      <mc:Fallback>
        <oleObject progId="PBrush" shapeId="39646" r:id="rId2731"/>
      </mc:Fallback>
    </mc:AlternateContent>
    <mc:AlternateContent xmlns:mc="http://schemas.openxmlformats.org/markup-compatibility/2006">
      <mc:Choice Requires="x14">
        <oleObject progId="PBrush" shapeId="39647" r:id="rId2732">
          <objectPr defaultSize="0" r:id="rId296">
            <anchor moveWithCells="1" sizeWithCells="1">
              <from>
                <xdr:col>38</xdr:col>
                <xdr:colOff>0</xdr:colOff>
                <xdr:row>44</xdr:row>
                <xdr:rowOff>0</xdr:rowOff>
              </from>
              <to>
                <xdr:col>38</xdr:col>
                <xdr:colOff>400050</xdr:colOff>
                <xdr:row>44</xdr:row>
                <xdr:rowOff>485775</xdr:rowOff>
              </to>
            </anchor>
          </objectPr>
        </oleObject>
      </mc:Choice>
      <mc:Fallback>
        <oleObject progId="PBrush" shapeId="39647" r:id="rId2732"/>
      </mc:Fallback>
    </mc:AlternateContent>
    <mc:AlternateContent xmlns:mc="http://schemas.openxmlformats.org/markup-compatibility/2006">
      <mc:Choice Requires="x14">
        <oleObject progId="PBrush" shapeId="39648" r:id="rId2733">
          <objectPr defaultSize="0" r:id="rId13">
            <anchor moveWithCells="1" sizeWithCells="1">
              <from>
                <xdr:col>36</xdr:col>
                <xdr:colOff>0</xdr:colOff>
                <xdr:row>42</xdr:row>
                <xdr:rowOff>0</xdr:rowOff>
              </from>
              <to>
                <xdr:col>36</xdr:col>
                <xdr:colOff>400050</xdr:colOff>
                <xdr:row>42</xdr:row>
                <xdr:rowOff>485775</xdr:rowOff>
              </to>
            </anchor>
          </objectPr>
        </oleObject>
      </mc:Choice>
      <mc:Fallback>
        <oleObject progId="PBrush" shapeId="39648" r:id="rId2733"/>
      </mc:Fallback>
    </mc:AlternateContent>
    <mc:AlternateContent xmlns:mc="http://schemas.openxmlformats.org/markup-compatibility/2006">
      <mc:Choice Requires="x14">
        <oleObject progId="PBrush" shapeId="39649" r:id="rId2734">
          <objectPr defaultSize="0" r:id="rId1271">
            <anchor moveWithCells="1" sizeWithCells="1">
              <from>
                <xdr:col>28</xdr:col>
                <xdr:colOff>0</xdr:colOff>
                <xdr:row>42</xdr:row>
                <xdr:rowOff>0</xdr:rowOff>
              </from>
              <to>
                <xdr:col>28</xdr:col>
                <xdr:colOff>400050</xdr:colOff>
                <xdr:row>42</xdr:row>
                <xdr:rowOff>485775</xdr:rowOff>
              </to>
            </anchor>
          </objectPr>
        </oleObject>
      </mc:Choice>
      <mc:Fallback>
        <oleObject progId="PBrush" shapeId="39649" r:id="rId2734"/>
      </mc:Fallback>
    </mc:AlternateContent>
    <mc:AlternateContent xmlns:mc="http://schemas.openxmlformats.org/markup-compatibility/2006">
      <mc:Choice Requires="x14">
        <oleObject progId="PBrush" shapeId="39650" r:id="rId2735">
          <objectPr defaultSize="0" r:id="rId1398">
            <anchor moveWithCells="1" sizeWithCells="1">
              <from>
                <xdr:col>30</xdr:col>
                <xdr:colOff>0</xdr:colOff>
                <xdr:row>42</xdr:row>
                <xdr:rowOff>0</xdr:rowOff>
              </from>
              <to>
                <xdr:col>30</xdr:col>
                <xdr:colOff>400050</xdr:colOff>
                <xdr:row>42</xdr:row>
                <xdr:rowOff>485775</xdr:rowOff>
              </to>
            </anchor>
          </objectPr>
        </oleObject>
      </mc:Choice>
      <mc:Fallback>
        <oleObject progId="PBrush" shapeId="39650" r:id="rId2735"/>
      </mc:Fallback>
    </mc:AlternateContent>
    <mc:AlternateContent xmlns:mc="http://schemas.openxmlformats.org/markup-compatibility/2006">
      <mc:Choice Requires="x14">
        <oleObject progId="PBrush" shapeId="39651" r:id="rId2736">
          <objectPr defaultSize="0" r:id="rId138">
            <anchor moveWithCells="1" sizeWithCells="1">
              <from>
                <xdr:col>32</xdr:col>
                <xdr:colOff>0</xdr:colOff>
                <xdr:row>42</xdr:row>
                <xdr:rowOff>0</xdr:rowOff>
              </from>
              <to>
                <xdr:col>32</xdr:col>
                <xdr:colOff>400050</xdr:colOff>
                <xdr:row>42</xdr:row>
                <xdr:rowOff>485775</xdr:rowOff>
              </to>
            </anchor>
          </objectPr>
        </oleObject>
      </mc:Choice>
      <mc:Fallback>
        <oleObject progId="PBrush" shapeId="39651" r:id="rId2736"/>
      </mc:Fallback>
    </mc:AlternateContent>
    <mc:AlternateContent xmlns:mc="http://schemas.openxmlformats.org/markup-compatibility/2006">
      <mc:Choice Requires="x14">
        <oleObject progId="PBrush" shapeId="39652" r:id="rId2737">
          <objectPr defaultSize="0" r:id="rId7">
            <anchor moveWithCells="1" sizeWithCells="1">
              <from>
                <xdr:col>34</xdr:col>
                <xdr:colOff>0</xdr:colOff>
                <xdr:row>42</xdr:row>
                <xdr:rowOff>0</xdr:rowOff>
              </from>
              <to>
                <xdr:col>34</xdr:col>
                <xdr:colOff>400050</xdr:colOff>
                <xdr:row>42</xdr:row>
                <xdr:rowOff>485775</xdr:rowOff>
              </to>
            </anchor>
          </objectPr>
        </oleObject>
      </mc:Choice>
      <mc:Fallback>
        <oleObject progId="PBrush" shapeId="39652" r:id="rId2737"/>
      </mc:Fallback>
    </mc:AlternateContent>
    <mc:AlternateContent xmlns:mc="http://schemas.openxmlformats.org/markup-compatibility/2006">
      <mc:Choice Requires="x14">
        <oleObject progId="PBrush" shapeId="39653" r:id="rId2738">
          <objectPr defaultSize="0" r:id="rId695">
            <anchor moveWithCells="1" sizeWithCells="1">
              <from>
                <xdr:col>44</xdr:col>
                <xdr:colOff>0</xdr:colOff>
                <xdr:row>42</xdr:row>
                <xdr:rowOff>0</xdr:rowOff>
              </from>
              <to>
                <xdr:col>44</xdr:col>
                <xdr:colOff>400050</xdr:colOff>
                <xdr:row>42</xdr:row>
                <xdr:rowOff>485775</xdr:rowOff>
              </to>
            </anchor>
          </objectPr>
        </oleObject>
      </mc:Choice>
      <mc:Fallback>
        <oleObject progId="PBrush" shapeId="39653" r:id="rId2738"/>
      </mc:Fallback>
    </mc:AlternateContent>
    <mc:AlternateContent xmlns:mc="http://schemas.openxmlformats.org/markup-compatibility/2006">
      <mc:Choice Requires="x14">
        <oleObject progId="PBrush" shapeId="39654" r:id="rId2739">
          <objectPr defaultSize="0" r:id="rId353">
            <anchor moveWithCells="1" sizeWithCells="1">
              <from>
                <xdr:col>42</xdr:col>
                <xdr:colOff>0</xdr:colOff>
                <xdr:row>42</xdr:row>
                <xdr:rowOff>0</xdr:rowOff>
              </from>
              <to>
                <xdr:col>42</xdr:col>
                <xdr:colOff>400050</xdr:colOff>
                <xdr:row>42</xdr:row>
                <xdr:rowOff>485775</xdr:rowOff>
              </to>
            </anchor>
          </objectPr>
        </oleObject>
      </mc:Choice>
      <mc:Fallback>
        <oleObject progId="PBrush" shapeId="39654" r:id="rId2739"/>
      </mc:Fallback>
    </mc:AlternateContent>
    <mc:AlternateContent xmlns:mc="http://schemas.openxmlformats.org/markup-compatibility/2006">
      <mc:Choice Requires="x14">
        <oleObject progId="PBrush" shapeId="39655" r:id="rId2740">
          <objectPr defaultSize="0" r:id="rId573">
            <anchor moveWithCells="1" sizeWithCells="1">
              <from>
                <xdr:col>40</xdr:col>
                <xdr:colOff>0</xdr:colOff>
                <xdr:row>42</xdr:row>
                <xdr:rowOff>0</xdr:rowOff>
              </from>
              <to>
                <xdr:col>40</xdr:col>
                <xdr:colOff>400050</xdr:colOff>
                <xdr:row>42</xdr:row>
                <xdr:rowOff>485775</xdr:rowOff>
              </to>
            </anchor>
          </objectPr>
        </oleObject>
      </mc:Choice>
      <mc:Fallback>
        <oleObject progId="PBrush" shapeId="39655" r:id="rId2740"/>
      </mc:Fallback>
    </mc:AlternateContent>
    <mc:AlternateContent xmlns:mc="http://schemas.openxmlformats.org/markup-compatibility/2006">
      <mc:Choice Requires="x14">
        <oleObject progId="PBrush" shapeId="39656" r:id="rId2741">
          <objectPr defaultSize="0" r:id="rId296">
            <anchor moveWithCells="1" sizeWithCells="1">
              <from>
                <xdr:col>38</xdr:col>
                <xdr:colOff>0</xdr:colOff>
                <xdr:row>42</xdr:row>
                <xdr:rowOff>0</xdr:rowOff>
              </from>
              <to>
                <xdr:col>38</xdr:col>
                <xdr:colOff>400050</xdr:colOff>
                <xdr:row>42</xdr:row>
                <xdr:rowOff>485775</xdr:rowOff>
              </to>
            </anchor>
          </objectPr>
        </oleObject>
      </mc:Choice>
      <mc:Fallback>
        <oleObject progId="PBrush" shapeId="39656" r:id="rId2741"/>
      </mc:Fallback>
    </mc:AlternateContent>
    <mc:AlternateContent xmlns:mc="http://schemas.openxmlformats.org/markup-compatibility/2006">
      <mc:Choice Requires="x14">
        <oleObject progId="PBrush" shapeId="39657" r:id="rId2742">
          <objectPr defaultSize="0" r:id="rId13">
            <anchor moveWithCells="1" sizeWithCells="1">
              <from>
                <xdr:col>36</xdr:col>
                <xdr:colOff>0</xdr:colOff>
                <xdr:row>106</xdr:row>
                <xdr:rowOff>0</xdr:rowOff>
              </from>
              <to>
                <xdr:col>36</xdr:col>
                <xdr:colOff>400050</xdr:colOff>
                <xdr:row>106</xdr:row>
                <xdr:rowOff>485775</xdr:rowOff>
              </to>
            </anchor>
          </objectPr>
        </oleObject>
      </mc:Choice>
      <mc:Fallback>
        <oleObject progId="PBrush" shapeId="39657" r:id="rId2742"/>
      </mc:Fallback>
    </mc:AlternateContent>
    <mc:AlternateContent xmlns:mc="http://schemas.openxmlformats.org/markup-compatibility/2006">
      <mc:Choice Requires="x14">
        <oleObject progId="PBrush" shapeId="39658" r:id="rId2743">
          <objectPr defaultSize="0" r:id="rId1271">
            <anchor moveWithCells="1" sizeWithCells="1">
              <from>
                <xdr:col>28</xdr:col>
                <xdr:colOff>0</xdr:colOff>
                <xdr:row>106</xdr:row>
                <xdr:rowOff>0</xdr:rowOff>
              </from>
              <to>
                <xdr:col>28</xdr:col>
                <xdr:colOff>400050</xdr:colOff>
                <xdr:row>106</xdr:row>
                <xdr:rowOff>485775</xdr:rowOff>
              </to>
            </anchor>
          </objectPr>
        </oleObject>
      </mc:Choice>
      <mc:Fallback>
        <oleObject progId="PBrush" shapeId="39658" r:id="rId2743"/>
      </mc:Fallback>
    </mc:AlternateContent>
    <mc:AlternateContent xmlns:mc="http://schemas.openxmlformats.org/markup-compatibility/2006">
      <mc:Choice Requires="x14">
        <oleObject progId="PBrush" shapeId="39659" r:id="rId2744">
          <objectPr defaultSize="0" r:id="rId1398">
            <anchor moveWithCells="1" sizeWithCells="1">
              <from>
                <xdr:col>30</xdr:col>
                <xdr:colOff>0</xdr:colOff>
                <xdr:row>106</xdr:row>
                <xdr:rowOff>0</xdr:rowOff>
              </from>
              <to>
                <xdr:col>30</xdr:col>
                <xdr:colOff>400050</xdr:colOff>
                <xdr:row>106</xdr:row>
                <xdr:rowOff>485775</xdr:rowOff>
              </to>
            </anchor>
          </objectPr>
        </oleObject>
      </mc:Choice>
      <mc:Fallback>
        <oleObject progId="PBrush" shapeId="39659" r:id="rId2744"/>
      </mc:Fallback>
    </mc:AlternateContent>
    <mc:AlternateContent xmlns:mc="http://schemas.openxmlformats.org/markup-compatibility/2006">
      <mc:Choice Requires="x14">
        <oleObject progId="PBrush" shapeId="39660" r:id="rId2745">
          <objectPr defaultSize="0" r:id="rId138">
            <anchor moveWithCells="1" sizeWithCells="1">
              <from>
                <xdr:col>32</xdr:col>
                <xdr:colOff>0</xdr:colOff>
                <xdr:row>106</xdr:row>
                <xdr:rowOff>0</xdr:rowOff>
              </from>
              <to>
                <xdr:col>32</xdr:col>
                <xdr:colOff>400050</xdr:colOff>
                <xdr:row>106</xdr:row>
                <xdr:rowOff>485775</xdr:rowOff>
              </to>
            </anchor>
          </objectPr>
        </oleObject>
      </mc:Choice>
      <mc:Fallback>
        <oleObject progId="PBrush" shapeId="39660" r:id="rId2745"/>
      </mc:Fallback>
    </mc:AlternateContent>
    <mc:AlternateContent xmlns:mc="http://schemas.openxmlformats.org/markup-compatibility/2006">
      <mc:Choice Requires="x14">
        <oleObject progId="PBrush" shapeId="39661" r:id="rId2746">
          <objectPr defaultSize="0" r:id="rId7">
            <anchor moveWithCells="1" sizeWithCells="1">
              <from>
                <xdr:col>34</xdr:col>
                <xdr:colOff>0</xdr:colOff>
                <xdr:row>106</xdr:row>
                <xdr:rowOff>0</xdr:rowOff>
              </from>
              <to>
                <xdr:col>34</xdr:col>
                <xdr:colOff>400050</xdr:colOff>
                <xdr:row>106</xdr:row>
                <xdr:rowOff>485775</xdr:rowOff>
              </to>
            </anchor>
          </objectPr>
        </oleObject>
      </mc:Choice>
      <mc:Fallback>
        <oleObject progId="PBrush" shapeId="39661" r:id="rId2746"/>
      </mc:Fallback>
    </mc:AlternateContent>
    <mc:AlternateContent xmlns:mc="http://schemas.openxmlformats.org/markup-compatibility/2006">
      <mc:Choice Requires="x14">
        <oleObject progId="PBrush" shapeId="39662" r:id="rId2747">
          <objectPr defaultSize="0" r:id="rId695">
            <anchor moveWithCells="1" sizeWithCells="1">
              <from>
                <xdr:col>44</xdr:col>
                <xdr:colOff>0</xdr:colOff>
                <xdr:row>106</xdr:row>
                <xdr:rowOff>0</xdr:rowOff>
              </from>
              <to>
                <xdr:col>44</xdr:col>
                <xdr:colOff>400050</xdr:colOff>
                <xdr:row>106</xdr:row>
                <xdr:rowOff>485775</xdr:rowOff>
              </to>
            </anchor>
          </objectPr>
        </oleObject>
      </mc:Choice>
      <mc:Fallback>
        <oleObject progId="PBrush" shapeId="39662" r:id="rId2747"/>
      </mc:Fallback>
    </mc:AlternateContent>
    <mc:AlternateContent xmlns:mc="http://schemas.openxmlformats.org/markup-compatibility/2006">
      <mc:Choice Requires="x14">
        <oleObject progId="PBrush" shapeId="39663" r:id="rId2748">
          <objectPr defaultSize="0" r:id="rId353">
            <anchor moveWithCells="1" sizeWithCells="1">
              <from>
                <xdr:col>42</xdr:col>
                <xdr:colOff>0</xdr:colOff>
                <xdr:row>106</xdr:row>
                <xdr:rowOff>0</xdr:rowOff>
              </from>
              <to>
                <xdr:col>42</xdr:col>
                <xdr:colOff>400050</xdr:colOff>
                <xdr:row>106</xdr:row>
                <xdr:rowOff>485775</xdr:rowOff>
              </to>
            </anchor>
          </objectPr>
        </oleObject>
      </mc:Choice>
      <mc:Fallback>
        <oleObject progId="PBrush" shapeId="39663" r:id="rId2748"/>
      </mc:Fallback>
    </mc:AlternateContent>
    <mc:AlternateContent xmlns:mc="http://schemas.openxmlformats.org/markup-compatibility/2006">
      <mc:Choice Requires="x14">
        <oleObject progId="PBrush" shapeId="39664" r:id="rId2749">
          <objectPr defaultSize="0" r:id="rId573">
            <anchor moveWithCells="1" sizeWithCells="1">
              <from>
                <xdr:col>40</xdr:col>
                <xdr:colOff>0</xdr:colOff>
                <xdr:row>106</xdr:row>
                <xdr:rowOff>0</xdr:rowOff>
              </from>
              <to>
                <xdr:col>40</xdr:col>
                <xdr:colOff>400050</xdr:colOff>
                <xdr:row>106</xdr:row>
                <xdr:rowOff>485775</xdr:rowOff>
              </to>
            </anchor>
          </objectPr>
        </oleObject>
      </mc:Choice>
      <mc:Fallback>
        <oleObject progId="PBrush" shapeId="39664" r:id="rId2749"/>
      </mc:Fallback>
    </mc:AlternateContent>
    <mc:AlternateContent xmlns:mc="http://schemas.openxmlformats.org/markup-compatibility/2006">
      <mc:Choice Requires="x14">
        <oleObject progId="PBrush" shapeId="39665" r:id="rId2750">
          <objectPr defaultSize="0" r:id="rId296">
            <anchor moveWithCells="1" sizeWithCells="1">
              <from>
                <xdr:col>38</xdr:col>
                <xdr:colOff>0</xdr:colOff>
                <xdr:row>106</xdr:row>
                <xdr:rowOff>0</xdr:rowOff>
              </from>
              <to>
                <xdr:col>38</xdr:col>
                <xdr:colOff>400050</xdr:colOff>
                <xdr:row>106</xdr:row>
                <xdr:rowOff>485775</xdr:rowOff>
              </to>
            </anchor>
          </objectPr>
        </oleObject>
      </mc:Choice>
      <mc:Fallback>
        <oleObject progId="PBrush" shapeId="39665" r:id="rId2750"/>
      </mc:Fallback>
    </mc:AlternateContent>
    <mc:AlternateContent xmlns:mc="http://schemas.openxmlformats.org/markup-compatibility/2006">
      <mc:Choice Requires="x14">
        <oleObject progId="PBrush" shapeId="39666" r:id="rId2751">
          <objectPr defaultSize="0" r:id="rId13">
            <anchor moveWithCells="1" sizeWithCells="1">
              <from>
                <xdr:col>36</xdr:col>
                <xdr:colOff>0</xdr:colOff>
                <xdr:row>160</xdr:row>
                <xdr:rowOff>0</xdr:rowOff>
              </from>
              <to>
                <xdr:col>36</xdr:col>
                <xdr:colOff>400050</xdr:colOff>
                <xdr:row>160</xdr:row>
                <xdr:rowOff>485775</xdr:rowOff>
              </to>
            </anchor>
          </objectPr>
        </oleObject>
      </mc:Choice>
      <mc:Fallback>
        <oleObject progId="PBrush" shapeId="39666" r:id="rId2751"/>
      </mc:Fallback>
    </mc:AlternateContent>
    <mc:AlternateContent xmlns:mc="http://schemas.openxmlformats.org/markup-compatibility/2006">
      <mc:Choice Requires="x14">
        <oleObject progId="PBrush" shapeId="39667" r:id="rId2752">
          <objectPr defaultSize="0" r:id="rId1271">
            <anchor moveWithCells="1" sizeWithCells="1">
              <from>
                <xdr:col>28</xdr:col>
                <xdr:colOff>0</xdr:colOff>
                <xdr:row>160</xdr:row>
                <xdr:rowOff>0</xdr:rowOff>
              </from>
              <to>
                <xdr:col>28</xdr:col>
                <xdr:colOff>400050</xdr:colOff>
                <xdr:row>160</xdr:row>
                <xdr:rowOff>485775</xdr:rowOff>
              </to>
            </anchor>
          </objectPr>
        </oleObject>
      </mc:Choice>
      <mc:Fallback>
        <oleObject progId="PBrush" shapeId="39667" r:id="rId2752"/>
      </mc:Fallback>
    </mc:AlternateContent>
    <mc:AlternateContent xmlns:mc="http://schemas.openxmlformats.org/markup-compatibility/2006">
      <mc:Choice Requires="x14">
        <oleObject progId="PBrush" shapeId="39668" r:id="rId2753">
          <objectPr defaultSize="0" r:id="rId1398">
            <anchor moveWithCells="1" sizeWithCells="1">
              <from>
                <xdr:col>30</xdr:col>
                <xdr:colOff>0</xdr:colOff>
                <xdr:row>160</xdr:row>
                <xdr:rowOff>0</xdr:rowOff>
              </from>
              <to>
                <xdr:col>30</xdr:col>
                <xdr:colOff>400050</xdr:colOff>
                <xdr:row>160</xdr:row>
                <xdr:rowOff>485775</xdr:rowOff>
              </to>
            </anchor>
          </objectPr>
        </oleObject>
      </mc:Choice>
      <mc:Fallback>
        <oleObject progId="PBrush" shapeId="39668" r:id="rId2753"/>
      </mc:Fallback>
    </mc:AlternateContent>
    <mc:AlternateContent xmlns:mc="http://schemas.openxmlformats.org/markup-compatibility/2006">
      <mc:Choice Requires="x14">
        <oleObject progId="PBrush" shapeId="39669" r:id="rId2754">
          <objectPr defaultSize="0" r:id="rId138">
            <anchor moveWithCells="1" sizeWithCells="1">
              <from>
                <xdr:col>32</xdr:col>
                <xdr:colOff>0</xdr:colOff>
                <xdr:row>160</xdr:row>
                <xdr:rowOff>0</xdr:rowOff>
              </from>
              <to>
                <xdr:col>32</xdr:col>
                <xdr:colOff>400050</xdr:colOff>
                <xdr:row>160</xdr:row>
                <xdr:rowOff>485775</xdr:rowOff>
              </to>
            </anchor>
          </objectPr>
        </oleObject>
      </mc:Choice>
      <mc:Fallback>
        <oleObject progId="PBrush" shapeId="39669" r:id="rId2754"/>
      </mc:Fallback>
    </mc:AlternateContent>
    <mc:AlternateContent xmlns:mc="http://schemas.openxmlformats.org/markup-compatibility/2006">
      <mc:Choice Requires="x14">
        <oleObject progId="PBrush" shapeId="39670" r:id="rId2755">
          <objectPr defaultSize="0" r:id="rId7">
            <anchor moveWithCells="1" sizeWithCells="1">
              <from>
                <xdr:col>34</xdr:col>
                <xdr:colOff>0</xdr:colOff>
                <xdr:row>160</xdr:row>
                <xdr:rowOff>0</xdr:rowOff>
              </from>
              <to>
                <xdr:col>34</xdr:col>
                <xdr:colOff>400050</xdr:colOff>
                <xdr:row>160</xdr:row>
                <xdr:rowOff>485775</xdr:rowOff>
              </to>
            </anchor>
          </objectPr>
        </oleObject>
      </mc:Choice>
      <mc:Fallback>
        <oleObject progId="PBrush" shapeId="39670" r:id="rId2755"/>
      </mc:Fallback>
    </mc:AlternateContent>
    <mc:AlternateContent xmlns:mc="http://schemas.openxmlformats.org/markup-compatibility/2006">
      <mc:Choice Requires="x14">
        <oleObject progId="PBrush" shapeId="39671" r:id="rId2756">
          <objectPr defaultSize="0" r:id="rId695">
            <anchor moveWithCells="1" sizeWithCells="1">
              <from>
                <xdr:col>44</xdr:col>
                <xdr:colOff>0</xdr:colOff>
                <xdr:row>160</xdr:row>
                <xdr:rowOff>0</xdr:rowOff>
              </from>
              <to>
                <xdr:col>44</xdr:col>
                <xdr:colOff>400050</xdr:colOff>
                <xdr:row>160</xdr:row>
                <xdr:rowOff>485775</xdr:rowOff>
              </to>
            </anchor>
          </objectPr>
        </oleObject>
      </mc:Choice>
      <mc:Fallback>
        <oleObject progId="PBrush" shapeId="39671" r:id="rId2756"/>
      </mc:Fallback>
    </mc:AlternateContent>
    <mc:AlternateContent xmlns:mc="http://schemas.openxmlformats.org/markup-compatibility/2006">
      <mc:Choice Requires="x14">
        <oleObject progId="PBrush" shapeId="39672" r:id="rId2757">
          <objectPr defaultSize="0" r:id="rId353">
            <anchor moveWithCells="1" sizeWithCells="1">
              <from>
                <xdr:col>42</xdr:col>
                <xdr:colOff>0</xdr:colOff>
                <xdr:row>160</xdr:row>
                <xdr:rowOff>0</xdr:rowOff>
              </from>
              <to>
                <xdr:col>42</xdr:col>
                <xdr:colOff>400050</xdr:colOff>
                <xdr:row>160</xdr:row>
                <xdr:rowOff>485775</xdr:rowOff>
              </to>
            </anchor>
          </objectPr>
        </oleObject>
      </mc:Choice>
      <mc:Fallback>
        <oleObject progId="PBrush" shapeId="39672" r:id="rId2757"/>
      </mc:Fallback>
    </mc:AlternateContent>
    <mc:AlternateContent xmlns:mc="http://schemas.openxmlformats.org/markup-compatibility/2006">
      <mc:Choice Requires="x14">
        <oleObject progId="PBrush" shapeId="39673" r:id="rId2758">
          <objectPr defaultSize="0" r:id="rId573">
            <anchor moveWithCells="1" sizeWithCells="1">
              <from>
                <xdr:col>40</xdr:col>
                <xdr:colOff>0</xdr:colOff>
                <xdr:row>160</xdr:row>
                <xdr:rowOff>0</xdr:rowOff>
              </from>
              <to>
                <xdr:col>40</xdr:col>
                <xdr:colOff>400050</xdr:colOff>
                <xdr:row>160</xdr:row>
                <xdr:rowOff>485775</xdr:rowOff>
              </to>
            </anchor>
          </objectPr>
        </oleObject>
      </mc:Choice>
      <mc:Fallback>
        <oleObject progId="PBrush" shapeId="39673" r:id="rId2758"/>
      </mc:Fallback>
    </mc:AlternateContent>
    <mc:AlternateContent xmlns:mc="http://schemas.openxmlformats.org/markup-compatibility/2006">
      <mc:Choice Requires="x14">
        <oleObject progId="PBrush" shapeId="39674" r:id="rId2759">
          <objectPr defaultSize="0" r:id="rId296">
            <anchor moveWithCells="1" sizeWithCells="1">
              <from>
                <xdr:col>38</xdr:col>
                <xdr:colOff>0</xdr:colOff>
                <xdr:row>160</xdr:row>
                <xdr:rowOff>0</xdr:rowOff>
              </from>
              <to>
                <xdr:col>38</xdr:col>
                <xdr:colOff>400050</xdr:colOff>
                <xdr:row>160</xdr:row>
                <xdr:rowOff>485775</xdr:rowOff>
              </to>
            </anchor>
          </objectPr>
        </oleObject>
      </mc:Choice>
      <mc:Fallback>
        <oleObject progId="PBrush" shapeId="39674" r:id="rId2759"/>
      </mc:Fallback>
    </mc:AlternateContent>
    <mc:AlternateContent xmlns:mc="http://schemas.openxmlformats.org/markup-compatibility/2006">
      <mc:Choice Requires="x14">
        <oleObject progId="PBrush" shapeId="39675" r:id="rId2760">
          <objectPr defaultSize="0" r:id="rId13">
            <anchor moveWithCells="1" sizeWithCells="1">
              <from>
                <xdr:col>36</xdr:col>
                <xdr:colOff>0</xdr:colOff>
                <xdr:row>78</xdr:row>
                <xdr:rowOff>0</xdr:rowOff>
              </from>
              <to>
                <xdr:col>36</xdr:col>
                <xdr:colOff>400050</xdr:colOff>
                <xdr:row>78</xdr:row>
                <xdr:rowOff>485775</xdr:rowOff>
              </to>
            </anchor>
          </objectPr>
        </oleObject>
      </mc:Choice>
      <mc:Fallback>
        <oleObject progId="PBrush" shapeId="39675" r:id="rId2760"/>
      </mc:Fallback>
    </mc:AlternateContent>
    <mc:AlternateContent xmlns:mc="http://schemas.openxmlformats.org/markup-compatibility/2006">
      <mc:Choice Requires="x14">
        <oleObject progId="PBrush" shapeId="39676" r:id="rId2761">
          <objectPr defaultSize="0" r:id="rId1271">
            <anchor moveWithCells="1" sizeWithCells="1">
              <from>
                <xdr:col>28</xdr:col>
                <xdr:colOff>0</xdr:colOff>
                <xdr:row>78</xdr:row>
                <xdr:rowOff>0</xdr:rowOff>
              </from>
              <to>
                <xdr:col>28</xdr:col>
                <xdr:colOff>400050</xdr:colOff>
                <xdr:row>78</xdr:row>
                <xdr:rowOff>485775</xdr:rowOff>
              </to>
            </anchor>
          </objectPr>
        </oleObject>
      </mc:Choice>
      <mc:Fallback>
        <oleObject progId="PBrush" shapeId="39676" r:id="rId2761"/>
      </mc:Fallback>
    </mc:AlternateContent>
    <mc:AlternateContent xmlns:mc="http://schemas.openxmlformats.org/markup-compatibility/2006">
      <mc:Choice Requires="x14">
        <oleObject progId="PBrush" shapeId="39677" r:id="rId2762">
          <objectPr defaultSize="0" r:id="rId1398">
            <anchor moveWithCells="1" sizeWithCells="1">
              <from>
                <xdr:col>30</xdr:col>
                <xdr:colOff>0</xdr:colOff>
                <xdr:row>78</xdr:row>
                <xdr:rowOff>0</xdr:rowOff>
              </from>
              <to>
                <xdr:col>30</xdr:col>
                <xdr:colOff>400050</xdr:colOff>
                <xdr:row>78</xdr:row>
                <xdr:rowOff>485775</xdr:rowOff>
              </to>
            </anchor>
          </objectPr>
        </oleObject>
      </mc:Choice>
      <mc:Fallback>
        <oleObject progId="PBrush" shapeId="39677" r:id="rId2762"/>
      </mc:Fallback>
    </mc:AlternateContent>
    <mc:AlternateContent xmlns:mc="http://schemas.openxmlformats.org/markup-compatibility/2006">
      <mc:Choice Requires="x14">
        <oleObject progId="PBrush" shapeId="39678" r:id="rId2763">
          <objectPr defaultSize="0" r:id="rId138">
            <anchor moveWithCells="1" sizeWithCells="1">
              <from>
                <xdr:col>32</xdr:col>
                <xdr:colOff>0</xdr:colOff>
                <xdr:row>78</xdr:row>
                <xdr:rowOff>0</xdr:rowOff>
              </from>
              <to>
                <xdr:col>32</xdr:col>
                <xdr:colOff>400050</xdr:colOff>
                <xdr:row>78</xdr:row>
                <xdr:rowOff>485775</xdr:rowOff>
              </to>
            </anchor>
          </objectPr>
        </oleObject>
      </mc:Choice>
      <mc:Fallback>
        <oleObject progId="PBrush" shapeId="39678" r:id="rId2763"/>
      </mc:Fallback>
    </mc:AlternateContent>
    <mc:AlternateContent xmlns:mc="http://schemas.openxmlformats.org/markup-compatibility/2006">
      <mc:Choice Requires="x14">
        <oleObject progId="PBrush" shapeId="39679" r:id="rId2764">
          <objectPr defaultSize="0" r:id="rId7">
            <anchor moveWithCells="1" sizeWithCells="1">
              <from>
                <xdr:col>34</xdr:col>
                <xdr:colOff>0</xdr:colOff>
                <xdr:row>78</xdr:row>
                <xdr:rowOff>0</xdr:rowOff>
              </from>
              <to>
                <xdr:col>34</xdr:col>
                <xdr:colOff>400050</xdr:colOff>
                <xdr:row>78</xdr:row>
                <xdr:rowOff>485775</xdr:rowOff>
              </to>
            </anchor>
          </objectPr>
        </oleObject>
      </mc:Choice>
      <mc:Fallback>
        <oleObject progId="PBrush" shapeId="39679" r:id="rId2764"/>
      </mc:Fallback>
    </mc:AlternateContent>
    <mc:AlternateContent xmlns:mc="http://schemas.openxmlformats.org/markup-compatibility/2006">
      <mc:Choice Requires="x14">
        <oleObject progId="PBrush" shapeId="39680" r:id="rId2765">
          <objectPr defaultSize="0" r:id="rId695">
            <anchor moveWithCells="1" sizeWithCells="1">
              <from>
                <xdr:col>44</xdr:col>
                <xdr:colOff>0</xdr:colOff>
                <xdr:row>78</xdr:row>
                <xdr:rowOff>0</xdr:rowOff>
              </from>
              <to>
                <xdr:col>44</xdr:col>
                <xdr:colOff>400050</xdr:colOff>
                <xdr:row>78</xdr:row>
                <xdr:rowOff>485775</xdr:rowOff>
              </to>
            </anchor>
          </objectPr>
        </oleObject>
      </mc:Choice>
      <mc:Fallback>
        <oleObject progId="PBrush" shapeId="39680" r:id="rId2765"/>
      </mc:Fallback>
    </mc:AlternateContent>
    <mc:AlternateContent xmlns:mc="http://schemas.openxmlformats.org/markup-compatibility/2006">
      <mc:Choice Requires="x14">
        <oleObject progId="PBrush" shapeId="39681" r:id="rId2766">
          <objectPr defaultSize="0" r:id="rId353">
            <anchor moveWithCells="1" sizeWithCells="1">
              <from>
                <xdr:col>42</xdr:col>
                <xdr:colOff>0</xdr:colOff>
                <xdr:row>78</xdr:row>
                <xdr:rowOff>0</xdr:rowOff>
              </from>
              <to>
                <xdr:col>42</xdr:col>
                <xdr:colOff>400050</xdr:colOff>
                <xdr:row>78</xdr:row>
                <xdr:rowOff>485775</xdr:rowOff>
              </to>
            </anchor>
          </objectPr>
        </oleObject>
      </mc:Choice>
      <mc:Fallback>
        <oleObject progId="PBrush" shapeId="39681" r:id="rId2766"/>
      </mc:Fallback>
    </mc:AlternateContent>
    <mc:AlternateContent xmlns:mc="http://schemas.openxmlformats.org/markup-compatibility/2006">
      <mc:Choice Requires="x14">
        <oleObject progId="PBrush" shapeId="39682" r:id="rId2767">
          <objectPr defaultSize="0" r:id="rId573">
            <anchor moveWithCells="1" sizeWithCells="1">
              <from>
                <xdr:col>40</xdr:col>
                <xdr:colOff>0</xdr:colOff>
                <xdr:row>78</xdr:row>
                <xdr:rowOff>0</xdr:rowOff>
              </from>
              <to>
                <xdr:col>40</xdr:col>
                <xdr:colOff>400050</xdr:colOff>
                <xdr:row>78</xdr:row>
                <xdr:rowOff>485775</xdr:rowOff>
              </to>
            </anchor>
          </objectPr>
        </oleObject>
      </mc:Choice>
      <mc:Fallback>
        <oleObject progId="PBrush" shapeId="39682" r:id="rId2767"/>
      </mc:Fallback>
    </mc:AlternateContent>
    <mc:AlternateContent xmlns:mc="http://schemas.openxmlformats.org/markup-compatibility/2006">
      <mc:Choice Requires="x14">
        <oleObject progId="PBrush" shapeId="39683" r:id="rId2768">
          <objectPr defaultSize="0" r:id="rId296">
            <anchor moveWithCells="1" sizeWithCells="1">
              <from>
                <xdr:col>38</xdr:col>
                <xdr:colOff>0</xdr:colOff>
                <xdr:row>78</xdr:row>
                <xdr:rowOff>0</xdr:rowOff>
              </from>
              <to>
                <xdr:col>38</xdr:col>
                <xdr:colOff>400050</xdr:colOff>
                <xdr:row>78</xdr:row>
                <xdr:rowOff>485775</xdr:rowOff>
              </to>
            </anchor>
          </objectPr>
        </oleObject>
      </mc:Choice>
      <mc:Fallback>
        <oleObject progId="PBrush" shapeId="39683" r:id="rId2768"/>
      </mc:Fallback>
    </mc:AlternateContent>
    <mc:AlternateContent xmlns:mc="http://schemas.openxmlformats.org/markup-compatibility/2006">
      <mc:Choice Requires="x14">
        <oleObject progId="PBrush" shapeId="39684" r:id="rId2769">
          <objectPr defaultSize="0" r:id="rId13">
            <anchor moveWithCells="1" sizeWithCells="1">
              <from>
                <xdr:col>36</xdr:col>
                <xdr:colOff>0</xdr:colOff>
                <xdr:row>55</xdr:row>
                <xdr:rowOff>0</xdr:rowOff>
              </from>
              <to>
                <xdr:col>36</xdr:col>
                <xdr:colOff>400050</xdr:colOff>
                <xdr:row>55</xdr:row>
                <xdr:rowOff>485775</xdr:rowOff>
              </to>
            </anchor>
          </objectPr>
        </oleObject>
      </mc:Choice>
      <mc:Fallback>
        <oleObject progId="PBrush" shapeId="39684" r:id="rId2769"/>
      </mc:Fallback>
    </mc:AlternateContent>
    <mc:AlternateContent xmlns:mc="http://schemas.openxmlformats.org/markup-compatibility/2006">
      <mc:Choice Requires="x14">
        <oleObject progId="PBrush" shapeId="39685" r:id="rId2770">
          <objectPr defaultSize="0" r:id="rId1271">
            <anchor moveWithCells="1" sizeWithCells="1">
              <from>
                <xdr:col>28</xdr:col>
                <xdr:colOff>0</xdr:colOff>
                <xdr:row>55</xdr:row>
                <xdr:rowOff>0</xdr:rowOff>
              </from>
              <to>
                <xdr:col>28</xdr:col>
                <xdr:colOff>400050</xdr:colOff>
                <xdr:row>55</xdr:row>
                <xdr:rowOff>485775</xdr:rowOff>
              </to>
            </anchor>
          </objectPr>
        </oleObject>
      </mc:Choice>
      <mc:Fallback>
        <oleObject progId="PBrush" shapeId="39685" r:id="rId2770"/>
      </mc:Fallback>
    </mc:AlternateContent>
    <mc:AlternateContent xmlns:mc="http://schemas.openxmlformats.org/markup-compatibility/2006">
      <mc:Choice Requires="x14">
        <oleObject progId="PBrush" shapeId="39686" r:id="rId2771">
          <objectPr defaultSize="0" r:id="rId1398">
            <anchor moveWithCells="1" sizeWithCells="1">
              <from>
                <xdr:col>30</xdr:col>
                <xdr:colOff>0</xdr:colOff>
                <xdr:row>55</xdr:row>
                <xdr:rowOff>0</xdr:rowOff>
              </from>
              <to>
                <xdr:col>30</xdr:col>
                <xdr:colOff>400050</xdr:colOff>
                <xdr:row>55</xdr:row>
                <xdr:rowOff>485775</xdr:rowOff>
              </to>
            </anchor>
          </objectPr>
        </oleObject>
      </mc:Choice>
      <mc:Fallback>
        <oleObject progId="PBrush" shapeId="39686" r:id="rId2771"/>
      </mc:Fallback>
    </mc:AlternateContent>
    <mc:AlternateContent xmlns:mc="http://schemas.openxmlformats.org/markup-compatibility/2006">
      <mc:Choice Requires="x14">
        <oleObject progId="PBrush" shapeId="39687" r:id="rId2772">
          <objectPr defaultSize="0" r:id="rId138">
            <anchor moveWithCells="1" sizeWithCells="1">
              <from>
                <xdr:col>32</xdr:col>
                <xdr:colOff>0</xdr:colOff>
                <xdr:row>55</xdr:row>
                <xdr:rowOff>0</xdr:rowOff>
              </from>
              <to>
                <xdr:col>32</xdr:col>
                <xdr:colOff>400050</xdr:colOff>
                <xdr:row>55</xdr:row>
                <xdr:rowOff>485775</xdr:rowOff>
              </to>
            </anchor>
          </objectPr>
        </oleObject>
      </mc:Choice>
      <mc:Fallback>
        <oleObject progId="PBrush" shapeId="39687" r:id="rId2772"/>
      </mc:Fallback>
    </mc:AlternateContent>
    <mc:AlternateContent xmlns:mc="http://schemas.openxmlformats.org/markup-compatibility/2006">
      <mc:Choice Requires="x14">
        <oleObject progId="PBrush" shapeId="39688" r:id="rId2773">
          <objectPr defaultSize="0" r:id="rId7">
            <anchor moveWithCells="1" sizeWithCells="1">
              <from>
                <xdr:col>34</xdr:col>
                <xdr:colOff>0</xdr:colOff>
                <xdr:row>55</xdr:row>
                <xdr:rowOff>0</xdr:rowOff>
              </from>
              <to>
                <xdr:col>34</xdr:col>
                <xdr:colOff>400050</xdr:colOff>
                <xdr:row>55</xdr:row>
                <xdr:rowOff>485775</xdr:rowOff>
              </to>
            </anchor>
          </objectPr>
        </oleObject>
      </mc:Choice>
      <mc:Fallback>
        <oleObject progId="PBrush" shapeId="39688" r:id="rId2773"/>
      </mc:Fallback>
    </mc:AlternateContent>
    <mc:AlternateContent xmlns:mc="http://schemas.openxmlformats.org/markup-compatibility/2006">
      <mc:Choice Requires="x14">
        <oleObject progId="PBrush" shapeId="39689" r:id="rId2774">
          <objectPr defaultSize="0" r:id="rId695">
            <anchor moveWithCells="1" sizeWithCells="1">
              <from>
                <xdr:col>44</xdr:col>
                <xdr:colOff>0</xdr:colOff>
                <xdr:row>55</xdr:row>
                <xdr:rowOff>0</xdr:rowOff>
              </from>
              <to>
                <xdr:col>44</xdr:col>
                <xdr:colOff>400050</xdr:colOff>
                <xdr:row>55</xdr:row>
                <xdr:rowOff>485775</xdr:rowOff>
              </to>
            </anchor>
          </objectPr>
        </oleObject>
      </mc:Choice>
      <mc:Fallback>
        <oleObject progId="PBrush" shapeId="39689" r:id="rId2774"/>
      </mc:Fallback>
    </mc:AlternateContent>
    <mc:AlternateContent xmlns:mc="http://schemas.openxmlformats.org/markup-compatibility/2006">
      <mc:Choice Requires="x14">
        <oleObject progId="PBrush" shapeId="39690" r:id="rId2775">
          <objectPr defaultSize="0" r:id="rId353">
            <anchor moveWithCells="1" sizeWithCells="1">
              <from>
                <xdr:col>42</xdr:col>
                <xdr:colOff>0</xdr:colOff>
                <xdr:row>55</xdr:row>
                <xdr:rowOff>0</xdr:rowOff>
              </from>
              <to>
                <xdr:col>42</xdr:col>
                <xdr:colOff>400050</xdr:colOff>
                <xdr:row>55</xdr:row>
                <xdr:rowOff>485775</xdr:rowOff>
              </to>
            </anchor>
          </objectPr>
        </oleObject>
      </mc:Choice>
      <mc:Fallback>
        <oleObject progId="PBrush" shapeId="39690" r:id="rId2775"/>
      </mc:Fallback>
    </mc:AlternateContent>
    <mc:AlternateContent xmlns:mc="http://schemas.openxmlformats.org/markup-compatibility/2006">
      <mc:Choice Requires="x14">
        <oleObject progId="PBrush" shapeId="39691" r:id="rId2776">
          <objectPr defaultSize="0" r:id="rId573">
            <anchor moveWithCells="1" sizeWithCells="1">
              <from>
                <xdr:col>40</xdr:col>
                <xdr:colOff>0</xdr:colOff>
                <xdr:row>55</xdr:row>
                <xdr:rowOff>0</xdr:rowOff>
              </from>
              <to>
                <xdr:col>40</xdr:col>
                <xdr:colOff>400050</xdr:colOff>
                <xdr:row>55</xdr:row>
                <xdr:rowOff>485775</xdr:rowOff>
              </to>
            </anchor>
          </objectPr>
        </oleObject>
      </mc:Choice>
      <mc:Fallback>
        <oleObject progId="PBrush" shapeId="39691" r:id="rId2776"/>
      </mc:Fallback>
    </mc:AlternateContent>
    <mc:AlternateContent xmlns:mc="http://schemas.openxmlformats.org/markup-compatibility/2006">
      <mc:Choice Requires="x14">
        <oleObject progId="PBrush" shapeId="39692" r:id="rId2777">
          <objectPr defaultSize="0" r:id="rId296">
            <anchor moveWithCells="1" sizeWithCells="1">
              <from>
                <xdr:col>38</xdr:col>
                <xdr:colOff>0</xdr:colOff>
                <xdr:row>55</xdr:row>
                <xdr:rowOff>0</xdr:rowOff>
              </from>
              <to>
                <xdr:col>38</xdr:col>
                <xdr:colOff>400050</xdr:colOff>
                <xdr:row>55</xdr:row>
                <xdr:rowOff>485775</xdr:rowOff>
              </to>
            </anchor>
          </objectPr>
        </oleObject>
      </mc:Choice>
      <mc:Fallback>
        <oleObject progId="PBrush" shapeId="39692" r:id="rId2777"/>
      </mc:Fallback>
    </mc:AlternateContent>
    <mc:AlternateContent xmlns:mc="http://schemas.openxmlformats.org/markup-compatibility/2006">
      <mc:Choice Requires="x14">
        <oleObject progId="PBrush" shapeId="39693" r:id="rId2778">
          <objectPr defaultSize="0" r:id="rId13">
            <anchor moveWithCells="1" sizeWithCells="1">
              <from>
                <xdr:col>36</xdr:col>
                <xdr:colOff>0</xdr:colOff>
                <xdr:row>43</xdr:row>
                <xdr:rowOff>0</xdr:rowOff>
              </from>
              <to>
                <xdr:col>36</xdr:col>
                <xdr:colOff>400050</xdr:colOff>
                <xdr:row>43</xdr:row>
                <xdr:rowOff>485775</xdr:rowOff>
              </to>
            </anchor>
          </objectPr>
        </oleObject>
      </mc:Choice>
      <mc:Fallback>
        <oleObject progId="PBrush" shapeId="39693" r:id="rId2778"/>
      </mc:Fallback>
    </mc:AlternateContent>
    <mc:AlternateContent xmlns:mc="http://schemas.openxmlformats.org/markup-compatibility/2006">
      <mc:Choice Requires="x14">
        <oleObject progId="PBrush" shapeId="39694" r:id="rId2779">
          <objectPr defaultSize="0" r:id="rId1271">
            <anchor moveWithCells="1" sizeWithCells="1">
              <from>
                <xdr:col>28</xdr:col>
                <xdr:colOff>0</xdr:colOff>
                <xdr:row>43</xdr:row>
                <xdr:rowOff>0</xdr:rowOff>
              </from>
              <to>
                <xdr:col>28</xdr:col>
                <xdr:colOff>400050</xdr:colOff>
                <xdr:row>43</xdr:row>
                <xdr:rowOff>485775</xdr:rowOff>
              </to>
            </anchor>
          </objectPr>
        </oleObject>
      </mc:Choice>
      <mc:Fallback>
        <oleObject progId="PBrush" shapeId="39694" r:id="rId2779"/>
      </mc:Fallback>
    </mc:AlternateContent>
    <mc:AlternateContent xmlns:mc="http://schemas.openxmlformats.org/markup-compatibility/2006">
      <mc:Choice Requires="x14">
        <oleObject progId="PBrush" shapeId="39695" r:id="rId2780">
          <objectPr defaultSize="0" r:id="rId1398">
            <anchor moveWithCells="1" sizeWithCells="1">
              <from>
                <xdr:col>30</xdr:col>
                <xdr:colOff>0</xdr:colOff>
                <xdr:row>43</xdr:row>
                <xdr:rowOff>0</xdr:rowOff>
              </from>
              <to>
                <xdr:col>30</xdr:col>
                <xdr:colOff>400050</xdr:colOff>
                <xdr:row>43</xdr:row>
                <xdr:rowOff>485775</xdr:rowOff>
              </to>
            </anchor>
          </objectPr>
        </oleObject>
      </mc:Choice>
      <mc:Fallback>
        <oleObject progId="PBrush" shapeId="39695" r:id="rId2780"/>
      </mc:Fallback>
    </mc:AlternateContent>
    <mc:AlternateContent xmlns:mc="http://schemas.openxmlformats.org/markup-compatibility/2006">
      <mc:Choice Requires="x14">
        <oleObject progId="PBrush" shapeId="39696" r:id="rId2781">
          <objectPr defaultSize="0" r:id="rId138">
            <anchor moveWithCells="1" sizeWithCells="1">
              <from>
                <xdr:col>32</xdr:col>
                <xdr:colOff>0</xdr:colOff>
                <xdr:row>43</xdr:row>
                <xdr:rowOff>0</xdr:rowOff>
              </from>
              <to>
                <xdr:col>32</xdr:col>
                <xdr:colOff>400050</xdr:colOff>
                <xdr:row>43</xdr:row>
                <xdr:rowOff>485775</xdr:rowOff>
              </to>
            </anchor>
          </objectPr>
        </oleObject>
      </mc:Choice>
      <mc:Fallback>
        <oleObject progId="PBrush" shapeId="39696" r:id="rId2781"/>
      </mc:Fallback>
    </mc:AlternateContent>
    <mc:AlternateContent xmlns:mc="http://schemas.openxmlformats.org/markup-compatibility/2006">
      <mc:Choice Requires="x14">
        <oleObject progId="PBrush" shapeId="39697" r:id="rId2782">
          <objectPr defaultSize="0" r:id="rId7">
            <anchor moveWithCells="1" sizeWithCells="1">
              <from>
                <xdr:col>34</xdr:col>
                <xdr:colOff>0</xdr:colOff>
                <xdr:row>43</xdr:row>
                <xdr:rowOff>0</xdr:rowOff>
              </from>
              <to>
                <xdr:col>34</xdr:col>
                <xdr:colOff>400050</xdr:colOff>
                <xdr:row>43</xdr:row>
                <xdr:rowOff>485775</xdr:rowOff>
              </to>
            </anchor>
          </objectPr>
        </oleObject>
      </mc:Choice>
      <mc:Fallback>
        <oleObject progId="PBrush" shapeId="39697" r:id="rId2782"/>
      </mc:Fallback>
    </mc:AlternateContent>
    <mc:AlternateContent xmlns:mc="http://schemas.openxmlformats.org/markup-compatibility/2006">
      <mc:Choice Requires="x14">
        <oleObject progId="PBrush" shapeId="39698" r:id="rId2783">
          <objectPr defaultSize="0" r:id="rId695">
            <anchor moveWithCells="1" sizeWithCells="1">
              <from>
                <xdr:col>44</xdr:col>
                <xdr:colOff>0</xdr:colOff>
                <xdr:row>43</xdr:row>
                <xdr:rowOff>0</xdr:rowOff>
              </from>
              <to>
                <xdr:col>44</xdr:col>
                <xdr:colOff>400050</xdr:colOff>
                <xdr:row>43</xdr:row>
                <xdr:rowOff>485775</xdr:rowOff>
              </to>
            </anchor>
          </objectPr>
        </oleObject>
      </mc:Choice>
      <mc:Fallback>
        <oleObject progId="PBrush" shapeId="39698" r:id="rId2783"/>
      </mc:Fallback>
    </mc:AlternateContent>
    <mc:AlternateContent xmlns:mc="http://schemas.openxmlformats.org/markup-compatibility/2006">
      <mc:Choice Requires="x14">
        <oleObject progId="PBrush" shapeId="39699" r:id="rId2784">
          <objectPr defaultSize="0" r:id="rId353">
            <anchor moveWithCells="1" sizeWithCells="1">
              <from>
                <xdr:col>42</xdr:col>
                <xdr:colOff>0</xdr:colOff>
                <xdr:row>43</xdr:row>
                <xdr:rowOff>0</xdr:rowOff>
              </from>
              <to>
                <xdr:col>42</xdr:col>
                <xdr:colOff>400050</xdr:colOff>
                <xdr:row>43</xdr:row>
                <xdr:rowOff>485775</xdr:rowOff>
              </to>
            </anchor>
          </objectPr>
        </oleObject>
      </mc:Choice>
      <mc:Fallback>
        <oleObject progId="PBrush" shapeId="39699" r:id="rId2784"/>
      </mc:Fallback>
    </mc:AlternateContent>
    <mc:AlternateContent xmlns:mc="http://schemas.openxmlformats.org/markup-compatibility/2006">
      <mc:Choice Requires="x14">
        <oleObject progId="PBrush" shapeId="39700" r:id="rId2785">
          <objectPr defaultSize="0" r:id="rId573">
            <anchor moveWithCells="1" sizeWithCells="1">
              <from>
                <xdr:col>40</xdr:col>
                <xdr:colOff>0</xdr:colOff>
                <xdr:row>43</xdr:row>
                <xdr:rowOff>0</xdr:rowOff>
              </from>
              <to>
                <xdr:col>40</xdr:col>
                <xdr:colOff>400050</xdr:colOff>
                <xdr:row>43</xdr:row>
                <xdr:rowOff>485775</xdr:rowOff>
              </to>
            </anchor>
          </objectPr>
        </oleObject>
      </mc:Choice>
      <mc:Fallback>
        <oleObject progId="PBrush" shapeId="39700" r:id="rId2785"/>
      </mc:Fallback>
    </mc:AlternateContent>
    <mc:AlternateContent xmlns:mc="http://schemas.openxmlformats.org/markup-compatibility/2006">
      <mc:Choice Requires="x14">
        <oleObject progId="PBrush" shapeId="39701" r:id="rId2786">
          <objectPr defaultSize="0" r:id="rId296">
            <anchor moveWithCells="1" sizeWithCells="1">
              <from>
                <xdr:col>38</xdr:col>
                <xdr:colOff>0</xdr:colOff>
                <xdr:row>43</xdr:row>
                <xdr:rowOff>0</xdr:rowOff>
              </from>
              <to>
                <xdr:col>38</xdr:col>
                <xdr:colOff>400050</xdr:colOff>
                <xdr:row>43</xdr:row>
                <xdr:rowOff>485775</xdr:rowOff>
              </to>
            </anchor>
          </objectPr>
        </oleObject>
      </mc:Choice>
      <mc:Fallback>
        <oleObject progId="PBrush" shapeId="39701" r:id="rId2786"/>
      </mc:Fallback>
    </mc:AlternateContent>
    <mc:AlternateContent xmlns:mc="http://schemas.openxmlformats.org/markup-compatibility/2006">
      <mc:Choice Requires="x14">
        <oleObject progId="PBrush" shapeId="39702" r:id="rId2787">
          <objectPr defaultSize="0" r:id="rId13">
            <anchor moveWithCells="1" sizeWithCells="1">
              <from>
                <xdr:col>36</xdr:col>
                <xdr:colOff>0</xdr:colOff>
                <xdr:row>128</xdr:row>
                <xdr:rowOff>0</xdr:rowOff>
              </from>
              <to>
                <xdr:col>36</xdr:col>
                <xdr:colOff>400050</xdr:colOff>
                <xdr:row>128</xdr:row>
                <xdr:rowOff>485775</xdr:rowOff>
              </to>
            </anchor>
          </objectPr>
        </oleObject>
      </mc:Choice>
      <mc:Fallback>
        <oleObject progId="PBrush" shapeId="39702" r:id="rId2787"/>
      </mc:Fallback>
    </mc:AlternateContent>
    <mc:AlternateContent xmlns:mc="http://schemas.openxmlformats.org/markup-compatibility/2006">
      <mc:Choice Requires="x14">
        <oleObject progId="PBrush" shapeId="39703" r:id="rId2788">
          <objectPr defaultSize="0" r:id="rId1271">
            <anchor moveWithCells="1" sizeWithCells="1">
              <from>
                <xdr:col>28</xdr:col>
                <xdr:colOff>0</xdr:colOff>
                <xdr:row>128</xdr:row>
                <xdr:rowOff>0</xdr:rowOff>
              </from>
              <to>
                <xdr:col>28</xdr:col>
                <xdr:colOff>400050</xdr:colOff>
                <xdr:row>128</xdr:row>
                <xdr:rowOff>485775</xdr:rowOff>
              </to>
            </anchor>
          </objectPr>
        </oleObject>
      </mc:Choice>
      <mc:Fallback>
        <oleObject progId="PBrush" shapeId="39703" r:id="rId2788"/>
      </mc:Fallback>
    </mc:AlternateContent>
    <mc:AlternateContent xmlns:mc="http://schemas.openxmlformats.org/markup-compatibility/2006">
      <mc:Choice Requires="x14">
        <oleObject progId="PBrush" shapeId="39704" r:id="rId2789">
          <objectPr defaultSize="0" r:id="rId1398">
            <anchor moveWithCells="1" sizeWithCells="1">
              <from>
                <xdr:col>30</xdr:col>
                <xdr:colOff>0</xdr:colOff>
                <xdr:row>128</xdr:row>
                <xdr:rowOff>0</xdr:rowOff>
              </from>
              <to>
                <xdr:col>30</xdr:col>
                <xdr:colOff>400050</xdr:colOff>
                <xdr:row>128</xdr:row>
                <xdr:rowOff>485775</xdr:rowOff>
              </to>
            </anchor>
          </objectPr>
        </oleObject>
      </mc:Choice>
      <mc:Fallback>
        <oleObject progId="PBrush" shapeId="39704" r:id="rId2789"/>
      </mc:Fallback>
    </mc:AlternateContent>
    <mc:AlternateContent xmlns:mc="http://schemas.openxmlformats.org/markup-compatibility/2006">
      <mc:Choice Requires="x14">
        <oleObject progId="PBrush" shapeId="39705" r:id="rId2790">
          <objectPr defaultSize="0" r:id="rId138">
            <anchor moveWithCells="1" sizeWithCells="1">
              <from>
                <xdr:col>32</xdr:col>
                <xdr:colOff>0</xdr:colOff>
                <xdr:row>128</xdr:row>
                <xdr:rowOff>0</xdr:rowOff>
              </from>
              <to>
                <xdr:col>32</xdr:col>
                <xdr:colOff>400050</xdr:colOff>
                <xdr:row>128</xdr:row>
                <xdr:rowOff>485775</xdr:rowOff>
              </to>
            </anchor>
          </objectPr>
        </oleObject>
      </mc:Choice>
      <mc:Fallback>
        <oleObject progId="PBrush" shapeId="39705" r:id="rId2790"/>
      </mc:Fallback>
    </mc:AlternateContent>
    <mc:AlternateContent xmlns:mc="http://schemas.openxmlformats.org/markup-compatibility/2006">
      <mc:Choice Requires="x14">
        <oleObject progId="PBrush" shapeId="39706" r:id="rId2791">
          <objectPr defaultSize="0" r:id="rId7">
            <anchor moveWithCells="1" sizeWithCells="1">
              <from>
                <xdr:col>34</xdr:col>
                <xdr:colOff>0</xdr:colOff>
                <xdr:row>128</xdr:row>
                <xdr:rowOff>0</xdr:rowOff>
              </from>
              <to>
                <xdr:col>34</xdr:col>
                <xdr:colOff>400050</xdr:colOff>
                <xdr:row>128</xdr:row>
                <xdr:rowOff>485775</xdr:rowOff>
              </to>
            </anchor>
          </objectPr>
        </oleObject>
      </mc:Choice>
      <mc:Fallback>
        <oleObject progId="PBrush" shapeId="39706" r:id="rId2791"/>
      </mc:Fallback>
    </mc:AlternateContent>
    <mc:AlternateContent xmlns:mc="http://schemas.openxmlformats.org/markup-compatibility/2006">
      <mc:Choice Requires="x14">
        <oleObject progId="PBrush" shapeId="39707" r:id="rId2792">
          <objectPr defaultSize="0" r:id="rId695">
            <anchor moveWithCells="1" sizeWithCells="1">
              <from>
                <xdr:col>44</xdr:col>
                <xdr:colOff>0</xdr:colOff>
                <xdr:row>128</xdr:row>
                <xdr:rowOff>0</xdr:rowOff>
              </from>
              <to>
                <xdr:col>44</xdr:col>
                <xdr:colOff>400050</xdr:colOff>
                <xdr:row>128</xdr:row>
                <xdr:rowOff>485775</xdr:rowOff>
              </to>
            </anchor>
          </objectPr>
        </oleObject>
      </mc:Choice>
      <mc:Fallback>
        <oleObject progId="PBrush" shapeId="39707" r:id="rId2792"/>
      </mc:Fallback>
    </mc:AlternateContent>
    <mc:AlternateContent xmlns:mc="http://schemas.openxmlformats.org/markup-compatibility/2006">
      <mc:Choice Requires="x14">
        <oleObject progId="PBrush" shapeId="39708" r:id="rId2793">
          <objectPr defaultSize="0" r:id="rId353">
            <anchor moveWithCells="1" sizeWithCells="1">
              <from>
                <xdr:col>42</xdr:col>
                <xdr:colOff>0</xdr:colOff>
                <xdr:row>128</xdr:row>
                <xdr:rowOff>0</xdr:rowOff>
              </from>
              <to>
                <xdr:col>42</xdr:col>
                <xdr:colOff>400050</xdr:colOff>
                <xdr:row>128</xdr:row>
                <xdr:rowOff>485775</xdr:rowOff>
              </to>
            </anchor>
          </objectPr>
        </oleObject>
      </mc:Choice>
      <mc:Fallback>
        <oleObject progId="PBrush" shapeId="39708" r:id="rId2793"/>
      </mc:Fallback>
    </mc:AlternateContent>
    <mc:AlternateContent xmlns:mc="http://schemas.openxmlformats.org/markup-compatibility/2006">
      <mc:Choice Requires="x14">
        <oleObject progId="PBrush" shapeId="39709" r:id="rId2794">
          <objectPr defaultSize="0" r:id="rId573">
            <anchor moveWithCells="1" sizeWithCells="1">
              <from>
                <xdr:col>40</xdr:col>
                <xdr:colOff>0</xdr:colOff>
                <xdr:row>128</xdr:row>
                <xdr:rowOff>0</xdr:rowOff>
              </from>
              <to>
                <xdr:col>40</xdr:col>
                <xdr:colOff>400050</xdr:colOff>
                <xdr:row>128</xdr:row>
                <xdr:rowOff>485775</xdr:rowOff>
              </to>
            </anchor>
          </objectPr>
        </oleObject>
      </mc:Choice>
      <mc:Fallback>
        <oleObject progId="PBrush" shapeId="39709" r:id="rId2794"/>
      </mc:Fallback>
    </mc:AlternateContent>
    <mc:AlternateContent xmlns:mc="http://schemas.openxmlformats.org/markup-compatibility/2006">
      <mc:Choice Requires="x14">
        <oleObject progId="PBrush" shapeId="39710" r:id="rId2795">
          <objectPr defaultSize="0" r:id="rId296">
            <anchor moveWithCells="1" sizeWithCells="1">
              <from>
                <xdr:col>38</xdr:col>
                <xdr:colOff>0</xdr:colOff>
                <xdr:row>128</xdr:row>
                <xdr:rowOff>0</xdr:rowOff>
              </from>
              <to>
                <xdr:col>38</xdr:col>
                <xdr:colOff>400050</xdr:colOff>
                <xdr:row>128</xdr:row>
                <xdr:rowOff>485775</xdr:rowOff>
              </to>
            </anchor>
          </objectPr>
        </oleObject>
      </mc:Choice>
      <mc:Fallback>
        <oleObject progId="PBrush" shapeId="39710" r:id="rId2795"/>
      </mc:Fallback>
    </mc:AlternateContent>
    <mc:AlternateContent xmlns:mc="http://schemas.openxmlformats.org/markup-compatibility/2006">
      <mc:Choice Requires="x14">
        <oleObject progId="PBrush" shapeId="39711" r:id="rId2796">
          <objectPr defaultSize="0" r:id="rId13">
            <anchor moveWithCells="1" sizeWithCells="1">
              <from>
                <xdr:col>36</xdr:col>
                <xdr:colOff>0</xdr:colOff>
                <xdr:row>154</xdr:row>
                <xdr:rowOff>0</xdr:rowOff>
              </from>
              <to>
                <xdr:col>36</xdr:col>
                <xdr:colOff>400050</xdr:colOff>
                <xdr:row>154</xdr:row>
                <xdr:rowOff>485775</xdr:rowOff>
              </to>
            </anchor>
          </objectPr>
        </oleObject>
      </mc:Choice>
      <mc:Fallback>
        <oleObject progId="PBrush" shapeId="39711" r:id="rId2796"/>
      </mc:Fallback>
    </mc:AlternateContent>
    <mc:AlternateContent xmlns:mc="http://schemas.openxmlformats.org/markup-compatibility/2006">
      <mc:Choice Requires="x14">
        <oleObject progId="PBrush" shapeId="39712" r:id="rId2797">
          <objectPr defaultSize="0" r:id="rId1271">
            <anchor moveWithCells="1" sizeWithCells="1">
              <from>
                <xdr:col>28</xdr:col>
                <xdr:colOff>0</xdr:colOff>
                <xdr:row>154</xdr:row>
                <xdr:rowOff>0</xdr:rowOff>
              </from>
              <to>
                <xdr:col>28</xdr:col>
                <xdr:colOff>400050</xdr:colOff>
                <xdr:row>154</xdr:row>
                <xdr:rowOff>485775</xdr:rowOff>
              </to>
            </anchor>
          </objectPr>
        </oleObject>
      </mc:Choice>
      <mc:Fallback>
        <oleObject progId="PBrush" shapeId="39712" r:id="rId2797"/>
      </mc:Fallback>
    </mc:AlternateContent>
    <mc:AlternateContent xmlns:mc="http://schemas.openxmlformats.org/markup-compatibility/2006">
      <mc:Choice Requires="x14">
        <oleObject progId="PBrush" shapeId="39713" r:id="rId2798">
          <objectPr defaultSize="0" r:id="rId1398">
            <anchor moveWithCells="1" sizeWithCells="1">
              <from>
                <xdr:col>30</xdr:col>
                <xdr:colOff>0</xdr:colOff>
                <xdr:row>154</xdr:row>
                <xdr:rowOff>0</xdr:rowOff>
              </from>
              <to>
                <xdr:col>30</xdr:col>
                <xdr:colOff>400050</xdr:colOff>
                <xdr:row>154</xdr:row>
                <xdr:rowOff>485775</xdr:rowOff>
              </to>
            </anchor>
          </objectPr>
        </oleObject>
      </mc:Choice>
      <mc:Fallback>
        <oleObject progId="PBrush" shapeId="39713" r:id="rId2798"/>
      </mc:Fallback>
    </mc:AlternateContent>
    <mc:AlternateContent xmlns:mc="http://schemas.openxmlformats.org/markup-compatibility/2006">
      <mc:Choice Requires="x14">
        <oleObject progId="PBrush" shapeId="39714" r:id="rId2799">
          <objectPr defaultSize="0" r:id="rId138">
            <anchor moveWithCells="1" sizeWithCells="1">
              <from>
                <xdr:col>32</xdr:col>
                <xdr:colOff>0</xdr:colOff>
                <xdr:row>154</xdr:row>
                <xdr:rowOff>0</xdr:rowOff>
              </from>
              <to>
                <xdr:col>32</xdr:col>
                <xdr:colOff>400050</xdr:colOff>
                <xdr:row>154</xdr:row>
                <xdr:rowOff>485775</xdr:rowOff>
              </to>
            </anchor>
          </objectPr>
        </oleObject>
      </mc:Choice>
      <mc:Fallback>
        <oleObject progId="PBrush" shapeId="39714" r:id="rId2799"/>
      </mc:Fallback>
    </mc:AlternateContent>
    <mc:AlternateContent xmlns:mc="http://schemas.openxmlformats.org/markup-compatibility/2006">
      <mc:Choice Requires="x14">
        <oleObject progId="PBrush" shapeId="39715" r:id="rId2800">
          <objectPr defaultSize="0" r:id="rId7">
            <anchor moveWithCells="1" sizeWithCells="1">
              <from>
                <xdr:col>34</xdr:col>
                <xdr:colOff>0</xdr:colOff>
                <xdr:row>154</xdr:row>
                <xdr:rowOff>0</xdr:rowOff>
              </from>
              <to>
                <xdr:col>34</xdr:col>
                <xdr:colOff>400050</xdr:colOff>
                <xdr:row>154</xdr:row>
                <xdr:rowOff>485775</xdr:rowOff>
              </to>
            </anchor>
          </objectPr>
        </oleObject>
      </mc:Choice>
      <mc:Fallback>
        <oleObject progId="PBrush" shapeId="39715" r:id="rId2800"/>
      </mc:Fallback>
    </mc:AlternateContent>
    <mc:AlternateContent xmlns:mc="http://schemas.openxmlformats.org/markup-compatibility/2006">
      <mc:Choice Requires="x14">
        <oleObject progId="PBrush" shapeId="39716" r:id="rId2801">
          <objectPr defaultSize="0" r:id="rId695">
            <anchor moveWithCells="1" sizeWithCells="1">
              <from>
                <xdr:col>44</xdr:col>
                <xdr:colOff>0</xdr:colOff>
                <xdr:row>154</xdr:row>
                <xdr:rowOff>0</xdr:rowOff>
              </from>
              <to>
                <xdr:col>44</xdr:col>
                <xdr:colOff>400050</xdr:colOff>
                <xdr:row>154</xdr:row>
                <xdr:rowOff>485775</xdr:rowOff>
              </to>
            </anchor>
          </objectPr>
        </oleObject>
      </mc:Choice>
      <mc:Fallback>
        <oleObject progId="PBrush" shapeId="39716" r:id="rId2801"/>
      </mc:Fallback>
    </mc:AlternateContent>
    <mc:AlternateContent xmlns:mc="http://schemas.openxmlformats.org/markup-compatibility/2006">
      <mc:Choice Requires="x14">
        <oleObject progId="PBrush" shapeId="39717" r:id="rId2802">
          <objectPr defaultSize="0" r:id="rId353">
            <anchor moveWithCells="1" sizeWithCells="1">
              <from>
                <xdr:col>42</xdr:col>
                <xdr:colOff>0</xdr:colOff>
                <xdr:row>154</xdr:row>
                <xdr:rowOff>0</xdr:rowOff>
              </from>
              <to>
                <xdr:col>42</xdr:col>
                <xdr:colOff>400050</xdr:colOff>
                <xdr:row>154</xdr:row>
                <xdr:rowOff>485775</xdr:rowOff>
              </to>
            </anchor>
          </objectPr>
        </oleObject>
      </mc:Choice>
      <mc:Fallback>
        <oleObject progId="PBrush" shapeId="39717" r:id="rId2802"/>
      </mc:Fallback>
    </mc:AlternateContent>
    <mc:AlternateContent xmlns:mc="http://schemas.openxmlformats.org/markup-compatibility/2006">
      <mc:Choice Requires="x14">
        <oleObject progId="PBrush" shapeId="39718" r:id="rId2803">
          <objectPr defaultSize="0" r:id="rId573">
            <anchor moveWithCells="1" sizeWithCells="1">
              <from>
                <xdr:col>40</xdr:col>
                <xdr:colOff>0</xdr:colOff>
                <xdr:row>154</xdr:row>
                <xdr:rowOff>0</xdr:rowOff>
              </from>
              <to>
                <xdr:col>40</xdr:col>
                <xdr:colOff>400050</xdr:colOff>
                <xdr:row>154</xdr:row>
                <xdr:rowOff>485775</xdr:rowOff>
              </to>
            </anchor>
          </objectPr>
        </oleObject>
      </mc:Choice>
      <mc:Fallback>
        <oleObject progId="PBrush" shapeId="39718" r:id="rId2803"/>
      </mc:Fallback>
    </mc:AlternateContent>
    <mc:AlternateContent xmlns:mc="http://schemas.openxmlformats.org/markup-compatibility/2006">
      <mc:Choice Requires="x14">
        <oleObject progId="PBrush" shapeId="39719" r:id="rId2804">
          <objectPr defaultSize="0" r:id="rId296">
            <anchor moveWithCells="1" sizeWithCells="1">
              <from>
                <xdr:col>38</xdr:col>
                <xdr:colOff>0</xdr:colOff>
                <xdr:row>154</xdr:row>
                <xdr:rowOff>0</xdr:rowOff>
              </from>
              <to>
                <xdr:col>38</xdr:col>
                <xdr:colOff>400050</xdr:colOff>
                <xdr:row>154</xdr:row>
                <xdr:rowOff>485775</xdr:rowOff>
              </to>
            </anchor>
          </objectPr>
        </oleObject>
      </mc:Choice>
      <mc:Fallback>
        <oleObject progId="PBrush" shapeId="39719" r:id="rId2804"/>
      </mc:Fallback>
    </mc:AlternateContent>
    <mc:AlternateContent xmlns:mc="http://schemas.openxmlformats.org/markup-compatibility/2006">
      <mc:Choice Requires="x14">
        <oleObject progId="PBrush" shapeId="39720" r:id="rId2805">
          <objectPr defaultSize="0" r:id="rId13">
            <anchor moveWithCells="1" sizeWithCells="1">
              <from>
                <xdr:col>36</xdr:col>
                <xdr:colOff>0</xdr:colOff>
                <xdr:row>220</xdr:row>
                <xdr:rowOff>0</xdr:rowOff>
              </from>
              <to>
                <xdr:col>36</xdr:col>
                <xdr:colOff>400050</xdr:colOff>
                <xdr:row>220</xdr:row>
                <xdr:rowOff>485775</xdr:rowOff>
              </to>
            </anchor>
          </objectPr>
        </oleObject>
      </mc:Choice>
      <mc:Fallback>
        <oleObject progId="PBrush" shapeId="39720" r:id="rId2805"/>
      </mc:Fallback>
    </mc:AlternateContent>
    <mc:AlternateContent xmlns:mc="http://schemas.openxmlformats.org/markup-compatibility/2006">
      <mc:Choice Requires="x14">
        <oleObject progId="PBrush" shapeId="39721" r:id="rId2806">
          <objectPr defaultSize="0" r:id="rId1271">
            <anchor moveWithCells="1" sizeWithCells="1">
              <from>
                <xdr:col>28</xdr:col>
                <xdr:colOff>0</xdr:colOff>
                <xdr:row>220</xdr:row>
                <xdr:rowOff>0</xdr:rowOff>
              </from>
              <to>
                <xdr:col>28</xdr:col>
                <xdr:colOff>400050</xdr:colOff>
                <xdr:row>220</xdr:row>
                <xdr:rowOff>485775</xdr:rowOff>
              </to>
            </anchor>
          </objectPr>
        </oleObject>
      </mc:Choice>
      <mc:Fallback>
        <oleObject progId="PBrush" shapeId="39721" r:id="rId2806"/>
      </mc:Fallback>
    </mc:AlternateContent>
    <mc:AlternateContent xmlns:mc="http://schemas.openxmlformats.org/markup-compatibility/2006">
      <mc:Choice Requires="x14">
        <oleObject progId="PBrush" shapeId="39722" r:id="rId2807">
          <objectPr defaultSize="0" r:id="rId1398">
            <anchor moveWithCells="1" sizeWithCells="1">
              <from>
                <xdr:col>30</xdr:col>
                <xdr:colOff>0</xdr:colOff>
                <xdr:row>220</xdr:row>
                <xdr:rowOff>0</xdr:rowOff>
              </from>
              <to>
                <xdr:col>30</xdr:col>
                <xdr:colOff>400050</xdr:colOff>
                <xdr:row>220</xdr:row>
                <xdr:rowOff>485775</xdr:rowOff>
              </to>
            </anchor>
          </objectPr>
        </oleObject>
      </mc:Choice>
      <mc:Fallback>
        <oleObject progId="PBrush" shapeId="39722" r:id="rId2807"/>
      </mc:Fallback>
    </mc:AlternateContent>
    <mc:AlternateContent xmlns:mc="http://schemas.openxmlformats.org/markup-compatibility/2006">
      <mc:Choice Requires="x14">
        <oleObject progId="PBrush" shapeId="39723" r:id="rId2808">
          <objectPr defaultSize="0" r:id="rId138">
            <anchor moveWithCells="1" sizeWithCells="1">
              <from>
                <xdr:col>32</xdr:col>
                <xdr:colOff>0</xdr:colOff>
                <xdr:row>220</xdr:row>
                <xdr:rowOff>0</xdr:rowOff>
              </from>
              <to>
                <xdr:col>32</xdr:col>
                <xdr:colOff>400050</xdr:colOff>
                <xdr:row>220</xdr:row>
                <xdr:rowOff>485775</xdr:rowOff>
              </to>
            </anchor>
          </objectPr>
        </oleObject>
      </mc:Choice>
      <mc:Fallback>
        <oleObject progId="PBrush" shapeId="39723" r:id="rId2808"/>
      </mc:Fallback>
    </mc:AlternateContent>
    <mc:AlternateContent xmlns:mc="http://schemas.openxmlformats.org/markup-compatibility/2006">
      <mc:Choice Requires="x14">
        <oleObject progId="PBrush" shapeId="39724" r:id="rId2809">
          <objectPr defaultSize="0" r:id="rId7">
            <anchor moveWithCells="1" sizeWithCells="1">
              <from>
                <xdr:col>34</xdr:col>
                <xdr:colOff>0</xdr:colOff>
                <xdr:row>220</xdr:row>
                <xdr:rowOff>0</xdr:rowOff>
              </from>
              <to>
                <xdr:col>34</xdr:col>
                <xdr:colOff>400050</xdr:colOff>
                <xdr:row>220</xdr:row>
                <xdr:rowOff>485775</xdr:rowOff>
              </to>
            </anchor>
          </objectPr>
        </oleObject>
      </mc:Choice>
      <mc:Fallback>
        <oleObject progId="PBrush" shapeId="39724" r:id="rId2809"/>
      </mc:Fallback>
    </mc:AlternateContent>
    <mc:AlternateContent xmlns:mc="http://schemas.openxmlformats.org/markup-compatibility/2006">
      <mc:Choice Requires="x14">
        <oleObject progId="PBrush" shapeId="39725" r:id="rId2810">
          <objectPr defaultSize="0" r:id="rId695">
            <anchor moveWithCells="1" sizeWithCells="1">
              <from>
                <xdr:col>44</xdr:col>
                <xdr:colOff>0</xdr:colOff>
                <xdr:row>220</xdr:row>
                <xdr:rowOff>0</xdr:rowOff>
              </from>
              <to>
                <xdr:col>44</xdr:col>
                <xdr:colOff>400050</xdr:colOff>
                <xdr:row>220</xdr:row>
                <xdr:rowOff>485775</xdr:rowOff>
              </to>
            </anchor>
          </objectPr>
        </oleObject>
      </mc:Choice>
      <mc:Fallback>
        <oleObject progId="PBrush" shapeId="39725" r:id="rId2810"/>
      </mc:Fallback>
    </mc:AlternateContent>
    <mc:AlternateContent xmlns:mc="http://schemas.openxmlformats.org/markup-compatibility/2006">
      <mc:Choice Requires="x14">
        <oleObject progId="PBrush" shapeId="39726" r:id="rId2811">
          <objectPr defaultSize="0" r:id="rId353">
            <anchor moveWithCells="1" sizeWithCells="1">
              <from>
                <xdr:col>42</xdr:col>
                <xdr:colOff>0</xdr:colOff>
                <xdr:row>220</xdr:row>
                <xdr:rowOff>0</xdr:rowOff>
              </from>
              <to>
                <xdr:col>42</xdr:col>
                <xdr:colOff>400050</xdr:colOff>
                <xdr:row>220</xdr:row>
                <xdr:rowOff>485775</xdr:rowOff>
              </to>
            </anchor>
          </objectPr>
        </oleObject>
      </mc:Choice>
      <mc:Fallback>
        <oleObject progId="PBrush" shapeId="39726" r:id="rId2811"/>
      </mc:Fallback>
    </mc:AlternateContent>
    <mc:AlternateContent xmlns:mc="http://schemas.openxmlformats.org/markup-compatibility/2006">
      <mc:Choice Requires="x14">
        <oleObject progId="PBrush" shapeId="39727" r:id="rId2812">
          <objectPr defaultSize="0" r:id="rId573">
            <anchor moveWithCells="1" sizeWithCells="1">
              <from>
                <xdr:col>40</xdr:col>
                <xdr:colOff>0</xdr:colOff>
                <xdr:row>220</xdr:row>
                <xdr:rowOff>0</xdr:rowOff>
              </from>
              <to>
                <xdr:col>40</xdr:col>
                <xdr:colOff>400050</xdr:colOff>
                <xdr:row>220</xdr:row>
                <xdr:rowOff>485775</xdr:rowOff>
              </to>
            </anchor>
          </objectPr>
        </oleObject>
      </mc:Choice>
      <mc:Fallback>
        <oleObject progId="PBrush" shapeId="39727" r:id="rId2812"/>
      </mc:Fallback>
    </mc:AlternateContent>
    <mc:AlternateContent xmlns:mc="http://schemas.openxmlformats.org/markup-compatibility/2006">
      <mc:Choice Requires="x14">
        <oleObject progId="PBrush" shapeId="39728" r:id="rId2813">
          <objectPr defaultSize="0" r:id="rId296">
            <anchor moveWithCells="1" sizeWithCells="1">
              <from>
                <xdr:col>38</xdr:col>
                <xdr:colOff>0</xdr:colOff>
                <xdr:row>220</xdr:row>
                <xdr:rowOff>0</xdr:rowOff>
              </from>
              <to>
                <xdr:col>38</xdr:col>
                <xdr:colOff>400050</xdr:colOff>
                <xdr:row>220</xdr:row>
                <xdr:rowOff>485775</xdr:rowOff>
              </to>
            </anchor>
          </objectPr>
        </oleObject>
      </mc:Choice>
      <mc:Fallback>
        <oleObject progId="PBrush" shapeId="39728" r:id="rId2813"/>
      </mc:Fallback>
    </mc:AlternateContent>
    <mc:AlternateContent xmlns:mc="http://schemas.openxmlformats.org/markup-compatibility/2006">
      <mc:Choice Requires="x14">
        <oleObject progId="PBrush" shapeId="39729" r:id="rId2814">
          <objectPr defaultSize="0" r:id="rId13">
            <anchor moveWithCells="1" sizeWithCells="1">
              <from>
                <xdr:col>36</xdr:col>
                <xdr:colOff>0</xdr:colOff>
                <xdr:row>139</xdr:row>
                <xdr:rowOff>0</xdr:rowOff>
              </from>
              <to>
                <xdr:col>36</xdr:col>
                <xdr:colOff>400050</xdr:colOff>
                <xdr:row>139</xdr:row>
                <xdr:rowOff>485775</xdr:rowOff>
              </to>
            </anchor>
          </objectPr>
        </oleObject>
      </mc:Choice>
      <mc:Fallback>
        <oleObject progId="PBrush" shapeId="39729" r:id="rId2814"/>
      </mc:Fallback>
    </mc:AlternateContent>
    <mc:AlternateContent xmlns:mc="http://schemas.openxmlformats.org/markup-compatibility/2006">
      <mc:Choice Requires="x14">
        <oleObject progId="PBrush" shapeId="39730" r:id="rId2815">
          <objectPr defaultSize="0" r:id="rId1271">
            <anchor moveWithCells="1" sizeWithCells="1">
              <from>
                <xdr:col>28</xdr:col>
                <xdr:colOff>0</xdr:colOff>
                <xdr:row>139</xdr:row>
                <xdr:rowOff>0</xdr:rowOff>
              </from>
              <to>
                <xdr:col>28</xdr:col>
                <xdr:colOff>400050</xdr:colOff>
                <xdr:row>139</xdr:row>
                <xdr:rowOff>485775</xdr:rowOff>
              </to>
            </anchor>
          </objectPr>
        </oleObject>
      </mc:Choice>
      <mc:Fallback>
        <oleObject progId="PBrush" shapeId="39730" r:id="rId2815"/>
      </mc:Fallback>
    </mc:AlternateContent>
    <mc:AlternateContent xmlns:mc="http://schemas.openxmlformats.org/markup-compatibility/2006">
      <mc:Choice Requires="x14">
        <oleObject progId="PBrush" shapeId="39731" r:id="rId2816">
          <objectPr defaultSize="0" r:id="rId1398">
            <anchor moveWithCells="1" sizeWithCells="1">
              <from>
                <xdr:col>30</xdr:col>
                <xdr:colOff>0</xdr:colOff>
                <xdr:row>139</xdr:row>
                <xdr:rowOff>0</xdr:rowOff>
              </from>
              <to>
                <xdr:col>30</xdr:col>
                <xdr:colOff>400050</xdr:colOff>
                <xdr:row>139</xdr:row>
                <xdr:rowOff>485775</xdr:rowOff>
              </to>
            </anchor>
          </objectPr>
        </oleObject>
      </mc:Choice>
      <mc:Fallback>
        <oleObject progId="PBrush" shapeId="39731" r:id="rId2816"/>
      </mc:Fallback>
    </mc:AlternateContent>
    <mc:AlternateContent xmlns:mc="http://schemas.openxmlformats.org/markup-compatibility/2006">
      <mc:Choice Requires="x14">
        <oleObject progId="PBrush" shapeId="39732" r:id="rId2817">
          <objectPr defaultSize="0" r:id="rId138">
            <anchor moveWithCells="1" sizeWithCells="1">
              <from>
                <xdr:col>32</xdr:col>
                <xdr:colOff>0</xdr:colOff>
                <xdr:row>139</xdr:row>
                <xdr:rowOff>0</xdr:rowOff>
              </from>
              <to>
                <xdr:col>32</xdr:col>
                <xdr:colOff>400050</xdr:colOff>
                <xdr:row>139</xdr:row>
                <xdr:rowOff>485775</xdr:rowOff>
              </to>
            </anchor>
          </objectPr>
        </oleObject>
      </mc:Choice>
      <mc:Fallback>
        <oleObject progId="PBrush" shapeId="39732" r:id="rId2817"/>
      </mc:Fallback>
    </mc:AlternateContent>
    <mc:AlternateContent xmlns:mc="http://schemas.openxmlformats.org/markup-compatibility/2006">
      <mc:Choice Requires="x14">
        <oleObject progId="PBrush" shapeId="39733" r:id="rId2818">
          <objectPr defaultSize="0" r:id="rId7">
            <anchor moveWithCells="1" sizeWithCells="1">
              <from>
                <xdr:col>34</xdr:col>
                <xdr:colOff>0</xdr:colOff>
                <xdr:row>139</xdr:row>
                <xdr:rowOff>0</xdr:rowOff>
              </from>
              <to>
                <xdr:col>34</xdr:col>
                <xdr:colOff>400050</xdr:colOff>
                <xdr:row>139</xdr:row>
                <xdr:rowOff>485775</xdr:rowOff>
              </to>
            </anchor>
          </objectPr>
        </oleObject>
      </mc:Choice>
      <mc:Fallback>
        <oleObject progId="PBrush" shapeId="39733" r:id="rId2818"/>
      </mc:Fallback>
    </mc:AlternateContent>
    <mc:AlternateContent xmlns:mc="http://schemas.openxmlformats.org/markup-compatibility/2006">
      <mc:Choice Requires="x14">
        <oleObject progId="PBrush" shapeId="39734" r:id="rId2819">
          <objectPr defaultSize="0" r:id="rId695">
            <anchor moveWithCells="1" sizeWithCells="1">
              <from>
                <xdr:col>44</xdr:col>
                <xdr:colOff>0</xdr:colOff>
                <xdr:row>139</xdr:row>
                <xdr:rowOff>0</xdr:rowOff>
              </from>
              <to>
                <xdr:col>44</xdr:col>
                <xdr:colOff>400050</xdr:colOff>
                <xdr:row>139</xdr:row>
                <xdr:rowOff>485775</xdr:rowOff>
              </to>
            </anchor>
          </objectPr>
        </oleObject>
      </mc:Choice>
      <mc:Fallback>
        <oleObject progId="PBrush" shapeId="39734" r:id="rId2819"/>
      </mc:Fallback>
    </mc:AlternateContent>
    <mc:AlternateContent xmlns:mc="http://schemas.openxmlformats.org/markup-compatibility/2006">
      <mc:Choice Requires="x14">
        <oleObject progId="PBrush" shapeId="39735" r:id="rId2820">
          <objectPr defaultSize="0" r:id="rId353">
            <anchor moveWithCells="1" sizeWithCells="1">
              <from>
                <xdr:col>42</xdr:col>
                <xdr:colOff>0</xdr:colOff>
                <xdr:row>139</xdr:row>
                <xdr:rowOff>0</xdr:rowOff>
              </from>
              <to>
                <xdr:col>42</xdr:col>
                <xdr:colOff>400050</xdr:colOff>
                <xdr:row>139</xdr:row>
                <xdr:rowOff>485775</xdr:rowOff>
              </to>
            </anchor>
          </objectPr>
        </oleObject>
      </mc:Choice>
      <mc:Fallback>
        <oleObject progId="PBrush" shapeId="39735" r:id="rId2820"/>
      </mc:Fallback>
    </mc:AlternateContent>
    <mc:AlternateContent xmlns:mc="http://schemas.openxmlformats.org/markup-compatibility/2006">
      <mc:Choice Requires="x14">
        <oleObject progId="PBrush" shapeId="39736" r:id="rId2821">
          <objectPr defaultSize="0" r:id="rId573">
            <anchor moveWithCells="1" sizeWithCells="1">
              <from>
                <xdr:col>40</xdr:col>
                <xdr:colOff>0</xdr:colOff>
                <xdr:row>139</xdr:row>
                <xdr:rowOff>0</xdr:rowOff>
              </from>
              <to>
                <xdr:col>40</xdr:col>
                <xdr:colOff>400050</xdr:colOff>
                <xdr:row>139</xdr:row>
                <xdr:rowOff>485775</xdr:rowOff>
              </to>
            </anchor>
          </objectPr>
        </oleObject>
      </mc:Choice>
      <mc:Fallback>
        <oleObject progId="PBrush" shapeId="39736" r:id="rId2821"/>
      </mc:Fallback>
    </mc:AlternateContent>
    <mc:AlternateContent xmlns:mc="http://schemas.openxmlformats.org/markup-compatibility/2006">
      <mc:Choice Requires="x14">
        <oleObject progId="PBrush" shapeId="39737" r:id="rId2822">
          <objectPr defaultSize="0" r:id="rId296">
            <anchor moveWithCells="1" sizeWithCells="1">
              <from>
                <xdr:col>38</xdr:col>
                <xdr:colOff>0</xdr:colOff>
                <xdr:row>139</xdr:row>
                <xdr:rowOff>0</xdr:rowOff>
              </from>
              <to>
                <xdr:col>38</xdr:col>
                <xdr:colOff>400050</xdr:colOff>
                <xdr:row>139</xdr:row>
                <xdr:rowOff>485775</xdr:rowOff>
              </to>
            </anchor>
          </objectPr>
        </oleObject>
      </mc:Choice>
      <mc:Fallback>
        <oleObject progId="PBrush" shapeId="39737" r:id="rId2822"/>
      </mc:Fallback>
    </mc:AlternateContent>
    <mc:AlternateContent xmlns:mc="http://schemas.openxmlformats.org/markup-compatibility/2006">
      <mc:Choice Requires="x14">
        <oleObject progId="PBrush" shapeId="39738" r:id="rId2823">
          <objectPr defaultSize="0" r:id="rId1398">
            <anchor moveWithCells="1" sizeWithCells="1">
              <from>
                <xdr:col>28</xdr:col>
                <xdr:colOff>0</xdr:colOff>
                <xdr:row>140</xdr:row>
                <xdr:rowOff>0</xdr:rowOff>
              </from>
              <to>
                <xdr:col>28</xdr:col>
                <xdr:colOff>400050</xdr:colOff>
                <xdr:row>140</xdr:row>
                <xdr:rowOff>485775</xdr:rowOff>
              </to>
            </anchor>
          </objectPr>
        </oleObject>
      </mc:Choice>
      <mc:Fallback>
        <oleObject progId="PBrush" shapeId="39738" r:id="rId2823"/>
      </mc:Fallback>
    </mc:AlternateContent>
    <mc:AlternateContent xmlns:mc="http://schemas.openxmlformats.org/markup-compatibility/2006">
      <mc:Choice Requires="x14">
        <oleObject progId="PBrush" shapeId="39739" r:id="rId2824">
          <objectPr defaultSize="0" r:id="rId138">
            <anchor moveWithCells="1" sizeWithCells="1">
              <from>
                <xdr:col>30</xdr:col>
                <xdr:colOff>0</xdr:colOff>
                <xdr:row>140</xdr:row>
                <xdr:rowOff>0</xdr:rowOff>
              </from>
              <to>
                <xdr:col>30</xdr:col>
                <xdr:colOff>400050</xdr:colOff>
                <xdr:row>140</xdr:row>
                <xdr:rowOff>485775</xdr:rowOff>
              </to>
            </anchor>
          </objectPr>
        </oleObject>
      </mc:Choice>
      <mc:Fallback>
        <oleObject progId="PBrush" shapeId="39739" r:id="rId2824"/>
      </mc:Fallback>
    </mc:AlternateContent>
    <mc:AlternateContent xmlns:mc="http://schemas.openxmlformats.org/markup-compatibility/2006">
      <mc:Choice Requires="x14">
        <oleObject progId="PBrush" shapeId="39740" r:id="rId2825">
          <objectPr defaultSize="0" r:id="rId7">
            <anchor moveWithCells="1" sizeWithCells="1">
              <from>
                <xdr:col>32</xdr:col>
                <xdr:colOff>0</xdr:colOff>
                <xdr:row>140</xdr:row>
                <xdr:rowOff>0</xdr:rowOff>
              </from>
              <to>
                <xdr:col>32</xdr:col>
                <xdr:colOff>400050</xdr:colOff>
                <xdr:row>140</xdr:row>
                <xdr:rowOff>485775</xdr:rowOff>
              </to>
            </anchor>
          </objectPr>
        </oleObject>
      </mc:Choice>
      <mc:Fallback>
        <oleObject progId="PBrush" shapeId="39740" r:id="rId2825"/>
      </mc:Fallback>
    </mc:AlternateContent>
    <mc:AlternateContent xmlns:mc="http://schemas.openxmlformats.org/markup-compatibility/2006">
      <mc:Choice Requires="x14">
        <oleObject progId="PBrush" shapeId="39741" r:id="rId2826">
          <objectPr defaultSize="0" r:id="rId135">
            <anchor moveWithCells="1" sizeWithCells="1">
              <from>
                <xdr:col>34</xdr:col>
                <xdr:colOff>0</xdr:colOff>
                <xdr:row>140</xdr:row>
                <xdr:rowOff>0</xdr:rowOff>
              </from>
              <to>
                <xdr:col>34</xdr:col>
                <xdr:colOff>400050</xdr:colOff>
                <xdr:row>140</xdr:row>
                <xdr:rowOff>485775</xdr:rowOff>
              </to>
            </anchor>
          </objectPr>
        </oleObject>
      </mc:Choice>
      <mc:Fallback>
        <oleObject progId="PBrush" shapeId="39741" r:id="rId2826"/>
      </mc:Fallback>
    </mc:AlternateContent>
    <mc:AlternateContent xmlns:mc="http://schemas.openxmlformats.org/markup-compatibility/2006">
      <mc:Choice Requires="x14">
        <oleObject progId="PBrush" shapeId="39742" r:id="rId2827">
          <objectPr defaultSize="0" r:id="rId357">
            <anchor moveWithCells="1" sizeWithCells="1">
              <from>
                <xdr:col>38</xdr:col>
                <xdr:colOff>0</xdr:colOff>
                <xdr:row>140</xdr:row>
                <xdr:rowOff>0</xdr:rowOff>
              </from>
              <to>
                <xdr:col>38</xdr:col>
                <xdr:colOff>400050</xdr:colOff>
                <xdr:row>140</xdr:row>
                <xdr:rowOff>485775</xdr:rowOff>
              </to>
            </anchor>
          </objectPr>
        </oleObject>
      </mc:Choice>
      <mc:Fallback>
        <oleObject progId="PBrush" shapeId="39742" r:id="rId2827"/>
      </mc:Fallback>
    </mc:AlternateContent>
    <mc:AlternateContent xmlns:mc="http://schemas.openxmlformats.org/markup-compatibility/2006">
      <mc:Choice Requires="x14">
        <oleObject progId="PBrush" shapeId="39743" r:id="rId2828">
          <objectPr defaultSize="0" r:id="rId17">
            <anchor moveWithCells="1" sizeWithCells="1">
              <from>
                <xdr:col>40</xdr:col>
                <xdr:colOff>0</xdr:colOff>
                <xdr:row>140</xdr:row>
                <xdr:rowOff>0</xdr:rowOff>
              </from>
              <to>
                <xdr:col>40</xdr:col>
                <xdr:colOff>400050</xdr:colOff>
                <xdr:row>140</xdr:row>
                <xdr:rowOff>485775</xdr:rowOff>
              </to>
            </anchor>
          </objectPr>
        </oleObject>
      </mc:Choice>
      <mc:Fallback>
        <oleObject progId="PBrush" shapeId="39743" r:id="rId2828"/>
      </mc:Fallback>
    </mc:AlternateContent>
    <mc:AlternateContent xmlns:mc="http://schemas.openxmlformats.org/markup-compatibility/2006">
      <mc:Choice Requires="x14">
        <oleObject progId="PBrush" shapeId="39744" r:id="rId2829">
          <objectPr defaultSize="0" r:id="rId413">
            <anchor moveWithCells="1" sizeWithCells="1">
              <from>
                <xdr:col>42</xdr:col>
                <xdr:colOff>0</xdr:colOff>
                <xdr:row>140</xdr:row>
                <xdr:rowOff>0</xdr:rowOff>
              </from>
              <to>
                <xdr:col>42</xdr:col>
                <xdr:colOff>400050</xdr:colOff>
                <xdr:row>140</xdr:row>
                <xdr:rowOff>485775</xdr:rowOff>
              </to>
            </anchor>
          </objectPr>
        </oleObject>
      </mc:Choice>
      <mc:Fallback>
        <oleObject progId="PBrush" shapeId="39744" r:id="rId2829"/>
      </mc:Fallback>
    </mc:AlternateContent>
    <mc:AlternateContent xmlns:mc="http://schemas.openxmlformats.org/markup-compatibility/2006">
      <mc:Choice Requires="x14">
        <oleObject progId="PBrush" shapeId="39745" r:id="rId2830">
          <objectPr defaultSize="0" r:id="rId942">
            <anchor moveWithCells="1" sizeWithCells="1">
              <from>
                <xdr:col>44</xdr:col>
                <xdr:colOff>0</xdr:colOff>
                <xdr:row>140</xdr:row>
                <xdr:rowOff>0</xdr:rowOff>
              </from>
              <to>
                <xdr:col>44</xdr:col>
                <xdr:colOff>400050</xdr:colOff>
                <xdr:row>140</xdr:row>
                <xdr:rowOff>485775</xdr:rowOff>
              </to>
            </anchor>
          </objectPr>
        </oleObject>
      </mc:Choice>
      <mc:Fallback>
        <oleObject progId="PBrush" shapeId="39745" r:id="rId2830"/>
      </mc:Fallback>
    </mc:AlternateContent>
    <mc:AlternateContent xmlns:mc="http://schemas.openxmlformats.org/markup-compatibility/2006">
      <mc:Choice Requires="x14">
        <oleObject progId="PBrush" shapeId="39746" r:id="rId2831">
          <objectPr defaultSize="0" r:id="rId13">
            <anchor moveWithCells="1" sizeWithCells="1">
              <from>
                <xdr:col>36</xdr:col>
                <xdr:colOff>0</xdr:colOff>
                <xdr:row>45</xdr:row>
                <xdr:rowOff>0</xdr:rowOff>
              </from>
              <to>
                <xdr:col>36</xdr:col>
                <xdr:colOff>400050</xdr:colOff>
                <xdr:row>45</xdr:row>
                <xdr:rowOff>485775</xdr:rowOff>
              </to>
            </anchor>
          </objectPr>
        </oleObject>
      </mc:Choice>
      <mc:Fallback>
        <oleObject progId="PBrush" shapeId="39746" r:id="rId2831"/>
      </mc:Fallback>
    </mc:AlternateContent>
    <mc:AlternateContent xmlns:mc="http://schemas.openxmlformats.org/markup-compatibility/2006">
      <mc:Choice Requires="x14">
        <oleObject progId="PBrush" shapeId="39747" r:id="rId2832">
          <objectPr defaultSize="0" r:id="rId1398">
            <anchor moveWithCells="1" sizeWithCells="1">
              <from>
                <xdr:col>28</xdr:col>
                <xdr:colOff>0</xdr:colOff>
                <xdr:row>45</xdr:row>
                <xdr:rowOff>0</xdr:rowOff>
              </from>
              <to>
                <xdr:col>28</xdr:col>
                <xdr:colOff>400050</xdr:colOff>
                <xdr:row>45</xdr:row>
                <xdr:rowOff>485775</xdr:rowOff>
              </to>
            </anchor>
          </objectPr>
        </oleObject>
      </mc:Choice>
      <mc:Fallback>
        <oleObject progId="PBrush" shapeId="39747" r:id="rId2832"/>
      </mc:Fallback>
    </mc:AlternateContent>
    <mc:AlternateContent xmlns:mc="http://schemas.openxmlformats.org/markup-compatibility/2006">
      <mc:Choice Requires="x14">
        <oleObject progId="PBrush" shapeId="39748" r:id="rId2833">
          <objectPr defaultSize="0" r:id="rId138">
            <anchor moveWithCells="1" sizeWithCells="1">
              <from>
                <xdr:col>30</xdr:col>
                <xdr:colOff>0</xdr:colOff>
                <xdr:row>45</xdr:row>
                <xdr:rowOff>0</xdr:rowOff>
              </from>
              <to>
                <xdr:col>30</xdr:col>
                <xdr:colOff>400050</xdr:colOff>
                <xdr:row>45</xdr:row>
                <xdr:rowOff>485775</xdr:rowOff>
              </to>
            </anchor>
          </objectPr>
        </oleObject>
      </mc:Choice>
      <mc:Fallback>
        <oleObject progId="PBrush" shapeId="39748" r:id="rId2833"/>
      </mc:Fallback>
    </mc:AlternateContent>
    <mc:AlternateContent xmlns:mc="http://schemas.openxmlformats.org/markup-compatibility/2006">
      <mc:Choice Requires="x14">
        <oleObject progId="PBrush" shapeId="39749" r:id="rId2834">
          <objectPr defaultSize="0" r:id="rId7">
            <anchor moveWithCells="1" sizeWithCells="1">
              <from>
                <xdr:col>32</xdr:col>
                <xdr:colOff>0</xdr:colOff>
                <xdr:row>45</xdr:row>
                <xdr:rowOff>0</xdr:rowOff>
              </from>
              <to>
                <xdr:col>32</xdr:col>
                <xdr:colOff>400050</xdr:colOff>
                <xdr:row>45</xdr:row>
                <xdr:rowOff>485775</xdr:rowOff>
              </to>
            </anchor>
          </objectPr>
        </oleObject>
      </mc:Choice>
      <mc:Fallback>
        <oleObject progId="PBrush" shapeId="39749" r:id="rId2834"/>
      </mc:Fallback>
    </mc:AlternateContent>
    <mc:AlternateContent xmlns:mc="http://schemas.openxmlformats.org/markup-compatibility/2006">
      <mc:Choice Requires="x14">
        <oleObject progId="PBrush" shapeId="39750" r:id="rId2835">
          <objectPr defaultSize="0" r:id="rId135">
            <anchor moveWithCells="1" sizeWithCells="1">
              <from>
                <xdr:col>34</xdr:col>
                <xdr:colOff>0</xdr:colOff>
                <xdr:row>45</xdr:row>
                <xdr:rowOff>0</xdr:rowOff>
              </from>
              <to>
                <xdr:col>34</xdr:col>
                <xdr:colOff>400050</xdr:colOff>
                <xdr:row>45</xdr:row>
                <xdr:rowOff>485775</xdr:rowOff>
              </to>
            </anchor>
          </objectPr>
        </oleObject>
      </mc:Choice>
      <mc:Fallback>
        <oleObject progId="PBrush" shapeId="39750" r:id="rId2835"/>
      </mc:Fallback>
    </mc:AlternateContent>
    <mc:AlternateContent xmlns:mc="http://schemas.openxmlformats.org/markup-compatibility/2006">
      <mc:Choice Requires="x14">
        <oleObject progId="PBrush" shapeId="39751" r:id="rId2836">
          <objectPr defaultSize="0" r:id="rId357">
            <anchor moveWithCells="1" sizeWithCells="1">
              <from>
                <xdr:col>38</xdr:col>
                <xdr:colOff>0</xdr:colOff>
                <xdr:row>45</xdr:row>
                <xdr:rowOff>0</xdr:rowOff>
              </from>
              <to>
                <xdr:col>38</xdr:col>
                <xdr:colOff>400050</xdr:colOff>
                <xdr:row>45</xdr:row>
                <xdr:rowOff>485775</xdr:rowOff>
              </to>
            </anchor>
          </objectPr>
        </oleObject>
      </mc:Choice>
      <mc:Fallback>
        <oleObject progId="PBrush" shapeId="39751" r:id="rId2836"/>
      </mc:Fallback>
    </mc:AlternateContent>
    <mc:AlternateContent xmlns:mc="http://schemas.openxmlformats.org/markup-compatibility/2006">
      <mc:Choice Requires="x14">
        <oleObject progId="PBrush" shapeId="39752" r:id="rId2837">
          <objectPr defaultSize="0" r:id="rId17">
            <anchor moveWithCells="1" sizeWithCells="1">
              <from>
                <xdr:col>40</xdr:col>
                <xdr:colOff>0</xdr:colOff>
                <xdr:row>45</xdr:row>
                <xdr:rowOff>0</xdr:rowOff>
              </from>
              <to>
                <xdr:col>40</xdr:col>
                <xdr:colOff>400050</xdr:colOff>
                <xdr:row>45</xdr:row>
                <xdr:rowOff>485775</xdr:rowOff>
              </to>
            </anchor>
          </objectPr>
        </oleObject>
      </mc:Choice>
      <mc:Fallback>
        <oleObject progId="PBrush" shapeId="39752" r:id="rId2837"/>
      </mc:Fallback>
    </mc:AlternateContent>
    <mc:AlternateContent xmlns:mc="http://schemas.openxmlformats.org/markup-compatibility/2006">
      <mc:Choice Requires="x14">
        <oleObject progId="PBrush" shapeId="39753" r:id="rId2838">
          <objectPr defaultSize="0" r:id="rId413">
            <anchor moveWithCells="1" sizeWithCells="1">
              <from>
                <xdr:col>42</xdr:col>
                <xdr:colOff>0</xdr:colOff>
                <xdr:row>45</xdr:row>
                <xdr:rowOff>0</xdr:rowOff>
              </from>
              <to>
                <xdr:col>42</xdr:col>
                <xdr:colOff>400050</xdr:colOff>
                <xdr:row>45</xdr:row>
                <xdr:rowOff>485775</xdr:rowOff>
              </to>
            </anchor>
          </objectPr>
        </oleObject>
      </mc:Choice>
      <mc:Fallback>
        <oleObject progId="PBrush" shapeId="39753" r:id="rId2838"/>
      </mc:Fallback>
    </mc:AlternateContent>
    <mc:AlternateContent xmlns:mc="http://schemas.openxmlformats.org/markup-compatibility/2006">
      <mc:Choice Requires="x14">
        <oleObject progId="PBrush" shapeId="39754" r:id="rId2839">
          <objectPr defaultSize="0" r:id="rId942">
            <anchor moveWithCells="1" sizeWithCells="1">
              <from>
                <xdr:col>44</xdr:col>
                <xdr:colOff>0</xdr:colOff>
                <xdr:row>45</xdr:row>
                <xdr:rowOff>0</xdr:rowOff>
              </from>
              <to>
                <xdr:col>44</xdr:col>
                <xdr:colOff>400050</xdr:colOff>
                <xdr:row>45</xdr:row>
                <xdr:rowOff>485775</xdr:rowOff>
              </to>
            </anchor>
          </objectPr>
        </oleObject>
      </mc:Choice>
      <mc:Fallback>
        <oleObject progId="PBrush" shapeId="39754" r:id="rId2839"/>
      </mc:Fallback>
    </mc:AlternateContent>
    <mc:AlternateContent xmlns:mc="http://schemas.openxmlformats.org/markup-compatibility/2006">
      <mc:Choice Requires="x14">
        <oleObject progId="PBrush" shapeId="39755" r:id="rId2840">
          <objectPr defaultSize="0" r:id="rId13">
            <anchor moveWithCells="1" sizeWithCells="1">
              <from>
                <xdr:col>36</xdr:col>
                <xdr:colOff>0</xdr:colOff>
                <xdr:row>46</xdr:row>
                <xdr:rowOff>0</xdr:rowOff>
              </from>
              <to>
                <xdr:col>36</xdr:col>
                <xdr:colOff>400050</xdr:colOff>
                <xdr:row>46</xdr:row>
                <xdr:rowOff>485775</xdr:rowOff>
              </to>
            </anchor>
          </objectPr>
        </oleObject>
      </mc:Choice>
      <mc:Fallback>
        <oleObject progId="PBrush" shapeId="39755" r:id="rId2840"/>
      </mc:Fallback>
    </mc:AlternateContent>
    <mc:AlternateContent xmlns:mc="http://schemas.openxmlformats.org/markup-compatibility/2006">
      <mc:Choice Requires="x14">
        <oleObject progId="PBrush" shapeId="39756" r:id="rId2841">
          <objectPr defaultSize="0" r:id="rId1398">
            <anchor moveWithCells="1" sizeWithCells="1">
              <from>
                <xdr:col>28</xdr:col>
                <xdr:colOff>0</xdr:colOff>
                <xdr:row>46</xdr:row>
                <xdr:rowOff>0</xdr:rowOff>
              </from>
              <to>
                <xdr:col>28</xdr:col>
                <xdr:colOff>400050</xdr:colOff>
                <xdr:row>46</xdr:row>
                <xdr:rowOff>485775</xdr:rowOff>
              </to>
            </anchor>
          </objectPr>
        </oleObject>
      </mc:Choice>
      <mc:Fallback>
        <oleObject progId="PBrush" shapeId="39756" r:id="rId2841"/>
      </mc:Fallback>
    </mc:AlternateContent>
    <mc:AlternateContent xmlns:mc="http://schemas.openxmlformats.org/markup-compatibility/2006">
      <mc:Choice Requires="x14">
        <oleObject progId="PBrush" shapeId="39757" r:id="rId2842">
          <objectPr defaultSize="0" r:id="rId138">
            <anchor moveWithCells="1" sizeWithCells="1">
              <from>
                <xdr:col>30</xdr:col>
                <xdr:colOff>0</xdr:colOff>
                <xdr:row>46</xdr:row>
                <xdr:rowOff>0</xdr:rowOff>
              </from>
              <to>
                <xdr:col>30</xdr:col>
                <xdr:colOff>400050</xdr:colOff>
                <xdr:row>46</xdr:row>
                <xdr:rowOff>485775</xdr:rowOff>
              </to>
            </anchor>
          </objectPr>
        </oleObject>
      </mc:Choice>
      <mc:Fallback>
        <oleObject progId="PBrush" shapeId="39757" r:id="rId2842"/>
      </mc:Fallback>
    </mc:AlternateContent>
    <mc:AlternateContent xmlns:mc="http://schemas.openxmlformats.org/markup-compatibility/2006">
      <mc:Choice Requires="x14">
        <oleObject progId="PBrush" shapeId="39758" r:id="rId2843">
          <objectPr defaultSize="0" r:id="rId7">
            <anchor moveWithCells="1" sizeWithCells="1">
              <from>
                <xdr:col>32</xdr:col>
                <xdr:colOff>0</xdr:colOff>
                <xdr:row>46</xdr:row>
                <xdr:rowOff>0</xdr:rowOff>
              </from>
              <to>
                <xdr:col>32</xdr:col>
                <xdr:colOff>400050</xdr:colOff>
                <xdr:row>46</xdr:row>
                <xdr:rowOff>485775</xdr:rowOff>
              </to>
            </anchor>
          </objectPr>
        </oleObject>
      </mc:Choice>
      <mc:Fallback>
        <oleObject progId="PBrush" shapeId="39758" r:id="rId2843"/>
      </mc:Fallback>
    </mc:AlternateContent>
    <mc:AlternateContent xmlns:mc="http://schemas.openxmlformats.org/markup-compatibility/2006">
      <mc:Choice Requires="x14">
        <oleObject progId="PBrush" shapeId="39759" r:id="rId2844">
          <objectPr defaultSize="0" r:id="rId135">
            <anchor moveWithCells="1" sizeWithCells="1">
              <from>
                <xdr:col>34</xdr:col>
                <xdr:colOff>0</xdr:colOff>
                <xdr:row>46</xdr:row>
                <xdr:rowOff>0</xdr:rowOff>
              </from>
              <to>
                <xdr:col>34</xdr:col>
                <xdr:colOff>400050</xdr:colOff>
                <xdr:row>46</xdr:row>
                <xdr:rowOff>485775</xdr:rowOff>
              </to>
            </anchor>
          </objectPr>
        </oleObject>
      </mc:Choice>
      <mc:Fallback>
        <oleObject progId="PBrush" shapeId="39759" r:id="rId2844"/>
      </mc:Fallback>
    </mc:AlternateContent>
    <mc:AlternateContent xmlns:mc="http://schemas.openxmlformats.org/markup-compatibility/2006">
      <mc:Choice Requires="x14">
        <oleObject progId="PBrush" shapeId="39760" r:id="rId2845">
          <objectPr defaultSize="0" r:id="rId357">
            <anchor moveWithCells="1" sizeWithCells="1">
              <from>
                <xdr:col>38</xdr:col>
                <xdr:colOff>0</xdr:colOff>
                <xdr:row>46</xdr:row>
                <xdr:rowOff>0</xdr:rowOff>
              </from>
              <to>
                <xdr:col>38</xdr:col>
                <xdr:colOff>400050</xdr:colOff>
                <xdr:row>46</xdr:row>
                <xdr:rowOff>485775</xdr:rowOff>
              </to>
            </anchor>
          </objectPr>
        </oleObject>
      </mc:Choice>
      <mc:Fallback>
        <oleObject progId="PBrush" shapeId="39760" r:id="rId2845"/>
      </mc:Fallback>
    </mc:AlternateContent>
    <mc:AlternateContent xmlns:mc="http://schemas.openxmlformats.org/markup-compatibility/2006">
      <mc:Choice Requires="x14">
        <oleObject progId="PBrush" shapeId="39761" r:id="rId2846">
          <objectPr defaultSize="0" r:id="rId17">
            <anchor moveWithCells="1" sizeWithCells="1">
              <from>
                <xdr:col>40</xdr:col>
                <xdr:colOff>0</xdr:colOff>
                <xdr:row>46</xdr:row>
                <xdr:rowOff>0</xdr:rowOff>
              </from>
              <to>
                <xdr:col>40</xdr:col>
                <xdr:colOff>400050</xdr:colOff>
                <xdr:row>46</xdr:row>
                <xdr:rowOff>485775</xdr:rowOff>
              </to>
            </anchor>
          </objectPr>
        </oleObject>
      </mc:Choice>
      <mc:Fallback>
        <oleObject progId="PBrush" shapeId="39761" r:id="rId2846"/>
      </mc:Fallback>
    </mc:AlternateContent>
    <mc:AlternateContent xmlns:mc="http://schemas.openxmlformats.org/markup-compatibility/2006">
      <mc:Choice Requires="x14">
        <oleObject progId="PBrush" shapeId="39762" r:id="rId2847">
          <objectPr defaultSize="0" r:id="rId413">
            <anchor moveWithCells="1" sizeWithCells="1">
              <from>
                <xdr:col>42</xdr:col>
                <xdr:colOff>0</xdr:colOff>
                <xdr:row>46</xdr:row>
                <xdr:rowOff>0</xdr:rowOff>
              </from>
              <to>
                <xdr:col>42</xdr:col>
                <xdr:colOff>400050</xdr:colOff>
                <xdr:row>46</xdr:row>
                <xdr:rowOff>485775</xdr:rowOff>
              </to>
            </anchor>
          </objectPr>
        </oleObject>
      </mc:Choice>
      <mc:Fallback>
        <oleObject progId="PBrush" shapeId="39762" r:id="rId2847"/>
      </mc:Fallback>
    </mc:AlternateContent>
    <mc:AlternateContent xmlns:mc="http://schemas.openxmlformats.org/markup-compatibility/2006">
      <mc:Choice Requires="x14">
        <oleObject progId="PBrush" shapeId="39763" r:id="rId2848">
          <objectPr defaultSize="0" r:id="rId942">
            <anchor moveWithCells="1" sizeWithCells="1">
              <from>
                <xdr:col>44</xdr:col>
                <xdr:colOff>0</xdr:colOff>
                <xdr:row>46</xdr:row>
                <xdr:rowOff>0</xdr:rowOff>
              </from>
              <to>
                <xdr:col>44</xdr:col>
                <xdr:colOff>400050</xdr:colOff>
                <xdr:row>46</xdr:row>
                <xdr:rowOff>485775</xdr:rowOff>
              </to>
            </anchor>
          </objectPr>
        </oleObject>
      </mc:Choice>
      <mc:Fallback>
        <oleObject progId="PBrush" shapeId="39763" r:id="rId2848"/>
      </mc:Fallback>
    </mc:AlternateContent>
    <mc:AlternateContent xmlns:mc="http://schemas.openxmlformats.org/markup-compatibility/2006">
      <mc:Choice Requires="x14">
        <oleObject progId="PBrush" shapeId="39764" r:id="rId2849">
          <objectPr defaultSize="0" r:id="rId13">
            <anchor moveWithCells="1" sizeWithCells="1">
              <from>
                <xdr:col>36</xdr:col>
                <xdr:colOff>0</xdr:colOff>
                <xdr:row>95</xdr:row>
                <xdr:rowOff>0</xdr:rowOff>
              </from>
              <to>
                <xdr:col>36</xdr:col>
                <xdr:colOff>400050</xdr:colOff>
                <xdr:row>95</xdr:row>
                <xdr:rowOff>485775</xdr:rowOff>
              </to>
            </anchor>
          </objectPr>
        </oleObject>
      </mc:Choice>
      <mc:Fallback>
        <oleObject progId="PBrush" shapeId="39764" r:id="rId2849"/>
      </mc:Fallback>
    </mc:AlternateContent>
    <mc:AlternateContent xmlns:mc="http://schemas.openxmlformats.org/markup-compatibility/2006">
      <mc:Choice Requires="x14">
        <oleObject progId="PBrush" shapeId="39765" r:id="rId2850">
          <objectPr defaultSize="0" r:id="rId1398">
            <anchor moveWithCells="1" sizeWithCells="1">
              <from>
                <xdr:col>28</xdr:col>
                <xdr:colOff>0</xdr:colOff>
                <xdr:row>95</xdr:row>
                <xdr:rowOff>0</xdr:rowOff>
              </from>
              <to>
                <xdr:col>28</xdr:col>
                <xdr:colOff>400050</xdr:colOff>
                <xdr:row>95</xdr:row>
                <xdr:rowOff>485775</xdr:rowOff>
              </to>
            </anchor>
          </objectPr>
        </oleObject>
      </mc:Choice>
      <mc:Fallback>
        <oleObject progId="PBrush" shapeId="39765" r:id="rId2850"/>
      </mc:Fallback>
    </mc:AlternateContent>
    <mc:AlternateContent xmlns:mc="http://schemas.openxmlformats.org/markup-compatibility/2006">
      <mc:Choice Requires="x14">
        <oleObject progId="PBrush" shapeId="39766" r:id="rId2851">
          <objectPr defaultSize="0" r:id="rId138">
            <anchor moveWithCells="1" sizeWithCells="1">
              <from>
                <xdr:col>30</xdr:col>
                <xdr:colOff>0</xdr:colOff>
                <xdr:row>95</xdr:row>
                <xdr:rowOff>0</xdr:rowOff>
              </from>
              <to>
                <xdr:col>30</xdr:col>
                <xdr:colOff>400050</xdr:colOff>
                <xdr:row>95</xdr:row>
                <xdr:rowOff>485775</xdr:rowOff>
              </to>
            </anchor>
          </objectPr>
        </oleObject>
      </mc:Choice>
      <mc:Fallback>
        <oleObject progId="PBrush" shapeId="39766" r:id="rId2851"/>
      </mc:Fallback>
    </mc:AlternateContent>
    <mc:AlternateContent xmlns:mc="http://schemas.openxmlformats.org/markup-compatibility/2006">
      <mc:Choice Requires="x14">
        <oleObject progId="PBrush" shapeId="39767" r:id="rId2852">
          <objectPr defaultSize="0" r:id="rId7">
            <anchor moveWithCells="1" sizeWithCells="1">
              <from>
                <xdr:col>32</xdr:col>
                <xdr:colOff>0</xdr:colOff>
                <xdr:row>95</xdr:row>
                <xdr:rowOff>0</xdr:rowOff>
              </from>
              <to>
                <xdr:col>32</xdr:col>
                <xdr:colOff>400050</xdr:colOff>
                <xdr:row>95</xdr:row>
                <xdr:rowOff>485775</xdr:rowOff>
              </to>
            </anchor>
          </objectPr>
        </oleObject>
      </mc:Choice>
      <mc:Fallback>
        <oleObject progId="PBrush" shapeId="39767" r:id="rId2852"/>
      </mc:Fallback>
    </mc:AlternateContent>
    <mc:AlternateContent xmlns:mc="http://schemas.openxmlformats.org/markup-compatibility/2006">
      <mc:Choice Requires="x14">
        <oleObject progId="PBrush" shapeId="39768" r:id="rId2853">
          <objectPr defaultSize="0" r:id="rId135">
            <anchor moveWithCells="1" sizeWithCells="1">
              <from>
                <xdr:col>34</xdr:col>
                <xdr:colOff>0</xdr:colOff>
                <xdr:row>95</xdr:row>
                <xdr:rowOff>0</xdr:rowOff>
              </from>
              <to>
                <xdr:col>34</xdr:col>
                <xdr:colOff>400050</xdr:colOff>
                <xdr:row>95</xdr:row>
                <xdr:rowOff>485775</xdr:rowOff>
              </to>
            </anchor>
          </objectPr>
        </oleObject>
      </mc:Choice>
      <mc:Fallback>
        <oleObject progId="PBrush" shapeId="39768" r:id="rId2853"/>
      </mc:Fallback>
    </mc:AlternateContent>
    <mc:AlternateContent xmlns:mc="http://schemas.openxmlformats.org/markup-compatibility/2006">
      <mc:Choice Requires="x14">
        <oleObject progId="PBrush" shapeId="39769" r:id="rId2854">
          <objectPr defaultSize="0" r:id="rId357">
            <anchor moveWithCells="1" sizeWithCells="1">
              <from>
                <xdr:col>38</xdr:col>
                <xdr:colOff>0</xdr:colOff>
                <xdr:row>95</xdr:row>
                <xdr:rowOff>0</xdr:rowOff>
              </from>
              <to>
                <xdr:col>38</xdr:col>
                <xdr:colOff>400050</xdr:colOff>
                <xdr:row>95</xdr:row>
                <xdr:rowOff>485775</xdr:rowOff>
              </to>
            </anchor>
          </objectPr>
        </oleObject>
      </mc:Choice>
      <mc:Fallback>
        <oleObject progId="PBrush" shapeId="39769" r:id="rId2854"/>
      </mc:Fallback>
    </mc:AlternateContent>
    <mc:AlternateContent xmlns:mc="http://schemas.openxmlformats.org/markup-compatibility/2006">
      <mc:Choice Requires="x14">
        <oleObject progId="PBrush" shapeId="39770" r:id="rId2855">
          <objectPr defaultSize="0" r:id="rId17">
            <anchor moveWithCells="1" sizeWithCells="1">
              <from>
                <xdr:col>40</xdr:col>
                <xdr:colOff>0</xdr:colOff>
                <xdr:row>95</xdr:row>
                <xdr:rowOff>0</xdr:rowOff>
              </from>
              <to>
                <xdr:col>40</xdr:col>
                <xdr:colOff>400050</xdr:colOff>
                <xdr:row>95</xdr:row>
                <xdr:rowOff>485775</xdr:rowOff>
              </to>
            </anchor>
          </objectPr>
        </oleObject>
      </mc:Choice>
      <mc:Fallback>
        <oleObject progId="PBrush" shapeId="39770" r:id="rId2855"/>
      </mc:Fallback>
    </mc:AlternateContent>
    <mc:AlternateContent xmlns:mc="http://schemas.openxmlformats.org/markup-compatibility/2006">
      <mc:Choice Requires="x14">
        <oleObject progId="PBrush" shapeId="39771" r:id="rId2856">
          <objectPr defaultSize="0" r:id="rId413">
            <anchor moveWithCells="1" sizeWithCells="1">
              <from>
                <xdr:col>42</xdr:col>
                <xdr:colOff>0</xdr:colOff>
                <xdr:row>95</xdr:row>
                <xdr:rowOff>0</xdr:rowOff>
              </from>
              <to>
                <xdr:col>42</xdr:col>
                <xdr:colOff>400050</xdr:colOff>
                <xdr:row>95</xdr:row>
                <xdr:rowOff>485775</xdr:rowOff>
              </to>
            </anchor>
          </objectPr>
        </oleObject>
      </mc:Choice>
      <mc:Fallback>
        <oleObject progId="PBrush" shapeId="39771" r:id="rId2856"/>
      </mc:Fallback>
    </mc:AlternateContent>
    <mc:AlternateContent xmlns:mc="http://schemas.openxmlformats.org/markup-compatibility/2006">
      <mc:Choice Requires="x14">
        <oleObject progId="PBrush" shapeId="39772" r:id="rId2857">
          <objectPr defaultSize="0" r:id="rId942">
            <anchor moveWithCells="1" sizeWithCells="1">
              <from>
                <xdr:col>44</xdr:col>
                <xdr:colOff>0</xdr:colOff>
                <xdr:row>95</xdr:row>
                <xdr:rowOff>0</xdr:rowOff>
              </from>
              <to>
                <xdr:col>44</xdr:col>
                <xdr:colOff>400050</xdr:colOff>
                <xdr:row>95</xdr:row>
                <xdr:rowOff>485775</xdr:rowOff>
              </to>
            </anchor>
          </objectPr>
        </oleObject>
      </mc:Choice>
      <mc:Fallback>
        <oleObject progId="PBrush" shapeId="39772" r:id="rId2857"/>
      </mc:Fallback>
    </mc:AlternateContent>
    <mc:AlternateContent xmlns:mc="http://schemas.openxmlformats.org/markup-compatibility/2006">
      <mc:Choice Requires="x14">
        <oleObject progId="PBrush" shapeId="39773" r:id="rId2858">
          <objectPr defaultSize="0" r:id="rId13">
            <anchor moveWithCells="1" sizeWithCells="1">
              <from>
                <xdr:col>36</xdr:col>
                <xdr:colOff>0</xdr:colOff>
                <xdr:row>47</xdr:row>
                <xdr:rowOff>0</xdr:rowOff>
              </from>
              <to>
                <xdr:col>36</xdr:col>
                <xdr:colOff>400050</xdr:colOff>
                <xdr:row>47</xdr:row>
                <xdr:rowOff>485775</xdr:rowOff>
              </to>
            </anchor>
          </objectPr>
        </oleObject>
      </mc:Choice>
      <mc:Fallback>
        <oleObject progId="PBrush" shapeId="39773" r:id="rId2858"/>
      </mc:Fallback>
    </mc:AlternateContent>
    <mc:AlternateContent xmlns:mc="http://schemas.openxmlformats.org/markup-compatibility/2006">
      <mc:Choice Requires="x14">
        <oleObject progId="PBrush" shapeId="39774" r:id="rId2859">
          <objectPr defaultSize="0" r:id="rId1398">
            <anchor moveWithCells="1" sizeWithCells="1">
              <from>
                <xdr:col>28</xdr:col>
                <xdr:colOff>0</xdr:colOff>
                <xdr:row>47</xdr:row>
                <xdr:rowOff>0</xdr:rowOff>
              </from>
              <to>
                <xdr:col>28</xdr:col>
                <xdr:colOff>400050</xdr:colOff>
                <xdr:row>47</xdr:row>
                <xdr:rowOff>485775</xdr:rowOff>
              </to>
            </anchor>
          </objectPr>
        </oleObject>
      </mc:Choice>
      <mc:Fallback>
        <oleObject progId="PBrush" shapeId="39774" r:id="rId2859"/>
      </mc:Fallback>
    </mc:AlternateContent>
    <mc:AlternateContent xmlns:mc="http://schemas.openxmlformats.org/markup-compatibility/2006">
      <mc:Choice Requires="x14">
        <oleObject progId="PBrush" shapeId="39775" r:id="rId2860">
          <objectPr defaultSize="0" r:id="rId138">
            <anchor moveWithCells="1" sizeWithCells="1">
              <from>
                <xdr:col>30</xdr:col>
                <xdr:colOff>0</xdr:colOff>
                <xdr:row>47</xdr:row>
                <xdr:rowOff>0</xdr:rowOff>
              </from>
              <to>
                <xdr:col>30</xdr:col>
                <xdr:colOff>400050</xdr:colOff>
                <xdr:row>47</xdr:row>
                <xdr:rowOff>485775</xdr:rowOff>
              </to>
            </anchor>
          </objectPr>
        </oleObject>
      </mc:Choice>
      <mc:Fallback>
        <oleObject progId="PBrush" shapeId="39775" r:id="rId2860"/>
      </mc:Fallback>
    </mc:AlternateContent>
    <mc:AlternateContent xmlns:mc="http://schemas.openxmlformats.org/markup-compatibility/2006">
      <mc:Choice Requires="x14">
        <oleObject progId="PBrush" shapeId="39776" r:id="rId2861">
          <objectPr defaultSize="0" r:id="rId7">
            <anchor moveWithCells="1" sizeWithCells="1">
              <from>
                <xdr:col>32</xdr:col>
                <xdr:colOff>0</xdr:colOff>
                <xdr:row>47</xdr:row>
                <xdr:rowOff>0</xdr:rowOff>
              </from>
              <to>
                <xdr:col>32</xdr:col>
                <xdr:colOff>400050</xdr:colOff>
                <xdr:row>47</xdr:row>
                <xdr:rowOff>485775</xdr:rowOff>
              </to>
            </anchor>
          </objectPr>
        </oleObject>
      </mc:Choice>
      <mc:Fallback>
        <oleObject progId="PBrush" shapeId="39776" r:id="rId2861"/>
      </mc:Fallback>
    </mc:AlternateContent>
    <mc:AlternateContent xmlns:mc="http://schemas.openxmlformats.org/markup-compatibility/2006">
      <mc:Choice Requires="x14">
        <oleObject progId="PBrush" shapeId="39777" r:id="rId2862">
          <objectPr defaultSize="0" r:id="rId135">
            <anchor moveWithCells="1" sizeWithCells="1">
              <from>
                <xdr:col>34</xdr:col>
                <xdr:colOff>0</xdr:colOff>
                <xdr:row>47</xdr:row>
                <xdr:rowOff>0</xdr:rowOff>
              </from>
              <to>
                <xdr:col>34</xdr:col>
                <xdr:colOff>400050</xdr:colOff>
                <xdr:row>47</xdr:row>
                <xdr:rowOff>485775</xdr:rowOff>
              </to>
            </anchor>
          </objectPr>
        </oleObject>
      </mc:Choice>
      <mc:Fallback>
        <oleObject progId="PBrush" shapeId="39777" r:id="rId2862"/>
      </mc:Fallback>
    </mc:AlternateContent>
    <mc:AlternateContent xmlns:mc="http://schemas.openxmlformats.org/markup-compatibility/2006">
      <mc:Choice Requires="x14">
        <oleObject progId="PBrush" shapeId="39778" r:id="rId2863">
          <objectPr defaultSize="0" r:id="rId357">
            <anchor moveWithCells="1" sizeWithCells="1">
              <from>
                <xdr:col>38</xdr:col>
                <xdr:colOff>0</xdr:colOff>
                <xdr:row>47</xdr:row>
                <xdr:rowOff>0</xdr:rowOff>
              </from>
              <to>
                <xdr:col>38</xdr:col>
                <xdr:colOff>400050</xdr:colOff>
                <xdr:row>47</xdr:row>
                <xdr:rowOff>485775</xdr:rowOff>
              </to>
            </anchor>
          </objectPr>
        </oleObject>
      </mc:Choice>
      <mc:Fallback>
        <oleObject progId="PBrush" shapeId="39778" r:id="rId2863"/>
      </mc:Fallback>
    </mc:AlternateContent>
    <mc:AlternateContent xmlns:mc="http://schemas.openxmlformats.org/markup-compatibility/2006">
      <mc:Choice Requires="x14">
        <oleObject progId="PBrush" shapeId="39779" r:id="rId2864">
          <objectPr defaultSize="0" r:id="rId17">
            <anchor moveWithCells="1" sizeWithCells="1">
              <from>
                <xdr:col>40</xdr:col>
                <xdr:colOff>0</xdr:colOff>
                <xdr:row>47</xdr:row>
                <xdr:rowOff>0</xdr:rowOff>
              </from>
              <to>
                <xdr:col>40</xdr:col>
                <xdr:colOff>400050</xdr:colOff>
                <xdr:row>47</xdr:row>
                <xdr:rowOff>485775</xdr:rowOff>
              </to>
            </anchor>
          </objectPr>
        </oleObject>
      </mc:Choice>
      <mc:Fallback>
        <oleObject progId="PBrush" shapeId="39779" r:id="rId2864"/>
      </mc:Fallback>
    </mc:AlternateContent>
    <mc:AlternateContent xmlns:mc="http://schemas.openxmlformats.org/markup-compatibility/2006">
      <mc:Choice Requires="x14">
        <oleObject progId="PBrush" shapeId="39780" r:id="rId2865">
          <objectPr defaultSize="0" r:id="rId413">
            <anchor moveWithCells="1" sizeWithCells="1">
              <from>
                <xdr:col>42</xdr:col>
                <xdr:colOff>0</xdr:colOff>
                <xdr:row>47</xdr:row>
                <xdr:rowOff>0</xdr:rowOff>
              </from>
              <to>
                <xdr:col>42</xdr:col>
                <xdr:colOff>400050</xdr:colOff>
                <xdr:row>47</xdr:row>
                <xdr:rowOff>485775</xdr:rowOff>
              </to>
            </anchor>
          </objectPr>
        </oleObject>
      </mc:Choice>
      <mc:Fallback>
        <oleObject progId="PBrush" shapeId="39780" r:id="rId2865"/>
      </mc:Fallback>
    </mc:AlternateContent>
    <mc:AlternateContent xmlns:mc="http://schemas.openxmlformats.org/markup-compatibility/2006">
      <mc:Choice Requires="x14">
        <oleObject progId="PBrush" shapeId="39781" r:id="rId2866">
          <objectPr defaultSize="0" r:id="rId942">
            <anchor moveWithCells="1" sizeWithCells="1">
              <from>
                <xdr:col>44</xdr:col>
                <xdr:colOff>0</xdr:colOff>
                <xdr:row>47</xdr:row>
                <xdr:rowOff>0</xdr:rowOff>
              </from>
              <to>
                <xdr:col>44</xdr:col>
                <xdr:colOff>400050</xdr:colOff>
                <xdr:row>47</xdr:row>
                <xdr:rowOff>485775</xdr:rowOff>
              </to>
            </anchor>
          </objectPr>
        </oleObject>
      </mc:Choice>
      <mc:Fallback>
        <oleObject progId="PBrush" shapeId="39781" r:id="rId2866"/>
      </mc:Fallback>
    </mc:AlternateContent>
    <mc:AlternateContent xmlns:mc="http://schemas.openxmlformats.org/markup-compatibility/2006">
      <mc:Choice Requires="x14">
        <oleObject progId="PBrush" shapeId="39782" r:id="rId2867">
          <objectPr defaultSize="0" r:id="rId13">
            <anchor moveWithCells="1" sizeWithCells="1">
              <from>
                <xdr:col>36</xdr:col>
                <xdr:colOff>0</xdr:colOff>
                <xdr:row>129</xdr:row>
                <xdr:rowOff>0</xdr:rowOff>
              </from>
              <to>
                <xdr:col>36</xdr:col>
                <xdr:colOff>400050</xdr:colOff>
                <xdr:row>129</xdr:row>
                <xdr:rowOff>485775</xdr:rowOff>
              </to>
            </anchor>
          </objectPr>
        </oleObject>
      </mc:Choice>
      <mc:Fallback>
        <oleObject progId="PBrush" shapeId="39782" r:id="rId2867"/>
      </mc:Fallback>
    </mc:AlternateContent>
    <mc:AlternateContent xmlns:mc="http://schemas.openxmlformats.org/markup-compatibility/2006">
      <mc:Choice Requires="x14">
        <oleObject progId="PBrush" shapeId="39783" r:id="rId2868">
          <objectPr defaultSize="0" r:id="rId1398">
            <anchor moveWithCells="1" sizeWithCells="1">
              <from>
                <xdr:col>28</xdr:col>
                <xdr:colOff>0</xdr:colOff>
                <xdr:row>129</xdr:row>
                <xdr:rowOff>0</xdr:rowOff>
              </from>
              <to>
                <xdr:col>28</xdr:col>
                <xdr:colOff>400050</xdr:colOff>
                <xdr:row>129</xdr:row>
                <xdr:rowOff>485775</xdr:rowOff>
              </to>
            </anchor>
          </objectPr>
        </oleObject>
      </mc:Choice>
      <mc:Fallback>
        <oleObject progId="PBrush" shapeId="39783" r:id="rId2868"/>
      </mc:Fallback>
    </mc:AlternateContent>
    <mc:AlternateContent xmlns:mc="http://schemas.openxmlformats.org/markup-compatibility/2006">
      <mc:Choice Requires="x14">
        <oleObject progId="PBrush" shapeId="39784" r:id="rId2869">
          <objectPr defaultSize="0" r:id="rId138">
            <anchor moveWithCells="1" sizeWithCells="1">
              <from>
                <xdr:col>30</xdr:col>
                <xdr:colOff>0</xdr:colOff>
                <xdr:row>129</xdr:row>
                <xdr:rowOff>0</xdr:rowOff>
              </from>
              <to>
                <xdr:col>30</xdr:col>
                <xdr:colOff>400050</xdr:colOff>
                <xdr:row>129</xdr:row>
                <xdr:rowOff>485775</xdr:rowOff>
              </to>
            </anchor>
          </objectPr>
        </oleObject>
      </mc:Choice>
      <mc:Fallback>
        <oleObject progId="PBrush" shapeId="39784" r:id="rId2869"/>
      </mc:Fallback>
    </mc:AlternateContent>
    <mc:AlternateContent xmlns:mc="http://schemas.openxmlformats.org/markup-compatibility/2006">
      <mc:Choice Requires="x14">
        <oleObject progId="PBrush" shapeId="39785" r:id="rId2870">
          <objectPr defaultSize="0" r:id="rId7">
            <anchor moveWithCells="1" sizeWithCells="1">
              <from>
                <xdr:col>32</xdr:col>
                <xdr:colOff>0</xdr:colOff>
                <xdr:row>129</xdr:row>
                <xdr:rowOff>0</xdr:rowOff>
              </from>
              <to>
                <xdr:col>32</xdr:col>
                <xdr:colOff>400050</xdr:colOff>
                <xdr:row>129</xdr:row>
                <xdr:rowOff>485775</xdr:rowOff>
              </to>
            </anchor>
          </objectPr>
        </oleObject>
      </mc:Choice>
      <mc:Fallback>
        <oleObject progId="PBrush" shapeId="39785" r:id="rId2870"/>
      </mc:Fallback>
    </mc:AlternateContent>
    <mc:AlternateContent xmlns:mc="http://schemas.openxmlformats.org/markup-compatibility/2006">
      <mc:Choice Requires="x14">
        <oleObject progId="PBrush" shapeId="39786" r:id="rId2871">
          <objectPr defaultSize="0" r:id="rId135">
            <anchor moveWithCells="1" sizeWithCells="1">
              <from>
                <xdr:col>34</xdr:col>
                <xdr:colOff>0</xdr:colOff>
                <xdr:row>129</xdr:row>
                <xdr:rowOff>0</xdr:rowOff>
              </from>
              <to>
                <xdr:col>34</xdr:col>
                <xdr:colOff>400050</xdr:colOff>
                <xdr:row>129</xdr:row>
                <xdr:rowOff>485775</xdr:rowOff>
              </to>
            </anchor>
          </objectPr>
        </oleObject>
      </mc:Choice>
      <mc:Fallback>
        <oleObject progId="PBrush" shapeId="39786" r:id="rId2871"/>
      </mc:Fallback>
    </mc:AlternateContent>
    <mc:AlternateContent xmlns:mc="http://schemas.openxmlformats.org/markup-compatibility/2006">
      <mc:Choice Requires="x14">
        <oleObject progId="PBrush" shapeId="39787" r:id="rId2872">
          <objectPr defaultSize="0" r:id="rId357">
            <anchor moveWithCells="1" sizeWithCells="1">
              <from>
                <xdr:col>38</xdr:col>
                <xdr:colOff>0</xdr:colOff>
                <xdr:row>129</xdr:row>
                <xdr:rowOff>0</xdr:rowOff>
              </from>
              <to>
                <xdr:col>38</xdr:col>
                <xdr:colOff>400050</xdr:colOff>
                <xdr:row>129</xdr:row>
                <xdr:rowOff>485775</xdr:rowOff>
              </to>
            </anchor>
          </objectPr>
        </oleObject>
      </mc:Choice>
      <mc:Fallback>
        <oleObject progId="PBrush" shapeId="39787" r:id="rId2872"/>
      </mc:Fallback>
    </mc:AlternateContent>
    <mc:AlternateContent xmlns:mc="http://schemas.openxmlformats.org/markup-compatibility/2006">
      <mc:Choice Requires="x14">
        <oleObject progId="PBrush" shapeId="39788" r:id="rId2873">
          <objectPr defaultSize="0" r:id="rId17">
            <anchor moveWithCells="1" sizeWithCells="1">
              <from>
                <xdr:col>40</xdr:col>
                <xdr:colOff>0</xdr:colOff>
                <xdr:row>129</xdr:row>
                <xdr:rowOff>0</xdr:rowOff>
              </from>
              <to>
                <xdr:col>40</xdr:col>
                <xdr:colOff>400050</xdr:colOff>
                <xdr:row>129</xdr:row>
                <xdr:rowOff>485775</xdr:rowOff>
              </to>
            </anchor>
          </objectPr>
        </oleObject>
      </mc:Choice>
      <mc:Fallback>
        <oleObject progId="PBrush" shapeId="39788" r:id="rId2873"/>
      </mc:Fallback>
    </mc:AlternateContent>
    <mc:AlternateContent xmlns:mc="http://schemas.openxmlformats.org/markup-compatibility/2006">
      <mc:Choice Requires="x14">
        <oleObject progId="PBrush" shapeId="39789" r:id="rId2874">
          <objectPr defaultSize="0" r:id="rId413">
            <anchor moveWithCells="1" sizeWithCells="1">
              <from>
                <xdr:col>42</xdr:col>
                <xdr:colOff>0</xdr:colOff>
                <xdr:row>129</xdr:row>
                <xdr:rowOff>0</xdr:rowOff>
              </from>
              <to>
                <xdr:col>42</xdr:col>
                <xdr:colOff>400050</xdr:colOff>
                <xdr:row>129</xdr:row>
                <xdr:rowOff>485775</xdr:rowOff>
              </to>
            </anchor>
          </objectPr>
        </oleObject>
      </mc:Choice>
      <mc:Fallback>
        <oleObject progId="PBrush" shapeId="39789" r:id="rId2874"/>
      </mc:Fallback>
    </mc:AlternateContent>
    <mc:AlternateContent xmlns:mc="http://schemas.openxmlformats.org/markup-compatibility/2006">
      <mc:Choice Requires="x14">
        <oleObject progId="PBrush" shapeId="39790" r:id="rId2875">
          <objectPr defaultSize="0" r:id="rId942">
            <anchor moveWithCells="1" sizeWithCells="1">
              <from>
                <xdr:col>44</xdr:col>
                <xdr:colOff>0</xdr:colOff>
                <xdr:row>129</xdr:row>
                <xdr:rowOff>0</xdr:rowOff>
              </from>
              <to>
                <xdr:col>44</xdr:col>
                <xdr:colOff>400050</xdr:colOff>
                <xdr:row>129</xdr:row>
                <xdr:rowOff>485775</xdr:rowOff>
              </to>
            </anchor>
          </objectPr>
        </oleObject>
      </mc:Choice>
      <mc:Fallback>
        <oleObject progId="PBrush" shapeId="39790" r:id="rId2875"/>
      </mc:Fallback>
    </mc:AlternateContent>
    <mc:AlternateContent xmlns:mc="http://schemas.openxmlformats.org/markup-compatibility/2006">
      <mc:Choice Requires="x14">
        <oleObject progId="PBrush" shapeId="39791" r:id="rId2876">
          <objectPr defaultSize="0" r:id="rId138">
            <anchor moveWithCells="1" sizeWithCells="1">
              <from>
                <xdr:col>28</xdr:col>
                <xdr:colOff>0</xdr:colOff>
                <xdr:row>141</xdr:row>
                <xdr:rowOff>0</xdr:rowOff>
              </from>
              <to>
                <xdr:col>28</xdr:col>
                <xdr:colOff>400050</xdr:colOff>
                <xdr:row>141</xdr:row>
                <xdr:rowOff>485775</xdr:rowOff>
              </to>
            </anchor>
          </objectPr>
        </oleObject>
      </mc:Choice>
      <mc:Fallback>
        <oleObject progId="PBrush" shapeId="39791" r:id="rId2876"/>
      </mc:Fallback>
    </mc:AlternateContent>
    <mc:AlternateContent xmlns:mc="http://schemas.openxmlformats.org/markup-compatibility/2006">
      <mc:Choice Requires="x14">
        <oleObject progId="PBrush" shapeId="39792" r:id="rId2877">
          <objectPr defaultSize="0" r:id="rId7">
            <anchor moveWithCells="1" sizeWithCells="1">
              <from>
                <xdr:col>30</xdr:col>
                <xdr:colOff>0</xdr:colOff>
                <xdr:row>141</xdr:row>
                <xdr:rowOff>0</xdr:rowOff>
              </from>
              <to>
                <xdr:col>30</xdr:col>
                <xdr:colOff>400050</xdr:colOff>
                <xdr:row>141</xdr:row>
                <xdr:rowOff>485775</xdr:rowOff>
              </to>
            </anchor>
          </objectPr>
        </oleObject>
      </mc:Choice>
      <mc:Fallback>
        <oleObject progId="PBrush" shapeId="39792" r:id="rId2877"/>
      </mc:Fallback>
    </mc:AlternateContent>
    <mc:AlternateContent xmlns:mc="http://schemas.openxmlformats.org/markup-compatibility/2006">
      <mc:Choice Requires="x14">
        <oleObject progId="PBrush" shapeId="39793" r:id="rId2878">
          <objectPr defaultSize="0" r:id="rId135">
            <anchor moveWithCells="1" sizeWithCells="1">
              <from>
                <xdr:col>32</xdr:col>
                <xdr:colOff>0</xdr:colOff>
                <xdr:row>141</xdr:row>
                <xdr:rowOff>0</xdr:rowOff>
              </from>
              <to>
                <xdr:col>32</xdr:col>
                <xdr:colOff>400050</xdr:colOff>
                <xdr:row>141</xdr:row>
                <xdr:rowOff>485775</xdr:rowOff>
              </to>
            </anchor>
          </objectPr>
        </oleObject>
      </mc:Choice>
      <mc:Fallback>
        <oleObject progId="PBrush" shapeId="39793" r:id="rId2878"/>
      </mc:Fallback>
    </mc:AlternateContent>
    <mc:AlternateContent xmlns:mc="http://schemas.openxmlformats.org/markup-compatibility/2006">
      <mc:Choice Requires="x14">
        <oleObject progId="PBrush" shapeId="39797" r:id="rId2879">
          <objectPr defaultSize="0" r:id="rId125">
            <anchor moveWithCells="1" sizeWithCells="1">
              <from>
                <xdr:col>42</xdr:col>
                <xdr:colOff>0</xdr:colOff>
                <xdr:row>141</xdr:row>
                <xdr:rowOff>0</xdr:rowOff>
              </from>
              <to>
                <xdr:col>42</xdr:col>
                <xdr:colOff>400050</xdr:colOff>
                <xdr:row>141</xdr:row>
                <xdr:rowOff>485775</xdr:rowOff>
              </to>
            </anchor>
          </objectPr>
        </oleObject>
      </mc:Choice>
      <mc:Fallback>
        <oleObject progId="PBrush" shapeId="39797" r:id="rId2879"/>
      </mc:Fallback>
    </mc:AlternateContent>
    <mc:AlternateContent xmlns:mc="http://schemas.openxmlformats.org/markup-compatibility/2006">
      <mc:Choice Requires="x14">
        <oleObject progId="PBrush" shapeId="39798" r:id="rId2880">
          <objectPr defaultSize="0" r:id="rId127">
            <anchor moveWithCells="1" sizeWithCells="1">
              <from>
                <xdr:col>40</xdr:col>
                <xdr:colOff>0</xdr:colOff>
                <xdr:row>141</xdr:row>
                <xdr:rowOff>0</xdr:rowOff>
              </from>
              <to>
                <xdr:col>40</xdr:col>
                <xdr:colOff>400050</xdr:colOff>
                <xdr:row>141</xdr:row>
                <xdr:rowOff>485775</xdr:rowOff>
              </to>
            </anchor>
          </objectPr>
        </oleObject>
      </mc:Choice>
      <mc:Fallback>
        <oleObject progId="PBrush" shapeId="39798" r:id="rId2880"/>
      </mc:Fallback>
    </mc:AlternateContent>
    <mc:AlternateContent xmlns:mc="http://schemas.openxmlformats.org/markup-compatibility/2006">
      <mc:Choice Requires="x14">
        <oleObject progId="PBrush" shapeId="39799" r:id="rId2881">
          <objectPr defaultSize="0" r:id="rId133">
            <anchor moveWithCells="1" sizeWithCells="1">
              <from>
                <xdr:col>34</xdr:col>
                <xdr:colOff>0</xdr:colOff>
                <xdr:row>141</xdr:row>
                <xdr:rowOff>0</xdr:rowOff>
              </from>
              <to>
                <xdr:col>34</xdr:col>
                <xdr:colOff>400050</xdr:colOff>
                <xdr:row>141</xdr:row>
                <xdr:rowOff>485775</xdr:rowOff>
              </to>
            </anchor>
          </objectPr>
        </oleObject>
      </mc:Choice>
      <mc:Fallback>
        <oleObject progId="PBrush" shapeId="39799" r:id="rId2881"/>
      </mc:Fallback>
    </mc:AlternateContent>
    <mc:AlternateContent xmlns:mc="http://schemas.openxmlformats.org/markup-compatibility/2006">
      <mc:Choice Requires="x14">
        <oleObject progId="PBrush" shapeId="39801" r:id="rId2882">
          <objectPr defaultSize="0" r:id="rId131">
            <anchor moveWithCells="1" sizeWithCells="1">
              <from>
                <xdr:col>36</xdr:col>
                <xdr:colOff>0</xdr:colOff>
                <xdr:row>141</xdr:row>
                <xdr:rowOff>0</xdr:rowOff>
              </from>
              <to>
                <xdr:col>36</xdr:col>
                <xdr:colOff>400050</xdr:colOff>
                <xdr:row>141</xdr:row>
                <xdr:rowOff>485775</xdr:rowOff>
              </to>
            </anchor>
          </objectPr>
        </oleObject>
      </mc:Choice>
      <mc:Fallback>
        <oleObject progId="PBrush" shapeId="39801" r:id="rId2882"/>
      </mc:Fallback>
    </mc:AlternateContent>
    <mc:AlternateContent xmlns:mc="http://schemas.openxmlformats.org/markup-compatibility/2006">
      <mc:Choice Requires="x14">
        <oleObject progId="PBrush" shapeId="39802" r:id="rId2883">
          <objectPr defaultSize="0" r:id="rId129">
            <anchor moveWithCells="1" sizeWithCells="1">
              <from>
                <xdr:col>38</xdr:col>
                <xdr:colOff>0</xdr:colOff>
                <xdr:row>141</xdr:row>
                <xdr:rowOff>0</xdr:rowOff>
              </from>
              <to>
                <xdr:col>38</xdr:col>
                <xdr:colOff>400050</xdr:colOff>
                <xdr:row>141</xdr:row>
                <xdr:rowOff>485775</xdr:rowOff>
              </to>
            </anchor>
          </objectPr>
        </oleObject>
      </mc:Choice>
      <mc:Fallback>
        <oleObject progId="PBrush" shapeId="39802" r:id="rId2883"/>
      </mc:Fallback>
    </mc:AlternateContent>
    <mc:AlternateContent xmlns:mc="http://schemas.openxmlformats.org/markup-compatibility/2006">
      <mc:Choice Requires="x14">
        <oleObject progId="PBrush" shapeId="39803" r:id="rId2884">
          <objectPr defaultSize="0" r:id="rId138">
            <anchor moveWithCells="1" sizeWithCells="1">
              <from>
                <xdr:col>28</xdr:col>
                <xdr:colOff>0</xdr:colOff>
                <xdr:row>59</xdr:row>
                <xdr:rowOff>0</xdr:rowOff>
              </from>
              <to>
                <xdr:col>28</xdr:col>
                <xdr:colOff>400050</xdr:colOff>
                <xdr:row>59</xdr:row>
                <xdr:rowOff>485775</xdr:rowOff>
              </to>
            </anchor>
          </objectPr>
        </oleObject>
      </mc:Choice>
      <mc:Fallback>
        <oleObject progId="PBrush" shapeId="39803" r:id="rId2884"/>
      </mc:Fallback>
    </mc:AlternateContent>
    <mc:AlternateContent xmlns:mc="http://schemas.openxmlformats.org/markup-compatibility/2006">
      <mc:Choice Requires="x14">
        <oleObject progId="PBrush" shapeId="39804" r:id="rId2885">
          <objectPr defaultSize="0" r:id="rId7">
            <anchor moveWithCells="1" sizeWithCells="1">
              <from>
                <xdr:col>30</xdr:col>
                <xdr:colOff>0</xdr:colOff>
                <xdr:row>59</xdr:row>
                <xdr:rowOff>0</xdr:rowOff>
              </from>
              <to>
                <xdr:col>30</xdr:col>
                <xdr:colOff>400050</xdr:colOff>
                <xdr:row>59</xdr:row>
                <xdr:rowOff>485775</xdr:rowOff>
              </to>
            </anchor>
          </objectPr>
        </oleObject>
      </mc:Choice>
      <mc:Fallback>
        <oleObject progId="PBrush" shapeId="39804" r:id="rId2885"/>
      </mc:Fallback>
    </mc:AlternateContent>
    <mc:AlternateContent xmlns:mc="http://schemas.openxmlformats.org/markup-compatibility/2006">
      <mc:Choice Requires="x14">
        <oleObject progId="PBrush" shapeId="39805" r:id="rId2886">
          <objectPr defaultSize="0" r:id="rId135">
            <anchor moveWithCells="1" sizeWithCells="1">
              <from>
                <xdr:col>32</xdr:col>
                <xdr:colOff>0</xdr:colOff>
                <xdr:row>59</xdr:row>
                <xdr:rowOff>0</xdr:rowOff>
              </from>
              <to>
                <xdr:col>32</xdr:col>
                <xdr:colOff>400050</xdr:colOff>
                <xdr:row>59</xdr:row>
                <xdr:rowOff>485775</xdr:rowOff>
              </to>
            </anchor>
          </objectPr>
        </oleObject>
      </mc:Choice>
      <mc:Fallback>
        <oleObject progId="PBrush" shapeId="39805" r:id="rId2886"/>
      </mc:Fallback>
    </mc:AlternateContent>
    <mc:AlternateContent xmlns:mc="http://schemas.openxmlformats.org/markup-compatibility/2006">
      <mc:Choice Requires="x14">
        <oleObject progId="PBrush" shapeId="39806" r:id="rId2887">
          <objectPr defaultSize="0" r:id="rId125">
            <anchor moveWithCells="1" sizeWithCells="1">
              <from>
                <xdr:col>42</xdr:col>
                <xdr:colOff>0</xdr:colOff>
                <xdr:row>59</xdr:row>
                <xdr:rowOff>0</xdr:rowOff>
              </from>
              <to>
                <xdr:col>42</xdr:col>
                <xdr:colOff>400050</xdr:colOff>
                <xdr:row>59</xdr:row>
                <xdr:rowOff>485775</xdr:rowOff>
              </to>
            </anchor>
          </objectPr>
        </oleObject>
      </mc:Choice>
      <mc:Fallback>
        <oleObject progId="PBrush" shapeId="39806" r:id="rId2887"/>
      </mc:Fallback>
    </mc:AlternateContent>
    <mc:AlternateContent xmlns:mc="http://schemas.openxmlformats.org/markup-compatibility/2006">
      <mc:Choice Requires="x14">
        <oleObject progId="PBrush" shapeId="39807" r:id="rId2888">
          <objectPr defaultSize="0" r:id="rId127">
            <anchor moveWithCells="1" sizeWithCells="1">
              <from>
                <xdr:col>40</xdr:col>
                <xdr:colOff>0</xdr:colOff>
                <xdr:row>59</xdr:row>
                <xdr:rowOff>0</xdr:rowOff>
              </from>
              <to>
                <xdr:col>40</xdr:col>
                <xdr:colOff>400050</xdr:colOff>
                <xdr:row>59</xdr:row>
                <xdr:rowOff>485775</xdr:rowOff>
              </to>
            </anchor>
          </objectPr>
        </oleObject>
      </mc:Choice>
      <mc:Fallback>
        <oleObject progId="PBrush" shapeId="39807" r:id="rId2888"/>
      </mc:Fallback>
    </mc:AlternateContent>
    <mc:AlternateContent xmlns:mc="http://schemas.openxmlformats.org/markup-compatibility/2006">
      <mc:Choice Requires="x14">
        <oleObject progId="PBrush" shapeId="39808" r:id="rId2889">
          <objectPr defaultSize="0" r:id="rId133">
            <anchor moveWithCells="1" sizeWithCells="1">
              <from>
                <xdr:col>34</xdr:col>
                <xdr:colOff>0</xdr:colOff>
                <xdr:row>59</xdr:row>
                <xdr:rowOff>0</xdr:rowOff>
              </from>
              <to>
                <xdr:col>34</xdr:col>
                <xdr:colOff>400050</xdr:colOff>
                <xdr:row>59</xdr:row>
                <xdr:rowOff>485775</xdr:rowOff>
              </to>
            </anchor>
          </objectPr>
        </oleObject>
      </mc:Choice>
      <mc:Fallback>
        <oleObject progId="PBrush" shapeId="39808" r:id="rId2889"/>
      </mc:Fallback>
    </mc:AlternateContent>
    <mc:AlternateContent xmlns:mc="http://schemas.openxmlformats.org/markup-compatibility/2006">
      <mc:Choice Requires="x14">
        <oleObject progId="PBrush" shapeId="39809" r:id="rId2890">
          <objectPr defaultSize="0" r:id="rId131">
            <anchor moveWithCells="1" sizeWithCells="1">
              <from>
                <xdr:col>36</xdr:col>
                <xdr:colOff>0</xdr:colOff>
                <xdr:row>59</xdr:row>
                <xdr:rowOff>0</xdr:rowOff>
              </from>
              <to>
                <xdr:col>36</xdr:col>
                <xdr:colOff>400050</xdr:colOff>
                <xdr:row>59</xdr:row>
                <xdr:rowOff>485775</xdr:rowOff>
              </to>
            </anchor>
          </objectPr>
        </oleObject>
      </mc:Choice>
      <mc:Fallback>
        <oleObject progId="PBrush" shapeId="39809" r:id="rId2890"/>
      </mc:Fallback>
    </mc:AlternateContent>
    <mc:AlternateContent xmlns:mc="http://schemas.openxmlformats.org/markup-compatibility/2006">
      <mc:Choice Requires="x14">
        <oleObject progId="PBrush" shapeId="39810" r:id="rId2891">
          <objectPr defaultSize="0" r:id="rId129">
            <anchor moveWithCells="1" sizeWithCells="1">
              <from>
                <xdr:col>38</xdr:col>
                <xdr:colOff>0</xdr:colOff>
                <xdr:row>59</xdr:row>
                <xdr:rowOff>0</xdr:rowOff>
              </from>
              <to>
                <xdr:col>38</xdr:col>
                <xdr:colOff>400050</xdr:colOff>
                <xdr:row>59</xdr:row>
                <xdr:rowOff>485775</xdr:rowOff>
              </to>
            </anchor>
          </objectPr>
        </oleObject>
      </mc:Choice>
      <mc:Fallback>
        <oleObject progId="PBrush" shapeId="39810" r:id="rId2891"/>
      </mc:Fallback>
    </mc:AlternateContent>
    <mc:AlternateContent xmlns:mc="http://schemas.openxmlformats.org/markup-compatibility/2006">
      <mc:Choice Requires="x14">
        <oleObject progId="PBrush" shapeId="39811" r:id="rId2892">
          <objectPr defaultSize="0" r:id="rId138">
            <anchor moveWithCells="1" sizeWithCells="1">
              <from>
                <xdr:col>28</xdr:col>
                <xdr:colOff>0</xdr:colOff>
                <xdr:row>200</xdr:row>
                <xdr:rowOff>0</xdr:rowOff>
              </from>
              <to>
                <xdr:col>28</xdr:col>
                <xdr:colOff>400050</xdr:colOff>
                <xdr:row>200</xdr:row>
                <xdr:rowOff>485775</xdr:rowOff>
              </to>
            </anchor>
          </objectPr>
        </oleObject>
      </mc:Choice>
      <mc:Fallback>
        <oleObject progId="PBrush" shapeId="39811" r:id="rId2892"/>
      </mc:Fallback>
    </mc:AlternateContent>
    <mc:AlternateContent xmlns:mc="http://schemas.openxmlformats.org/markup-compatibility/2006">
      <mc:Choice Requires="x14">
        <oleObject progId="PBrush" shapeId="39812" r:id="rId2893">
          <objectPr defaultSize="0" r:id="rId7">
            <anchor moveWithCells="1" sizeWithCells="1">
              <from>
                <xdr:col>30</xdr:col>
                <xdr:colOff>0</xdr:colOff>
                <xdr:row>200</xdr:row>
                <xdr:rowOff>0</xdr:rowOff>
              </from>
              <to>
                <xdr:col>30</xdr:col>
                <xdr:colOff>400050</xdr:colOff>
                <xdr:row>200</xdr:row>
                <xdr:rowOff>485775</xdr:rowOff>
              </to>
            </anchor>
          </objectPr>
        </oleObject>
      </mc:Choice>
      <mc:Fallback>
        <oleObject progId="PBrush" shapeId="39812" r:id="rId2893"/>
      </mc:Fallback>
    </mc:AlternateContent>
    <mc:AlternateContent xmlns:mc="http://schemas.openxmlformats.org/markup-compatibility/2006">
      <mc:Choice Requires="x14">
        <oleObject progId="PBrush" shapeId="39813" r:id="rId2894">
          <objectPr defaultSize="0" r:id="rId135">
            <anchor moveWithCells="1" sizeWithCells="1">
              <from>
                <xdr:col>32</xdr:col>
                <xdr:colOff>0</xdr:colOff>
                <xdr:row>200</xdr:row>
                <xdr:rowOff>0</xdr:rowOff>
              </from>
              <to>
                <xdr:col>32</xdr:col>
                <xdr:colOff>400050</xdr:colOff>
                <xdr:row>200</xdr:row>
                <xdr:rowOff>485775</xdr:rowOff>
              </to>
            </anchor>
          </objectPr>
        </oleObject>
      </mc:Choice>
      <mc:Fallback>
        <oleObject progId="PBrush" shapeId="39813" r:id="rId2894"/>
      </mc:Fallback>
    </mc:AlternateContent>
    <mc:AlternateContent xmlns:mc="http://schemas.openxmlformats.org/markup-compatibility/2006">
      <mc:Choice Requires="x14">
        <oleObject progId="PBrush" shapeId="39814" r:id="rId2895">
          <objectPr defaultSize="0" r:id="rId125">
            <anchor moveWithCells="1" sizeWithCells="1">
              <from>
                <xdr:col>42</xdr:col>
                <xdr:colOff>0</xdr:colOff>
                <xdr:row>200</xdr:row>
                <xdr:rowOff>0</xdr:rowOff>
              </from>
              <to>
                <xdr:col>42</xdr:col>
                <xdr:colOff>400050</xdr:colOff>
                <xdr:row>200</xdr:row>
                <xdr:rowOff>485775</xdr:rowOff>
              </to>
            </anchor>
          </objectPr>
        </oleObject>
      </mc:Choice>
      <mc:Fallback>
        <oleObject progId="PBrush" shapeId="39814" r:id="rId2895"/>
      </mc:Fallback>
    </mc:AlternateContent>
    <mc:AlternateContent xmlns:mc="http://schemas.openxmlformats.org/markup-compatibility/2006">
      <mc:Choice Requires="x14">
        <oleObject progId="PBrush" shapeId="39815" r:id="rId2896">
          <objectPr defaultSize="0" r:id="rId127">
            <anchor moveWithCells="1" sizeWithCells="1">
              <from>
                <xdr:col>40</xdr:col>
                <xdr:colOff>0</xdr:colOff>
                <xdr:row>200</xdr:row>
                <xdr:rowOff>0</xdr:rowOff>
              </from>
              <to>
                <xdr:col>40</xdr:col>
                <xdr:colOff>400050</xdr:colOff>
                <xdr:row>200</xdr:row>
                <xdr:rowOff>485775</xdr:rowOff>
              </to>
            </anchor>
          </objectPr>
        </oleObject>
      </mc:Choice>
      <mc:Fallback>
        <oleObject progId="PBrush" shapeId="39815" r:id="rId2896"/>
      </mc:Fallback>
    </mc:AlternateContent>
    <mc:AlternateContent xmlns:mc="http://schemas.openxmlformats.org/markup-compatibility/2006">
      <mc:Choice Requires="x14">
        <oleObject progId="PBrush" shapeId="39816" r:id="rId2897">
          <objectPr defaultSize="0" r:id="rId133">
            <anchor moveWithCells="1" sizeWithCells="1">
              <from>
                <xdr:col>34</xdr:col>
                <xdr:colOff>0</xdr:colOff>
                <xdr:row>200</xdr:row>
                <xdr:rowOff>0</xdr:rowOff>
              </from>
              <to>
                <xdr:col>34</xdr:col>
                <xdr:colOff>400050</xdr:colOff>
                <xdr:row>200</xdr:row>
                <xdr:rowOff>485775</xdr:rowOff>
              </to>
            </anchor>
          </objectPr>
        </oleObject>
      </mc:Choice>
      <mc:Fallback>
        <oleObject progId="PBrush" shapeId="39816" r:id="rId2897"/>
      </mc:Fallback>
    </mc:AlternateContent>
    <mc:AlternateContent xmlns:mc="http://schemas.openxmlformats.org/markup-compatibility/2006">
      <mc:Choice Requires="x14">
        <oleObject progId="PBrush" shapeId="39817" r:id="rId2898">
          <objectPr defaultSize="0" r:id="rId131">
            <anchor moveWithCells="1" sizeWithCells="1">
              <from>
                <xdr:col>36</xdr:col>
                <xdr:colOff>0</xdr:colOff>
                <xdr:row>200</xdr:row>
                <xdr:rowOff>0</xdr:rowOff>
              </from>
              <to>
                <xdr:col>36</xdr:col>
                <xdr:colOff>400050</xdr:colOff>
                <xdr:row>200</xdr:row>
                <xdr:rowOff>485775</xdr:rowOff>
              </to>
            </anchor>
          </objectPr>
        </oleObject>
      </mc:Choice>
      <mc:Fallback>
        <oleObject progId="PBrush" shapeId="39817" r:id="rId2898"/>
      </mc:Fallback>
    </mc:AlternateContent>
    <mc:AlternateContent xmlns:mc="http://schemas.openxmlformats.org/markup-compatibility/2006">
      <mc:Choice Requires="x14">
        <oleObject progId="PBrush" shapeId="39818" r:id="rId2899">
          <objectPr defaultSize="0" r:id="rId129">
            <anchor moveWithCells="1" sizeWithCells="1">
              <from>
                <xdr:col>38</xdr:col>
                <xdr:colOff>0</xdr:colOff>
                <xdr:row>200</xdr:row>
                <xdr:rowOff>0</xdr:rowOff>
              </from>
              <to>
                <xdr:col>38</xdr:col>
                <xdr:colOff>400050</xdr:colOff>
                <xdr:row>200</xdr:row>
                <xdr:rowOff>485775</xdr:rowOff>
              </to>
            </anchor>
          </objectPr>
        </oleObject>
      </mc:Choice>
      <mc:Fallback>
        <oleObject progId="PBrush" shapeId="39818" r:id="rId2899"/>
      </mc:Fallback>
    </mc:AlternateContent>
    <mc:AlternateContent xmlns:mc="http://schemas.openxmlformats.org/markup-compatibility/2006">
      <mc:Choice Requires="x14">
        <oleObject progId="PBrush" shapeId="39819" r:id="rId2900">
          <objectPr defaultSize="0" r:id="rId138">
            <anchor moveWithCells="1" sizeWithCells="1">
              <from>
                <xdr:col>28</xdr:col>
                <xdr:colOff>0</xdr:colOff>
                <xdr:row>96</xdr:row>
                <xdr:rowOff>0</xdr:rowOff>
              </from>
              <to>
                <xdr:col>28</xdr:col>
                <xdr:colOff>400050</xdr:colOff>
                <xdr:row>96</xdr:row>
                <xdr:rowOff>485775</xdr:rowOff>
              </to>
            </anchor>
          </objectPr>
        </oleObject>
      </mc:Choice>
      <mc:Fallback>
        <oleObject progId="PBrush" shapeId="39819" r:id="rId2900"/>
      </mc:Fallback>
    </mc:AlternateContent>
    <mc:AlternateContent xmlns:mc="http://schemas.openxmlformats.org/markup-compatibility/2006">
      <mc:Choice Requires="x14">
        <oleObject progId="PBrush" shapeId="39820" r:id="rId2901">
          <objectPr defaultSize="0" r:id="rId7">
            <anchor moveWithCells="1" sizeWithCells="1">
              <from>
                <xdr:col>30</xdr:col>
                <xdr:colOff>0</xdr:colOff>
                <xdr:row>96</xdr:row>
                <xdr:rowOff>0</xdr:rowOff>
              </from>
              <to>
                <xdr:col>30</xdr:col>
                <xdr:colOff>400050</xdr:colOff>
                <xdr:row>96</xdr:row>
                <xdr:rowOff>485775</xdr:rowOff>
              </to>
            </anchor>
          </objectPr>
        </oleObject>
      </mc:Choice>
      <mc:Fallback>
        <oleObject progId="PBrush" shapeId="39820" r:id="rId2901"/>
      </mc:Fallback>
    </mc:AlternateContent>
    <mc:AlternateContent xmlns:mc="http://schemas.openxmlformats.org/markup-compatibility/2006">
      <mc:Choice Requires="x14">
        <oleObject progId="PBrush" shapeId="39821" r:id="rId2902">
          <objectPr defaultSize="0" r:id="rId135">
            <anchor moveWithCells="1" sizeWithCells="1">
              <from>
                <xdr:col>32</xdr:col>
                <xdr:colOff>0</xdr:colOff>
                <xdr:row>96</xdr:row>
                <xdr:rowOff>0</xdr:rowOff>
              </from>
              <to>
                <xdr:col>32</xdr:col>
                <xdr:colOff>400050</xdr:colOff>
                <xdr:row>96</xdr:row>
                <xdr:rowOff>485775</xdr:rowOff>
              </to>
            </anchor>
          </objectPr>
        </oleObject>
      </mc:Choice>
      <mc:Fallback>
        <oleObject progId="PBrush" shapeId="39821" r:id="rId2902"/>
      </mc:Fallback>
    </mc:AlternateContent>
    <mc:AlternateContent xmlns:mc="http://schemas.openxmlformats.org/markup-compatibility/2006">
      <mc:Choice Requires="x14">
        <oleObject progId="PBrush" shapeId="39822" r:id="rId2903">
          <objectPr defaultSize="0" r:id="rId125">
            <anchor moveWithCells="1" sizeWithCells="1">
              <from>
                <xdr:col>42</xdr:col>
                <xdr:colOff>0</xdr:colOff>
                <xdr:row>96</xdr:row>
                <xdr:rowOff>0</xdr:rowOff>
              </from>
              <to>
                <xdr:col>42</xdr:col>
                <xdr:colOff>400050</xdr:colOff>
                <xdr:row>96</xdr:row>
                <xdr:rowOff>485775</xdr:rowOff>
              </to>
            </anchor>
          </objectPr>
        </oleObject>
      </mc:Choice>
      <mc:Fallback>
        <oleObject progId="PBrush" shapeId="39822" r:id="rId2903"/>
      </mc:Fallback>
    </mc:AlternateContent>
    <mc:AlternateContent xmlns:mc="http://schemas.openxmlformats.org/markup-compatibility/2006">
      <mc:Choice Requires="x14">
        <oleObject progId="PBrush" shapeId="39823" r:id="rId2904">
          <objectPr defaultSize="0" r:id="rId127">
            <anchor moveWithCells="1" sizeWithCells="1">
              <from>
                <xdr:col>40</xdr:col>
                <xdr:colOff>0</xdr:colOff>
                <xdr:row>96</xdr:row>
                <xdr:rowOff>0</xdr:rowOff>
              </from>
              <to>
                <xdr:col>40</xdr:col>
                <xdr:colOff>400050</xdr:colOff>
                <xdr:row>96</xdr:row>
                <xdr:rowOff>485775</xdr:rowOff>
              </to>
            </anchor>
          </objectPr>
        </oleObject>
      </mc:Choice>
      <mc:Fallback>
        <oleObject progId="PBrush" shapeId="39823" r:id="rId2904"/>
      </mc:Fallback>
    </mc:AlternateContent>
    <mc:AlternateContent xmlns:mc="http://schemas.openxmlformats.org/markup-compatibility/2006">
      <mc:Choice Requires="x14">
        <oleObject progId="PBrush" shapeId="39824" r:id="rId2905">
          <objectPr defaultSize="0" r:id="rId133">
            <anchor moveWithCells="1" sizeWithCells="1">
              <from>
                <xdr:col>34</xdr:col>
                <xdr:colOff>0</xdr:colOff>
                <xdr:row>96</xdr:row>
                <xdr:rowOff>0</xdr:rowOff>
              </from>
              <to>
                <xdr:col>34</xdr:col>
                <xdr:colOff>400050</xdr:colOff>
                <xdr:row>96</xdr:row>
                <xdr:rowOff>485775</xdr:rowOff>
              </to>
            </anchor>
          </objectPr>
        </oleObject>
      </mc:Choice>
      <mc:Fallback>
        <oleObject progId="PBrush" shapeId="39824" r:id="rId2905"/>
      </mc:Fallback>
    </mc:AlternateContent>
    <mc:AlternateContent xmlns:mc="http://schemas.openxmlformats.org/markup-compatibility/2006">
      <mc:Choice Requires="x14">
        <oleObject progId="PBrush" shapeId="39825" r:id="rId2906">
          <objectPr defaultSize="0" r:id="rId131">
            <anchor moveWithCells="1" sizeWithCells="1">
              <from>
                <xdr:col>36</xdr:col>
                <xdr:colOff>0</xdr:colOff>
                <xdr:row>96</xdr:row>
                <xdr:rowOff>0</xdr:rowOff>
              </from>
              <to>
                <xdr:col>36</xdr:col>
                <xdr:colOff>400050</xdr:colOff>
                <xdr:row>96</xdr:row>
                <xdr:rowOff>485775</xdr:rowOff>
              </to>
            </anchor>
          </objectPr>
        </oleObject>
      </mc:Choice>
      <mc:Fallback>
        <oleObject progId="PBrush" shapeId="39825" r:id="rId2906"/>
      </mc:Fallback>
    </mc:AlternateContent>
    <mc:AlternateContent xmlns:mc="http://schemas.openxmlformats.org/markup-compatibility/2006">
      <mc:Choice Requires="x14">
        <oleObject progId="PBrush" shapeId="39826" r:id="rId2907">
          <objectPr defaultSize="0" r:id="rId129">
            <anchor moveWithCells="1" sizeWithCells="1">
              <from>
                <xdr:col>38</xdr:col>
                <xdr:colOff>0</xdr:colOff>
                <xdr:row>96</xdr:row>
                <xdr:rowOff>0</xdr:rowOff>
              </from>
              <to>
                <xdr:col>38</xdr:col>
                <xdr:colOff>400050</xdr:colOff>
                <xdr:row>96</xdr:row>
                <xdr:rowOff>485775</xdr:rowOff>
              </to>
            </anchor>
          </objectPr>
        </oleObject>
      </mc:Choice>
      <mc:Fallback>
        <oleObject progId="PBrush" shapeId="39826" r:id="rId2907"/>
      </mc:Fallback>
    </mc:AlternateContent>
    <mc:AlternateContent xmlns:mc="http://schemas.openxmlformats.org/markup-compatibility/2006">
      <mc:Choice Requires="x14">
        <oleObject progId="PBrush" shapeId="39827" r:id="rId2908">
          <objectPr defaultSize="0" r:id="rId138">
            <anchor moveWithCells="1" sizeWithCells="1">
              <from>
                <xdr:col>28</xdr:col>
                <xdr:colOff>0</xdr:colOff>
                <xdr:row>57</xdr:row>
                <xdr:rowOff>0</xdr:rowOff>
              </from>
              <to>
                <xdr:col>28</xdr:col>
                <xdr:colOff>400050</xdr:colOff>
                <xdr:row>57</xdr:row>
                <xdr:rowOff>485775</xdr:rowOff>
              </to>
            </anchor>
          </objectPr>
        </oleObject>
      </mc:Choice>
      <mc:Fallback>
        <oleObject progId="PBrush" shapeId="39827" r:id="rId2908"/>
      </mc:Fallback>
    </mc:AlternateContent>
    <mc:AlternateContent xmlns:mc="http://schemas.openxmlformats.org/markup-compatibility/2006">
      <mc:Choice Requires="x14">
        <oleObject progId="PBrush" shapeId="39828" r:id="rId2909">
          <objectPr defaultSize="0" r:id="rId7">
            <anchor moveWithCells="1" sizeWithCells="1">
              <from>
                <xdr:col>30</xdr:col>
                <xdr:colOff>0</xdr:colOff>
                <xdr:row>57</xdr:row>
                <xdr:rowOff>0</xdr:rowOff>
              </from>
              <to>
                <xdr:col>30</xdr:col>
                <xdr:colOff>400050</xdr:colOff>
                <xdr:row>57</xdr:row>
                <xdr:rowOff>485775</xdr:rowOff>
              </to>
            </anchor>
          </objectPr>
        </oleObject>
      </mc:Choice>
      <mc:Fallback>
        <oleObject progId="PBrush" shapeId="39828" r:id="rId2909"/>
      </mc:Fallback>
    </mc:AlternateContent>
    <mc:AlternateContent xmlns:mc="http://schemas.openxmlformats.org/markup-compatibility/2006">
      <mc:Choice Requires="x14">
        <oleObject progId="PBrush" shapeId="39829" r:id="rId2910">
          <objectPr defaultSize="0" r:id="rId135">
            <anchor moveWithCells="1" sizeWithCells="1">
              <from>
                <xdr:col>32</xdr:col>
                <xdr:colOff>0</xdr:colOff>
                <xdr:row>57</xdr:row>
                <xdr:rowOff>0</xdr:rowOff>
              </from>
              <to>
                <xdr:col>32</xdr:col>
                <xdr:colOff>400050</xdr:colOff>
                <xdr:row>57</xdr:row>
                <xdr:rowOff>485775</xdr:rowOff>
              </to>
            </anchor>
          </objectPr>
        </oleObject>
      </mc:Choice>
      <mc:Fallback>
        <oleObject progId="PBrush" shapeId="39829" r:id="rId2910"/>
      </mc:Fallback>
    </mc:AlternateContent>
    <mc:AlternateContent xmlns:mc="http://schemas.openxmlformats.org/markup-compatibility/2006">
      <mc:Choice Requires="x14">
        <oleObject progId="PBrush" shapeId="39830" r:id="rId2911">
          <objectPr defaultSize="0" r:id="rId125">
            <anchor moveWithCells="1" sizeWithCells="1">
              <from>
                <xdr:col>42</xdr:col>
                <xdr:colOff>0</xdr:colOff>
                <xdr:row>57</xdr:row>
                <xdr:rowOff>0</xdr:rowOff>
              </from>
              <to>
                <xdr:col>42</xdr:col>
                <xdr:colOff>400050</xdr:colOff>
                <xdr:row>57</xdr:row>
                <xdr:rowOff>485775</xdr:rowOff>
              </to>
            </anchor>
          </objectPr>
        </oleObject>
      </mc:Choice>
      <mc:Fallback>
        <oleObject progId="PBrush" shapeId="39830" r:id="rId2911"/>
      </mc:Fallback>
    </mc:AlternateContent>
    <mc:AlternateContent xmlns:mc="http://schemas.openxmlformats.org/markup-compatibility/2006">
      <mc:Choice Requires="x14">
        <oleObject progId="PBrush" shapeId="39831" r:id="rId2912">
          <objectPr defaultSize="0" r:id="rId127">
            <anchor moveWithCells="1" sizeWithCells="1">
              <from>
                <xdr:col>40</xdr:col>
                <xdr:colOff>0</xdr:colOff>
                <xdr:row>57</xdr:row>
                <xdr:rowOff>0</xdr:rowOff>
              </from>
              <to>
                <xdr:col>40</xdr:col>
                <xdr:colOff>400050</xdr:colOff>
                <xdr:row>57</xdr:row>
                <xdr:rowOff>485775</xdr:rowOff>
              </to>
            </anchor>
          </objectPr>
        </oleObject>
      </mc:Choice>
      <mc:Fallback>
        <oleObject progId="PBrush" shapeId="39831" r:id="rId2912"/>
      </mc:Fallback>
    </mc:AlternateContent>
    <mc:AlternateContent xmlns:mc="http://schemas.openxmlformats.org/markup-compatibility/2006">
      <mc:Choice Requires="x14">
        <oleObject progId="PBrush" shapeId="39832" r:id="rId2913">
          <objectPr defaultSize="0" r:id="rId133">
            <anchor moveWithCells="1" sizeWithCells="1">
              <from>
                <xdr:col>34</xdr:col>
                <xdr:colOff>0</xdr:colOff>
                <xdr:row>57</xdr:row>
                <xdr:rowOff>0</xdr:rowOff>
              </from>
              <to>
                <xdr:col>34</xdr:col>
                <xdr:colOff>400050</xdr:colOff>
                <xdr:row>57</xdr:row>
                <xdr:rowOff>485775</xdr:rowOff>
              </to>
            </anchor>
          </objectPr>
        </oleObject>
      </mc:Choice>
      <mc:Fallback>
        <oleObject progId="PBrush" shapeId="39832" r:id="rId2913"/>
      </mc:Fallback>
    </mc:AlternateContent>
    <mc:AlternateContent xmlns:mc="http://schemas.openxmlformats.org/markup-compatibility/2006">
      <mc:Choice Requires="x14">
        <oleObject progId="PBrush" shapeId="39833" r:id="rId2914">
          <objectPr defaultSize="0" r:id="rId131">
            <anchor moveWithCells="1" sizeWithCells="1">
              <from>
                <xdr:col>36</xdr:col>
                <xdr:colOff>0</xdr:colOff>
                <xdr:row>57</xdr:row>
                <xdr:rowOff>0</xdr:rowOff>
              </from>
              <to>
                <xdr:col>36</xdr:col>
                <xdr:colOff>400050</xdr:colOff>
                <xdr:row>57</xdr:row>
                <xdr:rowOff>485775</xdr:rowOff>
              </to>
            </anchor>
          </objectPr>
        </oleObject>
      </mc:Choice>
      <mc:Fallback>
        <oleObject progId="PBrush" shapeId="39833" r:id="rId2914"/>
      </mc:Fallback>
    </mc:AlternateContent>
    <mc:AlternateContent xmlns:mc="http://schemas.openxmlformats.org/markup-compatibility/2006">
      <mc:Choice Requires="x14">
        <oleObject progId="PBrush" shapeId="39834" r:id="rId2915">
          <objectPr defaultSize="0" r:id="rId129">
            <anchor moveWithCells="1" sizeWithCells="1">
              <from>
                <xdr:col>38</xdr:col>
                <xdr:colOff>0</xdr:colOff>
                <xdr:row>57</xdr:row>
                <xdr:rowOff>0</xdr:rowOff>
              </from>
              <to>
                <xdr:col>38</xdr:col>
                <xdr:colOff>400050</xdr:colOff>
                <xdr:row>57</xdr:row>
                <xdr:rowOff>485775</xdr:rowOff>
              </to>
            </anchor>
          </objectPr>
        </oleObject>
      </mc:Choice>
      <mc:Fallback>
        <oleObject progId="PBrush" shapeId="39834" r:id="rId2915"/>
      </mc:Fallback>
    </mc:AlternateContent>
    <mc:AlternateContent xmlns:mc="http://schemas.openxmlformats.org/markup-compatibility/2006">
      <mc:Choice Requires="x14">
        <oleObject progId="PBrush" shapeId="39835" r:id="rId2916">
          <objectPr defaultSize="0" r:id="rId138">
            <anchor moveWithCells="1" sizeWithCells="1">
              <from>
                <xdr:col>28</xdr:col>
                <xdr:colOff>0</xdr:colOff>
                <xdr:row>56</xdr:row>
                <xdr:rowOff>0</xdr:rowOff>
              </from>
              <to>
                <xdr:col>28</xdr:col>
                <xdr:colOff>400050</xdr:colOff>
                <xdr:row>56</xdr:row>
                <xdr:rowOff>485775</xdr:rowOff>
              </to>
            </anchor>
          </objectPr>
        </oleObject>
      </mc:Choice>
      <mc:Fallback>
        <oleObject progId="PBrush" shapeId="39835" r:id="rId2916"/>
      </mc:Fallback>
    </mc:AlternateContent>
    <mc:AlternateContent xmlns:mc="http://schemas.openxmlformats.org/markup-compatibility/2006">
      <mc:Choice Requires="x14">
        <oleObject progId="PBrush" shapeId="39836" r:id="rId2917">
          <objectPr defaultSize="0" r:id="rId7">
            <anchor moveWithCells="1" sizeWithCells="1">
              <from>
                <xdr:col>30</xdr:col>
                <xdr:colOff>0</xdr:colOff>
                <xdr:row>56</xdr:row>
                <xdr:rowOff>0</xdr:rowOff>
              </from>
              <to>
                <xdr:col>30</xdr:col>
                <xdr:colOff>400050</xdr:colOff>
                <xdr:row>56</xdr:row>
                <xdr:rowOff>485775</xdr:rowOff>
              </to>
            </anchor>
          </objectPr>
        </oleObject>
      </mc:Choice>
      <mc:Fallback>
        <oleObject progId="PBrush" shapeId="39836" r:id="rId2917"/>
      </mc:Fallback>
    </mc:AlternateContent>
    <mc:AlternateContent xmlns:mc="http://schemas.openxmlformats.org/markup-compatibility/2006">
      <mc:Choice Requires="x14">
        <oleObject progId="PBrush" shapeId="39837" r:id="rId2918">
          <objectPr defaultSize="0" r:id="rId135">
            <anchor moveWithCells="1" sizeWithCells="1">
              <from>
                <xdr:col>32</xdr:col>
                <xdr:colOff>0</xdr:colOff>
                <xdr:row>56</xdr:row>
                <xdr:rowOff>0</xdr:rowOff>
              </from>
              <to>
                <xdr:col>32</xdr:col>
                <xdr:colOff>400050</xdr:colOff>
                <xdr:row>56</xdr:row>
                <xdr:rowOff>485775</xdr:rowOff>
              </to>
            </anchor>
          </objectPr>
        </oleObject>
      </mc:Choice>
      <mc:Fallback>
        <oleObject progId="PBrush" shapeId="39837" r:id="rId2918"/>
      </mc:Fallback>
    </mc:AlternateContent>
    <mc:AlternateContent xmlns:mc="http://schemas.openxmlformats.org/markup-compatibility/2006">
      <mc:Choice Requires="x14">
        <oleObject progId="PBrush" shapeId="39838" r:id="rId2919">
          <objectPr defaultSize="0" r:id="rId125">
            <anchor moveWithCells="1" sizeWithCells="1">
              <from>
                <xdr:col>42</xdr:col>
                <xdr:colOff>0</xdr:colOff>
                <xdr:row>56</xdr:row>
                <xdr:rowOff>0</xdr:rowOff>
              </from>
              <to>
                <xdr:col>42</xdr:col>
                <xdr:colOff>400050</xdr:colOff>
                <xdr:row>56</xdr:row>
                <xdr:rowOff>485775</xdr:rowOff>
              </to>
            </anchor>
          </objectPr>
        </oleObject>
      </mc:Choice>
      <mc:Fallback>
        <oleObject progId="PBrush" shapeId="39838" r:id="rId2919"/>
      </mc:Fallback>
    </mc:AlternateContent>
    <mc:AlternateContent xmlns:mc="http://schemas.openxmlformats.org/markup-compatibility/2006">
      <mc:Choice Requires="x14">
        <oleObject progId="PBrush" shapeId="39839" r:id="rId2920">
          <objectPr defaultSize="0" r:id="rId127">
            <anchor moveWithCells="1" sizeWithCells="1">
              <from>
                <xdr:col>40</xdr:col>
                <xdr:colOff>0</xdr:colOff>
                <xdr:row>56</xdr:row>
                <xdr:rowOff>0</xdr:rowOff>
              </from>
              <to>
                <xdr:col>40</xdr:col>
                <xdr:colOff>400050</xdr:colOff>
                <xdr:row>56</xdr:row>
                <xdr:rowOff>485775</xdr:rowOff>
              </to>
            </anchor>
          </objectPr>
        </oleObject>
      </mc:Choice>
      <mc:Fallback>
        <oleObject progId="PBrush" shapeId="39839" r:id="rId2920"/>
      </mc:Fallback>
    </mc:AlternateContent>
    <mc:AlternateContent xmlns:mc="http://schemas.openxmlformats.org/markup-compatibility/2006">
      <mc:Choice Requires="x14">
        <oleObject progId="PBrush" shapeId="39840" r:id="rId2921">
          <objectPr defaultSize="0" r:id="rId133">
            <anchor moveWithCells="1" sizeWithCells="1">
              <from>
                <xdr:col>34</xdr:col>
                <xdr:colOff>0</xdr:colOff>
                <xdr:row>56</xdr:row>
                <xdr:rowOff>0</xdr:rowOff>
              </from>
              <to>
                <xdr:col>34</xdr:col>
                <xdr:colOff>400050</xdr:colOff>
                <xdr:row>56</xdr:row>
                <xdr:rowOff>485775</xdr:rowOff>
              </to>
            </anchor>
          </objectPr>
        </oleObject>
      </mc:Choice>
      <mc:Fallback>
        <oleObject progId="PBrush" shapeId="39840" r:id="rId2921"/>
      </mc:Fallback>
    </mc:AlternateContent>
    <mc:AlternateContent xmlns:mc="http://schemas.openxmlformats.org/markup-compatibility/2006">
      <mc:Choice Requires="x14">
        <oleObject progId="PBrush" shapeId="39841" r:id="rId2922">
          <objectPr defaultSize="0" r:id="rId131">
            <anchor moveWithCells="1" sizeWithCells="1">
              <from>
                <xdr:col>36</xdr:col>
                <xdr:colOff>0</xdr:colOff>
                <xdr:row>56</xdr:row>
                <xdr:rowOff>0</xdr:rowOff>
              </from>
              <to>
                <xdr:col>36</xdr:col>
                <xdr:colOff>400050</xdr:colOff>
                <xdr:row>56</xdr:row>
                <xdr:rowOff>485775</xdr:rowOff>
              </to>
            </anchor>
          </objectPr>
        </oleObject>
      </mc:Choice>
      <mc:Fallback>
        <oleObject progId="PBrush" shapeId="39841" r:id="rId2922"/>
      </mc:Fallback>
    </mc:AlternateContent>
    <mc:AlternateContent xmlns:mc="http://schemas.openxmlformats.org/markup-compatibility/2006">
      <mc:Choice Requires="x14">
        <oleObject progId="PBrush" shapeId="39842" r:id="rId2923">
          <objectPr defaultSize="0" r:id="rId129">
            <anchor moveWithCells="1" sizeWithCells="1">
              <from>
                <xdr:col>38</xdr:col>
                <xdr:colOff>0</xdr:colOff>
                <xdr:row>56</xdr:row>
                <xdr:rowOff>0</xdr:rowOff>
              </from>
              <to>
                <xdr:col>38</xdr:col>
                <xdr:colOff>400050</xdr:colOff>
                <xdr:row>56</xdr:row>
                <xdr:rowOff>485775</xdr:rowOff>
              </to>
            </anchor>
          </objectPr>
        </oleObject>
      </mc:Choice>
      <mc:Fallback>
        <oleObject progId="PBrush" shapeId="39842" r:id="rId2923"/>
      </mc:Fallback>
    </mc:AlternateContent>
    <mc:AlternateContent xmlns:mc="http://schemas.openxmlformats.org/markup-compatibility/2006">
      <mc:Choice Requires="x14">
        <oleObject progId="PBrush" shapeId="39843" r:id="rId2924">
          <objectPr defaultSize="0" r:id="rId138">
            <anchor moveWithCells="1" sizeWithCells="1">
              <from>
                <xdr:col>28</xdr:col>
                <xdr:colOff>0</xdr:colOff>
                <xdr:row>130</xdr:row>
                <xdr:rowOff>0</xdr:rowOff>
              </from>
              <to>
                <xdr:col>28</xdr:col>
                <xdr:colOff>400050</xdr:colOff>
                <xdr:row>130</xdr:row>
                <xdr:rowOff>485775</xdr:rowOff>
              </to>
            </anchor>
          </objectPr>
        </oleObject>
      </mc:Choice>
      <mc:Fallback>
        <oleObject progId="PBrush" shapeId="39843" r:id="rId2924"/>
      </mc:Fallback>
    </mc:AlternateContent>
    <mc:AlternateContent xmlns:mc="http://schemas.openxmlformats.org/markup-compatibility/2006">
      <mc:Choice Requires="x14">
        <oleObject progId="PBrush" shapeId="39844" r:id="rId2925">
          <objectPr defaultSize="0" r:id="rId7">
            <anchor moveWithCells="1" sizeWithCells="1">
              <from>
                <xdr:col>30</xdr:col>
                <xdr:colOff>0</xdr:colOff>
                <xdr:row>130</xdr:row>
                <xdr:rowOff>0</xdr:rowOff>
              </from>
              <to>
                <xdr:col>30</xdr:col>
                <xdr:colOff>400050</xdr:colOff>
                <xdr:row>130</xdr:row>
                <xdr:rowOff>485775</xdr:rowOff>
              </to>
            </anchor>
          </objectPr>
        </oleObject>
      </mc:Choice>
      <mc:Fallback>
        <oleObject progId="PBrush" shapeId="39844" r:id="rId2925"/>
      </mc:Fallback>
    </mc:AlternateContent>
    <mc:AlternateContent xmlns:mc="http://schemas.openxmlformats.org/markup-compatibility/2006">
      <mc:Choice Requires="x14">
        <oleObject progId="PBrush" shapeId="39845" r:id="rId2926">
          <objectPr defaultSize="0" r:id="rId135">
            <anchor moveWithCells="1" sizeWithCells="1">
              <from>
                <xdr:col>32</xdr:col>
                <xdr:colOff>0</xdr:colOff>
                <xdr:row>130</xdr:row>
                <xdr:rowOff>0</xdr:rowOff>
              </from>
              <to>
                <xdr:col>32</xdr:col>
                <xdr:colOff>400050</xdr:colOff>
                <xdr:row>130</xdr:row>
                <xdr:rowOff>485775</xdr:rowOff>
              </to>
            </anchor>
          </objectPr>
        </oleObject>
      </mc:Choice>
      <mc:Fallback>
        <oleObject progId="PBrush" shapeId="39845" r:id="rId2926"/>
      </mc:Fallback>
    </mc:AlternateContent>
    <mc:AlternateContent xmlns:mc="http://schemas.openxmlformats.org/markup-compatibility/2006">
      <mc:Choice Requires="x14">
        <oleObject progId="PBrush" shapeId="39846" r:id="rId2927">
          <objectPr defaultSize="0" r:id="rId125">
            <anchor moveWithCells="1" sizeWithCells="1">
              <from>
                <xdr:col>42</xdr:col>
                <xdr:colOff>0</xdr:colOff>
                <xdr:row>130</xdr:row>
                <xdr:rowOff>0</xdr:rowOff>
              </from>
              <to>
                <xdr:col>42</xdr:col>
                <xdr:colOff>400050</xdr:colOff>
                <xdr:row>130</xdr:row>
                <xdr:rowOff>485775</xdr:rowOff>
              </to>
            </anchor>
          </objectPr>
        </oleObject>
      </mc:Choice>
      <mc:Fallback>
        <oleObject progId="PBrush" shapeId="39846" r:id="rId2927"/>
      </mc:Fallback>
    </mc:AlternateContent>
    <mc:AlternateContent xmlns:mc="http://schemas.openxmlformats.org/markup-compatibility/2006">
      <mc:Choice Requires="x14">
        <oleObject progId="PBrush" shapeId="39847" r:id="rId2928">
          <objectPr defaultSize="0" r:id="rId127">
            <anchor moveWithCells="1" sizeWithCells="1">
              <from>
                <xdr:col>40</xdr:col>
                <xdr:colOff>0</xdr:colOff>
                <xdr:row>130</xdr:row>
                <xdr:rowOff>0</xdr:rowOff>
              </from>
              <to>
                <xdr:col>40</xdr:col>
                <xdr:colOff>400050</xdr:colOff>
                <xdr:row>130</xdr:row>
                <xdr:rowOff>485775</xdr:rowOff>
              </to>
            </anchor>
          </objectPr>
        </oleObject>
      </mc:Choice>
      <mc:Fallback>
        <oleObject progId="PBrush" shapeId="39847" r:id="rId2928"/>
      </mc:Fallback>
    </mc:AlternateContent>
    <mc:AlternateContent xmlns:mc="http://schemas.openxmlformats.org/markup-compatibility/2006">
      <mc:Choice Requires="x14">
        <oleObject progId="PBrush" shapeId="39848" r:id="rId2929">
          <objectPr defaultSize="0" r:id="rId133">
            <anchor moveWithCells="1" sizeWithCells="1">
              <from>
                <xdr:col>34</xdr:col>
                <xdr:colOff>0</xdr:colOff>
                <xdr:row>130</xdr:row>
                <xdr:rowOff>0</xdr:rowOff>
              </from>
              <to>
                <xdr:col>34</xdr:col>
                <xdr:colOff>400050</xdr:colOff>
                <xdr:row>130</xdr:row>
                <xdr:rowOff>485775</xdr:rowOff>
              </to>
            </anchor>
          </objectPr>
        </oleObject>
      </mc:Choice>
      <mc:Fallback>
        <oleObject progId="PBrush" shapeId="39848" r:id="rId2929"/>
      </mc:Fallback>
    </mc:AlternateContent>
    <mc:AlternateContent xmlns:mc="http://schemas.openxmlformats.org/markup-compatibility/2006">
      <mc:Choice Requires="x14">
        <oleObject progId="PBrush" shapeId="39849" r:id="rId2930">
          <objectPr defaultSize="0" r:id="rId131">
            <anchor moveWithCells="1" sizeWithCells="1">
              <from>
                <xdr:col>36</xdr:col>
                <xdr:colOff>0</xdr:colOff>
                <xdr:row>130</xdr:row>
                <xdr:rowOff>0</xdr:rowOff>
              </from>
              <to>
                <xdr:col>36</xdr:col>
                <xdr:colOff>400050</xdr:colOff>
                <xdr:row>130</xdr:row>
                <xdr:rowOff>485775</xdr:rowOff>
              </to>
            </anchor>
          </objectPr>
        </oleObject>
      </mc:Choice>
      <mc:Fallback>
        <oleObject progId="PBrush" shapeId="39849" r:id="rId2930"/>
      </mc:Fallback>
    </mc:AlternateContent>
    <mc:AlternateContent xmlns:mc="http://schemas.openxmlformats.org/markup-compatibility/2006">
      <mc:Choice Requires="x14">
        <oleObject progId="PBrush" shapeId="39850" r:id="rId2931">
          <objectPr defaultSize="0" r:id="rId129">
            <anchor moveWithCells="1" sizeWithCells="1">
              <from>
                <xdr:col>38</xdr:col>
                <xdr:colOff>0</xdr:colOff>
                <xdr:row>130</xdr:row>
                <xdr:rowOff>0</xdr:rowOff>
              </from>
              <to>
                <xdr:col>38</xdr:col>
                <xdr:colOff>400050</xdr:colOff>
                <xdr:row>130</xdr:row>
                <xdr:rowOff>485775</xdr:rowOff>
              </to>
            </anchor>
          </objectPr>
        </oleObject>
      </mc:Choice>
      <mc:Fallback>
        <oleObject progId="PBrush" shapeId="39850" r:id="rId2931"/>
      </mc:Fallback>
    </mc:AlternateContent>
    <mc:AlternateContent xmlns:mc="http://schemas.openxmlformats.org/markup-compatibility/2006">
      <mc:Choice Requires="x14">
        <oleObject progId="PBrush" shapeId="39851" r:id="rId2932">
          <objectPr defaultSize="0" r:id="rId138">
            <anchor moveWithCells="1" sizeWithCells="1">
              <from>
                <xdr:col>28</xdr:col>
                <xdr:colOff>0</xdr:colOff>
                <xdr:row>58</xdr:row>
                <xdr:rowOff>0</xdr:rowOff>
              </from>
              <to>
                <xdr:col>28</xdr:col>
                <xdr:colOff>400050</xdr:colOff>
                <xdr:row>58</xdr:row>
                <xdr:rowOff>485775</xdr:rowOff>
              </to>
            </anchor>
          </objectPr>
        </oleObject>
      </mc:Choice>
      <mc:Fallback>
        <oleObject progId="PBrush" shapeId="39851" r:id="rId2932"/>
      </mc:Fallback>
    </mc:AlternateContent>
    <mc:AlternateContent xmlns:mc="http://schemas.openxmlformats.org/markup-compatibility/2006">
      <mc:Choice Requires="x14">
        <oleObject progId="PBrush" shapeId="39852" r:id="rId2933">
          <objectPr defaultSize="0" r:id="rId7">
            <anchor moveWithCells="1" sizeWithCells="1">
              <from>
                <xdr:col>30</xdr:col>
                <xdr:colOff>0</xdr:colOff>
                <xdr:row>58</xdr:row>
                <xdr:rowOff>0</xdr:rowOff>
              </from>
              <to>
                <xdr:col>30</xdr:col>
                <xdr:colOff>400050</xdr:colOff>
                <xdr:row>58</xdr:row>
                <xdr:rowOff>485775</xdr:rowOff>
              </to>
            </anchor>
          </objectPr>
        </oleObject>
      </mc:Choice>
      <mc:Fallback>
        <oleObject progId="PBrush" shapeId="39852" r:id="rId2933"/>
      </mc:Fallback>
    </mc:AlternateContent>
    <mc:AlternateContent xmlns:mc="http://schemas.openxmlformats.org/markup-compatibility/2006">
      <mc:Choice Requires="x14">
        <oleObject progId="PBrush" shapeId="39853" r:id="rId2934">
          <objectPr defaultSize="0" r:id="rId135">
            <anchor moveWithCells="1" sizeWithCells="1">
              <from>
                <xdr:col>32</xdr:col>
                <xdr:colOff>0</xdr:colOff>
                <xdr:row>58</xdr:row>
                <xdr:rowOff>0</xdr:rowOff>
              </from>
              <to>
                <xdr:col>32</xdr:col>
                <xdr:colOff>400050</xdr:colOff>
                <xdr:row>58</xdr:row>
                <xdr:rowOff>485775</xdr:rowOff>
              </to>
            </anchor>
          </objectPr>
        </oleObject>
      </mc:Choice>
      <mc:Fallback>
        <oleObject progId="PBrush" shapeId="39853" r:id="rId2934"/>
      </mc:Fallback>
    </mc:AlternateContent>
    <mc:AlternateContent xmlns:mc="http://schemas.openxmlformats.org/markup-compatibility/2006">
      <mc:Choice Requires="x14">
        <oleObject progId="PBrush" shapeId="39854" r:id="rId2935">
          <objectPr defaultSize="0" r:id="rId125">
            <anchor moveWithCells="1" sizeWithCells="1">
              <from>
                <xdr:col>42</xdr:col>
                <xdr:colOff>0</xdr:colOff>
                <xdr:row>58</xdr:row>
                <xdr:rowOff>0</xdr:rowOff>
              </from>
              <to>
                <xdr:col>42</xdr:col>
                <xdr:colOff>400050</xdr:colOff>
                <xdr:row>58</xdr:row>
                <xdr:rowOff>485775</xdr:rowOff>
              </to>
            </anchor>
          </objectPr>
        </oleObject>
      </mc:Choice>
      <mc:Fallback>
        <oleObject progId="PBrush" shapeId="39854" r:id="rId2935"/>
      </mc:Fallback>
    </mc:AlternateContent>
    <mc:AlternateContent xmlns:mc="http://schemas.openxmlformats.org/markup-compatibility/2006">
      <mc:Choice Requires="x14">
        <oleObject progId="PBrush" shapeId="39855" r:id="rId2936">
          <objectPr defaultSize="0" r:id="rId127">
            <anchor moveWithCells="1" sizeWithCells="1">
              <from>
                <xdr:col>40</xdr:col>
                <xdr:colOff>0</xdr:colOff>
                <xdr:row>58</xdr:row>
                <xdr:rowOff>0</xdr:rowOff>
              </from>
              <to>
                <xdr:col>40</xdr:col>
                <xdr:colOff>400050</xdr:colOff>
                <xdr:row>58</xdr:row>
                <xdr:rowOff>485775</xdr:rowOff>
              </to>
            </anchor>
          </objectPr>
        </oleObject>
      </mc:Choice>
      <mc:Fallback>
        <oleObject progId="PBrush" shapeId="39855" r:id="rId2936"/>
      </mc:Fallback>
    </mc:AlternateContent>
    <mc:AlternateContent xmlns:mc="http://schemas.openxmlformats.org/markup-compatibility/2006">
      <mc:Choice Requires="x14">
        <oleObject progId="PBrush" shapeId="39856" r:id="rId2937">
          <objectPr defaultSize="0" r:id="rId133">
            <anchor moveWithCells="1" sizeWithCells="1">
              <from>
                <xdr:col>34</xdr:col>
                <xdr:colOff>0</xdr:colOff>
                <xdr:row>58</xdr:row>
                <xdr:rowOff>0</xdr:rowOff>
              </from>
              <to>
                <xdr:col>34</xdr:col>
                <xdr:colOff>400050</xdr:colOff>
                <xdr:row>58</xdr:row>
                <xdr:rowOff>485775</xdr:rowOff>
              </to>
            </anchor>
          </objectPr>
        </oleObject>
      </mc:Choice>
      <mc:Fallback>
        <oleObject progId="PBrush" shapeId="39856" r:id="rId2937"/>
      </mc:Fallback>
    </mc:AlternateContent>
    <mc:AlternateContent xmlns:mc="http://schemas.openxmlformats.org/markup-compatibility/2006">
      <mc:Choice Requires="x14">
        <oleObject progId="PBrush" shapeId="39857" r:id="rId2938">
          <objectPr defaultSize="0" r:id="rId131">
            <anchor moveWithCells="1" sizeWithCells="1">
              <from>
                <xdr:col>36</xdr:col>
                <xdr:colOff>0</xdr:colOff>
                <xdr:row>58</xdr:row>
                <xdr:rowOff>0</xdr:rowOff>
              </from>
              <to>
                <xdr:col>36</xdr:col>
                <xdr:colOff>400050</xdr:colOff>
                <xdr:row>58</xdr:row>
                <xdr:rowOff>485775</xdr:rowOff>
              </to>
            </anchor>
          </objectPr>
        </oleObject>
      </mc:Choice>
      <mc:Fallback>
        <oleObject progId="PBrush" shapeId="39857" r:id="rId2938"/>
      </mc:Fallback>
    </mc:AlternateContent>
    <mc:AlternateContent xmlns:mc="http://schemas.openxmlformats.org/markup-compatibility/2006">
      <mc:Choice Requires="x14">
        <oleObject progId="PBrush" shapeId="39858" r:id="rId2939">
          <objectPr defaultSize="0" r:id="rId129">
            <anchor moveWithCells="1" sizeWithCells="1">
              <from>
                <xdr:col>38</xdr:col>
                <xdr:colOff>0</xdr:colOff>
                <xdr:row>58</xdr:row>
                <xdr:rowOff>0</xdr:rowOff>
              </from>
              <to>
                <xdr:col>38</xdr:col>
                <xdr:colOff>400050</xdr:colOff>
                <xdr:row>58</xdr:row>
                <xdr:rowOff>485775</xdr:rowOff>
              </to>
            </anchor>
          </objectPr>
        </oleObject>
      </mc:Choice>
      <mc:Fallback>
        <oleObject progId="PBrush" shapeId="39858" r:id="rId2939"/>
      </mc:Fallback>
    </mc:AlternateContent>
    <mc:AlternateContent xmlns:mc="http://schemas.openxmlformats.org/markup-compatibility/2006">
      <mc:Choice Requires="x14">
        <oleObject progId="PBrush" shapeId="39859" r:id="rId2940">
          <objectPr defaultSize="0" r:id="rId415">
            <anchor moveWithCells="1" sizeWithCells="1">
              <from>
                <xdr:col>34</xdr:col>
                <xdr:colOff>0</xdr:colOff>
                <xdr:row>113</xdr:row>
                <xdr:rowOff>0</xdr:rowOff>
              </from>
              <to>
                <xdr:col>34</xdr:col>
                <xdr:colOff>400050</xdr:colOff>
                <xdr:row>113</xdr:row>
                <xdr:rowOff>485775</xdr:rowOff>
              </to>
            </anchor>
          </objectPr>
        </oleObject>
      </mc:Choice>
      <mc:Fallback>
        <oleObject progId="PBrush" shapeId="39859" r:id="rId2940"/>
      </mc:Fallback>
    </mc:AlternateContent>
    <mc:AlternateContent xmlns:mc="http://schemas.openxmlformats.org/markup-compatibility/2006">
      <mc:Choice Requires="x14">
        <oleObject progId="PBrush" shapeId="39860" r:id="rId2941">
          <objectPr defaultSize="0" r:id="rId506">
            <anchor moveWithCells="1" sizeWithCells="1">
              <from>
                <xdr:col>32</xdr:col>
                <xdr:colOff>0</xdr:colOff>
                <xdr:row>113</xdr:row>
                <xdr:rowOff>0</xdr:rowOff>
              </from>
              <to>
                <xdr:col>32</xdr:col>
                <xdr:colOff>400050</xdr:colOff>
                <xdr:row>113</xdr:row>
                <xdr:rowOff>485775</xdr:rowOff>
              </to>
            </anchor>
          </objectPr>
        </oleObject>
      </mc:Choice>
      <mc:Fallback>
        <oleObject progId="PBrush" shapeId="39860" r:id="rId2941"/>
      </mc:Fallback>
    </mc:AlternateContent>
    <mc:AlternateContent xmlns:mc="http://schemas.openxmlformats.org/markup-compatibility/2006">
      <mc:Choice Requires="x14">
        <oleObject progId="PBrush" shapeId="39861" r:id="rId2942">
          <objectPr defaultSize="0" r:id="rId5">
            <anchor moveWithCells="1" sizeWithCells="1">
              <from>
                <xdr:col>28</xdr:col>
                <xdr:colOff>0</xdr:colOff>
                <xdr:row>113</xdr:row>
                <xdr:rowOff>0</xdr:rowOff>
              </from>
              <to>
                <xdr:col>28</xdr:col>
                <xdr:colOff>400050</xdr:colOff>
                <xdr:row>113</xdr:row>
                <xdr:rowOff>485775</xdr:rowOff>
              </to>
            </anchor>
          </objectPr>
        </oleObject>
      </mc:Choice>
      <mc:Fallback>
        <oleObject progId="PBrush" shapeId="39861" r:id="rId2942"/>
      </mc:Fallback>
    </mc:AlternateContent>
    <mc:AlternateContent xmlns:mc="http://schemas.openxmlformats.org/markup-compatibility/2006">
      <mc:Choice Requires="x14">
        <oleObject progId="PBrush" shapeId="39862" r:id="rId2943">
          <objectPr defaultSize="0" r:id="rId355">
            <anchor moveWithCells="1" sizeWithCells="1">
              <from>
                <xdr:col>30</xdr:col>
                <xdr:colOff>0</xdr:colOff>
                <xdr:row>113</xdr:row>
                <xdr:rowOff>0</xdr:rowOff>
              </from>
              <to>
                <xdr:col>30</xdr:col>
                <xdr:colOff>400050</xdr:colOff>
                <xdr:row>113</xdr:row>
                <xdr:rowOff>485775</xdr:rowOff>
              </to>
            </anchor>
          </objectPr>
        </oleObject>
      </mc:Choice>
      <mc:Fallback>
        <oleObject progId="PBrush" shapeId="39862" r:id="rId2943"/>
      </mc:Fallback>
    </mc:AlternateContent>
    <mc:AlternateContent xmlns:mc="http://schemas.openxmlformats.org/markup-compatibility/2006">
      <mc:Choice Requires="x14">
        <oleObject progId="PBrush" shapeId="39863" r:id="rId2944">
          <objectPr defaultSize="0" r:id="rId1770">
            <anchor moveWithCells="1" sizeWithCells="1">
              <from>
                <xdr:col>36</xdr:col>
                <xdr:colOff>0</xdr:colOff>
                <xdr:row>113</xdr:row>
                <xdr:rowOff>0</xdr:rowOff>
              </from>
              <to>
                <xdr:col>36</xdr:col>
                <xdr:colOff>400050</xdr:colOff>
                <xdr:row>113</xdr:row>
                <xdr:rowOff>485775</xdr:rowOff>
              </to>
            </anchor>
          </objectPr>
        </oleObject>
      </mc:Choice>
      <mc:Fallback>
        <oleObject progId="PBrush" shapeId="39863" r:id="rId2944"/>
      </mc:Fallback>
    </mc:AlternateContent>
    <mc:AlternateContent xmlns:mc="http://schemas.openxmlformats.org/markup-compatibility/2006">
      <mc:Choice Requires="x14">
        <oleObject progId="PBrush" shapeId="39864" r:id="rId2945">
          <objectPr defaultSize="0" r:id="rId200">
            <anchor moveWithCells="1" sizeWithCells="1">
              <from>
                <xdr:col>38</xdr:col>
                <xdr:colOff>0</xdr:colOff>
                <xdr:row>113</xdr:row>
                <xdr:rowOff>0</xdr:rowOff>
              </from>
              <to>
                <xdr:col>38</xdr:col>
                <xdr:colOff>400050</xdr:colOff>
                <xdr:row>113</xdr:row>
                <xdr:rowOff>485775</xdr:rowOff>
              </to>
            </anchor>
          </objectPr>
        </oleObject>
      </mc:Choice>
      <mc:Fallback>
        <oleObject progId="PBrush" shapeId="39864" r:id="rId2945"/>
      </mc:Fallback>
    </mc:AlternateContent>
    <mc:AlternateContent xmlns:mc="http://schemas.openxmlformats.org/markup-compatibility/2006">
      <mc:Choice Requires="x14">
        <oleObject progId="PBrush" shapeId="39865" r:id="rId2946">
          <objectPr defaultSize="0" r:id="rId19">
            <anchor moveWithCells="1" sizeWithCells="1">
              <from>
                <xdr:col>40</xdr:col>
                <xdr:colOff>0</xdr:colOff>
                <xdr:row>113</xdr:row>
                <xdr:rowOff>0</xdr:rowOff>
              </from>
              <to>
                <xdr:col>40</xdr:col>
                <xdr:colOff>400050</xdr:colOff>
                <xdr:row>113</xdr:row>
                <xdr:rowOff>485775</xdr:rowOff>
              </to>
            </anchor>
          </objectPr>
        </oleObject>
      </mc:Choice>
      <mc:Fallback>
        <oleObject progId="PBrush" shapeId="39865" r:id="rId2946"/>
      </mc:Fallback>
    </mc:AlternateContent>
    <mc:AlternateContent xmlns:mc="http://schemas.openxmlformats.org/markup-compatibility/2006">
      <mc:Choice Requires="x14">
        <oleObject progId="PBrush" shapeId="39866" r:id="rId2947">
          <objectPr defaultSize="0" r:id="rId942">
            <anchor moveWithCells="1" sizeWithCells="1">
              <from>
                <xdr:col>42</xdr:col>
                <xdr:colOff>0</xdr:colOff>
                <xdr:row>113</xdr:row>
                <xdr:rowOff>0</xdr:rowOff>
              </from>
              <to>
                <xdr:col>42</xdr:col>
                <xdr:colOff>400050</xdr:colOff>
                <xdr:row>113</xdr:row>
                <xdr:rowOff>485775</xdr:rowOff>
              </to>
            </anchor>
          </objectPr>
        </oleObject>
      </mc:Choice>
      <mc:Fallback>
        <oleObject progId="PBrush" shapeId="39866" r:id="rId2947"/>
      </mc:Fallback>
    </mc:AlternateContent>
    <mc:AlternateContent xmlns:mc="http://schemas.openxmlformats.org/markup-compatibility/2006">
      <mc:Choice Requires="x14">
        <oleObject progId="PBrush" shapeId="39867" r:id="rId2948">
          <objectPr defaultSize="0" r:id="rId1051">
            <anchor moveWithCells="1" sizeWithCells="1">
              <from>
                <xdr:col>44</xdr:col>
                <xdr:colOff>0</xdr:colOff>
                <xdr:row>113</xdr:row>
                <xdr:rowOff>0</xdr:rowOff>
              </from>
              <to>
                <xdr:col>44</xdr:col>
                <xdr:colOff>400050</xdr:colOff>
                <xdr:row>113</xdr:row>
                <xdr:rowOff>485775</xdr:rowOff>
              </to>
            </anchor>
          </objectPr>
        </oleObject>
      </mc:Choice>
      <mc:Fallback>
        <oleObject progId="PBrush" shapeId="39867" r:id="rId2948"/>
      </mc:Fallback>
    </mc:AlternateContent>
    <mc:AlternateContent xmlns:mc="http://schemas.openxmlformats.org/markup-compatibility/2006">
      <mc:Choice Requires="x14">
        <oleObject progId="PBrush" shapeId="39868" r:id="rId2949">
          <objectPr defaultSize="0" r:id="rId1770">
            <anchor moveWithCells="1" sizeWithCells="1">
              <from>
                <xdr:col>36</xdr:col>
                <xdr:colOff>0</xdr:colOff>
                <xdr:row>207</xdr:row>
                <xdr:rowOff>0</xdr:rowOff>
              </from>
              <to>
                <xdr:col>36</xdr:col>
                <xdr:colOff>400050</xdr:colOff>
                <xdr:row>207</xdr:row>
                <xdr:rowOff>485775</xdr:rowOff>
              </to>
            </anchor>
          </objectPr>
        </oleObject>
      </mc:Choice>
      <mc:Fallback>
        <oleObject progId="PBrush" shapeId="39868" r:id="rId2949"/>
      </mc:Fallback>
    </mc:AlternateContent>
    <mc:AlternateContent xmlns:mc="http://schemas.openxmlformats.org/markup-compatibility/2006">
      <mc:Choice Requires="x14">
        <oleObject progId="PBrush" shapeId="39869" r:id="rId2950">
          <objectPr defaultSize="0" r:id="rId1770">
            <anchor moveWithCells="1" sizeWithCells="1">
              <from>
                <xdr:col>36</xdr:col>
                <xdr:colOff>0</xdr:colOff>
                <xdr:row>208</xdr:row>
                <xdr:rowOff>0</xdr:rowOff>
              </from>
              <to>
                <xdr:col>36</xdr:col>
                <xdr:colOff>400050</xdr:colOff>
                <xdr:row>208</xdr:row>
                <xdr:rowOff>485775</xdr:rowOff>
              </to>
            </anchor>
          </objectPr>
        </oleObject>
      </mc:Choice>
      <mc:Fallback>
        <oleObject progId="PBrush" shapeId="39869" r:id="rId2950"/>
      </mc:Fallback>
    </mc:AlternateContent>
    <mc:AlternateContent xmlns:mc="http://schemas.openxmlformats.org/markup-compatibility/2006">
      <mc:Choice Requires="x14">
        <oleObject progId="PBrush" shapeId="39870" r:id="rId2951">
          <objectPr defaultSize="0" r:id="rId127">
            <anchor moveWithCells="1" sizeWithCells="1">
              <from>
                <xdr:col>28</xdr:col>
                <xdr:colOff>0</xdr:colOff>
                <xdr:row>207</xdr:row>
                <xdr:rowOff>0</xdr:rowOff>
              </from>
              <to>
                <xdr:col>28</xdr:col>
                <xdr:colOff>400050</xdr:colOff>
                <xdr:row>207</xdr:row>
                <xdr:rowOff>485775</xdr:rowOff>
              </to>
            </anchor>
          </objectPr>
        </oleObject>
      </mc:Choice>
      <mc:Fallback>
        <oleObject progId="PBrush" shapeId="39870" r:id="rId2951"/>
      </mc:Fallback>
    </mc:AlternateContent>
    <mc:AlternateContent xmlns:mc="http://schemas.openxmlformats.org/markup-compatibility/2006">
      <mc:Choice Requires="x14">
        <oleObject progId="PBrush" shapeId="39871" r:id="rId2952">
          <objectPr defaultSize="0" r:id="rId127">
            <anchor moveWithCells="1" sizeWithCells="1">
              <from>
                <xdr:col>28</xdr:col>
                <xdr:colOff>0</xdr:colOff>
                <xdr:row>208</xdr:row>
                <xdr:rowOff>0</xdr:rowOff>
              </from>
              <to>
                <xdr:col>28</xdr:col>
                <xdr:colOff>400050</xdr:colOff>
                <xdr:row>208</xdr:row>
                <xdr:rowOff>485775</xdr:rowOff>
              </to>
            </anchor>
          </objectPr>
        </oleObject>
      </mc:Choice>
      <mc:Fallback>
        <oleObject progId="PBrush" shapeId="39871" r:id="rId2952"/>
      </mc:Fallback>
    </mc:AlternateContent>
    <mc:AlternateContent xmlns:mc="http://schemas.openxmlformats.org/markup-compatibility/2006">
      <mc:Choice Requires="x14">
        <oleObject progId="PBrush" shapeId="39872" r:id="rId2953">
          <objectPr defaultSize="0" r:id="rId291">
            <anchor moveWithCells="1" sizeWithCells="1">
              <from>
                <xdr:col>30</xdr:col>
                <xdr:colOff>0</xdr:colOff>
                <xdr:row>207</xdr:row>
                <xdr:rowOff>0</xdr:rowOff>
              </from>
              <to>
                <xdr:col>30</xdr:col>
                <xdr:colOff>400050</xdr:colOff>
                <xdr:row>207</xdr:row>
                <xdr:rowOff>485775</xdr:rowOff>
              </to>
            </anchor>
          </objectPr>
        </oleObject>
      </mc:Choice>
      <mc:Fallback>
        <oleObject progId="PBrush" shapeId="39872" r:id="rId2953"/>
      </mc:Fallback>
    </mc:AlternateContent>
    <mc:AlternateContent xmlns:mc="http://schemas.openxmlformats.org/markup-compatibility/2006">
      <mc:Choice Requires="x14">
        <oleObject progId="PBrush" shapeId="39873" r:id="rId2954">
          <objectPr defaultSize="0" r:id="rId291">
            <anchor moveWithCells="1" sizeWithCells="1">
              <from>
                <xdr:col>30</xdr:col>
                <xdr:colOff>0</xdr:colOff>
                <xdr:row>208</xdr:row>
                <xdr:rowOff>0</xdr:rowOff>
              </from>
              <to>
                <xdr:col>30</xdr:col>
                <xdr:colOff>400050</xdr:colOff>
                <xdr:row>208</xdr:row>
                <xdr:rowOff>485775</xdr:rowOff>
              </to>
            </anchor>
          </objectPr>
        </oleObject>
      </mc:Choice>
      <mc:Fallback>
        <oleObject progId="PBrush" shapeId="39873" r:id="rId2954"/>
      </mc:Fallback>
    </mc:AlternateContent>
    <mc:AlternateContent xmlns:mc="http://schemas.openxmlformats.org/markup-compatibility/2006">
      <mc:Choice Requires="x14">
        <oleObject progId="PBrush" shapeId="39874" r:id="rId2955">
          <objectPr defaultSize="0" r:id="rId351">
            <anchor moveWithCells="1" sizeWithCells="1">
              <from>
                <xdr:col>32</xdr:col>
                <xdr:colOff>0</xdr:colOff>
                <xdr:row>207</xdr:row>
                <xdr:rowOff>0</xdr:rowOff>
              </from>
              <to>
                <xdr:col>32</xdr:col>
                <xdr:colOff>400050</xdr:colOff>
                <xdr:row>207</xdr:row>
                <xdr:rowOff>485775</xdr:rowOff>
              </to>
            </anchor>
          </objectPr>
        </oleObject>
      </mc:Choice>
      <mc:Fallback>
        <oleObject progId="PBrush" shapeId="39874" r:id="rId2955"/>
      </mc:Fallback>
    </mc:AlternateContent>
    <mc:AlternateContent xmlns:mc="http://schemas.openxmlformats.org/markup-compatibility/2006">
      <mc:Choice Requires="x14">
        <oleObject progId="PBrush" shapeId="39875" r:id="rId2956">
          <objectPr defaultSize="0" r:id="rId351">
            <anchor moveWithCells="1" sizeWithCells="1">
              <from>
                <xdr:col>32</xdr:col>
                <xdr:colOff>0</xdr:colOff>
                <xdr:row>208</xdr:row>
                <xdr:rowOff>0</xdr:rowOff>
              </from>
              <to>
                <xdr:col>32</xdr:col>
                <xdr:colOff>400050</xdr:colOff>
                <xdr:row>208</xdr:row>
                <xdr:rowOff>485775</xdr:rowOff>
              </to>
            </anchor>
          </objectPr>
        </oleObject>
      </mc:Choice>
      <mc:Fallback>
        <oleObject progId="PBrush" shapeId="39875" r:id="rId2956"/>
      </mc:Fallback>
    </mc:AlternateContent>
    <mc:AlternateContent xmlns:mc="http://schemas.openxmlformats.org/markup-compatibility/2006">
      <mc:Choice Requires="x14">
        <oleObject progId="PBrush" shapeId="39876" r:id="rId2957">
          <objectPr defaultSize="0" r:id="rId198">
            <anchor moveWithCells="1" sizeWithCells="1">
              <from>
                <xdr:col>34</xdr:col>
                <xdr:colOff>0</xdr:colOff>
                <xdr:row>207</xdr:row>
                <xdr:rowOff>0</xdr:rowOff>
              </from>
              <to>
                <xdr:col>34</xdr:col>
                <xdr:colOff>400050</xdr:colOff>
                <xdr:row>207</xdr:row>
                <xdr:rowOff>485775</xdr:rowOff>
              </to>
            </anchor>
          </objectPr>
        </oleObject>
      </mc:Choice>
      <mc:Fallback>
        <oleObject progId="PBrush" shapeId="39876" r:id="rId2957"/>
      </mc:Fallback>
    </mc:AlternateContent>
    <mc:AlternateContent xmlns:mc="http://schemas.openxmlformats.org/markup-compatibility/2006">
      <mc:Choice Requires="x14">
        <oleObject progId="PBrush" shapeId="39877" r:id="rId2958">
          <objectPr defaultSize="0" r:id="rId198">
            <anchor moveWithCells="1" sizeWithCells="1">
              <from>
                <xdr:col>34</xdr:col>
                <xdr:colOff>0</xdr:colOff>
                <xdr:row>208</xdr:row>
                <xdr:rowOff>0</xdr:rowOff>
              </from>
              <to>
                <xdr:col>34</xdr:col>
                <xdr:colOff>400050</xdr:colOff>
                <xdr:row>208</xdr:row>
                <xdr:rowOff>485775</xdr:rowOff>
              </to>
            </anchor>
          </objectPr>
        </oleObject>
      </mc:Choice>
      <mc:Fallback>
        <oleObject progId="PBrush" shapeId="39877" r:id="rId2958"/>
      </mc:Fallback>
    </mc:AlternateContent>
    <mc:AlternateContent xmlns:mc="http://schemas.openxmlformats.org/markup-compatibility/2006">
      <mc:Choice Requires="x14">
        <oleObject progId="PBrush" shapeId="39878" r:id="rId2959">
          <objectPr defaultSize="0" r:id="rId621">
            <anchor moveWithCells="1" sizeWithCells="1">
              <from>
                <xdr:col>38</xdr:col>
                <xdr:colOff>0</xdr:colOff>
                <xdr:row>207</xdr:row>
                <xdr:rowOff>0</xdr:rowOff>
              </from>
              <to>
                <xdr:col>38</xdr:col>
                <xdr:colOff>400050</xdr:colOff>
                <xdr:row>207</xdr:row>
                <xdr:rowOff>485775</xdr:rowOff>
              </to>
            </anchor>
          </objectPr>
        </oleObject>
      </mc:Choice>
      <mc:Fallback>
        <oleObject progId="PBrush" shapeId="39878" r:id="rId2959"/>
      </mc:Fallback>
    </mc:AlternateContent>
    <mc:AlternateContent xmlns:mc="http://schemas.openxmlformats.org/markup-compatibility/2006">
      <mc:Choice Requires="x14">
        <oleObject progId="PBrush" shapeId="39879" r:id="rId2960">
          <objectPr defaultSize="0" r:id="rId621">
            <anchor moveWithCells="1" sizeWithCells="1">
              <from>
                <xdr:col>38</xdr:col>
                <xdr:colOff>0</xdr:colOff>
                <xdr:row>208</xdr:row>
                <xdr:rowOff>0</xdr:rowOff>
              </from>
              <to>
                <xdr:col>38</xdr:col>
                <xdr:colOff>400050</xdr:colOff>
                <xdr:row>208</xdr:row>
                <xdr:rowOff>485775</xdr:rowOff>
              </to>
            </anchor>
          </objectPr>
        </oleObject>
      </mc:Choice>
      <mc:Fallback>
        <oleObject progId="PBrush" shapeId="39879" r:id="rId2960"/>
      </mc:Fallback>
    </mc:AlternateContent>
    <mc:AlternateContent xmlns:mc="http://schemas.openxmlformats.org/markup-compatibility/2006">
      <mc:Choice Requires="x14">
        <oleObject progId="PBrush" shapeId="39880" r:id="rId2961">
          <objectPr defaultSize="0" r:id="rId501">
            <anchor moveWithCells="1" sizeWithCells="1">
              <from>
                <xdr:col>40</xdr:col>
                <xdr:colOff>0</xdr:colOff>
                <xdr:row>207</xdr:row>
                <xdr:rowOff>0</xdr:rowOff>
              </from>
              <to>
                <xdr:col>40</xdr:col>
                <xdr:colOff>400050</xdr:colOff>
                <xdr:row>207</xdr:row>
                <xdr:rowOff>485775</xdr:rowOff>
              </to>
            </anchor>
          </objectPr>
        </oleObject>
      </mc:Choice>
      <mc:Fallback>
        <oleObject progId="PBrush" shapeId="39880" r:id="rId2961"/>
      </mc:Fallback>
    </mc:AlternateContent>
    <mc:AlternateContent xmlns:mc="http://schemas.openxmlformats.org/markup-compatibility/2006">
      <mc:Choice Requires="x14">
        <oleObject progId="PBrush" shapeId="39881" r:id="rId2962">
          <objectPr defaultSize="0" r:id="rId501">
            <anchor moveWithCells="1" sizeWithCells="1">
              <from>
                <xdr:col>40</xdr:col>
                <xdr:colOff>0</xdr:colOff>
                <xdr:row>208</xdr:row>
                <xdr:rowOff>0</xdr:rowOff>
              </from>
              <to>
                <xdr:col>40</xdr:col>
                <xdr:colOff>400050</xdr:colOff>
                <xdr:row>208</xdr:row>
                <xdr:rowOff>485775</xdr:rowOff>
              </to>
            </anchor>
          </objectPr>
        </oleObject>
      </mc:Choice>
      <mc:Fallback>
        <oleObject progId="PBrush" shapeId="39881" r:id="rId2962"/>
      </mc:Fallback>
    </mc:AlternateContent>
    <mc:AlternateContent xmlns:mc="http://schemas.openxmlformats.org/markup-compatibility/2006">
      <mc:Choice Requires="x14">
        <oleObject progId="PBrush" shapeId="39882" r:id="rId2963">
          <objectPr defaultSize="0" r:id="rId775">
            <anchor moveWithCells="1" sizeWithCells="1">
              <from>
                <xdr:col>42</xdr:col>
                <xdr:colOff>0</xdr:colOff>
                <xdr:row>207</xdr:row>
                <xdr:rowOff>0</xdr:rowOff>
              </from>
              <to>
                <xdr:col>42</xdr:col>
                <xdr:colOff>400050</xdr:colOff>
                <xdr:row>207</xdr:row>
                <xdr:rowOff>485775</xdr:rowOff>
              </to>
            </anchor>
          </objectPr>
        </oleObject>
      </mc:Choice>
      <mc:Fallback>
        <oleObject progId="PBrush" shapeId="39882" r:id="rId2963"/>
      </mc:Fallback>
    </mc:AlternateContent>
    <mc:AlternateContent xmlns:mc="http://schemas.openxmlformats.org/markup-compatibility/2006">
      <mc:Choice Requires="x14">
        <oleObject progId="PBrush" shapeId="39883" r:id="rId2964">
          <objectPr defaultSize="0" r:id="rId775">
            <anchor moveWithCells="1" sizeWithCells="1">
              <from>
                <xdr:col>42</xdr:col>
                <xdr:colOff>0</xdr:colOff>
                <xdr:row>208</xdr:row>
                <xdr:rowOff>0</xdr:rowOff>
              </from>
              <to>
                <xdr:col>42</xdr:col>
                <xdr:colOff>400050</xdr:colOff>
                <xdr:row>208</xdr:row>
                <xdr:rowOff>485775</xdr:rowOff>
              </to>
            </anchor>
          </objectPr>
        </oleObject>
      </mc:Choice>
      <mc:Fallback>
        <oleObject progId="PBrush" shapeId="39883" r:id="rId2964"/>
      </mc:Fallback>
    </mc:AlternateContent>
    <mc:AlternateContent xmlns:mc="http://schemas.openxmlformats.org/markup-compatibility/2006">
      <mc:Choice Requires="x14">
        <oleObject progId="PBrush" shapeId="39884" r:id="rId2965">
          <objectPr defaultSize="0" r:id="rId1234">
            <anchor moveWithCells="1" sizeWithCells="1">
              <from>
                <xdr:col>44</xdr:col>
                <xdr:colOff>0</xdr:colOff>
                <xdr:row>207</xdr:row>
                <xdr:rowOff>0</xdr:rowOff>
              </from>
              <to>
                <xdr:col>44</xdr:col>
                <xdr:colOff>400050</xdr:colOff>
                <xdr:row>207</xdr:row>
                <xdr:rowOff>485775</xdr:rowOff>
              </to>
            </anchor>
          </objectPr>
        </oleObject>
      </mc:Choice>
      <mc:Fallback>
        <oleObject progId="PBrush" shapeId="39884" r:id="rId2965"/>
      </mc:Fallback>
    </mc:AlternateContent>
    <mc:AlternateContent xmlns:mc="http://schemas.openxmlformats.org/markup-compatibility/2006">
      <mc:Choice Requires="x14">
        <oleObject progId="PBrush" shapeId="39885" r:id="rId2966">
          <objectPr defaultSize="0" r:id="rId1234">
            <anchor moveWithCells="1" sizeWithCells="1">
              <from>
                <xdr:col>44</xdr:col>
                <xdr:colOff>0</xdr:colOff>
                <xdr:row>208</xdr:row>
                <xdr:rowOff>0</xdr:rowOff>
              </from>
              <to>
                <xdr:col>44</xdr:col>
                <xdr:colOff>400050</xdr:colOff>
                <xdr:row>208</xdr:row>
                <xdr:rowOff>485775</xdr:rowOff>
              </to>
            </anchor>
          </objectPr>
        </oleObject>
      </mc:Choice>
      <mc:Fallback>
        <oleObject progId="PBrush" shapeId="39885" r:id="rId2966"/>
      </mc:Fallback>
    </mc:AlternateContent>
    <mc:AlternateContent xmlns:mc="http://schemas.openxmlformats.org/markup-compatibility/2006">
      <mc:Choice Requires="x14">
        <oleObject progId="PBrush" shapeId="39886" r:id="rId2967">
          <objectPr defaultSize="0" r:id="rId1770">
            <anchor moveWithCells="1" sizeWithCells="1">
              <from>
                <xdr:col>36</xdr:col>
                <xdr:colOff>0</xdr:colOff>
                <xdr:row>206</xdr:row>
                <xdr:rowOff>0</xdr:rowOff>
              </from>
              <to>
                <xdr:col>36</xdr:col>
                <xdr:colOff>400050</xdr:colOff>
                <xdr:row>206</xdr:row>
                <xdr:rowOff>485775</xdr:rowOff>
              </to>
            </anchor>
          </objectPr>
        </oleObject>
      </mc:Choice>
      <mc:Fallback>
        <oleObject progId="PBrush" shapeId="39886" r:id="rId2967"/>
      </mc:Fallback>
    </mc:AlternateContent>
    <mc:AlternateContent xmlns:mc="http://schemas.openxmlformats.org/markup-compatibility/2006">
      <mc:Choice Requires="x14">
        <oleObject progId="PBrush" shapeId="39887" r:id="rId2968">
          <objectPr defaultSize="0" r:id="rId127">
            <anchor moveWithCells="1" sizeWithCells="1">
              <from>
                <xdr:col>28</xdr:col>
                <xdr:colOff>0</xdr:colOff>
                <xdr:row>206</xdr:row>
                <xdr:rowOff>0</xdr:rowOff>
              </from>
              <to>
                <xdr:col>28</xdr:col>
                <xdr:colOff>400050</xdr:colOff>
                <xdr:row>206</xdr:row>
                <xdr:rowOff>485775</xdr:rowOff>
              </to>
            </anchor>
          </objectPr>
        </oleObject>
      </mc:Choice>
      <mc:Fallback>
        <oleObject progId="PBrush" shapeId="39887" r:id="rId2968"/>
      </mc:Fallback>
    </mc:AlternateContent>
    <mc:AlternateContent xmlns:mc="http://schemas.openxmlformats.org/markup-compatibility/2006">
      <mc:Choice Requires="x14">
        <oleObject progId="PBrush" shapeId="39888" r:id="rId2969">
          <objectPr defaultSize="0" r:id="rId291">
            <anchor moveWithCells="1" sizeWithCells="1">
              <from>
                <xdr:col>30</xdr:col>
                <xdr:colOff>0</xdr:colOff>
                <xdr:row>206</xdr:row>
                <xdr:rowOff>0</xdr:rowOff>
              </from>
              <to>
                <xdr:col>30</xdr:col>
                <xdr:colOff>400050</xdr:colOff>
                <xdr:row>206</xdr:row>
                <xdr:rowOff>485775</xdr:rowOff>
              </to>
            </anchor>
          </objectPr>
        </oleObject>
      </mc:Choice>
      <mc:Fallback>
        <oleObject progId="PBrush" shapeId="39888" r:id="rId2969"/>
      </mc:Fallback>
    </mc:AlternateContent>
    <mc:AlternateContent xmlns:mc="http://schemas.openxmlformats.org/markup-compatibility/2006">
      <mc:Choice Requires="x14">
        <oleObject progId="PBrush" shapeId="39889" r:id="rId2970">
          <objectPr defaultSize="0" r:id="rId351">
            <anchor moveWithCells="1" sizeWithCells="1">
              <from>
                <xdr:col>32</xdr:col>
                <xdr:colOff>0</xdr:colOff>
                <xdr:row>206</xdr:row>
                <xdr:rowOff>0</xdr:rowOff>
              </from>
              <to>
                <xdr:col>32</xdr:col>
                <xdr:colOff>400050</xdr:colOff>
                <xdr:row>206</xdr:row>
                <xdr:rowOff>485775</xdr:rowOff>
              </to>
            </anchor>
          </objectPr>
        </oleObject>
      </mc:Choice>
      <mc:Fallback>
        <oleObject progId="PBrush" shapeId="39889" r:id="rId2970"/>
      </mc:Fallback>
    </mc:AlternateContent>
    <mc:AlternateContent xmlns:mc="http://schemas.openxmlformats.org/markup-compatibility/2006">
      <mc:Choice Requires="x14">
        <oleObject progId="PBrush" shapeId="39890" r:id="rId2971">
          <objectPr defaultSize="0" r:id="rId198">
            <anchor moveWithCells="1" sizeWithCells="1">
              <from>
                <xdr:col>34</xdr:col>
                <xdr:colOff>0</xdr:colOff>
                <xdr:row>206</xdr:row>
                <xdr:rowOff>0</xdr:rowOff>
              </from>
              <to>
                <xdr:col>34</xdr:col>
                <xdr:colOff>400050</xdr:colOff>
                <xdr:row>206</xdr:row>
                <xdr:rowOff>485775</xdr:rowOff>
              </to>
            </anchor>
          </objectPr>
        </oleObject>
      </mc:Choice>
      <mc:Fallback>
        <oleObject progId="PBrush" shapeId="39890" r:id="rId2971"/>
      </mc:Fallback>
    </mc:AlternateContent>
    <mc:AlternateContent xmlns:mc="http://schemas.openxmlformats.org/markup-compatibility/2006">
      <mc:Choice Requires="x14">
        <oleObject progId="PBrush" shapeId="39891" r:id="rId2972">
          <objectPr defaultSize="0" r:id="rId621">
            <anchor moveWithCells="1" sizeWithCells="1">
              <from>
                <xdr:col>38</xdr:col>
                <xdr:colOff>0</xdr:colOff>
                <xdr:row>206</xdr:row>
                <xdr:rowOff>0</xdr:rowOff>
              </from>
              <to>
                <xdr:col>38</xdr:col>
                <xdr:colOff>400050</xdr:colOff>
                <xdr:row>206</xdr:row>
                <xdr:rowOff>485775</xdr:rowOff>
              </to>
            </anchor>
          </objectPr>
        </oleObject>
      </mc:Choice>
      <mc:Fallback>
        <oleObject progId="PBrush" shapeId="39891" r:id="rId2972"/>
      </mc:Fallback>
    </mc:AlternateContent>
    <mc:AlternateContent xmlns:mc="http://schemas.openxmlformats.org/markup-compatibility/2006">
      <mc:Choice Requires="x14">
        <oleObject progId="PBrush" shapeId="39892" r:id="rId2973">
          <objectPr defaultSize="0" r:id="rId501">
            <anchor moveWithCells="1" sizeWithCells="1">
              <from>
                <xdr:col>40</xdr:col>
                <xdr:colOff>0</xdr:colOff>
                <xdr:row>206</xdr:row>
                <xdr:rowOff>0</xdr:rowOff>
              </from>
              <to>
                <xdr:col>40</xdr:col>
                <xdr:colOff>400050</xdr:colOff>
                <xdr:row>206</xdr:row>
                <xdr:rowOff>485775</xdr:rowOff>
              </to>
            </anchor>
          </objectPr>
        </oleObject>
      </mc:Choice>
      <mc:Fallback>
        <oleObject progId="PBrush" shapeId="39892" r:id="rId2973"/>
      </mc:Fallback>
    </mc:AlternateContent>
    <mc:AlternateContent xmlns:mc="http://schemas.openxmlformats.org/markup-compatibility/2006">
      <mc:Choice Requires="x14">
        <oleObject progId="PBrush" shapeId="39893" r:id="rId2974">
          <objectPr defaultSize="0" r:id="rId775">
            <anchor moveWithCells="1" sizeWithCells="1">
              <from>
                <xdr:col>42</xdr:col>
                <xdr:colOff>0</xdr:colOff>
                <xdr:row>206</xdr:row>
                <xdr:rowOff>0</xdr:rowOff>
              </from>
              <to>
                <xdr:col>42</xdr:col>
                <xdr:colOff>400050</xdr:colOff>
                <xdr:row>206</xdr:row>
                <xdr:rowOff>485775</xdr:rowOff>
              </to>
            </anchor>
          </objectPr>
        </oleObject>
      </mc:Choice>
      <mc:Fallback>
        <oleObject progId="PBrush" shapeId="39893" r:id="rId2974"/>
      </mc:Fallback>
    </mc:AlternateContent>
    <mc:AlternateContent xmlns:mc="http://schemas.openxmlformats.org/markup-compatibility/2006">
      <mc:Choice Requires="x14">
        <oleObject progId="PBrush" shapeId="39894" r:id="rId2975">
          <objectPr defaultSize="0" r:id="rId1234">
            <anchor moveWithCells="1" sizeWithCells="1">
              <from>
                <xdr:col>44</xdr:col>
                <xdr:colOff>0</xdr:colOff>
                <xdr:row>206</xdr:row>
                <xdr:rowOff>0</xdr:rowOff>
              </from>
              <to>
                <xdr:col>44</xdr:col>
                <xdr:colOff>400050</xdr:colOff>
                <xdr:row>206</xdr:row>
                <xdr:rowOff>485775</xdr:rowOff>
              </to>
            </anchor>
          </objectPr>
        </oleObject>
      </mc:Choice>
      <mc:Fallback>
        <oleObject progId="PBrush" shapeId="39894" r:id="rId2975"/>
      </mc:Fallback>
    </mc:AlternateContent>
    <mc:AlternateContent xmlns:mc="http://schemas.openxmlformats.org/markup-compatibility/2006">
      <mc:Choice Requires="x14">
        <oleObject progId="PBrush" shapeId="39895" r:id="rId2976">
          <objectPr defaultSize="0" r:id="rId125">
            <anchor moveWithCells="1" sizeWithCells="1">
              <from>
                <xdr:col>28</xdr:col>
                <xdr:colOff>0</xdr:colOff>
                <xdr:row>228</xdr:row>
                <xdr:rowOff>0</xdr:rowOff>
              </from>
              <to>
                <xdr:col>28</xdr:col>
                <xdr:colOff>400050</xdr:colOff>
                <xdr:row>228</xdr:row>
                <xdr:rowOff>485775</xdr:rowOff>
              </to>
            </anchor>
          </objectPr>
        </oleObject>
      </mc:Choice>
      <mc:Fallback>
        <oleObject progId="PBrush" shapeId="39895" r:id="rId2976"/>
      </mc:Fallback>
    </mc:AlternateContent>
    <mc:AlternateContent xmlns:mc="http://schemas.openxmlformats.org/markup-compatibility/2006">
      <mc:Choice Requires="x14">
        <oleObject progId="PBrush" shapeId="39896" r:id="rId2977">
          <objectPr defaultSize="0" r:id="rId196">
            <anchor moveWithCells="1" sizeWithCells="1">
              <from>
                <xdr:col>30</xdr:col>
                <xdr:colOff>0</xdr:colOff>
                <xdr:row>228</xdr:row>
                <xdr:rowOff>0</xdr:rowOff>
              </from>
              <to>
                <xdr:col>30</xdr:col>
                <xdr:colOff>400050</xdr:colOff>
                <xdr:row>228</xdr:row>
                <xdr:rowOff>485775</xdr:rowOff>
              </to>
            </anchor>
          </objectPr>
        </oleObject>
      </mc:Choice>
      <mc:Fallback>
        <oleObject progId="PBrush" shapeId="39896" r:id="rId2977"/>
      </mc:Fallback>
    </mc:AlternateContent>
    <mc:AlternateContent xmlns:mc="http://schemas.openxmlformats.org/markup-compatibility/2006">
      <mc:Choice Requires="x14">
        <oleObject progId="PBrush" shapeId="39897" r:id="rId2978">
          <objectPr defaultSize="0" r:id="rId289">
            <anchor moveWithCells="1" sizeWithCells="1">
              <from>
                <xdr:col>32</xdr:col>
                <xdr:colOff>0</xdr:colOff>
                <xdr:row>228</xdr:row>
                <xdr:rowOff>0</xdr:rowOff>
              </from>
              <to>
                <xdr:col>32</xdr:col>
                <xdr:colOff>400050</xdr:colOff>
                <xdr:row>228</xdr:row>
                <xdr:rowOff>485775</xdr:rowOff>
              </to>
            </anchor>
          </objectPr>
        </oleObject>
      </mc:Choice>
      <mc:Fallback>
        <oleObject progId="PBrush" shapeId="39897" r:id="rId2978"/>
      </mc:Fallback>
    </mc:AlternateContent>
    <mc:AlternateContent xmlns:mc="http://schemas.openxmlformats.org/markup-compatibility/2006">
      <mc:Choice Requires="x14">
        <oleObject progId="PBrush" shapeId="39898" r:id="rId2979">
          <objectPr defaultSize="0" r:id="rId349">
            <anchor moveWithCells="1" sizeWithCells="1">
              <from>
                <xdr:col>34</xdr:col>
                <xdr:colOff>0</xdr:colOff>
                <xdr:row>228</xdr:row>
                <xdr:rowOff>0</xdr:rowOff>
              </from>
              <to>
                <xdr:col>34</xdr:col>
                <xdr:colOff>400050</xdr:colOff>
                <xdr:row>228</xdr:row>
                <xdr:rowOff>485775</xdr:rowOff>
              </to>
            </anchor>
          </objectPr>
        </oleObject>
      </mc:Choice>
      <mc:Fallback>
        <oleObject progId="PBrush" shapeId="39898" r:id="rId2979"/>
      </mc:Fallback>
    </mc:AlternateContent>
    <mc:AlternateContent xmlns:mc="http://schemas.openxmlformats.org/markup-compatibility/2006">
      <mc:Choice Requires="x14">
        <oleObject progId="PBrush" shapeId="39899" r:id="rId2980">
          <objectPr defaultSize="0" r:id="rId1196">
            <anchor moveWithCells="1" sizeWithCells="1">
              <from>
                <xdr:col>36</xdr:col>
                <xdr:colOff>0</xdr:colOff>
                <xdr:row>228</xdr:row>
                <xdr:rowOff>0</xdr:rowOff>
              </from>
              <to>
                <xdr:col>36</xdr:col>
                <xdr:colOff>400050</xdr:colOff>
                <xdr:row>228</xdr:row>
                <xdr:rowOff>485775</xdr:rowOff>
              </to>
            </anchor>
          </objectPr>
        </oleObject>
      </mc:Choice>
      <mc:Fallback>
        <oleObject progId="PBrush" shapeId="39899" r:id="rId2980"/>
      </mc:Fallback>
    </mc:AlternateContent>
    <mc:AlternateContent xmlns:mc="http://schemas.openxmlformats.org/markup-compatibility/2006">
      <mc:Choice Requires="x14">
        <oleObject progId="PBrush" shapeId="39900" r:id="rId2981">
          <objectPr defaultSize="0" r:id="rId619">
            <anchor moveWithCells="1" sizeWithCells="1">
              <from>
                <xdr:col>38</xdr:col>
                <xdr:colOff>0</xdr:colOff>
                <xdr:row>228</xdr:row>
                <xdr:rowOff>0</xdr:rowOff>
              </from>
              <to>
                <xdr:col>38</xdr:col>
                <xdr:colOff>400050</xdr:colOff>
                <xdr:row>228</xdr:row>
                <xdr:rowOff>485775</xdr:rowOff>
              </to>
            </anchor>
          </objectPr>
        </oleObject>
      </mc:Choice>
      <mc:Fallback>
        <oleObject progId="PBrush" shapeId="39900" r:id="rId2981"/>
      </mc:Fallback>
    </mc:AlternateContent>
    <mc:AlternateContent xmlns:mc="http://schemas.openxmlformats.org/markup-compatibility/2006">
      <mc:Choice Requires="x14">
        <oleObject progId="PBrush" shapeId="39901" r:id="rId2982">
          <objectPr defaultSize="0" r:id="rId973">
            <anchor moveWithCells="1" sizeWithCells="1">
              <from>
                <xdr:col>40</xdr:col>
                <xdr:colOff>0</xdr:colOff>
                <xdr:row>228</xdr:row>
                <xdr:rowOff>0</xdr:rowOff>
              </from>
              <to>
                <xdr:col>40</xdr:col>
                <xdr:colOff>400050</xdr:colOff>
                <xdr:row>228</xdr:row>
                <xdr:rowOff>485775</xdr:rowOff>
              </to>
            </anchor>
          </objectPr>
        </oleObject>
      </mc:Choice>
      <mc:Fallback>
        <oleObject progId="PBrush" shapeId="39901" r:id="rId2982"/>
      </mc:Fallback>
    </mc:AlternateContent>
    <mc:AlternateContent xmlns:mc="http://schemas.openxmlformats.org/markup-compatibility/2006">
      <mc:Choice Requires="x14">
        <oleObject progId="PBrush" shapeId="39902" r:id="rId2983">
          <objectPr defaultSize="0" r:id="rId1234">
            <anchor moveWithCells="1" sizeWithCells="1">
              <from>
                <xdr:col>42</xdr:col>
                <xdr:colOff>0</xdr:colOff>
                <xdr:row>228</xdr:row>
                <xdr:rowOff>0</xdr:rowOff>
              </from>
              <to>
                <xdr:col>42</xdr:col>
                <xdr:colOff>400050</xdr:colOff>
                <xdr:row>228</xdr:row>
                <xdr:rowOff>485775</xdr:rowOff>
              </to>
            </anchor>
          </objectPr>
        </oleObject>
      </mc:Choice>
      <mc:Fallback>
        <oleObject progId="PBrush" shapeId="39902" r:id="rId2983"/>
      </mc:Fallback>
    </mc:AlternateContent>
    <mc:AlternateContent xmlns:mc="http://schemas.openxmlformats.org/markup-compatibility/2006">
      <mc:Choice Requires="x14">
        <oleObject progId="PBrush" shapeId="39903" r:id="rId2984">
          <objectPr defaultSize="0" r:id="rId1873">
            <anchor moveWithCells="1" sizeWithCells="1">
              <from>
                <xdr:col>44</xdr:col>
                <xdr:colOff>0</xdr:colOff>
                <xdr:row>228</xdr:row>
                <xdr:rowOff>0</xdr:rowOff>
              </from>
              <to>
                <xdr:col>44</xdr:col>
                <xdr:colOff>400050</xdr:colOff>
                <xdr:row>228</xdr:row>
                <xdr:rowOff>485775</xdr:rowOff>
              </to>
            </anchor>
          </objectPr>
        </oleObject>
      </mc:Choice>
      <mc:Fallback>
        <oleObject progId="PBrush" shapeId="39903" r:id="rId2984"/>
      </mc:Fallback>
    </mc:AlternateContent>
    <mc:AlternateContent xmlns:mc="http://schemas.openxmlformats.org/markup-compatibility/2006">
      <mc:Choice Requires="x14">
        <oleObject progId="PBrush" shapeId="39904" r:id="rId2985">
          <objectPr defaultSize="0" r:id="rId349">
            <anchor moveWithCells="1" sizeWithCells="1">
              <from>
                <xdr:col>28</xdr:col>
                <xdr:colOff>0</xdr:colOff>
                <xdr:row>232</xdr:row>
                <xdr:rowOff>0</xdr:rowOff>
              </from>
              <to>
                <xdr:col>28</xdr:col>
                <xdr:colOff>400050</xdr:colOff>
                <xdr:row>232</xdr:row>
                <xdr:rowOff>485775</xdr:rowOff>
              </to>
            </anchor>
          </objectPr>
        </oleObject>
      </mc:Choice>
      <mc:Fallback>
        <oleObject progId="PBrush" shapeId="39904" r:id="rId2985"/>
      </mc:Fallback>
    </mc:AlternateContent>
    <mc:AlternateContent xmlns:mc="http://schemas.openxmlformats.org/markup-compatibility/2006">
      <mc:Choice Requires="x14">
        <oleObject progId="PBrush" shapeId="39907" r:id="rId2986">
          <objectPr defaultSize="0" r:id="rId410">
            <anchor moveWithCells="1" sizeWithCells="1">
              <from>
                <xdr:col>30</xdr:col>
                <xdr:colOff>0</xdr:colOff>
                <xdr:row>232</xdr:row>
                <xdr:rowOff>0</xdr:rowOff>
              </from>
              <to>
                <xdr:col>30</xdr:col>
                <xdr:colOff>400050</xdr:colOff>
                <xdr:row>232</xdr:row>
                <xdr:rowOff>485775</xdr:rowOff>
              </to>
            </anchor>
          </objectPr>
        </oleObject>
      </mc:Choice>
      <mc:Fallback>
        <oleObject progId="PBrush" shapeId="39907" r:id="rId2986"/>
      </mc:Fallback>
    </mc:AlternateContent>
    <mc:AlternateContent xmlns:mc="http://schemas.openxmlformats.org/markup-compatibility/2006">
      <mc:Choice Requires="x14">
        <oleObject progId="PBrush" shapeId="39908" r:id="rId2987">
          <objectPr defaultSize="0" r:id="rId568">
            <anchor moveWithCells="1" sizeWithCells="1">
              <from>
                <xdr:col>32</xdr:col>
                <xdr:colOff>0</xdr:colOff>
                <xdr:row>232</xdr:row>
                <xdr:rowOff>0</xdr:rowOff>
              </from>
              <to>
                <xdr:col>32</xdr:col>
                <xdr:colOff>400050</xdr:colOff>
                <xdr:row>232</xdr:row>
                <xdr:rowOff>485775</xdr:rowOff>
              </to>
            </anchor>
          </objectPr>
        </oleObject>
      </mc:Choice>
      <mc:Fallback>
        <oleObject progId="PBrush" shapeId="39908" r:id="rId2987"/>
      </mc:Fallback>
    </mc:AlternateContent>
    <mc:AlternateContent xmlns:mc="http://schemas.openxmlformats.org/markup-compatibility/2006">
      <mc:Choice Requires="x14">
        <oleObject progId="PBrush" shapeId="39909" r:id="rId2988">
          <objectPr defaultSize="0" r:id="rId501">
            <anchor moveWithCells="1" sizeWithCells="1">
              <from>
                <xdr:col>34</xdr:col>
                <xdr:colOff>0</xdr:colOff>
                <xdr:row>232</xdr:row>
                <xdr:rowOff>0</xdr:rowOff>
              </from>
              <to>
                <xdr:col>34</xdr:col>
                <xdr:colOff>400050</xdr:colOff>
                <xdr:row>232</xdr:row>
                <xdr:rowOff>485775</xdr:rowOff>
              </to>
            </anchor>
          </objectPr>
        </oleObject>
      </mc:Choice>
      <mc:Fallback>
        <oleObject progId="PBrush" shapeId="39909" r:id="rId2988"/>
      </mc:Fallback>
    </mc:AlternateContent>
    <mc:AlternateContent xmlns:mc="http://schemas.openxmlformats.org/markup-compatibility/2006">
      <mc:Choice Requires="x14">
        <oleObject progId="PBrush" shapeId="39910" r:id="rId2989">
          <objectPr defaultSize="0" r:id="rId775">
            <anchor moveWithCells="1" sizeWithCells="1">
              <from>
                <xdr:col>38</xdr:col>
                <xdr:colOff>0</xdr:colOff>
                <xdr:row>232</xdr:row>
                <xdr:rowOff>0</xdr:rowOff>
              </from>
              <to>
                <xdr:col>38</xdr:col>
                <xdr:colOff>400050</xdr:colOff>
                <xdr:row>232</xdr:row>
                <xdr:rowOff>485775</xdr:rowOff>
              </to>
            </anchor>
          </objectPr>
        </oleObject>
      </mc:Choice>
      <mc:Fallback>
        <oleObject progId="PBrush" shapeId="39910" r:id="rId2989"/>
      </mc:Fallback>
    </mc:AlternateContent>
    <mc:AlternateContent xmlns:mc="http://schemas.openxmlformats.org/markup-compatibility/2006">
      <mc:Choice Requires="x14">
        <oleObject progId="PBrush" shapeId="39911" r:id="rId2990">
          <objectPr defaultSize="0" r:id="rId1890">
            <anchor moveWithCells="1" sizeWithCells="1">
              <from>
                <xdr:col>36</xdr:col>
                <xdr:colOff>0</xdr:colOff>
                <xdr:row>232</xdr:row>
                <xdr:rowOff>0</xdr:rowOff>
              </from>
              <to>
                <xdr:col>36</xdr:col>
                <xdr:colOff>400050</xdr:colOff>
                <xdr:row>232</xdr:row>
                <xdr:rowOff>485775</xdr:rowOff>
              </to>
            </anchor>
          </objectPr>
        </oleObject>
      </mc:Choice>
      <mc:Fallback>
        <oleObject progId="PBrush" shapeId="39911" r:id="rId2990"/>
      </mc:Fallback>
    </mc:AlternateContent>
    <mc:AlternateContent xmlns:mc="http://schemas.openxmlformats.org/markup-compatibility/2006">
      <mc:Choice Requires="x14">
        <oleObject progId="PBrush" shapeId="39912" r:id="rId2991">
          <objectPr defaultSize="0" r:id="rId1883">
            <anchor moveWithCells="1" sizeWithCells="1">
              <from>
                <xdr:col>44</xdr:col>
                <xdr:colOff>0</xdr:colOff>
                <xdr:row>232</xdr:row>
                <xdr:rowOff>0</xdr:rowOff>
              </from>
              <to>
                <xdr:col>44</xdr:col>
                <xdr:colOff>400050</xdr:colOff>
                <xdr:row>232</xdr:row>
                <xdr:rowOff>485775</xdr:rowOff>
              </to>
            </anchor>
          </objectPr>
        </oleObject>
      </mc:Choice>
      <mc:Fallback>
        <oleObject progId="PBrush" shapeId="39912" r:id="rId2991"/>
      </mc:Fallback>
    </mc:AlternateContent>
    <mc:AlternateContent xmlns:mc="http://schemas.openxmlformats.org/markup-compatibility/2006">
      <mc:Choice Requires="x14">
        <oleObject progId="PBrush" shapeId="39913" r:id="rId2992">
          <objectPr defaultSize="0" r:id="rId1117">
            <anchor moveWithCells="1" sizeWithCells="1">
              <from>
                <xdr:col>42</xdr:col>
                <xdr:colOff>0</xdr:colOff>
                <xdr:row>232</xdr:row>
                <xdr:rowOff>0</xdr:rowOff>
              </from>
              <to>
                <xdr:col>42</xdr:col>
                <xdr:colOff>400050</xdr:colOff>
                <xdr:row>232</xdr:row>
                <xdr:rowOff>485775</xdr:rowOff>
              </to>
            </anchor>
          </objectPr>
        </oleObject>
      </mc:Choice>
      <mc:Fallback>
        <oleObject progId="PBrush" shapeId="39913" r:id="rId2992"/>
      </mc:Fallback>
    </mc:AlternateContent>
    <mc:AlternateContent xmlns:mc="http://schemas.openxmlformats.org/markup-compatibility/2006">
      <mc:Choice Requires="x14">
        <oleObject progId="PBrush" shapeId="39914" r:id="rId2993">
          <objectPr defaultSize="0" r:id="rId1024">
            <anchor moveWithCells="1" sizeWithCells="1">
              <from>
                <xdr:col>40</xdr:col>
                <xdr:colOff>0</xdr:colOff>
                <xdr:row>232</xdr:row>
                <xdr:rowOff>0</xdr:rowOff>
              </from>
              <to>
                <xdr:col>40</xdr:col>
                <xdr:colOff>400050</xdr:colOff>
                <xdr:row>232</xdr:row>
                <xdr:rowOff>485775</xdr:rowOff>
              </to>
            </anchor>
          </objectPr>
        </oleObject>
      </mc:Choice>
      <mc:Fallback>
        <oleObject progId="PBrush" shapeId="39914" r:id="rId2993"/>
      </mc:Fallback>
    </mc:AlternateContent>
    <mc:AlternateContent xmlns:mc="http://schemas.openxmlformats.org/markup-compatibility/2006">
      <mc:Choice Requires="x14">
        <oleObject progId="PBrush" shapeId="39915" r:id="rId2994">
          <objectPr defaultSize="0" r:id="rId1117">
            <anchor moveWithCells="1" sizeWithCells="1">
              <from>
                <xdr:col>40</xdr:col>
                <xdr:colOff>0</xdr:colOff>
                <xdr:row>235</xdr:row>
                <xdr:rowOff>0</xdr:rowOff>
              </from>
              <to>
                <xdr:col>40</xdr:col>
                <xdr:colOff>400050</xdr:colOff>
                <xdr:row>235</xdr:row>
                <xdr:rowOff>485775</xdr:rowOff>
              </to>
            </anchor>
          </objectPr>
        </oleObject>
      </mc:Choice>
      <mc:Fallback>
        <oleObject progId="PBrush" shapeId="39915" r:id="rId2994"/>
      </mc:Fallback>
    </mc:AlternateContent>
    <mc:AlternateContent xmlns:mc="http://schemas.openxmlformats.org/markup-compatibility/2006">
      <mc:Choice Requires="x14">
        <oleObject progId="PBrush" shapeId="39916" r:id="rId2995">
          <objectPr defaultSize="0" r:id="rId1178">
            <anchor moveWithCells="1" sizeWithCells="1">
              <from>
                <xdr:col>42</xdr:col>
                <xdr:colOff>0</xdr:colOff>
                <xdr:row>235</xdr:row>
                <xdr:rowOff>0</xdr:rowOff>
              </from>
              <to>
                <xdr:col>42</xdr:col>
                <xdr:colOff>400050</xdr:colOff>
                <xdr:row>235</xdr:row>
                <xdr:rowOff>485775</xdr:rowOff>
              </to>
            </anchor>
          </objectPr>
        </oleObject>
      </mc:Choice>
      <mc:Fallback>
        <oleObject progId="PBrush" shapeId="39916" r:id="rId2995"/>
      </mc:Fallback>
    </mc:AlternateContent>
    <mc:AlternateContent xmlns:mc="http://schemas.openxmlformats.org/markup-compatibility/2006">
      <mc:Choice Requires="x14">
        <oleObject progId="PBrush" shapeId="39917" r:id="rId2996">
          <objectPr defaultSize="0" r:id="rId1894">
            <anchor moveWithCells="1" sizeWithCells="1">
              <from>
                <xdr:col>44</xdr:col>
                <xdr:colOff>0</xdr:colOff>
                <xdr:row>235</xdr:row>
                <xdr:rowOff>0</xdr:rowOff>
              </from>
              <to>
                <xdr:col>44</xdr:col>
                <xdr:colOff>400050</xdr:colOff>
                <xdr:row>235</xdr:row>
                <xdr:rowOff>485775</xdr:rowOff>
              </to>
            </anchor>
          </objectPr>
        </oleObject>
      </mc:Choice>
      <mc:Fallback>
        <oleObject progId="PBrush" shapeId="39917" r:id="rId2996"/>
      </mc:Fallback>
    </mc:AlternateContent>
    <mc:AlternateContent xmlns:mc="http://schemas.openxmlformats.org/markup-compatibility/2006">
      <mc:Choice Requires="x14">
        <oleObject progId="PBrush" shapeId="39918" r:id="rId2997">
          <objectPr defaultSize="0" r:id="rId973">
            <anchor moveWithCells="1" sizeWithCells="1">
              <from>
                <xdr:col>36</xdr:col>
                <xdr:colOff>0</xdr:colOff>
                <xdr:row>235</xdr:row>
                <xdr:rowOff>0</xdr:rowOff>
              </from>
              <to>
                <xdr:col>36</xdr:col>
                <xdr:colOff>400050</xdr:colOff>
                <xdr:row>235</xdr:row>
                <xdr:rowOff>485775</xdr:rowOff>
              </to>
            </anchor>
          </objectPr>
        </oleObject>
      </mc:Choice>
      <mc:Fallback>
        <oleObject progId="PBrush" shapeId="39918" r:id="rId2997"/>
      </mc:Fallback>
    </mc:AlternateContent>
    <mc:AlternateContent xmlns:mc="http://schemas.openxmlformats.org/markup-compatibility/2006">
      <mc:Choice Requires="x14">
        <oleObject progId="PBrush" shapeId="39919" r:id="rId2998">
          <objectPr defaultSize="0" r:id="rId1873">
            <anchor moveWithCells="1" sizeWithCells="1">
              <from>
                <xdr:col>38</xdr:col>
                <xdr:colOff>0</xdr:colOff>
                <xdr:row>235</xdr:row>
                <xdr:rowOff>0</xdr:rowOff>
              </from>
              <to>
                <xdr:col>38</xdr:col>
                <xdr:colOff>400050</xdr:colOff>
                <xdr:row>235</xdr:row>
                <xdr:rowOff>485775</xdr:rowOff>
              </to>
            </anchor>
          </objectPr>
        </oleObject>
      </mc:Choice>
      <mc:Fallback>
        <oleObject progId="PBrush" shapeId="39919" r:id="rId2998"/>
      </mc:Fallback>
    </mc:AlternateContent>
    <mc:AlternateContent xmlns:mc="http://schemas.openxmlformats.org/markup-compatibility/2006">
      <mc:Choice Requires="x14">
        <oleObject progId="PBrush" shapeId="39920" r:id="rId2999">
          <objectPr defaultSize="0" r:id="rId693">
            <anchor moveWithCells="1" sizeWithCells="1">
              <from>
                <xdr:col>28</xdr:col>
                <xdr:colOff>0</xdr:colOff>
                <xdr:row>235</xdr:row>
                <xdr:rowOff>0</xdr:rowOff>
              </from>
              <to>
                <xdr:col>28</xdr:col>
                <xdr:colOff>400050</xdr:colOff>
                <xdr:row>235</xdr:row>
                <xdr:rowOff>485775</xdr:rowOff>
              </to>
            </anchor>
          </objectPr>
        </oleObject>
      </mc:Choice>
      <mc:Fallback>
        <oleObject progId="PBrush" shapeId="39920" r:id="rId2999"/>
      </mc:Fallback>
    </mc:AlternateContent>
    <mc:AlternateContent xmlns:mc="http://schemas.openxmlformats.org/markup-compatibility/2006">
      <mc:Choice Requires="x14">
        <oleObject progId="PBrush" shapeId="39921" r:id="rId3000">
          <objectPr defaultSize="0" r:id="rId1051">
            <anchor moveWithCells="1" sizeWithCells="1">
              <from>
                <xdr:col>30</xdr:col>
                <xdr:colOff>0</xdr:colOff>
                <xdr:row>235</xdr:row>
                <xdr:rowOff>0</xdr:rowOff>
              </from>
              <to>
                <xdr:col>30</xdr:col>
                <xdr:colOff>400050</xdr:colOff>
                <xdr:row>235</xdr:row>
                <xdr:rowOff>485775</xdr:rowOff>
              </to>
            </anchor>
          </objectPr>
        </oleObject>
      </mc:Choice>
      <mc:Fallback>
        <oleObject progId="PBrush" shapeId="39921" r:id="rId3000"/>
      </mc:Fallback>
    </mc:AlternateContent>
    <mc:AlternateContent xmlns:mc="http://schemas.openxmlformats.org/markup-compatibility/2006">
      <mc:Choice Requires="x14">
        <oleObject progId="PBrush" shapeId="39922" r:id="rId3001">
          <objectPr defaultSize="0" r:id="rId775">
            <anchor moveWithCells="1" sizeWithCells="1">
              <from>
                <xdr:col>32</xdr:col>
                <xdr:colOff>0</xdr:colOff>
                <xdr:row>235</xdr:row>
                <xdr:rowOff>0</xdr:rowOff>
              </from>
              <to>
                <xdr:col>32</xdr:col>
                <xdr:colOff>400050</xdr:colOff>
                <xdr:row>235</xdr:row>
                <xdr:rowOff>485775</xdr:rowOff>
              </to>
            </anchor>
          </objectPr>
        </oleObject>
      </mc:Choice>
      <mc:Fallback>
        <oleObject progId="PBrush" shapeId="39922" r:id="rId3001"/>
      </mc:Fallback>
    </mc:AlternateContent>
    <mc:AlternateContent xmlns:mc="http://schemas.openxmlformats.org/markup-compatibility/2006">
      <mc:Choice Requires="x14">
        <oleObject progId="PBrush" shapeId="39923" r:id="rId3002">
          <objectPr defaultSize="0" r:id="rId832">
            <anchor moveWithCells="1" sizeWithCells="1">
              <from>
                <xdr:col>34</xdr:col>
                <xdr:colOff>0</xdr:colOff>
                <xdr:row>235</xdr:row>
                <xdr:rowOff>0</xdr:rowOff>
              </from>
              <to>
                <xdr:col>34</xdr:col>
                <xdr:colOff>400050</xdr:colOff>
                <xdr:row>235</xdr:row>
                <xdr:rowOff>485775</xdr:rowOff>
              </to>
            </anchor>
          </objectPr>
        </oleObject>
      </mc:Choice>
      <mc:Fallback>
        <oleObject progId="PBrush" shapeId="39923" r:id="rId3002"/>
      </mc:Fallback>
    </mc:AlternateContent>
    <mc:AlternateContent xmlns:mc="http://schemas.openxmlformats.org/markup-compatibility/2006">
      <mc:Choice Requires="x14">
        <oleObject progId="PBrush" shapeId="39924" r:id="rId3003">
          <objectPr defaultSize="0" r:id="rId7">
            <anchor moveWithCells="1" sizeWithCells="1">
              <from>
                <xdr:col>28</xdr:col>
                <xdr:colOff>0</xdr:colOff>
                <xdr:row>62</xdr:row>
                <xdr:rowOff>0</xdr:rowOff>
              </from>
              <to>
                <xdr:col>28</xdr:col>
                <xdr:colOff>400050</xdr:colOff>
                <xdr:row>62</xdr:row>
                <xdr:rowOff>485775</xdr:rowOff>
              </to>
            </anchor>
          </objectPr>
        </oleObject>
      </mc:Choice>
      <mc:Fallback>
        <oleObject progId="PBrush" shapeId="39924" r:id="rId3003"/>
      </mc:Fallback>
    </mc:AlternateContent>
    <mc:AlternateContent xmlns:mc="http://schemas.openxmlformats.org/markup-compatibility/2006">
      <mc:Choice Requires="x14">
        <oleObject progId="PBrush" shapeId="39925" r:id="rId3004">
          <objectPr defaultSize="0" r:id="rId135">
            <anchor moveWithCells="1" sizeWithCells="1">
              <from>
                <xdr:col>30</xdr:col>
                <xdr:colOff>0</xdr:colOff>
                <xdr:row>62</xdr:row>
                <xdr:rowOff>0</xdr:rowOff>
              </from>
              <to>
                <xdr:col>30</xdr:col>
                <xdr:colOff>400050</xdr:colOff>
                <xdr:row>62</xdr:row>
                <xdr:rowOff>485775</xdr:rowOff>
              </to>
            </anchor>
          </objectPr>
        </oleObject>
      </mc:Choice>
      <mc:Fallback>
        <oleObject progId="PBrush" shapeId="39925" r:id="rId3004"/>
      </mc:Fallback>
    </mc:AlternateContent>
    <mc:AlternateContent xmlns:mc="http://schemas.openxmlformats.org/markup-compatibility/2006">
      <mc:Choice Requires="x14">
        <oleObject progId="PBrush" shapeId="39926" r:id="rId3005">
          <objectPr defaultSize="0" r:id="rId133">
            <anchor moveWithCells="1" sizeWithCells="1">
              <from>
                <xdr:col>32</xdr:col>
                <xdr:colOff>0</xdr:colOff>
                <xdr:row>62</xdr:row>
                <xdr:rowOff>0</xdr:rowOff>
              </from>
              <to>
                <xdr:col>32</xdr:col>
                <xdr:colOff>400050</xdr:colOff>
                <xdr:row>62</xdr:row>
                <xdr:rowOff>485775</xdr:rowOff>
              </to>
            </anchor>
          </objectPr>
        </oleObject>
      </mc:Choice>
      <mc:Fallback>
        <oleObject progId="PBrush" shapeId="39926" r:id="rId3005"/>
      </mc:Fallback>
    </mc:AlternateContent>
    <mc:AlternateContent xmlns:mc="http://schemas.openxmlformats.org/markup-compatibility/2006">
      <mc:Choice Requires="x14">
        <oleObject progId="PBrush" shapeId="39927" r:id="rId3006">
          <objectPr defaultSize="0" r:id="rId204">
            <anchor moveWithCells="1" sizeWithCells="1">
              <from>
                <xdr:col>34</xdr:col>
                <xdr:colOff>0</xdr:colOff>
                <xdr:row>62</xdr:row>
                <xdr:rowOff>0</xdr:rowOff>
              </from>
              <to>
                <xdr:col>34</xdr:col>
                <xdr:colOff>400050</xdr:colOff>
                <xdr:row>62</xdr:row>
                <xdr:rowOff>485775</xdr:rowOff>
              </to>
            </anchor>
          </objectPr>
        </oleObject>
      </mc:Choice>
      <mc:Fallback>
        <oleObject progId="PBrush" shapeId="39927" r:id="rId3006"/>
      </mc:Fallback>
    </mc:AlternateContent>
    <mc:AlternateContent xmlns:mc="http://schemas.openxmlformats.org/markup-compatibility/2006">
      <mc:Choice Requires="x14">
        <oleObject progId="PBrush" shapeId="39928" r:id="rId3007">
          <objectPr defaultSize="0" r:id="rId202">
            <anchor moveWithCells="1" sizeWithCells="1">
              <from>
                <xdr:col>36</xdr:col>
                <xdr:colOff>0</xdr:colOff>
                <xdr:row>62</xdr:row>
                <xdr:rowOff>0</xdr:rowOff>
              </from>
              <to>
                <xdr:col>36</xdr:col>
                <xdr:colOff>400050</xdr:colOff>
                <xdr:row>62</xdr:row>
                <xdr:rowOff>485775</xdr:rowOff>
              </to>
            </anchor>
          </objectPr>
        </oleObject>
      </mc:Choice>
      <mc:Fallback>
        <oleObject progId="PBrush" shapeId="39928" r:id="rId3007"/>
      </mc:Fallback>
    </mc:AlternateContent>
    <mc:AlternateContent xmlns:mc="http://schemas.openxmlformats.org/markup-compatibility/2006">
      <mc:Choice Requires="x14">
        <oleObject progId="PBrush" shapeId="39929" r:id="rId3008">
          <objectPr defaultSize="0" r:id="rId200">
            <anchor moveWithCells="1" sizeWithCells="1">
              <from>
                <xdr:col>38</xdr:col>
                <xdr:colOff>0</xdr:colOff>
                <xdr:row>62</xdr:row>
                <xdr:rowOff>0</xdr:rowOff>
              </from>
              <to>
                <xdr:col>38</xdr:col>
                <xdr:colOff>400050</xdr:colOff>
                <xdr:row>62</xdr:row>
                <xdr:rowOff>485775</xdr:rowOff>
              </to>
            </anchor>
          </objectPr>
        </oleObject>
      </mc:Choice>
      <mc:Fallback>
        <oleObject progId="PBrush" shapeId="39929" r:id="rId3008"/>
      </mc:Fallback>
    </mc:AlternateContent>
    <mc:AlternateContent xmlns:mc="http://schemas.openxmlformats.org/markup-compatibility/2006">
      <mc:Choice Requires="x14">
        <oleObject progId="PBrush" shapeId="39930" r:id="rId3009">
          <objectPr defaultSize="0" r:id="rId198">
            <anchor moveWithCells="1" sizeWithCells="1">
              <from>
                <xdr:col>40</xdr:col>
                <xdr:colOff>0</xdr:colOff>
                <xdr:row>62</xdr:row>
                <xdr:rowOff>0</xdr:rowOff>
              </from>
              <to>
                <xdr:col>40</xdr:col>
                <xdr:colOff>400050</xdr:colOff>
                <xdr:row>62</xdr:row>
                <xdr:rowOff>485775</xdr:rowOff>
              </to>
            </anchor>
          </objectPr>
        </oleObject>
      </mc:Choice>
      <mc:Fallback>
        <oleObject progId="PBrush" shapeId="39930" r:id="rId3009"/>
      </mc:Fallback>
    </mc:AlternateContent>
    <mc:AlternateContent xmlns:mc="http://schemas.openxmlformats.org/markup-compatibility/2006">
      <mc:Choice Requires="x14">
        <oleObject progId="PBrush" shapeId="39931" r:id="rId3010">
          <objectPr defaultSize="0" r:id="rId196">
            <anchor moveWithCells="1" sizeWithCells="1">
              <from>
                <xdr:col>42</xdr:col>
                <xdr:colOff>0</xdr:colOff>
                <xdr:row>62</xdr:row>
                <xdr:rowOff>0</xdr:rowOff>
              </from>
              <to>
                <xdr:col>42</xdr:col>
                <xdr:colOff>400050</xdr:colOff>
                <xdr:row>62</xdr:row>
                <xdr:rowOff>485775</xdr:rowOff>
              </to>
            </anchor>
          </objectPr>
        </oleObject>
      </mc:Choice>
      <mc:Fallback>
        <oleObject progId="PBrush" shapeId="39931" r:id="rId3010"/>
      </mc:Fallback>
    </mc:AlternateContent>
    <mc:AlternateContent xmlns:mc="http://schemas.openxmlformats.org/markup-compatibility/2006">
      <mc:Choice Requires="x14">
        <oleObject progId="PBrush" shapeId="39932" r:id="rId3011">
          <objectPr defaultSize="0" r:id="rId7">
            <anchor moveWithCells="1" sizeWithCells="1">
              <from>
                <xdr:col>28</xdr:col>
                <xdr:colOff>0</xdr:colOff>
                <xdr:row>63</xdr:row>
                <xdr:rowOff>0</xdr:rowOff>
              </from>
              <to>
                <xdr:col>28</xdr:col>
                <xdr:colOff>400050</xdr:colOff>
                <xdr:row>63</xdr:row>
                <xdr:rowOff>485775</xdr:rowOff>
              </to>
            </anchor>
          </objectPr>
        </oleObject>
      </mc:Choice>
      <mc:Fallback>
        <oleObject progId="PBrush" shapeId="39932" r:id="rId3011"/>
      </mc:Fallback>
    </mc:AlternateContent>
    <mc:AlternateContent xmlns:mc="http://schemas.openxmlformats.org/markup-compatibility/2006">
      <mc:Choice Requires="x14">
        <oleObject progId="PBrush" shapeId="39933" r:id="rId3012">
          <objectPr defaultSize="0" r:id="rId135">
            <anchor moveWithCells="1" sizeWithCells="1">
              <from>
                <xdr:col>30</xdr:col>
                <xdr:colOff>0</xdr:colOff>
                <xdr:row>63</xdr:row>
                <xdr:rowOff>0</xdr:rowOff>
              </from>
              <to>
                <xdr:col>30</xdr:col>
                <xdr:colOff>400050</xdr:colOff>
                <xdr:row>63</xdr:row>
                <xdr:rowOff>485775</xdr:rowOff>
              </to>
            </anchor>
          </objectPr>
        </oleObject>
      </mc:Choice>
      <mc:Fallback>
        <oleObject progId="PBrush" shapeId="39933" r:id="rId3012"/>
      </mc:Fallback>
    </mc:AlternateContent>
    <mc:AlternateContent xmlns:mc="http://schemas.openxmlformats.org/markup-compatibility/2006">
      <mc:Choice Requires="x14">
        <oleObject progId="PBrush" shapeId="39934" r:id="rId3013">
          <objectPr defaultSize="0" r:id="rId133">
            <anchor moveWithCells="1" sizeWithCells="1">
              <from>
                <xdr:col>32</xdr:col>
                <xdr:colOff>0</xdr:colOff>
                <xdr:row>63</xdr:row>
                <xdr:rowOff>0</xdr:rowOff>
              </from>
              <to>
                <xdr:col>32</xdr:col>
                <xdr:colOff>400050</xdr:colOff>
                <xdr:row>63</xdr:row>
                <xdr:rowOff>485775</xdr:rowOff>
              </to>
            </anchor>
          </objectPr>
        </oleObject>
      </mc:Choice>
      <mc:Fallback>
        <oleObject progId="PBrush" shapeId="39934" r:id="rId3013"/>
      </mc:Fallback>
    </mc:AlternateContent>
    <mc:AlternateContent xmlns:mc="http://schemas.openxmlformats.org/markup-compatibility/2006">
      <mc:Choice Requires="x14">
        <oleObject progId="PBrush" shapeId="39935" r:id="rId3014">
          <objectPr defaultSize="0" r:id="rId204">
            <anchor moveWithCells="1" sizeWithCells="1">
              <from>
                <xdr:col>34</xdr:col>
                <xdr:colOff>0</xdr:colOff>
                <xdr:row>63</xdr:row>
                <xdr:rowOff>0</xdr:rowOff>
              </from>
              <to>
                <xdr:col>34</xdr:col>
                <xdr:colOff>400050</xdr:colOff>
                <xdr:row>63</xdr:row>
                <xdr:rowOff>485775</xdr:rowOff>
              </to>
            </anchor>
          </objectPr>
        </oleObject>
      </mc:Choice>
      <mc:Fallback>
        <oleObject progId="PBrush" shapeId="39935" r:id="rId3014"/>
      </mc:Fallback>
    </mc:AlternateContent>
    <mc:AlternateContent xmlns:mc="http://schemas.openxmlformats.org/markup-compatibility/2006">
      <mc:Choice Requires="x14">
        <oleObject progId="PBrush" shapeId="48128" r:id="rId3015">
          <objectPr defaultSize="0" r:id="rId202">
            <anchor moveWithCells="1" sizeWithCells="1">
              <from>
                <xdr:col>36</xdr:col>
                <xdr:colOff>0</xdr:colOff>
                <xdr:row>63</xdr:row>
                <xdr:rowOff>0</xdr:rowOff>
              </from>
              <to>
                <xdr:col>36</xdr:col>
                <xdr:colOff>400050</xdr:colOff>
                <xdr:row>63</xdr:row>
                <xdr:rowOff>485775</xdr:rowOff>
              </to>
            </anchor>
          </objectPr>
        </oleObject>
      </mc:Choice>
      <mc:Fallback>
        <oleObject progId="PBrush" shapeId="48128" r:id="rId3015"/>
      </mc:Fallback>
    </mc:AlternateContent>
    <mc:AlternateContent xmlns:mc="http://schemas.openxmlformats.org/markup-compatibility/2006">
      <mc:Choice Requires="x14">
        <oleObject progId="PBrush" shapeId="48129" r:id="rId3016">
          <objectPr defaultSize="0" r:id="rId200">
            <anchor moveWithCells="1" sizeWithCells="1">
              <from>
                <xdr:col>38</xdr:col>
                <xdr:colOff>0</xdr:colOff>
                <xdr:row>63</xdr:row>
                <xdr:rowOff>0</xdr:rowOff>
              </from>
              <to>
                <xdr:col>38</xdr:col>
                <xdr:colOff>400050</xdr:colOff>
                <xdr:row>63</xdr:row>
                <xdr:rowOff>485775</xdr:rowOff>
              </to>
            </anchor>
          </objectPr>
        </oleObject>
      </mc:Choice>
      <mc:Fallback>
        <oleObject progId="PBrush" shapeId="48129" r:id="rId3016"/>
      </mc:Fallback>
    </mc:AlternateContent>
    <mc:AlternateContent xmlns:mc="http://schemas.openxmlformats.org/markup-compatibility/2006">
      <mc:Choice Requires="x14">
        <oleObject progId="PBrush" shapeId="48130" r:id="rId3017">
          <objectPr defaultSize="0" r:id="rId198">
            <anchor moveWithCells="1" sizeWithCells="1">
              <from>
                <xdr:col>40</xdr:col>
                <xdr:colOff>0</xdr:colOff>
                <xdr:row>63</xdr:row>
                <xdr:rowOff>0</xdr:rowOff>
              </from>
              <to>
                <xdr:col>40</xdr:col>
                <xdr:colOff>400050</xdr:colOff>
                <xdr:row>63</xdr:row>
                <xdr:rowOff>485775</xdr:rowOff>
              </to>
            </anchor>
          </objectPr>
        </oleObject>
      </mc:Choice>
      <mc:Fallback>
        <oleObject progId="PBrush" shapeId="48130" r:id="rId3017"/>
      </mc:Fallback>
    </mc:AlternateContent>
    <mc:AlternateContent xmlns:mc="http://schemas.openxmlformats.org/markup-compatibility/2006">
      <mc:Choice Requires="x14">
        <oleObject progId="PBrush" shapeId="48131" r:id="rId3018">
          <objectPr defaultSize="0" r:id="rId196">
            <anchor moveWithCells="1" sizeWithCells="1">
              <from>
                <xdr:col>42</xdr:col>
                <xdr:colOff>0</xdr:colOff>
                <xdr:row>63</xdr:row>
                <xdr:rowOff>0</xdr:rowOff>
              </from>
              <to>
                <xdr:col>42</xdr:col>
                <xdr:colOff>400050</xdr:colOff>
                <xdr:row>63</xdr:row>
                <xdr:rowOff>485775</xdr:rowOff>
              </to>
            </anchor>
          </objectPr>
        </oleObject>
      </mc:Choice>
      <mc:Fallback>
        <oleObject progId="PBrush" shapeId="48131" r:id="rId3018"/>
      </mc:Fallback>
    </mc:AlternateContent>
    <mc:AlternateContent xmlns:mc="http://schemas.openxmlformats.org/markup-compatibility/2006">
      <mc:Choice Requires="x14">
        <oleObject progId="PBrush" shapeId="48132" r:id="rId3019">
          <objectPr defaultSize="0" r:id="rId7">
            <anchor moveWithCells="1" sizeWithCells="1">
              <from>
                <xdr:col>28</xdr:col>
                <xdr:colOff>0</xdr:colOff>
                <xdr:row>65</xdr:row>
                <xdr:rowOff>0</xdr:rowOff>
              </from>
              <to>
                <xdr:col>28</xdr:col>
                <xdr:colOff>400050</xdr:colOff>
                <xdr:row>65</xdr:row>
                <xdr:rowOff>485775</xdr:rowOff>
              </to>
            </anchor>
          </objectPr>
        </oleObject>
      </mc:Choice>
      <mc:Fallback>
        <oleObject progId="PBrush" shapeId="48132" r:id="rId3019"/>
      </mc:Fallback>
    </mc:AlternateContent>
    <mc:AlternateContent xmlns:mc="http://schemas.openxmlformats.org/markup-compatibility/2006">
      <mc:Choice Requires="x14">
        <oleObject progId="PBrush" shapeId="48133" r:id="rId3020">
          <objectPr defaultSize="0" r:id="rId135">
            <anchor moveWithCells="1" sizeWithCells="1">
              <from>
                <xdr:col>30</xdr:col>
                <xdr:colOff>0</xdr:colOff>
                <xdr:row>65</xdr:row>
                <xdr:rowOff>0</xdr:rowOff>
              </from>
              <to>
                <xdr:col>30</xdr:col>
                <xdr:colOff>400050</xdr:colOff>
                <xdr:row>65</xdr:row>
                <xdr:rowOff>485775</xdr:rowOff>
              </to>
            </anchor>
          </objectPr>
        </oleObject>
      </mc:Choice>
      <mc:Fallback>
        <oleObject progId="PBrush" shapeId="48133" r:id="rId3020"/>
      </mc:Fallback>
    </mc:AlternateContent>
    <mc:AlternateContent xmlns:mc="http://schemas.openxmlformats.org/markup-compatibility/2006">
      <mc:Choice Requires="x14">
        <oleObject progId="PBrush" shapeId="48134" r:id="rId3021">
          <objectPr defaultSize="0" r:id="rId133">
            <anchor moveWithCells="1" sizeWithCells="1">
              <from>
                <xdr:col>32</xdr:col>
                <xdr:colOff>0</xdr:colOff>
                <xdr:row>65</xdr:row>
                <xdr:rowOff>0</xdr:rowOff>
              </from>
              <to>
                <xdr:col>32</xdr:col>
                <xdr:colOff>400050</xdr:colOff>
                <xdr:row>65</xdr:row>
                <xdr:rowOff>485775</xdr:rowOff>
              </to>
            </anchor>
          </objectPr>
        </oleObject>
      </mc:Choice>
      <mc:Fallback>
        <oleObject progId="PBrush" shapeId="48134" r:id="rId3021"/>
      </mc:Fallback>
    </mc:AlternateContent>
    <mc:AlternateContent xmlns:mc="http://schemas.openxmlformats.org/markup-compatibility/2006">
      <mc:Choice Requires="x14">
        <oleObject progId="PBrush" shapeId="48135" r:id="rId3022">
          <objectPr defaultSize="0" r:id="rId204">
            <anchor moveWithCells="1" sizeWithCells="1">
              <from>
                <xdr:col>34</xdr:col>
                <xdr:colOff>0</xdr:colOff>
                <xdr:row>65</xdr:row>
                <xdr:rowOff>0</xdr:rowOff>
              </from>
              <to>
                <xdr:col>34</xdr:col>
                <xdr:colOff>400050</xdr:colOff>
                <xdr:row>65</xdr:row>
                <xdr:rowOff>485775</xdr:rowOff>
              </to>
            </anchor>
          </objectPr>
        </oleObject>
      </mc:Choice>
      <mc:Fallback>
        <oleObject progId="PBrush" shapeId="48135" r:id="rId3022"/>
      </mc:Fallback>
    </mc:AlternateContent>
    <mc:AlternateContent xmlns:mc="http://schemas.openxmlformats.org/markup-compatibility/2006">
      <mc:Choice Requires="x14">
        <oleObject progId="PBrush" shapeId="48136" r:id="rId3023">
          <objectPr defaultSize="0" r:id="rId202">
            <anchor moveWithCells="1" sizeWithCells="1">
              <from>
                <xdr:col>36</xdr:col>
                <xdr:colOff>0</xdr:colOff>
                <xdr:row>65</xdr:row>
                <xdr:rowOff>0</xdr:rowOff>
              </from>
              <to>
                <xdr:col>36</xdr:col>
                <xdr:colOff>400050</xdr:colOff>
                <xdr:row>65</xdr:row>
                <xdr:rowOff>485775</xdr:rowOff>
              </to>
            </anchor>
          </objectPr>
        </oleObject>
      </mc:Choice>
      <mc:Fallback>
        <oleObject progId="PBrush" shapeId="48136" r:id="rId3023"/>
      </mc:Fallback>
    </mc:AlternateContent>
    <mc:AlternateContent xmlns:mc="http://schemas.openxmlformats.org/markup-compatibility/2006">
      <mc:Choice Requires="x14">
        <oleObject progId="PBrush" shapeId="48137" r:id="rId3024">
          <objectPr defaultSize="0" r:id="rId200">
            <anchor moveWithCells="1" sizeWithCells="1">
              <from>
                <xdr:col>38</xdr:col>
                <xdr:colOff>0</xdr:colOff>
                <xdr:row>65</xdr:row>
                <xdr:rowOff>0</xdr:rowOff>
              </from>
              <to>
                <xdr:col>38</xdr:col>
                <xdr:colOff>400050</xdr:colOff>
                <xdr:row>65</xdr:row>
                <xdr:rowOff>485775</xdr:rowOff>
              </to>
            </anchor>
          </objectPr>
        </oleObject>
      </mc:Choice>
      <mc:Fallback>
        <oleObject progId="PBrush" shapeId="48137" r:id="rId3024"/>
      </mc:Fallback>
    </mc:AlternateContent>
    <mc:AlternateContent xmlns:mc="http://schemas.openxmlformats.org/markup-compatibility/2006">
      <mc:Choice Requires="x14">
        <oleObject progId="PBrush" shapeId="48138" r:id="rId3025">
          <objectPr defaultSize="0" r:id="rId198">
            <anchor moveWithCells="1" sizeWithCells="1">
              <from>
                <xdr:col>40</xdr:col>
                <xdr:colOff>0</xdr:colOff>
                <xdr:row>65</xdr:row>
                <xdr:rowOff>0</xdr:rowOff>
              </from>
              <to>
                <xdr:col>40</xdr:col>
                <xdr:colOff>400050</xdr:colOff>
                <xdr:row>65</xdr:row>
                <xdr:rowOff>485775</xdr:rowOff>
              </to>
            </anchor>
          </objectPr>
        </oleObject>
      </mc:Choice>
      <mc:Fallback>
        <oleObject progId="PBrush" shapeId="48138" r:id="rId3025"/>
      </mc:Fallback>
    </mc:AlternateContent>
    <mc:AlternateContent xmlns:mc="http://schemas.openxmlformats.org/markup-compatibility/2006">
      <mc:Choice Requires="x14">
        <oleObject progId="PBrush" shapeId="48139" r:id="rId3026">
          <objectPr defaultSize="0" r:id="rId196">
            <anchor moveWithCells="1" sizeWithCells="1">
              <from>
                <xdr:col>42</xdr:col>
                <xdr:colOff>0</xdr:colOff>
                <xdr:row>65</xdr:row>
                <xdr:rowOff>0</xdr:rowOff>
              </from>
              <to>
                <xdr:col>42</xdr:col>
                <xdr:colOff>400050</xdr:colOff>
                <xdr:row>65</xdr:row>
                <xdr:rowOff>485775</xdr:rowOff>
              </to>
            </anchor>
          </objectPr>
        </oleObject>
      </mc:Choice>
      <mc:Fallback>
        <oleObject progId="PBrush" shapeId="48139" r:id="rId3026"/>
      </mc:Fallback>
    </mc:AlternateContent>
    <mc:AlternateContent xmlns:mc="http://schemas.openxmlformats.org/markup-compatibility/2006">
      <mc:Choice Requires="x14">
        <oleObject progId="PBrush" shapeId="48140" r:id="rId3027">
          <objectPr defaultSize="0" r:id="rId7">
            <anchor moveWithCells="1" sizeWithCells="1">
              <from>
                <xdr:col>28</xdr:col>
                <xdr:colOff>0</xdr:colOff>
                <xdr:row>131</xdr:row>
                <xdr:rowOff>0</xdr:rowOff>
              </from>
              <to>
                <xdr:col>28</xdr:col>
                <xdr:colOff>400050</xdr:colOff>
                <xdr:row>131</xdr:row>
                <xdr:rowOff>485775</xdr:rowOff>
              </to>
            </anchor>
          </objectPr>
        </oleObject>
      </mc:Choice>
      <mc:Fallback>
        <oleObject progId="PBrush" shapeId="48140" r:id="rId3027"/>
      </mc:Fallback>
    </mc:AlternateContent>
    <mc:AlternateContent xmlns:mc="http://schemas.openxmlformats.org/markup-compatibility/2006">
      <mc:Choice Requires="x14">
        <oleObject progId="PBrush" shapeId="48141" r:id="rId3028">
          <objectPr defaultSize="0" r:id="rId135">
            <anchor moveWithCells="1" sizeWithCells="1">
              <from>
                <xdr:col>30</xdr:col>
                <xdr:colOff>0</xdr:colOff>
                <xdr:row>131</xdr:row>
                <xdr:rowOff>0</xdr:rowOff>
              </from>
              <to>
                <xdr:col>30</xdr:col>
                <xdr:colOff>400050</xdr:colOff>
                <xdr:row>131</xdr:row>
                <xdr:rowOff>485775</xdr:rowOff>
              </to>
            </anchor>
          </objectPr>
        </oleObject>
      </mc:Choice>
      <mc:Fallback>
        <oleObject progId="PBrush" shapeId="48141" r:id="rId3028"/>
      </mc:Fallback>
    </mc:AlternateContent>
    <mc:AlternateContent xmlns:mc="http://schemas.openxmlformats.org/markup-compatibility/2006">
      <mc:Choice Requires="x14">
        <oleObject progId="PBrush" shapeId="48142" r:id="rId3029">
          <objectPr defaultSize="0" r:id="rId133">
            <anchor moveWithCells="1" sizeWithCells="1">
              <from>
                <xdr:col>32</xdr:col>
                <xdr:colOff>0</xdr:colOff>
                <xdr:row>131</xdr:row>
                <xdr:rowOff>0</xdr:rowOff>
              </from>
              <to>
                <xdr:col>32</xdr:col>
                <xdr:colOff>400050</xdr:colOff>
                <xdr:row>131</xdr:row>
                <xdr:rowOff>485775</xdr:rowOff>
              </to>
            </anchor>
          </objectPr>
        </oleObject>
      </mc:Choice>
      <mc:Fallback>
        <oleObject progId="PBrush" shapeId="48142" r:id="rId3029"/>
      </mc:Fallback>
    </mc:AlternateContent>
    <mc:AlternateContent xmlns:mc="http://schemas.openxmlformats.org/markup-compatibility/2006">
      <mc:Choice Requires="x14">
        <oleObject progId="PBrush" shapeId="48143" r:id="rId3030">
          <objectPr defaultSize="0" r:id="rId204">
            <anchor moveWithCells="1" sizeWithCells="1">
              <from>
                <xdr:col>34</xdr:col>
                <xdr:colOff>0</xdr:colOff>
                <xdr:row>131</xdr:row>
                <xdr:rowOff>0</xdr:rowOff>
              </from>
              <to>
                <xdr:col>34</xdr:col>
                <xdr:colOff>400050</xdr:colOff>
                <xdr:row>131</xdr:row>
                <xdr:rowOff>485775</xdr:rowOff>
              </to>
            </anchor>
          </objectPr>
        </oleObject>
      </mc:Choice>
      <mc:Fallback>
        <oleObject progId="PBrush" shapeId="48143" r:id="rId3030"/>
      </mc:Fallback>
    </mc:AlternateContent>
    <mc:AlternateContent xmlns:mc="http://schemas.openxmlformats.org/markup-compatibility/2006">
      <mc:Choice Requires="x14">
        <oleObject progId="PBrush" shapeId="48144" r:id="rId3031">
          <objectPr defaultSize="0" r:id="rId202">
            <anchor moveWithCells="1" sizeWithCells="1">
              <from>
                <xdr:col>36</xdr:col>
                <xdr:colOff>0</xdr:colOff>
                <xdr:row>131</xdr:row>
                <xdr:rowOff>0</xdr:rowOff>
              </from>
              <to>
                <xdr:col>36</xdr:col>
                <xdr:colOff>400050</xdr:colOff>
                <xdr:row>131</xdr:row>
                <xdr:rowOff>485775</xdr:rowOff>
              </to>
            </anchor>
          </objectPr>
        </oleObject>
      </mc:Choice>
      <mc:Fallback>
        <oleObject progId="PBrush" shapeId="48144" r:id="rId3031"/>
      </mc:Fallback>
    </mc:AlternateContent>
    <mc:AlternateContent xmlns:mc="http://schemas.openxmlformats.org/markup-compatibility/2006">
      <mc:Choice Requires="x14">
        <oleObject progId="PBrush" shapeId="48145" r:id="rId3032">
          <objectPr defaultSize="0" r:id="rId200">
            <anchor moveWithCells="1" sizeWithCells="1">
              <from>
                <xdr:col>38</xdr:col>
                <xdr:colOff>0</xdr:colOff>
                <xdr:row>131</xdr:row>
                <xdr:rowOff>0</xdr:rowOff>
              </from>
              <to>
                <xdr:col>38</xdr:col>
                <xdr:colOff>400050</xdr:colOff>
                <xdr:row>131</xdr:row>
                <xdr:rowOff>485775</xdr:rowOff>
              </to>
            </anchor>
          </objectPr>
        </oleObject>
      </mc:Choice>
      <mc:Fallback>
        <oleObject progId="PBrush" shapeId="48145" r:id="rId3032"/>
      </mc:Fallback>
    </mc:AlternateContent>
    <mc:AlternateContent xmlns:mc="http://schemas.openxmlformats.org/markup-compatibility/2006">
      <mc:Choice Requires="x14">
        <oleObject progId="PBrush" shapeId="48146" r:id="rId3033">
          <objectPr defaultSize="0" r:id="rId198">
            <anchor moveWithCells="1" sizeWithCells="1">
              <from>
                <xdr:col>40</xdr:col>
                <xdr:colOff>0</xdr:colOff>
                <xdr:row>131</xdr:row>
                <xdr:rowOff>0</xdr:rowOff>
              </from>
              <to>
                <xdr:col>40</xdr:col>
                <xdr:colOff>400050</xdr:colOff>
                <xdr:row>131</xdr:row>
                <xdr:rowOff>485775</xdr:rowOff>
              </to>
            </anchor>
          </objectPr>
        </oleObject>
      </mc:Choice>
      <mc:Fallback>
        <oleObject progId="PBrush" shapeId="48146" r:id="rId3033"/>
      </mc:Fallback>
    </mc:AlternateContent>
    <mc:AlternateContent xmlns:mc="http://schemas.openxmlformats.org/markup-compatibility/2006">
      <mc:Choice Requires="x14">
        <oleObject progId="PBrush" shapeId="48147" r:id="rId3034">
          <objectPr defaultSize="0" r:id="rId196">
            <anchor moveWithCells="1" sizeWithCells="1">
              <from>
                <xdr:col>42</xdr:col>
                <xdr:colOff>0</xdr:colOff>
                <xdr:row>131</xdr:row>
                <xdr:rowOff>0</xdr:rowOff>
              </from>
              <to>
                <xdr:col>42</xdr:col>
                <xdr:colOff>400050</xdr:colOff>
                <xdr:row>131</xdr:row>
                <xdr:rowOff>485775</xdr:rowOff>
              </to>
            </anchor>
          </objectPr>
        </oleObject>
      </mc:Choice>
      <mc:Fallback>
        <oleObject progId="PBrush" shapeId="48147" r:id="rId3034"/>
      </mc:Fallback>
    </mc:AlternateContent>
    <mc:AlternateContent xmlns:mc="http://schemas.openxmlformats.org/markup-compatibility/2006">
      <mc:Choice Requires="x14">
        <oleObject progId="PBrush" shapeId="48148" r:id="rId3035">
          <objectPr defaultSize="0" r:id="rId7">
            <anchor moveWithCells="1" sizeWithCells="1">
              <from>
                <xdr:col>28</xdr:col>
                <xdr:colOff>0</xdr:colOff>
                <xdr:row>64</xdr:row>
                <xdr:rowOff>0</xdr:rowOff>
              </from>
              <to>
                <xdr:col>28</xdr:col>
                <xdr:colOff>400050</xdr:colOff>
                <xdr:row>64</xdr:row>
                <xdr:rowOff>485775</xdr:rowOff>
              </to>
            </anchor>
          </objectPr>
        </oleObject>
      </mc:Choice>
      <mc:Fallback>
        <oleObject progId="PBrush" shapeId="48148" r:id="rId3035"/>
      </mc:Fallback>
    </mc:AlternateContent>
    <mc:AlternateContent xmlns:mc="http://schemas.openxmlformats.org/markup-compatibility/2006">
      <mc:Choice Requires="x14">
        <oleObject progId="PBrush" shapeId="48149" r:id="rId3036">
          <objectPr defaultSize="0" r:id="rId135">
            <anchor moveWithCells="1" sizeWithCells="1">
              <from>
                <xdr:col>30</xdr:col>
                <xdr:colOff>0</xdr:colOff>
                <xdr:row>64</xdr:row>
                <xdr:rowOff>0</xdr:rowOff>
              </from>
              <to>
                <xdr:col>30</xdr:col>
                <xdr:colOff>400050</xdr:colOff>
                <xdr:row>64</xdr:row>
                <xdr:rowOff>485775</xdr:rowOff>
              </to>
            </anchor>
          </objectPr>
        </oleObject>
      </mc:Choice>
      <mc:Fallback>
        <oleObject progId="PBrush" shapeId="48149" r:id="rId3036"/>
      </mc:Fallback>
    </mc:AlternateContent>
    <mc:AlternateContent xmlns:mc="http://schemas.openxmlformats.org/markup-compatibility/2006">
      <mc:Choice Requires="x14">
        <oleObject progId="PBrush" shapeId="48150" r:id="rId3037">
          <objectPr defaultSize="0" r:id="rId133">
            <anchor moveWithCells="1" sizeWithCells="1">
              <from>
                <xdr:col>32</xdr:col>
                <xdr:colOff>0</xdr:colOff>
                <xdr:row>64</xdr:row>
                <xdr:rowOff>0</xdr:rowOff>
              </from>
              <to>
                <xdr:col>32</xdr:col>
                <xdr:colOff>400050</xdr:colOff>
                <xdr:row>64</xdr:row>
                <xdr:rowOff>485775</xdr:rowOff>
              </to>
            </anchor>
          </objectPr>
        </oleObject>
      </mc:Choice>
      <mc:Fallback>
        <oleObject progId="PBrush" shapeId="48150" r:id="rId3037"/>
      </mc:Fallback>
    </mc:AlternateContent>
    <mc:AlternateContent xmlns:mc="http://schemas.openxmlformats.org/markup-compatibility/2006">
      <mc:Choice Requires="x14">
        <oleObject progId="PBrush" shapeId="48151" r:id="rId3038">
          <objectPr defaultSize="0" r:id="rId204">
            <anchor moveWithCells="1" sizeWithCells="1">
              <from>
                <xdr:col>34</xdr:col>
                <xdr:colOff>0</xdr:colOff>
                <xdr:row>64</xdr:row>
                <xdr:rowOff>0</xdr:rowOff>
              </from>
              <to>
                <xdr:col>34</xdr:col>
                <xdr:colOff>400050</xdr:colOff>
                <xdr:row>64</xdr:row>
                <xdr:rowOff>485775</xdr:rowOff>
              </to>
            </anchor>
          </objectPr>
        </oleObject>
      </mc:Choice>
      <mc:Fallback>
        <oleObject progId="PBrush" shapeId="48151" r:id="rId3038"/>
      </mc:Fallback>
    </mc:AlternateContent>
    <mc:AlternateContent xmlns:mc="http://schemas.openxmlformats.org/markup-compatibility/2006">
      <mc:Choice Requires="x14">
        <oleObject progId="PBrush" shapeId="48152" r:id="rId3039">
          <objectPr defaultSize="0" r:id="rId202">
            <anchor moveWithCells="1" sizeWithCells="1">
              <from>
                <xdr:col>36</xdr:col>
                <xdr:colOff>0</xdr:colOff>
                <xdr:row>64</xdr:row>
                <xdr:rowOff>0</xdr:rowOff>
              </from>
              <to>
                <xdr:col>36</xdr:col>
                <xdr:colOff>400050</xdr:colOff>
                <xdr:row>64</xdr:row>
                <xdr:rowOff>485775</xdr:rowOff>
              </to>
            </anchor>
          </objectPr>
        </oleObject>
      </mc:Choice>
      <mc:Fallback>
        <oleObject progId="PBrush" shapeId="48152" r:id="rId3039"/>
      </mc:Fallback>
    </mc:AlternateContent>
    <mc:AlternateContent xmlns:mc="http://schemas.openxmlformats.org/markup-compatibility/2006">
      <mc:Choice Requires="x14">
        <oleObject progId="PBrush" shapeId="48153" r:id="rId3040">
          <objectPr defaultSize="0" r:id="rId200">
            <anchor moveWithCells="1" sizeWithCells="1">
              <from>
                <xdr:col>38</xdr:col>
                <xdr:colOff>0</xdr:colOff>
                <xdr:row>64</xdr:row>
                <xdr:rowOff>0</xdr:rowOff>
              </from>
              <to>
                <xdr:col>38</xdr:col>
                <xdr:colOff>400050</xdr:colOff>
                <xdr:row>64</xdr:row>
                <xdr:rowOff>485775</xdr:rowOff>
              </to>
            </anchor>
          </objectPr>
        </oleObject>
      </mc:Choice>
      <mc:Fallback>
        <oleObject progId="PBrush" shapeId="48153" r:id="rId3040"/>
      </mc:Fallback>
    </mc:AlternateContent>
    <mc:AlternateContent xmlns:mc="http://schemas.openxmlformats.org/markup-compatibility/2006">
      <mc:Choice Requires="x14">
        <oleObject progId="PBrush" shapeId="48154" r:id="rId3041">
          <objectPr defaultSize="0" r:id="rId198">
            <anchor moveWithCells="1" sizeWithCells="1">
              <from>
                <xdr:col>40</xdr:col>
                <xdr:colOff>0</xdr:colOff>
                <xdr:row>64</xdr:row>
                <xdr:rowOff>0</xdr:rowOff>
              </from>
              <to>
                <xdr:col>40</xdr:col>
                <xdr:colOff>400050</xdr:colOff>
                <xdr:row>64</xdr:row>
                <xdr:rowOff>485775</xdr:rowOff>
              </to>
            </anchor>
          </objectPr>
        </oleObject>
      </mc:Choice>
      <mc:Fallback>
        <oleObject progId="PBrush" shapeId="48154" r:id="rId3041"/>
      </mc:Fallback>
    </mc:AlternateContent>
    <mc:AlternateContent xmlns:mc="http://schemas.openxmlformats.org/markup-compatibility/2006">
      <mc:Choice Requires="x14">
        <oleObject progId="PBrush" shapeId="48155" r:id="rId3042">
          <objectPr defaultSize="0" r:id="rId196">
            <anchor moveWithCells="1" sizeWithCells="1">
              <from>
                <xdr:col>42</xdr:col>
                <xdr:colOff>0</xdr:colOff>
                <xdr:row>64</xdr:row>
                <xdr:rowOff>0</xdr:rowOff>
              </from>
              <to>
                <xdr:col>42</xdr:col>
                <xdr:colOff>400050</xdr:colOff>
                <xdr:row>64</xdr:row>
                <xdr:rowOff>485775</xdr:rowOff>
              </to>
            </anchor>
          </objectPr>
        </oleObject>
      </mc:Choice>
      <mc:Fallback>
        <oleObject progId="PBrush" shapeId="48155" r:id="rId3042"/>
      </mc:Fallback>
    </mc:AlternateContent>
    <mc:AlternateContent xmlns:mc="http://schemas.openxmlformats.org/markup-compatibility/2006">
      <mc:Choice Requires="x14">
        <oleObject progId="PBrush" shapeId="48156" r:id="rId3043">
          <objectPr defaultSize="0" r:id="rId7">
            <anchor moveWithCells="1" sizeWithCells="1">
              <from>
                <xdr:col>28</xdr:col>
                <xdr:colOff>0</xdr:colOff>
                <xdr:row>60</xdr:row>
                <xdr:rowOff>0</xdr:rowOff>
              </from>
              <to>
                <xdr:col>28</xdr:col>
                <xdr:colOff>400050</xdr:colOff>
                <xdr:row>60</xdr:row>
                <xdr:rowOff>485775</xdr:rowOff>
              </to>
            </anchor>
          </objectPr>
        </oleObject>
      </mc:Choice>
      <mc:Fallback>
        <oleObject progId="PBrush" shapeId="48156" r:id="rId3043"/>
      </mc:Fallback>
    </mc:AlternateContent>
    <mc:AlternateContent xmlns:mc="http://schemas.openxmlformats.org/markup-compatibility/2006">
      <mc:Choice Requires="x14">
        <oleObject progId="PBrush" shapeId="48157" r:id="rId3044">
          <objectPr defaultSize="0" r:id="rId135">
            <anchor moveWithCells="1" sizeWithCells="1">
              <from>
                <xdr:col>30</xdr:col>
                <xdr:colOff>0</xdr:colOff>
                <xdr:row>60</xdr:row>
                <xdr:rowOff>0</xdr:rowOff>
              </from>
              <to>
                <xdr:col>30</xdr:col>
                <xdr:colOff>400050</xdr:colOff>
                <xdr:row>60</xdr:row>
                <xdr:rowOff>485775</xdr:rowOff>
              </to>
            </anchor>
          </objectPr>
        </oleObject>
      </mc:Choice>
      <mc:Fallback>
        <oleObject progId="PBrush" shapeId="48157" r:id="rId3044"/>
      </mc:Fallback>
    </mc:AlternateContent>
    <mc:AlternateContent xmlns:mc="http://schemas.openxmlformats.org/markup-compatibility/2006">
      <mc:Choice Requires="x14">
        <oleObject progId="PBrush" shapeId="48158" r:id="rId3045">
          <objectPr defaultSize="0" r:id="rId133">
            <anchor moveWithCells="1" sizeWithCells="1">
              <from>
                <xdr:col>32</xdr:col>
                <xdr:colOff>0</xdr:colOff>
                <xdr:row>60</xdr:row>
                <xdr:rowOff>0</xdr:rowOff>
              </from>
              <to>
                <xdr:col>32</xdr:col>
                <xdr:colOff>400050</xdr:colOff>
                <xdr:row>60</xdr:row>
                <xdr:rowOff>485775</xdr:rowOff>
              </to>
            </anchor>
          </objectPr>
        </oleObject>
      </mc:Choice>
      <mc:Fallback>
        <oleObject progId="PBrush" shapeId="48158" r:id="rId3045"/>
      </mc:Fallback>
    </mc:AlternateContent>
    <mc:AlternateContent xmlns:mc="http://schemas.openxmlformats.org/markup-compatibility/2006">
      <mc:Choice Requires="x14">
        <oleObject progId="PBrush" shapeId="48159" r:id="rId3046">
          <objectPr defaultSize="0" r:id="rId204">
            <anchor moveWithCells="1" sizeWithCells="1">
              <from>
                <xdr:col>34</xdr:col>
                <xdr:colOff>0</xdr:colOff>
                <xdr:row>60</xdr:row>
                <xdr:rowOff>0</xdr:rowOff>
              </from>
              <to>
                <xdr:col>34</xdr:col>
                <xdr:colOff>400050</xdr:colOff>
                <xdr:row>60</xdr:row>
                <xdr:rowOff>485775</xdr:rowOff>
              </to>
            </anchor>
          </objectPr>
        </oleObject>
      </mc:Choice>
      <mc:Fallback>
        <oleObject progId="PBrush" shapeId="48159" r:id="rId3046"/>
      </mc:Fallback>
    </mc:AlternateContent>
    <mc:AlternateContent xmlns:mc="http://schemas.openxmlformats.org/markup-compatibility/2006">
      <mc:Choice Requires="x14">
        <oleObject progId="PBrush" shapeId="48160" r:id="rId3047">
          <objectPr defaultSize="0" r:id="rId202">
            <anchor moveWithCells="1" sizeWithCells="1">
              <from>
                <xdr:col>36</xdr:col>
                <xdr:colOff>0</xdr:colOff>
                <xdr:row>60</xdr:row>
                <xdr:rowOff>0</xdr:rowOff>
              </from>
              <to>
                <xdr:col>36</xdr:col>
                <xdr:colOff>400050</xdr:colOff>
                <xdr:row>60</xdr:row>
                <xdr:rowOff>485775</xdr:rowOff>
              </to>
            </anchor>
          </objectPr>
        </oleObject>
      </mc:Choice>
      <mc:Fallback>
        <oleObject progId="PBrush" shapeId="48160" r:id="rId3047"/>
      </mc:Fallback>
    </mc:AlternateContent>
    <mc:AlternateContent xmlns:mc="http://schemas.openxmlformats.org/markup-compatibility/2006">
      <mc:Choice Requires="x14">
        <oleObject progId="PBrush" shapeId="48161" r:id="rId3048">
          <objectPr defaultSize="0" r:id="rId200">
            <anchor moveWithCells="1" sizeWithCells="1">
              <from>
                <xdr:col>38</xdr:col>
                <xdr:colOff>0</xdr:colOff>
                <xdr:row>60</xdr:row>
                <xdr:rowOff>0</xdr:rowOff>
              </from>
              <to>
                <xdr:col>38</xdr:col>
                <xdr:colOff>400050</xdr:colOff>
                <xdr:row>60</xdr:row>
                <xdr:rowOff>485775</xdr:rowOff>
              </to>
            </anchor>
          </objectPr>
        </oleObject>
      </mc:Choice>
      <mc:Fallback>
        <oleObject progId="PBrush" shapeId="48161" r:id="rId3048"/>
      </mc:Fallback>
    </mc:AlternateContent>
    <mc:AlternateContent xmlns:mc="http://schemas.openxmlformats.org/markup-compatibility/2006">
      <mc:Choice Requires="x14">
        <oleObject progId="PBrush" shapeId="48162" r:id="rId3049">
          <objectPr defaultSize="0" r:id="rId198">
            <anchor moveWithCells="1" sizeWithCells="1">
              <from>
                <xdr:col>40</xdr:col>
                <xdr:colOff>0</xdr:colOff>
                <xdr:row>60</xdr:row>
                <xdr:rowOff>0</xdr:rowOff>
              </from>
              <to>
                <xdr:col>40</xdr:col>
                <xdr:colOff>400050</xdr:colOff>
                <xdr:row>60</xdr:row>
                <xdr:rowOff>485775</xdr:rowOff>
              </to>
            </anchor>
          </objectPr>
        </oleObject>
      </mc:Choice>
      <mc:Fallback>
        <oleObject progId="PBrush" shapeId="48162" r:id="rId3049"/>
      </mc:Fallback>
    </mc:AlternateContent>
    <mc:AlternateContent xmlns:mc="http://schemas.openxmlformats.org/markup-compatibility/2006">
      <mc:Choice Requires="x14">
        <oleObject progId="PBrush" shapeId="48163" r:id="rId3050">
          <objectPr defaultSize="0" r:id="rId196">
            <anchor moveWithCells="1" sizeWithCells="1">
              <from>
                <xdr:col>42</xdr:col>
                <xdr:colOff>0</xdr:colOff>
                <xdr:row>60</xdr:row>
                <xdr:rowOff>0</xdr:rowOff>
              </from>
              <to>
                <xdr:col>42</xdr:col>
                <xdr:colOff>400050</xdr:colOff>
                <xdr:row>60</xdr:row>
                <xdr:rowOff>485775</xdr:rowOff>
              </to>
            </anchor>
          </objectPr>
        </oleObject>
      </mc:Choice>
      <mc:Fallback>
        <oleObject progId="PBrush" shapeId="48163" r:id="rId3050"/>
      </mc:Fallback>
    </mc:AlternateContent>
    <mc:AlternateContent xmlns:mc="http://schemas.openxmlformats.org/markup-compatibility/2006">
      <mc:Choice Requires="x14">
        <oleObject progId="PBrush" shapeId="48164" r:id="rId3051">
          <objectPr defaultSize="0" r:id="rId7">
            <anchor moveWithCells="1" sizeWithCells="1">
              <from>
                <xdr:col>28</xdr:col>
                <xdr:colOff>0</xdr:colOff>
                <xdr:row>61</xdr:row>
                <xdr:rowOff>0</xdr:rowOff>
              </from>
              <to>
                <xdr:col>28</xdr:col>
                <xdr:colOff>400050</xdr:colOff>
                <xdr:row>61</xdr:row>
                <xdr:rowOff>485775</xdr:rowOff>
              </to>
            </anchor>
          </objectPr>
        </oleObject>
      </mc:Choice>
      <mc:Fallback>
        <oleObject progId="PBrush" shapeId="48164" r:id="rId3051"/>
      </mc:Fallback>
    </mc:AlternateContent>
    <mc:AlternateContent xmlns:mc="http://schemas.openxmlformats.org/markup-compatibility/2006">
      <mc:Choice Requires="x14">
        <oleObject progId="PBrush" shapeId="48165" r:id="rId3052">
          <objectPr defaultSize="0" r:id="rId135">
            <anchor moveWithCells="1" sizeWithCells="1">
              <from>
                <xdr:col>30</xdr:col>
                <xdr:colOff>0</xdr:colOff>
                <xdr:row>61</xdr:row>
                <xdr:rowOff>0</xdr:rowOff>
              </from>
              <to>
                <xdr:col>30</xdr:col>
                <xdr:colOff>400050</xdr:colOff>
                <xdr:row>61</xdr:row>
                <xdr:rowOff>485775</xdr:rowOff>
              </to>
            </anchor>
          </objectPr>
        </oleObject>
      </mc:Choice>
      <mc:Fallback>
        <oleObject progId="PBrush" shapeId="48165" r:id="rId3052"/>
      </mc:Fallback>
    </mc:AlternateContent>
    <mc:AlternateContent xmlns:mc="http://schemas.openxmlformats.org/markup-compatibility/2006">
      <mc:Choice Requires="x14">
        <oleObject progId="PBrush" shapeId="48166" r:id="rId3053">
          <objectPr defaultSize="0" r:id="rId133">
            <anchor moveWithCells="1" sizeWithCells="1">
              <from>
                <xdr:col>32</xdr:col>
                <xdr:colOff>0</xdr:colOff>
                <xdr:row>61</xdr:row>
                <xdr:rowOff>0</xdr:rowOff>
              </from>
              <to>
                <xdr:col>32</xdr:col>
                <xdr:colOff>400050</xdr:colOff>
                <xdr:row>61</xdr:row>
                <xdr:rowOff>485775</xdr:rowOff>
              </to>
            </anchor>
          </objectPr>
        </oleObject>
      </mc:Choice>
      <mc:Fallback>
        <oleObject progId="PBrush" shapeId="48166" r:id="rId3053"/>
      </mc:Fallback>
    </mc:AlternateContent>
    <mc:AlternateContent xmlns:mc="http://schemas.openxmlformats.org/markup-compatibility/2006">
      <mc:Choice Requires="x14">
        <oleObject progId="PBrush" shapeId="48167" r:id="rId3054">
          <objectPr defaultSize="0" r:id="rId204">
            <anchor moveWithCells="1" sizeWithCells="1">
              <from>
                <xdr:col>34</xdr:col>
                <xdr:colOff>0</xdr:colOff>
                <xdr:row>61</xdr:row>
                <xdr:rowOff>0</xdr:rowOff>
              </from>
              <to>
                <xdr:col>34</xdr:col>
                <xdr:colOff>400050</xdr:colOff>
                <xdr:row>61</xdr:row>
                <xdr:rowOff>485775</xdr:rowOff>
              </to>
            </anchor>
          </objectPr>
        </oleObject>
      </mc:Choice>
      <mc:Fallback>
        <oleObject progId="PBrush" shapeId="48167" r:id="rId3054"/>
      </mc:Fallback>
    </mc:AlternateContent>
    <mc:AlternateContent xmlns:mc="http://schemas.openxmlformats.org/markup-compatibility/2006">
      <mc:Choice Requires="x14">
        <oleObject progId="PBrush" shapeId="48168" r:id="rId3055">
          <objectPr defaultSize="0" r:id="rId202">
            <anchor moveWithCells="1" sizeWithCells="1">
              <from>
                <xdr:col>36</xdr:col>
                <xdr:colOff>0</xdr:colOff>
                <xdr:row>61</xdr:row>
                <xdr:rowOff>0</xdr:rowOff>
              </from>
              <to>
                <xdr:col>36</xdr:col>
                <xdr:colOff>400050</xdr:colOff>
                <xdr:row>61</xdr:row>
                <xdr:rowOff>485775</xdr:rowOff>
              </to>
            </anchor>
          </objectPr>
        </oleObject>
      </mc:Choice>
      <mc:Fallback>
        <oleObject progId="PBrush" shapeId="48168" r:id="rId3055"/>
      </mc:Fallback>
    </mc:AlternateContent>
    <mc:AlternateContent xmlns:mc="http://schemas.openxmlformats.org/markup-compatibility/2006">
      <mc:Choice Requires="x14">
        <oleObject progId="PBrush" shapeId="48169" r:id="rId3056">
          <objectPr defaultSize="0" r:id="rId200">
            <anchor moveWithCells="1" sizeWithCells="1">
              <from>
                <xdr:col>38</xdr:col>
                <xdr:colOff>0</xdr:colOff>
                <xdr:row>61</xdr:row>
                <xdr:rowOff>0</xdr:rowOff>
              </from>
              <to>
                <xdr:col>38</xdr:col>
                <xdr:colOff>400050</xdr:colOff>
                <xdr:row>61</xdr:row>
                <xdr:rowOff>485775</xdr:rowOff>
              </to>
            </anchor>
          </objectPr>
        </oleObject>
      </mc:Choice>
      <mc:Fallback>
        <oleObject progId="PBrush" shapeId="48169" r:id="rId3056"/>
      </mc:Fallback>
    </mc:AlternateContent>
    <mc:AlternateContent xmlns:mc="http://schemas.openxmlformats.org/markup-compatibility/2006">
      <mc:Choice Requires="x14">
        <oleObject progId="PBrush" shapeId="48170" r:id="rId3057">
          <objectPr defaultSize="0" r:id="rId198">
            <anchor moveWithCells="1" sizeWithCells="1">
              <from>
                <xdr:col>40</xdr:col>
                <xdr:colOff>0</xdr:colOff>
                <xdr:row>61</xdr:row>
                <xdr:rowOff>0</xdr:rowOff>
              </from>
              <to>
                <xdr:col>40</xdr:col>
                <xdr:colOff>400050</xdr:colOff>
                <xdr:row>61</xdr:row>
                <xdr:rowOff>485775</xdr:rowOff>
              </to>
            </anchor>
          </objectPr>
        </oleObject>
      </mc:Choice>
      <mc:Fallback>
        <oleObject progId="PBrush" shapeId="48170" r:id="rId3057"/>
      </mc:Fallback>
    </mc:AlternateContent>
    <mc:AlternateContent xmlns:mc="http://schemas.openxmlformats.org/markup-compatibility/2006">
      <mc:Choice Requires="x14">
        <oleObject progId="PBrush" shapeId="48171" r:id="rId3058">
          <objectPr defaultSize="0" r:id="rId196">
            <anchor moveWithCells="1" sizeWithCells="1">
              <from>
                <xdr:col>42</xdr:col>
                <xdr:colOff>0</xdr:colOff>
                <xdr:row>61</xdr:row>
                <xdr:rowOff>0</xdr:rowOff>
              </from>
              <to>
                <xdr:col>42</xdr:col>
                <xdr:colOff>400050</xdr:colOff>
                <xdr:row>61</xdr:row>
                <xdr:rowOff>485775</xdr:rowOff>
              </to>
            </anchor>
          </objectPr>
        </oleObject>
      </mc:Choice>
      <mc:Fallback>
        <oleObject progId="PBrush" shapeId="48171" r:id="rId3058"/>
      </mc:Fallback>
    </mc:AlternateContent>
    <mc:AlternateContent xmlns:mc="http://schemas.openxmlformats.org/markup-compatibility/2006">
      <mc:Choice Requires="x14">
        <oleObject progId="PBrush" shapeId="48172" r:id="rId3059">
          <objectPr defaultSize="0" r:id="rId7">
            <anchor moveWithCells="1" sizeWithCells="1">
              <from>
                <xdr:col>28</xdr:col>
                <xdr:colOff>0</xdr:colOff>
                <xdr:row>79</xdr:row>
                <xdr:rowOff>0</xdr:rowOff>
              </from>
              <to>
                <xdr:col>28</xdr:col>
                <xdr:colOff>400050</xdr:colOff>
                <xdr:row>79</xdr:row>
                <xdr:rowOff>485775</xdr:rowOff>
              </to>
            </anchor>
          </objectPr>
        </oleObject>
      </mc:Choice>
      <mc:Fallback>
        <oleObject progId="PBrush" shapeId="48172" r:id="rId3059"/>
      </mc:Fallback>
    </mc:AlternateContent>
    <mc:AlternateContent xmlns:mc="http://schemas.openxmlformats.org/markup-compatibility/2006">
      <mc:Choice Requires="x14">
        <oleObject progId="PBrush" shapeId="48173" r:id="rId3060">
          <objectPr defaultSize="0" r:id="rId135">
            <anchor moveWithCells="1" sizeWithCells="1">
              <from>
                <xdr:col>30</xdr:col>
                <xdr:colOff>0</xdr:colOff>
                <xdr:row>79</xdr:row>
                <xdr:rowOff>0</xdr:rowOff>
              </from>
              <to>
                <xdr:col>30</xdr:col>
                <xdr:colOff>400050</xdr:colOff>
                <xdr:row>79</xdr:row>
                <xdr:rowOff>485775</xdr:rowOff>
              </to>
            </anchor>
          </objectPr>
        </oleObject>
      </mc:Choice>
      <mc:Fallback>
        <oleObject progId="PBrush" shapeId="48173" r:id="rId3060"/>
      </mc:Fallback>
    </mc:AlternateContent>
    <mc:AlternateContent xmlns:mc="http://schemas.openxmlformats.org/markup-compatibility/2006">
      <mc:Choice Requires="x14">
        <oleObject progId="PBrush" shapeId="48174" r:id="rId3061">
          <objectPr defaultSize="0" r:id="rId133">
            <anchor moveWithCells="1" sizeWithCells="1">
              <from>
                <xdr:col>32</xdr:col>
                <xdr:colOff>0</xdr:colOff>
                <xdr:row>79</xdr:row>
                <xdr:rowOff>0</xdr:rowOff>
              </from>
              <to>
                <xdr:col>32</xdr:col>
                <xdr:colOff>400050</xdr:colOff>
                <xdr:row>79</xdr:row>
                <xdr:rowOff>485775</xdr:rowOff>
              </to>
            </anchor>
          </objectPr>
        </oleObject>
      </mc:Choice>
      <mc:Fallback>
        <oleObject progId="PBrush" shapeId="48174" r:id="rId3061"/>
      </mc:Fallback>
    </mc:AlternateContent>
    <mc:AlternateContent xmlns:mc="http://schemas.openxmlformats.org/markup-compatibility/2006">
      <mc:Choice Requires="x14">
        <oleObject progId="PBrush" shapeId="48175" r:id="rId3062">
          <objectPr defaultSize="0" r:id="rId204">
            <anchor moveWithCells="1" sizeWithCells="1">
              <from>
                <xdr:col>34</xdr:col>
                <xdr:colOff>0</xdr:colOff>
                <xdr:row>79</xdr:row>
                <xdr:rowOff>0</xdr:rowOff>
              </from>
              <to>
                <xdr:col>34</xdr:col>
                <xdr:colOff>400050</xdr:colOff>
                <xdr:row>79</xdr:row>
                <xdr:rowOff>485775</xdr:rowOff>
              </to>
            </anchor>
          </objectPr>
        </oleObject>
      </mc:Choice>
      <mc:Fallback>
        <oleObject progId="PBrush" shapeId="48175" r:id="rId3062"/>
      </mc:Fallback>
    </mc:AlternateContent>
    <mc:AlternateContent xmlns:mc="http://schemas.openxmlformats.org/markup-compatibility/2006">
      <mc:Choice Requires="x14">
        <oleObject progId="PBrush" shapeId="48176" r:id="rId3063">
          <objectPr defaultSize="0" r:id="rId202">
            <anchor moveWithCells="1" sizeWithCells="1">
              <from>
                <xdr:col>36</xdr:col>
                <xdr:colOff>0</xdr:colOff>
                <xdr:row>79</xdr:row>
                <xdr:rowOff>0</xdr:rowOff>
              </from>
              <to>
                <xdr:col>36</xdr:col>
                <xdr:colOff>400050</xdr:colOff>
                <xdr:row>79</xdr:row>
                <xdr:rowOff>485775</xdr:rowOff>
              </to>
            </anchor>
          </objectPr>
        </oleObject>
      </mc:Choice>
      <mc:Fallback>
        <oleObject progId="PBrush" shapeId="48176" r:id="rId3063"/>
      </mc:Fallback>
    </mc:AlternateContent>
    <mc:AlternateContent xmlns:mc="http://schemas.openxmlformats.org/markup-compatibility/2006">
      <mc:Choice Requires="x14">
        <oleObject progId="PBrush" shapeId="48177" r:id="rId3064">
          <objectPr defaultSize="0" r:id="rId200">
            <anchor moveWithCells="1" sizeWithCells="1">
              <from>
                <xdr:col>38</xdr:col>
                <xdr:colOff>0</xdr:colOff>
                <xdr:row>79</xdr:row>
                <xdr:rowOff>0</xdr:rowOff>
              </from>
              <to>
                <xdr:col>38</xdr:col>
                <xdr:colOff>400050</xdr:colOff>
                <xdr:row>79</xdr:row>
                <xdr:rowOff>485775</xdr:rowOff>
              </to>
            </anchor>
          </objectPr>
        </oleObject>
      </mc:Choice>
      <mc:Fallback>
        <oleObject progId="PBrush" shapeId="48177" r:id="rId3064"/>
      </mc:Fallback>
    </mc:AlternateContent>
    <mc:AlternateContent xmlns:mc="http://schemas.openxmlformats.org/markup-compatibility/2006">
      <mc:Choice Requires="x14">
        <oleObject progId="PBrush" shapeId="48178" r:id="rId3065">
          <objectPr defaultSize="0" r:id="rId198">
            <anchor moveWithCells="1" sizeWithCells="1">
              <from>
                <xdr:col>40</xdr:col>
                <xdr:colOff>0</xdr:colOff>
                <xdr:row>79</xdr:row>
                <xdr:rowOff>0</xdr:rowOff>
              </from>
              <to>
                <xdr:col>40</xdr:col>
                <xdr:colOff>400050</xdr:colOff>
                <xdr:row>79</xdr:row>
                <xdr:rowOff>485775</xdr:rowOff>
              </to>
            </anchor>
          </objectPr>
        </oleObject>
      </mc:Choice>
      <mc:Fallback>
        <oleObject progId="PBrush" shapeId="48178" r:id="rId3065"/>
      </mc:Fallback>
    </mc:AlternateContent>
    <mc:AlternateContent xmlns:mc="http://schemas.openxmlformats.org/markup-compatibility/2006">
      <mc:Choice Requires="x14">
        <oleObject progId="PBrush" shapeId="48179" r:id="rId3066">
          <objectPr defaultSize="0" r:id="rId196">
            <anchor moveWithCells="1" sizeWithCells="1">
              <from>
                <xdr:col>42</xdr:col>
                <xdr:colOff>0</xdr:colOff>
                <xdr:row>79</xdr:row>
                <xdr:rowOff>0</xdr:rowOff>
              </from>
              <to>
                <xdr:col>42</xdr:col>
                <xdr:colOff>400050</xdr:colOff>
                <xdr:row>79</xdr:row>
                <xdr:rowOff>485775</xdr:rowOff>
              </to>
            </anchor>
          </objectPr>
        </oleObject>
      </mc:Choice>
      <mc:Fallback>
        <oleObject progId="PBrush" shapeId="48179" r:id="rId3066"/>
      </mc:Fallback>
    </mc:AlternateContent>
    <mc:AlternateContent xmlns:mc="http://schemas.openxmlformats.org/markup-compatibility/2006">
      <mc:Choice Requires="x14">
        <oleObject progId="PBrush" shapeId="48180" r:id="rId3067">
          <objectPr defaultSize="0" r:id="rId7">
            <anchor moveWithCells="1" sizeWithCells="1">
              <from>
                <xdr:col>28</xdr:col>
                <xdr:colOff>0</xdr:colOff>
                <xdr:row>142</xdr:row>
                <xdr:rowOff>0</xdr:rowOff>
              </from>
              <to>
                <xdr:col>28</xdr:col>
                <xdr:colOff>400050</xdr:colOff>
                <xdr:row>142</xdr:row>
                <xdr:rowOff>485775</xdr:rowOff>
              </to>
            </anchor>
          </objectPr>
        </oleObject>
      </mc:Choice>
      <mc:Fallback>
        <oleObject progId="PBrush" shapeId="48180" r:id="rId3067"/>
      </mc:Fallback>
    </mc:AlternateContent>
    <mc:AlternateContent xmlns:mc="http://schemas.openxmlformats.org/markup-compatibility/2006">
      <mc:Choice Requires="x14">
        <oleObject progId="PBrush" shapeId="48181" r:id="rId3068">
          <objectPr defaultSize="0" r:id="rId135">
            <anchor moveWithCells="1" sizeWithCells="1">
              <from>
                <xdr:col>30</xdr:col>
                <xdr:colOff>0</xdr:colOff>
                <xdr:row>142</xdr:row>
                <xdr:rowOff>0</xdr:rowOff>
              </from>
              <to>
                <xdr:col>30</xdr:col>
                <xdr:colOff>400050</xdr:colOff>
                <xdr:row>142</xdr:row>
                <xdr:rowOff>485775</xdr:rowOff>
              </to>
            </anchor>
          </objectPr>
        </oleObject>
      </mc:Choice>
      <mc:Fallback>
        <oleObject progId="PBrush" shapeId="48181" r:id="rId3068"/>
      </mc:Fallback>
    </mc:AlternateContent>
    <mc:AlternateContent xmlns:mc="http://schemas.openxmlformats.org/markup-compatibility/2006">
      <mc:Choice Requires="x14">
        <oleObject progId="PBrush" shapeId="48182" r:id="rId3069">
          <objectPr defaultSize="0" r:id="rId133">
            <anchor moveWithCells="1" sizeWithCells="1">
              <from>
                <xdr:col>32</xdr:col>
                <xdr:colOff>0</xdr:colOff>
                <xdr:row>142</xdr:row>
                <xdr:rowOff>0</xdr:rowOff>
              </from>
              <to>
                <xdr:col>32</xdr:col>
                <xdr:colOff>400050</xdr:colOff>
                <xdr:row>142</xdr:row>
                <xdr:rowOff>485775</xdr:rowOff>
              </to>
            </anchor>
          </objectPr>
        </oleObject>
      </mc:Choice>
      <mc:Fallback>
        <oleObject progId="PBrush" shapeId="48182" r:id="rId3069"/>
      </mc:Fallback>
    </mc:AlternateContent>
    <mc:AlternateContent xmlns:mc="http://schemas.openxmlformats.org/markup-compatibility/2006">
      <mc:Choice Requires="x14">
        <oleObject progId="PBrush" shapeId="48183" r:id="rId3070">
          <objectPr defaultSize="0" r:id="rId204">
            <anchor moveWithCells="1" sizeWithCells="1">
              <from>
                <xdr:col>34</xdr:col>
                <xdr:colOff>0</xdr:colOff>
                <xdr:row>142</xdr:row>
                <xdr:rowOff>0</xdr:rowOff>
              </from>
              <to>
                <xdr:col>34</xdr:col>
                <xdr:colOff>400050</xdr:colOff>
                <xdr:row>142</xdr:row>
                <xdr:rowOff>485775</xdr:rowOff>
              </to>
            </anchor>
          </objectPr>
        </oleObject>
      </mc:Choice>
      <mc:Fallback>
        <oleObject progId="PBrush" shapeId="48183" r:id="rId3070"/>
      </mc:Fallback>
    </mc:AlternateContent>
    <mc:AlternateContent xmlns:mc="http://schemas.openxmlformats.org/markup-compatibility/2006">
      <mc:Choice Requires="x14">
        <oleObject progId="PBrush" shapeId="48184" r:id="rId3071">
          <objectPr defaultSize="0" r:id="rId202">
            <anchor moveWithCells="1" sizeWithCells="1">
              <from>
                <xdr:col>36</xdr:col>
                <xdr:colOff>0</xdr:colOff>
                <xdr:row>142</xdr:row>
                <xdr:rowOff>0</xdr:rowOff>
              </from>
              <to>
                <xdr:col>36</xdr:col>
                <xdr:colOff>400050</xdr:colOff>
                <xdr:row>142</xdr:row>
                <xdr:rowOff>485775</xdr:rowOff>
              </to>
            </anchor>
          </objectPr>
        </oleObject>
      </mc:Choice>
      <mc:Fallback>
        <oleObject progId="PBrush" shapeId="48184" r:id="rId3071"/>
      </mc:Fallback>
    </mc:AlternateContent>
    <mc:AlternateContent xmlns:mc="http://schemas.openxmlformats.org/markup-compatibility/2006">
      <mc:Choice Requires="x14">
        <oleObject progId="PBrush" shapeId="48185" r:id="rId3072">
          <objectPr defaultSize="0" r:id="rId200">
            <anchor moveWithCells="1" sizeWithCells="1">
              <from>
                <xdr:col>38</xdr:col>
                <xdr:colOff>0</xdr:colOff>
                <xdr:row>142</xdr:row>
                <xdr:rowOff>0</xdr:rowOff>
              </from>
              <to>
                <xdr:col>38</xdr:col>
                <xdr:colOff>400050</xdr:colOff>
                <xdr:row>142</xdr:row>
                <xdr:rowOff>485775</xdr:rowOff>
              </to>
            </anchor>
          </objectPr>
        </oleObject>
      </mc:Choice>
      <mc:Fallback>
        <oleObject progId="PBrush" shapeId="48185" r:id="rId3072"/>
      </mc:Fallback>
    </mc:AlternateContent>
    <mc:AlternateContent xmlns:mc="http://schemas.openxmlformats.org/markup-compatibility/2006">
      <mc:Choice Requires="x14">
        <oleObject progId="PBrush" shapeId="48186" r:id="rId3073">
          <objectPr defaultSize="0" r:id="rId198">
            <anchor moveWithCells="1" sizeWithCells="1">
              <from>
                <xdr:col>40</xdr:col>
                <xdr:colOff>0</xdr:colOff>
                <xdr:row>142</xdr:row>
                <xdr:rowOff>0</xdr:rowOff>
              </from>
              <to>
                <xdr:col>40</xdr:col>
                <xdr:colOff>400050</xdr:colOff>
                <xdr:row>142</xdr:row>
                <xdr:rowOff>485775</xdr:rowOff>
              </to>
            </anchor>
          </objectPr>
        </oleObject>
      </mc:Choice>
      <mc:Fallback>
        <oleObject progId="PBrush" shapeId="48186" r:id="rId3073"/>
      </mc:Fallback>
    </mc:AlternateContent>
    <mc:AlternateContent xmlns:mc="http://schemas.openxmlformats.org/markup-compatibility/2006">
      <mc:Choice Requires="x14">
        <oleObject progId="PBrush" shapeId="48187" r:id="rId3074">
          <objectPr defaultSize="0" r:id="rId196">
            <anchor moveWithCells="1" sizeWithCells="1">
              <from>
                <xdr:col>42</xdr:col>
                <xdr:colOff>0</xdr:colOff>
                <xdr:row>142</xdr:row>
                <xdr:rowOff>0</xdr:rowOff>
              </from>
              <to>
                <xdr:col>42</xdr:col>
                <xdr:colOff>400050</xdr:colOff>
                <xdr:row>142</xdr:row>
                <xdr:rowOff>485775</xdr:rowOff>
              </to>
            </anchor>
          </objectPr>
        </oleObject>
      </mc:Choice>
      <mc:Fallback>
        <oleObject progId="PBrush" shapeId="48187" r:id="rId3074"/>
      </mc:Fallback>
    </mc:AlternateContent>
    <mc:AlternateContent xmlns:mc="http://schemas.openxmlformats.org/markup-compatibility/2006">
      <mc:Choice Requires="x14">
        <oleObject progId="PBrush" shapeId="48188" r:id="rId3075">
          <objectPr defaultSize="0" r:id="rId7">
            <anchor moveWithCells="1" sizeWithCells="1">
              <from>
                <xdr:col>28</xdr:col>
                <xdr:colOff>0</xdr:colOff>
                <xdr:row>80</xdr:row>
                <xdr:rowOff>0</xdr:rowOff>
              </from>
              <to>
                <xdr:col>28</xdr:col>
                <xdr:colOff>400050</xdr:colOff>
                <xdr:row>80</xdr:row>
                <xdr:rowOff>485775</xdr:rowOff>
              </to>
            </anchor>
          </objectPr>
        </oleObject>
      </mc:Choice>
      <mc:Fallback>
        <oleObject progId="PBrush" shapeId="48188" r:id="rId3075"/>
      </mc:Fallback>
    </mc:AlternateContent>
    <mc:AlternateContent xmlns:mc="http://schemas.openxmlformats.org/markup-compatibility/2006">
      <mc:Choice Requires="x14">
        <oleObject progId="PBrush" shapeId="48189" r:id="rId3076">
          <objectPr defaultSize="0" r:id="rId135">
            <anchor moveWithCells="1" sizeWithCells="1">
              <from>
                <xdr:col>30</xdr:col>
                <xdr:colOff>0</xdr:colOff>
                <xdr:row>80</xdr:row>
                <xdr:rowOff>0</xdr:rowOff>
              </from>
              <to>
                <xdr:col>30</xdr:col>
                <xdr:colOff>400050</xdr:colOff>
                <xdr:row>80</xdr:row>
                <xdr:rowOff>485775</xdr:rowOff>
              </to>
            </anchor>
          </objectPr>
        </oleObject>
      </mc:Choice>
      <mc:Fallback>
        <oleObject progId="PBrush" shapeId="48189" r:id="rId3076"/>
      </mc:Fallback>
    </mc:AlternateContent>
    <mc:AlternateContent xmlns:mc="http://schemas.openxmlformats.org/markup-compatibility/2006">
      <mc:Choice Requires="x14">
        <oleObject progId="PBrush" shapeId="48190" r:id="rId3077">
          <objectPr defaultSize="0" r:id="rId133">
            <anchor moveWithCells="1" sizeWithCells="1">
              <from>
                <xdr:col>32</xdr:col>
                <xdr:colOff>0</xdr:colOff>
                <xdr:row>80</xdr:row>
                <xdr:rowOff>0</xdr:rowOff>
              </from>
              <to>
                <xdr:col>32</xdr:col>
                <xdr:colOff>400050</xdr:colOff>
                <xdr:row>80</xdr:row>
                <xdr:rowOff>485775</xdr:rowOff>
              </to>
            </anchor>
          </objectPr>
        </oleObject>
      </mc:Choice>
      <mc:Fallback>
        <oleObject progId="PBrush" shapeId="48190" r:id="rId3077"/>
      </mc:Fallback>
    </mc:AlternateContent>
    <mc:AlternateContent xmlns:mc="http://schemas.openxmlformats.org/markup-compatibility/2006">
      <mc:Choice Requires="x14">
        <oleObject progId="PBrush" shapeId="48191" r:id="rId3078">
          <objectPr defaultSize="0" r:id="rId204">
            <anchor moveWithCells="1" sizeWithCells="1">
              <from>
                <xdr:col>34</xdr:col>
                <xdr:colOff>0</xdr:colOff>
                <xdr:row>80</xdr:row>
                <xdr:rowOff>0</xdr:rowOff>
              </from>
              <to>
                <xdr:col>34</xdr:col>
                <xdr:colOff>400050</xdr:colOff>
                <xdr:row>80</xdr:row>
                <xdr:rowOff>485775</xdr:rowOff>
              </to>
            </anchor>
          </objectPr>
        </oleObject>
      </mc:Choice>
      <mc:Fallback>
        <oleObject progId="PBrush" shapeId="48191" r:id="rId3078"/>
      </mc:Fallback>
    </mc:AlternateContent>
    <mc:AlternateContent xmlns:mc="http://schemas.openxmlformats.org/markup-compatibility/2006">
      <mc:Choice Requires="x14">
        <oleObject progId="PBrush" shapeId="48192" r:id="rId3079">
          <objectPr defaultSize="0" r:id="rId202">
            <anchor moveWithCells="1" sizeWithCells="1">
              <from>
                <xdr:col>36</xdr:col>
                <xdr:colOff>0</xdr:colOff>
                <xdr:row>80</xdr:row>
                <xdr:rowOff>0</xdr:rowOff>
              </from>
              <to>
                <xdr:col>36</xdr:col>
                <xdr:colOff>400050</xdr:colOff>
                <xdr:row>80</xdr:row>
                <xdr:rowOff>485775</xdr:rowOff>
              </to>
            </anchor>
          </objectPr>
        </oleObject>
      </mc:Choice>
      <mc:Fallback>
        <oleObject progId="PBrush" shapeId="48192" r:id="rId3079"/>
      </mc:Fallback>
    </mc:AlternateContent>
    <mc:AlternateContent xmlns:mc="http://schemas.openxmlformats.org/markup-compatibility/2006">
      <mc:Choice Requires="x14">
        <oleObject progId="PBrush" shapeId="48193" r:id="rId3080">
          <objectPr defaultSize="0" r:id="rId200">
            <anchor moveWithCells="1" sizeWithCells="1">
              <from>
                <xdr:col>38</xdr:col>
                <xdr:colOff>0</xdr:colOff>
                <xdr:row>80</xdr:row>
                <xdr:rowOff>0</xdr:rowOff>
              </from>
              <to>
                <xdr:col>38</xdr:col>
                <xdr:colOff>400050</xdr:colOff>
                <xdr:row>80</xdr:row>
                <xdr:rowOff>485775</xdr:rowOff>
              </to>
            </anchor>
          </objectPr>
        </oleObject>
      </mc:Choice>
      <mc:Fallback>
        <oleObject progId="PBrush" shapeId="48193" r:id="rId3080"/>
      </mc:Fallback>
    </mc:AlternateContent>
    <mc:AlternateContent xmlns:mc="http://schemas.openxmlformats.org/markup-compatibility/2006">
      <mc:Choice Requires="x14">
        <oleObject progId="PBrush" shapeId="48194" r:id="rId3081">
          <objectPr defaultSize="0" r:id="rId198">
            <anchor moveWithCells="1" sizeWithCells="1">
              <from>
                <xdr:col>40</xdr:col>
                <xdr:colOff>0</xdr:colOff>
                <xdr:row>80</xdr:row>
                <xdr:rowOff>0</xdr:rowOff>
              </from>
              <to>
                <xdr:col>40</xdr:col>
                <xdr:colOff>400050</xdr:colOff>
                <xdr:row>80</xdr:row>
                <xdr:rowOff>485775</xdr:rowOff>
              </to>
            </anchor>
          </objectPr>
        </oleObject>
      </mc:Choice>
      <mc:Fallback>
        <oleObject progId="PBrush" shapeId="48194" r:id="rId3081"/>
      </mc:Fallback>
    </mc:AlternateContent>
    <mc:AlternateContent xmlns:mc="http://schemas.openxmlformats.org/markup-compatibility/2006">
      <mc:Choice Requires="x14">
        <oleObject progId="PBrush" shapeId="48195" r:id="rId3082">
          <objectPr defaultSize="0" r:id="rId196">
            <anchor moveWithCells="1" sizeWithCells="1">
              <from>
                <xdr:col>42</xdr:col>
                <xdr:colOff>0</xdr:colOff>
                <xdr:row>80</xdr:row>
                <xdr:rowOff>0</xdr:rowOff>
              </from>
              <to>
                <xdr:col>42</xdr:col>
                <xdr:colOff>400050</xdr:colOff>
                <xdr:row>80</xdr:row>
                <xdr:rowOff>485775</xdr:rowOff>
              </to>
            </anchor>
          </objectPr>
        </oleObject>
      </mc:Choice>
      <mc:Fallback>
        <oleObject progId="PBrush" shapeId="48195" r:id="rId3082"/>
      </mc:Fallback>
    </mc:AlternateContent>
    <mc:AlternateContent xmlns:mc="http://schemas.openxmlformats.org/markup-compatibility/2006">
      <mc:Choice Requires="x14">
        <oleObject progId="PBrush" shapeId="48196" r:id="rId3083">
          <objectPr defaultSize="0" r:id="rId7">
            <anchor moveWithCells="1" sizeWithCells="1">
              <from>
                <xdr:col>28</xdr:col>
                <xdr:colOff>0</xdr:colOff>
                <xdr:row>81</xdr:row>
                <xdr:rowOff>0</xdr:rowOff>
              </from>
              <to>
                <xdr:col>28</xdr:col>
                <xdr:colOff>400050</xdr:colOff>
                <xdr:row>81</xdr:row>
                <xdr:rowOff>485775</xdr:rowOff>
              </to>
            </anchor>
          </objectPr>
        </oleObject>
      </mc:Choice>
      <mc:Fallback>
        <oleObject progId="PBrush" shapeId="48196" r:id="rId3083"/>
      </mc:Fallback>
    </mc:AlternateContent>
    <mc:AlternateContent xmlns:mc="http://schemas.openxmlformats.org/markup-compatibility/2006">
      <mc:Choice Requires="x14">
        <oleObject progId="PBrush" shapeId="48197" r:id="rId3084">
          <objectPr defaultSize="0" r:id="rId135">
            <anchor moveWithCells="1" sizeWithCells="1">
              <from>
                <xdr:col>30</xdr:col>
                <xdr:colOff>0</xdr:colOff>
                <xdr:row>81</xdr:row>
                <xdr:rowOff>0</xdr:rowOff>
              </from>
              <to>
                <xdr:col>30</xdr:col>
                <xdr:colOff>400050</xdr:colOff>
                <xdr:row>81</xdr:row>
                <xdr:rowOff>485775</xdr:rowOff>
              </to>
            </anchor>
          </objectPr>
        </oleObject>
      </mc:Choice>
      <mc:Fallback>
        <oleObject progId="PBrush" shapeId="48197" r:id="rId3084"/>
      </mc:Fallback>
    </mc:AlternateContent>
    <mc:AlternateContent xmlns:mc="http://schemas.openxmlformats.org/markup-compatibility/2006">
      <mc:Choice Requires="x14">
        <oleObject progId="PBrush" shapeId="48198" r:id="rId3085">
          <objectPr defaultSize="0" r:id="rId133">
            <anchor moveWithCells="1" sizeWithCells="1">
              <from>
                <xdr:col>32</xdr:col>
                <xdr:colOff>0</xdr:colOff>
                <xdr:row>81</xdr:row>
                <xdr:rowOff>0</xdr:rowOff>
              </from>
              <to>
                <xdr:col>32</xdr:col>
                <xdr:colOff>400050</xdr:colOff>
                <xdr:row>81</xdr:row>
                <xdr:rowOff>485775</xdr:rowOff>
              </to>
            </anchor>
          </objectPr>
        </oleObject>
      </mc:Choice>
      <mc:Fallback>
        <oleObject progId="PBrush" shapeId="48198" r:id="rId3085"/>
      </mc:Fallback>
    </mc:AlternateContent>
    <mc:AlternateContent xmlns:mc="http://schemas.openxmlformats.org/markup-compatibility/2006">
      <mc:Choice Requires="x14">
        <oleObject progId="PBrush" shapeId="48199" r:id="rId3086">
          <objectPr defaultSize="0" r:id="rId204">
            <anchor moveWithCells="1" sizeWithCells="1">
              <from>
                <xdr:col>34</xdr:col>
                <xdr:colOff>0</xdr:colOff>
                <xdr:row>81</xdr:row>
                <xdr:rowOff>0</xdr:rowOff>
              </from>
              <to>
                <xdr:col>34</xdr:col>
                <xdr:colOff>400050</xdr:colOff>
                <xdr:row>81</xdr:row>
                <xdr:rowOff>485775</xdr:rowOff>
              </to>
            </anchor>
          </objectPr>
        </oleObject>
      </mc:Choice>
      <mc:Fallback>
        <oleObject progId="PBrush" shapeId="48199" r:id="rId3086"/>
      </mc:Fallback>
    </mc:AlternateContent>
    <mc:AlternateContent xmlns:mc="http://schemas.openxmlformats.org/markup-compatibility/2006">
      <mc:Choice Requires="x14">
        <oleObject progId="PBrush" shapeId="48200" r:id="rId3087">
          <objectPr defaultSize="0" r:id="rId202">
            <anchor moveWithCells="1" sizeWithCells="1">
              <from>
                <xdr:col>36</xdr:col>
                <xdr:colOff>0</xdr:colOff>
                <xdr:row>81</xdr:row>
                <xdr:rowOff>0</xdr:rowOff>
              </from>
              <to>
                <xdr:col>36</xdr:col>
                <xdr:colOff>400050</xdr:colOff>
                <xdr:row>81</xdr:row>
                <xdr:rowOff>485775</xdr:rowOff>
              </to>
            </anchor>
          </objectPr>
        </oleObject>
      </mc:Choice>
      <mc:Fallback>
        <oleObject progId="PBrush" shapeId="48200" r:id="rId3087"/>
      </mc:Fallback>
    </mc:AlternateContent>
    <mc:AlternateContent xmlns:mc="http://schemas.openxmlformats.org/markup-compatibility/2006">
      <mc:Choice Requires="x14">
        <oleObject progId="PBrush" shapeId="48201" r:id="rId3088">
          <objectPr defaultSize="0" r:id="rId200">
            <anchor moveWithCells="1" sizeWithCells="1">
              <from>
                <xdr:col>38</xdr:col>
                <xdr:colOff>0</xdr:colOff>
                <xdr:row>81</xdr:row>
                <xdr:rowOff>0</xdr:rowOff>
              </from>
              <to>
                <xdr:col>38</xdr:col>
                <xdr:colOff>400050</xdr:colOff>
                <xdr:row>81</xdr:row>
                <xdr:rowOff>485775</xdr:rowOff>
              </to>
            </anchor>
          </objectPr>
        </oleObject>
      </mc:Choice>
      <mc:Fallback>
        <oleObject progId="PBrush" shapeId="48201" r:id="rId3088"/>
      </mc:Fallback>
    </mc:AlternateContent>
    <mc:AlternateContent xmlns:mc="http://schemas.openxmlformats.org/markup-compatibility/2006">
      <mc:Choice Requires="x14">
        <oleObject progId="PBrush" shapeId="48202" r:id="rId3089">
          <objectPr defaultSize="0" r:id="rId198">
            <anchor moveWithCells="1" sizeWithCells="1">
              <from>
                <xdr:col>40</xdr:col>
                <xdr:colOff>0</xdr:colOff>
                <xdr:row>81</xdr:row>
                <xdr:rowOff>0</xdr:rowOff>
              </from>
              <to>
                <xdr:col>40</xdr:col>
                <xdr:colOff>400050</xdr:colOff>
                <xdr:row>81</xdr:row>
                <xdr:rowOff>485775</xdr:rowOff>
              </to>
            </anchor>
          </objectPr>
        </oleObject>
      </mc:Choice>
      <mc:Fallback>
        <oleObject progId="PBrush" shapeId="48202" r:id="rId3089"/>
      </mc:Fallback>
    </mc:AlternateContent>
    <mc:AlternateContent xmlns:mc="http://schemas.openxmlformats.org/markup-compatibility/2006">
      <mc:Choice Requires="x14">
        <oleObject progId="PBrush" shapeId="48203" r:id="rId3090">
          <objectPr defaultSize="0" r:id="rId196">
            <anchor moveWithCells="1" sizeWithCells="1">
              <from>
                <xdr:col>42</xdr:col>
                <xdr:colOff>0</xdr:colOff>
                <xdr:row>81</xdr:row>
                <xdr:rowOff>0</xdr:rowOff>
              </from>
              <to>
                <xdr:col>42</xdr:col>
                <xdr:colOff>400050</xdr:colOff>
                <xdr:row>81</xdr:row>
                <xdr:rowOff>485775</xdr:rowOff>
              </to>
            </anchor>
          </objectPr>
        </oleObject>
      </mc:Choice>
      <mc:Fallback>
        <oleObject progId="PBrush" shapeId="48203" r:id="rId3090"/>
      </mc:Fallback>
    </mc:AlternateContent>
    <mc:AlternateContent xmlns:mc="http://schemas.openxmlformats.org/markup-compatibility/2006">
      <mc:Choice Requires="x14">
        <oleObject progId="PBrush" shapeId="48204" r:id="rId3091">
          <objectPr defaultSize="0" r:id="rId135">
            <anchor moveWithCells="1" sizeWithCells="1">
              <from>
                <xdr:col>28</xdr:col>
                <xdr:colOff>0</xdr:colOff>
                <xdr:row>82</xdr:row>
                <xdr:rowOff>0</xdr:rowOff>
              </from>
              <to>
                <xdr:col>28</xdr:col>
                <xdr:colOff>400050</xdr:colOff>
                <xdr:row>82</xdr:row>
                <xdr:rowOff>485775</xdr:rowOff>
              </to>
            </anchor>
          </objectPr>
        </oleObject>
      </mc:Choice>
      <mc:Fallback>
        <oleObject progId="PBrush" shapeId="48204" r:id="rId3091"/>
      </mc:Fallback>
    </mc:AlternateContent>
    <mc:AlternateContent xmlns:mc="http://schemas.openxmlformats.org/markup-compatibility/2006">
      <mc:Choice Requires="x14">
        <oleObject progId="PBrush" shapeId="48205" r:id="rId3092">
          <objectPr defaultSize="0" r:id="rId133">
            <anchor moveWithCells="1" sizeWithCells="1">
              <from>
                <xdr:col>30</xdr:col>
                <xdr:colOff>0</xdr:colOff>
                <xdr:row>82</xdr:row>
                <xdr:rowOff>0</xdr:rowOff>
              </from>
              <to>
                <xdr:col>30</xdr:col>
                <xdr:colOff>400050</xdr:colOff>
                <xdr:row>82</xdr:row>
                <xdr:rowOff>485775</xdr:rowOff>
              </to>
            </anchor>
          </objectPr>
        </oleObject>
      </mc:Choice>
      <mc:Fallback>
        <oleObject progId="PBrush" shapeId="48205" r:id="rId3092"/>
      </mc:Fallback>
    </mc:AlternateContent>
    <mc:AlternateContent xmlns:mc="http://schemas.openxmlformats.org/markup-compatibility/2006">
      <mc:Choice Requires="x14">
        <oleObject progId="PBrush" shapeId="48206" r:id="rId3093">
          <objectPr defaultSize="0" r:id="rId204">
            <anchor moveWithCells="1" sizeWithCells="1">
              <from>
                <xdr:col>32</xdr:col>
                <xdr:colOff>0</xdr:colOff>
                <xdr:row>82</xdr:row>
                <xdr:rowOff>0</xdr:rowOff>
              </from>
              <to>
                <xdr:col>32</xdr:col>
                <xdr:colOff>400050</xdr:colOff>
                <xdr:row>82</xdr:row>
                <xdr:rowOff>485775</xdr:rowOff>
              </to>
            </anchor>
          </objectPr>
        </oleObject>
      </mc:Choice>
      <mc:Fallback>
        <oleObject progId="PBrush" shapeId="48206" r:id="rId3093"/>
      </mc:Fallback>
    </mc:AlternateContent>
    <mc:AlternateContent xmlns:mc="http://schemas.openxmlformats.org/markup-compatibility/2006">
      <mc:Choice Requires="x14">
        <oleObject progId="PBrush" shapeId="48207" r:id="rId3094">
          <objectPr defaultSize="0" r:id="rId5">
            <anchor moveWithCells="1" sizeWithCells="1">
              <from>
                <xdr:col>36</xdr:col>
                <xdr:colOff>0</xdr:colOff>
                <xdr:row>82</xdr:row>
                <xdr:rowOff>0</xdr:rowOff>
              </from>
              <to>
                <xdr:col>36</xdr:col>
                <xdr:colOff>400050</xdr:colOff>
                <xdr:row>82</xdr:row>
                <xdr:rowOff>485775</xdr:rowOff>
              </to>
            </anchor>
          </objectPr>
        </oleObject>
      </mc:Choice>
      <mc:Fallback>
        <oleObject progId="PBrush" shapeId="48207" r:id="rId3094"/>
      </mc:Fallback>
    </mc:AlternateContent>
    <mc:AlternateContent xmlns:mc="http://schemas.openxmlformats.org/markup-compatibility/2006">
      <mc:Choice Requires="x14">
        <oleObject progId="PBrush" shapeId="48208" r:id="rId3095">
          <objectPr defaultSize="0" r:id="rId293">
            <anchor moveWithCells="1" sizeWithCells="1">
              <from>
                <xdr:col>38</xdr:col>
                <xdr:colOff>0</xdr:colOff>
                <xdr:row>82</xdr:row>
                <xdr:rowOff>0</xdr:rowOff>
              </from>
              <to>
                <xdr:col>38</xdr:col>
                <xdr:colOff>400050</xdr:colOff>
                <xdr:row>82</xdr:row>
                <xdr:rowOff>485775</xdr:rowOff>
              </to>
            </anchor>
          </objectPr>
        </oleObject>
      </mc:Choice>
      <mc:Fallback>
        <oleObject progId="PBrush" shapeId="48208" r:id="rId3095"/>
      </mc:Fallback>
    </mc:AlternateContent>
    <mc:AlternateContent xmlns:mc="http://schemas.openxmlformats.org/markup-compatibility/2006">
      <mc:Choice Requires="x14">
        <oleObject progId="PBrush" shapeId="48209" r:id="rId3096">
          <objectPr defaultSize="0" r:id="rId291">
            <anchor moveWithCells="1" sizeWithCells="1">
              <from>
                <xdr:col>40</xdr:col>
                <xdr:colOff>0</xdr:colOff>
                <xdr:row>82</xdr:row>
                <xdr:rowOff>0</xdr:rowOff>
              </from>
              <to>
                <xdr:col>40</xdr:col>
                <xdr:colOff>400050</xdr:colOff>
                <xdr:row>82</xdr:row>
                <xdr:rowOff>485775</xdr:rowOff>
              </to>
            </anchor>
          </objectPr>
        </oleObject>
      </mc:Choice>
      <mc:Fallback>
        <oleObject progId="PBrush" shapeId="48209" r:id="rId3096"/>
      </mc:Fallback>
    </mc:AlternateContent>
    <mc:AlternateContent xmlns:mc="http://schemas.openxmlformats.org/markup-compatibility/2006">
      <mc:Choice Requires="x14">
        <oleObject progId="PBrush" shapeId="48210" r:id="rId3097">
          <objectPr defaultSize="0" r:id="rId289">
            <anchor moveWithCells="1" sizeWithCells="1">
              <from>
                <xdr:col>42</xdr:col>
                <xdr:colOff>0</xdr:colOff>
                <xdr:row>82</xdr:row>
                <xdr:rowOff>0</xdr:rowOff>
              </from>
              <to>
                <xdr:col>42</xdr:col>
                <xdr:colOff>400050</xdr:colOff>
                <xdr:row>82</xdr:row>
                <xdr:rowOff>485775</xdr:rowOff>
              </to>
            </anchor>
          </objectPr>
        </oleObject>
      </mc:Choice>
      <mc:Fallback>
        <oleObject progId="PBrush" shapeId="48210" r:id="rId3097"/>
      </mc:Fallback>
    </mc:AlternateContent>
    <mc:AlternateContent xmlns:mc="http://schemas.openxmlformats.org/markup-compatibility/2006">
      <mc:Choice Requires="x14">
        <oleObject progId="PBrush" shapeId="48211" r:id="rId3098">
          <objectPr defaultSize="0" r:id="rId296">
            <anchor moveWithCells="1" sizeWithCells="1">
              <from>
                <xdr:col>34</xdr:col>
                <xdr:colOff>0</xdr:colOff>
                <xdr:row>82</xdr:row>
                <xdr:rowOff>0</xdr:rowOff>
              </from>
              <to>
                <xdr:col>34</xdr:col>
                <xdr:colOff>400050</xdr:colOff>
                <xdr:row>82</xdr:row>
                <xdr:rowOff>485775</xdr:rowOff>
              </to>
            </anchor>
          </objectPr>
        </oleObject>
      </mc:Choice>
      <mc:Fallback>
        <oleObject progId="PBrush" shapeId="48211" r:id="rId3098"/>
      </mc:Fallback>
    </mc:AlternateContent>
    <mc:AlternateContent xmlns:mc="http://schemas.openxmlformats.org/markup-compatibility/2006">
      <mc:Choice Requires="x14">
        <oleObject progId="PBrush" shapeId="48212" r:id="rId3099">
          <objectPr defaultSize="0" r:id="rId135">
            <anchor moveWithCells="1" sizeWithCells="1">
              <from>
                <xdr:col>28</xdr:col>
                <xdr:colOff>0</xdr:colOff>
                <xdr:row>143</xdr:row>
                <xdr:rowOff>0</xdr:rowOff>
              </from>
              <to>
                <xdr:col>28</xdr:col>
                <xdr:colOff>400050</xdr:colOff>
                <xdr:row>143</xdr:row>
                <xdr:rowOff>485775</xdr:rowOff>
              </to>
            </anchor>
          </objectPr>
        </oleObject>
      </mc:Choice>
      <mc:Fallback>
        <oleObject progId="PBrush" shapeId="48212" r:id="rId3099"/>
      </mc:Fallback>
    </mc:AlternateContent>
    <mc:AlternateContent xmlns:mc="http://schemas.openxmlformats.org/markup-compatibility/2006">
      <mc:Choice Requires="x14">
        <oleObject progId="PBrush" shapeId="48213" r:id="rId3100">
          <objectPr defaultSize="0" r:id="rId133">
            <anchor moveWithCells="1" sizeWithCells="1">
              <from>
                <xdr:col>30</xdr:col>
                <xdr:colOff>0</xdr:colOff>
                <xdr:row>143</xdr:row>
                <xdr:rowOff>0</xdr:rowOff>
              </from>
              <to>
                <xdr:col>30</xdr:col>
                <xdr:colOff>400050</xdr:colOff>
                <xdr:row>143</xdr:row>
                <xdr:rowOff>485775</xdr:rowOff>
              </to>
            </anchor>
          </objectPr>
        </oleObject>
      </mc:Choice>
      <mc:Fallback>
        <oleObject progId="PBrush" shapeId="48213" r:id="rId3100"/>
      </mc:Fallback>
    </mc:AlternateContent>
    <mc:AlternateContent xmlns:mc="http://schemas.openxmlformats.org/markup-compatibility/2006">
      <mc:Choice Requires="x14">
        <oleObject progId="PBrush" shapeId="48214" r:id="rId3101">
          <objectPr defaultSize="0" r:id="rId204">
            <anchor moveWithCells="1" sizeWithCells="1">
              <from>
                <xdr:col>32</xdr:col>
                <xdr:colOff>0</xdr:colOff>
                <xdr:row>143</xdr:row>
                <xdr:rowOff>0</xdr:rowOff>
              </from>
              <to>
                <xdr:col>32</xdr:col>
                <xdr:colOff>400050</xdr:colOff>
                <xdr:row>143</xdr:row>
                <xdr:rowOff>485775</xdr:rowOff>
              </to>
            </anchor>
          </objectPr>
        </oleObject>
      </mc:Choice>
      <mc:Fallback>
        <oleObject progId="PBrush" shapeId="48214" r:id="rId3101"/>
      </mc:Fallback>
    </mc:AlternateContent>
    <mc:AlternateContent xmlns:mc="http://schemas.openxmlformats.org/markup-compatibility/2006">
      <mc:Choice Requires="x14">
        <oleObject progId="PBrush" shapeId="48215" r:id="rId3102">
          <objectPr defaultSize="0" r:id="rId5">
            <anchor moveWithCells="1" sizeWithCells="1">
              <from>
                <xdr:col>36</xdr:col>
                <xdr:colOff>0</xdr:colOff>
                <xdr:row>143</xdr:row>
                <xdr:rowOff>0</xdr:rowOff>
              </from>
              <to>
                <xdr:col>36</xdr:col>
                <xdr:colOff>400050</xdr:colOff>
                <xdr:row>143</xdr:row>
                <xdr:rowOff>485775</xdr:rowOff>
              </to>
            </anchor>
          </objectPr>
        </oleObject>
      </mc:Choice>
      <mc:Fallback>
        <oleObject progId="PBrush" shapeId="48215" r:id="rId3102"/>
      </mc:Fallback>
    </mc:AlternateContent>
    <mc:AlternateContent xmlns:mc="http://schemas.openxmlformats.org/markup-compatibility/2006">
      <mc:Choice Requires="x14">
        <oleObject progId="PBrush" shapeId="48216" r:id="rId3103">
          <objectPr defaultSize="0" r:id="rId293">
            <anchor moveWithCells="1" sizeWithCells="1">
              <from>
                <xdr:col>38</xdr:col>
                <xdr:colOff>0</xdr:colOff>
                <xdr:row>143</xdr:row>
                <xdr:rowOff>0</xdr:rowOff>
              </from>
              <to>
                <xdr:col>38</xdr:col>
                <xdr:colOff>400050</xdr:colOff>
                <xdr:row>143</xdr:row>
                <xdr:rowOff>485775</xdr:rowOff>
              </to>
            </anchor>
          </objectPr>
        </oleObject>
      </mc:Choice>
      <mc:Fallback>
        <oleObject progId="PBrush" shapeId="48216" r:id="rId3103"/>
      </mc:Fallback>
    </mc:AlternateContent>
    <mc:AlternateContent xmlns:mc="http://schemas.openxmlformats.org/markup-compatibility/2006">
      <mc:Choice Requires="x14">
        <oleObject progId="PBrush" shapeId="48217" r:id="rId3104">
          <objectPr defaultSize="0" r:id="rId291">
            <anchor moveWithCells="1" sizeWithCells="1">
              <from>
                <xdr:col>40</xdr:col>
                <xdr:colOff>0</xdr:colOff>
                <xdr:row>143</xdr:row>
                <xdr:rowOff>0</xdr:rowOff>
              </from>
              <to>
                <xdr:col>40</xdr:col>
                <xdr:colOff>400050</xdr:colOff>
                <xdr:row>143</xdr:row>
                <xdr:rowOff>485775</xdr:rowOff>
              </to>
            </anchor>
          </objectPr>
        </oleObject>
      </mc:Choice>
      <mc:Fallback>
        <oleObject progId="PBrush" shapeId="48217" r:id="rId3104"/>
      </mc:Fallback>
    </mc:AlternateContent>
    <mc:AlternateContent xmlns:mc="http://schemas.openxmlformats.org/markup-compatibility/2006">
      <mc:Choice Requires="x14">
        <oleObject progId="PBrush" shapeId="48218" r:id="rId3105">
          <objectPr defaultSize="0" r:id="rId289">
            <anchor moveWithCells="1" sizeWithCells="1">
              <from>
                <xdr:col>42</xdr:col>
                <xdr:colOff>0</xdr:colOff>
                <xdr:row>143</xdr:row>
                <xdr:rowOff>0</xdr:rowOff>
              </from>
              <to>
                <xdr:col>42</xdr:col>
                <xdr:colOff>400050</xdr:colOff>
                <xdr:row>143</xdr:row>
                <xdr:rowOff>485775</xdr:rowOff>
              </to>
            </anchor>
          </objectPr>
        </oleObject>
      </mc:Choice>
      <mc:Fallback>
        <oleObject progId="PBrush" shapeId="48218" r:id="rId3105"/>
      </mc:Fallback>
    </mc:AlternateContent>
    <mc:AlternateContent xmlns:mc="http://schemas.openxmlformats.org/markup-compatibility/2006">
      <mc:Choice Requires="x14">
        <oleObject progId="PBrush" shapeId="48219" r:id="rId3106">
          <objectPr defaultSize="0" r:id="rId296">
            <anchor moveWithCells="1" sizeWithCells="1">
              <from>
                <xdr:col>34</xdr:col>
                <xdr:colOff>0</xdr:colOff>
                <xdr:row>143</xdr:row>
                <xdr:rowOff>0</xdr:rowOff>
              </from>
              <to>
                <xdr:col>34</xdr:col>
                <xdr:colOff>400050</xdr:colOff>
                <xdr:row>143</xdr:row>
                <xdr:rowOff>485775</xdr:rowOff>
              </to>
            </anchor>
          </objectPr>
        </oleObject>
      </mc:Choice>
      <mc:Fallback>
        <oleObject progId="PBrush" shapeId="48219" r:id="rId3106"/>
      </mc:Fallback>
    </mc:AlternateContent>
    <mc:AlternateContent xmlns:mc="http://schemas.openxmlformats.org/markup-compatibility/2006">
      <mc:Choice Requires="x14">
        <oleObject progId="PBrush" shapeId="48220" r:id="rId3107">
          <objectPr defaultSize="0" r:id="rId135">
            <anchor moveWithCells="1" sizeWithCells="1">
              <from>
                <xdr:col>28</xdr:col>
                <xdr:colOff>0</xdr:colOff>
                <xdr:row>85</xdr:row>
                <xdr:rowOff>0</xdr:rowOff>
              </from>
              <to>
                <xdr:col>28</xdr:col>
                <xdr:colOff>400050</xdr:colOff>
                <xdr:row>85</xdr:row>
                <xdr:rowOff>485775</xdr:rowOff>
              </to>
            </anchor>
          </objectPr>
        </oleObject>
      </mc:Choice>
      <mc:Fallback>
        <oleObject progId="PBrush" shapeId="48220" r:id="rId3107"/>
      </mc:Fallback>
    </mc:AlternateContent>
    <mc:AlternateContent xmlns:mc="http://schemas.openxmlformats.org/markup-compatibility/2006">
      <mc:Choice Requires="x14">
        <oleObject progId="PBrush" shapeId="48221" r:id="rId3108">
          <objectPr defaultSize="0" r:id="rId133">
            <anchor moveWithCells="1" sizeWithCells="1">
              <from>
                <xdr:col>30</xdr:col>
                <xdr:colOff>0</xdr:colOff>
                <xdr:row>85</xdr:row>
                <xdr:rowOff>0</xdr:rowOff>
              </from>
              <to>
                <xdr:col>30</xdr:col>
                <xdr:colOff>400050</xdr:colOff>
                <xdr:row>85</xdr:row>
                <xdr:rowOff>485775</xdr:rowOff>
              </to>
            </anchor>
          </objectPr>
        </oleObject>
      </mc:Choice>
      <mc:Fallback>
        <oleObject progId="PBrush" shapeId="48221" r:id="rId3108"/>
      </mc:Fallback>
    </mc:AlternateContent>
    <mc:AlternateContent xmlns:mc="http://schemas.openxmlformats.org/markup-compatibility/2006">
      <mc:Choice Requires="x14">
        <oleObject progId="PBrush" shapeId="48222" r:id="rId3109">
          <objectPr defaultSize="0" r:id="rId204">
            <anchor moveWithCells="1" sizeWithCells="1">
              <from>
                <xdr:col>32</xdr:col>
                <xdr:colOff>0</xdr:colOff>
                <xdr:row>85</xdr:row>
                <xdr:rowOff>0</xdr:rowOff>
              </from>
              <to>
                <xdr:col>32</xdr:col>
                <xdr:colOff>400050</xdr:colOff>
                <xdr:row>85</xdr:row>
                <xdr:rowOff>485775</xdr:rowOff>
              </to>
            </anchor>
          </objectPr>
        </oleObject>
      </mc:Choice>
      <mc:Fallback>
        <oleObject progId="PBrush" shapeId="48222" r:id="rId3109"/>
      </mc:Fallback>
    </mc:AlternateContent>
    <mc:AlternateContent xmlns:mc="http://schemas.openxmlformats.org/markup-compatibility/2006">
      <mc:Choice Requires="x14">
        <oleObject progId="PBrush" shapeId="48223" r:id="rId3110">
          <objectPr defaultSize="0" r:id="rId5">
            <anchor moveWithCells="1" sizeWithCells="1">
              <from>
                <xdr:col>36</xdr:col>
                <xdr:colOff>0</xdr:colOff>
                <xdr:row>85</xdr:row>
                <xdr:rowOff>0</xdr:rowOff>
              </from>
              <to>
                <xdr:col>36</xdr:col>
                <xdr:colOff>400050</xdr:colOff>
                <xdr:row>85</xdr:row>
                <xdr:rowOff>485775</xdr:rowOff>
              </to>
            </anchor>
          </objectPr>
        </oleObject>
      </mc:Choice>
      <mc:Fallback>
        <oleObject progId="PBrush" shapeId="48223" r:id="rId3110"/>
      </mc:Fallback>
    </mc:AlternateContent>
    <mc:AlternateContent xmlns:mc="http://schemas.openxmlformats.org/markup-compatibility/2006">
      <mc:Choice Requires="x14">
        <oleObject progId="PBrush" shapeId="48224" r:id="rId3111">
          <objectPr defaultSize="0" r:id="rId293">
            <anchor moveWithCells="1" sizeWithCells="1">
              <from>
                <xdr:col>38</xdr:col>
                <xdr:colOff>0</xdr:colOff>
                <xdr:row>85</xdr:row>
                <xdr:rowOff>0</xdr:rowOff>
              </from>
              <to>
                <xdr:col>38</xdr:col>
                <xdr:colOff>400050</xdr:colOff>
                <xdr:row>85</xdr:row>
                <xdr:rowOff>485775</xdr:rowOff>
              </to>
            </anchor>
          </objectPr>
        </oleObject>
      </mc:Choice>
      <mc:Fallback>
        <oleObject progId="PBrush" shapeId="48224" r:id="rId3111"/>
      </mc:Fallback>
    </mc:AlternateContent>
    <mc:AlternateContent xmlns:mc="http://schemas.openxmlformats.org/markup-compatibility/2006">
      <mc:Choice Requires="x14">
        <oleObject progId="PBrush" shapeId="48225" r:id="rId3112">
          <objectPr defaultSize="0" r:id="rId291">
            <anchor moveWithCells="1" sizeWithCells="1">
              <from>
                <xdr:col>40</xdr:col>
                <xdr:colOff>0</xdr:colOff>
                <xdr:row>85</xdr:row>
                <xdr:rowOff>0</xdr:rowOff>
              </from>
              <to>
                <xdr:col>40</xdr:col>
                <xdr:colOff>400050</xdr:colOff>
                <xdr:row>85</xdr:row>
                <xdr:rowOff>485775</xdr:rowOff>
              </to>
            </anchor>
          </objectPr>
        </oleObject>
      </mc:Choice>
      <mc:Fallback>
        <oleObject progId="PBrush" shapeId="48225" r:id="rId3112"/>
      </mc:Fallback>
    </mc:AlternateContent>
    <mc:AlternateContent xmlns:mc="http://schemas.openxmlformats.org/markup-compatibility/2006">
      <mc:Choice Requires="x14">
        <oleObject progId="PBrush" shapeId="48226" r:id="rId3113">
          <objectPr defaultSize="0" r:id="rId289">
            <anchor moveWithCells="1" sizeWithCells="1">
              <from>
                <xdr:col>42</xdr:col>
                <xdr:colOff>0</xdr:colOff>
                <xdr:row>85</xdr:row>
                <xdr:rowOff>0</xdr:rowOff>
              </from>
              <to>
                <xdr:col>42</xdr:col>
                <xdr:colOff>400050</xdr:colOff>
                <xdr:row>85</xdr:row>
                <xdr:rowOff>485775</xdr:rowOff>
              </to>
            </anchor>
          </objectPr>
        </oleObject>
      </mc:Choice>
      <mc:Fallback>
        <oleObject progId="PBrush" shapeId="48226" r:id="rId3113"/>
      </mc:Fallback>
    </mc:AlternateContent>
    <mc:AlternateContent xmlns:mc="http://schemas.openxmlformats.org/markup-compatibility/2006">
      <mc:Choice Requires="x14">
        <oleObject progId="PBrush" shapeId="48227" r:id="rId3114">
          <objectPr defaultSize="0" r:id="rId296">
            <anchor moveWithCells="1" sizeWithCells="1">
              <from>
                <xdr:col>34</xdr:col>
                <xdr:colOff>0</xdr:colOff>
                <xdr:row>85</xdr:row>
                <xdr:rowOff>0</xdr:rowOff>
              </from>
              <to>
                <xdr:col>34</xdr:col>
                <xdr:colOff>400050</xdr:colOff>
                <xdr:row>85</xdr:row>
                <xdr:rowOff>485775</xdr:rowOff>
              </to>
            </anchor>
          </objectPr>
        </oleObject>
      </mc:Choice>
      <mc:Fallback>
        <oleObject progId="PBrush" shapeId="48227" r:id="rId3114"/>
      </mc:Fallback>
    </mc:AlternateContent>
    <mc:AlternateContent xmlns:mc="http://schemas.openxmlformats.org/markup-compatibility/2006">
      <mc:Choice Requires="x14">
        <oleObject progId="PBrush" shapeId="48228" r:id="rId3115">
          <objectPr defaultSize="0" r:id="rId135">
            <anchor moveWithCells="1" sizeWithCells="1">
              <from>
                <xdr:col>28</xdr:col>
                <xdr:colOff>0</xdr:colOff>
                <xdr:row>221</xdr:row>
                <xdr:rowOff>0</xdr:rowOff>
              </from>
              <to>
                <xdr:col>28</xdr:col>
                <xdr:colOff>400050</xdr:colOff>
                <xdr:row>221</xdr:row>
                <xdr:rowOff>485775</xdr:rowOff>
              </to>
            </anchor>
          </objectPr>
        </oleObject>
      </mc:Choice>
      <mc:Fallback>
        <oleObject progId="PBrush" shapeId="48228" r:id="rId3115"/>
      </mc:Fallback>
    </mc:AlternateContent>
    <mc:AlternateContent xmlns:mc="http://schemas.openxmlformats.org/markup-compatibility/2006">
      <mc:Choice Requires="x14">
        <oleObject progId="PBrush" shapeId="48229" r:id="rId3116">
          <objectPr defaultSize="0" r:id="rId133">
            <anchor moveWithCells="1" sizeWithCells="1">
              <from>
                <xdr:col>30</xdr:col>
                <xdr:colOff>0</xdr:colOff>
                <xdr:row>221</xdr:row>
                <xdr:rowOff>0</xdr:rowOff>
              </from>
              <to>
                <xdr:col>30</xdr:col>
                <xdr:colOff>400050</xdr:colOff>
                <xdr:row>221</xdr:row>
                <xdr:rowOff>485775</xdr:rowOff>
              </to>
            </anchor>
          </objectPr>
        </oleObject>
      </mc:Choice>
      <mc:Fallback>
        <oleObject progId="PBrush" shapeId="48229" r:id="rId3116"/>
      </mc:Fallback>
    </mc:AlternateContent>
    <mc:AlternateContent xmlns:mc="http://schemas.openxmlformats.org/markup-compatibility/2006">
      <mc:Choice Requires="x14">
        <oleObject progId="PBrush" shapeId="48230" r:id="rId3117">
          <objectPr defaultSize="0" r:id="rId204">
            <anchor moveWithCells="1" sizeWithCells="1">
              <from>
                <xdr:col>32</xdr:col>
                <xdr:colOff>0</xdr:colOff>
                <xdr:row>221</xdr:row>
                <xdr:rowOff>0</xdr:rowOff>
              </from>
              <to>
                <xdr:col>32</xdr:col>
                <xdr:colOff>400050</xdr:colOff>
                <xdr:row>221</xdr:row>
                <xdr:rowOff>485775</xdr:rowOff>
              </to>
            </anchor>
          </objectPr>
        </oleObject>
      </mc:Choice>
      <mc:Fallback>
        <oleObject progId="PBrush" shapeId="48230" r:id="rId3117"/>
      </mc:Fallback>
    </mc:AlternateContent>
    <mc:AlternateContent xmlns:mc="http://schemas.openxmlformats.org/markup-compatibility/2006">
      <mc:Choice Requires="x14">
        <oleObject progId="PBrush" shapeId="48231" r:id="rId3118">
          <objectPr defaultSize="0" r:id="rId5">
            <anchor moveWithCells="1" sizeWithCells="1">
              <from>
                <xdr:col>36</xdr:col>
                <xdr:colOff>0</xdr:colOff>
                <xdr:row>221</xdr:row>
                <xdr:rowOff>0</xdr:rowOff>
              </from>
              <to>
                <xdr:col>36</xdr:col>
                <xdr:colOff>400050</xdr:colOff>
                <xdr:row>221</xdr:row>
                <xdr:rowOff>485775</xdr:rowOff>
              </to>
            </anchor>
          </objectPr>
        </oleObject>
      </mc:Choice>
      <mc:Fallback>
        <oleObject progId="PBrush" shapeId="48231" r:id="rId3118"/>
      </mc:Fallback>
    </mc:AlternateContent>
    <mc:AlternateContent xmlns:mc="http://schemas.openxmlformats.org/markup-compatibility/2006">
      <mc:Choice Requires="x14">
        <oleObject progId="PBrush" shapeId="48232" r:id="rId3119">
          <objectPr defaultSize="0" r:id="rId293">
            <anchor moveWithCells="1" sizeWithCells="1">
              <from>
                <xdr:col>38</xdr:col>
                <xdr:colOff>0</xdr:colOff>
                <xdr:row>221</xdr:row>
                <xdr:rowOff>0</xdr:rowOff>
              </from>
              <to>
                <xdr:col>38</xdr:col>
                <xdr:colOff>400050</xdr:colOff>
                <xdr:row>221</xdr:row>
                <xdr:rowOff>485775</xdr:rowOff>
              </to>
            </anchor>
          </objectPr>
        </oleObject>
      </mc:Choice>
      <mc:Fallback>
        <oleObject progId="PBrush" shapeId="48232" r:id="rId3119"/>
      </mc:Fallback>
    </mc:AlternateContent>
    <mc:AlternateContent xmlns:mc="http://schemas.openxmlformats.org/markup-compatibility/2006">
      <mc:Choice Requires="x14">
        <oleObject progId="PBrush" shapeId="48233" r:id="rId3120">
          <objectPr defaultSize="0" r:id="rId291">
            <anchor moveWithCells="1" sizeWithCells="1">
              <from>
                <xdr:col>40</xdr:col>
                <xdr:colOff>0</xdr:colOff>
                <xdr:row>221</xdr:row>
                <xdr:rowOff>0</xdr:rowOff>
              </from>
              <to>
                <xdr:col>40</xdr:col>
                <xdr:colOff>400050</xdr:colOff>
                <xdr:row>221</xdr:row>
                <xdr:rowOff>485775</xdr:rowOff>
              </to>
            </anchor>
          </objectPr>
        </oleObject>
      </mc:Choice>
      <mc:Fallback>
        <oleObject progId="PBrush" shapeId="48233" r:id="rId3120"/>
      </mc:Fallback>
    </mc:AlternateContent>
    <mc:AlternateContent xmlns:mc="http://schemas.openxmlformats.org/markup-compatibility/2006">
      <mc:Choice Requires="x14">
        <oleObject progId="PBrush" shapeId="48234" r:id="rId3121">
          <objectPr defaultSize="0" r:id="rId289">
            <anchor moveWithCells="1" sizeWithCells="1">
              <from>
                <xdr:col>42</xdr:col>
                <xdr:colOff>0</xdr:colOff>
                <xdr:row>221</xdr:row>
                <xdr:rowOff>0</xdr:rowOff>
              </from>
              <to>
                <xdr:col>42</xdr:col>
                <xdr:colOff>400050</xdr:colOff>
                <xdr:row>221</xdr:row>
                <xdr:rowOff>485775</xdr:rowOff>
              </to>
            </anchor>
          </objectPr>
        </oleObject>
      </mc:Choice>
      <mc:Fallback>
        <oleObject progId="PBrush" shapeId="48234" r:id="rId3121"/>
      </mc:Fallback>
    </mc:AlternateContent>
    <mc:AlternateContent xmlns:mc="http://schemas.openxmlformats.org/markup-compatibility/2006">
      <mc:Choice Requires="x14">
        <oleObject progId="PBrush" shapeId="48235" r:id="rId3122">
          <objectPr defaultSize="0" r:id="rId296">
            <anchor moveWithCells="1" sizeWithCells="1">
              <from>
                <xdr:col>34</xdr:col>
                <xdr:colOff>0</xdr:colOff>
                <xdr:row>221</xdr:row>
                <xdr:rowOff>0</xdr:rowOff>
              </from>
              <to>
                <xdr:col>34</xdr:col>
                <xdr:colOff>400050</xdr:colOff>
                <xdr:row>221</xdr:row>
                <xdr:rowOff>485775</xdr:rowOff>
              </to>
            </anchor>
          </objectPr>
        </oleObject>
      </mc:Choice>
      <mc:Fallback>
        <oleObject progId="PBrush" shapeId="48235" r:id="rId3122"/>
      </mc:Fallback>
    </mc:AlternateContent>
    <mc:AlternateContent xmlns:mc="http://schemas.openxmlformats.org/markup-compatibility/2006">
      <mc:Choice Requires="x14">
        <oleObject progId="PBrush" shapeId="48236" r:id="rId3123">
          <objectPr defaultSize="0" r:id="rId135">
            <anchor moveWithCells="1" sizeWithCells="1">
              <from>
                <xdr:col>28</xdr:col>
                <xdr:colOff>0</xdr:colOff>
                <xdr:row>144</xdr:row>
                <xdr:rowOff>0</xdr:rowOff>
              </from>
              <to>
                <xdr:col>28</xdr:col>
                <xdr:colOff>400050</xdr:colOff>
                <xdr:row>144</xdr:row>
                <xdr:rowOff>485775</xdr:rowOff>
              </to>
            </anchor>
          </objectPr>
        </oleObject>
      </mc:Choice>
      <mc:Fallback>
        <oleObject progId="PBrush" shapeId="48236" r:id="rId3123"/>
      </mc:Fallback>
    </mc:AlternateContent>
    <mc:AlternateContent xmlns:mc="http://schemas.openxmlformats.org/markup-compatibility/2006">
      <mc:Choice Requires="x14">
        <oleObject progId="PBrush" shapeId="48237" r:id="rId3124">
          <objectPr defaultSize="0" r:id="rId133">
            <anchor moveWithCells="1" sizeWithCells="1">
              <from>
                <xdr:col>30</xdr:col>
                <xdr:colOff>0</xdr:colOff>
                <xdr:row>144</xdr:row>
                <xdr:rowOff>0</xdr:rowOff>
              </from>
              <to>
                <xdr:col>30</xdr:col>
                <xdr:colOff>400050</xdr:colOff>
                <xdr:row>144</xdr:row>
                <xdr:rowOff>485775</xdr:rowOff>
              </to>
            </anchor>
          </objectPr>
        </oleObject>
      </mc:Choice>
      <mc:Fallback>
        <oleObject progId="PBrush" shapeId="48237" r:id="rId3124"/>
      </mc:Fallback>
    </mc:AlternateContent>
    <mc:AlternateContent xmlns:mc="http://schemas.openxmlformats.org/markup-compatibility/2006">
      <mc:Choice Requires="x14">
        <oleObject progId="PBrush" shapeId="48238" r:id="rId3125">
          <objectPr defaultSize="0" r:id="rId204">
            <anchor moveWithCells="1" sizeWithCells="1">
              <from>
                <xdr:col>32</xdr:col>
                <xdr:colOff>0</xdr:colOff>
                <xdr:row>144</xdr:row>
                <xdr:rowOff>0</xdr:rowOff>
              </from>
              <to>
                <xdr:col>32</xdr:col>
                <xdr:colOff>400050</xdr:colOff>
                <xdr:row>144</xdr:row>
                <xdr:rowOff>485775</xdr:rowOff>
              </to>
            </anchor>
          </objectPr>
        </oleObject>
      </mc:Choice>
      <mc:Fallback>
        <oleObject progId="PBrush" shapeId="48238" r:id="rId3125"/>
      </mc:Fallback>
    </mc:AlternateContent>
    <mc:AlternateContent xmlns:mc="http://schemas.openxmlformats.org/markup-compatibility/2006">
      <mc:Choice Requires="x14">
        <oleObject progId="PBrush" shapeId="48239" r:id="rId3126">
          <objectPr defaultSize="0" r:id="rId5">
            <anchor moveWithCells="1" sizeWithCells="1">
              <from>
                <xdr:col>36</xdr:col>
                <xdr:colOff>0</xdr:colOff>
                <xdr:row>144</xdr:row>
                <xdr:rowOff>0</xdr:rowOff>
              </from>
              <to>
                <xdr:col>36</xdr:col>
                <xdr:colOff>400050</xdr:colOff>
                <xdr:row>144</xdr:row>
                <xdr:rowOff>485775</xdr:rowOff>
              </to>
            </anchor>
          </objectPr>
        </oleObject>
      </mc:Choice>
      <mc:Fallback>
        <oleObject progId="PBrush" shapeId="48239" r:id="rId3126"/>
      </mc:Fallback>
    </mc:AlternateContent>
    <mc:AlternateContent xmlns:mc="http://schemas.openxmlformats.org/markup-compatibility/2006">
      <mc:Choice Requires="x14">
        <oleObject progId="PBrush" shapeId="48240" r:id="rId3127">
          <objectPr defaultSize="0" r:id="rId293">
            <anchor moveWithCells="1" sizeWithCells="1">
              <from>
                <xdr:col>38</xdr:col>
                <xdr:colOff>0</xdr:colOff>
                <xdr:row>144</xdr:row>
                <xdr:rowOff>0</xdr:rowOff>
              </from>
              <to>
                <xdr:col>38</xdr:col>
                <xdr:colOff>400050</xdr:colOff>
                <xdr:row>144</xdr:row>
                <xdr:rowOff>485775</xdr:rowOff>
              </to>
            </anchor>
          </objectPr>
        </oleObject>
      </mc:Choice>
      <mc:Fallback>
        <oleObject progId="PBrush" shapeId="48240" r:id="rId3127"/>
      </mc:Fallback>
    </mc:AlternateContent>
    <mc:AlternateContent xmlns:mc="http://schemas.openxmlformats.org/markup-compatibility/2006">
      <mc:Choice Requires="x14">
        <oleObject progId="PBrush" shapeId="48241" r:id="rId3128">
          <objectPr defaultSize="0" r:id="rId291">
            <anchor moveWithCells="1" sizeWithCells="1">
              <from>
                <xdr:col>40</xdr:col>
                <xdr:colOff>0</xdr:colOff>
                <xdr:row>144</xdr:row>
                <xdr:rowOff>0</xdr:rowOff>
              </from>
              <to>
                <xdr:col>40</xdr:col>
                <xdr:colOff>400050</xdr:colOff>
                <xdr:row>144</xdr:row>
                <xdr:rowOff>485775</xdr:rowOff>
              </to>
            </anchor>
          </objectPr>
        </oleObject>
      </mc:Choice>
      <mc:Fallback>
        <oleObject progId="PBrush" shapeId="48241" r:id="rId3128"/>
      </mc:Fallback>
    </mc:AlternateContent>
    <mc:AlternateContent xmlns:mc="http://schemas.openxmlformats.org/markup-compatibility/2006">
      <mc:Choice Requires="x14">
        <oleObject progId="PBrush" shapeId="48242" r:id="rId3129">
          <objectPr defaultSize="0" r:id="rId289">
            <anchor moveWithCells="1" sizeWithCells="1">
              <from>
                <xdr:col>42</xdr:col>
                <xdr:colOff>0</xdr:colOff>
                <xdr:row>144</xdr:row>
                <xdr:rowOff>0</xdr:rowOff>
              </from>
              <to>
                <xdr:col>42</xdr:col>
                <xdr:colOff>400050</xdr:colOff>
                <xdr:row>144</xdr:row>
                <xdr:rowOff>485775</xdr:rowOff>
              </to>
            </anchor>
          </objectPr>
        </oleObject>
      </mc:Choice>
      <mc:Fallback>
        <oleObject progId="PBrush" shapeId="48242" r:id="rId3129"/>
      </mc:Fallback>
    </mc:AlternateContent>
    <mc:AlternateContent xmlns:mc="http://schemas.openxmlformats.org/markup-compatibility/2006">
      <mc:Choice Requires="x14">
        <oleObject progId="PBrush" shapeId="48243" r:id="rId3130">
          <objectPr defaultSize="0" r:id="rId296">
            <anchor moveWithCells="1" sizeWithCells="1">
              <from>
                <xdr:col>34</xdr:col>
                <xdr:colOff>0</xdr:colOff>
                <xdr:row>144</xdr:row>
                <xdr:rowOff>0</xdr:rowOff>
              </from>
              <to>
                <xdr:col>34</xdr:col>
                <xdr:colOff>400050</xdr:colOff>
                <xdr:row>144</xdr:row>
                <xdr:rowOff>485775</xdr:rowOff>
              </to>
            </anchor>
          </objectPr>
        </oleObject>
      </mc:Choice>
      <mc:Fallback>
        <oleObject progId="PBrush" shapeId="48243" r:id="rId3130"/>
      </mc:Fallback>
    </mc:AlternateContent>
    <mc:AlternateContent xmlns:mc="http://schemas.openxmlformats.org/markup-compatibility/2006">
      <mc:Choice Requires="x14">
        <oleObject progId="PBrush" shapeId="48244" r:id="rId3131">
          <objectPr defaultSize="0" r:id="rId135">
            <anchor moveWithCells="1" sizeWithCells="1">
              <from>
                <xdr:col>28</xdr:col>
                <xdr:colOff>0</xdr:colOff>
                <xdr:row>83</xdr:row>
                <xdr:rowOff>0</xdr:rowOff>
              </from>
              <to>
                <xdr:col>28</xdr:col>
                <xdr:colOff>400050</xdr:colOff>
                <xdr:row>83</xdr:row>
                <xdr:rowOff>485775</xdr:rowOff>
              </to>
            </anchor>
          </objectPr>
        </oleObject>
      </mc:Choice>
      <mc:Fallback>
        <oleObject progId="PBrush" shapeId="48244" r:id="rId3131"/>
      </mc:Fallback>
    </mc:AlternateContent>
    <mc:AlternateContent xmlns:mc="http://schemas.openxmlformats.org/markup-compatibility/2006">
      <mc:Choice Requires="x14">
        <oleObject progId="PBrush" shapeId="48245" r:id="rId3132">
          <objectPr defaultSize="0" r:id="rId133">
            <anchor moveWithCells="1" sizeWithCells="1">
              <from>
                <xdr:col>30</xdr:col>
                <xdr:colOff>0</xdr:colOff>
                <xdr:row>83</xdr:row>
                <xdr:rowOff>0</xdr:rowOff>
              </from>
              <to>
                <xdr:col>30</xdr:col>
                <xdr:colOff>400050</xdr:colOff>
                <xdr:row>83</xdr:row>
                <xdr:rowOff>485775</xdr:rowOff>
              </to>
            </anchor>
          </objectPr>
        </oleObject>
      </mc:Choice>
      <mc:Fallback>
        <oleObject progId="PBrush" shapeId="48245" r:id="rId3132"/>
      </mc:Fallback>
    </mc:AlternateContent>
    <mc:AlternateContent xmlns:mc="http://schemas.openxmlformats.org/markup-compatibility/2006">
      <mc:Choice Requires="x14">
        <oleObject progId="PBrush" shapeId="48246" r:id="rId3133">
          <objectPr defaultSize="0" r:id="rId204">
            <anchor moveWithCells="1" sizeWithCells="1">
              <from>
                <xdr:col>32</xdr:col>
                <xdr:colOff>0</xdr:colOff>
                <xdr:row>83</xdr:row>
                <xdr:rowOff>0</xdr:rowOff>
              </from>
              <to>
                <xdr:col>32</xdr:col>
                <xdr:colOff>400050</xdr:colOff>
                <xdr:row>83</xdr:row>
                <xdr:rowOff>485775</xdr:rowOff>
              </to>
            </anchor>
          </objectPr>
        </oleObject>
      </mc:Choice>
      <mc:Fallback>
        <oleObject progId="PBrush" shapeId="48246" r:id="rId3133"/>
      </mc:Fallback>
    </mc:AlternateContent>
    <mc:AlternateContent xmlns:mc="http://schemas.openxmlformats.org/markup-compatibility/2006">
      <mc:Choice Requires="x14">
        <oleObject progId="PBrush" shapeId="48247" r:id="rId3134">
          <objectPr defaultSize="0" r:id="rId5">
            <anchor moveWithCells="1" sizeWithCells="1">
              <from>
                <xdr:col>36</xdr:col>
                <xdr:colOff>0</xdr:colOff>
                <xdr:row>83</xdr:row>
                <xdr:rowOff>0</xdr:rowOff>
              </from>
              <to>
                <xdr:col>36</xdr:col>
                <xdr:colOff>400050</xdr:colOff>
                <xdr:row>83</xdr:row>
                <xdr:rowOff>485775</xdr:rowOff>
              </to>
            </anchor>
          </objectPr>
        </oleObject>
      </mc:Choice>
      <mc:Fallback>
        <oleObject progId="PBrush" shapeId="48247" r:id="rId3134"/>
      </mc:Fallback>
    </mc:AlternateContent>
    <mc:AlternateContent xmlns:mc="http://schemas.openxmlformats.org/markup-compatibility/2006">
      <mc:Choice Requires="x14">
        <oleObject progId="PBrush" shapeId="48248" r:id="rId3135">
          <objectPr defaultSize="0" r:id="rId293">
            <anchor moveWithCells="1" sizeWithCells="1">
              <from>
                <xdr:col>38</xdr:col>
                <xdr:colOff>0</xdr:colOff>
                <xdr:row>83</xdr:row>
                <xdr:rowOff>0</xdr:rowOff>
              </from>
              <to>
                <xdr:col>38</xdr:col>
                <xdr:colOff>400050</xdr:colOff>
                <xdr:row>83</xdr:row>
                <xdr:rowOff>485775</xdr:rowOff>
              </to>
            </anchor>
          </objectPr>
        </oleObject>
      </mc:Choice>
      <mc:Fallback>
        <oleObject progId="PBrush" shapeId="48248" r:id="rId3135"/>
      </mc:Fallback>
    </mc:AlternateContent>
    <mc:AlternateContent xmlns:mc="http://schemas.openxmlformats.org/markup-compatibility/2006">
      <mc:Choice Requires="x14">
        <oleObject progId="PBrush" shapeId="48249" r:id="rId3136">
          <objectPr defaultSize="0" r:id="rId291">
            <anchor moveWithCells="1" sizeWithCells="1">
              <from>
                <xdr:col>40</xdr:col>
                <xdr:colOff>0</xdr:colOff>
                <xdr:row>83</xdr:row>
                <xdr:rowOff>0</xdr:rowOff>
              </from>
              <to>
                <xdr:col>40</xdr:col>
                <xdr:colOff>400050</xdr:colOff>
                <xdr:row>83</xdr:row>
                <xdr:rowOff>485775</xdr:rowOff>
              </to>
            </anchor>
          </objectPr>
        </oleObject>
      </mc:Choice>
      <mc:Fallback>
        <oleObject progId="PBrush" shapeId="48249" r:id="rId3136"/>
      </mc:Fallback>
    </mc:AlternateContent>
    <mc:AlternateContent xmlns:mc="http://schemas.openxmlformats.org/markup-compatibility/2006">
      <mc:Choice Requires="x14">
        <oleObject progId="PBrush" shapeId="48250" r:id="rId3137">
          <objectPr defaultSize="0" r:id="rId289">
            <anchor moveWithCells="1" sizeWithCells="1">
              <from>
                <xdr:col>42</xdr:col>
                <xdr:colOff>0</xdr:colOff>
                <xdr:row>83</xdr:row>
                <xdr:rowOff>0</xdr:rowOff>
              </from>
              <to>
                <xdr:col>42</xdr:col>
                <xdr:colOff>400050</xdr:colOff>
                <xdr:row>83</xdr:row>
                <xdr:rowOff>485775</xdr:rowOff>
              </to>
            </anchor>
          </objectPr>
        </oleObject>
      </mc:Choice>
      <mc:Fallback>
        <oleObject progId="PBrush" shapeId="48250" r:id="rId3137"/>
      </mc:Fallback>
    </mc:AlternateContent>
    <mc:AlternateContent xmlns:mc="http://schemas.openxmlformats.org/markup-compatibility/2006">
      <mc:Choice Requires="x14">
        <oleObject progId="PBrush" shapeId="48251" r:id="rId3138">
          <objectPr defaultSize="0" r:id="rId296">
            <anchor moveWithCells="1" sizeWithCells="1">
              <from>
                <xdr:col>34</xdr:col>
                <xdr:colOff>0</xdr:colOff>
                <xdr:row>83</xdr:row>
                <xdr:rowOff>0</xdr:rowOff>
              </from>
              <to>
                <xdr:col>34</xdr:col>
                <xdr:colOff>400050</xdr:colOff>
                <xdr:row>83</xdr:row>
                <xdr:rowOff>485775</xdr:rowOff>
              </to>
            </anchor>
          </objectPr>
        </oleObject>
      </mc:Choice>
      <mc:Fallback>
        <oleObject progId="PBrush" shapeId="48251" r:id="rId3138"/>
      </mc:Fallback>
    </mc:AlternateContent>
    <mc:AlternateContent xmlns:mc="http://schemas.openxmlformats.org/markup-compatibility/2006">
      <mc:Choice Requires="x14">
        <oleObject progId="PBrush" shapeId="48252" r:id="rId3139">
          <objectPr defaultSize="0" r:id="rId135">
            <anchor moveWithCells="1" sizeWithCells="1">
              <from>
                <xdr:col>28</xdr:col>
                <xdr:colOff>0</xdr:colOff>
                <xdr:row>84</xdr:row>
                <xdr:rowOff>0</xdr:rowOff>
              </from>
              <to>
                <xdr:col>28</xdr:col>
                <xdr:colOff>400050</xdr:colOff>
                <xdr:row>84</xdr:row>
                <xdr:rowOff>485775</xdr:rowOff>
              </to>
            </anchor>
          </objectPr>
        </oleObject>
      </mc:Choice>
      <mc:Fallback>
        <oleObject progId="PBrush" shapeId="48252" r:id="rId3139"/>
      </mc:Fallback>
    </mc:AlternateContent>
    <mc:AlternateContent xmlns:mc="http://schemas.openxmlformats.org/markup-compatibility/2006">
      <mc:Choice Requires="x14">
        <oleObject progId="PBrush" shapeId="48253" r:id="rId3140">
          <objectPr defaultSize="0" r:id="rId133">
            <anchor moveWithCells="1" sizeWithCells="1">
              <from>
                <xdr:col>30</xdr:col>
                <xdr:colOff>0</xdr:colOff>
                <xdr:row>84</xdr:row>
                <xdr:rowOff>0</xdr:rowOff>
              </from>
              <to>
                <xdr:col>30</xdr:col>
                <xdr:colOff>400050</xdr:colOff>
                <xdr:row>84</xdr:row>
                <xdr:rowOff>485775</xdr:rowOff>
              </to>
            </anchor>
          </objectPr>
        </oleObject>
      </mc:Choice>
      <mc:Fallback>
        <oleObject progId="PBrush" shapeId="48253" r:id="rId3140"/>
      </mc:Fallback>
    </mc:AlternateContent>
    <mc:AlternateContent xmlns:mc="http://schemas.openxmlformats.org/markup-compatibility/2006">
      <mc:Choice Requires="x14">
        <oleObject progId="PBrush" shapeId="48254" r:id="rId3141">
          <objectPr defaultSize="0" r:id="rId204">
            <anchor moveWithCells="1" sizeWithCells="1">
              <from>
                <xdr:col>32</xdr:col>
                <xdr:colOff>0</xdr:colOff>
                <xdr:row>84</xdr:row>
                <xdr:rowOff>0</xdr:rowOff>
              </from>
              <to>
                <xdr:col>32</xdr:col>
                <xdr:colOff>400050</xdr:colOff>
                <xdr:row>84</xdr:row>
                <xdr:rowOff>485775</xdr:rowOff>
              </to>
            </anchor>
          </objectPr>
        </oleObject>
      </mc:Choice>
      <mc:Fallback>
        <oleObject progId="PBrush" shapeId="48254" r:id="rId3141"/>
      </mc:Fallback>
    </mc:AlternateContent>
    <mc:AlternateContent xmlns:mc="http://schemas.openxmlformats.org/markup-compatibility/2006">
      <mc:Choice Requires="x14">
        <oleObject progId="PBrush" shapeId="48255" r:id="rId3142">
          <objectPr defaultSize="0" r:id="rId5">
            <anchor moveWithCells="1" sizeWithCells="1">
              <from>
                <xdr:col>36</xdr:col>
                <xdr:colOff>0</xdr:colOff>
                <xdr:row>84</xdr:row>
                <xdr:rowOff>0</xdr:rowOff>
              </from>
              <to>
                <xdr:col>36</xdr:col>
                <xdr:colOff>400050</xdr:colOff>
                <xdr:row>84</xdr:row>
                <xdr:rowOff>485775</xdr:rowOff>
              </to>
            </anchor>
          </objectPr>
        </oleObject>
      </mc:Choice>
      <mc:Fallback>
        <oleObject progId="PBrush" shapeId="48255" r:id="rId3142"/>
      </mc:Fallback>
    </mc:AlternateContent>
    <mc:AlternateContent xmlns:mc="http://schemas.openxmlformats.org/markup-compatibility/2006">
      <mc:Choice Requires="x14">
        <oleObject progId="PBrush" shapeId="48256" r:id="rId3143">
          <objectPr defaultSize="0" r:id="rId293">
            <anchor moveWithCells="1" sizeWithCells="1">
              <from>
                <xdr:col>38</xdr:col>
                <xdr:colOff>0</xdr:colOff>
                <xdr:row>84</xdr:row>
                <xdr:rowOff>0</xdr:rowOff>
              </from>
              <to>
                <xdr:col>38</xdr:col>
                <xdr:colOff>400050</xdr:colOff>
                <xdr:row>84</xdr:row>
                <xdr:rowOff>485775</xdr:rowOff>
              </to>
            </anchor>
          </objectPr>
        </oleObject>
      </mc:Choice>
      <mc:Fallback>
        <oleObject progId="PBrush" shapeId="48256" r:id="rId3143"/>
      </mc:Fallback>
    </mc:AlternateContent>
    <mc:AlternateContent xmlns:mc="http://schemas.openxmlformats.org/markup-compatibility/2006">
      <mc:Choice Requires="x14">
        <oleObject progId="PBrush" shapeId="48257" r:id="rId3144">
          <objectPr defaultSize="0" r:id="rId291">
            <anchor moveWithCells="1" sizeWithCells="1">
              <from>
                <xdr:col>40</xdr:col>
                <xdr:colOff>0</xdr:colOff>
                <xdr:row>84</xdr:row>
                <xdr:rowOff>0</xdr:rowOff>
              </from>
              <to>
                <xdr:col>40</xdr:col>
                <xdr:colOff>400050</xdr:colOff>
                <xdr:row>84</xdr:row>
                <xdr:rowOff>485775</xdr:rowOff>
              </to>
            </anchor>
          </objectPr>
        </oleObject>
      </mc:Choice>
      <mc:Fallback>
        <oleObject progId="PBrush" shapeId="48257" r:id="rId3144"/>
      </mc:Fallback>
    </mc:AlternateContent>
    <mc:AlternateContent xmlns:mc="http://schemas.openxmlformats.org/markup-compatibility/2006">
      <mc:Choice Requires="x14">
        <oleObject progId="PBrush" shapeId="48258" r:id="rId3145">
          <objectPr defaultSize="0" r:id="rId289">
            <anchor moveWithCells="1" sizeWithCells="1">
              <from>
                <xdr:col>42</xdr:col>
                <xdr:colOff>0</xdr:colOff>
                <xdr:row>84</xdr:row>
                <xdr:rowOff>0</xdr:rowOff>
              </from>
              <to>
                <xdr:col>42</xdr:col>
                <xdr:colOff>400050</xdr:colOff>
                <xdr:row>84</xdr:row>
                <xdr:rowOff>485775</xdr:rowOff>
              </to>
            </anchor>
          </objectPr>
        </oleObject>
      </mc:Choice>
      <mc:Fallback>
        <oleObject progId="PBrush" shapeId="48258" r:id="rId3145"/>
      </mc:Fallback>
    </mc:AlternateContent>
    <mc:AlternateContent xmlns:mc="http://schemas.openxmlformats.org/markup-compatibility/2006">
      <mc:Choice Requires="x14">
        <oleObject progId="PBrush" shapeId="48259" r:id="rId3146">
          <objectPr defaultSize="0" r:id="rId296">
            <anchor moveWithCells="1" sizeWithCells="1">
              <from>
                <xdr:col>34</xdr:col>
                <xdr:colOff>0</xdr:colOff>
                <xdr:row>84</xdr:row>
                <xdr:rowOff>0</xdr:rowOff>
              </from>
              <to>
                <xdr:col>34</xdr:col>
                <xdr:colOff>400050</xdr:colOff>
                <xdr:row>84</xdr:row>
                <xdr:rowOff>485775</xdr:rowOff>
              </to>
            </anchor>
          </objectPr>
        </oleObject>
      </mc:Choice>
      <mc:Fallback>
        <oleObject progId="PBrush" shapeId="48259" r:id="rId3146"/>
      </mc:Fallback>
    </mc:AlternateContent>
    <mc:AlternateContent xmlns:mc="http://schemas.openxmlformats.org/markup-compatibility/2006">
      <mc:Choice Requires="x14">
        <oleObject progId="PBrush" shapeId="48260" r:id="rId3147">
          <objectPr defaultSize="0" r:id="rId133">
            <anchor moveWithCells="1" sizeWithCells="1">
              <from>
                <xdr:col>28</xdr:col>
                <xdr:colOff>0</xdr:colOff>
                <xdr:row>88</xdr:row>
                <xdr:rowOff>0</xdr:rowOff>
              </from>
              <to>
                <xdr:col>28</xdr:col>
                <xdr:colOff>400050</xdr:colOff>
                <xdr:row>88</xdr:row>
                <xdr:rowOff>485775</xdr:rowOff>
              </to>
            </anchor>
          </objectPr>
        </oleObject>
      </mc:Choice>
      <mc:Fallback>
        <oleObject progId="PBrush" shapeId="48260" r:id="rId3147"/>
      </mc:Fallback>
    </mc:AlternateContent>
    <mc:AlternateContent xmlns:mc="http://schemas.openxmlformats.org/markup-compatibility/2006">
      <mc:Choice Requires="x14">
        <oleObject progId="PBrush" shapeId="48261" r:id="rId3148">
          <objectPr defaultSize="0" r:id="rId204">
            <anchor moveWithCells="1" sizeWithCells="1">
              <from>
                <xdr:col>30</xdr:col>
                <xdr:colOff>0</xdr:colOff>
                <xdr:row>88</xdr:row>
                <xdr:rowOff>0</xdr:rowOff>
              </from>
              <to>
                <xdr:col>30</xdr:col>
                <xdr:colOff>400050</xdr:colOff>
                <xdr:row>88</xdr:row>
                <xdr:rowOff>485775</xdr:rowOff>
              </to>
            </anchor>
          </objectPr>
        </oleObject>
      </mc:Choice>
      <mc:Fallback>
        <oleObject progId="PBrush" shapeId="48261" r:id="rId3148"/>
      </mc:Fallback>
    </mc:AlternateContent>
    <mc:AlternateContent xmlns:mc="http://schemas.openxmlformats.org/markup-compatibility/2006">
      <mc:Choice Requires="x14">
        <oleObject progId="PBrush" shapeId="48262" r:id="rId3149">
          <objectPr defaultSize="0" r:id="rId296">
            <anchor moveWithCells="1" sizeWithCells="1">
              <from>
                <xdr:col>32</xdr:col>
                <xdr:colOff>0</xdr:colOff>
                <xdr:row>88</xdr:row>
                <xdr:rowOff>0</xdr:rowOff>
              </from>
              <to>
                <xdr:col>32</xdr:col>
                <xdr:colOff>400050</xdr:colOff>
                <xdr:row>88</xdr:row>
                <xdr:rowOff>485775</xdr:rowOff>
              </to>
            </anchor>
          </objectPr>
        </oleObject>
      </mc:Choice>
      <mc:Fallback>
        <oleObject progId="PBrush" shapeId="48262" r:id="rId3149"/>
      </mc:Fallback>
    </mc:AlternateContent>
    <mc:AlternateContent xmlns:mc="http://schemas.openxmlformats.org/markup-compatibility/2006">
      <mc:Choice Requires="x14">
        <oleObject progId="PBrush" shapeId="48263" r:id="rId3150">
          <objectPr defaultSize="0" r:id="rId357">
            <anchor moveWithCells="1" sizeWithCells="1">
              <from>
                <xdr:col>34</xdr:col>
                <xdr:colOff>0</xdr:colOff>
                <xdr:row>88</xdr:row>
                <xdr:rowOff>0</xdr:rowOff>
              </from>
              <to>
                <xdr:col>34</xdr:col>
                <xdr:colOff>400050</xdr:colOff>
                <xdr:row>88</xdr:row>
                <xdr:rowOff>485775</xdr:rowOff>
              </to>
            </anchor>
          </objectPr>
        </oleObject>
      </mc:Choice>
      <mc:Fallback>
        <oleObject progId="PBrush" shapeId="48263" r:id="rId3150"/>
      </mc:Fallback>
    </mc:AlternateContent>
    <mc:AlternateContent xmlns:mc="http://schemas.openxmlformats.org/markup-compatibility/2006">
      <mc:Choice Requires="x14">
        <oleObject progId="PBrush" shapeId="48264" r:id="rId3151">
          <objectPr defaultSize="0" r:id="rId355">
            <anchor moveWithCells="1" sizeWithCells="1">
              <from>
                <xdr:col>36</xdr:col>
                <xdr:colOff>0</xdr:colOff>
                <xdr:row>88</xdr:row>
                <xdr:rowOff>0</xdr:rowOff>
              </from>
              <to>
                <xdr:col>36</xdr:col>
                <xdr:colOff>400050</xdr:colOff>
                <xdr:row>88</xdr:row>
                <xdr:rowOff>485775</xdr:rowOff>
              </to>
            </anchor>
          </objectPr>
        </oleObject>
      </mc:Choice>
      <mc:Fallback>
        <oleObject progId="PBrush" shapeId="48264" r:id="rId3151"/>
      </mc:Fallback>
    </mc:AlternateContent>
    <mc:AlternateContent xmlns:mc="http://schemas.openxmlformats.org/markup-compatibility/2006">
      <mc:Choice Requires="x14">
        <oleObject progId="PBrush" shapeId="48265" r:id="rId3152">
          <objectPr defaultSize="0" r:id="rId353">
            <anchor moveWithCells="1" sizeWithCells="1">
              <from>
                <xdr:col>38</xdr:col>
                <xdr:colOff>0</xdr:colOff>
                <xdr:row>88</xdr:row>
                <xdr:rowOff>0</xdr:rowOff>
              </from>
              <to>
                <xdr:col>38</xdr:col>
                <xdr:colOff>400050</xdr:colOff>
                <xdr:row>88</xdr:row>
                <xdr:rowOff>485775</xdr:rowOff>
              </to>
            </anchor>
          </objectPr>
        </oleObject>
      </mc:Choice>
      <mc:Fallback>
        <oleObject progId="PBrush" shapeId="48265" r:id="rId3152"/>
      </mc:Fallback>
    </mc:AlternateContent>
    <mc:AlternateContent xmlns:mc="http://schemas.openxmlformats.org/markup-compatibility/2006">
      <mc:Choice Requires="x14">
        <oleObject progId="PBrush" shapeId="48266" r:id="rId3153">
          <objectPr defaultSize="0" r:id="rId351">
            <anchor moveWithCells="1" sizeWithCells="1">
              <from>
                <xdr:col>40</xdr:col>
                <xdr:colOff>0</xdr:colOff>
                <xdr:row>88</xdr:row>
                <xdr:rowOff>0</xdr:rowOff>
              </from>
              <to>
                <xdr:col>40</xdr:col>
                <xdr:colOff>400050</xdr:colOff>
                <xdr:row>88</xdr:row>
                <xdr:rowOff>485775</xdr:rowOff>
              </to>
            </anchor>
          </objectPr>
        </oleObject>
      </mc:Choice>
      <mc:Fallback>
        <oleObject progId="PBrush" shapeId="48266" r:id="rId3153"/>
      </mc:Fallback>
    </mc:AlternateContent>
    <mc:AlternateContent xmlns:mc="http://schemas.openxmlformats.org/markup-compatibility/2006">
      <mc:Choice Requires="x14">
        <oleObject progId="PBrush" shapeId="48267" r:id="rId3154">
          <objectPr defaultSize="0" r:id="rId349">
            <anchor moveWithCells="1" sizeWithCells="1">
              <from>
                <xdr:col>42</xdr:col>
                <xdr:colOff>0</xdr:colOff>
                <xdr:row>88</xdr:row>
                <xdr:rowOff>0</xdr:rowOff>
              </from>
              <to>
                <xdr:col>42</xdr:col>
                <xdr:colOff>400050</xdr:colOff>
                <xdr:row>88</xdr:row>
                <xdr:rowOff>485775</xdr:rowOff>
              </to>
            </anchor>
          </objectPr>
        </oleObject>
      </mc:Choice>
      <mc:Fallback>
        <oleObject progId="PBrush" shapeId="48267" r:id="rId3154"/>
      </mc:Fallback>
    </mc:AlternateContent>
    <mc:AlternateContent xmlns:mc="http://schemas.openxmlformats.org/markup-compatibility/2006">
      <mc:Choice Requires="x14">
        <oleObject progId="PBrush" shapeId="48268" r:id="rId3155">
          <objectPr defaultSize="0" r:id="rId133">
            <anchor moveWithCells="1" sizeWithCells="1">
              <from>
                <xdr:col>28</xdr:col>
                <xdr:colOff>0</xdr:colOff>
                <xdr:row>146</xdr:row>
                <xdr:rowOff>0</xdr:rowOff>
              </from>
              <to>
                <xdr:col>28</xdr:col>
                <xdr:colOff>400050</xdr:colOff>
                <xdr:row>146</xdr:row>
                <xdr:rowOff>485775</xdr:rowOff>
              </to>
            </anchor>
          </objectPr>
        </oleObject>
      </mc:Choice>
      <mc:Fallback>
        <oleObject progId="PBrush" shapeId="48268" r:id="rId3155"/>
      </mc:Fallback>
    </mc:AlternateContent>
    <mc:AlternateContent xmlns:mc="http://schemas.openxmlformats.org/markup-compatibility/2006">
      <mc:Choice Requires="x14">
        <oleObject progId="PBrush" shapeId="48269" r:id="rId3156">
          <objectPr defaultSize="0" r:id="rId204">
            <anchor moveWithCells="1" sizeWithCells="1">
              <from>
                <xdr:col>30</xdr:col>
                <xdr:colOff>0</xdr:colOff>
                <xdr:row>146</xdr:row>
                <xdr:rowOff>0</xdr:rowOff>
              </from>
              <to>
                <xdr:col>30</xdr:col>
                <xdr:colOff>400050</xdr:colOff>
                <xdr:row>146</xdr:row>
                <xdr:rowOff>485775</xdr:rowOff>
              </to>
            </anchor>
          </objectPr>
        </oleObject>
      </mc:Choice>
      <mc:Fallback>
        <oleObject progId="PBrush" shapeId="48269" r:id="rId3156"/>
      </mc:Fallback>
    </mc:AlternateContent>
    <mc:AlternateContent xmlns:mc="http://schemas.openxmlformats.org/markup-compatibility/2006">
      <mc:Choice Requires="x14">
        <oleObject progId="PBrush" shapeId="48270" r:id="rId3157">
          <objectPr defaultSize="0" r:id="rId296">
            <anchor moveWithCells="1" sizeWithCells="1">
              <from>
                <xdr:col>32</xdr:col>
                <xdr:colOff>0</xdr:colOff>
                <xdr:row>146</xdr:row>
                <xdr:rowOff>0</xdr:rowOff>
              </from>
              <to>
                <xdr:col>32</xdr:col>
                <xdr:colOff>400050</xdr:colOff>
                <xdr:row>146</xdr:row>
                <xdr:rowOff>485775</xdr:rowOff>
              </to>
            </anchor>
          </objectPr>
        </oleObject>
      </mc:Choice>
      <mc:Fallback>
        <oleObject progId="PBrush" shapeId="48270" r:id="rId3157"/>
      </mc:Fallback>
    </mc:AlternateContent>
    <mc:AlternateContent xmlns:mc="http://schemas.openxmlformats.org/markup-compatibility/2006">
      <mc:Choice Requires="x14">
        <oleObject progId="PBrush" shapeId="48271" r:id="rId3158">
          <objectPr defaultSize="0" r:id="rId357">
            <anchor moveWithCells="1" sizeWithCells="1">
              <from>
                <xdr:col>34</xdr:col>
                <xdr:colOff>0</xdr:colOff>
                <xdr:row>146</xdr:row>
                <xdr:rowOff>0</xdr:rowOff>
              </from>
              <to>
                <xdr:col>34</xdr:col>
                <xdr:colOff>400050</xdr:colOff>
                <xdr:row>146</xdr:row>
                <xdr:rowOff>485775</xdr:rowOff>
              </to>
            </anchor>
          </objectPr>
        </oleObject>
      </mc:Choice>
      <mc:Fallback>
        <oleObject progId="PBrush" shapeId="48271" r:id="rId3158"/>
      </mc:Fallback>
    </mc:AlternateContent>
    <mc:AlternateContent xmlns:mc="http://schemas.openxmlformats.org/markup-compatibility/2006">
      <mc:Choice Requires="x14">
        <oleObject progId="PBrush" shapeId="48272" r:id="rId3159">
          <objectPr defaultSize="0" r:id="rId355">
            <anchor moveWithCells="1" sizeWithCells="1">
              <from>
                <xdr:col>36</xdr:col>
                <xdr:colOff>0</xdr:colOff>
                <xdr:row>146</xdr:row>
                <xdr:rowOff>0</xdr:rowOff>
              </from>
              <to>
                <xdr:col>36</xdr:col>
                <xdr:colOff>400050</xdr:colOff>
                <xdr:row>146</xdr:row>
                <xdr:rowOff>485775</xdr:rowOff>
              </to>
            </anchor>
          </objectPr>
        </oleObject>
      </mc:Choice>
      <mc:Fallback>
        <oleObject progId="PBrush" shapeId="48272" r:id="rId3159"/>
      </mc:Fallback>
    </mc:AlternateContent>
    <mc:AlternateContent xmlns:mc="http://schemas.openxmlformats.org/markup-compatibility/2006">
      <mc:Choice Requires="x14">
        <oleObject progId="PBrush" shapeId="48273" r:id="rId3160">
          <objectPr defaultSize="0" r:id="rId353">
            <anchor moveWithCells="1" sizeWithCells="1">
              <from>
                <xdr:col>38</xdr:col>
                <xdr:colOff>0</xdr:colOff>
                <xdr:row>146</xdr:row>
                <xdr:rowOff>0</xdr:rowOff>
              </from>
              <to>
                <xdr:col>38</xdr:col>
                <xdr:colOff>400050</xdr:colOff>
                <xdr:row>146</xdr:row>
                <xdr:rowOff>485775</xdr:rowOff>
              </to>
            </anchor>
          </objectPr>
        </oleObject>
      </mc:Choice>
      <mc:Fallback>
        <oleObject progId="PBrush" shapeId="48273" r:id="rId3160"/>
      </mc:Fallback>
    </mc:AlternateContent>
    <mc:AlternateContent xmlns:mc="http://schemas.openxmlformats.org/markup-compatibility/2006">
      <mc:Choice Requires="x14">
        <oleObject progId="PBrush" shapeId="48274" r:id="rId3161">
          <objectPr defaultSize="0" r:id="rId351">
            <anchor moveWithCells="1" sizeWithCells="1">
              <from>
                <xdr:col>40</xdr:col>
                <xdr:colOff>0</xdr:colOff>
                <xdr:row>146</xdr:row>
                <xdr:rowOff>0</xdr:rowOff>
              </from>
              <to>
                <xdr:col>40</xdr:col>
                <xdr:colOff>400050</xdr:colOff>
                <xdr:row>146</xdr:row>
                <xdr:rowOff>485775</xdr:rowOff>
              </to>
            </anchor>
          </objectPr>
        </oleObject>
      </mc:Choice>
      <mc:Fallback>
        <oleObject progId="PBrush" shapeId="48274" r:id="rId3161"/>
      </mc:Fallback>
    </mc:AlternateContent>
    <mc:AlternateContent xmlns:mc="http://schemas.openxmlformats.org/markup-compatibility/2006">
      <mc:Choice Requires="x14">
        <oleObject progId="PBrush" shapeId="48275" r:id="rId3162">
          <objectPr defaultSize="0" r:id="rId349">
            <anchor moveWithCells="1" sizeWithCells="1">
              <from>
                <xdr:col>42</xdr:col>
                <xdr:colOff>0</xdr:colOff>
                <xdr:row>146</xdr:row>
                <xdr:rowOff>0</xdr:rowOff>
              </from>
              <to>
                <xdr:col>42</xdr:col>
                <xdr:colOff>400050</xdr:colOff>
                <xdr:row>146</xdr:row>
                <xdr:rowOff>485775</xdr:rowOff>
              </to>
            </anchor>
          </objectPr>
        </oleObject>
      </mc:Choice>
      <mc:Fallback>
        <oleObject progId="PBrush" shapeId="48275" r:id="rId3162"/>
      </mc:Fallback>
    </mc:AlternateContent>
    <mc:AlternateContent xmlns:mc="http://schemas.openxmlformats.org/markup-compatibility/2006">
      <mc:Choice Requires="x14">
        <oleObject progId="PBrush" shapeId="48276" r:id="rId3163">
          <objectPr defaultSize="0" r:id="rId133">
            <anchor moveWithCells="1" sizeWithCells="1">
              <from>
                <xdr:col>28</xdr:col>
                <xdr:colOff>0</xdr:colOff>
                <xdr:row>86</xdr:row>
                <xdr:rowOff>0</xdr:rowOff>
              </from>
              <to>
                <xdr:col>28</xdr:col>
                <xdr:colOff>400050</xdr:colOff>
                <xdr:row>86</xdr:row>
                <xdr:rowOff>485775</xdr:rowOff>
              </to>
            </anchor>
          </objectPr>
        </oleObject>
      </mc:Choice>
      <mc:Fallback>
        <oleObject progId="PBrush" shapeId="48276" r:id="rId3163"/>
      </mc:Fallback>
    </mc:AlternateContent>
    <mc:AlternateContent xmlns:mc="http://schemas.openxmlformats.org/markup-compatibility/2006">
      <mc:Choice Requires="x14">
        <oleObject progId="PBrush" shapeId="48277" r:id="rId3164">
          <objectPr defaultSize="0" r:id="rId204">
            <anchor moveWithCells="1" sizeWithCells="1">
              <from>
                <xdr:col>30</xdr:col>
                <xdr:colOff>0</xdr:colOff>
                <xdr:row>86</xdr:row>
                <xdr:rowOff>0</xdr:rowOff>
              </from>
              <to>
                <xdr:col>30</xdr:col>
                <xdr:colOff>400050</xdr:colOff>
                <xdr:row>86</xdr:row>
                <xdr:rowOff>485775</xdr:rowOff>
              </to>
            </anchor>
          </objectPr>
        </oleObject>
      </mc:Choice>
      <mc:Fallback>
        <oleObject progId="PBrush" shapeId="48277" r:id="rId3164"/>
      </mc:Fallback>
    </mc:AlternateContent>
    <mc:AlternateContent xmlns:mc="http://schemas.openxmlformats.org/markup-compatibility/2006">
      <mc:Choice Requires="x14">
        <oleObject progId="PBrush" shapeId="48278" r:id="rId3165">
          <objectPr defaultSize="0" r:id="rId296">
            <anchor moveWithCells="1" sizeWithCells="1">
              <from>
                <xdr:col>32</xdr:col>
                <xdr:colOff>0</xdr:colOff>
                <xdr:row>86</xdr:row>
                <xdr:rowOff>0</xdr:rowOff>
              </from>
              <to>
                <xdr:col>32</xdr:col>
                <xdr:colOff>400050</xdr:colOff>
                <xdr:row>86</xdr:row>
                <xdr:rowOff>485775</xdr:rowOff>
              </to>
            </anchor>
          </objectPr>
        </oleObject>
      </mc:Choice>
      <mc:Fallback>
        <oleObject progId="PBrush" shapeId="48278" r:id="rId3165"/>
      </mc:Fallback>
    </mc:AlternateContent>
    <mc:AlternateContent xmlns:mc="http://schemas.openxmlformats.org/markup-compatibility/2006">
      <mc:Choice Requires="x14">
        <oleObject progId="PBrush" shapeId="48279" r:id="rId3166">
          <objectPr defaultSize="0" r:id="rId357">
            <anchor moveWithCells="1" sizeWithCells="1">
              <from>
                <xdr:col>34</xdr:col>
                <xdr:colOff>0</xdr:colOff>
                <xdr:row>86</xdr:row>
                <xdr:rowOff>0</xdr:rowOff>
              </from>
              <to>
                <xdr:col>34</xdr:col>
                <xdr:colOff>400050</xdr:colOff>
                <xdr:row>86</xdr:row>
                <xdr:rowOff>485775</xdr:rowOff>
              </to>
            </anchor>
          </objectPr>
        </oleObject>
      </mc:Choice>
      <mc:Fallback>
        <oleObject progId="PBrush" shapeId="48279" r:id="rId3166"/>
      </mc:Fallback>
    </mc:AlternateContent>
    <mc:AlternateContent xmlns:mc="http://schemas.openxmlformats.org/markup-compatibility/2006">
      <mc:Choice Requires="x14">
        <oleObject progId="PBrush" shapeId="48280" r:id="rId3167">
          <objectPr defaultSize="0" r:id="rId355">
            <anchor moveWithCells="1" sizeWithCells="1">
              <from>
                <xdr:col>36</xdr:col>
                <xdr:colOff>0</xdr:colOff>
                <xdr:row>86</xdr:row>
                <xdr:rowOff>0</xdr:rowOff>
              </from>
              <to>
                <xdr:col>36</xdr:col>
                <xdr:colOff>400050</xdr:colOff>
                <xdr:row>86</xdr:row>
                <xdr:rowOff>485775</xdr:rowOff>
              </to>
            </anchor>
          </objectPr>
        </oleObject>
      </mc:Choice>
      <mc:Fallback>
        <oleObject progId="PBrush" shapeId="48280" r:id="rId3167"/>
      </mc:Fallback>
    </mc:AlternateContent>
    <mc:AlternateContent xmlns:mc="http://schemas.openxmlformats.org/markup-compatibility/2006">
      <mc:Choice Requires="x14">
        <oleObject progId="PBrush" shapeId="48281" r:id="rId3168">
          <objectPr defaultSize="0" r:id="rId353">
            <anchor moveWithCells="1" sizeWithCells="1">
              <from>
                <xdr:col>38</xdr:col>
                <xdr:colOff>0</xdr:colOff>
                <xdr:row>86</xdr:row>
                <xdr:rowOff>0</xdr:rowOff>
              </from>
              <to>
                <xdr:col>38</xdr:col>
                <xdr:colOff>400050</xdr:colOff>
                <xdr:row>86</xdr:row>
                <xdr:rowOff>485775</xdr:rowOff>
              </to>
            </anchor>
          </objectPr>
        </oleObject>
      </mc:Choice>
      <mc:Fallback>
        <oleObject progId="PBrush" shapeId="48281" r:id="rId3168"/>
      </mc:Fallback>
    </mc:AlternateContent>
    <mc:AlternateContent xmlns:mc="http://schemas.openxmlformats.org/markup-compatibility/2006">
      <mc:Choice Requires="x14">
        <oleObject progId="PBrush" shapeId="48282" r:id="rId3169">
          <objectPr defaultSize="0" r:id="rId351">
            <anchor moveWithCells="1" sizeWithCells="1">
              <from>
                <xdr:col>40</xdr:col>
                <xdr:colOff>0</xdr:colOff>
                <xdr:row>86</xdr:row>
                <xdr:rowOff>0</xdr:rowOff>
              </from>
              <to>
                <xdr:col>40</xdr:col>
                <xdr:colOff>400050</xdr:colOff>
                <xdr:row>86</xdr:row>
                <xdr:rowOff>485775</xdr:rowOff>
              </to>
            </anchor>
          </objectPr>
        </oleObject>
      </mc:Choice>
      <mc:Fallback>
        <oleObject progId="PBrush" shapeId="48282" r:id="rId3169"/>
      </mc:Fallback>
    </mc:AlternateContent>
    <mc:AlternateContent xmlns:mc="http://schemas.openxmlformats.org/markup-compatibility/2006">
      <mc:Choice Requires="x14">
        <oleObject progId="PBrush" shapeId="48283" r:id="rId3170">
          <objectPr defaultSize="0" r:id="rId349">
            <anchor moveWithCells="1" sizeWithCells="1">
              <from>
                <xdr:col>42</xdr:col>
                <xdr:colOff>0</xdr:colOff>
                <xdr:row>86</xdr:row>
                <xdr:rowOff>0</xdr:rowOff>
              </from>
              <to>
                <xdr:col>42</xdr:col>
                <xdr:colOff>400050</xdr:colOff>
                <xdr:row>86</xdr:row>
                <xdr:rowOff>485775</xdr:rowOff>
              </to>
            </anchor>
          </objectPr>
        </oleObject>
      </mc:Choice>
      <mc:Fallback>
        <oleObject progId="PBrush" shapeId="48283" r:id="rId3170"/>
      </mc:Fallback>
    </mc:AlternateContent>
    <mc:AlternateContent xmlns:mc="http://schemas.openxmlformats.org/markup-compatibility/2006">
      <mc:Choice Requires="x14">
        <oleObject progId="PBrush" shapeId="48284" r:id="rId3171">
          <objectPr defaultSize="0" r:id="rId133">
            <anchor moveWithCells="1" sizeWithCells="1">
              <from>
                <xdr:col>28</xdr:col>
                <xdr:colOff>0</xdr:colOff>
                <xdr:row>145</xdr:row>
                <xdr:rowOff>0</xdr:rowOff>
              </from>
              <to>
                <xdr:col>28</xdr:col>
                <xdr:colOff>400050</xdr:colOff>
                <xdr:row>145</xdr:row>
                <xdr:rowOff>485775</xdr:rowOff>
              </to>
            </anchor>
          </objectPr>
        </oleObject>
      </mc:Choice>
      <mc:Fallback>
        <oleObject progId="PBrush" shapeId="48284" r:id="rId3171"/>
      </mc:Fallback>
    </mc:AlternateContent>
    <mc:AlternateContent xmlns:mc="http://schemas.openxmlformats.org/markup-compatibility/2006">
      <mc:Choice Requires="x14">
        <oleObject progId="PBrush" shapeId="48285" r:id="rId3172">
          <objectPr defaultSize="0" r:id="rId204">
            <anchor moveWithCells="1" sizeWithCells="1">
              <from>
                <xdr:col>30</xdr:col>
                <xdr:colOff>0</xdr:colOff>
                <xdr:row>145</xdr:row>
                <xdr:rowOff>0</xdr:rowOff>
              </from>
              <to>
                <xdr:col>30</xdr:col>
                <xdr:colOff>400050</xdr:colOff>
                <xdr:row>145</xdr:row>
                <xdr:rowOff>485775</xdr:rowOff>
              </to>
            </anchor>
          </objectPr>
        </oleObject>
      </mc:Choice>
      <mc:Fallback>
        <oleObject progId="PBrush" shapeId="48285" r:id="rId3172"/>
      </mc:Fallback>
    </mc:AlternateContent>
    <mc:AlternateContent xmlns:mc="http://schemas.openxmlformats.org/markup-compatibility/2006">
      <mc:Choice Requires="x14">
        <oleObject progId="PBrush" shapeId="48286" r:id="rId3173">
          <objectPr defaultSize="0" r:id="rId296">
            <anchor moveWithCells="1" sizeWithCells="1">
              <from>
                <xdr:col>32</xdr:col>
                <xdr:colOff>0</xdr:colOff>
                <xdr:row>145</xdr:row>
                <xdr:rowOff>0</xdr:rowOff>
              </from>
              <to>
                <xdr:col>32</xdr:col>
                <xdr:colOff>400050</xdr:colOff>
                <xdr:row>145</xdr:row>
                <xdr:rowOff>485775</xdr:rowOff>
              </to>
            </anchor>
          </objectPr>
        </oleObject>
      </mc:Choice>
      <mc:Fallback>
        <oleObject progId="PBrush" shapeId="48286" r:id="rId3173"/>
      </mc:Fallback>
    </mc:AlternateContent>
    <mc:AlternateContent xmlns:mc="http://schemas.openxmlformats.org/markup-compatibility/2006">
      <mc:Choice Requires="x14">
        <oleObject progId="PBrush" shapeId="48287" r:id="rId3174">
          <objectPr defaultSize="0" r:id="rId357">
            <anchor moveWithCells="1" sizeWithCells="1">
              <from>
                <xdr:col>34</xdr:col>
                <xdr:colOff>0</xdr:colOff>
                <xdr:row>145</xdr:row>
                <xdr:rowOff>0</xdr:rowOff>
              </from>
              <to>
                <xdr:col>34</xdr:col>
                <xdr:colOff>400050</xdr:colOff>
                <xdr:row>145</xdr:row>
                <xdr:rowOff>485775</xdr:rowOff>
              </to>
            </anchor>
          </objectPr>
        </oleObject>
      </mc:Choice>
      <mc:Fallback>
        <oleObject progId="PBrush" shapeId="48287" r:id="rId3174"/>
      </mc:Fallback>
    </mc:AlternateContent>
    <mc:AlternateContent xmlns:mc="http://schemas.openxmlformats.org/markup-compatibility/2006">
      <mc:Choice Requires="x14">
        <oleObject progId="PBrush" shapeId="48288" r:id="rId3175">
          <objectPr defaultSize="0" r:id="rId355">
            <anchor moveWithCells="1" sizeWithCells="1">
              <from>
                <xdr:col>36</xdr:col>
                <xdr:colOff>0</xdr:colOff>
                <xdr:row>145</xdr:row>
                <xdr:rowOff>0</xdr:rowOff>
              </from>
              <to>
                <xdr:col>36</xdr:col>
                <xdr:colOff>400050</xdr:colOff>
                <xdr:row>145</xdr:row>
                <xdr:rowOff>485775</xdr:rowOff>
              </to>
            </anchor>
          </objectPr>
        </oleObject>
      </mc:Choice>
      <mc:Fallback>
        <oleObject progId="PBrush" shapeId="48288" r:id="rId3175"/>
      </mc:Fallback>
    </mc:AlternateContent>
    <mc:AlternateContent xmlns:mc="http://schemas.openxmlformats.org/markup-compatibility/2006">
      <mc:Choice Requires="x14">
        <oleObject progId="PBrush" shapeId="48289" r:id="rId3176">
          <objectPr defaultSize="0" r:id="rId353">
            <anchor moveWithCells="1" sizeWithCells="1">
              <from>
                <xdr:col>38</xdr:col>
                <xdr:colOff>0</xdr:colOff>
                <xdr:row>145</xdr:row>
                <xdr:rowOff>0</xdr:rowOff>
              </from>
              <to>
                <xdr:col>38</xdr:col>
                <xdr:colOff>400050</xdr:colOff>
                <xdr:row>145</xdr:row>
                <xdr:rowOff>485775</xdr:rowOff>
              </to>
            </anchor>
          </objectPr>
        </oleObject>
      </mc:Choice>
      <mc:Fallback>
        <oleObject progId="PBrush" shapeId="48289" r:id="rId3176"/>
      </mc:Fallback>
    </mc:AlternateContent>
    <mc:AlternateContent xmlns:mc="http://schemas.openxmlformats.org/markup-compatibility/2006">
      <mc:Choice Requires="x14">
        <oleObject progId="PBrush" shapeId="48290" r:id="rId3177">
          <objectPr defaultSize="0" r:id="rId351">
            <anchor moveWithCells="1" sizeWithCells="1">
              <from>
                <xdr:col>40</xdr:col>
                <xdr:colOff>0</xdr:colOff>
                <xdr:row>145</xdr:row>
                <xdr:rowOff>0</xdr:rowOff>
              </from>
              <to>
                <xdr:col>40</xdr:col>
                <xdr:colOff>400050</xdr:colOff>
                <xdr:row>145</xdr:row>
                <xdr:rowOff>485775</xdr:rowOff>
              </to>
            </anchor>
          </objectPr>
        </oleObject>
      </mc:Choice>
      <mc:Fallback>
        <oleObject progId="PBrush" shapeId="48290" r:id="rId3177"/>
      </mc:Fallback>
    </mc:AlternateContent>
    <mc:AlternateContent xmlns:mc="http://schemas.openxmlformats.org/markup-compatibility/2006">
      <mc:Choice Requires="x14">
        <oleObject progId="PBrush" shapeId="48291" r:id="rId3178">
          <objectPr defaultSize="0" r:id="rId349">
            <anchor moveWithCells="1" sizeWithCells="1">
              <from>
                <xdr:col>42</xdr:col>
                <xdr:colOff>0</xdr:colOff>
                <xdr:row>145</xdr:row>
                <xdr:rowOff>0</xdr:rowOff>
              </from>
              <to>
                <xdr:col>42</xdr:col>
                <xdr:colOff>400050</xdr:colOff>
                <xdr:row>145</xdr:row>
                <xdr:rowOff>485775</xdr:rowOff>
              </to>
            </anchor>
          </objectPr>
        </oleObject>
      </mc:Choice>
      <mc:Fallback>
        <oleObject progId="PBrush" shapeId="48291" r:id="rId3178"/>
      </mc:Fallback>
    </mc:AlternateContent>
    <mc:AlternateContent xmlns:mc="http://schemas.openxmlformats.org/markup-compatibility/2006">
      <mc:Choice Requires="x14">
        <oleObject progId="PBrush" shapeId="48292" r:id="rId3179">
          <objectPr defaultSize="0" r:id="rId133">
            <anchor moveWithCells="1" sizeWithCells="1">
              <from>
                <xdr:col>28</xdr:col>
                <xdr:colOff>0</xdr:colOff>
                <xdr:row>89</xdr:row>
                <xdr:rowOff>0</xdr:rowOff>
              </from>
              <to>
                <xdr:col>28</xdr:col>
                <xdr:colOff>400050</xdr:colOff>
                <xdr:row>89</xdr:row>
                <xdr:rowOff>485775</xdr:rowOff>
              </to>
            </anchor>
          </objectPr>
        </oleObject>
      </mc:Choice>
      <mc:Fallback>
        <oleObject progId="PBrush" shapeId="48292" r:id="rId3179"/>
      </mc:Fallback>
    </mc:AlternateContent>
    <mc:AlternateContent xmlns:mc="http://schemas.openxmlformats.org/markup-compatibility/2006">
      <mc:Choice Requires="x14">
        <oleObject progId="PBrush" shapeId="48293" r:id="rId3180">
          <objectPr defaultSize="0" r:id="rId204">
            <anchor moveWithCells="1" sizeWithCells="1">
              <from>
                <xdr:col>30</xdr:col>
                <xdr:colOff>0</xdr:colOff>
                <xdr:row>89</xdr:row>
                <xdr:rowOff>0</xdr:rowOff>
              </from>
              <to>
                <xdr:col>30</xdr:col>
                <xdr:colOff>400050</xdr:colOff>
                <xdr:row>89</xdr:row>
                <xdr:rowOff>485775</xdr:rowOff>
              </to>
            </anchor>
          </objectPr>
        </oleObject>
      </mc:Choice>
      <mc:Fallback>
        <oleObject progId="PBrush" shapeId="48293" r:id="rId3180"/>
      </mc:Fallback>
    </mc:AlternateContent>
    <mc:AlternateContent xmlns:mc="http://schemas.openxmlformats.org/markup-compatibility/2006">
      <mc:Choice Requires="x14">
        <oleObject progId="PBrush" shapeId="48294" r:id="rId3181">
          <objectPr defaultSize="0" r:id="rId296">
            <anchor moveWithCells="1" sizeWithCells="1">
              <from>
                <xdr:col>32</xdr:col>
                <xdr:colOff>0</xdr:colOff>
                <xdr:row>89</xdr:row>
                <xdr:rowOff>0</xdr:rowOff>
              </from>
              <to>
                <xdr:col>32</xdr:col>
                <xdr:colOff>400050</xdr:colOff>
                <xdr:row>89</xdr:row>
                <xdr:rowOff>485775</xdr:rowOff>
              </to>
            </anchor>
          </objectPr>
        </oleObject>
      </mc:Choice>
      <mc:Fallback>
        <oleObject progId="PBrush" shapeId="48294" r:id="rId3181"/>
      </mc:Fallback>
    </mc:AlternateContent>
    <mc:AlternateContent xmlns:mc="http://schemas.openxmlformats.org/markup-compatibility/2006">
      <mc:Choice Requires="x14">
        <oleObject progId="PBrush" shapeId="48295" r:id="rId3182">
          <objectPr defaultSize="0" r:id="rId357">
            <anchor moveWithCells="1" sizeWithCells="1">
              <from>
                <xdr:col>34</xdr:col>
                <xdr:colOff>0</xdr:colOff>
                <xdr:row>89</xdr:row>
                <xdr:rowOff>0</xdr:rowOff>
              </from>
              <to>
                <xdr:col>34</xdr:col>
                <xdr:colOff>400050</xdr:colOff>
                <xdr:row>89</xdr:row>
                <xdr:rowOff>485775</xdr:rowOff>
              </to>
            </anchor>
          </objectPr>
        </oleObject>
      </mc:Choice>
      <mc:Fallback>
        <oleObject progId="PBrush" shapeId="48295" r:id="rId3182"/>
      </mc:Fallback>
    </mc:AlternateContent>
    <mc:AlternateContent xmlns:mc="http://schemas.openxmlformats.org/markup-compatibility/2006">
      <mc:Choice Requires="x14">
        <oleObject progId="PBrush" shapeId="48296" r:id="rId3183">
          <objectPr defaultSize="0" r:id="rId355">
            <anchor moveWithCells="1" sizeWithCells="1">
              <from>
                <xdr:col>36</xdr:col>
                <xdr:colOff>0</xdr:colOff>
                <xdr:row>89</xdr:row>
                <xdr:rowOff>0</xdr:rowOff>
              </from>
              <to>
                <xdr:col>36</xdr:col>
                <xdr:colOff>400050</xdr:colOff>
                <xdr:row>89</xdr:row>
                <xdr:rowOff>485775</xdr:rowOff>
              </to>
            </anchor>
          </objectPr>
        </oleObject>
      </mc:Choice>
      <mc:Fallback>
        <oleObject progId="PBrush" shapeId="48296" r:id="rId3183"/>
      </mc:Fallback>
    </mc:AlternateContent>
    <mc:AlternateContent xmlns:mc="http://schemas.openxmlformats.org/markup-compatibility/2006">
      <mc:Choice Requires="x14">
        <oleObject progId="PBrush" shapeId="48297" r:id="rId3184">
          <objectPr defaultSize="0" r:id="rId353">
            <anchor moveWithCells="1" sizeWithCells="1">
              <from>
                <xdr:col>38</xdr:col>
                <xdr:colOff>0</xdr:colOff>
                <xdr:row>89</xdr:row>
                <xdr:rowOff>0</xdr:rowOff>
              </from>
              <to>
                <xdr:col>38</xdr:col>
                <xdr:colOff>400050</xdr:colOff>
                <xdr:row>89</xdr:row>
                <xdr:rowOff>485775</xdr:rowOff>
              </to>
            </anchor>
          </objectPr>
        </oleObject>
      </mc:Choice>
      <mc:Fallback>
        <oleObject progId="PBrush" shapeId="48297" r:id="rId3184"/>
      </mc:Fallback>
    </mc:AlternateContent>
    <mc:AlternateContent xmlns:mc="http://schemas.openxmlformats.org/markup-compatibility/2006">
      <mc:Choice Requires="x14">
        <oleObject progId="PBrush" shapeId="48298" r:id="rId3185">
          <objectPr defaultSize="0" r:id="rId351">
            <anchor moveWithCells="1" sizeWithCells="1">
              <from>
                <xdr:col>40</xdr:col>
                <xdr:colOff>0</xdr:colOff>
                <xdr:row>89</xdr:row>
                <xdr:rowOff>0</xdr:rowOff>
              </from>
              <to>
                <xdr:col>40</xdr:col>
                <xdr:colOff>400050</xdr:colOff>
                <xdr:row>89</xdr:row>
                <xdr:rowOff>485775</xdr:rowOff>
              </to>
            </anchor>
          </objectPr>
        </oleObject>
      </mc:Choice>
      <mc:Fallback>
        <oleObject progId="PBrush" shapeId="48298" r:id="rId3185"/>
      </mc:Fallback>
    </mc:AlternateContent>
    <mc:AlternateContent xmlns:mc="http://schemas.openxmlformats.org/markup-compatibility/2006">
      <mc:Choice Requires="x14">
        <oleObject progId="PBrush" shapeId="48299" r:id="rId3186">
          <objectPr defaultSize="0" r:id="rId349">
            <anchor moveWithCells="1" sizeWithCells="1">
              <from>
                <xdr:col>42</xdr:col>
                <xdr:colOff>0</xdr:colOff>
                <xdr:row>89</xdr:row>
                <xdr:rowOff>0</xdr:rowOff>
              </from>
              <to>
                <xdr:col>42</xdr:col>
                <xdr:colOff>400050</xdr:colOff>
                <xdr:row>89</xdr:row>
                <xdr:rowOff>485775</xdr:rowOff>
              </to>
            </anchor>
          </objectPr>
        </oleObject>
      </mc:Choice>
      <mc:Fallback>
        <oleObject progId="PBrush" shapeId="48299" r:id="rId3186"/>
      </mc:Fallback>
    </mc:AlternateContent>
    <mc:AlternateContent xmlns:mc="http://schemas.openxmlformats.org/markup-compatibility/2006">
      <mc:Choice Requires="x14">
        <oleObject progId="PBrush" shapeId="48300" r:id="rId3187">
          <objectPr defaultSize="0" r:id="rId133">
            <anchor moveWithCells="1" sizeWithCells="1">
              <from>
                <xdr:col>28</xdr:col>
                <xdr:colOff>0</xdr:colOff>
                <xdr:row>87</xdr:row>
                <xdr:rowOff>0</xdr:rowOff>
              </from>
              <to>
                <xdr:col>28</xdr:col>
                <xdr:colOff>400050</xdr:colOff>
                <xdr:row>87</xdr:row>
                <xdr:rowOff>485775</xdr:rowOff>
              </to>
            </anchor>
          </objectPr>
        </oleObject>
      </mc:Choice>
      <mc:Fallback>
        <oleObject progId="PBrush" shapeId="48300" r:id="rId3187"/>
      </mc:Fallback>
    </mc:AlternateContent>
    <mc:AlternateContent xmlns:mc="http://schemas.openxmlformats.org/markup-compatibility/2006">
      <mc:Choice Requires="x14">
        <oleObject progId="PBrush" shapeId="48301" r:id="rId3188">
          <objectPr defaultSize="0" r:id="rId204">
            <anchor moveWithCells="1" sizeWithCells="1">
              <from>
                <xdr:col>30</xdr:col>
                <xdr:colOff>0</xdr:colOff>
                <xdr:row>87</xdr:row>
                <xdr:rowOff>0</xdr:rowOff>
              </from>
              <to>
                <xdr:col>30</xdr:col>
                <xdr:colOff>400050</xdr:colOff>
                <xdr:row>87</xdr:row>
                <xdr:rowOff>485775</xdr:rowOff>
              </to>
            </anchor>
          </objectPr>
        </oleObject>
      </mc:Choice>
      <mc:Fallback>
        <oleObject progId="PBrush" shapeId="48301" r:id="rId3188"/>
      </mc:Fallback>
    </mc:AlternateContent>
    <mc:AlternateContent xmlns:mc="http://schemas.openxmlformats.org/markup-compatibility/2006">
      <mc:Choice Requires="x14">
        <oleObject progId="PBrush" shapeId="48302" r:id="rId3189">
          <objectPr defaultSize="0" r:id="rId296">
            <anchor moveWithCells="1" sizeWithCells="1">
              <from>
                <xdr:col>32</xdr:col>
                <xdr:colOff>0</xdr:colOff>
                <xdr:row>87</xdr:row>
                <xdr:rowOff>0</xdr:rowOff>
              </from>
              <to>
                <xdr:col>32</xdr:col>
                <xdr:colOff>400050</xdr:colOff>
                <xdr:row>87</xdr:row>
                <xdr:rowOff>485775</xdr:rowOff>
              </to>
            </anchor>
          </objectPr>
        </oleObject>
      </mc:Choice>
      <mc:Fallback>
        <oleObject progId="PBrush" shapeId="48302" r:id="rId3189"/>
      </mc:Fallback>
    </mc:AlternateContent>
    <mc:AlternateContent xmlns:mc="http://schemas.openxmlformats.org/markup-compatibility/2006">
      <mc:Choice Requires="x14">
        <oleObject progId="PBrush" shapeId="48303" r:id="rId3190">
          <objectPr defaultSize="0" r:id="rId357">
            <anchor moveWithCells="1" sizeWithCells="1">
              <from>
                <xdr:col>34</xdr:col>
                <xdr:colOff>0</xdr:colOff>
                <xdr:row>87</xdr:row>
                <xdr:rowOff>0</xdr:rowOff>
              </from>
              <to>
                <xdr:col>34</xdr:col>
                <xdr:colOff>400050</xdr:colOff>
                <xdr:row>87</xdr:row>
                <xdr:rowOff>485775</xdr:rowOff>
              </to>
            </anchor>
          </objectPr>
        </oleObject>
      </mc:Choice>
      <mc:Fallback>
        <oleObject progId="PBrush" shapeId="48303" r:id="rId3190"/>
      </mc:Fallback>
    </mc:AlternateContent>
    <mc:AlternateContent xmlns:mc="http://schemas.openxmlformats.org/markup-compatibility/2006">
      <mc:Choice Requires="x14">
        <oleObject progId="PBrush" shapeId="48304" r:id="rId3191">
          <objectPr defaultSize="0" r:id="rId355">
            <anchor moveWithCells="1" sizeWithCells="1">
              <from>
                <xdr:col>36</xdr:col>
                <xdr:colOff>0</xdr:colOff>
                <xdr:row>87</xdr:row>
                <xdr:rowOff>0</xdr:rowOff>
              </from>
              <to>
                <xdr:col>36</xdr:col>
                <xdr:colOff>400050</xdr:colOff>
                <xdr:row>87</xdr:row>
                <xdr:rowOff>485775</xdr:rowOff>
              </to>
            </anchor>
          </objectPr>
        </oleObject>
      </mc:Choice>
      <mc:Fallback>
        <oleObject progId="PBrush" shapeId="48304" r:id="rId3191"/>
      </mc:Fallback>
    </mc:AlternateContent>
    <mc:AlternateContent xmlns:mc="http://schemas.openxmlformats.org/markup-compatibility/2006">
      <mc:Choice Requires="x14">
        <oleObject progId="PBrush" shapeId="48305" r:id="rId3192">
          <objectPr defaultSize="0" r:id="rId353">
            <anchor moveWithCells="1" sizeWithCells="1">
              <from>
                <xdr:col>38</xdr:col>
                <xdr:colOff>0</xdr:colOff>
                <xdr:row>87</xdr:row>
                <xdr:rowOff>0</xdr:rowOff>
              </from>
              <to>
                <xdr:col>38</xdr:col>
                <xdr:colOff>400050</xdr:colOff>
                <xdr:row>87</xdr:row>
                <xdr:rowOff>485775</xdr:rowOff>
              </to>
            </anchor>
          </objectPr>
        </oleObject>
      </mc:Choice>
      <mc:Fallback>
        <oleObject progId="PBrush" shapeId="48305" r:id="rId3192"/>
      </mc:Fallback>
    </mc:AlternateContent>
    <mc:AlternateContent xmlns:mc="http://schemas.openxmlformats.org/markup-compatibility/2006">
      <mc:Choice Requires="x14">
        <oleObject progId="PBrush" shapeId="48306" r:id="rId3193">
          <objectPr defaultSize="0" r:id="rId351">
            <anchor moveWithCells="1" sizeWithCells="1">
              <from>
                <xdr:col>40</xdr:col>
                <xdr:colOff>0</xdr:colOff>
                <xdr:row>87</xdr:row>
                <xdr:rowOff>0</xdr:rowOff>
              </from>
              <to>
                <xdr:col>40</xdr:col>
                <xdr:colOff>400050</xdr:colOff>
                <xdr:row>87</xdr:row>
                <xdr:rowOff>485775</xdr:rowOff>
              </to>
            </anchor>
          </objectPr>
        </oleObject>
      </mc:Choice>
      <mc:Fallback>
        <oleObject progId="PBrush" shapeId="48306" r:id="rId3193"/>
      </mc:Fallback>
    </mc:AlternateContent>
    <mc:AlternateContent xmlns:mc="http://schemas.openxmlformats.org/markup-compatibility/2006">
      <mc:Choice Requires="x14">
        <oleObject progId="PBrush" shapeId="48307" r:id="rId3194">
          <objectPr defaultSize="0" r:id="rId349">
            <anchor moveWithCells="1" sizeWithCells="1">
              <from>
                <xdr:col>42</xdr:col>
                <xdr:colOff>0</xdr:colOff>
                <xdr:row>87</xdr:row>
                <xdr:rowOff>0</xdr:rowOff>
              </from>
              <to>
                <xdr:col>42</xdr:col>
                <xdr:colOff>400050</xdr:colOff>
                <xdr:row>87</xdr:row>
                <xdr:rowOff>485775</xdr:rowOff>
              </to>
            </anchor>
          </objectPr>
        </oleObject>
      </mc:Choice>
      <mc:Fallback>
        <oleObject progId="PBrush" shapeId="48307" r:id="rId3194"/>
      </mc:Fallback>
    </mc:AlternateContent>
    <mc:AlternateContent xmlns:mc="http://schemas.openxmlformats.org/markup-compatibility/2006">
      <mc:Choice Requires="x14">
        <oleObject progId="PBrush" shapeId="48308" r:id="rId3195">
          <objectPr defaultSize="0" r:id="rId133">
            <anchor moveWithCells="1" sizeWithCells="1">
              <from>
                <xdr:col>28</xdr:col>
                <xdr:colOff>0</xdr:colOff>
                <xdr:row>201</xdr:row>
                <xdr:rowOff>0</xdr:rowOff>
              </from>
              <to>
                <xdr:col>28</xdr:col>
                <xdr:colOff>400050</xdr:colOff>
                <xdr:row>201</xdr:row>
                <xdr:rowOff>485775</xdr:rowOff>
              </to>
            </anchor>
          </objectPr>
        </oleObject>
      </mc:Choice>
      <mc:Fallback>
        <oleObject progId="PBrush" shapeId="48308" r:id="rId3195"/>
      </mc:Fallback>
    </mc:AlternateContent>
    <mc:AlternateContent xmlns:mc="http://schemas.openxmlformats.org/markup-compatibility/2006">
      <mc:Choice Requires="x14">
        <oleObject progId="PBrush" shapeId="48309" r:id="rId3196">
          <objectPr defaultSize="0" r:id="rId204">
            <anchor moveWithCells="1" sizeWithCells="1">
              <from>
                <xdr:col>30</xdr:col>
                <xdr:colOff>0</xdr:colOff>
                <xdr:row>201</xdr:row>
                <xdr:rowOff>0</xdr:rowOff>
              </from>
              <to>
                <xdr:col>30</xdr:col>
                <xdr:colOff>400050</xdr:colOff>
                <xdr:row>201</xdr:row>
                <xdr:rowOff>485775</xdr:rowOff>
              </to>
            </anchor>
          </objectPr>
        </oleObject>
      </mc:Choice>
      <mc:Fallback>
        <oleObject progId="PBrush" shapeId="48309" r:id="rId3196"/>
      </mc:Fallback>
    </mc:AlternateContent>
    <mc:AlternateContent xmlns:mc="http://schemas.openxmlformats.org/markup-compatibility/2006">
      <mc:Choice Requires="x14">
        <oleObject progId="PBrush" shapeId="48310" r:id="rId3197">
          <objectPr defaultSize="0" r:id="rId296">
            <anchor moveWithCells="1" sizeWithCells="1">
              <from>
                <xdr:col>32</xdr:col>
                <xdr:colOff>0</xdr:colOff>
                <xdr:row>201</xdr:row>
                <xdr:rowOff>0</xdr:rowOff>
              </from>
              <to>
                <xdr:col>32</xdr:col>
                <xdr:colOff>400050</xdr:colOff>
                <xdr:row>201</xdr:row>
                <xdr:rowOff>485775</xdr:rowOff>
              </to>
            </anchor>
          </objectPr>
        </oleObject>
      </mc:Choice>
      <mc:Fallback>
        <oleObject progId="PBrush" shapeId="48310" r:id="rId3197"/>
      </mc:Fallback>
    </mc:AlternateContent>
    <mc:AlternateContent xmlns:mc="http://schemas.openxmlformats.org/markup-compatibility/2006">
      <mc:Choice Requires="x14">
        <oleObject progId="PBrush" shapeId="48311" r:id="rId3198">
          <objectPr defaultSize="0" r:id="rId357">
            <anchor moveWithCells="1" sizeWithCells="1">
              <from>
                <xdr:col>34</xdr:col>
                <xdr:colOff>0</xdr:colOff>
                <xdr:row>201</xdr:row>
                <xdr:rowOff>0</xdr:rowOff>
              </from>
              <to>
                <xdr:col>34</xdr:col>
                <xdr:colOff>400050</xdr:colOff>
                <xdr:row>201</xdr:row>
                <xdr:rowOff>485775</xdr:rowOff>
              </to>
            </anchor>
          </objectPr>
        </oleObject>
      </mc:Choice>
      <mc:Fallback>
        <oleObject progId="PBrush" shapeId="48311" r:id="rId3198"/>
      </mc:Fallback>
    </mc:AlternateContent>
    <mc:AlternateContent xmlns:mc="http://schemas.openxmlformats.org/markup-compatibility/2006">
      <mc:Choice Requires="x14">
        <oleObject progId="PBrush" shapeId="48312" r:id="rId3199">
          <objectPr defaultSize="0" r:id="rId355">
            <anchor moveWithCells="1" sizeWithCells="1">
              <from>
                <xdr:col>36</xdr:col>
                <xdr:colOff>0</xdr:colOff>
                <xdr:row>201</xdr:row>
                <xdr:rowOff>0</xdr:rowOff>
              </from>
              <to>
                <xdr:col>36</xdr:col>
                <xdr:colOff>400050</xdr:colOff>
                <xdr:row>201</xdr:row>
                <xdr:rowOff>485775</xdr:rowOff>
              </to>
            </anchor>
          </objectPr>
        </oleObject>
      </mc:Choice>
      <mc:Fallback>
        <oleObject progId="PBrush" shapeId="48312" r:id="rId3199"/>
      </mc:Fallback>
    </mc:AlternateContent>
    <mc:AlternateContent xmlns:mc="http://schemas.openxmlformats.org/markup-compatibility/2006">
      <mc:Choice Requires="x14">
        <oleObject progId="PBrush" shapeId="48313" r:id="rId3200">
          <objectPr defaultSize="0" r:id="rId353">
            <anchor moveWithCells="1" sizeWithCells="1">
              <from>
                <xdr:col>38</xdr:col>
                <xdr:colOff>0</xdr:colOff>
                <xdr:row>201</xdr:row>
                <xdr:rowOff>0</xdr:rowOff>
              </from>
              <to>
                <xdr:col>38</xdr:col>
                <xdr:colOff>400050</xdr:colOff>
                <xdr:row>201</xdr:row>
                <xdr:rowOff>485775</xdr:rowOff>
              </to>
            </anchor>
          </objectPr>
        </oleObject>
      </mc:Choice>
      <mc:Fallback>
        <oleObject progId="PBrush" shapeId="48313" r:id="rId3200"/>
      </mc:Fallback>
    </mc:AlternateContent>
    <mc:AlternateContent xmlns:mc="http://schemas.openxmlformats.org/markup-compatibility/2006">
      <mc:Choice Requires="x14">
        <oleObject progId="PBrush" shapeId="48314" r:id="rId3201">
          <objectPr defaultSize="0" r:id="rId351">
            <anchor moveWithCells="1" sizeWithCells="1">
              <from>
                <xdr:col>40</xdr:col>
                <xdr:colOff>0</xdr:colOff>
                <xdr:row>201</xdr:row>
                <xdr:rowOff>0</xdr:rowOff>
              </from>
              <to>
                <xdr:col>40</xdr:col>
                <xdr:colOff>400050</xdr:colOff>
                <xdr:row>201</xdr:row>
                <xdr:rowOff>485775</xdr:rowOff>
              </to>
            </anchor>
          </objectPr>
        </oleObject>
      </mc:Choice>
      <mc:Fallback>
        <oleObject progId="PBrush" shapeId="48314" r:id="rId3201"/>
      </mc:Fallback>
    </mc:AlternateContent>
    <mc:AlternateContent xmlns:mc="http://schemas.openxmlformats.org/markup-compatibility/2006">
      <mc:Choice Requires="x14">
        <oleObject progId="PBrush" shapeId="48315" r:id="rId3202">
          <objectPr defaultSize="0" r:id="rId349">
            <anchor moveWithCells="1" sizeWithCells="1">
              <from>
                <xdr:col>42</xdr:col>
                <xdr:colOff>0</xdr:colOff>
                <xdr:row>201</xdr:row>
                <xdr:rowOff>0</xdr:rowOff>
              </from>
              <to>
                <xdr:col>42</xdr:col>
                <xdr:colOff>400050</xdr:colOff>
                <xdr:row>201</xdr:row>
                <xdr:rowOff>485775</xdr:rowOff>
              </to>
            </anchor>
          </objectPr>
        </oleObject>
      </mc:Choice>
      <mc:Fallback>
        <oleObject progId="PBrush" shapeId="48315" r:id="rId3202"/>
      </mc:Fallback>
    </mc:AlternateContent>
    <mc:AlternateContent xmlns:mc="http://schemas.openxmlformats.org/markup-compatibility/2006">
      <mc:Choice Requires="x14">
        <oleObject progId="PBrush" shapeId="48316" r:id="rId3203">
          <objectPr defaultSize="0" r:id="rId204">
            <anchor moveWithCells="1" sizeWithCells="1">
              <from>
                <xdr:col>28</xdr:col>
                <xdr:colOff>0</xdr:colOff>
                <xdr:row>98</xdr:row>
                <xdr:rowOff>0</xdr:rowOff>
              </from>
              <to>
                <xdr:col>28</xdr:col>
                <xdr:colOff>400050</xdr:colOff>
                <xdr:row>98</xdr:row>
                <xdr:rowOff>485775</xdr:rowOff>
              </to>
            </anchor>
          </objectPr>
        </oleObject>
      </mc:Choice>
      <mc:Fallback>
        <oleObject progId="PBrush" shapeId="48316" r:id="rId3203"/>
      </mc:Fallback>
    </mc:AlternateContent>
    <mc:AlternateContent xmlns:mc="http://schemas.openxmlformats.org/markup-compatibility/2006">
      <mc:Choice Requires="x14">
        <oleObject progId="PBrush" shapeId="48317" r:id="rId3204">
          <objectPr defaultSize="0" r:id="rId296">
            <anchor moveWithCells="1" sizeWithCells="1">
              <from>
                <xdr:col>30</xdr:col>
                <xdr:colOff>0</xdr:colOff>
                <xdr:row>98</xdr:row>
                <xdr:rowOff>0</xdr:rowOff>
              </from>
              <to>
                <xdr:col>30</xdr:col>
                <xdr:colOff>400050</xdr:colOff>
                <xdr:row>98</xdr:row>
                <xdr:rowOff>485775</xdr:rowOff>
              </to>
            </anchor>
          </objectPr>
        </oleObject>
      </mc:Choice>
      <mc:Fallback>
        <oleObject progId="PBrush" shapeId="48317" r:id="rId3204"/>
      </mc:Fallback>
    </mc:AlternateContent>
    <mc:AlternateContent xmlns:mc="http://schemas.openxmlformats.org/markup-compatibility/2006">
      <mc:Choice Requires="x14">
        <oleObject progId="PBrush" shapeId="48318" r:id="rId3205">
          <objectPr defaultSize="0" r:id="rId357">
            <anchor moveWithCells="1" sizeWithCells="1">
              <from>
                <xdr:col>32</xdr:col>
                <xdr:colOff>0</xdr:colOff>
                <xdr:row>98</xdr:row>
                <xdr:rowOff>0</xdr:rowOff>
              </from>
              <to>
                <xdr:col>32</xdr:col>
                <xdr:colOff>400050</xdr:colOff>
                <xdr:row>98</xdr:row>
                <xdr:rowOff>485775</xdr:rowOff>
              </to>
            </anchor>
          </objectPr>
        </oleObject>
      </mc:Choice>
      <mc:Fallback>
        <oleObject progId="PBrush" shapeId="48318" r:id="rId3205"/>
      </mc:Fallback>
    </mc:AlternateContent>
    <mc:AlternateContent xmlns:mc="http://schemas.openxmlformats.org/markup-compatibility/2006">
      <mc:Choice Requires="x14">
        <oleObject progId="PBrush" shapeId="48319" r:id="rId3206">
          <objectPr defaultSize="0" r:id="rId131">
            <anchor moveWithCells="1" sizeWithCells="1">
              <from>
                <xdr:col>34</xdr:col>
                <xdr:colOff>0</xdr:colOff>
                <xdr:row>98</xdr:row>
                <xdr:rowOff>0</xdr:rowOff>
              </from>
              <to>
                <xdr:col>34</xdr:col>
                <xdr:colOff>400050</xdr:colOff>
                <xdr:row>98</xdr:row>
                <xdr:rowOff>485775</xdr:rowOff>
              </to>
            </anchor>
          </objectPr>
        </oleObject>
      </mc:Choice>
      <mc:Fallback>
        <oleObject progId="PBrush" shapeId="48319" r:id="rId3206"/>
      </mc:Fallback>
    </mc:AlternateContent>
    <mc:AlternateContent xmlns:mc="http://schemas.openxmlformats.org/markup-compatibility/2006">
      <mc:Choice Requires="x14">
        <oleObject progId="PBrush" shapeId="48320" r:id="rId3207">
          <objectPr defaultSize="0" r:id="rId415">
            <anchor moveWithCells="1" sizeWithCells="1">
              <from>
                <xdr:col>36</xdr:col>
                <xdr:colOff>0</xdr:colOff>
                <xdr:row>98</xdr:row>
                <xdr:rowOff>0</xdr:rowOff>
              </from>
              <to>
                <xdr:col>36</xdr:col>
                <xdr:colOff>400050</xdr:colOff>
                <xdr:row>98</xdr:row>
                <xdr:rowOff>485775</xdr:rowOff>
              </to>
            </anchor>
          </objectPr>
        </oleObject>
      </mc:Choice>
      <mc:Fallback>
        <oleObject progId="PBrush" shapeId="48320" r:id="rId3207"/>
      </mc:Fallback>
    </mc:AlternateContent>
    <mc:AlternateContent xmlns:mc="http://schemas.openxmlformats.org/markup-compatibility/2006">
      <mc:Choice Requires="x14">
        <oleObject progId="PBrush" shapeId="48321" r:id="rId3208">
          <objectPr defaultSize="0" r:id="rId413">
            <anchor moveWithCells="1" sizeWithCells="1">
              <from>
                <xdr:col>38</xdr:col>
                <xdr:colOff>0</xdr:colOff>
                <xdr:row>98</xdr:row>
                <xdr:rowOff>0</xdr:rowOff>
              </from>
              <to>
                <xdr:col>38</xdr:col>
                <xdr:colOff>400050</xdr:colOff>
                <xdr:row>98</xdr:row>
                <xdr:rowOff>485775</xdr:rowOff>
              </to>
            </anchor>
          </objectPr>
        </oleObject>
      </mc:Choice>
      <mc:Fallback>
        <oleObject progId="PBrush" shapeId="48321" r:id="rId3208"/>
      </mc:Fallback>
    </mc:AlternateContent>
    <mc:AlternateContent xmlns:mc="http://schemas.openxmlformats.org/markup-compatibility/2006">
      <mc:Choice Requires="x14">
        <oleObject progId="PBrush" shapeId="48322" r:id="rId3209">
          <objectPr defaultSize="0" r:id="rId19">
            <anchor moveWithCells="1" sizeWithCells="1">
              <from>
                <xdr:col>40</xdr:col>
                <xdr:colOff>0</xdr:colOff>
                <xdr:row>98</xdr:row>
                <xdr:rowOff>0</xdr:rowOff>
              </from>
              <to>
                <xdr:col>40</xdr:col>
                <xdr:colOff>400050</xdr:colOff>
                <xdr:row>98</xdr:row>
                <xdr:rowOff>485775</xdr:rowOff>
              </to>
            </anchor>
          </objectPr>
        </oleObject>
      </mc:Choice>
      <mc:Fallback>
        <oleObject progId="PBrush" shapeId="48322" r:id="rId3209"/>
      </mc:Fallback>
    </mc:AlternateContent>
    <mc:AlternateContent xmlns:mc="http://schemas.openxmlformats.org/markup-compatibility/2006">
      <mc:Choice Requires="x14">
        <oleObject progId="PBrush" shapeId="48323" r:id="rId3210">
          <objectPr defaultSize="0" r:id="rId410">
            <anchor moveWithCells="1" sizeWithCells="1">
              <from>
                <xdr:col>42</xdr:col>
                <xdr:colOff>0</xdr:colOff>
                <xdr:row>98</xdr:row>
                <xdr:rowOff>0</xdr:rowOff>
              </from>
              <to>
                <xdr:col>42</xdr:col>
                <xdr:colOff>400050</xdr:colOff>
                <xdr:row>98</xdr:row>
                <xdr:rowOff>485775</xdr:rowOff>
              </to>
            </anchor>
          </objectPr>
        </oleObject>
      </mc:Choice>
      <mc:Fallback>
        <oleObject progId="PBrush" shapeId="48323" r:id="rId3210"/>
      </mc:Fallback>
    </mc:AlternateContent>
    <mc:AlternateContent xmlns:mc="http://schemas.openxmlformats.org/markup-compatibility/2006">
      <mc:Choice Requires="x14">
        <oleObject progId="PBrush" shapeId="48324" r:id="rId3211">
          <objectPr defaultSize="0" r:id="rId204">
            <anchor moveWithCells="1" sizeWithCells="1">
              <from>
                <xdr:col>28</xdr:col>
                <xdr:colOff>0</xdr:colOff>
                <xdr:row>102</xdr:row>
                <xdr:rowOff>0</xdr:rowOff>
              </from>
              <to>
                <xdr:col>28</xdr:col>
                <xdr:colOff>400050</xdr:colOff>
                <xdr:row>102</xdr:row>
                <xdr:rowOff>485775</xdr:rowOff>
              </to>
            </anchor>
          </objectPr>
        </oleObject>
      </mc:Choice>
      <mc:Fallback>
        <oleObject progId="PBrush" shapeId="48324" r:id="rId3211"/>
      </mc:Fallback>
    </mc:AlternateContent>
    <mc:AlternateContent xmlns:mc="http://schemas.openxmlformats.org/markup-compatibility/2006">
      <mc:Choice Requires="x14">
        <oleObject progId="PBrush" shapeId="48325" r:id="rId3212">
          <objectPr defaultSize="0" r:id="rId296">
            <anchor moveWithCells="1" sizeWithCells="1">
              <from>
                <xdr:col>30</xdr:col>
                <xdr:colOff>0</xdr:colOff>
                <xdr:row>102</xdr:row>
                <xdr:rowOff>0</xdr:rowOff>
              </from>
              <to>
                <xdr:col>30</xdr:col>
                <xdr:colOff>400050</xdr:colOff>
                <xdr:row>102</xdr:row>
                <xdr:rowOff>485775</xdr:rowOff>
              </to>
            </anchor>
          </objectPr>
        </oleObject>
      </mc:Choice>
      <mc:Fallback>
        <oleObject progId="PBrush" shapeId="48325" r:id="rId3212"/>
      </mc:Fallback>
    </mc:AlternateContent>
    <mc:AlternateContent xmlns:mc="http://schemas.openxmlformats.org/markup-compatibility/2006">
      <mc:Choice Requires="x14">
        <oleObject progId="PBrush" shapeId="48326" r:id="rId3213">
          <objectPr defaultSize="0" r:id="rId357">
            <anchor moveWithCells="1" sizeWithCells="1">
              <from>
                <xdr:col>32</xdr:col>
                <xdr:colOff>0</xdr:colOff>
                <xdr:row>102</xdr:row>
                <xdr:rowOff>0</xdr:rowOff>
              </from>
              <to>
                <xdr:col>32</xdr:col>
                <xdr:colOff>400050</xdr:colOff>
                <xdr:row>102</xdr:row>
                <xdr:rowOff>485775</xdr:rowOff>
              </to>
            </anchor>
          </objectPr>
        </oleObject>
      </mc:Choice>
      <mc:Fallback>
        <oleObject progId="PBrush" shapeId="48326" r:id="rId3213"/>
      </mc:Fallback>
    </mc:AlternateContent>
    <mc:AlternateContent xmlns:mc="http://schemas.openxmlformats.org/markup-compatibility/2006">
      <mc:Choice Requires="x14">
        <oleObject progId="PBrush" shapeId="48327" r:id="rId3214">
          <objectPr defaultSize="0" r:id="rId131">
            <anchor moveWithCells="1" sizeWithCells="1">
              <from>
                <xdr:col>34</xdr:col>
                <xdr:colOff>0</xdr:colOff>
                <xdr:row>102</xdr:row>
                <xdr:rowOff>0</xdr:rowOff>
              </from>
              <to>
                <xdr:col>34</xdr:col>
                <xdr:colOff>400050</xdr:colOff>
                <xdr:row>102</xdr:row>
                <xdr:rowOff>485775</xdr:rowOff>
              </to>
            </anchor>
          </objectPr>
        </oleObject>
      </mc:Choice>
      <mc:Fallback>
        <oleObject progId="PBrush" shapeId="48327" r:id="rId3214"/>
      </mc:Fallback>
    </mc:AlternateContent>
    <mc:AlternateContent xmlns:mc="http://schemas.openxmlformats.org/markup-compatibility/2006">
      <mc:Choice Requires="x14">
        <oleObject progId="PBrush" shapeId="48328" r:id="rId3215">
          <objectPr defaultSize="0" r:id="rId415">
            <anchor moveWithCells="1" sizeWithCells="1">
              <from>
                <xdr:col>36</xdr:col>
                <xdr:colOff>0</xdr:colOff>
                <xdr:row>102</xdr:row>
                <xdr:rowOff>0</xdr:rowOff>
              </from>
              <to>
                <xdr:col>36</xdr:col>
                <xdr:colOff>400050</xdr:colOff>
                <xdr:row>102</xdr:row>
                <xdr:rowOff>485775</xdr:rowOff>
              </to>
            </anchor>
          </objectPr>
        </oleObject>
      </mc:Choice>
      <mc:Fallback>
        <oleObject progId="PBrush" shapeId="48328" r:id="rId3215"/>
      </mc:Fallback>
    </mc:AlternateContent>
    <mc:AlternateContent xmlns:mc="http://schemas.openxmlformats.org/markup-compatibility/2006">
      <mc:Choice Requires="x14">
        <oleObject progId="PBrush" shapeId="48329" r:id="rId3216">
          <objectPr defaultSize="0" r:id="rId413">
            <anchor moveWithCells="1" sizeWithCells="1">
              <from>
                <xdr:col>38</xdr:col>
                <xdr:colOff>0</xdr:colOff>
                <xdr:row>102</xdr:row>
                <xdr:rowOff>0</xdr:rowOff>
              </from>
              <to>
                <xdr:col>38</xdr:col>
                <xdr:colOff>400050</xdr:colOff>
                <xdr:row>102</xdr:row>
                <xdr:rowOff>485775</xdr:rowOff>
              </to>
            </anchor>
          </objectPr>
        </oleObject>
      </mc:Choice>
      <mc:Fallback>
        <oleObject progId="PBrush" shapeId="48329" r:id="rId3216"/>
      </mc:Fallback>
    </mc:AlternateContent>
    <mc:AlternateContent xmlns:mc="http://schemas.openxmlformats.org/markup-compatibility/2006">
      <mc:Choice Requires="x14">
        <oleObject progId="PBrush" shapeId="48330" r:id="rId3217">
          <objectPr defaultSize="0" r:id="rId19">
            <anchor moveWithCells="1" sizeWithCells="1">
              <from>
                <xdr:col>40</xdr:col>
                <xdr:colOff>0</xdr:colOff>
                <xdr:row>102</xdr:row>
                <xdr:rowOff>0</xdr:rowOff>
              </from>
              <to>
                <xdr:col>40</xdr:col>
                <xdr:colOff>400050</xdr:colOff>
                <xdr:row>102</xdr:row>
                <xdr:rowOff>485775</xdr:rowOff>
              </to>
            </anchor>
          </objectPr>
        </oleObject>
      </mc:Choice>
      <mc:Fallback>
        <oleObject progId="PBrush" shapeId="48330" r:id="rId3217"/>
      </mc:Fallback>
    </mc:AlternateContent>
    <mc:AlternateContent xmlns:mc="http://schemas.openxmlformats.org/markup-compatibility/2006">
      <mc:Choice Requires="x14">
        <oleObject progId="PBrush" shapeId="48331" r:id="rId3218">
          <objectPr defaultSize="0" r:id="rId410">
            <anchor moveWithCells="1" sizeWithCells="1">
              <from>
                <xdr:col>42</xdr:col>
                <xdr:colOff>0</xdr:colOff>
                <xdr:row>102</xdr:row>
                <xdr:rowOff>0</xdr:rowOff>
              </from>
              <to>
                <xdr:col>42</xdr:col>
                <xdr:colOff>400050</xdr:colOff>
                <xdr:row>102</xdr:row>
                <xdr:rowOff>485775</xdr:rowOff>
              </to>
            </anchor>
          </objectPr>
        </oleObject>
      </mc:Choice>
      <mc:Fallback>
        <oleObject progId="PBrush" shapeId="48331" r:id="rId3218"/>
      </mc:Fallback>
    </mc:AlternateContent>
    <mc:AlternateContent xmlns:mc="http://schemas.openxmlformats.org/markup-compatibility/2006">
      <mc:Choice Requires="x14">
        <oleObject progId="PBrush" shapeId="48332" r:id="rId3219">
          <objectPr defaultSize="0" r:id="rId204">
            <anchor moveWithCells="1" sizeWithCells="1">
              <from>
                <xdr:col>28</xdr:col>
                <xdr:colOff>0</xdr:colOff>
                <xdr:row>147</xdr:row>
                <xdr:rowOff>0</xdr:rowOff>
              </from>
              <to>
                <xdr:col>28</xdr:col>
                <xdr:colOff>400050</xdr:colOff>
                <xdr:row>147</xdr:row>
                <xdr:rowOff>485775</xdr:rowOff>
              </to>
            </anchor>
          </objectPr>
        </oleObject>
      </mc:Choice>
      <mc:Fallback>
        <oleObject progId="PBrush" shapeId="48332" r:id="rId3219"/>
      </mc:Fallback>
    </mc:AlternateContent>
    <mc:AlternateContent xmlns:mc="http://schemas.openxmlformats.org/markup-compatibility/2006">
      <mc:Choice Requires="x14">
        <oleObject progId="PBrush" shapeId="48333" r:id="rId3220">
          <objectPr defaultSize="0" r:id="rId296">
            <anchor moveWithCells="1" sizeWithCells="1">
              <from>
                <xdr:col>30</xdr:col>
                <xdr:colOff>0</xdr:colOff>
                <xdr:row>147</xdr:row>
                <xdr:rowOff>0</xdr:rowOff>
              </from>
              <to>
                <xdr:col>30</xdr:col>
                <xdr:colOff>400050</xdr:colOff>
                <xdr:row>147</xdr:row>
                <xdr:rowOff>485775</xdr:rowOff>
              </to>
            </anchor>
          </objectPr>
        </oleObject>
      </mc:Choice>
      <mc:Fallback>
        <oleObject progId="PBrush" shapeId="48333" r:id="rId3220"/>
      </mc:Fallback>
    </mc:AlternateContent>
    <mc:AlternateContent xmlns:mc="http://schemas.openxmlformats.org/markup-compatibility/2006">
      <mc:Choice Requires="x14">
        <oleObject progId="PBrush" shapeId="48334" r:id="rId3221">
          <objectPr defaultSize="0" r:id="rId357">
            <anchor moveWithCells="1" sizeWithCells="1">
              <from>
                <xdr:col>32</xdr:col>
                <xdr:colOff>0</xdr:colOff>
                <xdr:row>147</xdr:row>
                <xdr:rowOff>0</xdr:rowOff>
              </from>
              <to>
                <xdr:col>32</xdr:col>
                <xdr:colOff>400050</xdr:colOff>
                <xdr:row>147</xdr:row>
                <xdr:rowOff>485775</xdr:rowOff>
              </to>
            </anchor>
          </objectPr>
        </oleObject>
      </mc:Choice>
      <mc:Fallback>
        <oleObject progId="PBrush" shapeId="48334" r:id="rId3221"/>
      </mc:Fallback>
    </mc:AlternateContent>
    <mc:AlternateContent xmlns:mc="http://schemas.openxmlformats.org/markup-compatibility/2006">
      <mc:Choice Requires="x14">
        <oleObject progId="PBrush" shapeId="48335" r:id="rId3222">
          <objectPr defaultSize="0" r:id="rId131">
            <anchor moveWithCells="1" sizeWithCells="1">
              <from>
                <xdr:col>34</xdr:col>
                <xdr:colOff>0</xdr:colOff>
                <xdr:row>147</xdr:row>
                <xdr:rowOff>0</xdr:rowOff>
              </from>
              <to>
                <xdr:col>34</xdr:col>
                <xdr:colOff>400050</xdr:colOff>
                <xdr:row>147</xdr:row>
                <xdr:rowOff>485775</xdr:rowOff>
              </to>
            </anchor>
          </objectPr>
        </oleObject>
      </mc:Choice>
      <mc:Fallback>
        <oleObject progId="PBrush" shapeId="48335" r:id="rId3222"/>
      </mc:Fallback>
    </mc:AlternateContent>
    <mc:AlternateContent xmlns:mc="http://schemas.openxmlformats.org/markup-compatibility/2006">
      <mc:Choice Requires="x14">
        <oleObject progId="PBrush" shapeId="48336" r:id="rId3223">
          <objectPr defaultSize="0" r:id="rId415">
            <anchor moveWithCells="1" sizeWithCells="1">
              <from>
                <xdr:col>36</xdr:col>
                <xdr:colOff>0</xdr:colOff>
                <xdr:row>147</xdr:row>
                <xdr:rowOff>0</xdr:rowOff>
              </from>
              <to>
                <xdr:col>36</xdr:col>
                <xdr:colOff>400050</xdr:colOff>
                <xdr:row>147</xdr:row>
                <xdr:rowOff>485775</xdr:rowOff>
              </to>
            </anchor>
          </objectPr>
        </oleObject>
      </mc:Choice>
      <mc:Fallback>
        <oleObject progId="PBrush" shapeId="48336" r:id="rId3223"/>
      </mc:Fallback>
    </mc:AlternateContent>
    <mc:AlternateContent xmlns:mc="http://schemas.openxmlformats.org/markup-compatibility/2006">
      <mc:Choice Requires="x14">
        <oleObject progId="PBrush" shapeId="48337" r:id="rId3224">
          <objectPr defaultSize="0" r:id="rId413">
            <anchor moveWithCells="1" sizeWithCells="1">
              <from>
                <xdr:col>38</xdr:col>
                <xdr:colOff>0</xdr:colOff>
                <xdr:row>147</xdr:row>
                <xdr:rowOff>0</xdr:rowOff>
              </from>
              <to>
                <xdr:col>38</xdr:col>
                <xdr:colOff>400050</xdr:colOff>
                <xdr:row>147</xdr:row>
                <xdr:rowOff>485775</xdr:rowOff>
              </to>
            </anchor>
          </objectPr>
        </oleObject>
      </mc:Choice>
      <mc:Fallback>
        <oleObject progId="PBrush" shapeId="48337" r:id="rId3224"/>
      </mc:Fallback>
    </mc:AlternateContent>
    <mc:AlternateContent xmlns:mc="http://schemas.openxmlformats.org/markup-compatibility/2006">
      <mc:Choice Requires="x14">
        <oleObject progId="PBrush" shapeId="48338" r:id="rId3225">
          <objectPr defaultSize="0" r:id="rId19">
            <anchor moveWithCells="1" sizeWithCells="1">
              <from>
                <xdr:col>40</xdr:col>
                <xdr:colOff>0</xdr:colOff>
                <xdr:row>147</xdr:row>
                <xdr:rowOff>0</xdr:rowOff>
              </from>
              <to>
                <xdr:col>40</xdr:col>
                <xdr:colOff>400050</xdr:colOff>
                <xdr:row>147</xdr:row>
                <xdr:rowOff>485775</xdr:rowOff>
              </to>
            </anchor>
          </objectPr>
        </oleObject>
      </mc:Choice>
      <mc:Fallback>
        <oleObject progId="PBrush" shapeId="48338" r:id="rId3225"/>
      </mc:Fallback>
    </mc:AlternateContent>
    <mc:AlternateContent xmlns:mc="http://schemas.openxmlformats.org/markup-compatibility/2006">
      <mc:Choice Requires="x14">
        <oleObject progId="PBrush" shapeId="48339" r:id="rId3226">
          <objectPr defaultSize="0" r:id="rId410">
            <anchor moveWithCells="1" sizeWithCells="1">
              <from>
                <xdr:col>42</xdr:col>
                <xdr:colOff>0</xdr:colOff>
                <xdr:row>147</xdr:row>
                <xdr:rowOff>0</xdr:rowOff>
              </from>
              <to>
                <xdr:col>42</xdr:col>
                <xdr:colOff>400050</xdr:colOff>
                <xdr:row>147</xdr:row>
                <xdr:rowOff>485775</xdr:rowOff>
              </to>
            </anchor>
          </objectPr>
        </oleObject>
      </mc:Choice>
      <mc:Fallback>
        <oleObject progId="PBrush" shapeId="48339" r:id="rId3226"/>
      </mc:Fallback>
    </mc:AlternateContent>
    <mc:AlternateContent xmlns:mc="http://schemas.openxmlformats.org/markup-compatibility/2006">
      <mc:Choice Requires="x14">
        <oleObject progId="PBrush" shapeId="48340" r:id="rId3227">
          <objectPr defaultSize="0" r:id="rId204">
            <anchor moveWithCells="1" sizeWithCells="1">
              <from>
                <xdr:col>28</xdr:col>
                <xdr:colOff>0</xdr:colOff>
                <xdr:row>132</xdr:row>
                <xdr:rowOff>0</xdr:rowOff>
              </from>
              <to>
                <xdr:col>28</xdr:col>
                <xdr:colOff>400050</xdr:colOff>
                <xdr:row>132</xdr:row>
                <xdr:rowOff>485775</xdr:rowOff>
              </to>
            </anchor>
          </objectPr>
        </oleObject>
      </mc:Choice>
      <mc:Fallback>
        <oleObject progId="PBrush" shapeId="48340" r:id="rId3227"/>
      </mc:Fallback>
    </mc:AlternateContent>
    <mc:AlternateContent xmlns:mc="http://schemas.openxmlformats.org/markup-compatibility/2006">
      <mc:Choice Requires="x14">
        <oleObject progId="PBrush" shapeId="48341" r:id="rId3228">
          <objectPr defaultSize="0" r:id="rId296">
            <anchor moveWithCells="1" sizeWithCells="1">
              <from>
                <xdr:col>30</xdr:col>
                <xdr:colOff>0</xdr:colOff>
                <xdr:row>132</xdr:row>
                <xdr:rowOff>0</xdr:rowOff>
              </from>
              <to>
                <xdr:col>30</xdr:col>
                <xdr:colOff>400050</xdr:colOff>
                <xdr:row>132</xdr:row>
                <xdr:rowOff>485775</xdr:rowOff>
              </to>
            </anchor>
          </objectPr>
        </oleObject>
      </mc:Choice>
      <mc:Fallback>
        <oleObject progId="PBrush" shapeId="48341" r:id="rId3228"/>
      </mc:Fallback>
    </mc:AlternateContent>
    <mc:AlternateContent xmlns:mc="http://schemas.openxmlformats.org/markup-compatibility/2006">
      <mc:Choice Requires="x14">
        <oleObject progId="PBrush" shapeId="48342" r:id="rId3229">
          <objectPr defaultSize="0" r:id="rId357">
            <anchor moveWithCells="1" sizeWithCells="1">
              <from>
                <xdr:col>32</xdr:col>
                <xdr:colOff>0</xdr:colOff>
                <xdr:row>132</xdr:row>
                <xdr:rowOff>0</xdr:rowOff>
              </from>
              <to>
                <xdr:col>32</xdr:col>
                <xdr:colOff>400050</xdr:colOff>
                <xdr:row>132</xdr:row>
                <xdr:rowOff>485775</xdr:rowOff>
              </to>
            </anchor>
          </objectPr>
        </oleObject>
      </mc:Choice>
      <mc:Fallback>
        <oleObject progId="PBrush" shapeId="48342" r:id="rId3229"/>
      </mc:Fallback>
    </mc:AlternateContent>
    <mc:AlternateContent xmlns:mc="http://schemas.openxmlformats.org/markup-compatibility/2006">
      <mc:Choice Requires="x14">
        <oleObject progId="PBrush" shapeId="48343" r:id="rId3230">
          <objectPr defaultSize="0" r:id="rId131">
            <anchor moveWithCells="1" sizeWithCells="1">
              <from>
                <xdr:col>34</xdr:col>
                <xdr:colOff>0</xdr:colOff>
                <xdr:row>132</xdr:row>
                <xdr:rowOff>0</xdr:rowOff>
              </from>
              <to>
                <xdr:col>34</xdr:col>
                <xdr:colOff>400050</xdr:colOff>
                <xdr:row>132</xdr:row>
                <xdr:rowOff>485775</xdr:rowOff>
              </to>
            </anchor>
          </objectPr>
        </oleObject>
      </mc:Choice>
      <mc:Fallback>
        <oleObject progId="PBrush" shapeId="48343" r:id="rId3230"/>
      </mc:Fallback>
    </mc:AlternateContent>
    <mc:AlternateContent xmlns:mc="http://schemas.openxmlformats.org/markup-compatibility/2006">
      <mc:Choice Requires="x14">
        <oleObject progId="PBrush" shapeId="48344" r:id="rId3231">
          <objectPr defaultSize="0" r:id="rId415">
            <anchor moveWithCells="1" sizeWithCells="1">
              <from>
                <xdr:col>36</xdr:col>
                <xdr:colOff>0</xdr:colOff>
                <xdr:row>132</xdr:row>
                <xdr:rowOff>0</xdr:rowOff>
              </from>
              <to>
                <xdr:col>36</xdr:col>
                <xdr:colOff>400050</xdr:colOff>
                <xdr:row>132</xdr:row>
                <xdr:rowOff>485775</xdr:rowOff>
              </to>
            </anchor>
          </objectPr>
        </oleObject>
      </mc:Choice>
      <mc:Fallback>
        <oleObject progId="PBrush" shapeId="48344" r:id="rId3231"/>
      </mc:Fallback>
    </mc:AlternateContent>
    <mc:AlternateContent xmlns:mc="http://schemas.openxmlformats.org/markup-compatibility/2006">
      <mc:Choice Requires="x14">
        <oleObject progId="PBrush" shapeId="48345" r:id="rId3232">
          <objectPr defaultSize="0" r:id="rId413">
            <anchor moveWithCells="1" sizeWithCells="1">
              <from>
                <xdr:col>38</xdr:col>
                <xdr:colOff>0</xdr:colOff>
                <xdr:row>132</xdr:row>
                <xdr:rowOff>0</xdr:rowOff>
              </from>
              <to>
                <xdr:col>38</xdr:col>
                <xdr:colOff>400050</xdr:colOff>
                <xdr:row>132</xdr:row>
                <xdr:rowOff>485775</xdr:rowOff>
              </to>
            </anchor>
          </objectPr>
        </oleObject>
      </mc:Choice>
      <mc:Fallback>
        <oleObject progId="PBrush" shapeId="48345" r:id="rId3232"/>
      </mc:Fallback>
    </mc:AlternateContent>
    <mc:AlternateContent xmlns:mc="http://schemas.openxmlformats.org/markup-compatibility/2006">
      <mc:Choice Requires="x14">
        <oleObject progId="PBrush" shapeId="48346" r:id="rId3233">
          <objectPr defaultSize="0" r:id="rId19">
            <anchor moveWithCells="1" sizeWithCells="1">
              <from>
                <xdr:col>40</xdr:col>
                <xdr:colOff>0</xdr:colOff>
                <xdr:row>132</xdr:row>
                <xdr:rowOff>0</xdr:rowOff>
              </from>
              <to>
                <xdr:col>40</xdr:col>
                <xdr:colOff>400050</xdr:colOff>
                <xdr:row>132</xdr:row>
                <xdr:rowOff>485775</xdr:rowOff>
              </to>
            </anchor>
          </objectPr>
        </oleObject>
      </mc:Choice>
      <mc:Fallback>
        <oleObject progId="PBrush" shapeId="48346" r:id="rId3233"/>
      </mc:Fallback>
    </mc:AlternateContent>
    <mc:AlternateContent xmlns:mc="http://schemas.openxmlformats.org/markup-compatibility/2006">
      <mc:Choice Requires="x14">
        <oleObject progId="PBrush" shapeId="48347" r:id="rId3234">
          <objectPr defaultSize="0" r:id="rId410">
            <anchor moveWithCells="1" sizeWithCells="1">
              <from>
                <xdr:col>42</xdr:col>
                <xdr:colOff>0</xdr:colOff>
                <xdr:row>132</xdr:row>
                <xdr:rowOff>0</xdr:rowOff>
              </from>
              <to>
                <xdr:col>42</xdr:col>
                <xdr:colOff>400050</xdr:colOff>
                <xdr:row>132</xdr:row>
                <xdr:rowOff>485775</xdr:rowOff>
              </to>
            </anchor>
          </objectPr>
        </oleObject>
      </mc:Choice>
      <mc:Fallback>
        <oleObject progId="PBrush" shapeId="48347" r:id="rId3234"/>
      </mc:Fallback>
    </mc:AlternateContent>
    <mc:AlternateContent xmlns:mc="http://schemas.openxmlformats.org/markup-compatibility/2006">
      <mc:Choice Requires="x14">
        <oleObject progId="PBrush" shapeId="48348" r:id="rId3235">
          <objectPr defaultSize="0" r:id="rId204">
            <anchor moveWithCells="1" sizeWithCells="1">
              <from>
                <xdr:col>28</xdr:col>
                <xdr:colOff>0</xdr:colOff>
                <xdr:row>99</xdr:row>
                <xdr:rowOff>0</xdr:rowOff>
              </from>
              <to>
                <xdr:col>28</xdr:col>
                <xdr:colOff>400050</xdr:colOff>
                <xdr:row>99</xdr:row>
                <xdr:rowOff>485775</xdr:rowOff>
              </to>
            </anchor>
          </objectPr>
        </oleObject>
      </mc:Choice>
      <mc:Fallback>
        <oleObject progId="PBrush" shapeId="48348" r:id="rId3235"/>
      </mc:Fallback>
    </mc:AlternateContent>
    <mc:AlternateContent xmlns:mc="http://schemas.openxmlformats.org/markup-compatibility/2006">
      <mc:Choice Requires="x14">
        <oleObject progId="PBrush" shapeId="48349" r:id="rId3236">
          <objectPr defaultSize="0" r:id="rId296">
            <anchor moveWithCells="1" sizeWithCells="1">
              <from>
                <xdr:col>30</xdr:col>
                <xdr:colOff>0</xdr:colOff>
                <xdr:row>99</xdr:row>
                <xdr:rowOff>0</xdr:rowOff>
              </from>
              <to>
                <xdr:col>30</xdr:col>
                <xdr:colOff>400050</xdr:colOff>
                <xdr:row>99</xdr:row>
                <xdr:rowOff>485775</xdr:rowOff>
              </to>
            </anchor>
          </objectPr>
        </oleObject>
      </mc:Choice>
      <mc:Fallback>
        <oleObject progId="PBrush" shapeId="48349" r:id="rId3236"/>
      </mc:Fallback>
    </mc:AlternateContent>
    <mc:AlternateContent xmlns:mc="http://schemas.openxmlformats.org/markup-compatibility/2006">
      <mc:Choice Requires="x14">
        <oleObject progId="PBrush" shapeId="48350" r:id="rId3237">
          <objectPr defaultSize="0" r:id="rId357">
            <anchor moveWithCells="1" sizeWithCells="1">
              <from>
                <xdr:col>32</xdr:col>
                <xdr:colOff>0</xdr:colOff>
                <xdr:row>99</xdr:row>
                <xdr:rowOff>0</xdr:rowOff>
              </from>
              <to>
                <xdr:col>32</xdr:col>
                <xdr:colOff>400050</xdr:colOff>
                <xdr:row>99</xdr:row>
                <xdr:rowOff>485775</xdr:rowOff>
              </to>
            </anchor>
          </objectPr>
        </oleObject>
      </mc:Choice>
      <mc:Fallback>
        <oleObject progId="PBrush" shapeId="48350" r:id="rId3237"/>
      </mc:Fallback>
    </mc:AlternateContent>
    <mc:AlternateContent xmlns:mc="http://schemas.openxmlformats.org/markup-compatibility/2006">
      <mc:Choice Requires="x14">
        <oleObject progId="PBrush" shapeId="48351" r:id="rId3238">
          <objectPr defaultSize="0" r:id="rId131">
            <anchor moveWithCells="1" sizeWithCells="1">
              <from>
                <xdr:col>34</xdr:col>
                <xdr:colOff>0</xdr:colOff>
                <xdr:row>99</xdr:row>
                <xdr:rowOff>0</xdr:rowOff>
              </from>
              <to>
                <xdr:col>34</xdr:col>
                <xdr:colOff>400050</xdr:colOff>
                <xdr:row>99</xdr:row>
                <xdr:rowOff>485775</xdr:rowOff>
              </to>
            </anchor>
          </objectPr>
        </oleObject>
      </mc:Choice>
      <mc:Fallback>
        <oleObject progId="PBrush" shapeId="48351" r:id="rId3238"/>
      </mc:Fallback>
    </mc:AlternateContent>
    <mc:AlternateContent xmlns:mc="http://schemas.openxmlformats.org/markup-compatibility/2006">
      <mc:Choice Requires="x14">
        <oleObject progId="PBrush" shapeId="48352" r:id="rId3239">
          <objectPr defaultSize="0" r:id="rId415">
            <anchor moveWithCells="1" sizeWithCells="1">
              <from>
                <xdr:col>36</xdr:col>
                <xdr:colOff>0</xdr:colOff>
                <xdr:row>99</xdr:row>
                <xdr:rowOff>0</xdr:rowOff>
              </from>
              <to>
                <xdr:col>36</xdr:col>
                <xdr:colOff>400050</xdr:colOff>
                <xdr:row>99</xdr:row>
                <xdr:rowOff>485775</xdr:rowOff>
              </to>
            </anchor>
          </objectPr>
        </oleObject>
      </mc:Choice>
      <mc:Fallback>
        <oleObject progId="PBrush" shapeId="48352" r:id="rId3239"/>
      </mc:Fallback>
    </mc:AlternateContent>
    <mc:AlternateContent xmlns:mc="http://schemas.openxmlformats.org/markup-compatibility/2006">
      <mc:Choice Requires="x14">
        <oleObject progId="PBrush" shapeId="48353" r:id="rId3240">
          <objectPr defaultSize="0" r:id="rId413">
            <anchor moveWithCells="1" sizeWithCells="1">
              <from>
                <xdr:col>38</xdr:col>
                <xdr:colOff>0</xdr:colOff>
                <xdr:row>99</xdr:row>
                <xdr:rowOff>0</xdr:rowOff>
              </from>
              <to>
                <xdr:col>38</xdr:col>
                <xdr:colOff>400050</xdr:colOff>
                <xdr:row>99</xdr:row>
                <xdr:rowOff>485775</xdr:rowOff>
              </to>
            </anchor>
          </objectPr>
        </oleObject>
      </mc:Choice>
      <mc:Fallback>
        <oleObject progId="PBrush" shapeId="48353" r:id="rId3240"/>
      </mc:Fallback>
    </mc:AlternateContent>
    <mc:AlternateContent xmlns:mc="http://schemas.openxmlformats.org/markup-compatibility/2006">
      <mc:Choice Requires="x14">
        <oleObject progId="PBrush" shapeId="48354" r:id="rId3241">
          <objectPr defaultSize="0" r:id="rId19">
            <anchor moveWithCells="1" sizeWithCells="1">
              <from>
                <xdr:col>40</xdr:col>
                <xdr:colOff>0</xdr:colOff>
                <xdr:row>99</xdr:row>
                <xdr:rowOff>0</xdr:rowOff>
              </from>
              <to>
                <xdr:col>40</xdr:col>
                <xdr:colOff>400050</xdr:colOff>
                <xdr:row>99</xdr:row>
                <xdr:rowOff>485775</xdr:rowOff>
              </to>
            </anchor>
          </objectPr>
        </oleObject>
      </mc:Choice>
      <mc:Fallback>
        <oleObject progId="PBrush" shapeId="48354" r:id="rId3241"/>
      </mc:Fallback>
    </mc:AlternateContent>
    <mc:AlternateContent xmlns:mc="http://schemas.openxmlformats.org/markup-compatibility/2006">
      <mc:Choice Requires="x14">
        <oleObject progId="PBrush" shapeId="48355" r:id="rId3242">
          <objectPr defaultSize="0" r:id="rId410">
            <anchor moveWithCells="1" sizeWithCells="1">
              <from>
                <xdr:col>42</xdr:col>
                <xdr:colOff>0</xdr:colOff>
                <xdr:row>99</xdr:row>
                <xdr:rowOff>0</xdr:rowOff>
              </from>
              <to>
                <xdr:col>42</xdr:col>
                <xdr:colOff>400050</xdr:colOff>
                <xdr:row>99</xdr:row>
                <xdr:rowOff>485775</xdr:rowOff>
              </to>
            </anchor>
          </objectPr>
        </oleObject>
      </mc:Choice>
      <mc:Fallback>
        <oleObject progId="PBrush" shapeId="48355" r:id="rId3242"/>
      </mc:Fallback>
    </mc:AlternateContent>
    <mc:AlternateContent xmlns:mc="http://schemas.openxmlformats.org/markup-compatibility/2006">
      <mc:Choice Requires="x14">
        <oleObject progId="PBrush" shapeId="48364" r:id="rId3243">
          <objectPr defaultSize="0" r:id="rId204">
            <anchor moveWithCells="1" sizeWithCells="1">
              <from>
                <xdr:col>28</xdr:col>
                <xdr:colOff>0</xdr:colOff>
                <xdr:row>103</xdr:row>
                <xdr:rowOff>0</xdr:rowOff>
              </from>
              <to>
                <xdr:col>28</xdr:col>
                <xdr:colOff>400050</xdr:colOff>
                <xdr:row>103</xdr:row>
                <xdr:rowOff>485775</xdr:rowOff>
              </to>
            </anchor>
          </objectPr>
        </oleObject>
      </mc:Choice>
      <mc:Fallback>
        <oleObject progId="PBrush" shapeId="48364" r:id="rId3243"/>
      </mc:Fallback>
    </mc:AlternateContent>
    <mc:AlternateContent xmlns:mc="http://schemas.openxmlformats.org/markup-compatibility/2006">
      <mc:Choice Requires="x14">
        <oleObject progId="PBrush" shapeId="48365" r:id="rId3244">
          <objectPr defaultSize="0" r:id="rId296">
            <anchor moveWithCells="1" sizeWithCells="1">
              <from>
                <xdr:col>30</xdr:col>
                <xdr:colOff>0</xdr:colOff>
                <xdr:row>103</xdr:row>
                <xdr:rowOff>0</xdr:rowOff>
              </from>
              <to>
                <xdr:col>30</xdr:col>
                <xdr:colOff>400050</xdr:colOff>
                <xdr:row>103</xdr:row>
                <xdr:rowOff>485775</xdr:rowOff>
              </to>
            </anchor>
          </objectPr>
        </oleObject>
      </mc:Choice>
      <mc:Fallback>
        <oleObject progId="PBrush" shapeId="48365" r:id="rId3244"/>
      </mc:Fallback>
    </mc:AlternateContent>
    <mc:AlternateContent xmlns:mc="http://schemas.openxmlformats.org/markup-compatibility/2006">
      <mc:Choice Requires="x14">
        <oleObject progId="PBrush" shapeId="48366" r:id="rId3245">
          <objectPr defaultSize="0" r:id="rId357">
            <anchor moveWithCells="1" sizeWithCells="1">
              <from>
                <xdr:col>32</xdr:col>
                <xdr:colOff>0</xdr:colOff>
                <xdr:row>103</xdr:row>
                <xdr:rowOff>0</xdr:rowOff>
              </from>
              <to>
                <xdr:col>32</xdr:col>
                <xdr:colOff>400050</xdr:colOff>
                <xdr:row>103</xdr:row>
                <xdr:rowOff>485775</xdr:rowOff>
              </to>
            </anchor>
          </objectPr>
        </oleObject>
      </mc:Choice>
      <mc:Fallback>
        <oleObject progId="PBrush" shapeId="48366" r:id="rId3245"/>
      </mc:Fallback>
    </mc:AlternateContent>
    <mc:AlternateContent xmlns:mc="http://schemas.openxmlformats.org/markup-compatibility/2006">
      <mc:Choice Requires="x14">
        <oleObject progId="PBrush" shapeId="48367" r:id="rId3246">
          <objectPr defaultSize="0" r:id="rId131">
            <anchor moveWithCells="1" sizeWithCells="1">
              <from>
                <xdr:col>34</xdr:col>
                <xdr:colOff>0</xdr:colOff>
                <xdr:row>103</xdr:row>
                <xdr:rowOff>0</xdr:rowOff>
              </from>
              <to>
                <xdr:col>34</xdr:col>
                <xdr:colOff>400050</xdr:colOff>
                <xdr:row>103</xdr:row>
                <xdr:rowOff>485775</xdr:rowOff>
              </to>
            </anchor>
          </objectPr>
        </oleObject>
      </mc:Choice>
      <mc:Fallback>
        <oleObject progId="PBrush" shapeId="48367" r:id="rId3246"/>
      </mc:Fallback>
    </mc:AlternateContent>
    <mc:AlternateContent xmlns:mc="http://schemas.openxmlformats.org/markup-compatibility/2006">
      <mc:Choice Requires="x14">
        <oleObject progId="PBrush" shapeId="48368" r:id="rId3247">
          <objectPr defaultSize="0" r:id="rId415">
            <anchor moveWithCells="1" sizeWithCells="1">
              <from>
                <xdr:col>36</xdr:col>
                <xdr:colOff>0</xdr:colOff>
                <xdr:row>103</xdr:row>
                <xdr:rowOff>0</xdr:rowOff>
              </from>
              <to>
                <xdr:col>36</xdr:col>
                <xdr:colOff>400050</xdr:colOff>
                <xdr:row>103</xdr:row>
                <xdr:rowOff>485775</xdr:rowOff>
              </to>
            </anchor>
          </objectPr>
        </oleObject>
      </mc:Choice>
      <mc:Fallback>
        <oleObject progId="PBrush" shapeId="48368" r:id="rId3247"/>
      </mc:Fallback>
    </mc:AlternateContent>
    <mc:AlternateContent xmlns:mc="http://schemas.openxmlformats.org/markup-compatibility/2006">
      <mc:Choice Requires="x14">
        <oleObject progId="PBrush" shapeId="48369" r:id="rId3248">
          <objectPr defaultSize="0" r:id="rId413">
            <anchor moveWithCells="1" sizeWithCells="1">
              <from>
                <xdr:col>38</xdr:col>
                <xdr:colOff>0</xdr:colOff>
                <xdr:row>103</xdr:row>
                <xdr:rowOff>0</xdr:rowOff>
              </from>
              <to>
                <xdr:col>38</xdr:col>
                <xdr:colOff>400050</xdr:colOff>
                <xdr:row>103</xdr:row>
                <xdr:rowOff>485775</xdr:rowOff>
              </to>
            </anchor>
          </objectPr>
        </oleObject>
      </mc:Choice>
      <mc:Fallback>
        <oleObject progId="PBrush" shapeId="48369" r:id="rId3248"/>
      </mc:Fallback>
    </mc:AlternateContent>
    <mc:AlternateContent xmlns:mc="http://schemas.openxmlformats.org/markup-compatibility/2006">
      <mc:Choice Requires="x14">
        <oleObject progId="PBrush" shapeId="48370" r:id="rId3249">
          <objectPr defaultSize="0" r:id="rId19">
            <anchor moveWithCells="1" sizeWithCells="1">
              <from>
                <xdr:col>40</xdr:col>
                <xdr:colOff>0</xdr:colOff>
                <xdr:row>103</xdr:row>
                <xdr:rowOff>0</xdr:rowOff>
              </from>
              <to>
                <xdr:col>40</xdr:col>
                <xdr:colOff>400050</xdr:colOff>
                <xdr:row>103</xdr:row>
                <xdr:rowOff>485775</xdr:rowOff>
              </to>
            </anchor>
          </objectPr>
        </oleObject>
      </mc:Choice>
      <mc:Fallback>
        <oleObject progId="PBrush" shapeId="48370" r:id="rId3249"/>
      </mc:Fallback>
    </mc:AlternateContent>
    <mc:AlternateContent xmlns:mc="http://schemas.openxmlformats.org/markup-compatibility/2006">
      <mc:Choice Requires="x14">
        <oleObject progId="PBrush" shapeId="48371" r:id="rId3250">
          <objectPr defaultSize="0" r:id="rId410">
            <anchor moveWithCells="1" sizeWithCells="1">
              <from>
                <xdr:col>42</xdr:col>
                <xdr:colOff>0</xdr:colOff>
                <xdr:row>103</xdr:row>
                <xdr:rowOff>0</xdr:rowOff>
              </from>
              <to>
                <xdr:col>42</xdr:col>
                <xdr:colOff>400050</xdr:colOff>
                <xdr:row>103</xdr:row>
                <xdr:rowOff>485775</xdr:rowOff>
              </to>
            </anchor>
          </objectPr>
        </oleObject>
      </mc:Choice>
      <mc:Fallback>
        <oleObject progId="PBrush" shapeId="48371" r:id="rId3250"/>
      </mc:Fallback>
    </mc:AlternateContent>
    <mc:AlternateContent xmlns:mc="http://schemas.openxmlformats.org/markup-compatibility/2006">
      <mc:Choice Requires="x14">
        <oleObject progId="PBrush" shapeId="48372" r:id="rId3251">
          <objectPr defaultSize="0" r:id="rId204">
            <anchor moveWithCells="1" sizeWithCells="1">
              <from>
                <xdr:col>28</xdr:col>
                <xdr:colOff>0</xdr:colOff>
                <xdr:row>90</xdr:row>
                <xdr:rowOff>0</xdr:rowOff>
              </from>
              <to>
                <xdr:col>28</xdr:col>
                <xdr:colOff>400050</xdr:colOff>
                <xdr:row>90</xdr:row>
                <xdr:rowOff>485775</xdr:rowOff>
              </to>
            </anchor>
          </objectPr>
        </oleObject>
      </mc:Choice>
      <mc:Fallback>
        <oleObject progId="PBrush" shapeId="48372" r:id="rId3251"/>
      </mc:Fallback>
    </mc:AlternateContent>
    <mc:AlternateContent xmlns:mc="http://schemas.openxmlformats.org/markup-compatibility/2006">
      <mc:Choice Requires="x14">
        <oleObject progId="PBrush" shapeId="48373" r:id="rId3252">
          <objectPr defaultSize="0" r:id="rId296">
            <anchor moveWithCells="1" sizeWithCells="1">
              <from>
                <xdr:col>30</xdr:col>
                <xdr:colOff>0</xdr:colOff>
                <xdr:row>90</xdr:row>
                <xdr:rowOff>0</xdr:rowOff>
              </from>
              <to>
                <xdr:col>30</xdr:col>
                <xdr:colOff>400050</xdr:colOff>
                <xdr:row>90</xdr:row>
                <xdr:rowOff>485775</xdr:rowOff>
              </to>
            </anchor>
          </objectPr>
        </oleObject>
      </mc:Choice>
      <mc:Fallback>
        <oleObject progId="PBrush" shapeId="48373" r:id="rId3252"/>
      </mc:Fallback>
    </mc:AlternateContent>
    <mc:AlternateContent xmlns:mc="http://schemas.openxmlformats.org/markup-compatibility/2006">
      <mc:Choice Requires="x14">
        <oleObject progId="PBrush" shapeId="48374" r:id="rId3253">
          <objectPr defaultSize="0" r:id="rId357">
            <anchor moveWithCells="1" sizeWithCells="1">
              <from>
                <xdr:col>32</xdr:col>
                <xdr:colOff>0</xdr:colOff>
                <xdr:row>90</xdr:row>
                <xdr:rowOff>0</xdr:rowOff>
              </from>
              <to>
                <xdr:col>32</xdr:col>
                <xdr:colOff>400050</xdr:colOff>
                <xdr:row>90</xdr:row>
                <xdr:rowOff>485775</xdr:rowOff>
              </to>
            </anchor>
          </objectPr>
        </oleObject>
      </mc:Choice>
      <mc:Fallback>
        <oleObject progId="PBrush" shapeId="48374" r:id="rId3253"/>
      </mc:Fallback>
    </mc:AlternateContent>
    <mc:AlternateContent xmlns:mc="http://schemas.openxmlformats.org/markup-compatibility/2006">
      <mc:Choice Requires="x14">
        <oleObject progId="PBrush" shapeId="48375" r:id="rId3254">
          <objectPr defaultSize="0" r:id="rId131">
            <anchor moveWithCells="1" sizeWithCells="1">
              <from>
                <xdr:col>34</xdr:col>
                <xdr:colOff>0</xdr:colOff>
                <xdr:row>90</xdr:row>
                <xdr:rowOff>0</xdr:rowOff>
              </from>
              <to>
                <xdr:col>34</xdr:col>
                <xdr:colOff>400050</xdr:colOff>
                <xdr:row>90</xdr:row>
                <xdr:rowOff>485775</xdr:rowOff>
              </to>
            </anchor>
          </objectPr>
        </oleObject>
      </mc:Choice>
      <mc:Fallback>
        <oleObject progId="PBrush" shapeId="48375" r:id="rId3254"/>
      </mc:Fallback>
    </mc:AlternateContent>
    <mc:AlternateContent xmlns:mc="http://schemas.openxmlformats.org/markup-compatibility/2006">
      <mc:Choice Requires="x14">
        <oleObject progId="PBrush" shapeId="48376" r:id="rId3255">
          <objectPr defaultSize="0" r:id="rId415">
            <anchor moveWithCells="1" sizeWithCells="1">
              <from>
                <xdr:col>36</xdr:col>
                <xdr:colOff>0</xdr:colOff>
                <xdr:row>90</xdr:row>
                <xdr:rowOff>0</xdr:rowOff>
              </from>
              <to>
                <xdr:col>36</xdr:col>
                <xdr:colOff>400050</xdr:colOff>
                <xdr:row>90</xdr:row>
                <xdr:rowOff>485775</xdr:rowOff>
              </to>
            </anchor>
          </objectPr>
        </oleObject>
      </mc:Choice>
      <mc:Fallback>
        <oleObject progId="PBrush" shapeId="48376" r:id="rId3255"/>
      </mc:Fallback>
    </mc:AlternateContent>
    <mc:AlternateContent xmlns:mc="http://schemas.openxmlformats.org/markup-compatibility/2006">
      <mc:Choice Requires="x14">
        <oleObject progId="PBrush" shapeId="48377" r:id="rId3256">
          <objectPr defaultSize="0" r:id="rId413">
            <anchor moveWithCells="1" sizeWithCells="1">
              <from>
                <xdr:col>38</xdr:col>
                <xdr:colOff>0</xdr:colOff>
                <xdr:row>90</xdr:row>
                <xdr:rowOff>0</xdr:rowOff>
              </from>
              <to>
                <xdr:col>38</xdr:col>
                <xdr:colOff>400050</xdr:colOff>
                <xdr:row>90</xdr:row>
                <xdr:rowOff>485775</xdr:rowOff>
              </to>
            </anchor>
          </objectPr>
        </oleObject>
      </mc:Choice>
      <mc:Fallback>
        <oleObject progId="PBrush" shapeId="48377" r:id="rId3256"/>
      </mc:Fallback>
    </mc:AlternateContent>
    <mc:AlternateContent xmlns:mc="http://schemas.openxmlformats.org/markup-compatibility/2006">
      <mc:Choice Requires="x14">
        <oleObject progId="PBrush" shapeId="48378" r:id="rId3257">
          <objectPr defaultSize="0" r:id="rId19">
            <anchor moveWithCells="1" sizeWithCells="1">
              <from>
                <xdr:col>40</xdr:col>
                <xdr:colOff>0</xdr:colOff>
                <xdr:row>90</xdr:row>
                <xdr:rowOff>0</xdr:rowOff>
              </from>
              <to>
                <xdr:col>40</xdr:col>
                <xdr:colOff>400050</xdr:colOff>
                <xdr:row>90</xdr:row>
                <xdr:rowOff>485775</xdr:rowOff>
              </to>
            </anchor>
          </objectPr>
        </oleObject>
      </mc:Choice>
      <mc:Fallback>
        <oleObject progId="PBrush" shapeId="48378" r:id="rId3257"/>
      </mc:Fallback>
    </mc:AlternateContent>
    <mc:AlternateContent xmlns:mc="http://schemas.openxmlformats.org/markup-compatibility/2006">
      <mc:Choice Requires="x14">
        <oleObject progId="PBrush" shapeId="48379" r:id="rId3258">
          <objectPr defaultSize="0" r:id="rId410">
            <anchor moveWithCells="1" sizeWithCells="1">
              <from>
                <xdr:col>42</xdr:col>
                <xdr:colOff>0</xdr:colOff>
                <xdr:row>90</xdr:row>
                <xdr:rowOff>0</xdr:rowOff>
              </from>
              <to>
                <xdr:col>42</xdr:col>
                <xdr:colOff>400050</xdr:colOff>
                <xdr:row>90</xdr:row>
                <xdr:rowOff>485775</xdr:rowOff>
              </to>
            </anchor>
          </objectPr>
        </oleObject>
      </mc:Choice>
      <mc:Fallback>
        <oleObject progId="PBrush" shapeId="48379" r:id="rId3258"/>
      </mc:Fallback>
    </mc:AlternateContent>
    <mc:AlternateContent xmlns:mc="http://schemas.openxmlformats.org/markup-compatibility/2006">
      <mc:Choice Requires="x14">
        <oleObject progId="PBrush" shapeId="48380" r:id="rId3259">
          <objectPr defaultSize="0" r:id="rId204">
            <anchor moveWithCells="1" sizeWithCells="1">
              <from>
                <xdr:col>28</xdr:col>
                <xdr:colOff>0</xdr:colOff>
                <xdr:row>97</xdr:row>
                <xdr:rowOff>0</xdr:rowOff>
              </from>
              <to>
                <xdr:col>28</xdr:col>
                <xdr:colOff>400050</xdr:colOff>
                <xdr:row>97</xdr:row>
                <xdr:rowOff>485775</xdr:rowOff>
              </to>
            </anchor>
          </objectPr>
        </oleObject>
      </mc:Choice>
      <mc:Fallback>
        <oleObject progId="PBrush" shapeId="48380" r:id="rId3259"/>
      </mc:Fallback>
    </mc:AlternateContent>
    <mc:AlternateContent xmlns:mc="http://schemas.openxmlformats.org/markup-compatibility/2006">
      <mc:Choice Requires="x14">
        <oleObject progId="PBrush" shapeId="48381" r:id="rId3260">
          <objectPr defaultSize="0" r:id="rId296">
            <anchor moveWithCells="1" sizeWithCells="1">
              <from>
                <xdr:col>30</xdr:col>
                <xdr:colOff>0</xdr:colOff>
                <xdr:row>97</xdr:row>
                <xdr:rowOff>0</xdr:rowOff>
              </from>
              <to>
                <xdr:col>30</xdr:col>
                <xdr:colOff>400050</xdr:colOff>
                <xdr:row>97</xdr:row>
                <xdr:rowOff>485775</xdr:rowOff>
              </to>
            </anchor>
          </objectPr>
        </oleObject>
      </mc:Choice>
      <mc:Fallback>
        <oleObject progId="PBrush" shapeId="48381" r:id="rId3260"/>
      </mc:Fallback>
    </mc:AlternateContent>
    <mc:AlternateContent xmlns:mc="http://schemas.openxmlformats.org/markup-compatibility/2006">
      <mc:Choice Requires="x14">
        <oleObject progId="PBrush" shapeId="48382" r:id="rId3261">
          <objectPr defaultSize="0" r:id="rId357">
            <anchor moveWithCells="1" sizeWithCells="1">
              <from>
                <xdr:col>32</xdr:col>
                <xdr:colOff>0</xdr:colOff>
                <xdr:row>97</xdr:row>
                <xdr:rowOff>0</xdr:rowOff>
              </from>
              <to>
                <xdr:col>32</xdr:col>
                <xdr:colOff>400050</xdr:colOff>
                <xdr:row>97</xdr:row>
                <xdr:rowOff>485775</xdr:rowOff>
              </to>
            </anchor>
          </objectPr>
        </oleObject>
      </mc:Choice>
      <mc:Fallback>
        <oleObject progId="PBrush" shapeId="48382" r:id="rId3261"/>
      </mc:Fallback>
    </mc:AlternateContent>
    <mc:AlternateContent xmlns:mc="http://schemas.openxmlformats.org/markup-compatibility/2006">
      <mc:Choice Requires="x14">
        <oleObject progId="PBrush" shapeId="48383" r:id="rId3262">
          <objectPr defaultSize="0" r:id="rId131">
            <anchor moveWithCells="1" sizeWithCells="1">
              <from>
                <xdr:col>34</xdr:col>
                <xdr:colOff>0</xdr:colOff>
                <xdr:row>97</xdr:row>
                <xdr:rowOff>0</xdr:rowOff>
              </from>
              <to>
                <xdr:col>34</xdr:col>
                <xdr:colOff>400050</xdr:colOff>
                <xdr:row>97</xdr:row>
                <xdr:rowOff>485775</xdr:rowOff>
              </to>
            </anchor>
          </objectPr>
        </oleObject>
      </mc:Choice>
      <mc:Fallback>
        <oleObject progId="PBrush" shapeId="48383" r:id="rId3262"/>
      </mc:Fallback>
    </mc:AlternateContent>
    <mc:AlternateContent xmlns:mc="http://schemas.openxmlformats.org/markup-compatibility/2006">
      <mc:Choice Requires="x14">
        <oleObject progId="PBrush" shapeId="48384" r:id="rId3263">
          <objectPr defaultSize="0" r:id="rId415">
            <anchor moveWithCells="1" sizeWithCells="1">
              <from>
                <xdr:col>36</xdr:col>
                <xdr:colOff>0</xdr:colOff>
                <xdr:row>97</xdr:row>
                <xdr:rowOff>0</xdr:rowOff>
              </from>
              <to>
                <xdr:col>36</xdr:col>
                <xdr:colOff>400050</xdr:colOff>
                <xdr:row>97</xdr:row>
                <xdr:rowOff>485775</xdr:rowOff>
              </to>
            </anchor>
          </objectPr>
        </oleObject>
      </mc:Choice>
      <mc:Fallback>
        <oleObject progId="PBrush" shapeId="48384" r:id="rId3263"/>
      </mc:Fallback>
    </mc:AlternateContent>
    <mc:AlternateContent xmlns:mc="http://schemas.openxmlformats.org/markup-compatibility/2006">
      <mc:Choice Requires="x14">
        <oleObject progId="PBrush" shapeId="48385" r:id="rId3264">
          <objectPr defaultSize="0" r:id="rId413">
            <anchor moveWithCells="1" sizeWithCells="1">
              <from>
                <xdr:col>38</xdr:col>
                <xdr:colOff>0</xdr:colOff>
                <xdr:row>97</xdr:row>
                <xdr:rowOff>0</xdr:rowOff>
              </from>
              <to>
                <xdr:col>38</xdr:col>
                <xdr:colOff>400050</xdr:colOff>
                <xdr:row>97</xdr:row>
                <xdr:rowOff>485775</xdr:rowOff>
              </to>
            </anchor>
          </objectPr>
        </oleObject>
      </mc:Choice>
      <mc:Fallback>
        <oleObject progId="PBrush" shapeId="48385" r:id="rId3264"/>
      </mc:Fallback>
    </mc:AlternateContent>
    <mc:AlternateContent xmlns:mc="http://schemas.openxmlformats.org/markup-compatibility/2006">
      <mc:Choice Requires="x14">
        <oleObject progId="PBrush" shapeId="48386" r:id="rId3265">
          <objectPr defaultSize="0" r:id="rId19">
            <anchor moveWithCells="1" sizeWithCells="1">
              <from>
                <xdr:col>40</xdr:col>
                <xdr:colOff>0</xdr:colOff>
                <xdr:row>97</xdr:row>
                <xdr:rowOff>0</xdr:rowOff>
              </from>
              <to>
                <xdr:col>40</xdr:col>
                <xdr:colOff>400050</xdr:colOff>
                <xdr:row>97</xdr:row>
                <xdr:rowOff>485775</xdr:rowOff>
              </to>
            </anchor>
          </objectPr>
        </oleObject>
      </mc:Choice>
      <mc:Fallback>
        <oleObject progId="PBrush" shapeId="48386" r:id="rId3265"/>
      </mc:Fallback>
    </mc:AlternateContent>
    <mc:AlternateContent xmlns:mc="http://schemas.openxmlformats.org/markup-compatibility/2006">
      <mc:Choice Requires="x14">
        <oleObject progId="PBrush" shapeId="48387" r:id="rId3266">
          <objectPr defaultSize="0" r:id="rId410">
            <anchor moveWithCells="1" sizeWithCells="1">
              <from>
                <xdr:col>42</xdr:col>
                <xdr:colOff>0</xdr:colOff>
                <xdr:row>97</xdr:row>
                <xdr:rowOff>0</xdr:rowOff>
              </from>
              <to>
                <xdr:col>42</xdr:col>
                <xdr:colOff>400050</xdr:colOff>
                <xdr:row>97</xdr:row>
                <xdr:rowOff>485775</xdr:rowOff>
              </to>
            </anchor>
          </objectPr>
        </oleObject>
      </mc:Choice>
      <mc:Fallback>
        <oleObject progId="PBrush" shapeId="48387" r:id="rId3266"/>
      </mc:Fallback>
    </mc:AlternateContent>
    <mc:AlternateContent xmlns:mc="http://schemas.openxmlformats.org/markup-compatibility/2006">
      <mc:Choice Requires="x14">
        <oleObject progId="PBrush" shapeId="48388" r:id="rId3267">
          <objectPr defaultSize="0" r:id="rId204">
            <anchor moveWithCells="1" sizeWithCells="1">
              <from>
                <xdr:col>28</xdr:col>
                <xdr:colOff>0</xdr:colOff>
                <xdr:row>66</xdr:row>
                <xdr:rowOff>0</xdr:rowOff>
              </from>
              <to>
                <xdr:col>28</xdr:col>
                <xdr:colOff>400050</xdr:colOff>
                <xdr:row>66</xdr:row>
                <xdr:rowOff>485775</xdr:rowOff>
              </to>
            </anchor>
          </objectPr>
        </oleObject>
      </mc:Choice>
      <mc:Fallback>
        <oleObject progId="PBrush" shapeId="48388" r:id="rId3267"/>
      </mc:Fallback>
    </mc:AlternateContent>
    <mc:AlternateContent xmlns:mc="http://schemas.openxmlformats.org/markup-compatibility/2006">
      <mc:Choice Requires="x14">
        <oleObject progId="PBrush" shapeId="48389" r:id="rId3268">
          <objectPr defaultSize="0" r:id="rId296">
            <anchor moveWithCells="1" sizeWithCells="1">
              <from>
                <xdr:col>30</xdr:col>
                <xdr:colOff>0</xdr:colOff>
                <xdr:row>66</xdr:row>
                <xdr:rowOff>0</xdr:rowOff>
              </from>
              <to>
                <xdr:col>30</xdr:col>
                <xdr:colOff>400050</xdr:colOff>
                <xdr:row>66</xdr:row>
                <xdr:rowOff>485775</xdr:rowOff>
              </to>
            </anchor>
          </objectPr>
        </oleObject>
      </mc:Choice>
      <mc:Fallback>
        <oleObject progId="PBrush" shapeId="48389" r:id="rId3268"/>
      </mc:Fallback>
    </mc:AlternateContent>
    <mc:AlternateContent xmlns:mc="http://schemas.openxmlformats.org/markup-compatibility/2006">
      <mc:Choice Requires="x14">
        <oleObject progId="PBrush" shapeId="48390" r:id="rId3269">
          <objectPr defaultSize="0" r:id="rId357">
            <anchor moveWithCells="1" sizeWithCells="1">
              <from>
                <xdr:col>32</xdr:col>
                <xdr:colOff>0</xdr:colOff>
                <xdr:row>66</xdr:row>
                <xdr:rowOff>0</xdr:rowOff>
              </from>
              <to>
                <xdr:col>32</xdr:col>
                <xdr:colOff>400050</xdr:colOff>
                <xdr:row>66</xdr:row>
                <xdr:rowOff>485775</xdr:rowOff>
              </to>
            </anchor>
          </objectPr>
        </oleObject>
      </mc:Choice>
      <mc:Fallback>
        <oleObject progId="PBrush" shapeId="48390" r:id="rId3269"/>
      </mc:Fallback>
    </mc:AlternateContent>
    <mc:AlternateContent xmlns:mc="http://schemas.openxmlformats.org/markup-compatibility/2006">
      <mc:Choice Requires="x14">
        <oleObject progId="PBrush" shapeId="48391" r:id="rId3270">
          <objectPr defaultSize="0" r:id="rId131">
            <anchor moveWithCells="1" sizeWithCells="1">
              <from>
                <xdr:col>34</xdr:col>
                <xdr:colOff>0</xdr:colOff>
                <xdr:row>66</xdr:row>
                <xdr:rowOff>0</xdr:rowOff>
              </from>
              <to>
                <xdr:col>34</xdr:col>
                <xdr:colOff>400050</xdr:colOff>
                <xdr:row>66</xdr:row>
                <xdr:rowOff>485775</xdr:rowOff>
              </to>
            </anchor>
          </objectPr>
        </oleObject>
      </mc:Choice>
      <mc:Fallback>
        <oleObject progId="PBrush" shapeId="48391" r:id="rId3270"/>
      </mc:Fallback>
    </mc:AlternateContent>
    <mc:AlternateContent xmlns:mc="http://schemas.openxmlformats.org/markup-compatibility/2006">
      <mc:Choice Requires="x14">
        <oleObject progId="PBrush" shapeId="48392" r:id="rId3271">
          <objectPr defaultSize="0" r:id="rId415">
            <anchor moveWithCells="1" sizeWithCells="1">
              <from>
                <xdr:col>36</xdr:col>
                <xdr:colOff>0</xdr:colOff>
                <xdr:row>66</xdr:row>
                <xdr:rowOff>0</xdr:rowOff>
              </from>
              <to>
                <xdr:col>36</xdr:col>
                <xdr:colOff>400050</xdr:colOff>
                <xdr:row>66</xdr:row>
                <xdr:rowOff>485775</xdr:rowOff>
              </to>
            </anchor>
          </objectPr>
        </oleObject>
      </mc:Choice>
      <mc:Fallback>
        <oleObject progId="PBrush" shapeId="48392" r:id="rId3271"/>
      </mc:Fallback>
    </mc:AlternateContent>
    <mc:AlternateContent xmlns:mc="http://schemas.openxmlformats.org/markup-compatibility/2006">
      <mc:Choice Requires="x14">
        <oleObject progId="PBrush" shapeId="48393" r:id="rId3272">
          <objectPr defaultSize="0" r:id="rId413">
            <anchor moveWithCells="1" sizeWithCells="1">
              <from>
                <xdr:col>38</xdr:col>
                <xdr:colOff>0</xdr:colOff>
                <xdr:row>66</xdr:row>
                <xdr:rowOff>0</xdr:rowOff>
              </from>
              <to>
                <xdr:col>38</xdr:col>
                <xdr:colOff>400050</xdr:colOff>
                <xdr:row>66</xdr:row>
                <xdr:rowOff>485775</xdr:rowOff>
              </to>
            </anchor>
          </objectPr>
        </oleObject>
      </mc:Choice>
      <mc:Fallback>
        <oleObject progId="PBrush" shapeId="48393" r:id="rId3272"/>
      </mc:Fallback>
    </mc:AlternateContent>
    <mc:AlternateContent xmlns:mc="http://schemas.openxmlformats.org/markup-compatibility/2006">
      <mc:Choice Requires="x14">
        <oleObject progId="PBrush" shapeId="48394" r:id="rId3273">
          <objectPr defaultSize="0" r:id="rId19">
            <anchor moveWithCells="1" sizeWithCells="1">
              <from>
                <xdr:col>40</xdr:col>
                <xdr:colOff>0</xdr:colOff>
                <xdr:row>66</xdr:row>
                <xdr:rowOff>0</xdr:rowOff>
              </from>
              <to>
                <xdr:col>40</xdr:col>
                <xdr:colOff>400050</xdr:colOff>
                <xdr:row>66</xdr:row>
                <xdr:rowOff>485775</xdr:rowOff>
              </to>
            </anchor>
          </objectPr>
        </oleObject>
      </mc:Choice>
      <mc:Fallback>
        <oleObject progId="PBrush" shapeId="48394" r:id="rId3273"/>
      </mc:Fallback>
    </mc:AlternateContent>
    <mc:AlternateContent xmlns:mc="http://schemas.openxmlformats.org/markup-compatibility/2006">
      <mc:Choice Requires="x14">
        <oleObject progId="PBrush" shapeId="48395" r:id="rId3274">
          <objectPr defaultSize="0" r:id="rId410">
            <anchor moveWithCells="1" sizeWithCells="1">
              <from>
                <xdr:col>42</xdr:col>
                <xdr:colOff>0</xdr:colOff>
                <xdr:row>66</xdr:row>
                <xdr:rowOff>0</xdr:rowOff>
              </from>
              <to>
                <xdr:col>42</xdr:col>
                <xdr:colOff>400050</xdr:colOff>
                <xdr:row>66</xdr:row>
                <xdr:rowOff>485775</xdr:rowOff>
              </to>
            </anchor>
          </objectPr>
        </oleObject>
      </mc:Choice>
      <mc:Fallback>
        <oleObject progId="PBrush" shapeId="48395" r:id="rId3274"/>
      </mc:Fallback>
    </mc:AlternateContent>
    <mc:AlternateContent xmlns:mc="http://schemas.openxmlformats.org/markup-compatibility/2006">
      <mc:Choice Requires="x14">
        <oleObject progId="PBrush" shapeId="48396" r:id="rId3275">
          <objectPr defaultSize="0" r:id="rId204">
            <anchor moveWithCells="1" sizeWithCells="1">
              <from>
                <xdr:col>28</xdr:col>
                <xdr:colOff>0</xdr:colOff>
                <xdr:row>91</xdr:row>
                <xdr:rowOff>0</xdr:rowOff>
              </from>
              <to>
                <xdr:col>28</xdr:col>
                <xdr:colOff>400050</xdr:colOff>
                <xdr:row>91</xdr:row>
                <xdr:rowOff>485775</xdr:rowOff>
              </to>
            </anchor>
          </objectPr>
        </oleObject>
      </mc:Choice>
      <mc:Fallback>
        <oleObject progId="PBrush" shapeId="48396" r:id="rId3275"/>
      </mc:Fallback>
    </mc:AlternateContent>
    <mc:AlternateContent xmlns:mc="http://schemas.openxmlformats.org/markup-compatibility/2006">
      <mc:Choice Requires="x14">
        <oleObject progId="PBrush" shapeId="48397" r:id="rId3276">
          <objectPr defaultSize="0" r:id="rId296">
            <anchor moveWithCells="1" sizeWithCells="1">
              <from>
                <xdr:col>30</xdr:col>
                <xdr:colOff>0</xdr:colOff>
                <xdr:row>91</xdr:row>
                <xdr:rowOff>0</xdr:rowOff>
              </from>
              <to>
                <xdr:col>30</xdr:col>
                <xdr:colOff>400050</xdr:colOff>
                <xdr:row>91</xdr:row>
                <xdr:rowOff>485775</xdr:rowOff>
              </to>
            </anchor>
          </objectPr>
        </oleObject>
      </mc:Choice>
      <mc:Fallback>
        <oleObject progId="PBrush" shapeId="48397" r:id="rId3276"/>
      </mc:Fallback>
    </mc:AlternateContent>
    <mc:AlternateContent xmlns:mc="http://schemas.openxmlformats.org/markup-compatibility/2006">
      <mc:Choice Requires="x14">
        <oleObject progId="PBrush" shapeId="48398" r:id="rId3277">
          <objectPr defaultSize="0" r:id="rId357">
            <anchor moveWithCells="1" sizeWithCells="1">
              <from>
                <xdr:col>32</xdr:col>
                <xdr:colOff>0</xdr:colOff>
                <xdr:row>91</xdr:row>
                <xdr:rowOff>0</xdr:rowOff>
              </from>
              <to>
                <xdr:col>32</xdr:col>
                <xdr:colOff>400050</xdr:colOff>
                <xdr:row>91</xdr:row>
                <xdr:rowOff>485775</xdr:rowOff>
              </to>
            </anchor>
          </objectPr>
        </oleObject>
      </mc:Choice>
      <mc:Fallback>
        <oleObject progId="PBrush" shapeId="48398" r:id="rId3277"/>
      </mc:Fallback>
    </mc:AlternateContent>
    <mc:AlternateContent xmlns:mc="http://schemas.openxmlformats.org/markup-compatibility/2006">
      <mc:Choice Requires="x14">
        <oleObject progId="PBrush" shapeId="48399" r:id="rId3278">
          <objectPr defaultSize="0" r:id="rId131">
            <anchor moveWithCells="1" sizeWithCells="1">
              <from>
                <xdr:col>34</xdr:col>
                <xdr:colOff>0</xdr:colOff>
                <xdr:row>91</xdr:row>
                <xdr:rowOff>0</xdr:rowOff>
              </from>
              <to>
                <xdr:col>34</xdr:col>
                <xdr:colOff>400050</xdr:colOff>
                <xdr:row>91</xdr:row>
                <xdr:rowOff>485775</xdr:rowOff>
              </to>
            </anchor>
          </objectPr>
        </oleObject>
      </mc:Choice>
      <mc:Fallback>
        <oleObject progId="PBrush" shapeId="48399" r:id="rId3278"/>
      </mc:Fallback>
    </mc:AlternateContent>
    <mc:AlternateContent xmlns:mc="http://schemas.openxmlformats.org/markup-compatibility/2006">
      <mc:Choice Requires="x14">
        <oleObject progId="PBrush" shapeId="48400" r:id="rId3279">
          <objectPr defaultSize="0" r:id="rId415">
            <anchor moveWithCells="1" sizeWithCells="1">
              <from>
                <xdr:col>36</xdr:col>
                <xdr:colOff>0</xdr:colOff>
                <xdr:row>91</xdr:row>
                <xdr:rowOff>0</xdr:rowOff>
              </from>
              <to>
                <xdr:col>36</xdr:col>
                <xdr:colOff>400050</xdr:colOff>
                <xdr:row>91</xdr:row>
                <xdr:rowOff>485775</xdr:rowOff>
              </to>
            </anchor>
          </objectPr>
        </oleObject>
      </mc:Choice>
      <mc:Fallback>
        <oleObject progId="PBrush" shapeId="48400" r:id="rId3279"/>
      </mc:Fallback>
    </mc:AlternateContent>
    <mc:AlternateContent xmlns:mc="http://schemas.openxmlformats.org/markup-compatibility/2006">
      <mc:Choice Requires="x14">
        <oleObject progId="PBrush" shapeId="48401" r:id="rId3280">
          <objectPr defaultSize="0" r:id="rId413">
            <anchor moveWithCells="1" sizeWithCells="1">
              <from>
                <xdr:col>38</xdr:col>
                <xdr:colOff>0</xdr:colOff>
                <xdr:row>91</xdr:row>
                <xdr:rowOff>0</xdr:rowOff>
              </from>
              <to>
                <xdr:col>38</xdr:col>
                <xdr:colOff>400050</xdr:colOff>
                <xdr:row>91</xdr:row>
                <xdr:rowOff>485775</xdr:rowOff>
              </to>
            </anchor>
          </objectPr>
        </oleObject>
      </mc:Choice>
      <mc:Fallback>
        <oleObject progId="PBrush" shapeId="48401" r:id="rId3280"/>
      </mc:Fallback>
    </mc:AlternateContent>
    <mc:AlternateContent xmlns:mc="http://schemas.openxmlformats.org/markup-compatibility/2006">
      <mc:Choice Requires="x14">
        <oleObject progId="PBrush" shapeId="48402" r:id="rId3281">
          <objectPr defaultSize="0" r:id="rId19">
            <anchor moveWithCells="1" sizeWithCells="1">
              <from>
                <xdr:col>40</xdr:col>
                <xdr:colOff>0</xdr:colOff>
                <xdr:row>91</xdr:row>
                <xdr:rowOff>0</xdr:rowOff>
              </from>
              <to>
                <xdr:col>40</xdr:col>
                <xdr:colOff>400050</xdr:colOff>
                <xdr:row>91</xdr:row>
                <xdr:rowOff>485775</xdr:rowOff>
              </to>
            </anchor>
          </objectPr>
        </oleObject>
      </mc:Choice>
      <mc:Fallback>
        <oleObject progId="PBrush" shapeId="48402" r:id="rId3281"/>
      </mc:Fallback>
    </mc:AlternateContent>
    <mc:AlternateContent xmlns:mc="http://schemas.openxmlformats.org/markup-compatibility/2006">
      <mc:Choice Requires="x14">
        <oleObject progId="PBrush" shapeId="48403" r:id="rId3282">
          <objectPr defaultSize="0" r:id="rId410">
            <anchor moveWithCells="1" sizeWithCells="1">
              <from>
                <xdr:col>42</xdr:col>
                <xdr:colOff>0</xdr:colOff>
                <xdr:row>91</xdr:row>
                <xdr:rowOff>0</xdr:rowOff>
              </from>
              <to>
                <xdr:col>42</xdr:col>
                <xdr:colOff>400050</xdr:colOff>
                <xdr:row>91</xdr:row>
                <xdr:rowOff>485775</xdr:rowOff>
              </to>
            </anchor>
          </objectPr>
        </oleObject>
      </mc:Choice>
      <mc:Fallback>
        <oleObject progId="PBrush" shapeId="48403" r:id="rId3282"/>
      </mc:Fallback>
    </mc:AlternateContent>
    <mc:AlternateContent xmlns:mc="http://schemas.openxmlformats.org/markup-compatibility/2006">
      <mc:Choice Requires="x14">
        <oleObject progId="PBrush" shapeId="48404" r:id="rId3283">
          <objectPr defaultSize="0" r:id="rId204">
            <anchor moveWithCells="1" sizeWithCells="1">
              <from>
                <xdr:col>28</xdr:col>
                <xdr:colOff>0</xdr:colOff>
                <xdr:row>202</xdr:row>
                <xdr:rowOff>0</xdr:rowOff>
              </from>
              <to>
                <xdr:col>28</xdr:col>
                <xdr:colOff>400050</xdr:colOff>
                <xdr:row>202</xdr:row>
                <xdr:rowOff>485775</xdr:rowOff>
              </to>
            </anchor>
          </objectPr>
        </oleObject>
      </mc:Choice>
      <mc:Fallback>
        <oleObject progId="PBrush" shapeId="48404" r:id="rId3283"/>
      </mc:Fallback>
    </mc:AlternateContent>
    <mc:AlternateContent xmlns:mc="http://schemas.openxmlformats.org/markup-compatibility/2006">
      <mc:Choice Requires="x14">
        <oleObject progId="PBrush" shapeId="48405" r:id="rId3284">
          <objectPr defaultSize="0" r:id="rId296">
            <anchor moveWithCells="1" sizeWithCells="1">
              <from>
                <xdr:col>30</xdr:col>
                <xdr:colOff>0</xdr:colOff>
                <xdr:row>202</xdr:row>
                <xdr:rowOff>0</xdr:rowOff>
              </from>
              <to>
                <xdr:col>30</xdr:col>
                <xdr:colOff>400050</xdr:colOff>
                <xdr:row>202</xdr:row>
                <xdr:rowOff>485775</xdr:rowOff>
              </to>
            </anchor>
          </objectPr>
        </oleObject>
      </mc:Choice>
      <mc:Fallback>
        <oleObject progId="PBrush" shapeId="48405" r:id="rId3284"/>
      </mc:Fallback>
    </mc:AlternateContent>
    <mc:AlternateContent xmlns:mc="http://schemas.openxmlformats.org/markup-compatibility/2006">
      <mc:Choice Requires="x14">
        <oleObject progId="PBrush" shapeId="48406" r:id="rId3285">
          <objectPr defaultSize="0" r:id="rId357">
            <anchor moveWithCells="1" sizeWithCells="1">
              <from>
                <xdr:col>32</xdr:col>
                <xdr:colOff>0</xdr:colOff>
                <xdr:row>202</xdr:row>
                <xdr:rowOff>0</xdr:rowOff>
              </from>
              <to>
                <xdr:col>32</xdr:col>
                <xdr:colOff>400050</xdr:colOff>
                <xdr:row>202</xdr:row>
                <xdr:rowOff>485775</xdr:rowOff>
              </to>
            </anchor>
          </objectPr>
        </oleObject>
      </mc:Choice>
      <mc:Fallback>
        <oleObject progId="PBrush" shapeId="48406" r:id="rId3285"/>
      </mc:Fallback>
    </mc:AlternateContent>
    <mc:AlternateContent xmlns:mc="http://schemas.openxmlformats.org/markup-compatibility/2006">
      <mc:Choice Requires="x14">
        <oleObject progId="PBrush" shapeId="48407" r:id="rId3286">
          <objectPr defaultSize="0" r:id="rId131">
            <anchor moveWithCells="1" sizeWithCells="1">
              <from>
                <xdr:col>34</xdr:col>
                <xdr:colOff>0</xdr:colOff>
                <xdr:row>202</xdr:row>
                <xdr:rowOff>0</xdr:rowOff>
              </from>
              <to>
                <xdr:col>34</xdr:col>
                <xdr:colOff>400050</xdr:colOff>
                <xdr:row>202</xdr:row>
                <xdr:rowOff>485775</xdr:rowOff>
              </to>
            </anchor>
          </objectPr>
        </oleObject>
      </mc:Choice>
      <mc:Fallback>
        <oleObject progId="PBrush" shapeId="48407" r:id="rId3286"/>
      </mc:Fallback>
    </mc:AlternateContent>
    <mc:AlternateContent xmlns:mc="http://schemas.openxmlformats.org/markup-compatibility/2006">
      <mc:Choice Requires="x14">
        <oleObject progId="PBrush" shapeId="48408" r:id="rId3287">
          <objectPr defaultSize="0" r:id="rId415">
            <anchor moveWithCells="1" sizeWithCells="1">
              <from>
                <xdr:col>36</xdr:col>
                <xdr:colOff>0</xdr:colOff>
                <xdr:row>202</xdr:row>
                <xdr:rowOff>0</xdr:rowOff>
              </from>
              <to>
                <xdr:col>36</xdr:col>
                <xdr:colOff>400050</xdr:colOff>
                <xdr:row>202</xdr:row>
                <xdr:rowOff>485775</xdr:rowOff>
              </to>
            </anchor>
          </objectPr>
        </oleObject>
      </mc:Choice>
      <mc:Fallback>
        <oleObject progId="PBrush" shapeId="48408" r:id="rId3287"/>
      </mc:Fallback>
    </mc:AlternateContent>
    <mc:AlternateContent xmlns:mc="http://schemas.openxmlformats.org/markup-compatibility/2006">
      <mc:Choice Requires="x14">
        <oleObject progId="PBrush" shapeId="48409" r:id="rId3288">
          <objectPr defaultSize="0" r:id="rId413">
            <anchor moveWithCells="1" sizeWithCells="1">
              <from>
                <xdr:col>38</xdr:col>
                <xdr:colOff>0</xdr:colOff>
                <xdr:row>202</xdr:row>
                <xdr:rowOff>0</xdr:rowOff>
              </from>
              <to>
                <xdr:col>38</xdr:col>
                <xdr:colOff>400050</xdr:colOff>
                <xdr:row>202</xdr:row>
                <xdr:rowOff>485775</xdr:rowOff>
              </to>
            </anchor>
          </objectPr>
        </oleObject>
      </mc:Choice>
      <mc:Fallback>
        <oleObject progId="PBrush" shapeId="48409" r:id="rId3288"/>
      </mc:Fallback>
    </mc:AlternateContent>
    <mc:AlternateContent xmlns:mc="http://schemas.openxmlformats.org/markup-compatibility/2006">
      <mc:Choice Requires="x14">
        <oleObject progId="PBrush" shapeId="48410" r:id="rId3289">
          <objectPr defaultSize="0" r:id="rId19">
            <anchor moveWithCells="1" sizeWithCells="1">
              <from>
                <xdr:col>40</xdr:col>
                <xdr:colOff>0</xdr:colOff>
                <xdr:row>202</xdr:row>
                <xdr:rowOff>0</xdr:rowOff>
              </from>
              <to>
                <xdr:col>40</xdr:col>
                <xdr:colOff>400050</xdr:colOff>
                <xdr:row>202</xdr:row>
                <xdr:rowOff>485775</xdr:rowOff>
              </to>
            </anchor>
          </objectPr>
        </oleObject>
      </mc:Choice>
      <mc:Fallback>
        <oleObject progId="PBrush" shapeId="48410" r:id="rId3289"/>
      </mc:Fallback>
    </mc:AlternateContent>
    <mc:AlternateContent xmlns:mc="http://schemas.openxmlformats.org/markup-compatibility/2006">
      <mc:Choice Requires="x14">
        <oleObject progId="PBrush" shapeId="48411" r:id="rId3290">
          <objectPr defaultSize="0" r:id="rId410">
            <anchor moveWithCells="1" sizeWithCells="1">
              <from>
                <xdr:col>42</xdr:col>
                <xdr:colOff>0</xdr:colOff>
                <xdr:row>202</xdr:row>
                <xdr:rowOff>0</xdr:rowOff>
              </from>
              <to>
                <xdr:col>42</xdr:col>
                <xdr:colOff>400050</xdr:colOff>
                <xdr:row>202</xdr:row>
                <xdr:rowOff>485775</xdr:rowOff>
              </to>
            </anchor>
          </objectPr>
        </oleObject>
      </mc:Choice>
      <mc:Fallback>
        <oleObject progId="PBrush" shapeId="48411" r:id="rId3290"/>
      </mc:Fallback>
    </mc:AlternateContent>
    <mc:AlternateContent xmlns:mc="http://schemas.openxmlformats.org/markup-compatibility/2006">
      <mc:Choice Requires="x14">
        <oleObject progId="PBrush" shapeId="48412" r:id="rId3291">
          <objectPr defaultSize="0" r:id="rId296">
            <anchor moveWithCells="1" sizeWithCells="1">
              <from>
                <xdr:col>28</xdr:col>
                <xdr:colOff>0</xdr:colOff>
                <xdr:row>100</xdr:row>
                <xdr:rowOff>0</xdr:rowOff>
              </from>
              <to>
                <xdr:col>28</xdr:col>
                <xdr:colOff>400050</xdr:colOff>
                <xdr:row>100</xdr:row>
                <xdr:rowOff>485775</xdr:rowOff>
              </to>
            </anchor>
          </objectPr>
        </oleObject>
      </mc:Choice>
      <mc:Fallback>
        <oleObject progId="PBrush" shapeId="48412" r:id="rId3291"/>
      </mc:Fallback>
    </mc:AlternateContent>
    <mc:AlternateContent xmlns:mc="http://schemas.openxmlformats.org/markup-compatibility/2006">
      <mc:Choice Requires="x14">
        <oleObject progId="PBrush" shapeId="48413" r:id="rId3292">
          <objectPr defaultSize="0" r:id="rId357">
            <anchor moveWithCells="1" sizeWithCells="1">
              <from>
                <xdr:col>30</xdr:col>
                <xdr:colOff>0</xdr:colOff>
                <xdr:row>100</xdr:row>
                <xdr:rowOff>0</xdr:rowOff>
              </from>
              <to>
                <xdr:col>30</xdr:col>
                <xdr:colOff>400050</xdr:colOff>
                <xdr:row>100</xdr:row>
                <xdr:rowOff>485775</xdr:rowOff>
              </to>
            </anchor>
          </objectPr>
        </oleObject>
      </mc:Choice>
      <mc:Fallback>
        <oleObject progId="PBrush" shapeId="48413" r:id="rId3292"/>
      </mc:Fallback>
    </mc:AlternateContent>
    <mc:AlternateContent xmlns:mc="http://schemas.openxmlformats.org/markup-compatibility/2006">
      <mc:Choice Requires="x14">
        <oleObject progId="PBrush" shapeId="48414" r:id="rId3293">
          <objectPr defaultSize="0" r:id="rId131">
            <anchor moveWithCells="1" sizeWithCells="1">
              <from>
                <xdr:col>32</xdr:col>
                <xdr:colOff>0</xdr:colOff>
                <xdr:row>100</xdr:row>
                <xdr:rowOff>0</xdr:rowOff>
              </from>
              <to>
                <xdr:col>32</xdr:col>
                <xdr:colOff>400050</xdr:colOff>
                <xdr:row>100</xdr:row>
                <xdr:rowOff>485775</xdr:rowOff>
              </to>
            </anchor>
          </objectPr>
        </oleObject>
      </mc:Choice>
      <mc:Fallback>
        <oleObject progId="PBrush" shapeId="48414" r:id="rId3293"/>
      </mc:Fallback>
    </mc:AlternateContent>
    <mc:AlternateContent xmlns:mc="http://schemas.openxmlformats.org/markup-compatibility/2006">
      <mc:Choice Requires="x14">
        <oleObject progId="PBrush" shapeId="48415" r:id="rId3294">
          <objectPr defaultSize="0" r:id="rId503">
            <anchor moveWithCells="1" sizeWithCells="1">
              <from>
                <xdr:col>40</xdr:col>
                <xdr:colOff>0</xdr:colOff>
                <xdr:row>100</xdr:row>
                <xdr:rowOff>0</xdr:rowOff>
              </from>
              <to>
                <xdr:col>40</xdr:col>
                <xdr:colOff>400050</xdr:colOff>
                <xdr:row>100</xdr:row>
                <xdr:rowOff>485775</xdr:rowOff>
              </to>
            </anchor>
          </objectPr>
        </oleObject>
      </mc:Choice>
      <mc:Fallback>
        <oleObject progId="PBrush" shapeId="48415" r:id="rId3294"/>
      </mc:Fallback>
    </mc:AlternateContent>
    <mc:AlternateContent xmlns:mc="http://schemas.openxmlformats.org/markup-compatibility/2006">
      <mc:Choice Requires="x14">
        <oleObject progId="PBrush" shapeId="48416" r:id="rId3295">
          <objectPr defaultSize="0" r:id="rId501">
            <anchor moveWithCells="1" sizeWithCells="1">
              <from>
                <xdr:col>42</xdr:col>
                <xdr:colOff>0</xdr:colOff>
                <xdr:row>100</xdr:row>
                <xdr:rowOff>0</xdr:rowOff>
              </from>
              <to>
                <xdr:col>42</xdr:col>
                <xdr:colOff>400050</xdr:colOff>
                <xdr:row>100</xdr:row>
                <xdr:rowOff>485775</xdr:rowOff>
              </to>
            </anchor>
          </objectPr>
        </oleObject>
      </mc:Choice>
      <mc:Fallback>
        <oleObject progId="PBrush" shapeId="48416" r:id="rId3295"/>
      </mc:Fallback>
    </mc:AlternateContent>
    <mc:AlternateContent xmlns:mc="http://schemas.openxmlformats.org/markup-compatibility/2006">
      <mc:Choice Requires="x14">
        <oleObject progId="PBrush" shapeId="48417" r:id="rId3296">
          <objectPr defaultSize="0" r:id="rId127">
            <anchor moveWithCells="1" sizeWithCells="1">
              <from>
                <xdr:col>38</xdr:col>
                <xdr:colOff>0</xdr:colOff>
                <xdr:row>100</xdr:row>
                <xdr:rowOff>0</xdr:rowOff>
              </from>
              <to>
                <xdr:col>38</xdr:col>
                <xdr:colOff>400050</xdr:colOff>
                <xdr:row>100</xdr:row>
                <xdr:rowOff>485775</xdr:rowOff>
              </to>
            </anchor>
          </objectPr>
        </oleObject>
      </mc:Choice>
      <mc:Fallback>
        <oleObject progId="PBrush" shapeId="48417" r:id="rId3296"/>
      </mc:Fallback>
    </mc:AlternateContent>
    <mc:AlternateContent xmlns:mc="http://schemas.openxmlformats.org/markup-compatibility/2006">
      <mc:Choice Requires="x14">
        <oleObject progId="PBrush" shapeId="48418" r:id="rId3297">
          <objectPr defaultSize="0" r:id="rId506">
            <anchor moveWithCells="1" sizeWithCells="1">
              <from>
                <xdr:col>36</xdr:col>
                <xdr:colOff>0</xdr:colOff>
                <xdr:row>100</xdr:row>
                <xdr:rowOff>0</xdr:rowOff>
              </from>
              <to>
                <xdr:col>36</xdr:col>
                <xdr:colOff>400050</xdr:colOff>
                <xdr:row>100</xdr:row>
                <xdr:rowOff>485775</xdr:rowOff>
              </to>
            </anchor>
          </objectPr>
        </oleObject>
      </mc:Choice>
      <mc:Fallback>
        <oleObject progId="PBrush" shapeId="48418" r:id="rId3297"/>
      </mc:Fallback>
    </mc:AlternateContent>
    <mc:AlternateContent xmlns:mc="http://schemas.openxmlformats.org/markup-compatibility/2006">
      <mc:Choice Requires="x14">
        <oleObject progId="PBrush" shapeId="48419" r:id="rId3298">
          <objectPr defaultSize="0" r:id="rId202">
            <anchor moveWithCells="1" sizeWithCells="1">
              <from>
                <xdr:col>34</xdr:col>
                <xdr:colOff>0</xdr:colOff>
                <xdr:row>100</xdr:row>
                <xdr:rowOff>0</xdr:rowOff>
              </from>
              <to>
                <xdr:col>34</xdr:col>
                <xdr:colOff>400050</xdr:colOff>
                <xdr:row>100</xdr:row>
                <xdr:rowOff>485775</xdr:rowOff>
              </to>
            </anchor>
          </objectPr>
        </oleObject>
      </mc:Choice>
      <mc:Fallback>
        <oleObject progId="PBrush" shapeId="48419" r:id="rId3298"/>
      </mc:Fallback>
    </mc:AlternateContent>
    <mc:AlternateContent xmlns:mc="http://schemas.openxmlformats.org/markup-compatibility/2006">
      <mc:Choice Requires="x14">
        <oleObject progId="PBrush" shapeId="48420" r:id="rId3299">
          <objectPr defaultSize="0" r:id="rId296">
            <anchor moveWithCells="1" sizeWithCells="1">
              <from>
                <xdr:col>28</xdr:col>
                <xdr:colOff>0</xdr:colOff>
                <xdr:row>104</xdr:row>
                <xdr:rowOff>0</xdr:rowOff>
              </from>
              <to>
                <xdr:col>28</xdr:col>
                <xdr:colOff>400050</xdr:colOff>
                <xdr:row>104</xdr:row>
                <xdr:rowOff>485775</xdr:rowOff>
              </to>
            </anchor>
          </objectPr>
        </oleObject>
      </mc:Choice>
      <mc:Fallback>
        <oleObject progId="PBrush" shapeId="48420" r:id="rId3299"/>
      </mc:Fallback>
    </mc:AlternateContent>
    <mc:AlternateContent xmlns:mc="http://schemas.openxmlformats.org/markup-compatibility/2006">
      <mc:Choice Requires="x14">
        <oleObject progId="PBrush" shapeId="48421" r:id="rId3300">
          <objectPr defaultSize="0" r:id="rId357">
            <anchor moveWithCells="1" sizeWithCells="1">
              <from>
                <xdr:col>30</xdr:col>
                <xdr:colOff>0</xdr:colOff>
                <xdr:row>104</xdr:row>
                <xdr:rowOff>0</xdr:rowOff>
              </from>
              <to>
                <xdr:col>30</xdr:col>
                <xdr:colOff>400050</xdr:colOff>
                <xdr:row>104</xdr:row>
                <xdr:rowOff>485775</xdr:rowOff>
              </to>
            </anchor>
          </objectPr>
        </oleObject>
      </mc:Choice>
      <mc:Fallback>
        <oleObject progId="PBrush" shapeId="48421" r:id="rId3300"/>
      </mc:Fallback>
    </mc:AlternateContent>
    <mc:AlternateContent xmlns:mc="http://schemas.openxmlformats.org/markup-compatibility/2006">
      <mc:Choice Requires="x14">
        <oleObject progId="PBrush" shapeId="48422" r:id="rId3301">
          <objectPr defaultSize="0" r:id="rId131">
            <anchor moveWithCells="1" sizeWithCells="1">
              <from>
                <xdr:col>32</xdr:col>
                <xdr:colOff>0</xdr:colOff>
                <xdr:row>104</xdr:row>
                <xdr:rowOff>0</xdr:rowOff>
              </from>
              <to>
                <xdr:col>32</xdr:col>
                <xdr:colOff>400050</xdr:colOff>
                <xdr:row>104</xdr:row>
                <xdr:rowOff>485775</xdr:rowOff>
              </to>
            </anchor>
          </objectPr>
        </oleObject>
      </mc:Choice>
      <mc:Fallback>
        <oleObject progId="PBrush" shapeId="48422" r:id="rId3301"/>
      </mc:Fallback>
    </mc:AlternateContent>
    <mc:AlternateContent xmlns:mc="http://schemas.openxmlformats.org/markup-compatibility/2006">
      <mc:Choice Requires="x14">
        <oleObject progId="PBrush" shapeId="48423" r:id="rId3302">
          <objectPr defaultSize="0" r:id="rId503">
            <anchor moveWithCells="1" sizeWithCells="1">
              <from>
                <xdr:col>40</xdr:col>
                <xdr:colOff>0</xdr:colOff>
                <xdr:row>104</xdr:row>
                <xdr:rowOff>0</xdr:rowOff>
              </from>
              <to>
                <xdr:col>40</xdr:col>
                <xdr:colOff>400050</xdr:colOff>
                <xdr:row>104</xdr:row>
                <xdr:rowOff>485775</xdr:rowOff>
              </to>
            </anchor>
          </objectPr>
        </oleObject>
      </mc:Choice>
      <mc:Fallback>
        <oleObject progId="PBrush" shapeId="48423" r:id="rId3302"/>
      </mc:Fallback>
    </mc:AlternateContent>
    <mc:AlternateContent xmlns:mc="http://schemas.openxmlformats.org/markup-compatibility/2006">
      <mc:Choice Requires="x14">
        <oleObject progId="PBrush" shapeId="48424" r:id="rId3303">
          <objectPr defaultSize="0" r:id="rId501">
            <anchor moveWithCells="1" sizeWithCells="1">
              <from>
                <xdr:col>42</xdr:col>
                <xdr:colOff>0</xdr:colOff>
                <xdr:row>104</xdr:row>
                <xdr:rowOff>0</xdr:rowOff>
              </from>
              <to>
                <xdr:col>42</xdr:col>
                <xdr:colOff>400050</xdr:colOff>
                <xdr:row>104</xdr:row>
                <xdr:rowOff>485775</xdr:rowOff>
              </to>
            </anchor>
          </objectPr>
        </oleObject>
      </mc:Choice>
      <mc:Fallback>
        <oleObject progId="PBrush" shapeId="48424" r:id="rId3303"/>
      </mc:Fallback>
    </mc:AlternateContent>
    <mc:AlternateContent xmlns:mc="http://schemas.openxmlformats.org/markup-compatibility/2006">
      <mc:Choice Requires="x14">
        <oleObject progId="PBrush" shapeId="48425" r:id="rId3304">
          <objectPr defaultSize="0" r:id="rId127">
            <anchor moveWithCells="1" sizeWithCells="1">
              <from>
                <xdr:col>38</xdr:col>
                <xdr:colOff>0</xdr:colOff>
                <xdr:row>104</xdr:row>
                <xdr:rowOff>0</xdr:rowOff>
              </from>
              <to>
                <xdr:col>38</xdr:col>
                <xdr:colOff>400050</xdr:colOff>
                <xdr:row>104</xdr:row>
                <xdr:rowOff>485775</xdr:rowOff>
              </to>
            </anchor>
          </objectPr>
        </oleObject>
      </mc:Choice>
      <mc:Fallback>
        <oleObject progId="PBrush" shapeId="48425" r:id="rId3304"/>
      </mc:Fallback>
    </mc:AlternateContent>
    <mc:AlternateContent xmlns:mc="http://schemas.openxmlformats.org/markup-compatibility/2006">
      <mc:Choice Requires="x14">
        <oleObject progId="PBrush" shapeId="48426" r:id="rId3305">
          <objectPr defaultSize="0" r:id="rId506">
            <anchor moveWithCells="1" sizeWithCells="1">
              <from>
                <xdr:col>36</xdr:col>
                <xdr:colOff>0</xdr:colOff>
                <xdr:row>104</xdr:row>
                <xdr:rowOff>0</xdr:rowOff>
              </from>
              <to>
                <xdr:col>36</xdr:col>
                <xdr:colOff>400050</xdr:colOff>
                <xdr:row>104</xdr:row>
                <xdr:rowOff>485775</xdr:rowOff>
              </to>
            </anchor>
          </objectPr>
        </oleObject>
      </mc:Choice>
      <mc:Fallback>
        <oleObject progId="PBrush" shapeId="48426" r:id="rId3305"/>
      </mc:Fallback>
    </mc:AlternateContent>
    <mc:AlternateContent xmlns:mc="http://schemas.openxmlformats.org/markup-compatibility/2006">
      <mc:Choice Requires="x14">
        <oleObject progId="PBrush" shapeId="48427" r:id="rId3306">
          <objectPr defaultSize="0" r:id="rId202">
            <anchor moveWithCells="1" sizeWithCells="1">
              <from>
                <xdr:col>34</xdr:col>
                <xdr:colOff>0</xdr:colOff>
                <xdr:row>104</xdr:row>
                <xdr:rowOff>0</xdr:rowOff>
              </from>
              <to>
                <xdr:col>34</xdr:col>
                <xdr:colOff>400050</xdr:colOff>
                <xdr:row>104</xdr:row>
                <xdr:rowOff>485775</xdr:rowOff>
              </to>
            </anchor>
          </objectPr>
        </oleObject>
      </mc:Choice>
      <mc:Fallback>
        <oleObject progId="PBrush" shapeId="48427" r:id="rId3306"/>
      </mc:Fallback>
    </mc:AlternateContent>
    <mc:AlternateContent xmlns:mc="http://schemas.openxmlformats.org/markup-compatibility/2006">
      <mc:Choice Requires="x14">
        <oleObject progId="PBrush" shapeId="48428" r:id="rId3307">
          <objectPr defaultSize="0" r:id="rId296">
            <anchor moveWithCells="1" sizeWithCells="1">
              <from>
                <xdr:col>28</xdr:col>
                <xdr:colOff>0</xdr:colOff>
                <xdr:row>101</xdr:row>
                <xdr:rowOff>0</xdr:rowOff>
              </from>
              <to>
                <xdr:col>28</xdr:col>
                <xdr:colOff>400050</xdr:colOff>
                <xdr:row>101</xdr:row>
                <xdr:rowOff>485775</xdr:rowOff>
              </to>
            </anchor>
          </objectPr>
        </oleObject>
      </mc:Choice>
      <mc:Fallback>
        <oleObject progId="PBrush" shapeId="48428" r:id="rId3307"/>
      </mc:Fallback>
    </mc:AlternateContent>
    <mc:AlternateContent xmlns:mc="http://schemas.openxmlformats.org/markup-compatibility/2006">
      <mc:Choice Requires="x14">
        <oleObject progId="PBrush" shapeId="48429" r:id="rId3308">
          <objectPr defaultSize="0" r:id="rId357">
            <anchor moveWithCells="1" sizeWithCells="1">
              <from>
                <xdr:col>30</xdr:col>
                <xdr:colOff>0</xdr:colOff>
                <xdr:row>101</xdr:row>
                <xdr:rowOff>0</xdr:rowOff>
              </from>
              <to>
                <xdr:col>30</xdr:col>
                <xdr:colOff>400050</xdr:colOff>
                <xdr:row>101</xdr:row>
                <xdr:rowOff>485775</xdr:rowOff>
              </to>
            </anchor>
          </objectPr>
        </oleObject>
      </mc:Choice>
      <mc:Fallback>
        <oleObject progId="PBrush" shapeId="48429" r:id="rId3308"/>
      </mc:Fallback>
    </mc:AlternateContent>
    <mc:AlternateContent xmlns:mc="http://schemas.openxmlformats.org/markup-compatibility/2006">
      <mc:Choice Requires="x14">
        <oleObject progId="PBrush" shapeId="48430" r:id="rId3309">
          <objectPr defaultSize="0" r:id="rId131">
            <anchor moveWithCells="1" sizeWithCells="1">
              <from>
                <xdr:col>32</xdr:col>
                <xdr:colOff>0</xdr:colOff>
                <xdr:row>101</xdr:row>
                <xdr:rowOff>0</xdr:rowOff>
              </from>
              <to>
                <xdr:col>32</xdr:col>
                <xdr:colOff>400050</xdr:colOff>
                <xdr:row>101</xdr:row>
                <xdr:rowOff>485775</xdr:rowOff>
              </to>
            </anchor>
          </objectPr>
        </oleObject>
      </mc:Choice>
      <mc:Fallback>
        <oleObject progId="PBrush" shapeId="48430" r:id="rId3309"/>
      </mc:Fallback>
    </mc:AlternateContent>
    <mc:AlternateContent xmlns:mc="http://schemas.openxmlformats.org/markup-compatibility/2006">
      <mc:Choice Requires="x14">
        <oleObject progId="PBrush" shapeId="48431" r:id="rId3310">
          <objectPr defaultSize="0" r:id="rId503">
            <anchor moveWithCells="1" sizeWithCells="1">
              <from>
                <xdr:col>40</xdr:col>
                <xdr:colOff>0</xdr:colOff>
                <xdr:row>101</xdr:row>
                <xdr:rowOff>0</xdr:rowOff>
              </from>
              <to>
                <xdr:col>40</xdr:col>
                <xdr:colOff>400050</xdr:colOff>
                <xdr:row>101</xdr:row>
                <xdr:rowOff>485775</xdr:rowOff>
              </to>
            </anchor>
          </objectPr>
        </oleObject>
      </mc:Choice>
      <mc:Fallback>
        <oleObject progId="PBrush" shapeId="48431" r:id="rId3310"/>
      </mc:Fallback>
    </mc:AlternateContent>
    <mc:AlternateContent xmlns:mc="http://schemas.openxmlformats.org/markup-compatibility/2006">
      <mc:Choice Requires="x14">
        <oleObject progId="PBrush" shapeId="48432" r:id="rId3311">
          <objectPr defaultSize="0" r:id="rId501">
            <anchor moveWithCells="1" sizeWithCells="1">
              <from>
                <xdr:col>42</xdr:col>
                <xdr:colOff>0</xdr:colOff>
                <xdr:row>101</xdr:row>
                <xdr:rowOff>0</xdr:rowOff>
              </from>
              <to>
                <xdr:col>42</xdr:col>
                <xdr:colOff>400050</xdr:colOff>
                <xdr:row>101</xdr:row>
                <xdr:rowOff>485775</xdr:rowOff>
              </to>
            </anchor>
          </objectPr>
        </oleObject>
      </mc:Choice>
      <mc:Fallback>
        <oleObject progId="PBrush" shapeId="48432" r:id="rId3311"/>
      </mc:Fallback>
    </mc:AlternateContent>
    <mc:AlternateContent xmlns:mc="http://schemas.openxmlformats.org/markup-compatibility/2006">
      <mc:Choice Requires="x14">
        <oleObject progId="PBrush" shapeId="48433" r:id="rId3312">
          <objectPr defaultSize="0" r:id="rId127">
            <anchor moveWithCells="1" sizeWithCells="1">
              <from>
                <xdr:col>38</xdr:col>
                <xdr:colOff>0</xdr:colOff>
                <xdr:row>101</xdr:row>
                <xdr:rowOff>0</xdr:rowOff>
              </from>
              <to>
                <xdr:col>38</xdr:col>
                <xdr:colOff>400050</xdr:colOff>
                <xdr:row>101</xdr:row>
                <xdr:rowOff>485775</xdr:rowOff>
              </to>
            </anchor>
          </objectPr>
        </oleObject>
      </mc:Choice>
      <mc:Fallback>
        <oleObject progId="PBrush" shapeId="48433" r:id="rId3312"/>
      </mc:Fallback>
    </mc:AlternateContent>
    <mc:AlternateContent xmlns:mc="http://schemas.openxmlformats.org/markup-compatibility/2006">
      <mc:Choice Requires="x14">
        <oleObject progId="PBrush" shapeId="48434" r:id="rId3313">
          <objectPr defaultSize="0" r:id="rId506">
            <anchor moveWithCells="1" sizeWithCells="1">
              <from>
                <xdr:col>36</xdr:col>
                <xdr:colOff>0</xdr:colOff>
                <xdr:row>101</xdr:row>
                <xdr:rowOff>0</xdr:rowOff>
              </from>
              <to>
                <xdr:col>36</xdr:col>
                <xdr:colOff>400050</xdr:colOff>
                <xdr:row>101</xdr:row>
                <xdr:rowOff>485775</xdr:rowOff>
              </to>
            </anchor>
          </objectPr>
        </oleObject>
      </mc:Choice>
      <mc:Fallback>
        <oleObject progId="PBrush" shapeId="48434" r:id="rId3313"/>
      </mc:Fallback>
    </mc:AlternateContent>
    <mc:AlternateContent xmlns:mc="http://schemas.openxmlformats.org/markup-compatibility/2006">
      <mc:Choice Requires="x14">
        <oleObject progId="PBrush" shapeId="48435" r:id="rId3314">
          <objectPr defaultSize="0" r:id="rId202">
            <anchor moveWithCells="1" sizeWithCells="1">
              <from>
                <xdr:col>34</xdr:col>
                <xdr:colOff>0</xdr:colOff>
                <xdr:row>101</xdr:row>
                <xdr:rowOff>0</xdr:rowOff>
              </from>
              <to>
                <xdr:col>34</xdr:col>
                <xdr:colOff>400050</xdr:colOff>
                <xdr:row>101</xdr:row>
                <xdr:rowOff>485775</xdr:rowOff>
              </to>
            </anchor>
          </objectPr>
        </oleObject>
      </mc:Choice>
      <mc:Fallback>
        <oleObject progId="PBrush" shapeId="48435" r:id="rId3314"/>
      </mc:Fallback>
    </mc:AlternateContent>
    <mc:AlternateContent xmlns:mc="http://schemas.openxmlformats.org/markup-compatibility/2006">
      <mc:Choice Requires="x14">
        <oleObject progId="PBrush" shapeId="48436" r:id="rId3315">
          <objectPr defaultSize="0" r:id="rId296">
            <anchor moveWithCells="1" sizeWithCells="1">
              <from>
                <xdr:col>28</xdr:col>
                <xdr:colOff>0</xdr:colOff>
                <xdr:row>105</xdr:row>
                <xdr:rowOff>0</xdr:rowOff>
              </from>
              <to>
                <xdr:col>28</xdr:col>
                <xdr:colOff>400050</xdr:colOff>
                <xdr:row>105</xdr:row>
                <xdr:rowOff>485775</xdr:rowOff>
              </to>
            </anchor>
          </objectPr>
        </oleObject>
      </mc:Choice>
      <mc:Fallback>
        <oleObject progId="PBrush" shapeId="48436" r:id="rId3315"/>
      </mc:Fallback>
    </mc:AlternateContent>
    <mc:AlternateContent xmlns:mc="http://schemas.openxmlformats.org/markup-compatibility/2006">
      <mc:Choice Requires="x14">
        <oleObject progId="PBrush" shapeId="48437" r:id="rId3316">
          <objectPr defaultSize="0" r:id="rId357">
            <anchor moveWithCells="1" sizeWithCells="1">
              <from>
                <xdr:col>30</xdr:col>
                <xdr:colOff>0</xdr:colOff>
                <xdr:row>105</xdr:row>
                <xdr:rowOff>0</xdr:rowOff>
              </from>
              <to>
                <xdr:col>30</xdr:col>
                <xdr:colOff>400050</xdr:colOff>
                <xdr:row>105</xdr:row>
                <xdr:rowOff>485775</xdr:rowOff>
              </to>
            </anchor>
          </objectPr>
        </oleObject>
      </mc:Choice>
      <mc:Fallback>
        <oleObject progId="PBrush" shapeId="48437" r:id="rId3316"/>
      </mc:Fallback>
    </mc:AlternateContent>
    <mc:AlternateContent xmlns:mc="http://schemas.openxmlformats.org/markup-compatibility/2006">
      <mc:Choice Requires="x14">
        <oleObject progId="PBrush" shapeId="48438" r:id="rId3317">
          <objectPr defaultSize="0" r:id="rId131">
            <anchor moveWithCells="1" sizeWithCells="1">
              <from>
                <xdr:col>32</xdr:col>
                <xdr:colOff>0</xdr:colOff>
                <xdr:row>105</xdr:row>
                <xdr:rowOff>0</xdr:rowOff>
              </from>
              <to>
                <xdr:col>32</xdr:col>
                <xdr:colOff>400050</xdr:colOff>
                <xdr:row>105</xdr:row>
                <xdr:rowOff>485775</xdr:rowOff>
              </to>
            </anchor>
          </objectPr>
        </oleObject>
      </mc:Choice>
      <mc:Fallback>
        <oleObject progId="PBrush" shapeId="48438" r:id="rId3317"/>
      </mc:Fallback>
    </mc:AlternateContent>
    <mc:AlternateContent xmlns:mc="http://schemas.openxmlformats.org/markup-compatibility/2006">
      <mc:Choice Requires="x14">
        <oleObject progId="PBrush" shapeId="48439" r:id="rId3318">
          <objectPr defaultSize="0" r:id="rId503">
            <anchor moveWithCells="1" sizeWithCells="1">
              <from>
                <xdr:col>40</xdr:col>
                <xdr:colOff>0</xdr:colOff>
                <xdr:row>105</xdr:row>
                <xdr:rowOff>0</xdr:rowOff>
              </from>
              <to>
                <xdr:col>40</xdr:col>
                <xdr:colOff>400050</xdr:colOff>
                <xdr:row>105</xdr:row>
                <xdr:rowOff>485775</xdr:rowOff>
              </to>
            </anchor>
          </objectPr>
        </oleObject>
      </mc:Choice>
      <mc:Fallback>
        <oleObject progId="PBrush" shapeId="48439" r:id="rId3318"/>
      </mc:Fallback>
    </mc:AlternateContent>
    <mc:AlternateContent xmlns:mc="http://schemas.openxmlformats.org/markup-compatibility/2006">
      <mc:Choice Requires="x14">
        <oleObject progId="PBrush" shapeId="48440" r:id="rId3319">
          <objectPr defaultSize="0" r:id="rId501">
            <anchor moveWithCells="1" sizeWithCells="1">
              <from>
                <xdr:col>42</xdr:col>
                <xdr:colOff>0</xdr:colOff>
                <xdr:row>105</xdr:row>
                <xdr:rowOff>0</xdr:rowOff>
              </from>
              <to>
                <xdr:col>42</xdr:col>
                <xdr:colOff>400050</xdr:colOff>
                <xdr:row>105</xdr:row>
                <xdr:rowOff>485775</xdr:rowOff>
              </to>
            </anchor>
          </objectPr>
        </oleObject>
      </mc:Choice>
      <mc:Fallback>
        <oleObject progId="PBrush" shapeId="48440" r:id="rId3319"/>
      </mc:Fallback>
    </mc:AlternateContent>
    <mc:AlternateContent xmlns:mc="http://schemas.openxmlformats.org/markup-compatibility/2006">
      <mc:Choice Requires="x14">
        <oleObject progId="PBrush" shapeId="48441" r:id="rId3320">
          <objectPr defaultSize="0" r:id="rId127">
            <anchor moveWithCells="1" sizeWithCells="1">
              <from>
                <xdr:col>38</xdr:col>
                <xdr:colOff>0</xdr:colOff>
                <xdr:row>105</xdr:row>
                <xdr:rowOff>0</xdr:rowOff>
              </from>
              <to>
                <xdr:col>38</xdr:col>
                <xdr:colOff>400050</xdr:colOff>
                <xdr:row>105</xdr:row>
                <xdr:rowOff>485775</xdr:rowOff>
              </to>
            </anchor>
          </objectPr>
        </oleObject>
      </mc:Choice>
      <mc:Fallback>
        <oleObject progId="PBrush" shapeId="48441" r:id="rId3320"/>
      </mc:Fallback>
    </mc:AlternateContent>
    <mc:AlternateContent xmlns:mc="http://schemas.openxmlformats.org/markup-compatibility/2006">
      <mc:Choice Requires="x14">
        <oleObject progId="PBrush" shapeId="48442" r:id="rId3321">
          <objectPr defaultSize="0" r:id="rId506">
            <anchor moveWithCells="1" sizeWithCells="1">
              <from>
                <xdr:col>36</xdr:col>
                <xdr:colOff>0</xdr:colOff>
                <xdr:row>105</xdr:row>
                <xdr:rowOff>0</xdr:rowOff>
              </from>
              <to>
                <xdr:col>36</xdr:col>
                <xdr:colOff>400050</xdr:colOff>
                <xdr:row>105</xdr:row>
                <xdr:rowOff>485775</xdr:rowOff>
              </to>
            </anchor>
          </objectPr>
        </oleObject>
      </mc:Choice>
      <mc:Fallback>
        <oleObject progId="PBrush" shapeId="48442" r:id="rId3321"/>
      </mc:Fallback>
    </mc:AlternateContent>
    <mc:AlternateContent xmlns:mc="http://schemas.openxmlformats.org/markup-compatibility/2006">
      <mc:Choice Requires="x14">
        <oleObject progId="PBrush" shapeId="48443" r:id="rId3322">
          <objectPr defaultSize="0" r:id="rId202">
            <anchor moveWithCells="1" sizeWithCells="1">
              <from>
                <xdr:col>34</xdr:col>
                <xdr:colOff>0</xdr:colOff>
                <xdr:row>105</xdr:row>
                <xdr:rowOff>0</xdr:rowOff>
              </from>
              <to>
                <xdr:col>34</xdr:col>
                <xdr:colOff>400050</xdr:colOff>
                <xdr:row>105</xdr:row>
                <xdr:rowOff>485775</xdr:rowOff>
              </to>
            </anchor>
          </objectPr>
        </oleObject>
      </mc:Choice>
      <mc:Fallback>
        <oleObject progId="PBrush" shapeId="48443" r:id="rId3322"/>
      </mc:Fallback>
    </mc:AlternateContent>
    <mc:AlternateContent xmlns:mc="http://schemas.openxmlformats.org/markup-compatibility/2006">
      <mc:Choice Requires="x14">
        <oleObject progId="PBrush" shapeId="48444" r:id="rId3323">
          <objectPr defaultSize="0" r:id="rId296">
            <anchor moveWithCells="1" sizeWithCells="1">
              <from>
                <xdr:col>28</xdr:col>
                <xdr:colOff>0</xdr:colOff>
                <xdr:row>133</xdr:row>
                <xdr:rowOff>0</xdr:rowOff>
              </from>
              <to>
                <xdr:col>28</xdr:col>
                <xdr:colOff>400050</xdr:colOff>
                <xdr:row>133</xdr:row>
                <xdr:rowOff>485775</xdr:rowOff>
              </to>
            </anchor>
          </objectPr>
        </oleObject>
      </mc:Choice>
      <mc:Fallback>
        <oleObject progId="PBrush" shapeId="48444" r:id="rId3323"/>
      </mc:Fallback>
    </mc:AlternateContent>
    <mc:AlternateContent xmlns:mc="http://schemas.openxmlformats.org/markup-compatibility/2006">
      <mc:Choice Requires="x14">
        <oleObject progId="PBrush" shapeId="48445" r:id="rId3324">
          <objectPr defaultSize="0" r:id="rId357">
            <anchor moveWithCells="1" sizeWithCells="1">
              <from>
                <xdr:col>30</xdr:col>
                <xdr:colOff>0</xdr:colOff>
                <xdr:row>133</xdr:row>
                <xdr:rowOff>0</xdr:rowOff>
              </from>
              <to>
                <xdr:col>30</xdr:col>
                <xdr:colOff>400050</xdr:colOff>
                <xdr:row>133</xdr:row>
                <xdr:rowOff>485775</xdr:rowOff>
              </to>
            </anchor>
          </objectPr>
        </oleObject>
      </mc:Choice>
      <mc:Fallback>
        <oleObject progId="PBrush" shapeId="48445" r:id="rId3324"/>
      </mc:Fallback>
    </mc:AlternateContent>
    <mc:AlternateContent xmlns:mc="http://schemas.openxmlformats.org/markup-compatibility/2006">
      <mc:Choice Requires="x14">
        <oleObject progId="PBrush" shapeId="48446" r:id="rId3325">
          <objectPr defaultSize="0" r:id="rId131">
            <anchor moveWithCells="1" sizeWithCells="1">
              <from>
                <xdr:col>32</xdr:col>
                <xdr:colOff>0</xdr:colOff>
                <xdr:row>133</xdr:row>
                <xdr:rowOff>0</xdr:rowOff>
              </from>
              <to>
                <xdr:col>32</xdr:col>
                <xdr:colOff>400050</xdr:colOff>
                <xdr:row>133</xdr:row>
                <xdr:rowOff>485775</xdr:rowOff>
              </to>
            </anchor>
          </objectPr>
        </oleObject>
      </mc:Choice>
      <mc:Fallback>
        <oleObject progId="PBrush" shapeId="48446" r:id="rId3325"/>
      </mc:Fallback>
    </mc:AlternateContent>
    <mc:AlternateContent xmlns:mc="http://schemas.openxmlformats.org/markup-compatibility/2006">
      <mc:Choice Requires="x14">
        <oleObject progId="PBrush" shapeId="48447" r:id="rId3326">
          <objectPr defaultSize="0" r:id="rId503">
            <anchor moveWithCells="1" sizeWithCells="1">
              <from>
                <xdr:col>40</xdr:col>
                <xdr:colOff>0</xdr:colOff>
                <xdr:row>133</xdr:row>
                <xdr:rowOff>0</xdr:rowOff>
              </from>
              <to>
                <xdr:col>40</xdr:col>
                <xdr:colOff>400050</xdr:colOff>
                <xdr:row>133</xdr:row>
                <xdr:rowOff>485775</xdr:rowOff>
              </to>
            </anchor>
          </objectPr>
        </oleObject>
      </mc:Choice>
      <mc:Fallback>
        <oleObject progId="PBrush" shapeId="48447" r:id="rId3326"/>
      </mc:Fallback>
    </mc:AlternateContent>
    <mc:AlternateContent xmlns:mc="http://schemas.openxmlformats.org/markup-compatibility/2006">
      <mc:Choice Requires="x14">
        <oleObject progId="PBrush" shapeId="48448" r:id="rId3327">
          <objectPr defaultSize="0" r:id="rId501">
            <anchor moveWithCells="1" sizeWithCells="1">
              <from>
                <xdr:col>42</xdr:col>
                <xdr:colOff>0</xdr:colOff>
                <xdr:row>133</xdr:row>
                <xdr:rowOff>0</xdr:rowOff>
              </from>
              <to>
                <xdr:col>42</xdr:col>
                <xdr:colOff>400050</xdr:colOff>
                <xdr:row>133</xdr:row>
                <xdr:rowOff>485775</xdr:rowOff>
              </to>
            </anchor>
          </objectPr>
        </oleObject>
      </mc:Choice>
      <mc:Fallback>
        <oleObject progId="PBrush" shapeId="48448" r:id="rId3327"/>
      </mc:Fallback>
    </mc:AlternateContent>
    <mc:AlternateContent xmlns:mc="http://schemas.openxmlformats.org/markup-compatibility/2006">
      <mc:Choice Requires="x14">
        <oleObject progId="PBrush" shapeId="48449" r:id="rId3328">
          <objectPr defaultSize="0" r:id="rId127">
            <anchor moveWithCells="1" sizeWithCells="1">
              <from>
                <xdr:col>38</xdr:col>
                <xdr:colOff>0</xdr:colOff>
                <xdr:row>133</xdr:row>
                <xdr:rowOff>0</xdr:rowOff>
              </from>
              <to>
                <xdr:col>38</xdr:col>
                <xdr:colOff>400050</xdr:colOff>
                <xdr:row>133</xdr:row>
                <xdr:rowOff>485775</xdr:rowOff>
              </to>
            </anchor>
          </objectPr>
        </oleObject>
      </mc:Choice>
      <mc:Fallback>
        <oleObject progId="PBrush" shapeId="48449" r:id="rId3328"/>
      </mc:Fallback>
    </mc:AlternateContent>
    <mc:AlternateContent xmlns:mc="http://schemas.openxmlformats.org/markup-compatibility/2006">
      <mc:Choice Requires="x14">
        <oleObject progId="PBrush" shapeId="48450" r:id="rId3329">
          <objectPr defaultSize="0" r:id="rId506">
            <anchor moveWithCells="1" sizeWithCells="1">
              <from>
                <xdr:col>36</xdr:col>
                <xdr:colOff>0</xdr:colOff>
                <xdr:row>133</xdr:row>
                <xdr:rowOff>0</xdr:rowOff>
              </from>
              <to>
                <xdr:col>36</xdr:col>
                <xdr:colOff>400050</xdr:colOff>
                <xdr:row>133</xdr:row>
                <xdr:rowOff>485775</xdr:rowOff>
              </to>
            </anchor>
          </objectPr>
        </oleObject>
      </mc:Choice>
      <mc:Fallback>
        <oleObject progId="PBrush" shapeId="48450" r:id="rId3329"/>
      </mc:Fallback>
    </mc:AlternateContent>
    <mc:AlternateContent xmlns:mc="http://schemas.openxmlformats.org/markup-compatibility/2006">
      <mc:Choice Requires="x14">
        <oleObject progId="PBrush" shapeId="48451" r:id="rId3330">
          <objectPr defaultSize="0" r:id="rId202">
            <anchor moveWithCells="1" sizeWithCells="1">
              <from>
                <xdr:col>34</xdr:col>
                <xdr:colOff>0</xdr:colOff>
                <xdr:row>133</xdr:row>
                <xdr:rowOff>0</xdr:rowOff>
              </from>
              <to>
                <xdr:col>34</xdr:col>
                <xdr:colOff>400050</xdr:colOff>
                <xdr:row>133</xdr:row>
                <xdr:rowOff>485775</xdr:rowOff>
              </to>
            </anchor>
          </objectPr>
        </oleObject>
      </mc:Choice>
      <mc:Fallback>
        <oleObject progId="PBrush" shapeId="48451" r:id="rId3330"/>
      </mc:Fallback>
    </mc:AlternateContent>
    <mc:AlternateContent xmlns:mc="http://schemas.openxmlformats.org/markup-compatibility/2006">
      <mc:Choice Requires="x14">
        <oleObject progId="PBrush" shapeId="48452" r:id="rId3331">
          <objectPr defaultSize="0" r:id="rId296">
            <anchor moveWithCells="1" sizeWithCells="1">
              <from>
                <xdr:col>28</xdr:col>
                <xdr:colOff>0</xdr:colOff>
                <xdr:row>68</xdr:row>
                <xdr:rowOff>0</xdr:rowOff>
              </from>
              <to>
                <xdr:col>28</xdr:col>
                <xdr:colOff>400050</xdr:colOff>
                <xdr:row>68</xdr:row>
                <xdr:rowOff>485775</xdr:rowOff>
              </to>
            </anchor>
          </objectPr>
        </oleObject>
      </mc:Choice>
      <mc:Fallback>
        <oleObject progId="PBrush" shapeId="48452" r:id="rId3331"/>
      </mc:Fallback>
    </mc:AlternateContent>
    <mc:AlternateContent xmlns:mc="http://schemas.openxmlformats.org/markup-compatibility/2006">
      <mc:Choice Requires="x14">
        <oleObject progId="PBrush" shapeId="48453" r:id="rId3332">
          <objectPr defaultSize="0" r:id="rId357">
            <anchor moveWithCells="1" sizeWithCells="1">
              <from>
                <xdr:col>30</xdr:col>
                <xdr:colOff>0</xdr:colOff>
                <xdr:row>68</xdr:row>
                <xdr:rowOff>0</xdr:rowOff>
              </from>
              <to>
                <xdr:col>30</xdr:col>
                <xdr:colOff>400050</xdr:colOff>
                <xdr:row>68</xdr:row>
                <xdr:rowOff>485775</xdr:rowOff>
              </to>
            </anchor>
          </objectPr>
        </oleObject>
      </mc:Choice>
      <mc:Fallback>
        <oleObject progId="PBrush" shapeId="48453" r:id="rId3332"/>
      </mc:Fallback>
    </mc:AlternateContent>
    <mc:AlternateContent xmlns:mc="http://schemas.openxmlformats.org/markup-compatibility/2006">
      <mc:Choice Requires="x14">
        <oleObject progId="PBrush" shapeId="48454" r:id="rId3333">
          <objectPr defaultSize="0" r:id="rId131">
            <anchor moveWithCells="1" sizeWithCells="1">
              <from>
                <xdr:col>32</xdr:col>
                <xdr:colOff>0</xdr:colOff>
                <xdr:row>68</xdr:row>
                <xdr:rowOff>0</xdr:rowOff>
              </from>
              <to>
                <xdr:col>32</xdr:col>
                <xdr:colOff>400050</xdr:colOff>
                <xdr:row>68</xdr:row>
                <xdr:rowOff>485775</xdr:rowOff>
              </to>
            </anchor>
          </objectPr>
        </oleObject>
      </mc:Choice>
      <mc:Fallback>
        <oleObject progId="PBrush" shapeId="48454" r:id="rId3333"/>
      </mc:Fallback>
    </mc:AlternateContent>
    <mc:AlternateContent xmlns:mc="http://schemas.openxmlformats.org/markup-compatibility/2006">
      <mc:Choice Requires="x14">
        <oleObject progId="PBrush" shapeId="48455" r:id="rId3334">
          <objectPr defaultSize="0" r:id="rId503">
            <anchor moveWithCells="1" sizeWithCells="1">
              <from>
                <xdr:col>40</xdr:col>
                <xdr:colOff>0</xdr:colOff>
                <xdr:row>68</xdr:row>
                <xdr:rowOff>0</xdr:rowOff>
              </from>
              <to>
                <xdr:col>40</xdr:col>
                <xdr:colOff>400050</xdr:colOff>
                <xdr:row>68</xdr:row>
                <xdr:rowOff>485775</xdr:rowOff>
              </to>
            </anchor>
          </objectPr>
        </oleObject>
      </mc:Choice>
      <mc:Fallback>
        <oleObject progId="PBrush" shapeId="48455" r:id="rId3334"/>
      </mc:Fallback>
    </mc:AlternateContent>
    <mc:AlternateContent xmlns:mc="http://schemas.openxmlformats.org/markup-compatibility/2006">
      <mc:Choice Requires="x14">
        <oleObject progId="PBrush" shapeId="48456" r:id="rId3335">
          <objectPr defaultSize="0" r:id="rId501">
            <anchor moveWithCells="1" sizeWithCells="1">
              <from>
                <xdr:col>42</xdr:col>
                <xdr:colOff>0</xdr:colOff>
                <xdr:row>68</xdr:row>
                <xdr:rowOff>0</xdr:rowOff>
              </from>
              <to>
                <xdr:col>42</xdr:col>
                <xdr:colOff>400050</xdr:colOff>
                <xdr:row>68</xdr:row>
                <xdr:rowOff>485775</xdr:rowOff>
              </to>
            </anchor>
          </objectPr>
        </oleObject>
      </mc:Choice>
      <mc:Fallback>
        <oleObject progId="PBrush" shapeId="48456" r:id="rId3335"/>
      </mc:Fallback>
    </mc:AlternateContent>
    <mc:AlternateContent xmlns:mc="http://schemas.openxmlformats.org/markup-compatibility/2006">
      <mc:Choice Requires="x14">
        <oleObject progId="PBrush" shapeId="48457" r:id="rId3336">
          <objectPr defaultSize="0" r:id="rId127">
            <anchor moveWithCells="1" sizeWithCells="1">
              <from>
                <xdr:col>38</xdr:col>
                <xdr:colOff>0</xdr:colOff>
                <xdr:row>68</xdr:row>
                <xdr:rowOff>0</xdr:rowOff>
              </from>
              <to>
                <xdr:col>38</xdr:col>
                <xdr:colOff>400050</xdr:colOff>
                <xdr:row>68</xdr:row>
                <xdr:rowOff>485775</xdr:rowOff>
              </to>
            </anchor>
          </objectPr>
        </oleObject>
      </mc:Choice>
      <mc:Fallback>
        <oleObject progId="PBrush" shapeId="48457" r:id="rId3336"/>
      </mc:Fallback>
    </mc:AlternateContent>
    <mc:AlternateContent xmlns:mc="http://schemas.openxmlformats.org/markup-compatibility/2006">
      <mc:Choice Requires="x14">
        <oleObject progId="PBrush" shapeId="48458" r:id="rId3337">
          <objectPr defaultSize="0" r:id="rId506">
            <anchor moveWithCells="1" sizeWithCells="1">
              <from>
                <xdr:col>36</xdr:col>
                <xdr:colOff>0</xdr:colOff>
                <xdr:row>68</xdr:row>
                <xdr:rowOff>0</xdr:rowOff>
              </from>
              <to>
                <xdr:col>36</xdr:col>
                <xdr:colOff>400050</xdr:colOff>
                <xdr:row>68</xdr:row>
                <xdr:rowOff>485775</xdr:rowOff>
              </to>
            </anchor>
          </objectPr>
        </oleObject>
      </mc:Choice>
      <mc:Fallback>
        <oleObject progId="PBrush" shapeId="48458" r:id="rId3337"/>
      </mc:Fallback>
    </mc:AlternateContent>
    <mc:AlternateContent xmlns:mc="http://schemas.openxmlformats.org/markup-compatibility/2006">
      <mc:Choice Requires="x14">
        <oleObject progId="PBrush" shapeId="48459" r:id="rId3338">
          <objectPr defaultSize="0" r:id="rId202">
            <anchor moveWithCells="1" sizeWithCells="1">
              <from>
                <xdr:col>34</xdr:col>
                <xdr:colOff>0</xdr:colOff>
                <xdr:row>68</xdr:row>
                <xdr:rowOff>0</xdr:rowOff>
              </from>
              <to>
                <xdr:col>34</xdr:col>
                <xdr:colOff>400050</xdr:colOff>
                <xdr:row>68</xdr:row>
                <xdr:rowOff>485775</xdr:rowOff>
              </to>
            </anchor>
          </objectPr>
        </oleObject>
      </mc:Choice>
      <mc:Fallback>
        <oleObject progId="PBrush" shapeId="48459" r:id="rId3338"/>
      </mc:Fallback>
    </mc:AlternateContent>
    <mc:AlternateContent xmlns:mc="http://schemas.openxmlformats.org/markup-compatibility/2006">
      <mc:Choice Requires="x14">
        <oleObject progId="PBrush" shapeId="48460" r:id="rId3339">
          <objectPr defaultSize="0" r:id="rId296">
            <anchor moveWithCells="1" sizeWithCells="1">
              <from>
                <xdr:col>28</xdr:col>
                <xdr:colOff>0</xdr:colOff>
                <xdr:row>67</xdr:row>
                <xdr:rowOff>0</xdr:rowOff>
              </from>
              <to>
                <xdr:col>28</xdr:col>
                <xdr:colOff>400050</xdr:colOff>
                <xdr:row>67</xdr:row>
                <xdr:rowOff>485775</xdr:rowOff>
              </to>
            </anchor>
          </objectPr>
        </oleObject>
      </mc:Choice>
      <mc:Fallback>
        <oleObject progId="PBrush" shapeId="48460" r:id="rId3339"/>
      </mc:Fallback>
    </mc:AlternateContent>
    <mc:AlternateContent xmlns:mc="http://schemas.openxmlformats.org/markup-compatibility/2006">
      <mc:Choice Requires="x14">
        <oleObject progId="PBrush" shapeId="48461" r:id="rId3340">
          <objectPr defaultSize="0" r:id="rId357">
            <anchor moveWithCells="1" sizeWithCells="1">
              <from>
                <xdr:col>30</xdr:col>
                <xdr:colOff>0</xdr:colOff>
                <xdr:row>67</xdr:row>
                <xdr:rowOff>0</xdr:rowOff>
              </from>
              <to>
                <xdr:col>30</xdr:col>
                <xdr:colOff>400050</xdr:colOff>
                <xdr:row>67</xdr:row>
                <xdr:rowOff>485775</xdr:rowOff>
              </to>
            </anchor>
          </objectPr>
        </oleObject>
      </mc:Choice>
      <mc:Fallback>
        <oleObject progId="PBrush" shapeId="48461" r:id="rId3340"/>
      </mc:Fallback>
    </mc:AlternateContent>
    <mc:AlternateContent xmlns:mc="http://schemas.openxmlformats.org/markup-compatibility/2006">
      <mc:Choice Requires="x14">
        <oleObject progId="PBrush" shapeId="48462" r:id="rId3341">
          <objectPr defaultSize="0" r:id="rId131">
            <anchor moveWithCells="1" sizeWithCells="1">
              <from>
                <xdr:col>32</xdr:col>
                <xdr:colOff>0</xdr:colOff>
                <xdr:row>67</xdr:row>
                <xdr:rowOff>0</xdr:rowOff>
              </from>
              <to>
                <xdr:col>32</xdr:col>
                <xdr:colOff>400050</xdr:colOff>
                <xdr:row>67</xdr:row>
                <xdr:rowOff>485775</xdr:rowOff>
              </to>
            </anchor>
          </objectPr>
        </oleObject>
      </mc:Choice>
      <mc:Fallback>
        <oleObject progId="PBrush" shapeId="48462" r:id="rId3341"/>
      </mc:Fallback>
    </mc:AlternateContent>
    <mc:AlternateContent xmlns:mc="http://schemas.openxmlformats.org/markup-compatibility/2006">
      <mc:Choice Requires="x14">
        <oleObject progId="PBrush" shapeId="48463" r:id="rId3342">
          <objectPr defaultSize="0" r:id="rId503">
            <anchor moveWithCells="1" sizeWithCells="1">
              <from>
                <xdr:col>40</xdr:col>
                <xdr:colOff>0</xdr:colOff>
                <xdr:row>67</xdr:row>
                <xdr:rowOff>0</xdr:rowOff>
              </from>
              <to>
                <xdr:col>40</xdr:col>
                <xdr:colOff>400050</xdr:colOff>
                <xdr:row>67</xdr:row>
                <xdr:rowOff>485775</xdr:rowOff>
              </to>
            </anchor>
          </objectPr>
        </oleObject>
      </mc:Choice>
      <mc:Fallback>
        <oleObject progId="PBrush" shapeId="48463" r:id="rId3342"/>
      </mc:Fallback>
    </mc:AlternateContent>
    <mc:AlternateContent xmlns:mc="http://schemas.openxmlformats.org/markup-compatibility/2006">
      <mc:Choice Requires="x14">
        <oleObject progId="PBrush" shapeId="48464" r:id="rId3343">
          <objectPr defaultSize="0" r:id="rId501">
            <anchor moveWithCells="1" sizeWithCells="1">
              <from>
                <xdr:col>42</xdr:col>
                <xdr:colOff>0</xdr:colOff>
                <xdr:row>67</xdr:row>
                <xdr:rowOff>0</xdr:rowOff>
              </from>
              <to>
                <xdr:col>42</xdr:col>
                <xdr:colOff>400050</xdr:colOff>
                <xdr:row>67</xdr:row>
                <xdr:rowOff>485775</xdr:rowOff>
              </to>
            </anchor>
          </objectPr>
        </oleObject>
      </mc:Choice>
      <mc:Fallback>
        <oleObject progId="PBrush" shapeId="48464" r:id="rId3343"/>
      </mc:Fallback>
    </mc:AlternateContent>
    <mc:AlternateContent xmlns:mc="http://schemas.openxmlformats.org/markup-compatibility/2006">
      <mc:Choice Requires="x14">
        <oleObject progId="PBrush" shapeId="48465" r:id="rId3344">
          <objectPr defaultSize="0" r:id="rId127">
            <anchor moveWithCells="1" sizeWithCells="1">
              <from>
                <xdr:col>38</xdr:col>
                <xdr:colOff>0</xdr:colOff>
                <xdr:row>67</xdr:row>
                <xdr:rowOff>0</xdr:rowOff>
              </from>
              <to>
                <xdr:col>38</xdr:col>
                <xdr:colOff>400050</xdr:colOff>
                <xdr:row>67</xdr:row>
                <xdr:rowOff>485775</xdr:rowOff>
              </to>
            </anchor>
          </objectPr>
        </oleObject>
      </mc:Choice>
      <mc:Fallback>
        <oleObject progId="PBrush" shapeId="48465" r:id="rId3344"/>
      </mc:Fallback>
    </mc:AlternateContent>
    <mc:AlternateContent xmlns:mc="http://schemas.openxmlformats.org/markup-compatibility/2006">
      <mc:Choice Requires="x14">
        <oleObject progId="PBrush" shapeId="48466" r:id="rId3345">
          <objectPr defaultSize="0" r:id="rId506">
            <anchor moveWithCells="1" sizeWithCells="1">
              <from>
                <xdr:col>36</xdr:col>
                <xdr:colOff>0</xdr:colOff>
                <xdr:row>67</xdr:row>
                <xdr:rowOff>0</xdr:rowOff>
              </from>
              <to>
                <xdr:col>36</xdr:col>
                <xdr:colOff>400050</xdr:colOff>
                <xdr:row>67</xdr:row>
                <xdr:rowOff>485775</xdr:rowOff>
              </to>
            </anchor>
          </objectPr>
        </oleObject>
      </mc:Choice>
      <mc:Fallback>
        <oleObject progId="PBrush" shapeId="48466" r:id="rId3345"/>
      </mc:Fallback>
    </mc:AlternateContent>
    <mc:AlternateContent xmlns:mc="http://schemas.openxmlformats.org/markup-compatibility/2006">
      <mc:Choice Requires="x14">
        <oleObject progId="PBrush" shapeId="48467" r:id="rId3346">
          <objectPr defaultSize="0" r:id="rId202">
            <anchor moveWithCells="1" sizeWithCells="1">
              <from>
                <xdr:col>34</xdr:col>
                <xdr:colOff>0</xdr:colOff>
                <xdr:row>67</xdr:row>
                <xdr:rowOff>0</xdr:rowOff>
              </from>
              <to>
                <xdr:col>34</xdr:col>
                <xdr:colOff>400050</xdr:colOff>
                <xdr:row>67</xdr:row>
                <xdr:rowOff>485775</xdr:rowOff>
              </to>
            </anchor>
          </objectPr>
        </oleObject>
      </mc:Choice>
      <mc:Fallback>
        <oleObject progId="PBrush" shapeId="48467" r:id="rId3346"/>
      </mc:Fallback>
    </mc:AlternateContent>
    <mc:AlternateContent xmlns:mc="http://schemas.openxmlformats.org/markup-compatibility/2006">
      <mc:Choice Requires="x14">
        <oleObject progId="PBrush" shapeId="48468" r:id="rId3347">
          <objectPr defaultSize="0" r:id="rId296">
            <anchor moveWithCells="1" sizeWithCells="1">
              <from>
                <xdr:col>28</xdr:col>
                <xdr:colOff>0</xdr:colOff>
                <xdr:row>92</xdr:row>
                <xdr:rowOff>0</xdr:rowOff>
              </from>
              <to>
                <xdr:col>28</xdr:col>
                <xdr:colOff>400050</xdr:colOff>
                <xdr:row>92</xdr:row>
                <xdr:rowOff>485775</xdr:rowOff>
              </to>
            </anchor>
          </objectPr>
        </oleObject>
      </mc:Choice>
      <mc:Fallback>
        <oleObject progId="PBrush" shapeId="48468" r:id="rId3347"/>
      </mc:Fallback>
    </mc:AlternateContent>
    <mc:AlternateContent xmlns:mc="http://schemas.openxmlformats.org/markup-compatibility/2006">
      <mc:Choice Requires="x14">
        <oleObject progId="PBrush" shapeId="48469" r:id="rId3348">
          <objectPr defaultSize="0" r:id="rId357">
            <anchor moveWithCells="1" sizeWithCells="1">
              <from>
                <xdr:col>30</xdr:col>
                <xdr:colOff>0</xdr:colOff>
                <xdr:row>92</xdr:row>
                <xdr:rowOff>0</xdr:rowOff>
              </from>
              <to>
                <xdr:col>30</xdr:col>
                <xdr:colOff>400050</xdr:colOff>
                <xdr:row>92</xdr:row>
                <xdr:rowOff>485775</xdr:rowOff>
              </to>
            </anchor>
          </objectPr>
        </oleObject>
      </mc:Choice>
      <mc:Fallback>
        <oleObject progId="PBrush" shapeId="48469" r:id="rId3348"/>
      </mc:Fallback>
    </mc:AlternateContent>
    <mc:AlternateContent xmlns:mc="http://schemas.openxmlformats.org/markup-compatibility/2006">
      <mc:Choice Requires="x14">
        <oleObject progId="PBrush" shapeId="48470" r:id="rId3349">
          <objectPr defaultSize="0" r:id="rId131">
            <anchor moveWithCells="1" sizeWithCells="1">
              <from>
                <xdr:col>32</xdr:col>
                <xdr:colOff>0</xdr:colOff>
                <xdr:row>92</xdr:row>
                <xdr:rowOff>0</xdr:rowOff>
              </from>
              <to>
                <xdr:col>32</xdr:col>
                <xdr:colOff>400050</xdr:colOff>
                <xdr:row>92</xdr:row>
                <xdr:rowOff>485775</xdr:rowOff>
              </to>
            </anchor>
          </objectPr>
        </oleObject>
      </mc:Choice>
      <mc:Fallback>
        <oleObject progId="PBrush" shapeId="48470" r:id="rId3349"/>
      </mc:Fallback>
    </mc:AlternateContent>
    <mc:AlternateContent xmlns:mc="http://schemas.openxmlformats.org/markup-compatibility/2006">
      <mc:Choice Requires="x14">
        <oleObject progId="PBrush" shapeId="48471" r:id="rId3350">
          <objectPr defaultSize="0" r:id="rId503">
            <anchor moveWithCells="1" sizeWithCells="1">
              <from>
                <xdr:col>40</xdr:col>
                <xdr:colOff>0</xdr:colOff>
                <xdr:row>92</xdr:row>
                <xdr:rowOff>0</xdr:rowOff>
              </from>
              <to>
                <xdr:col>40</xdr:col>
                <xdr:colOff>400050</xdr:colOff>
                <xdr:row>92</xdr:row>
                <xdr:rowOff>485775</xdr:rowOff>
              </to>
            </anchor>
          </objectPr>
        </oleObject>
      </mc:Choice>
      <mc:Fallback>
        <oleObject progId="PBrush" shapeId="48471" r:id="rId3350"/>
      </mc:Fallback>
    </mc:AlternateContent>
    <mc:AlternateContent xmlns:mc="http://schemas.openxmlformats.org/markup-compatibility/2006">
      <mc:Choice Requires="x14">
        <oleObject progId="PBrush" shapeId="48472" r:id="rId3351">
          <objectPr defaultSize="0" r:id="rId501">
            <anchor moveWithCells="1" sizeWithCells="1">
              <from>
                <xdr:col>42</xdr:col>
                <xdr:colOff>0</xdr:colOff>
                <xdr:row>92</xdr:row>
                <xdr:rowOff>0</xdr:rowOff>
              </from>
              <to>
                <xdr:col>42</xdr:col>
                <xdr:colOff>400050</xdr:colOff>
                <xdr:row>92</xdr:row>
                <xdr:rowOff>485775</xdr:rowOff>
              </to>
            </anchor>
          </objectPr>
        </oleObject>
      </mc:Choice>
      <mc:Fallback>
        <oleObject progId="PBrush" shapeId="48472" r:id="rId3351"/>
      </mc:Fallback>
    </mc:AlternateContent>
    <mc:AlternateContent xmlns:mc="http://schemas.openxmlformats.org/markup-compatibility/2006">
      <mc:Choice Requires="x14">
        <oleObject progId="PBrush" shapeId="48473" r:id="rId3352">
          <objectPr defaultSize="0" r:id="rId127">
            <anchor moveWithCells="1" sizeWithCells="1">
              <from>
                <xdr:col>38</xdr:col>
                <xdr:colOff>0</xdr:colOff>
                <xdr:row>92</xdr:row>
                <xdr:rowOff>0</xdr:rowOff>
              </from>
              <to>
                <xdr:col>38</xdr:col>
                <xdr:colOff>400050</xdr:colOff>
                <xdr:row>92</xdr:row>
                <xdr:rowOff>485775</xdr:rowOff>
              </to>
            </anchor>
          </objectPr>
        </oleObject>
      </mc:Choice>
      <mc:Fallback>
        <oleObject progId="PBrush" shapeId="48473" r:id="rId3352"/>
      </mc:Fallback>
    </mc:AlternateContent>
    <mc:AlternateContent xmlns:mc="http://schemas.openxmlformats.org/markup-compatibility/2006">
      <mc:Choice Requires="x14">
        <oleObject progId="PBrush" shapeId="48474" r:id="rId3353">
          <objectPr defaultSize="0" r:id="rId506">
            <anchor moveWithCells="1" sizeWithCells="1">
              <from>
                <xdr:col>36</xdr:col>
                <xdr:colOff>0</xdr:colOff>
                <xdr:row>92</xdr:row>
                <xdr:rowOff>0</xdr:rowOff>
              </from>
              <to>
                <xdr:col>36</xdr:col>
                <xdr:colOff>400050</xdr:colOff>
                <xdr:row>92</xdr:row>
                <xdr:rowOff>485775</xdr:rowOff>
              </to>
            </anchor>
          </objectPr>
        </oleObject>
      </mc:Choice>
      <mc:Fallback>
        <oleObject progId="PBrush" shapeId="48474" r:id="rId3353"/>
      </mc:Fallback>
    </mc:AlternateContent>
    <mc:AlternateContent xmlns:mc="http://schemas.openxmlformats.org/markup-compatibility/2006">
      <mc:Choice Requires="x14">
        <oleObject progId="PBrush" shapeId="48475" r:id="rId3354">
          <objectPr defaultSize="0" r:id="rId202">
            <anchor moveWithCells="1" sizeWithCells="1">
              <from>
                <xdr:col>34</xdr:col>
                <xdr:colOff>0</xdr:colOff>
                <xdr:row>92</xdr:row>
                <xdr:rowOff>0</xdr:rowOff>
              </from>
              <to>
                <xdr:col>34</xdr:col>
                <xdr:colOff>400050</xdr:colOff>
                <xdr:row>92</xdr:row>
                <xdr:rowOff>485775</xdr:rowOff>
              </to>
            </anchor>
          </objectPr>
        </oleObject>
      </mc:Choice>
      <mc:Fallback>
        <oleObject progId="PBrush" shapeId="48475" r:id="rId3354"/>
      </mc:Fallback>
    </mc:AlternateContent>
    <mc:AlternateContent xmlns:mc="http://schemas.openxmlformats.org/markup-compatibility/2006">
      <mc:Choice Requires="x14">
        <oleObject progId="PBrush" shapeId="48476" r:id="rId3355">
          <objectPr defaultSize="0" r:id="rId357">
            <anchor moveWithCells="1" sizeWithCells="1">
              <from>
                <xdr:col>28</xdr:col>
                <xdr:colOff>0</xdr:colOff>
                <xdr:row>107</xdr:row>
                <xdr:rowOff>0</xdr:rowOff>
              </from>
              <to>
                <xdr:col>28</xdr:col>
                <xdr:colOff>400050</xdr:colOff>
                <xdr:row>107</xdr:row>
                <xdr:rowOff>485775</xdr:rowOff>
              </to>
            </anchor>
          </objectPr>
        </oleObject>
      </mc:Choice>
      <mc:Fallback>
        <oleObject progId="PBrush" shapeId="48476" r:id="rId3355"/>
      </mc:Fallback>
    </mc:AlternateContent>
    <mc:AlternateContent xmlns:mc="http://schemas.openxmlformats.org/markup-compatibility/2006">
      <mc:Choice Requires="x14">
        <oleObject progId="PBrush" shapeId="48477" r:id="rId3356">
          <objectPr defaultSize="0" r:id="rId131">
            <anchor moveWithCells="1" sizeWithCells="1">
              <from>
                <xdr:col>30</xdr:col>
                <xdr:colOff>0</xdr:colOff>
                <xdr:row>107</xdr:row>
                <xdr:rowOff>0</xdr:rowOff>
              </from>
              <to>
                <xdr:col>30</xdr:col>
                <xdr:colOff>400050</xdr:colOff>
                <xdr:row>107</xdr:row>
                <xdr:rowOff>485775</xdr:rowOff>
              </to>
            </anchor>
          </objectPr>
        </oleObject>
      </mc:Choice>
      <mc:Fallback>
        <oleObject progId="PBrush" shapeId="48477" r:id="rId3356"/>
      </mc:Fallback>
    </mc:AlternateContent>
    <mc:AlternateContent xmlns:mc="http://schemas.openxmlformats.org/markup-compatibility/2006">
      <mc:Choice Requires="x14">
        <oleObject progId="PBrush" shapeId="48478" r:id="rId3357">
          <objectPr defaultSize="0" r:id="rId202">
            <anchor moveWithCells="1" sizeWithCells="1">
              <from>
                <xdr:col>32</xdr:col>
                <xdr:colOff>0</xdr:colOff>
                <xdr:row>107</xdr:row>
                <xdr:rowOff>0</xdr:rowOff>
              </from>
              <to>
                <xdr:col>32</xdr:col>
                <xdr:colOff>400050</xdr:colOff>
                <xdr:row>107</xdr:row>
                <xdr:rowOff>485775</xdr:rowOff>
              </to>
            </anchor>
          </objectPr>
        </oleObject>
      </mc:Choice>
      <mc:Fallback>
        <oleObject progId="PBrush" shapeId="48478" r:id="rId3357"/>
      </mc:Fallback>
    </mc:AlternateContent>
    <mc:AlternateContent xmlns:mc="http://schemas.openxmlformats.org/markup-compatibility/2006">
      <mc:Choice Requires="x14">
        <oleObject progId="PBrush" shapeId="48479" r:id="rId3358">
          <objectPr defaultSize="0" r:id="rId5">
            <anchor moveWithCells="1" sizeWithCells="1">
              <from>
                <xdr:col>34</xdr:col>
                <xdr:colOff>0</xdr:colOff>
                <xdr:row>107</xdr:row>
                <xdr:rowOff>0</xdr:rowOff>
              </from>
              <to>
                <xdr:col>34</xdr:col>
                <xdr:colOff>400050</xdr:colOff>
                <xdr:row>107</xdr:row>
                <xdr:rowOff>485775</xdr:rowOff>
              </to>
            </anchor>
          </objectPr>
        </oleObject>
      </mc:Choice>
      <mc:Fallback>
        <oleObject progId="PBrush" shapeId="48479" r:id="rId3358"/>
      </mc:Fallback>
    </mc:AlternateContent>
    <mc:AlternateContent xmlns:mc="http://schemas.openxmlformats.org/markup-compatibility/2006">
      <mc:Choice Requires="x14">
        <oleObject progId="PBrush" shapeId="48480" r:id="rId3359">
          <objectPr defaultSize="0" r:id="rId573">
            <anchor moveWithCells="1" sizeWithCells="1">
              <from>
                <xdr:col>36</xdr:col>
                <xdr:colOff>0</xdr:colOff>
                <xdr:row>107</xdr:row>
                <xdr:rowOff>0</xdr:rowOff>
              </from>
              <to>
                <xdr:col>36</xdr:col>
                <xdr:colOff>400050</xdr:colOff>
                <xdr:row>107</xdr:row>
                <xdr:rowOff>485775</xdr:rowOff>
              </to>
            </anchor>
          </objectPr>
        </oleObject>
      </mc:Choice>
      <mc:Fallback>
        <oleObject progId="PBrush" shapeId="48480" r:id="rId3359"/>
      </mc:Fallback>
    </mc:AlternateContent>
    <mc:AlternateContent xmlns:mc="http://schemas.openxmlformats.org/markup-compatibility/2006">
      <mc:Choice Requires="x14">
        <oleObject progId="PBrush" shapeId="48481" r:id="rId3360">
          <objectPr defaultSize="0" r:id="rId198">
            <anchor moveWithCells="1" sizeWithCells="1">
              <from>
                <xdr:col>38</xdr:col>
                <xdr:colOff>0</xdr:colOff>
                <xdr:row>107</xdr:row>
                <xdr:rowOff>0</xdr:rowOff>
              </from>
              <to>
                <xdr:col>38</xdr:col>
                <xdr:colOff>400050</xdr:colOff>
                <xdr:row>107</xdr:row>
                <xdr:rowOff>485775</xdr:rowOff>
              </to>
            </anchor>
          </objectPr>
        </oleObject>
      </mc:Choice>
      <mc:Fallback>
        <oleObject progId="PBrush" shapeId="48481" r:id="rId3360"/>
      </mc:Fallback>
    </mc:AlternateContent>
    <mc:AlternateContent xmlns:mc="http://schemas.openxmlformats.org/markup-compatibility/2006">
      <mc:Choice Requires="x14">
        <oleObject progId="PBrush" shapeId="48482" r:id="rId3361">
          <objectPr defaultSize="0" r:id="rId570">
            <anchor moveWithCells="1" sizeWithCells="1">
              <from>
                <xdr:col>40</xdr:col>
                <xdr:colOff>0</xdr:colOff>
                <xdr:row>107</xdr:row>
                <xdr:rowOff>0</xdr:rowOff>
              </from>
              <to>
                <xdr:col>40</xdr:col>
                <xdr:colOff>400050</xdr:colOff>
                <xdr:row>107</xdr:row>
                <xdr:rowOff>485775</xdr:rowOff>
              </to>
            </anchor>
          </objectPr>
        </oleObject>
      </mc:Choice>
      <mc:Fallback>
        <oleObject progId="PBrush" shapeId="48482" r:id="rId3361"/>
      </mc:Fallback>
    </mc:AlternateContent>
    <mc:AlternateContent xmlns:mc="http://schemas.openxmlformats.org/markup-compatibility/2006">
      <mc:Choice Requires="x14">
        <oleObject progId="PBrush" shapeId="48483" r:id="rId3362">
          <objectPr defaultSize="0" r:id="rId568">
            <anchor moveWithCells="1" sizeWithCells="1">
              <from>
                <xdr:col>42</xdr:col>
                <xdr:colOff>0</xdr:colOff>
                <xdr:row>107</xdr:row>
                <xdr:rowOff>0</xdr:rowOff>
              </from>
              <to>
                <xdr:col>42</xdr:col>
                <xdr:colOff>400050</xdr:colOff>
                <xdr:row>107</xdr:row>
                <xdr:rowOff>485775</xdr:rowOff>
              </to>
            </anchor>
          </objectPr>
        </oleObject>
      </mc:Choice>
      <mc:Fallback>
        <oleObject progId="PBrush" shapeId="48483" r:id="rId3362"/>
      </mc:Fallback>
    </mc:AlternateContent>
    <mc:AlternateContent xmlns:mc="http://schemas.openxmlformats.org/markup-compatibility/2006">
      <mc:Choice Requires="x14">
        <oleObject progId="PBrush" shapeId="48484" r:id="rId3363">
          <objectPr defaultSize="0" r:id="rId357">
            <anchor moveWithCells="1" sizeWithCells="1">
              <from>
                <xdr:col>28</xdr:col>
                <xdr:colOff>0</xdr:colOff>
                <xdr:row>170</xdr:row>
                <xdr:rowOff>0</xdr:rowOff>
              </from>
              <to>
                <xdr:col>28</xdr:col>
                <xdr:colOff>400050</xdr:colOff>
                <xdr:row>170</xdr:row>
                <xdr:rowOff>485775</xdr:rowOff>
              </to>
            </anchor>
          </objectPr>
        </oleObject>
      </mc:Choice>
      <mc:Fallback>
        <oleObject progId="PBrush" shapeId="48484" r:id="rId3363"/>
      </mc:Fallback>
    </mc:AlternateContent>
    <mc:AlternateContent xmlns:mc="http://schemas.openxmlformats.org/markup-compatibility/2006">
      <mc:Choice Requires="x14">
        <oleObject progId="PBrush" shapeId="48485" r:id="rId3364">
          <objectPr defaultSize="0" r:id="rId131">
            <anchor moveWithCells="1" sizeWithCells="1">
              <from>
                <xdr:col>30</xdr:col>
                <xdr:colOff>0</xdr:colOff>
                <xdr:row>170</xdr:row>
                <xdr:rowOff>0</xdr:rowOff>
              </from>
              <to>
                <xdr:col>30</xdr:col>
                <xdr:colOff>400050</xdr:colOff>
                <xdr:row>170</xdr:row>
                <xdr:rowOff>485775</xdr:rowOff>
              </to>
            </anchor>
          </objectPr>
        </oleObject>
      </mc:Choice>
      <mc:Fallback>
        <oleObject progId="PBrush" shapeId="48485" r:id="rId3364"/>
      </mc:Fallback>
    </mc:AlternateContent>
    <mc:AlternateContent xmlns:mc="http://schemas.openxmlformats.org/markup-compatibility/2006">
      <mc:Choice Requires="x14">
        <oleObject progId="PBrush" shapeId="48486" r:id="rId3365">
          <objectPr defaultSize="0" r:id="rId202">
            <anchor moveWithCells="1" sizeWithCells="1">
              <from>
                <xdr:col>32</xdr:col>
                <xdr:colOff>0</xdr:colOff>
                <xdr:row>170</xdr:row>
                <xdr:rowOff>0</xdr:rowOff>
              </from>
              <to>
                <xdr:col>32</xdr:col>
                <xdr:colOff>400050</xdr:colOff>
                <xdr:row>170</xdr:row>
                <xdr:rowOff>485775</xdr:rowOff>
              </to>
            </anchor>
          </objectPr>
        </oleObject>
      </mc:Choice>
      <mc:Fallback>
        <oleObject progId="PBrush" shapeId="48486" r:id="rId3365"/>
      </mc:Fallback>
    </mc:AlternateContent>
    <mc:AlternateContent xmlns:mc="http://schemas.openxmlformats.org/markup-compatibility/2006">
      <mc:Choice Requires="x14">
        <oleObject progId="PBrush" shapeId="48487" r:id="rId3366">
          <objectPr defaultSize="0" r:id="rId5">
            <anchor moveWithCells="1" sizeWithCells="1">
              <from>
                <xdr:col>34</xdr:col>
                <xdr:colOff>0</xdr:colOff>
                <xdr:row>170</xdr:row>
                <xdr:rowOff>0</xdr:rowOff>
              </from>
              <to>
                <xdr:col>34</xdr:col>
                <xdr:colOff>400050</xdr:colOff>
                <xdr:row>170</xdr:row>
                <xdr:rowOff>485775</xdr:rowOff>
              </to>
            </anchor>
          </objectPr>
        </oleObject>
      </mc:Choice>
      <mc:Fallback>
        <oleObject progId="PBrush" shapeId="48487" r:id="rId3366"/>
      </mc:Fallback>
    </mc:AlternateContent>
    <mc:AlternateContent xmlns:mc="http://schemas.openxmlformats.org/markup-compatibility/2006">
      <mc:Choice Requires="x14">
        <oleObject progId="PBrush" shapeId="48488" r:id="rId3367">
          <objectPr defaultSize="0" r:id="rId573">
            <anchor moveWithCells="1" sizeWithCells="1">
              <from>
                <xdr:col>36</xdr:col>
                <xdr:colOff>0</xdr:colOff>
                <xdr:row>170</xdr:row>
                <xdr:rowOff>0</xdr:rowOff>
              </from>
              <to>
                <xdr:col>36</xdr:col>
                <xdr:colOff>400050</xdr:colOff>
                <xdr:row>170</xdr:row>
                <xdr:rowOff>485775</xdr:rowOff>
              </to>
            </anchor>
          </objectPr>
        </oleObject>
      </mc:Choice>
      <mc:Fallback>
        <oleObject progId="PBrush" shapeId="48488" r:id="rId3367"/>
      </mc:Fallback>
    </mc:AlternateContent>
    <mc:AlternateContent xmlns:mc="http://schemas.openxmlformats.org/markup-compatibility/2006">
      <mc:Choice Requires="x14">
        <oleObject progId="PBrush" shapeId="48489" r:id="rId3368">
          <objectPr defaultSize="0" r:id="rId198">
            <anchor moveWithCells="1" sizeWithCells="1">
              <from>
                <xdr:col>38</xdr:col>
                <xdr:colOff>0</xdr:colOff>
                <xdr:row>170</xdr:row>
                <xdr:rowOff>0</xdr:rowOff>
              </from>
              <to>
                <xdr:col>38</xdr:col>
                <xdr:colOff>400050</xdr:colOff>
                <xdr:row>170</xdr:row>
                <xdr:rowOff>485775</xdr:rowOff>
              </to>
            </anchor>
          </objectPr>
        </oleObject>
      </mc:Choice>
      <mc:Fallback>
        <oleObject progId="PBrush" shapeId="48489" r:id="rId3368"/>
      </mc:Fallback>
    </mc:AlternateContent>
    <mc:AlternateContent xmlns:mc="http://schemas.openxmlformats.org/markup-compatibility/2006">
      <mc:Choice Requires="x14">
        <oleObject progId="PBrush" shapeId="48490" r:id="rId3369">
          <objectPr defaultSize="0" r:id="rId570">
            <anchor moveWithCells="1" sizeWithCells="1">
              <from>
                <xdr:col>40</xdr:col>
                <xdr:colOff>0</xdr:colOff>
                <xdr:row>170</xdr:row>
                <xdr:rowOff>0</xdr:rowOff>
              </from>
              <to>
                <xdr:col>40</xdr:col>
                <xdr:colOff>400050</xdr:colOff>
                <xdr:row>170</xdr:row>
                <xdr:rowOff>485775</xdr:rowOff>
              </to>
            </anchor>
          </objectPr>
        </oleObject>
      </mc:Choice>
      <mc:Fallback>
        <oleObject progId="PBrush" shapeId="48490" r:id="rId3369"/>
      </mc:Fallback>
    </mc:AlternateContent>
    <mc:AlternateContent xmlns:mc="http://schemas.openxmlformats.org/markup-compatibility/2006">
      <mc:Choice Requires="x14">
        <oleObject progId="PBrush" shapeId="48491" r:id="rId3370">
          <objectPr defaultSize="0" r:id="rId568">
            <anchor moveWithCells="1" sizeWithCells="1">
              <from>
                <xdr:col>42</xdr:col>
                <xdr:colOff>0</xdr:colOff>
                <xdr:row>170</xdr:row>
                <xdr:rowOff>0</xdr:rowOff>
              </from>
              <to>
                <xdr:col>42</xdr:col>
                <xdr:colOff>400050</xdr:colOff>
                <xdr:row>170</xdr:row>
                <xdr:rowOff>485775</xdr:rowOff>
              </to>
            </anchor>
          </objectPr>
        </oleObject>
      </mc:Choice>
      <mc:Fallback>
        <oleObject progId="PBrush" shapeId="48491" r:id="rId3370"/>
      </mc:Fallback>
    </mc:AlternateContent>
    <mc:AlternateContent xmlns:mc="http://schemas.openxmlformats.org/markup-compatibility/2006">
      <mc:Choice Requires="x14">
        <oleObject progId="PBrush" shapeId="48492" r:id="rId3371">
          <objectPr defaultSize="0" r:id="rId357">
            <anchor moveWithCells="1" sizeWithCells="1">
              <from>
                <xdr:col>28</xdr:col>
                <xdr:colOff>0</xdr:colOff>
                <xdr:row>148</xdr:row>
                <xdr:rowOff>0</xdr:rowOff>
              </from>
              <to>
                <xdr:col>28</xdr:col>
                <xdr:colOff>400050</xdr:colOff>
                <xdr:row>148</xdr:row>
                <xdr:rowOff>485775</xdr:rowOff>
              </to>
            </anchor>
          </objectPr>
        </oleObject>
      </mc:Choice>
      <mc:Fallback>
        <oleObject progId="PBrush" shapeId="48492" r:id="rId3371"/>
      </mc:Fallback>
    </mc:AlternateContent>
    <mc:AlternateContent xmlns:mc="http://schemas.openxmlformats.org/markup-compatibility/2006">
      <mc:Choice Requires="x14">
        <oleObject progId="PBrush" shapeId="48493" r:id="rId3372">
          <objectPr defaultSize="0" r:id="rId131">
            <anchor moveWithCells="1" sizeWithCells="1">
              <from>
                <xdr:col>30</xdr:col>
                <xdr:colOff>0</xdr:colOff>
                <xdr:row>148</xdr:row>
                <xdr:rowOff>0</xdr:rowOff>
              </from>
              <to>
                <xdr:col>30</xdr:col>
                <xdr:colOff>400050</xdr:colOff>
                <xdr:row>148</xdr:row>
                <xdr:rowOff>485775</xdr:rowOff>
              </to>
            </anchor>
          </objectPr>
        </oleObject>
      </mc:Choice>
      <mc:Fallback>
        <oleObject progId="PBrush" shapeId="48493" r:id="rId3372"/>
      </mc:Fallback>
    </mc:AlternateContent>
    <mc:AlternateContent xmlns:mc="http://schemas.openxmlformats.org/markup-compatibility/2006">
      <mc:Choice Requires="x14">
        <oleObject progId="PBrush" shapeId="48494" r:id="rId3373">
          <objectPr defaultSize="0" r:id="rId202">
            <anchor moveWithCells="1" sizeWithCells="1">
              <from>
                <xdr:col>32</xdr:col>
                <xdr:colOff>0</xdr:colOff>
                <xdr:row>148</xdr:row>
                <xdr:rowOff>0</xdr:rowOff>
              </from>
              <to>
                <xdr:col>32</xdr:col>
                <xdr:colOff>400050</xdr:colOff>
                <xdr:row>148</xdr:row>
                <xdr:rowOff>485775</xdr:rowOff>
              </to>
            </anchor>
          </objectPr>
        </oleObject>
      </mc:Choice>
      <mc:Fallback>
        <oleObject progId="PBrush" shapeId="48494" r:id="rId3373"/>
      </mc:Fallback>
    </mc:AlternateContent>
    <mc:AlternateContent xmlns:mc="http://schemas.openxmlformats.org/markup-compatibility/2006">
      <mc:Choice Requires="x14">
        <oleObject progId="PBrush" shapeId="48495" r:id="rId3374">
          <objectPr defaultSize="0" r:id="rId5">
            <anchor moveWithCells="1" sizeWithCells="1">
              <from>
                <xdr:col>34</xdr:col>
                <xdr:colOff>0</xdr:colOff>
                <xdr:row>148</xdr:row>
                <xdr:rowOff>0</xdr:rowOff>
              </from>
              <to>
                <xdr:col>34</xdr:col>
                <xdr:colOff>400050</xdr:colOff>
                <xdr:row>148</xdr:row>
                <xdr:rowOff>485775</xdr:rowOff>
              </to>
            </anchor>
          </objectPr>
        </oleObject>
      </mc:Choice>
      <mc:Fallback>
        <oleObject progId="PBrush" shapeId="48495" r:id="rId3374"/>
      </mc:Fallback>
    </mc:AlternateContent>
    <mc:AlternateContent xmlns:mc="http://schemas.openxmlformats.org/markup-compatibility/2006">
      <mc:Choice Requires="x14">
        <oleObject progId="PBrush" shapeId="48496" r:id="rId3375">
          <objectPr defaultSize="0" r:id="rId573">
            <anchor moveWithCells="1" sizeWithCells="1">
              <from>
                <xdr:col>36</xdr:col>
                <xdr:colOff>0</xdr:colOff>
                <xdr:row>148</xdr:row>
                <xdr:rowOff>0</xdr:rowOff>
              </from>
              <to>
                <xdr:col>36</xdr:col>
                <xdr:colOff>400050</xdr:colOff>
                <xdr:row>148</xdr:row>
                <xdr:rowOff>485775</xdr:rowOff>
              </to>
            </anchor>
          </objectPr>
        </oleObject>
      </mc:Choice>
      <mc:Fallback>
        <oleObject progId="PBrush" shapeId="48496" r:id="rId3375"/>
      </mc:Fallback>
    </mc:AlternateContent>
    <mc:AlternateContent xmlns:mc="http://schemas.openxmlformats.org/markup-compatibility/2006">
      <mc:Choice Requires="x14">
        <oleObject progId="PBrush" shapeId="48497" r:id="rId3376">
          <objectPr defaultSize="0" r:id="rId198">
            <anchor moveWithCells="1" sizeWithCells="1">
              <from>
                <xdr:col>38</xdr:col>
                <xdr:colOff>0</xdr:colOff>
                <xdr:row>148</xdr:row>
                <xdr:rowOff>0</xdr:rowOff>
              </from>
              <to>
                <xdr:col>38</xdr:col>
                <xdr:colOff>400050</xdr:colOff>
                <xdr:row>148</xdr:row>
                <xdr:rowOff>485775</xdr:rowOff>
              </to>
            </anchor>
          </objectPr>
        </oleObject>
      </mc:Choice>
      <mc:Fallback>
        <oleObject progId="PBrush" shapeId="48497" r:id="rId3376"/>
      </mc:Fallback>
    </mc:AlternateContent>
    <mc:AlternateContent xmlns:mc="http://schemas.openxmlformats.org/markup-compatibility/2006">
      <mc:Choice Requires="x14">
        <oleObject progId="PBrush" shapeId="48498" r:id="rId3377">
          <objectPr defaultSize="0" r:id="rId570">
            <anchor moveWithCells="1" sizeWithCells="1">
              <from>
                <xdr:col>40</xdr:col>
                <xdr:colOff>0</xdr:colOff>
                <xdr:row>148</xdr:row>
                <xdr:rowOff>0</xdr:rowOff>
              </from>
              <to>
                <xdr:col>40</xdr:col>
                <xdr:colOff>400050</xdr:colOff>
                <xdr:row>148</xdr:row>
                <xdr:rowOff>485775</xdr:rowOff>
              </to>
            </anchor>
          </objectPr>
        </oleObject>
      </mc:Choice>
      <mc:Fallback>
        <oleObject progId="PBrush" shapeId="48498" r:id="rId3377"/>
      </mc:Fallback>
    </mc:AlternateContent>
    <mc:AlternateContent xmlns:mc="http://schemas.openxmlformats.org/markup-compatibility/2006">
      <mc:Choice Requires="x14">
        <oleObject progId="PBrush" shapeId="48499" r:id="rId3378">
          <objectPr defaultSize="0" r:id="rId568">
            <anchor moveWithCells="1" sizeWithCells="1">
              <from>
                <xdr:col>42</xdr:col>
                <xdr:colOff>0</xdr:colOff>
                <xdr:row>148</xdr:row>
                <xdr:rowOff>0</xdr:rowOff>
              </from>
              <to>
                <xdr:col>42</xdr:col>
                <xdr:colOff>400050</xdr:colOff>
                <xdr:row>148</xdr:row>
                <xdr:rowOff>485775</xdr:rowOff>
              </to>
            </anchor>
          </objectPr>
        </oleObject>
      </mc:Choice>
      <mc:Fallback>
        <oleObject progId="PBrush" shapeId="48499" r:id="rId3378"/>
      </mc:Fallback>
    </mc:AlternateContent>
    <mc:AlternateContent xmlns:mc="http://schemas.openxmlformats.org/markup-compatibility/2006">
      <mc:Choice Requires="x14">
        <oleObject progId="PBrush" shapeId="48500" r:id="rId3379">
          <objectPr defaultSize="0" r:id="rId357">
            <anchor moveWithCells="1" sizeWithCells="1">
              <from>
                <xdr:col>28</xdr:col>
                <xdr:colOff>0</xdr:colOff>
                <xdr:row>69</xdr:row>
                <xdr:rowOff>0</xdr:rowOff>
              </from>
              <to>
                <xdr:col>28</xdr:col>
                <xdr:colOff>400050</xdr:colOff>
                <xdr:row>69</xdr:row>
                <xdr:rowOff>485775</xdr:rowOff>
              </to>
            </anchor>
          </objectPr>
        </oleObject>
      </mc:Choice>
      <mc:Fallback>
        <oleObject progId="PBrush" shapeId="48500" r:id="rId3379"/>
      </mc:Fallback>
    </mc:AlternateContent>
    <mc:AlternateContent xmlns:mc="http://schemas.openxmlformats.org/markup-compatibility/2006">
      <mc:Choice Requires="x14">
        <oleObject progId="PBrush" shapeId="48501" r:id="rId3380">
          <objectPr defaultSize="0" r:id="rId131">
            <anchor moveWithCells="1" sizeWithCells="1">
              <from>
                <xdr:col>30</xdr:col>
                <xdr:colOff>0</xdr:colOff>
                <xdr:row>69</xdr:row>
                <xdr:rowOff>0</xdr:rowOff>
              </from>
              <to>
                <xdr:col>30</xdr:col>
                <xdr:colOff>400050</xdr:colOff>
                <xdr:row>69</xdr:row>
                <xdr:rowOff>485775</xdr:rowOff>
              </to>
            </anchor>
          </objectPr>
        </oleObject>
      </mc:Choice>
      <mc:Fallback>
        <oleObject progId="PBrush" shapeId="48501" r:id="rId3380"/>
      </mc:Fallback>
    </mc:AlternateContent>
    <mc:AlternateContent xmlns:mc="http://schemas.openxmlformats.org/markup-compatibility/2006">
      <mc:Choice Requires="x14">
        <oleObject progId="PBrush" shapeId="48502" r:id="rId3381">
          <objectPr defaultSize="0" r:id="rId202">
            <anchor moveWithCells="1" sizeWithCells="1">
              <from>
                <xdr:col>32</xdr:col>
                <xdr:colOff>0</xdr:colOff>
                <xdr:row>69</xdr:row>
                <xdr:rowOff>0</xdr:rowOff>
              </from>
              <to>
                <xdr:col>32</xdr:col>
                <xdr:colOff>400050</xdr:colOff>
                <xdr:row>69</xdr:row>
                <xdr:rowOff>485775</xdr:rowOff>
              </to>
            </anchor>
          </objectPr>
        </oleObject>
      </mc:Choice>
      <mc:Fallback>
        <oleObject progId="PBrush" shapeId="48502" r:id="rId3381"/>
      </mc:Fallback>
    </mc:AlternateContent>
    <mc:AlternateContent xmlns:mc="http://schemas.openxmlformats.org/markup-compatibility/2006">
      <mc:Choice Requires="x14">
        <oleObject progId="PBrush" shapeId="48503" r:id="rId3382">
          <objectPr defaultSize="0" r:id="rId5">
            <anchor moveWithCells="1" sizeWithCells="1">
              <from>
                <xdr:col>34</xdr:col>
                <xdr:colOff>0</xdr:colOff>
                <xdr:row>69</xdr:row>
                <xdr:rowOff>0</xdr:rowOff>
              </from>
              <to>
                <xdr:col>34</xdr:col>
                <xdr:colOff>400050</xdr:colOff>
                <xdr:row>69</xdr:row>
                <xdr:rowOff>485775</xdr:rowOff>
              </to>
            </anchor>
          </objectPr>
        </oleObject>
      </mc:Choice>
      <mc:Fallback>
        <oleObject progId="PBrush" shapeId="48503" r:id="rId3382"/>
      </mc:Fallback>
    </mc:AlternateContent>
    <mc:AlternateContent xmlns:mc="http://schemas.openxmlformats.org/markup-compatibility/2006">
      <mc:Choice Requires="x14">
        <oleObject progId="PBrush" shapeId="48504" r:id="rId3383">
          <objectPr defaultSize="0" r:id="rId573">
            <anchor moveWithCells="1" sizeWithCells="1">
              <from>
                <xdr:col>36</xdr:col>
                <xdr:colOff>0</xdr:colOff>
                <xdr:row>69</xdr:row>
                <xdr:rowOff>0</xdr:rowOff>
              </from>
              <to>
                <xdr:col>36</xdr:col>
                <xdr:colOff>400050</xdr:colOff>
                <xdr:row>69</xdr:row>
                <xdr:rowOff>485775</xdr:rowOff>
              </to>
            </anchor>
          </objectPr>
        </oleObject>
      </mc:Choice>
      <mc:Fallback>
        <oleObject progId="PBrush" shapeId="48504" r:id="rId3383"/>
      </mc:Fallback>
    </mc:AlternateContent>
    <mc:AlternateContent xmlns:mc="http://schemas.openxmlformats.org/markup-compatibility/2006">
      <mc:Choice Requires="x14">
        <oleObject progId="PBrush" shapeId="48505" r:id="rId3384">
          <objectPr defaultSize="0" r:id="rId198">
            <anchor moveWithCells="1" sizeWithCells="1">
              <from>
                <xdr:col>38</xdr:col>
                <xdr:colOff>0</xdr:colOff>
                <xdr:row>69</xdr:row>
                <xdr:rowOff>0</xdr:rowOff>
              </from>
              <to>
                <xdr:col>38</xdr:col>
                <xdr:colOff>400050</xdr:colOff>
                <xdr:row>69</xdr:row>
                <xdr:rowOff>485775</xdr:rowOff>
              </to>
            </anchor>
          </objectPr>
        </oleObject>
      </mc:Choice>
      <mc:Fallback>
        <oleObject progId="PBrush" shapeId="48505" r:id="rId3384"/>
      </mc:Fallback>
    </mc:AlternateContent>
    <mc:AlternateContent xmlns:mc="http://schemas.openxmlformats.org/markup-compatibility/2006">
      <mc:Choice Requires="x14">
        <oleObject progId="PBrush" shapeId="48506" r:id="rId3385">
          <objectPr defaultSize="0" r:id="rId570">
            <anchor moveWithCells="1" sizeWithCells="1">
              <from>
                <xdr:col>40</xdr:col>
                <xdr:colOff>0</xdr:colOff>
                <xdr:row>69</xdr:row>
                <xdr:rowOff>0</xdr:rowOff>
              </from>
              <to>
                <xdr:col>40</xdr:col>
                <xdr:colOff>400050</xdr:colOff>
                <xdr:row>69</xdr:row>
                <xdr:rowOff>485775</xdr:rowOff>
              </to>
            </anchor>
          </objectPr>
        </oleObject>
      </mc:Choice>
      <mc:Fallback>
        <oleObject progId="PBrush" shapeId="48506" r:id="rId3385"/>
      </mc:Fallback>
    </mc:AlternateContent>
    <mc:AlternateContent xmlns:mc="http://schemas.openxmlformats.org/markup-compatibility/2006">
      <mc:Choice Requires="x14">
        <oleObject progId="PBrush" shapeId="48507" r:id="rId3386">
          <objectPr defaultSize="0" r:id="rId568">
            <anchor moveWithCells="1" sizeWithCells="1">
              <from>
                <xdr:col>42</xdr:col>
                <xdr:colOff>0</xdr:colOff>
                <xdr:row>69</xdr:row>
                <xdr:rowOff>0</xdr:rowOff>
              </from>
              <to>
                <xdr:col>42</xdr:col>
                <xdr:colOff>400050</xdr:colOff>
                <xdr:row>69</xdr:row>
                <xdr:rowOff>485775</xdr:rowOff>
              </to>
            </anchor>
          </objectPr>
        </oleObject>
      </mc:Choice>
      <mc:Fallback>
        <oleObject progId="PBrush" shapeId="48507" r:id="rId3386"/>
      </mc:Fallback>
    </mc:AlternateContent>
    <mc:AlternateContent xmlns:mc="http://schemas.openxmlformats.org/markup-compatibility/2006">
      <mc:Choice Requires="x14">
        <oleObject progId="PBrush" shapeId="48508" r:id="rId3387">
          <objectPr defaultSize="0" r:id="rId357">
            <anchor moveWithCells="1" sizeWithCells="1">
              <from>
                <xdr:col>28</xdr:col>
                <xdr:colOff>0</xdr:colOff>
                <xdr:row>93</xdr:row>
                <xdr:rowOff>0</xdr:rowOff>
              </from>
              <to>
                <xdr:col>28</xdr:col>
                <xdr:colOff>400050</xdr:colOff>
                <xdr:row>93</xdr:row>
                <xdr:rowOff>485775</xdr:rowOff>
              </to>
            </anchor>
          </objectPr>
        </oleObject>
      </mc:Choice>
      <mc:Fallback>
        <oleObject progId="PBrush" shapeId="48508" r:id="rId3387"/>
      </mc:Fallback>
    </mc:AlternateContent>
    <mc:AlternateContent xmlns:mc="http://schemas.openxmlformats.org/markup-compatibility/2006">
      <mc:Choice Requires="x14">
        <oleObject progId="PBrush" shapeId="48509" r:id="rId3388">
          <objectPr defaultSize="0" r:id="rId131">
            <anchor moveWithCells="1" sizeWithCells="1">
              <from>
                <xdr:col>30</xdr:col>
                <xdr:colOff>0</xdr:colOff>
                <xdr:row>93</xdr:row>
                <xdr:rowOff>0</xdr:rowOff>
              </from>
              <to>
                <xdr:col>30</xdr:col>
                <xdr:colOff>400050</xdr:colOff>
                <xdr:row>93</xdr:row>
                <xdr:rowOff>485775</xdr:rowOff>
              </to>
            </anchor>
          </objectPr>
        </oleObject>
      </mc:Choice>
      <mc:Fallback>
        <oleObject progId="PBrush" shapeId="48509" r:id="rId3388"/>
      </mc:Fallback>
    </mc:AlternateContent>
    <mc:AlternateContent xmlns:mc="http://schemas.openxmlformats.org/markup-compatibility/2006">
      <mc:Choice Requires="x14">
        <oleObject progId="PBrush" shapeId="48510" r:id="rId3389">
          <objectPr defaultSize="0" r:id="rId202">
            <anchor moveWithCells="1" sizeWithCells="1">
              <from>
                <xdr:col>32</xdr:col>
                <xdr:colOff>0</xdr:colOff>
                <xdr:row>93</xdr:row>
                <xdr:rowOff>0</xdr:rowOff>
              </from>
              <to>
                <xdr:col>32</xdr:col>
                <xdr:colOff>400050</xdr:colOff>
                <xdr:row>93</xdr:row>
                <xdr:rowOff>485775</xdr:rowOff>
              </to>
            </anchor>
          </objectPr>
        </oleObject>
      </mc:Choice>
      <mc:Fallback>
        <oleObject progId="PBrush" shapeId="48510" r:id="rId3389"/>
      </mc:Fallback>
    </mc:AlternateContent>
    <mc:AlternateContent xmlns:mc="http://schemas.openxmlformats.org/markup-compatibility/2006">
      <mc:Choice Requires="x14">
        <oleObject progId="PBrush" shapeId="48511" r:id="rId3390">
          <objectPr defaultSize="0" r:id="rId5">
            <anchor moveWithCells="1" sizeWithCells="1">
              <from>
                <xdr:col>34</xdr:col>
                <xdr:colOff>0</xdr:colOff>
                <xdr:row>93</xdr:row>
                <xdr:rowOff>0</xdr:rowOff>
              </from>
              <to>
                <xdr:col>34</xdr:col>
                <xdr:colOff>400050</xdr:colOff>
                <xdr:row>93</xdr:row>
                <xdr:rowOff>485775</xdr:rowOff>
              </to>
            </anchor>
          </objectPr>
        </oleObject>
      </mc:Choice>
      <mc:Fallback>
        <oleObject progId="PBrush" shapeId="48511" r:id="rId3390"/>
      </mc:Fallback>
    </mc:AlternateContent>
    <mc:AlternateContent xmlns:mc="http://schemas.openxmlformats.org/markup-compatibility/2006">
      <mc:Choice Requires="x14">
        <oleObject progId="PBrush" shapeId="48512" r:id="rId3391">
          <objectPr defaultSize="0" r:id="rId573">
            <anchor moveWithCells="1" sizeWithCells="1">
              <from>
                <xdr:col>36</xdr:col>
                <xdr:colOff>0</xdr:colOff>
                <xdr:row>93</xdr:row>
                <xdr:rowOff>0</xdr:rowOff>
              </from>
              <to>
                <xdr:col>36</xdr:col>
                <xdr:colOff>400050</xdr:colOff>
                <xdr:row>93</xdr:row>
                <xdr:rowOff>485775</xdr:rowOff>
              </to>
            </anchor>
          </objectPr>
        </oleObject>
      </mc:Choice>
      <mc:Fallback>
        <oleObject progId="PBrush" shapeId="48512" r:id="rId3391"/>
      </mc:Fallback>
    </mc:AlternateContent>
    <mc:AlternateContent xmlns:mc="http://schemas.openxmlformats.org/markup-compatibility/2006">
      <mc:Choice Requires="x14">
        <oleObject progId="PBrush" shapeId="48513" r:id="rId3392">
          <objectPr defaultSize="0" r:id="rId198">
            <anchor moveWithCells="1" sizeWithCells="1">
              <from>
                <xdr:col>38</xdr:col>
                <xdr:colOff>0</xdr:colOff>
                <xdr:row>93</xdr:row>
                <xdr:rowOff>0</xdr:rowOff>
              </from>
              <to>
                <xdr:col>38</xdr:col>
                <xdr:colOff>400050</xdr:colOff>
                <xdr:row>93</xdr:row>
                <xdr:rowOff>485775</xdr:rowOff>
              </to>
            </anchor>
          </objectPr>
        </oleObject>
      </mc:Choice>
      <mc:Fallback>
        <oleObject progId="PBrush" shapeId="48513" r:id="rId3392"/>
      </mc:Fallback>
    </mc:AlternateContent>
    <mc:AlternateContent xmlns:mc="http://schemas.openxmlformats.org/markup-compatibility/2006">
      <mc:Choice Requires="x14">
        <oleObject progId="PBrush" shapeId="48514" r:id="rId3393">
          <objectPr defaultSize="0" r:id="rId570">
            <anchor moveWithCells="1" sizeWithCells="1">
              <from>
                <xdr:col>40</xdr:col>
                <xdr:colOff>0</xdr:colOff>
                <xdr:row>93</xdr:row>
                <xdr:rowOff>0</xdr:rowOff>
              </from>
              <to>
                <xdr:col>40</xdr:col>
                <xdr:colOff>400050</xdr:colOff>
                <xdr:row>93</xdr:row>
                <xdr:rowOff>485775</xdr:rowOff>
              </to>
            </anchor>
          </objectPr>
        </oleObject>
      </mc:Choice>
      <mc:Fallback>
        <oleObject progId="PBrush" shapeId="48514" r:id="rId3393"/>
      </mc:Fallback>
    </mc:AlternateContent>
    <mc:AlternateContent xmlns:mc="http://schemas.openxmlformats.org/markup-compatibility/2006">
      <mc:Choice Requires="x14">
        <oleObject progId="PBrush" shapeId="48515" r:id="rId3394">
          <objectPr defaultSize="0" r:id="rId568">
            <anchor moveWithCells="1" sizeWithCells="1">
              <from>
                <xdr:col>42</xdr:col>
                <xdr:colOff>0</xdr:colOff>
                <xdr:row>93</xdr:row>
                <xdr:rowOff>0</xdr:rowOff>
              </from>
              <to>
                <xdr:col>42</xdr:col>
                <xdr:colOff>400050</xdr:colOff>
                <xdr:row>93</xdr:row>
                <xdr:rowOff>485775</xdr:rowOff>
              </to>
            </anchor>
          </objectPr>
        </oleObject>
      </mc:Choice>
      <mc:Fallback>
        <oleObject progId="PBrush" shapeId="48515" r:id="rId3394"/>
      </mc:Fallback>
    </mc:AlternateContent>
    <mc:AlternateContent xmlns:mc="http://schemas.openxmlformats.org/markup-compatibility/2006">
      <mc:Choice Requires="x14">
        <oleObject progId="PBrush" shapeId="48516" r:id="rId3395">
          <objectPr defaultSize="0" r:id="rId357">
            <anchor moveWithCells="1" sizeWithCells="1">
              <from>
                <xdr:col>28</xdr:col>
                <xdr:colOff>0</xdr:colOff>
                <xdr:row>94</xdr:row>
                <xdr:rowOff>0</xdr:rowOff>
              </from>
              <to>
                <xdr:col>28</xdr:col>
                <xdr:colOff>400050</xdr:colOff>
                <xdr:row>94</xdr:row>
                <xdr:rowOff>485775</xdr:rowOff>
              </to>
            </anchor>
          </objectPr>
        </oleObject>
      </mc:Choice>
      <mc:Fallback>
        <oleObject progId="PBrush" shapeId="48516" r:id="rId3395"/>
      </mc:Fallback>
    </mc:AlternateContent>
    <mc:AlternateContent xmlns:mc="http://schemas.openxmlformats.org/markup-compatibility/2006">
      <mc:Choice Requires="x14">
        <oleObject progId="PBrush" shapeId="48517" r:id="rId3396">
          <objectPr defaultSize="0" r:id="rId131">
            <anchor moveWithCells="1" sizeWithCells="1">
              <from>
                <xdr:col>30</xdr:col>
                <xdr:colOff>0</xdr:colOff>
                <xdr:row>94</xdr:row>
                <xdr:rowOff>0</xdr:rowOff>
              </from>
              <to>
                <xdr:col>30</xdr:col>
                <xdr:colOff>400050</xdr:colOff>
                <xdr:row>94</xdr:row>
                <xdr:rowOff>485775</xdr:rowOff>
              </to>
            </anchor>
          </objectPr>
        </oleObject>
      </mc:Choice>
      <mc:Fallback>
        <oleObject progId="PBrush" shapeId="48517" r:id="rId3396"/>
      </mc:Fallback>
    </mc:AlternateContent>
    <mc:AlternateContent xmlns:mc="http://schemas.openxmlformats.org/markup-compatibility/2006">
      <mc:Choice Requires="x14">
        <oleObject progId="PBrush" shapeId="48518" r:id="rId3397">
          <objectPr defaultSize="0" r:id="rId202">
            <anchor moveWithCells="1" sizeWithCells="1">
              <from>
                <xdr:col>32</xdr:col>
                <xdr:colOff>0</xdr:colOff>
                <xdr:row>94</xdr:row>
                <xdr:rowOff>0</xdr:rowOff>
              </from>
              <to>
                <xdr:col>32</xdr:col>
                <xdr:colOff>400050</xdr:colOff>
                <xdr:row>94</xdr:row>
                <xdr:rowOff>485775</xdr:rowOff>
              </to>
            </anchor>
          </objectPr>
        </oleObject>
      </mc:Choice>
      <mc:Fallback>
        <oleObject progId="PBrush" shapeId="48518" r:id="rId3397"/>
      </mc:Fallback>
    </mc:AlternateContent>
    <mc:AlternateContent xmlns:mc="http://schemas.openxmlformats.org/markup-compatibility/2006">
      <mc:Choice Requires="x14">
        <oleObject progId="PBrush" shapeId="48519" r:id="rId3398">
          <objectPr defaultSize="0" r:id="rId5">
            <anchor moveWithCells="1" sizeWithCells="1">
              <from>
                <xdr:col>34</xdr:col>
                <xdr:colOff>0</xdr:colOff>
                <xdr:row>94</xdr:row>
                <xdr:rowOff>0</xdr:rowOff>
              </from>
              <to>
                <xdr:col>34</xdr:col>
                <xdr:colOff>400050</xdr:colOff>
                <xdr:row>94</xdr:row>
                <xdr:rowOff>485775</xdr:rowOff>
              </to>
            </anchor>
          </objectPr>
        </oleObject>
      </mc:Choice>
      <mc:Fallback>
        <oleObject progId="PBrush" shapeId="48519" r:id="rId3398"/>
      </mc:Fallback>
    </mc:AlternateContent>
    <mc:AlternateContent xmlns:mc="http://schemas.openxmlformats.org/markup-compatibility/2006">
      <mc:Choice Requires="x14">
        <oleObject progId="PBrush" shapeId="48520" r:id="rId3399">
          <objectPr defaultSize="0" r:id="rId573">
            <anchor moveWithCells="1" sizeWithCells="1">
              <from>
                <xdr:col>36</xdr:col>
                <xdr:colOff>0</xdr:colOff>
                <xdr:row>94</xdr:row>
                <xdr:rowOff>0</xdr:rowOff>
              </from>
              <to>
                <xdr:col>36</xdr:col>
                <xdr:colOff>400050</xdr:colOff>
                <xdr:row>94</xdr:row>
                <xdr:rowOff>485775</xdr:rowOff>
              </to>
            </anchor>
          </objectPr>
        </oleObject>
      </mc:Choice>
      <mc:Fallback>
        <oleObject progId="PBrush" shapeId="48520" r:id="rId3399"/>
      </mc:Fallback>
    </mc:AlternateContent>
    <mc:AlternateContent xmlns:mc="http://schemas.openxmlformats.org/markup-compatibility/2006">
      <mc:Choice Requires="x14">
        <oleObject progId="PBrush" shapeId="48521" r:id="rId3400">
          <objectPr defaultSize="0" r:id="rId198">
            <anchor moveWithCells="1" sizeWithCells="1">
              <from>
                <xdr:col>38</xdr:col>
                <xdr:colOff>0</xdr:colOff>
                <xdr:row>94</xdr:row>
                <xdr:rowOff>0</xdr:rowOff>
              </from>
              <to>
                <xdr:col>38</xdr:col>
                <xdr:colOff>400050</xdr:colOff>
                <xdr:row>94</xdr:row>
                <xdr:rowOff>485775</xdr:rowOff>
              </to>
            </anchor>
          </objectPr>
        </oleObject>
      </mc:Choice>
      <mc:Fallback>
        <oleObject progId="PBrush" shapeId="48521" r:id="rId3400"/>
      </mc:Fallback>
    </mc:AlternateContent>
    <mc:AlternateContent xmlns:mc="http://schemas.openxmlformats.org/markup-compatibility/2006">
      <mc:Choice Requires="x14">
        <oleObject progId="PBrush" shapeId="48522" r:id="rId3401">
          <objectPr defaultSize="0" r:id="rId570">
            <anchor moveWithCells="1" sizeWithCells="1">
              <from>
                <xdr:col>40</xdr:col>
                <xdr:colOff>0</xdr:colOff>
                <xdr:row>94</xdr:row>
                <xdr:rowOff>0</xdr:rowOff>
              </from>
              <to>
                <xdr:col>40</xdr:col>
                <xdr:colOff>400050</xdr:colOff>
                <xdr:row>94</xdr:row>
                <xdr:rowOff>485775</xdr:rowOff>
              </to>
            </anchor>
          </objectPr>
        </oleObject>
      </mc:Choice>
      <mc:Fallback>
        <oleObject progId="PBrush" shapeId="48522" r:id="rId3401"/>
      </mc:Fallback>
    </mc:AlternateContent>
    <mc:AlternateContent xmlns:mc="http://schemas.openxmlformats.org/markup-compatibility/2006">
      <mc:Choice Requires="x14">
        <oleObject progId="PBrush" shapeId="48523" r:id="rId3402">
          <objectPr defaultSize="0" r:id="rId568">
            <anchor moveWithCells="1" sizeWithCells="1">
              <from>
                <xdr:col>42</xdr:col>
                <xdr:colOff>0</xdr:colOff>
                <xdr:row>94</xdr:row>
                <xdr:rowOff>0</xdr:rowOff>
              </from>
              <to>
                <xdr:col>42</xdr:col>
                <xdr:colOff>400050</xdr:colOff>
                <xdr:row>94</xdr:row>
                <xdr:rowOff>485775</xdr:rowOff>
              </to>
            </anchor>
          </objectPr>
        </oleObject>
      </mc:Choice>
      <mc:Fallback>
        <oleObject progId="PBrush" shapeId="48523" r:id="rId3402"/>
      </mc:Fallback>
    </mc:AlternateContent>
    <mc:AlternateContent xmlns:mc="http://schemas.openxmlformats.org/markup-compatibility/2006">
      <mc:Choice Requires="x14">
        <oleObject progId="PBrush" shapeId="48524" r:id="rId3403">
          <objectPr defaultSize="0" r:id="rId131">
            <anchor moveWithCells="1" sizeWithCells="1">
              <from>
                <xdr:col>28</xdr:col>
                <xdr:colOff>0</xdr:colOff>
                <xdr:row>171</xdr:row>
                <xdr:rowOff>0</xdr:rowOff>
              </from>
              <to>
                <xdr:col>28</xdr:col>
                <xdr:colOff>400050</xdr:colOff>
                <xdr:row>171</xdr:row>
                <xdr:rowOff>485775</xdr:rowOff>
              </to>
            </anchor>
          </objectPr>
        </oleObject>
      </mc:Choice>
      <mc:Fallback>
        <oleObject progId="PBrush" shapeId="48524" r:id="rId3403"/>
      </mc:Fallback>
    </mc:AlternateContent>
    <mc:AlternateContent xmlns:mc="http://schemas.openxmlformats.org/markup-compatibility/2006">
      <mc:Choice Requires="x14">
        <oleObject progId="PBrush" shapeId="48525" r:id="rId3404">
          <objectPr defaultSize="0" r:id="rId202">
            <anchor moveWithCells="1" sizeWithCells="1">
              <from>
                <xdr:col>30</xdr:col>
                <xdr:colOff>0</xdr:colOff>
                <xdr:row>171</xdr:row>
                <xdr:rowOff>0</xdr:rowOff>
              </from>
              <to>
                <xdr:col>30</xdr:col>
                <xdr:colOff>400050</xdr:colOff>
                <xdr:row>171</xdr:row>
                <xdr:rowOff>485775</xdr:rowOff>
              </to>
            </anchor>
          </objectPr>
        </oleObject>
      </mc:Choice>
      <mc:Fallback>
        <oleObject progId="PBrush" shapeId="48525" r:id="rId3404"/>
      </mc:Fallback>
    </mc:AlternateContent>
    <mc:AlternateContent xmlns:mc="http://schemas.openxmlformats.org/markup-compatibility/2006">
      <mc:Choice Requires="x14">
        <oleObject progId="PBrush" shapeId="48526" r:id="rId3405">
          <objectPr defaultSize="0" r:id="rId5">
            <anchor moveWithCells="1" sizeWithCells="1">
              <from>
                <xdr:col>32</xdr:col>
                <xdr:colOff>0</xdr:colOff>
                <xdr:row>171</xdr:row>
                <xdr:rowOff>0</xdr:rowOff>
              </from>
              <to>
                <xdr:col>32</xdr:col>
                <xdr:colOff>400050</xdr:colOff>
                <xdr:row>171</xdr:row>
                <xdr:rowOff>485775</xdr:rowOff>
              </to>
            </anchor>
          </objectPr>
        </oleObject>
      </mc:Choice>
      <mc:Fallback>
        <oleObject progId="PBrush" shapeId="48526" r:id="rId3405"/>
      </mc:Fallback>
    </mc:AlternateContent>
    <mc:AlternateContent xmlns:mc="http://schemas.openxmlformats.org/markup-compatibility/2006">
      <mc:Choice Requires="x14">
        <oleObject progId="PBrush" shapeId="48527" r:id="rId3406">
          <objectPr defaultSize="0" r:id="rId355">
            <anchor moveWithCells="1" sizeWithCells="1">
              <from>
                <xdr:col>34</xdr:col>
                <xdr:colOff>0</xdr:colOff>
                <xdr:row>171</xdr:row>
                <xdr:rowOff>0</xdr:rowOff>
              </from>
              <to>
                <xdr:col>34</xdr:col>
                <xdr:colOff>400050</xdr:colOff>
                <xdr:row>171</xdr:row>
                <xdr:rowOff>485775</xdr:rowOff>
              </to>
            </anchor>
          </objectPr>
        </oleObject>
      </mc:Choice>
      <mc:Fallback>
        <oleObject progId="PBrush" shapeId="48527" r:id="rId3406"/>
      </mc:Fallback>
    </mc:AlternateContent>
    <mc:AlternateContent xmlns:mc="http://schemas.openxmlformats.org/markup-compatibility/2006">
      <mc:Choice Requires="x14">
        <oleObject progId="PBrush" shapeId="48528" r:id="rId3407">
          <objectPr defaultSize="0" r:id="rId17">
            <anchor moveWithCells="1" sizeWithCells="1">
              <from>
                <xdr:col>36</xdr:col>
                <xdr:colOff>0</xdr:colOff>
                <xdr:row>171</xdr:row>
                <xdr:rowOff>0</xdr:rowOff>
              </from>
              <to>
                <xdr:col>36</xdr:col>
                <xdr:colOff>400050</xdr:colOff>
                <xdr:row>171</xdr:row>
                <xdr:rowOff>485775</xdr:rowOff>
              </to>
            </anchor>
          </objectPr>
        </oleObject>
      </mc:Choice>
      <mc:Fallback>
        <oleObject progId="PBrush" shapeId="48528" r:id="rId3407"/>
      </mc:Fallback>
    </mc:AlternateContent>
    <mc:AlternateContent xmlns:mc="http://schemas.openxmlformats.org/markup-compatibility/2006">
      <mc:Choice Requires="x14">
        <oleObject progId="PBrush" shapeId="48529" r:id="rId3408">
          <objectPr defaultSize="0" r:id="rId291">
            <anchor moveWithCells="1" sizeWithCells="1">
              <from>
                <xdr:col>38</xdr:col>
                <xdr:colOff>0</xdr:colOff>
                <xdr:row>171</xdr:row>
                <xdr:rowOff>0</xdr:rowOff>
              </from>
              <to>
                <xdr:col>38</xdr:col>
                <xdr:colOff>400050</xdr:colOff>
                <xdr:row>171</xdr:row>
                <xdr:rowOff>485775</xdr:rowOff>
              </to>
            </anchor>
          </objectPr>
        </oleObject>
      </mc:Choice>
      <mc:Fallback>
        <oleObject progId="PBrush" shapeId="48529" r:id="rId3408"/>
      </mc:Fallback>
    </mc:AlternateContent>
    <mc:AlternateContent xmlns:mc="http://schemas.openxmlformats.org/markup-compatibility/2006">
      <mc:Choice Requires="x14">
        <oleObject progId="PBrush" shapeId="48530" r:id="rId3409">
          <objectPr defaultSize="0" r:id="rId621">
            <anchor moveWithCells="1" sizeWithCells="1">
              <from>
                <xdr:col>40</xdr:col>
                <xdr:colOff>0</xdr:colOff>
                <xdr:row>171</xdr:row>
                <xdr:rowOff>0</xdr:rowOff>
              </from>
              <to>
                <xdr:col>40</xdr:col>
                <xdr:colOff>400050</xdr:colOff>
                <xdr:row>171</xdr:row>
                <xdr:rowOff>485775</xdr:rowOff>
              </to>
            </anchor>
          </objectPr>
        </oleObject>
      </mc:Choice>
      <mc:Fallback>
        <oleObject progId="PBrush" shapeId="48530" r:id="rId3409"/>
      </mc:Fallback>
    </mc:AlternateContent>
    <mc:AlternateContent xmlns:mc="http://schemas.openxmlformats.org/markup-compatibility/2006">
      <mc:Choice Requires="x14">
        <oleObject progId="PBrush" shapeId="48531" r:id="rId3410">
          <objectPr defaultSize="0" r:id="rId619">
            <anchor moveWithCells="1" sizeWithCells="1">
              <from>
                <xdr:col>42</xdr:col>
                <xdr:colOff>0</xdr:colOff>
                <xdr:row>171</xdr:row>
                <xdr:rowOff>0</xdr:rowOff>
              </from>
              <to>
                <xdr:col>42</xdr:col>
                <xdr:colOff>400050</xdr:colOff>
                <xdr:row>171</xdr:row>
                <xdr:rowOff>485775</xdr:rowOff>
              </to>
            </anchor>
          </objectPr>
        </oleObject>
      </mc:Choice>
      <mc:Fallback>
        <oleObject progId="PBrush" shapeId="48531" r:id="rId3410"/>
      </mc:Fallback>
    </mc:AlternateContent>
    <mc:AlternateContent xmlns:mc="http://schemas.openxmlformats.org/markup-compatibility/2006">
      <mc:Choice Requires="x14">
        <oleObject progId="PBrush" shapeId="48532" r:id="rId3411">
          <objectPr defaultSize="0" r:id="rId131">
            <anchor moveWithCells="1" sizeWithCells="1">
              <from>
                <xdr:col>28</xdr:col>
                <xdr:colOff>0</xdr:colOff>
                <xdr:row>172</xdr:row>
                <xdr:rowOff>0</xdr:rowOff>
              </from>
              <to>
                <xdr:col>28</xdr:col>
                <xdr:colOff>400050</xdr:colOff>
                <xdr:row>172</xdr:row>
                <xdr:rowOff>485775</xdr:rowOff>
              </to>
            </anchor>
          </objectPr>
        </oleObject>
      </mc:Choice>
      <mc:Fallback>
        <oleObject progId="PBrush" shapeId="48532" r:id="rId3411"/>
      </mc:Fallback>
    </mc:AlternateContent>
    <mc:AlternateContent xmlns:mc="http://schemas.openxmlformats.org/markup-compatibility/2006">
      <mc:Choice Requires="x14">
        <oleObject progId="PBrush" shapeId="48533" r:id="rId3412">
          <objectPr defaultSize="0" r:id="rId202">
            <anchor moveWithCells="1" sizeWithCells="1">
              <from>
                <xdr:col>30</xdr:col>
                <xdr:colOff>0</xdr:colOff>
                <xdr:row>172</xdr:row>
                <xdr:rowOff>0</xdr:rowOff>
              </from>
              <to>
                <xdr:col>30</xdr:col>
                <xdr:colOff>400050</xdr:colOff>
                <xdr:row>172</xdr:row>
                <xdr:rowOff>485775</xdr:rowOff>
              </to>
            </anchor>
          </objectPr>
        </oleObject>
      </mc:Choice>
      <mc:Fallback>
        <oleObject progId="PBrush" shapeId="48533" r:id="rId3412"/>
      </mc:Fallback>
    </mc:AlternateContent>
    <mc:AlternateContent xmlns:mc="http://schemas.openxmlformats.org/markup-compatibility/2006">
      <mc:Choice Requires="x14">
        <oleObject progId="PBrush" shapeId="48534" r:id="rId3413">
          <objectPr defaultSize="0" r:id="rId5">
            <anchor moveWithCells="1" sizeWithCells="1">
              <from>
                <xdr:col>32</xdr:col>
                <xdr:colOff>0</xdr:colOff>
                <xdr:row>172</xdr:row>
                <xdr:rowOff>0</xdr:rowOff>
              </from>
              <to>
                <xdr:col>32</xdr:col>
                <xdr:colOff>400050</xdr:colOff>
                <xdr:row>172</xdr:row>
                <xdr:rowOff>485775</xdr:rowOff>
              </to>
            </anchor>
          </objectPr>
        </oleObject>
      </mc:Choice>
      <mc:Fallback>
        <oleObject progId="PBrush" shapeId="48534" r:id="rId3413"/>
      </mc:Fallback>
    </mc:AlternateContent>
    <mc:AlternateContent xmlns:mc="http://schemas.openxmlformats.org/markup-compatibility/2006">
      <mc:Choice Requires="x14">
        <oleObject progId="PBrush" shapeId="48535" r:id="rId3414">
          <objectPr defaultSize="0" r:id="rId355">
            <anchor moveWithCells="1" sizeWithCells="1">
              <from>
                <xdr:col>34</xdr:col>
                <xdr:colOff>0</xdr:colOff>
                <xdr:row>172</xdr:row>
                <xdr:rowOff>0</xdr:rowOff>
              </from>
              <to>
                <xdr:col>34</xdr:col>
                <xdr:colOff>400050</xdr:colOff>
                <xdr:row>172</xdr:row>
                <xdr:rowOff>485775</xdr:rowOff>
              </to>
            </anchor>
          </objectPr>
        </oleObject>
      </mc:Choice>
      <mc:Fallback>
        <oleObject progId="PBrush" shapeId="48535" r:id="rId3414"/>
      </mc:Fallback>
    </mc:AlternateContent>
    <mc:AlternateContent xmlns:mc="http://schemas.openxmlformats.org/markup-compatibility/2006">
      <mc:Choice Requires="x14">
        <oleObject progId="PBrush" shapeId="48536" r:id="rId3415">
          <objectPr defaultSize="0" r:id="rId17">
            <anchor moveWithCells="1" sizeWithCells="1">
              <from>
                <xdr:col>36</xdr:col>
                <xdr:colOff>0</xdr:colOff>
                <xdr:row>172</xdr:row>
                <xdr:rowOff>0</xdr:rowOff>
              </from>
              <to>
                <xdr:col>36</xdr:col>
                <xdr:colOff>400050</xdr:colOff>
                <xdr:row>172</xdr:row>
                <xdr:rowOff>485775</xdr:rowOff>
              </to>
            </anchor>
          </objectPr>
        </oleObject>
      </mc:Choice>
      <mc:Fallback>
        <oleObject progId="PBrush" shapeId="48536" r:id="rId3415"/>
      </mc:Fallback>
    </mc:AlternateContent>
    <mc:AlternateContent xmlns:mc="http://schemas.openxmlformats.org/markup-compatibility/2006">
      <mc:Choice Requires="x14">
        <oleObject progId="PBrush" shapeId="48537" r:id="rId3416">
          <objectPr defaultSize="0" r:id="rId291">
            <anchor moveWithCells="1" sizeWithCells="1">
              <from>
                <xdr:col>38</xdr:col>
                <xdr:colOff>0</xdr:colOff>
                <xdr:row>172</xdr:row>
                <xdr:rowOff>0</xdr:rowOff>
              </from>
              <to>
                <xdr:col>38</xdr:col>
                <xdr:colOff>400050</xdr:colOff>
                <xdr:row>172</xdr:row>
                <xdr:rowOff>485775</xdr:rowOff>
              </to>
            </anchor>
          </objectPr>
        </oleObject>
      </mc:Choice>
      <mc:Fallback>
        <oleObject progId="PBrush" shapeId="48537" r:id="rId3416"/>
      </mc:Fallback>
    </mc:AlternateContent>
    <mc:AlternateContent xmlns:mc="http://schemas.openxmlformats.org/markup-compatibility/2006">
      <mc:Choice Requires="x14">
        <oleObject progId="PBrush" shapeId="48538" r:id="rId3417">
          <objectPr defaultSize="0" r:id="rId621">
            <anchor moveWithCells="1" sizeWithCells="1">
              <from>
                <xdr:col>40</xdr:col>
                <xdr:colOff>0</xdr:colOff>
                <xdr:row>172</xdr:row>
                <xdr:rowOff>0</xdr:rowOff>
              </from>
              <to>
                <xdr:col>40</xdr:col>
                <xdr:colOff>400050</xdr:colOff>
                <xdr:row>172</xdr:row>
                <xdr:rowOff>485775</xdr:rowOff>
              </to>
            </anchor>
          </objectPr>
        </oleObject>
      </mc:Choice>
      <mc:Fallback>
        <oleObject progId="PBrush" shapeId="48538" r:id="rId3417"/>
      </mc:Fallback>
    </mc:AlternateContent>
    <mc:AlternateContent xmlns:mc="http://schemas.openxmlformats.org/markup-compatibility/2006">
      <mc:Choice Requires="x14">
        <oleObject progId="PBrush" shapeId="48539" r:id="rId3418">
          <objectPr defaultSize="0" r:id="rId619">
            <anchor moveWithCells="1" sizeWithCells="1">
              <from>
                <xdr:col>42</xdr:col>
                <xdr:colOff>0</xdr:colOff>
                <xdr:row>172</xdr:row>
                <xdr:rowOff>0</xdr:rowOff>
              </from>
              <to>
                <xdr:col>42</xdr:col>
                <xdr:colOff>400050</xdr:colOff>
                <xdr:row>172</xdr:row>
                <xdr:rowOff>485775</xdr:rowOff>
              </to>
            </anchor>
          </objectPr>
        </oleObject>
      </mc:Choice>
      <mc:Fallback>
        <oleObject progId="PBrush" shapeId="48539" r:id="rId3418"/>
      </mc:Fallback>
    </mc:AlternateContent>
    <mc:AlternateContent xmlns:mc="http://schemas.openxmlformats.org/markup-compatibility/2006">
      <mc:Choice Requires="x14">
        <oleObject progId="PBrush" shapeId="48540" r:id="rId3419">
          <objectPr defaultSize="0" r:id="rId131">
            <anchor moveWithCells="1" sizeWithCells="1">
              <from>
                <xdr:col>28</xdr:col>
                <xdr:colOff>0</xdr:colOff>
                <xdr:row>123</xdr:row>
                <xdr:rowOff>0</xdr:rowOff>
              </from>
              <to>
                <xdr:col>28</xdr:col>
                <xdr:colOff>400050</xdr:colOff>
                <xdr:row>123</xdr:row>
                <xdr:rowOff>485775</xdr:rowOff>
              </to>
            </anchor>
          </objectPr>
        </oleObject>
      </mc:Choice>
      <mc:Fallback>
        <oleObject progId="PBrush" shapeId="48540" r:id="rId3419"/>
      </mc:Fallback>
    </mc:AlternateContent>
    <mc:AlternateContent xmlns:mc="http://schemas.openxmlformats.org/markup-compatibility/2006">
      <mc:Choice Requires="x14">
        <oleObject progId="PBrush" shapeId="48541" r:id="rId3420">
          <objectPr defaultSize="0" r:id="rId202">
            <anchor moveWithCells="1" sizeWithCells="1">
              <from>
                <xdr:col>30</xdr:col>
                <xdr:colOff>0</xdr:colOff>
                <xdr:row>123</xdr:row>
                <xdr:rowOff>0</xdr:rowOff>
              </from>
              <to>
                <xdr:col>30</xdr:col>
                <xdr:colOff>400050</xdr:colOff>
                <xdr:row>123</xdr:row>
                <xdr:rowOff>485775</xdr:rowOff>
              </to>
            </anchor>
          </objectPr>
        </oleObject>
      </mc:Choice>
      <mc:Fallback>
        <oleObject progId="PBrush" shapeId="48541" r:id="rId3420"/>
      </mc:Fallback>
    </mc:AlternateContent>
    <mc:AlternateContent xmlns:mc="http://schemas.openxmlformats.org/markup-compatibility/2006">
      <mc:Choice Requires="x14">
        <oleObject progId="PBrush" shapeId="48542" r:id="rId3421">
          <objectPr defaultSize="0" r:id="rId5">
            <anchor moveWithCells="1" sizeWithCells="1">
              <from>
                <xdr:col>32</xdr:col>
                <xdr:colOff>0</xdr:colOff>
                <xdr:row>123</xdr:row>
                <xdr:rowOff>0</xdr:rowOff>
              </from>
              <to>
                <xdr:col>32</xdr:col>
                <xdr:colOff>400050</xdr:colOff>
                <xdr:row>123</xdr:row>
                <xdr:rowOff>485775</xdr:rowOff>
              </to>
            </anchor>
          </objectPr>
        </oleObject>
      </mc:Choice>
      <mc:Fallback>
        <oleObject progId="PBrush" shapeId="48542" r:id="rId3421"/>
      </mc:Fallback>
    </mc:AlternateContent>
    <mc:AlternateContent xmlns:mc="http://schemas.openxmlformats.org/markup-compatibility/2006">
      <mc:Choice Requires="x14">
        <oleObject progId="PBrush" shapeId="48543" r:id="rId3422">
          <objectPr defaultSize="0" r:id="rId355">
            <anchor moveWithCells="1" sizeWithCells="1">
              <from>
                <xdr:col>34</xdr:col>
                <xdr:colOff>0</xdr:colOff>
                <xdr:row>123</xdr:row>
                <xdr:rowOff>0</xdr:rowOff>
              </from>
              <to>
                <xdr:col>34</xdr:col>
                <xdr:colOff>400050</xdr:colOff>
                <xdr:row>123</xdr:row>
                <xdr:rowOff>485775</xdr:rowOff>
              </to>
            </anchor>
          </objectPr>
        </oleObject>
      </mc:Choice>
      <mc:Fallback>
        <oleObject progId="PBrush" shapeId="48543" r:id="rId3422"/>
      </mc:Fallback>
    </mc:AlternateContent>
    <mc:AlternateContent xmlns:mc="http://schemas.openxmlformats.org/markup-compatibility/2006">
      <mc:Choice Requires="x14">
        <oleObject progId="PBrush" shapeId="48544" r:id="rId3423">
          <objectPr defaultSize="0" r:id="rId17">
            <anchor moveWithCells="1" sizeWithCells="1">
              <from>
                <xdr:col>36</xdr:col>
                <xdr:colOff>0</xdr:colOff>
                <xdr:row>123</xdr:row>
                <xdr:rowOff>0</xdr:rowOff>
              </from>
              <to>
                <xdr:col>36</xdr:col>
                <xdr:colOff>400050</xdr:colOff>
                <xdr:row>123</xdr:row>
                <xdr:rowOff>485775</xdr:rowOff>
              </to>
            </anchor>
          </objectPr>
        </oleObject>
      </mc:Choice>
      <mc:Fallback>
        <oleObject progId="PBrush" shapeId="48544" r:id="rId3423"/>
      </mc:Fallback>
    </mc:AlternateContent>
    <mc:AlternateContent xmlns:mc="http://schemas.openxmlformats.org/markup-compatibility/2006">
      <mc:Choice Requires="x14">
        <oleObject progId="PBrush" shapeId="48545" r:id="rId3424">
          <objectPr defaultSize="0" r:id="rId291">
            <anchor moveWithCells="1" sizeWithCells="1">
              <from>
                <xdr:col>38</xdr:col>
                <xdr:colOff>0</xdr:colOff>
                <xdr:row>123</xdr:row>
                <xdr:rowOff>0</xdr:rowOff>
              </from>
              <to>
                <xdr:col>38</xdr:col>
                <xdr:colOff>400050</xdr:colOff>
                <xdr:row>123</xdr:row>
                <xdr:rowOff>485775</xdr:rowOff>
              </to>
            </anchor>
          </objectPr>
        </oleObject>
      </mc:Choice>
      <mc:Fallback>
        <oleObject progId="PBrush" shapeId="48545" r:id="rId3424"/>
      </mc:Fallback>
    </mc:AlternateContent>
    <mc:AlternateContent xmlns:mc="http://schemas.openxmlformats.org/markup-compatibility/2006">
      <mc:Choice Requires="x14">
        <oleObject progId="PBrush" shapeId="48546" r:id="rId3425">
          <objectPr defaultSize="0" r:id="rId621">
            <anchor moveWithCells="1" sizeWithCells="1">
              <from>
                <xdr:col>40</xdr:col>
                <xdr:colOff>0</xdr:colOff>
                <xdr:row>123</xdr:row>
                <xdr:rowOff>0</xdr:rowOff>
              </from>
              <to>
                <xdr:col>40</xdr:col>
                <xdr:colOff>400050</xdr:colOff>
                <xdr:row>123</xdr:row>
                <xdr:rowOff>485775</xdr:rowOff>
              </to>
            </anchor>
          </objectPr>
        </oleObject>
      </mc:Choice>
      <mc:Fallback>
        <oleObject progId="PBrush" shapeId="48546" r:id="rId3425"/>
      </mc:Fallback>
    </mc:AlternateContent>
    <mc:AlternateContent xmlns:mc="http://schemas.openxmlformats.org/markup-compatibility/2006">
      <mc:Choice Requires="x14">
        <oleObject progId="PBrush" shapeId="48547" r:id="rId3426">
          <objectPr defaultSize="0" r:id="rId619">
            <anchor moveWithCells="1" sizeWithCells="1">
              <from>
                <xdr:col>42</xdr:col>
                <xdr:colOff>0</xdr:colOff>
                <xdr:row>123</xdr:row>
                <xdr:rowOff>0</xdr:rowOff>
              </from>
              <to>
                <xdr:col>42</xdr:col>
                <xdr:colOff>400050</xdr:colOff>
                <xdr:row>123</xdr:row>
                <xdr:rowOff>485775</xdr:rowOff>
              </to>
            </anchor>
          </objectPr>
        </oleObject>
      </mc:Choice>
      <mc:Fallback>
        <oleObject progId="PBrush" shapeId="48547" r:id="rId3426"/>
      </mc:Fallback>
    </mc:AlternateContent>
    <mc:AlternateContent xmlns:mc="http://schemas.openxmlformats.org/markup-compatibility/2006">
      <mc:Choice Requires="x14">
        <oleObject progId="PBrush" shapeId="48548" r:id="rId3427">
          <objectPr defaultSize="0" r:id="rId131">
            <anchor moveWithCells="1" sizeWithCells="1">
              <from>
                <xdr:col>28</xdr:col>
                <xdr:colOff>0</xdr:colOff>
                <xdr:row>117</xdr:row>
                <xdr:rowOff>0</xdr:rowOff>
              </from>
              <to>
                <xdr:col>28</xdr:col>
                <xdr:colOff>400050</xdr:colOff>
                <xdr:row>117</xdr:row>
                <xdr:rowOff>485775</xdr:rowOff>
              </to>
            </anchor>
          </objectPr>
        </oleObject>
      </mc:Choice>
      <mc:Fallback>
        <oleObject progId="PBrush" shapeId="48548" r:id="rId3427"/>
      </mc:Fallback>
    </mc:AlternateContent>
    <mc:AlternateContent xmlns:mc="http://schemas.openxmlformats.org/markup-compatibility/2006">
      <mc:Choice Requires="x14">
        <oleObject progId="PBrush" shapeId="48549" r:id="rId3428">
          <objectPr defaultSize="0" r:id="rId202">
            <anchor moveWithCells="1" sizeWithCells="1">
              <from>
                <xdr:col>30</xdr:col>
                <xdr:colOff>0</xdr:colOff>
                <xdr:row>117</xdr:row>
                <xdr:rowOff>0</xdr:rowOff>
              </from>
              <to>
                <xdr:col>30</xdr:col>
                <xdr:colOff>400050</xdr:colOff>
                <xdr:row>117</xdr:row>
                <xdr:rowOff>485775</xdr:rowOff>
              </to>
            </anchor>
          </objectPr>
        </oleObject>
      </mc:Choice>
      <mc:Fallback>
        <oleObject progId="PBrush" shapeId="48549" r:id="rId3428"/>
      </mc:Fallback>
    </mc:AlternateContent>
    <mc:AlternateContent xmlns:mc="http://schemas.openxmlformats.org/markup-compatibility/2006">
      <mc:Choice Requires="x14">
        <oleObject progId="PBrush" shapeId="48550" r:id="rId3429">
          <objectPr defaultSize="0" r:id="rId5">
            <anchor moveWithCells="1" sizeWithCells="1">
              <from>
                <xdr:col>32</xdr:col>
                <xdr:colOff>0</xdr:colOff>
                <xdr:row>117</xdr:row>
                <xdr:rowOff>0</xdr:rowOff>
              </from>
              <to>
                <xdr:col>32</xdr:col>
                <xdr:colOff>400050</xdr:colOff>
                <xdr:row>117</xdr:row>
                <xdr:rowOff>485775</xdr:rowOff>
              </to>
            </anchor>
          </objectPr>
        </oleObject>
      </mc:Choice>
      <mc:Fallback>
        <oleObject progId="PBrush" shapeId="48550" r:id="rId3429"/>
      </mc:Fallback>
    </mc:AlternateContent>
    <mc:AlternateContent xmlns:mc="http://schemas.openxmlformats.org/markup-compatibility/2006">
      <mc:Choice Requires="x14">
        <oleObject progId="PBrush" shapeId="48551" r:id="rId3430">
          <objectPr defaultSize="0" r:id="rId355">
            <anchor moveWithCells="1" sizeWithCells="1">
              <from>
                <xdr:col>34</xdr:col>
                <xdr:colOff>0</xdr:colOff>
                <xdr:row>117</xdr:row>
                <xdr:rowOff>0</xdr:rowOff>
              </from>
              <to>
                <xdr:col>34</xdr:col>
                <xdr:colOff>400050</xdr:colOff>
                <xdr:row>117</xdr:row>
                <xdr:rowOff>485775</xdr:rowOff>
              </to>
            </anchor>
          </objectPr>
        </oleObject>
      </mc:Choice>
      <mc:Fallback>
        <oleObject progId="PBrush" shapeId="48551" r:id="rId3430"/>
      </mc:Fallback>
    </mc:AlternateContent>
    <mc:AlternateContent xmlns:mc="http://schemas.openxmlformats.org/markup-compatibility/2006">
      <mc:Choice Requires="x14">
        <oleObject progId="PBrush" shapeId="48552" r:id="rId3431">
          <objectPr defaultSize="0" r:id="rId17">
            <anchor moveWithCells="1" sizeWithCells="1">
              <from>
                <xdr:col>36</xdr:col>
                <xdr:colOff>0</xdr:colOff>
                <xdr:row>117</xdr:row>
                <xdr:rowOff>0</xdr:rowOff>
              </from>
              <to>
                <xdr:col>36</xdr:col>
                <xdr:colOff>400050</xdr:colOff>
                <xdr:row>117</xdr:row>
                <xdr:rowOff>485775</xdr:rowOff>
              </to>
            </anchor>
          </objectPr>
        </oleObject>
      </mc:Choice>
      <mc:Fallback>
        <oleObject progId="PBrush" shapeId="48552" r:id="rId3431"/>
      </mc:Fallback>
    </mc:AlternateContent>
    <mc:AlternateContent xmlns:mc="http://schemas.openxmlformats.org/markup-compatibility/2006">
      <mc:Choice Requires="x14">
        <oleObject progId="PBrush" shapeId="48553" r:id="rId3432">
          <objectPr defaultSize="0" r:id="rId291">
            <anchor moveWithCells="1" sizeWithCells="1">
              <from>
                <xdr:col>38</xdr:col>
                <xdr:colOff>0</xdr:colOff>
                <xdr:row>117</xdr:row>
                <xdr:rowOff>0</xdr:rowOff>
              </from>
              <to>
                <xdr:col>38</xdr:col>
                <xdr:colOff>400050</xdr:colOff>
                <xdr:row>117</xdr:row>
                <xdr:rowOff>485775</xdr:rowOff>
              </to>
            </anchor>
          </objectPr>
        </oleObject>
      </mc:Choice>
      <mc:Fallback>
        <oleObject progId="PBrush" shapeId="48553" r:id="rId3432"/>
      </mc:Fallback>
    </mc:AlternateContent>
    <mc:AlternateContent xmlns:mc="http://schemas.openxmlformats.org/markup-compatibility/2006">
      <mc:Choice Requires="x14">
        <oleObject progId="PBrush" shapeId="48554" r:id="rId3433">
          <objectPr defaultSize="0" r:id="rId621">
            <anchor moveWithCells="1" sizeWithCells="1">
              <from>
                <xdr:col>40</xdr:col>
                <xdr:colOff>0</xdr:colOff>
                <xdr:row>117</xdr:row>
                <xdr:rowOff>0</xdr:rowOff>
              </from>
              <to>
                <xdr:col>40</xdr:col>
                <xdr:colOff>400050</xdr:colOff>
                <xdr:row>117</xdr:row>
                <xdr:rowOff>485775</xdr:rowOff>
              </to>
            </anchor>
          </objectPr>
        </oleObject>
      </mc:Choice>
      <mc:Fallback>
        <oleObject progId="PBrush" shapeId="48554" r:id="rId3433"/>
      </mc:Fallback>
    </mc:AlternateContent>
    <mc:AlternateContent xmlns:mc="http://schemas.openxmlformats.org/markup-compatibility/2006">
      <mc:Choice Requires="x14">
        <oleObject progId="PBrush" shapeId="48555" r:id="rId3434">
          <objectPr defaultSize="0" r:id="rId619">
            <anchor moveWithCells="1" sizeWithCells="1">
              <from>
                <xdr:col>42</xdr:col>
                <xdr:colOff>0</xdr:colOff>
                <xdr:row>117</xdr:row>
                <xdr:rowOff>0</xdr:rowOff>
              </from>
              <to>
                <xdr:col>42</xdr:col>
                <xdr:colOff>400050</xdr:colOff>
                <xdr:row>117</xdr:row>
                <xdr:rowOff>485775</xdr:rowOff>
              </to>
            </anchor>
          </objectPr>
        </oleObject>
      </mc:Choice>
      <mc:Fallback>
        <oleObject progId="PBrush" shapeId="48555" r:id="rId3434"/>
      </mc:Fallback>
    </mc:AlternateContent>
    <mc:AlternateContent xmlns:mc="http://schemas.openxmlformats.org/markup-compatibility/2006">
      <mc:Choice Requires="x14">
        <oleObject progId="PBrush" shapeId="48556" r:id="rId3435">
          <objectPr defaultSize="0" r:id="rId131">
            <anchor moveWithCells="1" sizeWithCells="1">
              <from>
                <xdr:col>28</xdr:col>
                <xdr:colOff>0</xdr:colOff>
                <xdr:row>120</xdr:row>
                <xdr:rowOff>0</xdr:rowOff>
              </from>
              <to>
                <xdr:col>28</xdr:col>
                <xdr:colOff>400050</xdr:colOff>
                <xdr:row>120</xdr:row>
                <xdr:rowOff>485775</xdr:rowOff>
              </to>
            </anchor>
          </objectPr>
        </oleObject>
      </mc:Choice>
      <mc:Fallback>
        <oleObject progId="PBrush" shapeId="48556" r:id="rId3435"/>
      </mc:Fallback>
    </mc:AlternateContent>
    <mc:AlternateContent xmlns:mc="http://schemas.openxmlformats.org/markup-compatibility/2006">
      <mc:Choice Requires="x14">
        <oleObject progId="PBrush" shapeId="48557" r:id="rId3436">
          <objectPr defaultSize="0" r:id="rId202">
            <anchor moveWithCells="1" sizeWithCells="1">
              <from>
                <xdr:col>30</xdr:col>
                <xdr:colOff>0</xdr:colOff>
                <xdr:row>120</xdr:row>
                <xdr:rowOff>0</xdr:rowOff>
              </from>
              <to>
                <xdr:col>30</xdr:col>
                <xdr:colOff>400050</xdr:colOff>
                <xdr:row>120</xdr:row>
                <xdr:rowOff>485775</xdr:rowOff>
              </to>
            </anchor>
          </objectPr>
        </oleObject>
      </mc:Choice>
      <mc:Fallback>
        <oleObject progId="PBrush" shapeId="48557" r:id="rId3436"/>
      </mc:Fallback>
    </mc:AlternateContent>
    <mc:AlternateContent xmlns:mc="http://schemas.openxmlformats.org/markup-compatibility/2006">
      <mc:Choice Requires="x14">
        <oleObject progId="PBrush" shapeId="48558" r:id="rId3437">
          <objectPr defaultSize="0" r:id="rId5">
            <anchor moveWithCells="1" sizeWithCells="1">
              <from>
                <xdr:col>32</xdr:col>
                <xdr:colOff>0</xdr:colOff>
                <xdr:row>120</xdr:row>
                <xdr:rowOff>0</xdr:rowOff>
              </from>
              <to>
                <xdr:col>32</xdr:col>
                <xdr:colOff>400050</xdr:colOff>
                <xdr:row>120</xdr:row>
                <xdr:rowOff>485775</xdr:rowOff>
              </to>
            </anchor>
          </objectPr>
        </oleObject>
      </mc:Choice>
      <mc:Fallback>
        <oleObject progId="PBrush" shapeId="48558" r:id="rId3437"/>
      </mc:Fallback>
    </mc:AlternateContent>
    <mc:AlternateContent xmlns:mc="http://schemas.openxmlformats.org/markup-compatibility/2006">
      <mc:Choice Requires="x14">
        <oleObject progId="PBrush" shapeId="48559" r:id="rId3438">
          <objectPr defaultSize="0" r:id="rId355">
            <anchor moveWithCells="1" sizeWithCells="1">
              <from>
                <xdr:col>34</xdr:col>
                <xdr:colOff>0</xdr:colOff>
                <xdr:row>120</xdr:row>
                <xdr:rowOff>0</xdr:rowOff>
              </from>
              <to>
                <xdr:col>34</xdr:col>
                <xdr:colOff>400050</xdr:colOff>
                <xdr:row>120</xdr:row>
                <xdr:rowOff>485775</xdr:rowOff>
              </to>
            </anchor>
          </objectPr>
        </oleObject>
      </mc:Choice>
      <mc:Fallback>
        <oleObject progId="PBrush" shapeId="48559" r:id="rId3438"/>
      </mc:Fallback>
    </mc:AlternateContent>
    <mc:AlternateContent xmlns:mc="http://schemas.openxmlformats.org/markup-compatibility/2006">
      <mc:Choice Requires="x14">
        <oleObject progId="PBrush" shapeId="48560" r:id="rId3439">
          <objectPr defaultSize="0" r:id="rId17">
            <anchor moveWithCells="1" sizeWithCells="1">
              <from>
                <xdr:col>36</xdr:col>
                <xdr:colOff>0</xdr:colOff>
                <xdr:row>120</xdr:row>
                <xdr:rowOff>0</xdr:rowOff>
              </from>
              <to>
                <xdr:col>36</xdr:col>
                <xdr:colOff>400050</xdr:colOff>
                <xdr:row>120</xdr:row>
                <xdr:rowOff>485775</xdr:rowOff>
              </to>
            </anchor>
          </objectPr>
        </oleObject>
      </mc:Choice>
      <mc:Fallback>
        <oleObject progId="PBrush" shapeId="48560" r:id="rId3439"/>
      </mc:Fallback>
    </mc:AlternateContent>
    <mc:AlternateContent xmlns:mc="http://schemas.openxmlformats.org/markup-compatibility/2006">
      <mc:Choice Requires="x14">
        <oleObject progId="PBrush" shapeId="48561" r:id="rId3440">
          <objectPr defaultSize="0" r:id="rId291">
            <anchor moveWithCells="1" sizeWithCells="1">
              <from>
                <xdr:col>38</xdr:col>
                <xdr:colOff>0</xdr:colOff>
                <xdr:row>120</xdr:row>
                <xdr:rowOff>0</xdr:rowOff>
              </from>
              <to>
                <xdr:col>38</xdr:col>
                <xdr:colOff>400050</xdr:colOff>
                <xdr:row>120</xdr:row>
                <xdr:rowOff>485775</xdr:rowOff>
              </to>
            </anchor>
          </objectPr>
        </oleObject>
      </mc:Choice>
      <mc:Fallback>
        <oleObject progId="PBrush" shapeId="48561" r:id="rId3440"/>
      </mc:Fallback>
    </mc:AlternateContent>
    <mc:AlternateContent xmlns:mc="http://schemas.openxmlformats.org/markup-compatibility/2006">
      <mc:Choice Requires="x14">
        <oleObject progId="PBrush" shapeId="48562" r:id="rId3441">
          <objectPr defaultSize="0" r:id="rId621">
            <anchor moveWithCells="1" sizeWithCells="1">
              <from>
                <xdr:col>40</xdr:col>
                <xdr:colOff>0</xdr:colOff>
                <xdr:row>120</xdr:row>
                <xdr:rowOff>0</xdr:rowOff>
              </from>
              <to>
                <xdr:col>40</xdr:col>
                <xdr:colOff>400050</xdr:colOff>
                <xdr:row>120</xdr:row>
                <xdr:rowOff>485775</xdr:rowOff>
              </to>
            </anchor>
          </objectPr>
        </oleObject>
      </mc:Choice>
      <mc:Fallback>
        <oleObject progId="PBrush" shapeId="48562" r:id="rId3441"/>
      </mc:Fallback>
    </mc:AlternateContent>
    <mc:AlternateContent xmlns:mc="http://schemas.openxmlformats.org/markup-compatibility/2006">
      <mc:Choice Requires="x14">
        <oleObject progId="PBrush" shapeId="48563" r:id="rId3442">
          <objectPr defaultSize="0" r:id="rId619">
            <anchor moveWithCells="1" sizeWithCells="1">
              <from>
                <xdr:col>42</xdr:col>
                <xdr:colOff>0</xdr:colOff>
                <xdr:row>120</xdr:row>
                <xdr:rowOff>0</xdr:rowOff>
              </from>
              <to>
                <xdr:col>42</xdr:col>
                <xdr:colOff>400050</xdr:colOff>
                <xdr:row>120</xdr:row>
                <xdr:rowOff>485775</xdr:rowOff>
              </to>
            </anchor>
          </objectPr>
        </oleObject>
      </mc:Choice>
      <mc:Fallback>
        <oleObject progId="PBrush" shapeId="48563" r:id="rId3442"/>
      </mc:Fallback>
    </mc:AlternateContent>
    <mc:AlternateContent xmlns:mc="http://schemas.openxmlformats.org/markup-compatibility/2006">
      <mc:Choice Requires="x14">
        <oleObject progId="PBrush" shapeId="48564" r:id="rId3443">
          <objectPr defaultSize="0" r:id="rId131">
            <anchor moveWithCells="1" sizeWithCells="1">
              <from>
                <xdr:col>28</xdr:col>
                <xdr:colOff>0</xdr:colOff>
                <xdr:row>173</xdr:row>
                <xdr:rowOff>0</xdr:rowOff>
              </from>
              <to>
                <xdr:col>28</xdr:col>
                <xdr:colOff>400050</xdr:colOff>
                <xdr:row>173</xdr:row>
                <xdr:rowOff>485775</xdr:rowOff>
              </to>
            </anchor>
          </objectPr>
        </oleObject>
      </mc:Choice>
      <mc:Fallback>
        <oleObject progId="PBrush" shapeId="48564" r:id="rId3443"/>
      </mc:Fallback>
    </mc:AlternateContent>
    <mc:AlternateContent xmlns:mc="http://schemas.openxmlformats.org/markup-compatibility/2006">
      <mc:Choice Requires="x14">
        <oleObject progId="PBrush" shapeId="48565" r:id="rId3444">
          <objectPr defaultSize="0" r:id="rId202">
            <anchor moveWithCells="1" sizeWithCells="1">
              <from>
                <xdr:col>30</xdr:col>
                <xdr:colOff>0</xdr:colOff>
                <xdr:row>173</xdr:row>
                <xdr:rowOff>0</xdr:rowOff>
              </from>
              <to>
                <xdr:col>30</xdr:col>
                <xdr:colOff>400050</xdr:colOff>
                <xdr:row>173</xdr:row>
                <xdr:rowOff>485775</xdr:rowOff>
              </to>
            </anchor>
          </objectPr>
        </oleObject>
      </mc:Choice>
      <mc:Fallback>
        <oleObject progId="PBrush" shapeId="48565" r:id="rId3444"/>
      </mc:Fallback>
    </mc:AlternateContent>
    <mc:AlternateContent xmlns:mc="http://schemas.openxmlformats.org/markup-compatibility/2006">
      <mc:Choice Requires="x14">
        <oleObject progId="PBrush" shapeId="48566" r:id="rId3445">
          <objectPr defaultSize="0" r:id="rId5">
            <anchor moveWithCells="1" sizeWithCells="1">
              <from>
                <xdr:col>32</xdr:col>
                <xdr:colOff>0</xdr:colOff>
                <xdr:row>173</xdr:row>
                <xdr:rowOff>0</xdr:rowOff>
              </from>
              <to>
                <xdr:col>32</xdr:col>
                <xdr:colOff>400050</xdr:colOff>
                <xdr:row>173</xdr:row>
                <xdr:rowOff>485775</xdr:rowOff>
              </to>
            </anchor>
          </objectPr>
        </oleObject>
      </mc:Choice>
      <mc:Fallback>
        <oleObject progId="PBrush" shapeId="48566" r:id="rId3445"/>
      </mc:Fallback>
    </mc:AlternateContent>
    <mc:AlternateContent xmlns:mc="http://schemas.openxmlformats.org/markup-compatibility/2006">
      <mc:Choice Requires="x14">
        <oleObject progId="PBrush" shapeId="48567" r:id="rId3446">
          <objectPr defaultSize="0" r:id="rId355">
            <anchor moveWithCells="1" sizeWithCells="1">
              <from>
                <xdr:col>34</xdr:col>
                <xdr:colOff>0</xdr:colOff>
                <xdr:row>173</xdr:row>
                <xdr:rowOff>0</xdr:rowOff>
              </from>
              <to>
                <xdr:col>34</xdr:col>
                <xdr:colOff>400050</xdr:colOff>
                <xdr:row>173</xdr:row>
                <xdr:rowOff>485775</xdr:rowOff>
              </to>
            </anchor>
          </objectPr>
        </oleObject>
      </mc:Choice>
      <mc:Fallback>
        <oleObject progId="PBrush" shapeId="48567" r:id="rId3446"/>
      </mc:Fallback>
    </mc:AlternateContent>
    <mc:AlternateContent xmlns:mc="http://schemas.openxmlformats.org/markup-compatibility/2006">
      <mc:Choice Requires="x14">
        <oleObject progId="PBrush" shapeId="48568" r:id="rId3447">
          <objectPr defaultSize="0" r:id="rId17">
            <anchor moveWithCells="1" sizeWithCells="1">
              <from>
                <xdr:col>36</xdr:col>
                <xdr:colOff>0</xdr:colOff>
                <xdr:row>173</xdr:row>
                <xdr:rowOff>0</xdr:rowOff>
              </from>
              <to>
                <xdr:col>36</xdr:col>
                <xdr:colOff>400050</xdr:colOff>
                <xdr:row>173</xdr:row>
                <xdr:rowOff>485775</xdr:rowOff>
              </to>
            </anchor>
          </objectPr>
        </oleObject>
      </mc:Choice>
      <mc:Fallback>
        <oleObject progId="PBrush" shapeId="48568" r:id="rId3447"/>
      </mc:Fallback>
    </mc:AlternateContent>
    <mc:AlternateContent xmlns:mc="http://schemas.openxmlformats.org/markup-compatibility/2006">
      <mc:Choice Requires="x14">
        <oleObject progId="PBrush" shapeId="48569" r:id="rId3448">
          <objectPr defaultSize="0" r:id="rId291">
            <anchor moveWithCells="1" sizeWithCells="1">
              <from>
                <xdr:col>38</xdr:col>
                <xdr:colOff>0</xdr:colOff>
                <xdr:row>173</xdr:row>
                <xdr:rowOff>0</xdr:rowOff>
              </from>
              <to>
                <xdr:col>38</xdr:col>
                <xdr:colOff>400050</xdr:colOff>
                <xdr:row>173</xdr:row>
                <xdr:rowOff>485775</xdr:rowOff>
              </to>
            </anchor>
          </objectPr>
        </oleObject>
      </mc:Choice>
      <mc:Fallback>
        <oleObject progId="PBrush" shapeId="48569" r:id="rId3448"/>
      </mc:Fallback>
    </mc:AlternateContent>
    <mc:AlternateContent xmlns:mc="http://schemas.openxmlformats.org/markup-compatibility/2006">
      <mc:Choice Requires="x14">
        <oleObject progId="PBrush" shapeId="48570" r:id="rId3449">
          <objectPr defaultSize="0" r:id="rId621">
            <anchor moveWithCells="1" sizeWithCells="1">
              <from>
                <xdr:col>40</xdr:col>
                <xdr:colOff>0</xdr:colOff>
                <xdr:row>173</xdr:row>
                <xdr:rowOff>0</xdr:rowOff>
              </from>
              <to>
                <xdr:col>40</xdr:col>
                <xdr:colOff>400050</xdr:colOff>
                <xdr:row>173</xdr:row>
                <xdr:rowOff>485775</xdr:rowOff>
              </to>
            </anchor>
          </objectPr>
        </oleObject>
      </mc:Choice>
      <mc:Fallback>
        <oleObject progId="PBrush" shapeId="48570" r:id="rId3449"/>
      </mc:Fallback>
    </mc:AlternateContent>
    <mc:AlternateContent xmlns:mc="http://schemas.openxmlformats.org/markup-compatibility/2006">
      <mc:Choice Requires="x14">
        <oleObject progId="PBrush" shapeId="48571" r:id="rId3450">
          <objectPr defaultSize="0" r:id="rId619">
            <anchor moveWithCells="1" sizeWithCells="1">
              <from>
                <xdr:col>42</xdr:col>
                <xdr:colOff>0</xdr:colOff>
                <xdr:row>173</xdr:row>
                <xdr:rowOff>0</xdr:rowOff>
              </from>
              <to>
                <xdr:col>42</xdr:col>
                <xdr:colOff>400050</xdr:colOff>
                <xdr:row>173</xdr:row>
                <xdr:rowOff>485775</xdr:rowOff>
              </to>
            </anchor>
          </objectPr>
        </oleObject>
      </mc:Choice>
      <mc:Fallback>
        <oleObject progId="PBrush" shapeId="48571" r:id="rId3450"/>
      </mc:Fallback>
    </mc:AlternateContent>
    <mc:AlternateContent xmlns:mc="http://schemas.openxmlformats.org/markup-compatibility/2006">
      <mc:Choice Requires="x14">
        <oleObject progId="PBrush" shapeId="48572" r:id="rId3451">
          <objectPr defaultSize="0" r:id="rId131">
            <anchor moveWithCells="1" sizeWithCells="1">
              <from>
                <xdr:col>28</xdr:col>
                <xdr:colOff>0</xdr:colOff>
                <xdr:row>149</xdr:row>
                <xdr:rowOff>0</xdr:rowOff>
              </from>
              <to>
                <xdr:col>28</xdr:col>
                <xdr:colOff>400050</xdr:colOff>
                <xdr:row>149</xdr:row>
                <xdr:rowOff>485775</xdr:rowOff>
              </to>
            </anchor>
          </objectPr>
        </oleObject>
      </mc:Choice>
      <mc:Fallback>
        <oleObject progId="PBrush" shapeId="48572" r:id="rId3451"/>
      </mc:Fallback>
    </mc:AlternateContent>
    <mc:AlternateContent xmlns:mc="http://schemas.openxmlformats.org/markup-compatibility/2006">
      <mc:Choice Requires="x14">
        <oleObject progId="PBrush" shapeId="48573" r:id="rId3452">
          <objectPr defaultSize="0" r:id="rId202">
            <anchor moveWithCells="1" sizeWithCells="1">
              <from>
                <xdr:col>30</xdr:col>
                <xdr:colOff>0</xdr:colOff>
                <xdr:row>149</xdr:row>
                <xdr:rowOff>0</xdr:rowOff>
              </from>
              <to>
                <xdr:col>30</xdr:col>
                <xdr:colOff>400050</xdr:colOff>
                <xdr:row>149</xdr:row>
                <xdr:rowOff>485775</xdr:rowOff>
              </to>
            </anchor>
          </objectPr>
        </oleObject>
      </mc:Choice>
      <mc:Fallback>
        <oleObject progId="PBrush" shapeId="48573" r:id="rId3452"/>
      </mc:Fallback>
    </mc:AlternateContent>
    <mc:AlternateContent xmlns:mc="http://schemas.openxmlformats.org/markup-compatibility/2006">
      <mc:Choice Requires="x14">
        <oleObject progId="PBrush" shapeId="48574" r:id="rId3453">
          <objectPr defaultSize="0" r:id="rId5">
            <anchor moveWithCells="1" sizeWithCells="1">
              <from>
                <xdr:col>32</xdr:col>
                <xdr:colOff>0</xdr:colOff>
                <xdr:row>149</xdr:row>
                <xdr:rowOff>0</xdr:rowOff>
              </from>
              <to>
                <xdr:col>32</xdr:col>
                <xdr:colOff>400050</xdr:colOff>
                <xdr:row>149</xdr:row>
                <xdr:rowOff>485775</xdr:rowOff>
              </to>
            </anchor>
          </objectPr>
        </oleObject>
      </mc:Choice>
      <mc:Fallback>
        <oleObject progId="PBrush" shapeId="48574" r:id="rId3453"/>
      </mc:Fallback>
    </mc:AlternateContent>
    <mc:AlternateContent xmlns:mc="http://schemas.openxmlformats.org/markup-compatibility/2006">
      <mc:Choice Requires="x14">
        <oleObject progId="PBrush" shapeId="48575" r:id="rId3454">
          <objectPr defaultSize="0" r:id="rId355">
            <anchor moveWithCells="1" sizeWithCells="1">
              <from>
                <xdr:col>34</xdr:col>
                <xdr:colOff>0</xdr:colOff>
                <xdr:row>149</xdr:row>
                <xdr:rowOff>0</xdr:rowOff>
              </from>
              <to>
                <xdr:col>34</xdr:col>
                <xdr:colOff>400050</xdr:colOff>
                <xdr:row>149</xdr:row>
                <xdr:rowOff>485775</xdr:rowOff>
              </to>
            </anchor>
          </objectPr>
        </oleObject>
      </mc:Choice>
      <mc:Fallback>
        <oleObject progId="PBrush" shapeId="48575" r:id="rId3454"/>
      </mc:Fallback>
    </mc:AlternateContent>
    <mc:AlternateContent xmlns:mc="http://schemas.openxmlformats.org/markup-compatibility/2006">
      <mc:Choice Requires="x14">
        <oleObject progId="PBrush" shapeId="48576" r:id="rId3455">
          <objectPr defaultSize="0" r:id="rId17">
            <anchor moveWithCells="1" sizeWithCells="1">
              <from>
                <xdr:col>36</xdr:col>
                <xdr:colOff>0</xdr:colOff>
                <xdr:row>149</xdr:row>
                <xdr:rowOff>0</xdr:rowOff>
              </from>
              <to>
                <xdr:col>36</xdr:col>
                <xdr:colOff>400050</xdr:colOff>
                <xdr:row>149</xdr:row>
                <xdr:rowOff>485775</xdr:rowOff>
              </to>
            </anchor>
          </objectPr>
        </oleObject>
      </mc:Choice>
      <mc:Fallback>
        <oleObject progId="PBrush" shapeId="48576" r:id="rId3455"/>
      </mc:Fallback>
    </mc:AlternateContent>
    <mc:AlternateContent xmlns:mc="http://schemas.openxmlformats.org/markup-compatibility/2006">
      <mc:Choice Requires="x14">
        <oleObject progId="PBrush" shapeId="48577" r:id="rId3456">
          <objectPr defaultSize="0" r:id="rId291">
            <anchor moveWithCells="1" sizeWithCells="1">
              <from>
                <xdr:col>38</xdr:col>
                <xdr:colOff>0</xdr:colOff>
                <xdr:row>149</xdr:row>
                <xdr:rowOff>0</xdr:rowOff>
              </from>
              <to>
                <xdr:col>38</xdr:col>
                <xdr:colOff>400050</xdr:colOff>
                <xdr:row>149</xdr:row>
                <xdr:rowOff>485775</xdr:rowOff>
              </to>
            </anchor>
          </objectPr>
        </oleObject>
      </mc:Choice>
      <mc:Fallback>
        <oleObject progId="PBrush" shapeId="48577" r:id="rId3456"/>
      </mc:Fallback>
    </mc:AlternateContent>
    <mc:AlternateContent xmlns:mc="http://schemas.openxmlformats.org/markup-compatibility/2006">
      <mc:Choice Requires="x14">
        <oleObject progId="PBrush" shapeId="48578" r:id="rId3457">
          <objectPr defaultSize="0" r:id="rId621">
            <anchor moveWithCells="1" sizeWithCells="1">
              <from>
                <xdr:col>40</xdr:col>
                <xdr:colOff>0</xdr:colOff>
                <xdr:row>149</xdr:row>
                <xdr:rowOff>0</xdr:rowOff>
              </from>
              <to>
                <xdr:col>40</xdr:col>
                <xdr:colOff>400050</xdr:colOff>
                <xdr:row>149</xdr:row>
                <xdr:rowOff>485775</xdr:rowOff>
              </to>
            </anchor>
          </objectPr>
        </oleObject>
      </mc:Choice>
      <mc:Fallback>
        <oleObject progId="PBrush" shapeId="48578" r:id="rId3457"/>
      </mc:Fallback>
    </mc:AlternateContent>
    <mc:AlternateContent xmlns:mc="http://schemas.openxmlformats.org/markup-compatibility/2006">
      <mc:Choice Requires="x14">
        <oleObject progId="PBrush" shapeId="48579" r:id="rId3458">
          <objectPr defaultSize="0" r:id="rId619">
            <anchor moveWithCells="1" sizeWithCells="1">
              <from>
                <xdr:col>42</xdr:col>
                <xdr:colOff>0</xdr:colOff>
                <xdr:row>149</xdr:row>
                <xdr:rowOff>0</xdr:rowOff>
              </from>
              <to>
                <xdr:col>42</xdr:col>
                <xdr:colOff>400050</xdr:colOff>
                <xdr:row>149</xdr:row>
                <xdr:rowOff>485775</xdr:rowOff>
              </to>
            </anchor>
          </objectPr>
        </oleObject>
      </mc:Choice>
      <mc:Fallback>
        <oleObject progId="PBrush" shapeId="48579" r:id="rId3458"/>
      </mc:Fallback>
    </mc:AlternateContent>
    <mc:AlternateContent xmlns:mc="http://schemas.openxmlformats.org/markup-compatibility/2006">
      <mc:Choice Requires="x14">
        <oleObject progId="PBrush" shapeId="48580" r:id="rId3459">
          <objectPr defaultSize="0" r:id="rId131">
            <anchor moveWithCells="1" sizeWithCells="1">
              <from>
                <xdr:col>28</xdr:col>
                <xdr:colOff>0</xdr:colOff>
                <xdr:row>108</xdr:row>
                <xdr:rowOff>0</xdr:rowOff>
              </from>
              <to>
                <xdr:col>28</xdr:col>
                <xdr:colOff>400050</xdr:colOff>
                <xdr:row>108</xdr:row>
                <xdr:rowOff>485775</xdr:rowOff>
              </to>
            </anchor>
          </objectPr>
        </oleObject>
      </mc:Choice>
      <mc:Fallback>
        <oleObject progId="PBrush" shapeId="48580" r:id="rId3459"/>
      </mc:Fallback>
    </mc:AlternateContent>
    <mc:AlternateContent xmlns:mc="http://schemas.openxmlformats.org/markup-compatibility/2006">
      <mc:Choice Requires="x14">
        <oleObject progId="PBrush" shapeId="48581" r:id="rId3460">
          <objectPr defaultSize="0" r:id="rId202">
            <anchor moveWithCells="1" sizeWithCells="1">
              <from>
                <xdr:col>30</xdr:col>
                <xdr:colOff>0</xdr:colOff>
                <xdr:row>108</xdr:row>
                <xdr:rowOff>0</xdr:rowOff>
              </from>
              <to>
                <xdr:col>30</xdr:col>
                <xdr:colOff>400050</xdr:colOff>
                <xdr:row>108</xdr:row>
                <xdr:rowOff>485775</xdr:rowOff>
              </to>
            </anchor>
          </objectPr>
        </oleObject>
      </mc:Choice>
      <mc:Fallback>
        <oleObject progId="PBrush" shapeId="48581" r:id="rId3460"/>
      </mc:Fallback>
    </mc:AlternateContent>
    <mc:AlternateContent xmlns:mc="http://schemas.openxmlformats.org/markup-compatibility/2006">
      <mc:Choice Requires="x14">
        <oleObject progId="PBrush" shapeId="48582" r:id="rId3461">
          <objectPr defaultSize="0" r:id="rId5">
            <anchor moveWithCells="1" sizeWithCells="1">
              <from>
                <xdr:col>32</xdr:col>
                <xdr:colOff>0</xdr:colOff>
                <xdr:row>108</xdr:row>
                <xdr:rowOff>0</xdr:rowOff>
              </from>
              <to>
                <xdr:col>32</xdr:col>
                <xdr:colOff>400050</xdr:colOff>
                <xdr:row>108</xdr:row>
                <xdr:rowOff>485775</xdr:rowOff>
              </to>
            </anchor>
          </objectPr>
        </oleObject>
      </mc:Choice>
      <mc:Fallback>
        <oleObject progId="PBrush" shapeId="48582" r:id="rId3461"/>
      </mc:Fallback>
    </mc:AlternateContent>
    <mc:AlternateContent xmlns:mc="http://schemas.openxmlformats.org/markup-compatibility/2006">
      <mc:Choice Requires="x14">
        <oleObject progId="PBrush" shapeId="48583" r:id="rId3462">
          <objectPr defaultSize="0" r:id="rId355">
            <anchor moveWithCells="1" sizeWithCells="1">
              <from>
                <xdr:col>34</xdr:col>
                <xdr:colOff>0</xdr:colOff>
                <xdr:row>108</xdr:row>
                <xdr:rowOff>0</xdr:rowOff>
              </from>
              <to>
                <xdr:col>34</xdr:col>
                <xdr:colOff>400050</xdr:colOff>
                <xdr:row>108</xdr:row>
                <xdr:rowOff>485775</xdr:rowOff>
              </to>
            </anchor>
          </objectPr>
        </oleObject>
      </mc:Choice>
      <mc:Fallback>
        <oleObject progId="PBrush" shapeId="48583" r:id="rId3462"/>
      </mc:Fallback>
    </mc:AlternateContent>
    <mc:AlternateContent xmlns:mc="http://schemas.openxmlformats.org/markup-compatibility/2006">
      <mc:Choice Requires="x14">
        <oleObject progId="PBrush" shapeId="48584" r:id="rId3463">
          <objectPr defaultSize="0" r:id="rId17">
            <anchor moveWithCells="1" sizeWithCells="1">
              <from>
                <xdr:col>36</xdr:col>
                <xdr:colOff>0</xdr:colOff>
                <xdr:row>108</xdr:row>
                <xdr:rowOff>0</xdr:rowOff>
              </from>
              <to>
                <xdr:col>36</xdr:col>
                <xdr:colOff>400050</xdr:colOff>
                <xdr:row>108</xdr:row>
                <xdr:rowOff>485775</xdr:rowOff>
              </to>
            </anchor>
          </objectPr>
        </oleObject>
      </mc:Choice>
      <mc:Fallback>
        <oleObject progId="PBrush" shapeId="48584" r:id="rId3463"/>
      </mc:Fallback>
    </mc:AlternateContent>
    <mc:AlternateContent xmlns:mc="http://schemas.openxmlformats.org/markup-compatibility/2006">
      <mc:Choice Requires="x14">
        <oleObject progId="PBrush" shapeId="48585" r:id="rId3464">
          <objectPr defaultSize="0" r:id="rId291">
            <anchor moveWithCells="1" sizeWithCells="1">
              <from>
                <xdr:col>38</xdr:col>
                <xdr:colOff>0</xdr:colOff>
                <xdr:row>108</xdr:row>
                <xdr:rowOff>0</xdr:rowOff>
              </from>
              <to>
                <xdr:col>38</xdr:col>
                <xdr:colOff>400050</xdr:colOff>
                <xdr:row>108</xdr:row>
                <xdr:rowOff>485775</xdr:rowOff>
              </to>
            </anchor>
          </objectPr>
        </oleObject>
      </mc:Choice>
      <mc:Fallback>
        <oleObject progId="PBrush" shapeId="48585" r:id="rId3464"/>
      </mc:Fallback>
    </mc:AlternateContent>
    <mc:AlternateContent xmlns:mc="http://schemas.openxmlformats.org/markup-compatibility/2006">
      <mc:Choice Requires="x14">
        <oleObject progId="PBrush" shapeId="48586" r:id="rId3465">
          <objectPr defaultSize="0" r:id="rId621">
            <anchor moveWithCells="1" sizeWithCells="1">
              <from>
                <xdr:col>40</xdr:col>
                <xdr:colOff>0</xdr:colOff>
                <xdr:row>108</xdr:row>
                <xdr:rowOff>0</xdr:rowOff>
              </from>
              <to>
                <xdr:col>40</xdr:col>
                <xdr:colOff>400050</xdr:colOff>
                <xdr:row>108</xdr:row>
                <xdr:rowOff>485775</xdr:rowOff>
              </to>
            </anchor>
          </objectPr>
        </oleObject>
      </mc:Choice>
      <mc:Fallback>
        <oleObject progId="PBrush" shapeId="48586" r:id="rId3465"/>
      </mc:Fallback>
    </mc:AlternateContent>
    <mc:AlternateContent xmlns:mc="http://schemas.openxmlformats.org/markup-compatibility/2006">
      <mc:Choice Requires="x14">
        <oleObject progId="PBrush" shapeId="48587" r:id="rId3466">
          <objectPr defaultSize="0" r:id="rId619">
            <anchor moveWithCells="1" sizeWithCells="1">
              <from>
                <xdr:col>42</xdr:col>
                <xdr:colOff>0</xdr:colOff>
                <xdr:row>108</xdr:row>
                <xdr:rowOff>0</xdr:rowOff>
              </from>
              <to>
                <xdr:col>42</xdr:col>
                <xdr:colOff>400050</xdr:colOff>
                <xdr:row>108</xdr:row>
                <xdr:rowOff>485775</xdr:rowOff>
              </to>
            </anchor>
          </objectPr>
        </oleObject>
      </mc:Choice>
      <mc:Fallback>
        <oleObject progId="PBrush" shapeId="48587" r:id="rId3466"/>
      </mc:Fallback>
    </mc:AlternateContent>
    <mc:AlternateContent xmlns:mc="http://schemas.openxmlformats.org/markup-compatibility/2006">
      <mc:Choice Requires="x14">
        <oleObject progId="PBrush" shapeId="48588" r:id="rId3467">
          <objectPr defaultSize="0" r:id="rId131">
            <anchor moveWithCells="1" sizeWithCells="1">
              <from>
                <xdr:col>28</xdr:col>
                <xdr:colOff>0</xdr:colOff>
                <xdr:row>109</xdr:row>
                <xdr:rowOff>0</xdr:rowOff>
              </from>
              <to>
                <xdr:col>28</xdr:col>
                <xdr:colOff>400050</xdr:colOff>
                <xdr:row>109</xdr:row>
                <xdr:rowOff>485775</xdr:rowOff>
              </to>
            </anchor>
          </objectPr>
        </oleObject>
      </mc:Choice>
      <mc:Fallback>
        <oleObject progId="PBrush" shapeId="48588" r:id="rId3467"/>
      </mc:Fallback>
    </mc:AlternateContent>
    <mc:AlternateContent xmlns:mc="http://schemas.openxmlformats.org/markup-compatibility/2006">
      <mc:Choice Requires="x14">
        <oleObject progId="PBrush" shapeId="48589" r:id="rId3468">
          <objectPr defaultSize="0" r:id="rId202">
            <anchor moveWithCells="1" sizeWithCells="1">
              <from>
                <xdr:col>30</xdr:col>
                <xdr:colOff>0</xdr:colOff>
                <xdr:row>109</xdr:row>
                <xdr:rowOff>0</xdr:rowOff>
              </from>
              <to>
                <xdr:col>30</xdr:col>
                <xdr:colOff>400050</xdr:colOff>
                <xdr:row>109</xdr:row>
                <xdr:rowOff>485775</xdr:rowOff>
              </to>
            </anchor>
          </objectPr>
        </oleObject>
      </mc:Choice>
      <mc:Fallback>
        <oleObject progId="PBrush" shapeId="48589" r:id="rId3468"/>
      </mc:Fallback>
    </mc:AlternateContent>
    <mc:AlternateContent xmlns:mc="http://schemas.openxmlformats.org/markup-compatibility/2006">
      <mc:Choice Requires="x14">
        <oleObject progId="PBrush" shapeId="48590" r:id="rId3469">
          <objectPr defaultSize="0" r:id="rId5">
            <anchor moveWithCells="1" sizeWithCells="1">
              <from>
                <xdr:col>32</xdr:col>
                <xdr:colOff>0</xdr:colOff>
                <xdr:row>109</xdr:row>
                <xdr:rowOff>0</xdr:rowOff>
              </from>
              <to>
                <xdr:col>32</xdr:col>
                <xdr:colOff>400050</xdr:colOff>
                <xdr:row>109</xdr:row>
                <xdr:rowOff>485775</xdr:rowOff>
              </to>
            </anchor>
          </objectPr>
        </oleObject>
      </mc:Choice>
      <mc:Fallback>
        <oleObject progId="PBrush" shapeId="48590" r:id="rId3469"/>
      </mc:Fallback>
    </mc:AlternateContent>
    <mc:AlternateContent xmlns:mc="http://schemas.openxmlformats.org/markup-compatibility/2006">
      <mc:Choice Requires="x14">
        <oleObject progId="PBrush" shapeId="48591" r:id="rId3470">
          <objectPr defaultSize="0" r:id="rId355">
            <anchor moveWithCells="1" sizeWithCells="1">
              <from>
                <xdr:col>34</xdr:col>
                <xdr:colOff>0</xdr:colOff>
                <xdr:row>109</xdr:row>
                <xdr:rowOff>0</xdr:rowOff>
              </from>
              <to>
                <xdr:col>34</xdr:col>
                <xdr:colOff>400050</xdr:colOff>
                <xdr:row>109</xdr:row>
                <xdr:rowOff>485775</xdr:rowOff>
              </to>
            </anchor>
          </objectPr>
        </oleObject>
      </mc:Choice>
      <mc:Fallback>
        <oleObject progId="PBrush" shapeId="48591" r:id="rId3470"/>
      </mc:Fallback>
    </mc:AlternateContent>
    <mc:AlternateContent xmlns:mc="http://schemas.openxmlformats.org/markup-compatibility/2006">
      <mc:Choice Requires="x14">
        <oleObject progId="PBrush" shapeId="48592" r:id="rId3471">
          <objectPr defaultSize="0" r:id="rId17">
            <anchor moveWithCells="1" sizeWithCells="1">
              <from>
                <xdr:col>36</xdr:col>
                <xdr:colOff>0</xdr:colOff>
                <xdr:row>109</xdr:row>
                <xdr:rowOff>0</xdr:rowOff>
              </from>
              <to>
                <xdr:col>36</xdr:col>
                <xdr:colOff>400050</xdr:colOff>
                <xdr:row>109</xdr:row>
                <xdr:rowOff>485775</xdr:rowOff>
              </to>
            </anchor>
          </objectPr>
        </oleObject>
      </mc:Choice>
      <mc:Fallback>
        <oleObject progId="PBrush" shapeId="48592" r:id="rId3471"/>
      </mc:Fallback>
    </mc:AlternateContent>
    <mc:AlternateContent xmlns:mc="http://schemas.openxmlformats.org/markup-compatibility/2006">
      <mc:Choice Requires="x14">
        <oleObject progId="PBrush" shapeId="48593" r:id="rId3472">
          <objectPr defaultSize="0" r:id="rId291">
            <anchor moveWithCells="1" sizeWithCells="1">
              <from>
                <xdr:col>38</xdr:col>
                <xdr:colOff>0</xdr:colOff>
                <xdr:row>109</xdr:row>
                <xdr:rowOff>0</xdr:rowOff>
              </from>
              <to>
                <xdr:col>38</xdr:col>
                <xdr:colOff>400050</xdr:colOff>
                <xdr:row>109</xdr:row>
                <xdr:rowOff>485775</xdr:rowOff>
              </to>
            </anchor>
          </objectPr>
        </oleObject>
      </mc:Choice>
      <mc:Fallback>
        <oleObject progId="PBrush" shapeId="48593" r:id="rId3472"/>
      </mc:Fallback>
    </mc:AlternateContent>
    <mc:AlternateContent xmlns:mc="http://schemas.openxmlformats.org/markup-compatibility/2006">
      <mc:Choice Requires="x14">
        <oleObject progId="PBrush" shapeId="48594" r:id="rId3473">
          <objectPr defaultSize="0" r:id="rId621">
            <anchor moveWithCells="1" sizeWithCells="1">
              <from>
                <xdr:col>40</xdr:col>
                <xdr:colOff>0</xdr:colOff>
                <xdr:row>109</xdr:row>
                <xdr:rowOff>0</xdr:rowOff>
              </from>
              <to>
                <xdr:col>40</xdr:col>
                <xdr:colOff>400050</xdr:colOff>
                <xdr:row>109</xdr:row>
                <xdr:rowOff>485775</xdr:rowOff>
              </to>
            </anchor>
          </objectPr>
        </oleObject>
      </mc:Choice>
      <mc:Fallback>
        <oleObject progId="PBrush" shapeId="48594" r:id="rId3473"/>
      </mc:Fallback>
    </mc:AlternateContent>
    <mc:AlternateContent xmlns:mc="http://schemas.openxmlformats.org/markup-compatibility/2006">
      <mc:Choice Requires="x14">
        <oleObject progId="PBrush" shapeId="48595" r:id="rId3474">
          <objectPr defaultSize="0" r:id="rId619">
            <anchor moveWithCells="1" sizeWithCells="1">
              <from>
                <xdr:col>42</xdr:col>
                <xdr:colOff>0</xdr:colOff>
                <xdr:row>109</xdr:row>
                <xdr:rowOff>0</xdr:rowOff>
              </from>
              <to>
                <xdr:col>42</xdr:col>
                <xdr:colOff>400050</xdr:colOff>
                <xdr:row>109</xdr:row>
                <xdr:rowOff>485775</xdr:rowOff>
              </to>
            </anchor>
          </objectPr>
        </oleObject>
      </mc:Choice>
      <mc:Fallback>
        <oleObject progId="PBrush" shapeId="48595" r:id="rId3474"/>
      </mc:Fallback>
    </mc:AlternateContent>
    <mc:AlternateContent xmlns:mc="http://schemas.openxmlformats.org/markup-compatibility/2006">
      <mc:Choice Requires="x14">
        <oleObject progId="PBrush" shapeId="48596" r:id="rId3475">
          <objectPr defaultSize="0" r:id="rId202">
            <anchor moveWithCells="1" sizeWithCells="1">
              <from>
                <xdr:col>28</xdr:col>
                <xdr:colOff>0</xdr:colOff>
                <xdr:row>174</xdr:row>
                <xdr:rowOff>0</xdr:rowOff>
              </from>
              <to>
                <xdr:col>28</xdr:col>
                <xdr:colOff>400050</xdr:colOff>
                <xdr:row>174</xdr:row>
                <xdr:rowOff>485775</xdr:rowOff>
              </to>
            </anchor>
          </objectPr>
        </oleObject>
      </mc:Choice>
      <mc:Fallback>
        <oleObject progId="PBrush" shapeId="48596" r:id="rId3475"/>
      </mc:Fallback>
    </mc:AlternateContent>
    <mc:AlternateContent xmlns:mc="http://schemas.openxmlformats.org/markup-compatibility/2006">
      <mc:Choice Requires="x14">
        <oleObject progId="PBrush" shapeId="48597" r:id="rId3476">
          <objectPr defaultSize="0" r:id="rId5">
            <anchor moveWithCells="1" sizeWithCells="1">
              <from>
                <xdr:col>30</xdr:col>
                <xdr:colOff>0</xdr:colOff>
                <xdr:row>174</xdr:row>
                <xdr:rowOff>0</xdr:rowOff>
              </from>
              <to>
                <xdr:col>30</xdr:col>
                <xdr:colOff>400050</xdr:colOff>
                <xdr:row>174</xdr:row>
                <xdr:rowOff>485775</xdr:rowOff>
              </to>
            </anchor>
          </objectPr>
        </oleObject>
      </mc:Choice>
      <mc:Fallback>
        <oleObject progId="PBrush" shapeId="48597" r:id="rId3476"/>
      </mc:Fallback>
    </mc:AlternateContent>
    <mc:AlternateContent xmlns:mc="http://schemas.openxmlformats.org/markup-compatibility/2006">
      <mc:Choice Requires="x14">
        <oleObject progId="PBrush" shapeId="48598" r:id="rId3477">
          <objectPr defaultSize="0" r:id="rId355">
            <anchor moveWithCells="1" sizeWithCells="1">
              <from>
                <xdr:col>32</xdr:col>
                <xdr:colOff>0</xdr:colOff>
                <xdr:row>174</xdr:row>
                <xdr:rowOff>0</xdr:rowOff>
              </from>
              <to>
                <xdr:col>32</xdr:col>
                <xdr:colOff>400050</xdr:colOff>
                <xdr:row>174</xdr:row>
                <xdr:rowOff>485775</xdr:rowOff>
              </to>
            </anchor>
          </objectPr>
        </oleObject>
      </mc:Choice>
      <mc:Fallback>
        <oleObject progId="PBrush" shapeId="48598" r:id="rId3477"/>
      </mc:Fallback>
    </mc:AlternateContent>
    <mc:AlternateContent xmlns:mc="http://schemas.openxmlformats.org/markup-compatibility/2006">
      <mc:Choice Requires="x14">
        <oleObject progId="PBrush" shapeId="48599" r:id="rId3478">
          <objectPr defaultSize="0" r:id="rId415">
            <anchor moveWithCells="1" sizeWithCells="1">
              <from>
                <xdr:col>34</xdr:col>
                <xdr:colOff>0</xdr:colOff>
                <xdr:row>174</xdr:row>
                <xdr:rowOff>0</xdr:rowOff>
              </from>
              <to>
                <xdr:col>34</xdr:col>
                <xdr:colOff>400050</xdr:colOff>
                <xdr:row>174</xdr:row>
                <xdr:rowOff>485775</xdr:rowOff>
              </to>
            </anchor>
          </objectPr>
        </oleObject>
      </mc:Choice>
      <mc:Fallback>
        <oleObject progId="PBrush" shapeId="48599" r:id="rId3478"/>
      </mc:Fallback>
    </mc:AlternateContent>
    <mc:AlternateContent xmlns:mc="http://schemas.openxmlformats.org/markup-compatibility/2006">
      <mc:Choice Requires="x14">
        <oleObject progId="PBrush" shapeId="48600" r:id="rId3479">
          <objectPr defaultSize="0" r:id="rId129">
            <anchor moveWithCells="1" sizeWithCells="1">
              <from>
                <xdr:col>36</xdr:col>
                <xdr:colOff>0</xdr:colOff>
                <xdr:row>174</xdr:row>
                <xdr:rowOff>0</xdr:rowOff>
              </from>
              <to>
                <xdr:col>36</xdr:col>
                <xdr:colOff>400050</xdr:colOff>
                <xdr:row>174</xdr:row>
                <xdr:rowOff>485775</xdr:rowOff>
              </to>
            </anchor>
          </objectPr>
        </oleObject>
      </mc:Choice>
      <mc:Fallback>
        <oleObject progId="PBrush" shapeId="48600" r:id="rId3479"/>
      </mc:Fallback>
    </mc:AlternateContent>
    <mc:AlternateContent xmlns:mc="http://schemas.openxmlformats.org/markup-compatibility/2006">
      <mc:Choice Requires="x14">
        <oleObject progId="PBrush" shapeId="48601" r:id="rId3480">
          <objectPr defaultSize="0" r:id="rId351">
            <anchor moveWithCells="1" sizeWithCells="1">
              <from>
                <xdr:col>38</xdr:col>
                <xdr:colOff>0</xdr:colOff>
                <xdr:row>174</xdr:row>
                <xdr:rowOff>0</xdr:rowOff>
              </from>
              <to>
                <xdr:col>38</xdr:col>
                <xdr:colOff>400050</xdr:colOff>
                <xdr:row>174</xdr:row>
                <xdr:rowOff>485775</xdr:rowOff>
              </to>
            </anchor>
          </objectPr>
        </oleObject>
      </mc:Choice>
      <mc:Fallback>
        <oleObject progId="PBrush" shapeId="48601" r:id="rId3480"/>
      </mc:Fallback>
    </mc:AlternateContent>
    <mc:AlternateContent xmlns:mc="http://schemas.openxmlformats.org/markup-compatibility/2006">
      <mc:Choice Requires="x14">
        <oleObject progId="PBrush" shapeId="48602" r:id="rId3481">
          <objectPr defaultSize="0" r:id="rId695">
            <anchor moveWithCells="1" sizeWithCells="1">
              <from>
                <xdr:col>40</xdr:col>
                <xdr:colOff>0</xdr:colOff>
                <xdr:row>174</xdr:row>
                <xdr:rowOff>0</xdr:rowOff>
              </from>
              <to>
                <xdr:col>40</xdr:col>
                <xdr:colOff>400050</xdr:colOff>
                <xdr:row>174</xdr:row>
                <xdr:rowOff>485775</xdr:rowOff>
              </to>
            </anchor>
          </objectPr>
        </oleObject>
      </mc:Choice>
      <mc:Fallback>
        <oleObject progId="PBrush" shapeId="48602" r:id="rId3481"/>
      </mc:Fallback>
    </mc:AlternateContent>
    <mc:AlternateContent xmlns:mc="http://schemas.openxmlformats.org/markup-compatibility/2006">
      <mc:Choice Requires="x14">
        <oleObject progId="PBrush" shapeId="48603" r:id="rId3482">
          <objectPr defaultSize="0" r:id="rId693">
            <anchor moveWithCells="1" sizeWithCells="1">
              <from>
                <xdr:col>42</xdr:col>
                <xdr:colOff>0</xdr:colOff>
                <xdr:row>174</xdr:row>
                <xdr:rowOff>0</xdr:rowOff>
              </from>
              <to>
                <xdr:col>42</xdr:col>
                <xdr:colOff>400050</xdr:colOff>
                <xdr:row>174</xdr:row>
                <xdr:rowOff>485775</xdr:rowOff>
              </to>
            </anchor>
          </objectPr>
        </oleObject>
      </mc:Choice>
      <mc:Fallback>
        <oleObject progId="PBrush" shapeId="48603" r:id="rId3482"/>
      </mc:Fallback>
    </mc:AlternateContent>
    <mc:AlternateContent xmlns:mc="http://schemas.openxmlformats.org/markup-compatibility/2006">
      <mc:Choice Requires="x14">
        <oleObject progId="PBrush" shapeId="48604" r:id="rId3483">
          <objectPr defaultSize="0" r:id="rId202">
            <anchor moveWithCells="1" sizeWithCells="1">
              <from>
                <xdr:col>28</xdr:col>
                <xdr:colOff>0</xdr:colOff>
                <xdr:row>110</xdr:row>
                <xdr:rowOff>0</xdr:rowOff>
              </from>
              <to>
                <xdr:col>28</xdr:col>
                <xdr:colOff>400050</xdr:colOff>
                <xdr:row>110</xdr:row>
                <xdr:rowOff>485775</xdr:rowOff>
              </to>
            </anchor>
          </objectPr>
        </oleObject>
      </mc:Choice>
      <mc:Fallback>
        <oleObject progId="PBrush" shapeId="48604" r:id="rId3483"/>
      </mc:Fallback>
    </mc:AlternateContent>
    <mc:AlternateContent xmlns:mc="http://schemas.openxmlformats.org/markup-compatibility/2006">
      <mc:Choice Requires="x14">
        <oleObject progId="PBrush" shapeId="48605" r:id="rId3484">
          <objectPr defaultSize="0" r:id="rId5">
            <anchor moveWithCells="1" sizeWithCells="1">
              <from>
                <xdr:col>30</xdr:col>
                <xdr:colOff>0</xdr:colOff>
                <xdr:row>110</xdr:row>
                <xdr:rowOff>0</xdr:rowOff>
              </from>
              <to>
                <xdr:col>30</xdr:col>
                <xdr:colOff>400050</xdr:colOff>
                <xdr:row>110</xdr:row>
                <xdr:rowOff>485775</xdr:rowOff>
              </to>
            </anchor>
          </objectPr>
        </oleObject>
      </mc:Choice>
      <mc:Fallback>
        <oleObject progId="PBrush" shapeId="48605" r:id="rId3484"/>
      </mc:Fallback>
    </mc:AlternateContent>
    <mc:AlternateContent xmlns:mc="http://schemas.openxmlformats.org/markup-compatibility/2006">
      <mc:Choice Requires="x14">
        <oleObject progId="PBrush" shapeId="48606" r:id="rId3485">
          <objectPr defaultSize="0" r:id="rId355">
            <anchor moveWithCells="1" sizeWithCells="1">
              <from>
                <xdr:col>32</xdr:col>
                <xdr:colOff>0</xdr:colOff>
                <xdr:row>110</xdr:row>
                <xdr:rowOff>0</xdr:rowOff>
              </from>
              <to>
                <xdr:col>32</xdr:col>
                <xdr:colOff>400050</xdr:colOff>
                <xdr:row>110</xdr:row>
                <xdr:rowOff>485775</xdr:rowOff>
              </to>
            </anchor>
          </objectPr>
        </oleObject>
      </mc:Choice>
      <mc:Fallback>
        <oleObject progId="PBrush" shapeId="48606" r:id="rId3485"/>
      </mc:Fallback>
    </mc:AlternateContent>
    <mc:AlternateContent xmlns:mc="http://schemas.openxmlformats.org/markup-compatibility/2006">
      <mc:Choice Requires="x14">
        <oleObject progId="PBrush" shapeId="48607" r:id="rId3486">
          <objectPr defaultSize="0" r:id="rId415">
            <anchor moveWithCells="1" sizeWithCells="1">
              <from>
                <xdr:col>34</xdr:col>
                <xdr:colOff>0</xdr:colOff>
                <xdr:row>110</xdr:row>
                <xdr:rowOff>0</xdr:rowOff>
              </from>
              <to>
                <xdr:col>34</xdr:col>
                <xdr:colOff>400050</xdr:colOff>
                <xdr:row>110</xdr:row>
                <xdr:rowOff>485775</xdr:rowOff>
              </to>
            </anchor>
          </objectPr>
        </oleObject>
      </mc:Choice>
      <mc:Fallback>
        <oleObject progId="PBrush" shapeId="48607" r:id="rId3486"/>
      </mc:Fallback>
    </mc:AlternateContent>
    <mc:AlternateContent xmlns:mc="http://schemas.openxmlformats.org/markup-compatibility/2006">
      <mc:Choice Requires="x14">
        <oleObject progId="PBrush" shapeId="48608" r:id="rId3487">
          <objectPr defaultSize="0" r:id="rId129">
            <anchor moveWithCells="1" sizeWithCells="1">
              <from>
                <xdr:col>36</xdr:col>
                <xdr:colOff>0</xdr:colOff>
                <xdr:row>110</xdr:row>
                <xdr:rowOff>0</xdr:rowOff>
              </from>
              <to>
                <xdr:col>36</xdr:col>
                <xdr:colOff>400050</xdr:colOff>
                <xdr:row>110</xdr:row>
                <xdr:rowOff>485775</xdr:rowOff>
              </to>
            </anchor>
          </objectPr>
        </oleObject>
      </mc:Choice>
      <mc:Fallback>
        <oleObject progId="PBrush" shapeId="48608" r:id="rId3487"/>
      </mc:Fallback>
    </mc:AlternateContent>
    <mc:AlternateContent xmlns:mc="http://schemas.openxmlformats.org/markup-compatibility/2006">
      <mc:Choice Requires="x14">
        <oleObject progId="PBrush" shapeId="48609" r:id="rId3488">
          <objectPr defaultSize="0" r:id="rId351">
            <anchor moveWithCells="1" sizeWithCells="1">
              <from>
                <xdr:col>38</xdr:col>
                <xdr:colOff>0</xdr:colOff>
                <xdr:row>110</xdr:row>
                <xdr:rowOff>0</xdr:rowOff>
              </from>
              <to>
                <xdr:col>38</xdr:col>
                <xdr:colOff>400050</xdr:colOff>
                <xdr:row>110</xdr:row>
                <xdr:rowOff>485775</xdr:rowOff>
              </to>
            </anchor>
          </objectPr>
        </oleObject>
      </mc:Choice>
      <mc:Fallback>
        <oleObject progId="PBrush" shapeId="48609" r:id="rId3488"/>
      </mc:Fallback>
    </mc:AlternateContent>
    <mc:AlternateContent xmlns:mc="http://schemas.openxmlformats.org/markup-compatibility/2006">
      <mc:Choice Requires="x14">
        <oleObject progId="PBrush" shapeId="48610" r:id="rId3489">
          <objectPr defaultSize="0" r:id="rId695">
            <anchor moveWithCells="1" sizeWithCells="1">
              <from>
                <xdr:col>40</xdr:col>
                <xdr:colOff>0</xdr:colOff>
                <xdr:row>110</xdr:row>
                <xdr:rowOff>0</xdr:rowOff>
              </from>
              <to>
                <xdr:col>40</xdr:col>
                <xdr:colOff>400050</xdr:colOff>
                <xdr:row>110</xdr:row>
                <xdr:rowOff>485775</xdr:rowOff>
              </to>
            </anchor>
          </objectPr>
        </oleObject>
      </mc:Choice>
      <mc:Fallback>
        <oleObject progId="PBrush" shapeId="48610" r:id="rId3489"/>
      </mc:Fallback>
    </mc:AlternateContent>
    <mc:AlternateContent xmlns:mc="http://schemas.openxmlformats.org/markup-compatibility/2006">
      <mc:Choice Requires="x14">
        <oleObject progId="PBrush" shapeId="48611" r:id="rId3490">
          <objectPr defaultSize="0" r:id="rId693">
            <anchor moveWithCells="1" sizeWithCells="1">
              <from>
                <xdr:col>42</xdr:col>
                <xdr:colOff>0</xdr:colOff>
                <xdr:row>110</xdr:row>
                <xdr:rowOff>0</xdr:rowOff>
              </from>
              <to>
                <xdr:col>42</xdr:col>
                <xdr:colOff>400050</xdr:colOff>
                <xdr:row>110</xdr:row>
                <xdr:rowOff>485775</xdr:rowOff>
              </to>
            </anchor>
          </objectPr>
        </oleObject>
      </mc:Choice>
      <mc:Fallback>
        <oleObject progId="PBrush" shapeId="48611" r:id="rId3490"/>
      </mc:Fallback>
    </mc:AlternateContent>
    <mc:AlternateContent xmlns:mc="http://schemas.openxmlformats.org/markup-compatibility/2006">
      <mc:Choice Requires="x14">
        <oleObject progId="PBrush" shapeId="48612" r:id="rId3491">
          <objectPr defaultSize="0" r:id="rId202">
            <anchor moveWithCells="1" sizeWithCells="1">
              <from>
                <xdr:col>28</xdr:col>
                <xdr:colOff>0</xdr:colOff>
                <xdr:row>111</xdr:row>
                <xdr:rowOff>0</xdr:rowOff>
              </from>
              <to>
                <xdr:col>28</xdr:col>
                <xdr:colOff>400050</xdr:colOff>
                <xdr:row>111</xdr:row>
                <xdr:rowOff>485775</xdr:rowOff>
              </to>
            </anchor>
          </objectPr>
        </oleObject>
      </mc:Choice>
      <mc:Fallback>
        <oleObject progId="PBrush" shapeId="48612" r:id="rId3491"/>
      </mc:Fallback>
    </mc:AlternateContent>
    <mc:AlternateContent xmlns:mc="http://schemas.openxmlformats.org/markup-compatibility/2006">
      <mc:Choice Requires="x14">
        <oleObject progId="PBrush" shapeId="48613" r:id="rId3492">
          <objectPr defaultSize="0" r:id="rId5">
            <anchor moveWithCells="1" sizeWithCells="1">
              <from>
                <xdr:col>30</xdr:col>
                <xdr:colOff>0</xdr:colOff>
                <xdr:row>111</xdr:row>
                <xdr:rowOff>0</xdr:rowOff>
              </from>
              <to>
                <xdr:col>30</xdr:col>
                <xdr:colOff>400050</xdr:colOff>
                <xdr:row>111</xdr:row>
                <xdr:rowOff>485775</xdr:rowOff>
              </to>
            </anchor>
          </objectPr>
        </oleObject>
      </mc:Choice>
      <mc:Fallback>
        <oleObject progId="PBrush" shapeId="48613" r:id="rId3492"/>
      </mc:Fallback>
    </mc:AlternateContent>
    <mc:AlternateContent xmlns:mc="http://schemas.openxmlformats.org/markup-compatibility/2006">
      <mc:Choice Requires="x14">
        <oleObject progId="PBrush" shapeId="48614" r:id="rId3493">
          <objectPr defaultSize="0" r:id="rId355">
            <anchor moveWithCells="1" sizeWithCells="1">
              <from>
                <xdr:col>32</xdr:col>
                <xdr:colOff>0</xdr:colOff>
                <xdr:row>111</xdr:row>
                <xdr:rowOff>0</xdr:rowOff>
              </from>
              <to>
                <xdr:col>32</xdr:col>
                <xdr:colOff>400050</xdr:colOff>
                <xdr:row>111</xdr:row>
                <xdr:rowOff>485775</xdr:rowOff>
              </to>
            </anchor>
          </objectPr>
        </oleObject>
      </mc:Choice>
      <mc:Fallback>
        <oleObject progId="PBrush" shapeId="48614" r:id="rId3493"/>
      </mc:Fallback>
    </mc:AlternateContent>
    <mc:AlternateContent xmlns:mc="http://schemas.openxmlformats.org/markup-compatibility/2006">
      <mc:Choice Requires="x14">
        <oleObject progId="PBrush" shapeId="48615" r:id="rId3494">
          <objectPr defaultSize="0" r:id="rId415">
            <anchor moveWithCells="1" sizeWithCells="1">
              <from>
                <xdr:col>34</xdr:col>
                <xdr:colOff>0</xdr:colOff>
                <xdr:row>111</xdr:row>
                <xdr:rowOff>0</xdr:rowOff>
              </from>
              <to>
                <xdr:col>34</xdr:col>
                <xdr:colOff>400050</xdr:colOff>
                <xdr:row>111</xdr:row>
                <xdr:rowOff>485775</xdr:rowOff>
              </to>
            </anchor>
          </objectPr>
        </oleObject>
      </mc:Choice>
      <mc:Fallback>
        <oleObject progId="PBrush" shapeId="48615" r:id="rId3494"/>
      </mc:Fallback>
    </mc:AlternateContent>
    <mc:AlternateContent xmlns:mc="http://schemas.openxmlformats.org/markup-compatibility/2006">
      <mc:Choice Requires="x14">
        <oleObject progId="PBrush" shapeId="48616" r:id="rId3495">
          <objectPr defaultSize="0" r:id="rId129">
            <anchor moveWithCells="1" sizeWithCells="1">
              <from>
                <xdr:col>36</xdr:col>
                <xdr:colOff>0</xdr:colOff>
                <xdr:row>111</xdr:row>
                <xdr:rowOff>0</xdr:rowOff>
              </from>
              <to>
                <xdr:col>36</xdr:col>
                <xdr:colOff>400050</xdr:colOff>
                <xdr:row>111</xdr:row>
                <xdr:rowOff>485775</xdr:rowOff>
              </to>
            </anchor>
          </objectPr>
        </oleObject>
      </mc:Choice>
      <mc:Fallback>
        <oleObject progId="PBrush" shapeId="48616" r:id="rId3495"/>
      </mc:Fallback>
    </mc:AlternateContent>
    <mc:AlternateContent xmlns:mc="http://schemas.openxmlformats.org/markup-compatibility/2006">
      <mc:Choice Requires="x14">
        <oleObject progId="PBrush" shapeId="48617" r:id="rId3496">
          <objectPr defaultSize="0" r:id="rId351">
            <anchor moveWithCells="1" sizeWithCells="1">
              <from>
                <xdr:col>38</xdr:col>
                <xdr:colOff>0</xdr:colOff>
                <xdr:row>111</xdr:row>
                <xdr:rowOff>0</xdr:rowOff>
              </from>
              <to>
                <xdr:col>38</xdr:col>
                <xdr:colOff>400050</xdr:colOff>
                <xdr:row>111</xdr:row>
                <xdr:rowOff>485775</xdr:rowOff>
              </to>
            </anchor>
          </objectPr>
        </oleObject>
      </mc:Choice>
      <mc:Fallback>
        <oleObject progId="PBrush" shapeId="48617" r:id="rId3496"/>
      </mc:Fallback>
    </mc:AlternateContent>
    <mc:AlternateContent xmlns:mc="http://schemas.openxmlformats.org/markup-compatibility/2006">
      <mc:Choice Requires="x14">
        <oleObject progId="PBrush" shapeId="48618" r:id="rId3497">
          <objectPr defaultSize="0" r:id="rId695">
            <anchor moveWithCells="1" sizeWithCells="1">
              <from>
                <xdr:col>40</xdr:col>
                <xdr:colOff>0</xdr:colOff>
                <xdr:row>111</xdr:row>
                <xdr:rowOff>0</xdr:rowOff>
              </from>
              <to>
                <xdr:col>40</xdr:col>
                <xdr:colOff>400050</xdr:colOff>
                <xdr:row>111</xdr:row>
                <xdr:rowOff>485775</xdr:rowOff>
              </to>
            </anchor>
          </objectPr>
        </oleObject>
      </mc:Choice>
      <mc:Fallback>
        <oleObject progId="PBrush" shapeId="48618" r:id="rId3497"/>
      </mc:Fallback>
    </mc:AlternateContent>
    <mc:AlternateContent xmlns:mc="http://schemas.openxmlformats.org/markup-compatibility/2006">
      <mc:Choice Requires="x14">
        <oleObject progId="PBrush" shapeId="48619" r:id="rId3498">
          <objectPr defaultSize="0" r:id="rId693">
            <anchor moveWithCells="1" sizeWithCells="1">
              <from>
                <xdr:col>42</xdr:col>
                <xdr:colOff>0</xdr:colOff>
                <xdr:row>111</xdr:row>
                <xdr:rowOff>0</xdr:rowOff>
              </from>
              <to>
                <xdr:col>42</xdr:col>
                <xdr:colOff>400050</xdr:colOff>
                <xdr:row>111</xdr:row>
                <xdr:rowOff>485775</xdr:rowOff>
              </to>
            </anchor>
          </objectPr>
        </oleObject>
      </mc:Choice>
      <mc:Fallback>
        <oleObject progId="PBrush" shapeId="48619" r:id="rId3498"/>
      </mc:Fallback>
    </mc:AlternateContent>
    <mc:AlternateContent xmlns:mc="http://schemas.openxmlformats.org/markup-compatibility/2006">
      <mc:Choice Requires="x14">
        <oleObject progId="PBrush" shapeId="48620" r:id="rId3499">
          <objectPr defaultSize="0" r:id="rId202">
            <anchor moveWithCells="1" sizeWithCells="1">
              <from>
                <xdr:col>28</xdr:col>
                <xdr:colOff>0</xdr:colOff>
                <xdr:row>150</xdr:row>
                <xdr:rowOff>0</xdr:rowOff>
              </from>
              <to>
                <xdr:col>28</xdr:col>
                <xdr:colOff>400050</xdr:colOff>
                <xdr:row>150</xdr:row>
                <xdr:rowOff>485775</xdr:rowOff>
              </to>
            </anchor>
          </objectPr>
        </oleObject>
      </mc:Choice>
      <mc:Fallback>
        <oleObject progId="PBrush" shapeId="48620" r:id="rId3499"/>
      </mc:Fallback>
    </mc:AlternateContent>
    <mc:AlternateContent xmlns:mc="http://schemas.openxmlformats.org/markup-compatibility/2006">
      <mc:Choice Requires="x14">
        <oleObject progId="PBrush" shapeId="48621" r:id="rId3500">
          <objectPr defaultSize="0" r:id="rId5">
            <anchor moveWithCells="1" sizeWithCells="1">
              <from>
                <xdr:col>30</xdr:col>
                <xdr:colOff>0</xdr:colOff>
                <xdr:row>150</xdr:row>
                <xdr:rowOff>0</xdr:rowOff>
              </from>
              <to>
                <xdr:col>30</xdr:col>
                <xdr:colOff>400050</xdr:colOff>
                <xdr:row>150</xdr:row>
                <xdr:rowOff>485775</xdr:rowOff>
              </to>
            </anchor>
          </objectPr>
        </oleObject>
      </mc:Choice>
      <mc:Fallback>
        <oleObject progId="PBrush" shapeId="48621" r:id="rId3500"/>
      </mc:Fallback>
    </mc:AlternateContent>
    <mc:AlternateContent xmlns:mc="http://schemas.openxmlformats.org/markup-compatibility/2006">
      <mc:Choice Requires="x14">
        <oleObject progId="PBrush" shapeId="48622" r:id="rId3501">
          <objectPr defaultSize="0" r:id="rId355">
            <anchor moveWithCells="1" sizeWithCells="1">
              <from>
                <xdr:col>32</xdr:col>
                <xdr:colOff>0</xdr:colOff>
                <xdr:row>150</xdr:row>
                <xdr:rowOff>0</xdr:rowOff>
              </from>
              <to>
                <xdr:col>32</xdr:col>
                <xdr:colOff>400050</xdr:colOff>
                <xdr:row>150</xdr:row>
                <xdr:rowOff>485775</xdr:rowOff>
              </to>
            </anchor>
          </objectPr>
        </oleObject>
      </mc:Choice>
      <mc:Fallback>
        <oleObject progId="PBrush" shapeId="48622" r:id="rId3501"/>
      </mc:Fallback>
    </mc:AlternateContent>
    <mc:AlternateContent xmlns:mc="http://schemas.openxmlformats.org/markup-compatibility/2006">
      <mc:Choice Requires="x14">
        <oleObject progId="PBrush" shapeId="48623" r:id="rId3502">
          <objectPr defaultSize="0" r:id="rId415">
            <anchor moveWithCells="1" sizeWithCells="1">
              <from>
                <xdr:col>34</xdr:col>
                <xdr:colOff>0</xdr:colOff>
                <xdr:row>150</xdr:row>
                <xdr:rowOff>0</xdr:rowOff>
              </from>
              <to>
                <xdr:col>34</xdr:col>
                <xdr:colOff>400050</xdr:colOff>
                <xdr:row>150</xdr:row>
                <xdr:rowOff>485775</xdr:rowOff>
              </to>
            </anchor>
          </objectPr>
        </oleObject>
      </mc:Choice>
      <mc:Fallback>
        <oleObject progId="PBrush" shapeId="48623" r:id="rId3502"/>
      </mc:Fallback>
    </mc:AlternateContent>
    <mc:AlternateContent xmlns:mc="http://schemas.openxmlformats.org/markup-compatibility/2006">
      <mc:Choice Requires="x14">
        <oleObject progId="PBrush" shapeId="48624" r:id="rId3503">
          <objectPr defaultSize="0" r:id="rId129">
            <anchor moveWithCells="1" sizeWithCells="1">
              <from>
                <xdr:col>36</xdr:col>
                <xdr:colOff>0</xdr:colOff>
                <xdr:row>150</xdr:row>
                <xdr:rowOff>0</xdr:rowOff>
              </from>
              <to>
                <xdr:col>36</xdr:col>
                <xdr:colOff>400050</xdr:colOff>
                <xdr:row>150</xdr:row>
                <xdr:rowOff>485775</xdr:rowOff>
              </to>
            </anchor>
          </objectPr>
        </oleObject>
      </mc:Choice>
      <mc:Fallback>
        <oleObject progId="PBrush" shapeId="48624" r:id="rId3503"/>
      </mc:Fallback>
    </mc:AlternateContent>
    <mc:AlternateContent xmlns:mc="http://schemas.openxmlformats.org/markup-compatibility/2006">
      <mc:Choice Requires="x14">
        <oleObject progId="PBrush" shapeId="48625" r:id="rId3504">
          <objectPr defaultSize="0" r:id="rId351">
            <anchor moveWithCells="1" sizeWithCells="1">
              <from>
                <xdr:col>38</xdr:col>
                <xdr:colOff>0</xdr:colOff>
                <xdr:row>150</xdr:row>
                <xdr:rowOff>0</xdr:rowOff>
              </from>
              <to>
                <xdr:col>38</xdr:col>
                <xdr:colOff>400050</xdr:colOff>
                <xdr:row>150</xdr:row>
                <xdr:rowOff>485775</xdr:rowOff>
              </to>
            </anchor>
          </objectPr>
        </oleObject>
      </mc:Choice>
      <mc:Fallback>
        <oleObject progId="PBrush" shapeId="48625" r:id="rId3504"/>
      </mc:Fallback>
    </mc:AlternateContent>
    <mc:AlternateContent xmlns:mc="http://schemas.openxmlformats.org/markup-compatibility/2006">
      <mc:Choice Requires="x14">
        <oleObject progId="PBrush" shapeId="48626" r:id="rId3505">
          <objectPr defaultSize="0" r:id="rId695">
            <anchor moveWithCells="1" sizeWithCells="1">
              <from>
                <xdr:col>40</xdr:col>
                <xdr:colOff>0</xdr:colOff>
                <xdr:row>150</xdr:row>
                <xdr:rowOff>0</xdr:rowOff>
              </from>
              <to>
                <xdr:col>40</xdr:col>
                <xdr:colOff>400050</xdr:colOff>
                <xdr:row>150</xdr:row>
                <xdr:rowOff>485775</xdr:rowOff>
              </to>
            </anchor>
          </objectPr>
        </oleObject>
      </mc:Choice>
      <mc:Fallback>
        <oleObject progId="PBrush" shapeId="48626" r:id="rId3505"/>
      </mc:Fallback>
    </mc:AlternateContent>
    <mc:AlternateContent xmlns:mc="http://schemas.openxmlformats.org/markup-compatibility/2006">
      <mc:Choice Requires="x14">
        <oleObject progId="PBrush" shapeId="48627" r:id="rId3506">
          <objectPr defaultSize="0" r:id="rId693">
            <anchor moveWithCells="1" sizeWithCells="1">
              <from>
                <xdr:col>42</xdr:col>
                <xdr:colOff>0</xdr:colOff>
                <xdr:row>150</xdr:row>
                <xdr:rowOff>0</xdr:rowOff>
              </from>
              <to>
                <xdr:col>42</xdr:col>
                <xdr:colOff>400050</xdr:colOff>
                <xdr:row>150</xdr:row>
                <xdr:rowOff>485775</xdr:rowOff>
              </to>
            </anchor>
          </objectPr>
        </oleObject>
      </mc:Choice>
      <mc:Fallback>
        <oleObject progId="PBrush" shapeId="48627" r:id="rId3506"/>
      </mc:Fallback>
    </mc:AlternateContent>
    <mc:AlternateContent xmlns:mc="http://schemas.openxmlformats.org/markup-compatibility/2006">
      <mc:Choice Requires="x14">
        <oleObject progId="PBrush" shapeId="48628" r:id="rId3507">
          <objectPr defaultSize="0" r:id="rId202">
            <anchor moveWithCells="1" sizeWithCells="1">
              <from>
                <xdr:col>28</xdr:col>
                <xdr:colOff>0</xdr:colOff>
                <xdr:row>125</xdr:row>
                <xdr:rowOff>0</xdr:rowOff>
              </from>
              <to>
                <xdr:col>28</xdr:col>
                <xdr:colOff>400050</xdr:colOff>
                <xdr:row>125</xdr:row>
                <xdr:rowOff>485775</xdr:rowOff>
              </to>
            </anchor>
          </objectPr>
        </oleObject>
      </mc:Choice>
      <mc:Fallback>
        <oleObject progId="PBrush" shapeId="48628" r:id="rId3507"/>
      </mc:Fallback>
    </mc:AlternateContent>
    <mc:AlternateContent xmlns:mc="http://schemas.openxmlformats.org/markup-compatibility/2006">
      <mc:Choice Requires="x14">
        <oleObject progId="PBrush" shapeId="48629" r:id="rId3508">
          <objectPr defaultSize="0" r:id="rId5">
            <anchor moveWithCells="1" sizeWithCells="1">
              <from>
                <xdr:col>30</xdr:col>
                <xdr:colOff>0</xdr:colOff>
                <xdr:row>125</xdr:row>
                <xdr:rowOff>0</xdr:rowOff>
              </from>
              <to>
                <xdr:col>30</xdr:col>
                <xdr:colOff>400050</xdr:colOff>
                <xdr:row>125</xdr:row>
                <xdr:rowOff>485775</xdr:rowOff>
              </to>
            </anchor>
          </objectPr>
        </oleObject>
      </mc:Choice>
      <mc:Fallback>
        <oleObject progId="PBrush" shapeId="48629" r:id="rId3508"/>
      </mc:Fallback>
    </mc:AlternateContent>
    <mc:AlternateContent xmlns:mc="http://schemas.openxmlformats.org/markup-compatibility/2006">
      <mc:Choice Requires="x14">
        <oleObject progId="PBrush" shapeId="48630" r:id="rId3509">
          <objectPr defaultSize="0" r:id="rId355">
            <anchor moveWithCells="1" sizeWithCells="1">
              <from>
                <xdr:col>32</xdr:col>
                <xdr:colOff>0</xdr:colOff>
                <xdr:row>125</xdr:row>
                <xdr:rowOff>0</xdr:rowOff>
              </from>
              <to>
                <xdr:col>32</xdr:col>
                <xdr:colOff>400050</xdr:colOff>
                <xdr:row>125</xdr:row>
                <xdr:rowOff>485775</xdr:rowOff>
              </to>
            </anchor>
          </objectPr>
        </oleObject>
      </mc:Choice>
      <mc:Fallback>
        <oleObject progId="PBrush" shapeId="48630" r:id="rId3509"/>
      </mc:Fallback>
    </mc:AlternateContent>
    <mc:AlternateContent xmlns:mc="http://schemas.openxmlformats.org/markup-compatibility/2006">
      <mc:Choice Requires="x14">
        <oleObject progId="PBrush" shapeId="48631" r:id="rId3510">
          <objectPr defaultSize="0" r:id="rId415">
            <anchor moveWithCells="1" sizeWithCells="1">
              <from>
                <xdr:col>34</xdr:col>
                <xdr:colOff>0</xdr:colOff>
                <xdr:row>125</xdr:row>
                <xdr:rowOff>0</xdr:rowOff>
              </from>
              <to>
                <xdr:col>34</xdr:col>
                <xdr:colOff>400050</xdr:colOff>
                <xdr:row>125</xdr:row>
                <xdr:rowOff>485775</xdr:rowOff>
              </to>
            </anchor>
          </objectPr>
        </oleObject>
      </mc:Choice>
      <mc:Fallback>
        <oleObject progId="PBrush" shapeId="48631" r:id="rId3510"/>
      </mc:Fallback>
    </mc:AlternateContent>
    <mc:AlternateContent xmlns:mc="http://schemas.openxmlformats.org/markup-compatibility/2006">
      <mc:Choice Requires="x14">
        <oleObject progId="PBrush" shapeId="48632" r:id="rId3511">
          <objectPr defaultSize="0" r:id="rId129">
            <anchor moveWithCells="1" sizeWithCells="1">
              <from>
                <xdr:col>36</xdr:col>
                <xdr:colOff>0</xdr:colOff>
                <xdr:row>125</xdr:row>
                <xdr:rowOff>0</xdr:rowOff>
              </from>
              <to>
                <xdr:col>36</xdr:col>
                <xdr:colOff>400050</xdr:colOff>
                <xdr:row>125</xdr:row>
                <xdr:rowOff>485775</xdr:rowOff>
              </to>
            </anchor>
          </objectPr>
        </oleObject>
      </mc:Choice>
      <mc:Fallback>
        <oleObject progId="PBrush" shapeId="48632" r:id="rId3511"/>
      </mc:Fallback>
    </mc:AlternateContent>
    <mc:AlternateContent xmlns:mc="http://schemas.openxmlformats.org/markup-compatibility/2006">
      <mc:Choice Requires="x14">
        <oleObject progId="PBrush" shapeId="48633" r:id="rId3512">
          <objectPr defaultSize="0" r:id="rId351">
            <anchor moveWithCells="1" sizeWithCells="1">
              <from>
                <xdr:col>38</xdr:col>
                <xdr:colOff>0</xdr:colOff>
                <xdr:row>125</xdr:row>
                <xdr:rowOff>0</xdr:rowOff>
              </from>
              <to>
                <xdr:col>38</xdr:col>
                <xdr:colOff>400050</xdr:colOff>
                <xdr:row>125</xdr:row>
                <xdr:rowOff>485775</xdr:rowOff>
              </to>
            </anchor>
          </objectPr>
        </oleObject>
      </mc:Choice>
      <mc:Fallback>
        <oleObject progId="PBrush" shapeId="48633" r:id="rId3512"/>
      </mc:Fallback>
    </mc:AlternateContent>
    <mc:AlternateContent xmlns:mc="http://schemas.openxmlformats.org/markup-compatibility/2006">
      <mc:Choice Requires="x14">
        <oleObject progId="PBrush" shapeId="48634" r:id="rId3513">
          <objectPr defaultSize="0" r:id="rId695">
            <anchor moveWithCells="1" sizeWithCells="1">
              <from>
                <xdr:col>40</xdr:col>
                <xdr:colOff>0</xdr:colOff>
                <xdr:row>125</xdr:row>
                <xdr:rowOff>0</xdr:rowOff>
              </from>
              <to>
                <xdr:col>40</xdr:col>
                <xdr:colOff>400050</xdr:colOff>
                <xdr:row>125</xdr:row>
                <xdr:rowOff>485775</xdr:rowOff>
              </to>
            </anchor>
          </objectPr>
        </oleObject>
      </mc:Choice>
      <mc:Fallback>
        <oleObject progId="PBrush" shapeId="48634" r:id="rId3513"/>
      </mc:Fallback>
    </mc:AlternateContent>
    <mc:AlternateContent xmlns:mc="http://schemas.openxmlformats.org/markup-compatibility/2006">
      <mc:Choice Requires="x14">
        <oleObject progId="PBrush" shapeId="48635" r:id="rId3514">
          <objectPr defaultSize="0" r:id="rId693">
            <anchor moveWithCells="1" sizeWithCells="1">
              <from>
                <xdr:col>42</xdr:col>
                <xdr:colOff>0</xdr:colOff>
                <xdr:row>125</xdr:row>
                <xdr:rowOff>0</xdr:rowOff>
              </from>
              <to>
                <xdr:col>42</xdr:col>
                <xdr:colOff>400050</xdr:colOff>
                <xdr:row>125</xdr:row>
                <xdr:rowOff>485775</xdr:rowOff>
              </to>
            </anchor>
          </objectPr>
        </oleObject>
      </mc:Choice>
      <mc:Fallback>
        <oleObject progId="PBrush" shapeId="48635" r:id="rId3514"/>
      </mc:Fallback>
    </mc:AlternateContent>
    <mc:AlternateContent xmlns:mc="http://schemas.openxmlformats.org/markup-compatibility/2006">
      <mc:Choice Requires="x14">
        <oleObject progId="PBrush" shapeId="48636" r:id="rId3515">
          <objectPr defaultSize="0" r:id="rId202">
            <anchor moveWithCells="1" sizeWithCells="1">
              <from>
                <xdr:col>28</xdr:col>
                <xdr:colOff>0</xdr:colOff>
                <xdr:row>118</xdr:row>
                <xdr:rowOff>0</xdr:rowOff>
              </from>
              <to>
                <xdr:col>28</xdr:col>
                <xdr:colOff>400050</xdr:colOff>
                <xdr:row>118</xdr:row>
                <xdr:rowOff>485775</xdr:rowOff>
              </to>
            </anchor>
          </objectPr>
        </oleObject>
      </mc:Choice>
      <mc:Fallback>
        <oleObject progId="PBrush" shapeId="48636" r:id="rId3515"/>
      </mc:Fallback>
    </mc:AlternateContent>
    <mc:AlternateContent xmlns:mc="http://schemas.openxmlformats.org/markup-compatibility/2006">
      <mc:Choice Requires="x14">
        <oleObject progId="PBrush" shapeId="48637" r:id="rId3516">
          <objectPr defaultSize="0" r:id="rId5">
            <anchor moveWithCells="1" sizeWithCells="1">
              <from>
                <xdr:col>30</xdr:col>
                <xdr:colOff>0</xdr:colOff>
                <xdr:row>118</xdr:row>
                <xdr:rowOff>0</xdr:rowOff>
              </from>
              <to>
                <xdr:col>30</xdr:col>
                <xdr:colOff>400050</xdr:colOff>
                <xdr:row>118</xdr:row>
                <xdr:rowOff>485775</xdr:rowOff>
              </to>
            </anchor>
          </objectPr>
        </oleObject>
      </mc:Choice>
      <mc:Fallback>
        <oleObject progId="PBrush" shapeId="48637" r:id="rId3516"/>
      </mc:Fallback>
    </mc:AlternateContent>
    <mc:AlternateContent xmlns:mc="http://schemas.openxmlformats.org/markup-compatibility/2006">
      <mc:Choice Requires="x14">
        <oleObject progId="PBrush" shapeId="48638" r:id="rId3517">
          <objectPr defaultSize="0" r:id="rId355">
            <anchor moveWithCells="1" sizeWithCells="1">
              <from>
                <xdr:col>32</xdr:col>
                <xdr:colOff>0</xdr:colOff>
                <xdr:row>118</xdr:row>
                <xdr:rowOff>0</xdr:rowOff>
              </from>
              <to>
                <xdr:col>32</xdr:col>
                <xdr:colOff>400050</xdr:colOff>
                <xdr:row>118</xdr:row>
                <xdr:rowOff>485775</xdr:rowOff>
              </to>
            </anchor>
          </objectPr>
        </oleObject>
      </mc:Choice>
      <mc:Fallback>
        <oleObject progId="PBrush" shapeId="48638" r:id="rId3517"/>
      </mc:Fallback>
    </mc:AlternateContent>
    <mc:AlternateContent xmlns:mc="http://schemas.openxmlformats.org/markup-compatibility/2006">
      <mc:Choice Requires="x14">
        <oleObject progId="PBrush" shapeId="48639" r:id="rId3518">
          <objectPr defaultSize="0" r:id="rId415">
            <anchor moveWithCells="1" sizeWithCells="1">
              <from>
                <xdr:col>34</xdr:col>
                <xdr:colOff>0</xdr:colOff>
                <xdr:row>118</xdr:row>
                <xdr:rowOff>0</xdr:rowOff>
              </from>
              <to>
                <xdr:col>34</xdr:col>
                <xdr:colOff>400050</xdr:colOff>
                <xdr:row>118</xdr:row>
                <xdr:rowOff>485775</xdr:rowOff>
              </to>
            </anchor>
          </objectPr>
        </oleObject>
      </mc:Choice>
      <mc:Fallback>
        <oleObject progId="PBrush" shapeId="48639" r:id="rId3518"/>
      </mc:Fallback>
    </mc:AlternateContent>
    <mc:AlternateContent xmlns:mc="http://schemas.openxmlformats.org/markup-compatibility/2006">
      <mc:Choice Requires="x14">
        <oleObject progId="PBrush" shapeId="48640" r:id="rId3519">
          <objectPr defaultSize="0" r:id="rId129">
            <anchor moveWithCells="1" sizeWithCells="1">
              <from>
                <xdr:col>36</xdr:col>
                <xdr:colOff>0</xdr:colOff>
                <xdr:row>118</xdr:row>
                <xdr:rowOff>0</xdr:rowOff>
              </from>
              <to>
                <xdr:col>36</xdr:col>
                <xdr:colOff>400050</xdr:colOff>
                <xdr:row>118</xdr:row>
                <xdr:rowOff>485775</xdr:rowOff>
              </to>
            </anchor>
          </objectPr>
        </oleObject>
      </mc:Choice>
      <mc:Fallback>
        <oleObject progId="PBrush" shapeId="48640" r:id="rId3519"/>
      </mc:Fallback>
    </mc:AlternateContent>
    <mc:AlternateContent xmlns:mc="http://schemas.openxmlformats.org/markup-compatibility/2006">
      <mc:Choice Requires="x14">
        <oleObject progId="PBrush" shapeId="48641" r:id="rId3520">
          <objectPr defaultSize="0" r:id="rId351">
            <anchor moveWithCells="1" sizeWithCells="1">
              <from>
                <xdr:col>38</xdr:col>
                <xdr:colOff>0</xdr:colOff>
                <xdr:row>118</xdr:row>
                <xdr:rowOff>0</xdr:rowOff>
              </from>
              <to>
                <xdr:col>38</xdr:col>
                <xdr:colOff>400050</xdr:colOff>
                <xdr:row>118</xdr:row>
                <xdr:rowOff>485775</xdr:rowOff>
              </to>
            </anchor>
          </objectPr>
        </oleObject>
      </mc:Choice>
      <mc:Fallback>
        <oleObject progId="PBrush" shapeId="48641" r:id="rId3520"/>
      </mc:Fallback>
    </mc:AlternateContent>
    <mc:AlternateContent xmlns:mc="http://schemas.openxmlformats.org/markup-compatibility/2006">
      <mc:Choice Requires="x14">
        <oleObject progId="PBrush" shapeId="48642" r:id="rId3521">
          <objectPr defaultSize="0" r:id="rId695">
            <anchor moveWithCells="1" sizeWithCells="1">
              <from>
                <xdr:col>40</xdr:col>
                <xdr:colOff>0</xdr:colOff>
                <xdr:row>118</xdr:row>
                <xdr:rowOff>0</xdr:rowOff>
              </from>
              <to>
                <xdr:col>40</xdr:col>
                <xdr:colOff>400050</xdr:colOff>
                <xdr:row>118</xdr:row>
                <xdr:rowOff>485775</xdr:rowOff>
              </to>
            </anchor>
          </objectPr>
        </oleObject>
      </mc:Choice>
      <mc:Fallback>
        <oleObject progId="PBrush" shapeId="48642" r:id="rId3521"/>
      </mc:Fallback>
    </mc:AlternateContent>
    <mc:AlternateContent xmlns:mc="http://schemas.openxmlformats.org/markup-compatibility/2006">
      <mc:Choice Requires="x14">
        <oleObject progId="PBrush" shapeId="48643" r:id="rId3522">
          <objectPr defaultSize="0" r:id="rId693">
            <anchor moveWithCells="1" sizeWithCells="1">
              <from>
                <xdr:col>42</xdr:col>
                <xdr:colOff>0</xdr:colOff>
                <xdr:row>118</xdr:row>
                <xdr:rowOff>0</xdr:rowOff>
              </from>
              <to>
                <xdr:col>42</xdr:col>
                <xdr:colOff>400050</xdr:colOff>
                <xdr:row>118</xdr:row>
                <xdr:rowOff>485775</xdr:rowOff>
              </to>
            </anchor>
          </objectPr>
        </oleObject>
      </mc:Choice>
      <mc:Fallback>
        <oleObject progId="PBrush" shapeId="48643" r:id="rId3522"/>
      </mc:Fallback>
    </mc:AlternateContent>
    <mc:AlternateContent xmlns:mc="http://schemas.openxmlformats.org/markup-compatibility/2006">
      <mc:Choice Requires="x14">
        <oleObject progId="PBrush" shapeId="48644" r:id="rId3523">
          <objectPr defaultSize="0" r:id="rId202">
            <anchor moveWithCells="1" sizeWithCells="1">
              <from>
                <xdr:col>28</xdr:col>
                <xdr:colOff>0</xdr:colOff>
                <xdr:row>124</xdr:row>
                <xdr:rowOff>0</xdr:rowOff>
              </from>
              <to>
                <xdr:col>28</xdr:col>
                <xdr:colOff>400050</xdr:colOff>
                <xdr:row>124</xdr:row>
                <xdr:rowOff>485775</xdr:rowOff>
              </to>
            </anchor>
          </objectPr>
        </oleObject>
      </mc:Choice>
      <mc:Fallback>
        <oleObject progId="PBrush" shapeId="48644" r:id="rId3523"/>
      </mc:Fallback>
    </mc:AlternateContent>
    <mc:AlternateContent xmlns:mc="http://schemas.openxmlformats.org/markup-compatibility/2006">
      <mc:Choice Requires="x14">
        <oleObject progId="PBrush" shapeId="48645" r:id="rId3524">
          <objectPr defaultSize="0" r:id="rId5">
            <anchor moveWithCells="1" sizeWithCells="1">
              <from>
                <xdr:col>30</xdr:col>
                <xdr:colOff>0</xdr:colOff>
                <xdr:row>124</xdr:row>
                <xdr:rowOff>0</xdr:rowOff>
              </from>
              <to>
                <xdr:col>30</xdr:col>
                <xdr:colOff>400050</xdr:colOff>
                <xdr:row>124</xdr:row>
                <xdr:rowOff>485775</xdr:rowOff>
              </to>
            </anchor>
          </objectPr>
        </oleObject>
      </mc:Choice>
      <mc:Fallback>
        <oleObject progId="PBrush" shapeId="48645" r:id="rId3524"/>
      </mc:Fallback>
    </mc:AlternateContent>
    <mc:AlternateContent xmlns:mc="http://schemas.openxmlformats.org/markup-compatibility/2006">
      <mc:Choice Requires="x14">
        <oleObject progId="PBrush" shapeId="48646" r:id="rId3525">
          <objectPr defaultSize="0" r:id="rId355">
            <anchor moveWithCells="1" sizeWithCells="1">
              <from>
                <xdr:col>32</xdr:col>
                <xdr:colOff>0</xdr:colOff>
                <xdr:row>124</xdr:row>
                <xdr:rowOff>0</xdr:rowOff>
              </from>
              <to>
                <xdr:col>32</xdr:col>
                <xdr:colOff>400050</xdr:colOff>
                <xdr:row>124</xdr:row>
                <xdr:rowOff>485775</xdr:rowOff>
              </to>
            </anchor>
          </objectPr>
        </oleObject>
      </mc:Choice>
      <mc:Fallback>
        <oleObject progId="PBrush" shapeId="48646" r:id="rId3525"/>
      </mc:Fallback>
    </mc:AlternateContent>
    <mc:AlternateContent xmlns:mc="http://schemas.openxmlformats.org/markup-compatibility/2006">
      <mc:Choice Requires="x14">
        <oleObject progId="PBrush" shapeId="48647" r:id="rId3526">
          <objectPr defaultSize="0" r:id="rId415">
            <anchor moveWithCells="1" sizeWithCells="1">
              <from>
                <xdr:col>34</xdr:col>
                <xdr:colOff>0</xdr:colOff>
                <xdr:row>124</xdr:row>
                <xdr:rowOff>0</xdr:rowOff>
              </from>
              <to>
                <xdr:col>34</xdr:col>
                <xdr:colOff>400050</xdr:colOff>
                <xdr:row>124</xdr:row>
                <xdr:rowOff>485775</xdr:rowOff>
              </to>
            </anchor>
          </objectPr>
        </oleObject>
      </mc:Choice>
      <mc:Fallback>
        <oleObject progId="PBrush" shapeId="48647" r:id="rId3526"/>
      </mc:Fallback>
    </mc:AlternateContent>
    <mc:AlternateContent xmlns:mc="http://schemas.openxmlformats.org/markup-compatibility/2006">
      <mc:Choice Requires="x14">
        <oleObject progId="PBrush" shapeId="48648" r:id="rId3527">
          <objectPr defaultSize="0" r:id="rId129">
            <anchor moveWithCells="1" sizeWithCells="1">
              <from>
                <xdr:col>36</xdr:col>
                <xdr:colOff>0</xdr:colOff>
                <xdr:row>124</xdr:row>
                <xdr:rowOff>0</xdr:rowOff>
              </from>
              <to>
                <xdr:col>36</xdr:col>
                <xdr:colOff>400050</xdr:colOff>
                <xdr:row>124</xdr:row>
                <xdr:rowOff>485775</xdr:rowOff>
              </to>
            </anchor>
          </objectPr>
        </oleObject>
      </mc:Choice>
      <mc:Fallback>
        <oleObject progId="PBrush" shapeId="48648" r:id="rId3527"/>
      </mc:Fallback>
    </mc:AlternateContent>
    <mc:AlternateContent xmlns:mc="http://schemas.openxmlformats.org/markup-compatibility/2006">
      <mc:Choice Requires="x14">
        <oleObject progId="PBrush" shapeId="48649" r:id="rId3528">
          <objectPr defaultSize="0" r:id="rId351">
            <anchor moveWithCells="1" sizeWithCells="1">
              <from>
                <xdr:col>38</xdr:col>
                <xdr:colOff>0</xdr:colOff>
                <xdr:row>124</xdr:row>
                <xdr:rowOff>0</xdr:rowOff>
              </from>
              <to>
                <xdr:col>38</xdr:col>
                <xdr:colOff>400050</xdr:colOff>
                <xdr:row>124</xdr:row>
                <xdr:rowOff>485775</xdr:rowOff>
              </to>
            </anchor>
          </objectPr>
        </oleObject>
      </mc:Choice>
      <mc:Fallback>
        <oleObject progId="PBrush" shapeId="48649" r:id="rId3528"/>
      </mc:Fallback>
    </mc:AlternateContent>
    <mc:AlternateContent xmlns:mc="http://schemas.openxmlformats.org/markup-compatibility/2006">
      <mc:Choice Requires="x14">
        <oleObject progId="PBrush" shapeId="48650" r:id="rId3529">
          <objectPr defaultSize="0" r:id="rId695">
            <anchor moveWithCells="1" sizeWithCells="1">
              <from>
                <xdr:col>40</xdr:col>
                <xdr:colOff>0</xdr:colOff>
                <xdr:row>124</xdr:row>
                <xdr:rowOff>0</xdr:rowOff>
              </from>
              <to>
                <xdr:col>40</xdr:col>
                <xdr:colOff>400050</xdr:colOff>
                <xdr:row>124</xdr:row>
                <xdr:rowOff>485775</xdr:rowOff>
              </to>
            </anchor>
          </objectPr>
        </oleObject>
      </mc:Choice>
      <mc:Fallback>
        <oleObject progId="PBrush" shapeId="48650" r:id="rId3529"/>
      </mc:Fallback>
    </mc:AlternateContent>
    <mc:AlternateContent xmlns:mc="http://schemas.openxmlformats.org/markup-compatibility/2006">
      <mc:Choice Requires="x14">
        <oleObject progId="PBrush" shapeId="48651" r:id="rId3530">
          <objectPr defaultSize="0" r:id="rId693">
            <anchor moveWithCells="1" sizeWithCells="1">
              <from>
                <xdr:col>42</xdr:col>
                <xdr:colOff>0</xdr:colOff>
                <xdr:row>124</xdr:row>
                <xdr:rowOff>0</xdr:rowOff>
              </from>
              <to>
                <xdr:col>42</xdr:col>
                <xdr:colOff>400050</xdr:colOff>
                <xdr:row>124</xdr:row>
                <xdr:rowOff>485775</xdr:rowOff>
              </to>
            </anchor>
          </objectPr>
        </oleObject>
      </mc:Choice>
      <mc:Fallback>
        <oleObject progId="PBrush" shapeId="48651" r:id="rId3530"/>
      </mc:Fallback>
    </mc:AlternateContent>
    <mc:AlternateContent xmlns:mc="http://schemas.openxmlformats.org/markup-compatibility/2006">
      <mc:Choice Requires="x14">
        <oleObject progId="PBrush" shapeId="48652" r:id="rId3531">
          <objectPr defaultSize="0" r:id="rId202">
            <anchor moveWithCells="1" sizeWithCells="1">
              <from>
                <xdr:col>28</xdr:col>
                <xdr:colOff>0</xdr:colOff>
                <xdr:row>112</xdr:row>
                <xdr:rowOff>0</xdr:rowOff>
              </from>
              <to>
                <xdr:col>28</xdr:col>
                <xdr:colOff>400050</xdr:colOff>
                <xdr:row>112</xdr:row>
                <xdr:rowOff>485775</xdr:rowOff>
              </to>
            </anchor>
          </objectPr>
        </oleObject>
      </mc:Choice>
      <mc:Fallback>
        <oleObject progId="PBrush" shapeId="48652" r:id="rId3531"/>
      </mc:Fallback>
    </mc:AlternateContent>
    <mc:AlternateContent xmlns:mc="http://schemas.openxmlformats.org/markup-compatibility/2006">
      <mc:Choice Requires="x14">
        <oleObject progId="PBrush" shapeId="48653" r:id="rId3532">
          <objectPr defaultSize="0" r:id="rId5">
            <anchor moveWithCells="1" sizeWithCells="1">
              <from>
                <xdr:col>30</xdr:col>
                <xdr:colOff>0</xdr:colOff>
                <xdr:row>112</xdr:row>
                <xdr:rowOff>0</xdr:rowOff>
              </from>
              <to>
                <xdr:col>30</xdr:col>
                <xdr:colOff>400050</xdr:colOff>
                <xdr:row>112</xdr:row>
                <xdr:rowOff>485775</xdr:rowOff>
              </to>
            </anchor>
          </objectPr>
        </oleObject>
      </mc:Choice>
      <mc:Fallback>
        <oleObject progId="PBrush" shapeId="48653" r:id="rId3532"/>
      </mc:Fallback>
    </mc:AlternateContent>
    <mc:AlternateContent xmlns:mc="http://schemas.openxmlformats.org/markup-compatibility/2006">
      <mc:Choice Requires="x14">
        <oleObject progId="PBrush" shapeId="48654" r:id="rId3533">
          <objectPr defaultSize="0" r:id="rId355">
            <anchor moveWithCells="1" sizeWithCells="1">
              <from>
                <xdr:col>32</xdr:col>
                <xdr:colOff>0</xdr:colOff>
                <xdr:row>112</xdr:row>
                <xdr:rowOff>0</xdr:rowOff>
              </from>
              <to>
                <xdr:col>32</xdr:col>
                <xdr:colOff>400050</xdr:colOff>
                <xdr:row>112</xdr:row>
                <xdr:rowOff>485775</xdr:rowOff>
              </to>
            </anchor>
          </objectPr>
        </oleObject>
      </mc:Choice>
      <mc:Fallback>
        <oleObject progId="PBrush" shapeId="48654" r:id="rId3533"/>
      </mc:Fallback>
    </mc:AlternateContent>
    <mc:AlternateContent xmlns:mc="http://schemas.openxmlformats.org/markup-compatibility/2006">
      <mc:Choice Requires="x14">
        <oleObject progId="PBrush" shapeId="48655" r:id="rId3534">
          <objectPr defaultSize="0" r:id="rId415">
            <anchor moveWithCells="1" sizeWithCells="1">
              <from>
                <xdr:col>34</xdr:col>
                <xdr:colOff>0</xdr:colOff>
                <xdr:row>112</xdr:row>
                <xdr:rowOff>0</xdr:rowOff>
              </from>
              <to>
                <xdr:col>34</xdr:col>
                <xdr:colOff>400050</xdr:colOff>
                <xdr:row>112</xdr:row>
                <xdr:rowOff>485775</xdr:rowOff>
              </to>
            </anchor>
          </objectPr>
        </oleObject>
      </mc:Choice>
      <mc:Fallback>
        <oleObject progId="PBrush" shapeId="48655" r:id="rId3534"/>
      </mc:Fallback>
    </mc:AlternateContent>
    <mc:AlternateContent xmlns:mc="http://schemas.openxmlformats.org/markup-compatibility/2006">
      <mc:Choice Requires="x14">
        <oleObject progId="PBrush" shapeId="48656" r:id="rId3535">
          <objectPr defaultSize="0" r:id="rId129">
            <anchor moveWithCells="1" sizeWithCells="1">
              <from>
                <xdr:col>36</xdr:col>
                <xdr:colOff>0</xdr:colOff>
                <xdr:row>112</xdr:row>
                <xdr:rowOff>0</xdr:rowOff>
              </from>
              <to>
                <xdr:col>36</xdr:col>
                <xdr:colOff>400050</xdr:colOff>
                <xdr:row>112</xdr:row>
                <xdr:rowOff>485775</xdr:rowOff>
              </to>
            </anchor>
          </objectPr>
        </oleObject>
      </mc:Choice>
      <mc:Fallback>
        <oleObject progId="PBrush" shapeId="48656" r:id="rId3535"/>
      </mc:Fallback>
    </mc:AlternateContent>
    <mc:AlternateContent xmlns:mc="http://schemas.openxmlformats.org/markup-compatibility/2006">
      <mc:Choice Requires="x14">
        <oleObject progId="PBrush" shapeId="48657" r:id="rId3536">
          <objectPr defaultSize="0" r:id="rId351">
            <anchor moveWithCells="1" sizeWithCells="1">
              <from>
                <xdr:col>38</xdr:col>
                <xdr:colOff>0</xdr:colOff>
                <xdr:row>112</xdr:row>
                <xdr:rowOff>0</xdr:rowOff>
              </from>
              <to>
                <xdr:col>38</xdr:col>
                <xdr:colOff>400050</xdr:colOff>
                <xdr:row>112</xdr:row>
                <xdr:rowOff>485775</xdr:rowOff>
              </to>
            </anchor>
          </objectPr>
        </oleObject>
      </mc:Choice>
      <mc:Fallback>
        <oleObject progId="PBrush" shapeId="48657" r:id="rId3536"/>
      </mc:Fallback>
    </mc:AlternateContent>
    <mc:AlternateContent xmlns:mc="http://schemas.openxmlformats.org/markup-compatibility/2006">
      <mc:Choice Requires="x14">
        <oleObject progId="PBrush" shapeId="48658" r:id="rId3537">
          <objectPr defaultSize="0" r:id="rId695">
            <anchor moveWithCells="1" sizeWithCells="1">
              <from>
                <xdr:col>40</xdr:col>
                <xdr:colOff>0</xdr:colOff>
                <xdr:row>112</xdr:row>
                <xdr:rowOff>0</xdr:rowOff>
              </from>
              <to>
                <xdr:col>40</xdr:col>
                <xdr:colOff>400050</xdr:colOff>
                <xdr:row>112</xdr:row>
                <xdr:rowOff>485775</xdr:rowOff>
              </to>
            </anchor>
          </objectPr>
        </oleObject>
      </mc:Choice>
      <mc:Fallback>
        <oleObject progId="PBrush" shapeId="48658" r:id="rId3537"/>
      </mc:Fallback>
    </mc:AlternateContent>
    <mc:AlternateContent xmlns:mc="http://schemas.openxmlformats.org/markup-compatibility/2006">
      <mc:Choice Requires="x14">
        <oleObject progId="PBrush" shapeId="48659" r:id="rId3538">
          <objectPr defaultSize="0" r:id="rId693">
            <anchor moveWithCells="1" sizeWithCells="1">
              <from>
                <xdr:col>42</xdr:col>
                <xdr:colOff>0</xdr:colOff>
                <xdr:row>112</xdr:row>
                <xdr:rowOff>0</xdr:rowOff>
              </from>
              <to>
                <xdr:col>42</xdr:col>
                <xdr:colOff>400050</xdr:colOff>
                <xdr:row>112</xdr:row>
                <xdr:rowOff>485775</xdr:rowOff>
              </to>
            </anchor>
          </objectPr>
        </oleObject>
      </mc:Choice>
      <mc:Fallback>
        <oleObject progId="PBrush" shapeId="48659" r:id="rId3538"/>
      </mc:Fallback>
    </mc:AlternateContent>
    <mc:AlternateContent xmlns:mc="http://schemas.openxmlformats.org/markup-compatibility/2006">
      <mc:Choice Requires="x14">
        <oleObject progId="PBrush" shapeId="48660" r:id="rId3539">
          <objectPr defaultSize="0" r:id="rId202">
            <anchor moveWithCells="1" sizeWithCells="1">
              <from>
                <xdr:col>28</xdr:col>
                <xdr:colOff>0</xdr:colOff>
                <xdr:row>175</xdr:row>
                <xdr:rowOff>0</xdr:rowOff>
              </from>
              <to>
                <xdr:col>28</xdr:col>
                <xdr:colOff>400050</xdr:colOff>
                <xdr:row>175</xdr:row>
                <xdr:rowOff>485775</xdr:rowOff>
              </to>
            </anchor>
          </objectPr>
        </oleObject>
      </mc:Choice>
      <mc:Fallback>
        <oleObject progId="PBrush" shapeId="48660" r:id="rId3539"/>
      </mc:Fallback>
    </mc:AlternateContent>
    <mc:AlternateContent xmlns:mc="http://schemas.openxmlformats.org/markup-compatibility/2006">
      <mc:Choice Requires="x14">
        <oleObject progId="PBrush" shapeId="48661" r:id="rId3540">
          <objectPr defaultSize="0" r:id="rId5">
            <anchor moveWithCells="1" sizeWithCells="1">
              <from>
                <xdr:col>30</xdr:col>
                <xdr:colOff>0</xdr:colOff>
                <xdr:row>175</xdr:row>
                <xdr:rowOff>0</xdr:rowOff>
              </from>
              <to>
                <xdr:col>30</xdr:col>
                <xdr:colOff>400050</xdr:colOff>
                <xdr:row>175</xdr:row>
                <xdr:rowOff>485775</xdr:rowOff>
              </to>
            </anchor>
          </objectPr>
        </oleObject>
      </mc:Choice>
      <mc:Fallback>
        <oleObject progId="PBrush" shapeId="48661" r:id="rId3540"/>
      </mc:Fallback>
    </mc:AlternateContent>
    <mc:AlternateContent xmlns:mc="http://schemas.openxmlformats.org/markup-compatibility/2006">
      <mc:Choice Requires="x14">
        <oleObject progId="PBrush" shapeId="48662" r:id="rId3541">
          <objectPr defaultSize="0" r:id="rId355">
            <anchor moveWithCells="1" sizeWithCells="1">
              <from>
                <xdr:col>32</xdr:col>
                <xdr:colOff>0</xdr:colOff>
                <xdr:row>175</xdr:row>
                <xdr:rowOff>0</xdr:rowOff>
              </from>
              <to>
                <xdr:col>32</xdr:col>
                <xdr:colOff>400050</xdr:colOff>
                <xdr:row>175</xdr:row>
                <xdr:rowOff>485775</xdr:rowOff>
              </to>
            </anchor>
          </objectPr>
        </oleObject>
      </mc:Choice>
      <mc:Fallback>
        <oleObject progId="PBrush" shapeId="48662" r:id="rId3541"/>
      </mc:Fallback>
    </mc:AlternateContent>
    <mc:AlternateContent xmlns:mc="http://schemas.openxmlformats.org/markup-compatibility/2006">
      <mc:Choice Requires="x14">
        <oleObject progId="PBrush" shapeId="48663" r:id="rId3542">
          <objectPr defaultSize="0" r:id="rId415">
            <anchor moveWithCells="1" sizeWithCells="1">
              <from>
                <xdr:col>34</xdr:col>
                <xdr:colOff>0</xdr:colOff>
                <xdr:row>175</xdr:row>
                <xdr:rowOff>0</xdr:rowOff>
              </from>
              <to>
                <xdr:col>34</xdr:col>
                <xdr:colOff>400050</xdr:colOff>
                <xdr:row>175</xdr:row>
                <xdr:rowOff>485775</xdr:rowOff>
              </to>
            </anchor>
          </objectPr>
        </oleObject>
      </mc:Choice>
      <mc:Fallback>
        <oleObject progId="PBrush" shapeId="48663" r:id="rId3542"/>
      </mc:Fallback>
    </mc:AlternateContent>
    <mc:AlternateContent xmlns:mc="http://schemas.openxmlformats.org/markup-compatibility/2006">
      <mc:Choice Requires="x14">
        <oleObject progId="PBrush" shapeId="48664" r:id="rId3543">
          <objectPr defaultSize="0" r:id="rId129">
            <anchor moveWithCells="1" sizeWithCells="1">
              <from>
                <xdr:col>36</xdr:col>
                <xdr:colOff>0</xdr:colOff>
                <xdr:row>175</xdr:row>
                <xdr:rowOff>0</xdr:rowOff>
              </from>
              <to>
                <xdr:col>36</xdr:col>
                <xdr:colOff>400050</xdr:colOff>
                <xdr:row>175</xdr:row>
                <xdr:rowOff>485775</xdr:rowOff>
              </to>
            </anchor>
          </objectPr>
        </oleObject>
      </mc:Choice>
      <mc:Fallback>
        <oleObject progId="PBrush" shapeId="48664" r:id="rId3543"/>
      </mc:Fallback>
    </mc:AlternateContent>
    <mc:AlternateContent xmlns:mc="http://schemas.openxmlformats.org/markup-compatibility/2006">
      <mc:Choice Requires="x14">
        <oleObject progId="PBrush" shapeId="48665" r:id="rId3544">
          <objectPr defaultSize="0" r:id="rId351">
            <anchor moveWithCells="1" sizeWithCells="1">
              <from>
                <xdr:col>38</xdr:col>
                <xdr:colOff>0</xdr:colOff>
                <xdr:row>175</xdr:row>
                <xdr:rowOff>0</xdr:rowOff>
              </from>
              <to>
                <xdr:col>38</xdr:col>
                <xdr:colOff>400050</xdr:colOff>
                <xdr:row>175</xdr:row>
                <xdr:rowOff>485775</xdr:rowOff>
              </to>
            </anchor>
          </objectPr>
        </oleObject>
      </mc:Choice>
      <mc:Fallback>
        <oleObject progId="PBrush" shapeId="48665" r:id="rId3544"/>
      </mc:Fallback>
    </mc:AlternateContent>
    <mc:AlternateContent xmlns:mc="http://schemas.openxmlformats.org/markup-compatibility/2006">
      <mc:Choice Requires="x14">
        <oleObject progId="PBrush" shapeId="48666" r:id="rId3545">
          <objectPr defaultSize="0" r:id="rId695">
            <anchor moveWithCells="1" sizeWithCells="1">
              <from>
                <xdr:col>40</xdr:col>
                <xdr:colOff>0</xdr:colOff>
                <xdr:row>175</xdr:row>
                <xdr:rowOff>0</xdr:rowOff>
              </from>
              <to>
                <xdr:col>40</xdr:col>
                <xdr:colOff>400050</xdr:colOff>
                <xdr:row>175</xdr:row>
                <xdr:rowOff>485775</xdr:rowOff>
              </to>
            </anchor>
          </objectPr>
        </oleObject>
      </mc:Choice>
      <mc:Fallback>
        <oleObject progId="PBrush" shapeId="48666" r:id="rId3545"/>
      </mc:Fallback>
    </mc:AlternateContent>
    <mc:AlternateContent xmlns:mc="http://schemas.openxmlformats.org/markup-compatibility/2006">
      <mc:Choice Requires="x14">
        <oleObject progId="PBrush" shapeId="48667" r:id="rId3546">
          <objectPr defaultSize="0" r:id="rId693">
            <anchor moveWithCells="1" sizeWithCells="1">
              <from>
                <xdr:col>42</xdr:col>
                <xdr:colOff>0</xdr:colOff>
                <xdr:row>175</xdr:row>
                <xdr:rowOff>0</xdr:rowOff>
              </from>
              <to>
                <xdr:col>42</xdr:col>
                <xdr:colOff>400050</xdr:colOff>
                <xdr:row>175</xdr:row>
                <xdr:rowOff>485775</xdr:rowOff>
              </to>
            </anchor>
          </objectPr>
        </oleObject>
      </mc:Choice>
      <mc:Fallback>
        <oleObject progId="PBrush" shapeId="48667" r:id="rId3546"/>
      </mc:Fallback>
    </mc:AlternateContent>
    <mc:AlternateContent xmlns:mc="http://schemas.openxmlformats.org/markup-compatibility/2006">
      <mc:Choice Requires="x14">
        <oleObject progId="PBrush" shapeId="48668" r:id="rId3547">
          <objectPr defaultSize="0" r:id="rId202">
            <anchor moveWithCells="1" sizeWithCells="1">
              <from>
                <xdr:col>28</xdr:col>
                <xdr:colOff>0</xdr:colOff>
                <xdr:row>176</xdr:row>
                <xdr:rowOff>0</xdr:rowOff>
              </from>
              <to>
                <xdr:col>28</xdr:col>
                <xdr:colOff>400050</xdr:colOff>
                <xdr:row>176</xdr:row>
                <xdr:rowOff>485775</xdr:rowOff>
              </to>
            </anchor>
          </objectPr>
        </oleObject>
      </mc:Choice>
      <mc:Fallback>
        <oleObject progId="PBrush" shapeId="48668" r:id="rId3547"/>
      </mc:Fallback>
    </mc:AlternateContent>
    <mc:AlternateContent xmlns:mc="http://schemas.openxmlformats.org/markup-compatibility/2006">
      <mc:Choice Requires="x14">
        <oleObject progId="PBrush" shapeId="48669" r:id="rId3548">
          <objectPr defaultSize="0" r:id="rId5">
            <anchor moveWithCells="1" sizeWithCells="1">
              <from>
                <xdr:col>30</xdr:col>
                <xdr:colOff>0</xdr:colOff>
                <xdr:row>176</xdr:row>
                <xdr:rowOff>0</xdr:rowOff>
              </from>
              <to>
                <xdr:col>30</xdr:col>
                <xdr:colOff>400050</xdr:colOff>
                <xdr:row>176</xdr:row>
                <xdr:rowOff>485775</xdr:rowOff>
              </to>
            </anchor>
          </objectPr>
        </oleObject>
      </mc:Choice>
      <mc:Fallback>
        <oleObject progId="PBrush" shapeId="48669" r:id="rId3548"/>
      </mc:Fallback>
    </mc:AlternateContent>
    <mc:AlternateContent xmlns:mc="http://schemas.openxmlformats.org/markup-compatibility/2006">
      <mc:Choice Requires="x14">
        <oleObject progId="PBrush" shapeId="48670" r:id="rId3549">
          <objectPr defaultSize="0" r:id="rId355">
            <anchor moveWithCells="1" sizeWithCells="1">
              <from>
                <xdr:col>32</xdr:col>
                <xdr:colOff>0</xdr:colOff>
                <xdr:row>176</xdr:row>
                <xdr:rowOff>0</xdr:rowOff>
              </from>
              <to>
                <xdr:col>32</xdr:col>
                <xdr:colOff>400050</xdr:colOff>
                <xdr:row>176</xdr:row>
                <xdr:rowOff>485775</xdr:rowOff>
              </to>
            </anchor>
          </objectPr>
        </oleObject>
      </mc:Choice>
      <mc:Fallback>
        <oleObject progId="PBrush" shapeId="48670" r:id="rId3549"/>
      </mc:Fallback>
    </mc:AlternateContent>
    <mc:AlternateContent xmlns:mc="http://schemas.openxmlformats.org/markup-compatibility/2006">
      <mc:Choice Requires="x14">
        <oleObject progId="PBrush" shapeId="48671" r:id="rId3550">
          <objectPr defaultSize="0" r:id="rId415">
            <anchor moveWithCells="1" sizeWithCells="1">
              <from>
                <xdr:col>34</xdr:col>
                <xdr:colOff>0</xdr:colOff>
                <xdr:row>176</xdr:row>
                <xdr:rowOff>0</xdr:rowOff>
              </from>
              <to>
                <xdr:col>34</xdr:col>
                <xdr:colOff>400050</xdr:colOff>
                <xdr:row>176</xdr:row>
                <xdr:rowOff>485775</xdr:rowOff>
              </to>
            </anchor>
          </objectPr>
        </oleObject>
      </mc:Choice>
      <mc:Fallback>
        <oleObject progId="PBrush" shapeId="48671" r:id="rId3550"/>
      </mc:Fallback>
    </mc:AlternateContent>
    <mc:AlternateContent xmlns:mc="http://schemas.openxmlformats.org/markup-compatibility/2006">
      <mc:Choice Requires="x14">
        <oleObject progId="PBrush" shapeId="48672" r:id="rId3551">
          <objectPr defaultSize="0" r:id="rId129">
            <anchor moveWithCells="1" sizeWithCells="1">
              <from>
                <xdr:col>36</xdr:col>
                <xdr:colOff>0</xdr:colOff>
                <xdr:row>176</xdr:row>
                <xdr:rowOff>0</xdr:rowOff>
              </from>
              <to>
                <xdr:col>36</xdr:col>
                <xdr:colOff>400050</xdr:colOff>
                <xdr:row>176</xdr:row>
                <xdr:rowOff>485775</xdr:rowOff>
              </to>
            </anchor>
          </objectPr>
        </oleObject>
      </mc:Choice>
      <mc:Fallback>
        <oleObject progId="PBrush" shapeId="48672" r:id="rId3551"/>
      </mc:Fallback>
    </mc:AlternateContent>
    <mc:AlternateContent xmlns:mc="http://schemas.openxmlformats.org/markup-compatibility/2006">
      <mc:Choice Requires="x14">
        <oleObject progId="PBrush" shapeId="48673" r:id="rId3552">
          <objectPr defaultSize="0" r:id="rId351">
            <anchor moveWithCells="1" sizeWithCells="1">
              <from>
                <xdr:col>38</xdr:col>
                <xdr:colOff>0</xdr:colOff>
                <xdr:row>176</xdr:row>
                <xdr:rowOff>0</xdr:rowOff>
              </from>
              <to>
                <xdr:col>38</xdr:col>
                <xdr:colOff>400050</xdr:colOff>
                <xdr:row>176</xdr:row>
                <xdr:rowOff>485775</xdr:rowOff>
              </to>
            </anchor>
          </objectPr>
        </oleObject>
      </mc:Choice>
      <mc:Fallback>
        <oleObject progId="PBrush" shapeId="48673" r:id="rId3552"/>
      </mc:Fallback>
    </mc:AlternateContent>
    <mc:AlternateContent xmlns:mc="http://schemas.openxmlformats.org/markup-compatibility/2006">
      <mc:Choice Requires="x14">
        <oleObject progId="PBrush" shapeId="48674" r:id="rId3553">
          <objectPr defaultSize="0" r:id="rId695">
            <anchor moveWithCells="1" sizeWithCells="1">
              <from>
                <xdr:col>40</xdr:col>
                <xdr:colOff>0</xdr:colOff>
                <xdr:row>176</xdr:row>
                <xdr:rowOff>0</xdr:rowOff>
              </from>
              <to>
                <xdr:col>40</xdr:col>
                <xdr:colOff>400050</xdr:colOff>
                <xdr:row>176</xdr:row>
                <xdr:rowOff>485775</xdr:rowOff>
              </to>
            </anchor>
          </objectPr>
        </oleObject>
      </mc:Choice>
      <mc:Fallback>
        <oleObject progId="PBrush" shapeId="48674" r:id="rId3553"/>
      </mc:Fallback>
    </mc:AlternateContent>
    <mc:AlternateContent xmlns:mc="http://schemas.openxmlformats.org/markup-compatibility/2006">
      <mc:Choice Requires="x14">
        <oleObject progId="PBrush" shapeId="48675" r:id="rId3554">
          <objectPr defaultSize="0" r:id="rId693">
            <anchor moveWithCells="1" sizeWithCells="1">
              <from>
                <xdr:col>42</xdr:col>
                <xdr:colOff>0</xdr:colOff>
                <xdr:row>176</xdr:row>
                <xdr:rowOff>0</xdr:rowOff>
              </from>
              <to>
                <xdr:col>42</xdr:col>
                <xdr:colOff>400050</xdr:colOff>
                <xdr:row>176</xdr:row>
                <xdr:rowOff>485775</xdr:rowOff>
              </to>
            </anchor>
          </objectPr>
        </oleObject>
      </mc:Choice>
      <mc:Fallback>
        <oleObject progId="PBrush" shapeId="48675" r:id="rId3554"/>
      </mc:Fallback>
    </mc:AlternateContent>
    <mc:AlternateContent xmlns:mc="http://schemas.openxmlformats.org/markup-compatibility/2006">
      <mc:Choice Requires="x14">
        <oleObject progId="PBrush" shapeId="48684" r:id="rId3555">
          <objectPr defaultSize="0" r:id="rId415">
            <anchor moveWithCells="1" sizeWithCells="1">
              <from>
                <xdr:col>34</xdr:col>
                <xdr:colOff>0</xdr:colOff>
                <xdr:row>115</xdr:row>
                <xdr:rowOff>0</xdr:rowOff>
              </from>
              <to>
                <xdr:col>34</xdr:col>
                <xdr:colOff>400050</xdr:colOff>
                <xdr:row>115</xdr:row>
                <xdr:rowOff>485775</xdr:rowOff>
              </to>
            </anchor>
          </objectPr>
        </oleObject>
      </mc:Choice>
      <mc:Fallback>
        <oleObject progId="PBrush" shapeId="48684" r:id="rId3555"/>
      </mc:Fallback>
    </mc:AlternateContent>
    <mc:AlternateContent xmlns:mc="http://schemas.openxmlformats.org/markup-compatibility/2006">
      <mc:Choice Requires="x14">
        <oleObject progId="PBrush" shapeId="48685" r:id="rId3556">
          <objectPr defaultSize="0" r:id="rId506">
            <anchor moveWithCells="1" sizeWithCells="1">
              <from>
                <xdr:col>32</xdr:col>
                <xdr:colOff>0</xdr:colOff>
                <xdr:row>115</xdr:row>
                <xdr:rowOff>0</xdr:rowOff>
              </from>
              <to>
                <xdr:col>32</xdr:col>
                <xdr:colOff>400050</xdr:colOff>
                <xdr:row>115</xdr:row>
                <xdr:rowOff>485775</xdr:rowOff>
              </to>
            </anchor>
          </objectPr>
        </oleObject>
      </mc:Choice>
      <mc:Fallback>
        <oleObject progId="PBrush" shapeId="48685" r:id="rId3556"/>
      </mc:Fallback>
    </mc:AlternateContent>
    <mc:AlternateContent xmlns:mc="http://schemas.openxmlformats.org/markup-compatibility/2006">
      <mc:Choice Requires="x14">
        <oleObject progId="PBrush" shapeId="48686" r:id="rId3557">
          <objectPr defaultSize="0" r:id="rId5">
            <anchor moveWithCells="1" sizeWithCells="1">
              <from>
                <xdr:col>28</xdr:col>
                <xdr:colOff>0</xdr:colOff>
                <xdr:row>115</xdr:row>
                <xdr:rowOff>0</xdr:rowOff>
              </from>
              <to>
                <xdr:col>28</xdr:col>
                <xdr:colOff>400050</xdr:colOff>
                <xdr:row>115</xdr:row>
                <xdr:rowOff>485775</xdr:rowOff>
              </to>
            </anchor>
          </objectPr>
        </oleObject>
      </mc:Choice>
      <mc:Fallback>
        <oleObject progId="PBrush" shapeId="48686" r:id="rId3557"/>
      </mc:Fallback>
    </mc:AlternateContent>
    <mc:AlternateContent xmlns:mc="http://schemas.openxmlformats.org/markup-compatibility/2006">
      <mc:Choice Requires="x14">
        <oleObject progId="PBrush" shapeId="48687" r:id="rId3558">
          <objectPr defaultSize="0" r:id="rId355">
            <anchor moveWithCells="1" sizeWithCells="1">
              <from>
                <xdr:col>30</xdr:col>
                <xdr:colOff>0</xdr:colOff>
                <xdr:row>115</xdr:row>
                <xdr:rowOff>0</xdr:rowOff>
              </from>
              <to>
                <xdr:col>30</xdr:col>
                <xdr:colOff>400050</xdr:colOff>
                <xdr:row>115</xdr:row>
                <xdr:rowOff>485775</xdr:rowOff>
              </to>
            </anchor>
          </objectPr>
        </oleObject>
      </mc:Choice>
      <mc:Fallback>
        <oleObject progId="PBrush" shapeId="48687" r:id="rId3558"/>
      </mc:Fallback>
    </mc:AlternateContent>
    <mc:AlternateContent xmlns:mc="http://schemas.openxmlformats.org/markup-compatibility/2006">
      <mc:Choice Requires="x14">
        <oleObject progId="PBrush" shapeId="48688" r:id="rId3559">
          <objectPr defaultSize="0" r:id="rId1770">
            <anchor moveWithCells="1" sizeWithCells="1">
              <from>
                <xdr:col>36</xdr:col>
                <xdr:colOff>0</xdr:colOff>
                <xdr:row>115</xdr:row>
                <xdr:rowOff>0</xdr:rowOff>
              </from>
              <to>
                <xdr:col>36</xdr:col>
                <xdr:colOff>400050</xdr:colOff>
                <xdr:row>115</xdr:row>
                <xdr:rowOff>485775</xdr:rowOff>
              </to>
            </anchor>
          </objectPr>
        </oleObject>
      </mc:Choice>
      <mc:Fallback>
        <oleObject progId="PBrush" shapeId="48688" r:id="rId3559"/>
      </mc:Fallback>
    </mc:AlternateContent>
    <mc:AlternateContent xmlns:mc="http://schemas.openxmlformats.org/markup-compatibility/2006">
      <mc:Choice Requires="x14">
        <oleObject progId="PBrush" shapeId="48689" r:id="rId3560">
          <objectPr defaultSize="0" r:id="rId200">
            <anchor moveWithCells="1" sizeWithCells="1">
              <from>
                <xdr:col>38</xdr:col>
                <xdr:colOff>0</xdr:colOff>
                <xdr:row>115</xdr:row>
                <xdr:rowOff>0</xdr:rowOff>
              </from>
              <to>
                <xdr:col>38</xdr:col>
                <xdr:colOff>400050</xdr:colOff>
                <xdr:row>115</xdr:row>
                <xdr:rowOff>485775</xdr:rowOff>
              </to>
            </anchor>
          </objectPr>
        </oleObject>
      </mc:Choice>
      <mc:Fallback>
        <oleObject progId="PBrush" shapeId="48689" r:id="rId3560"/>
      </mc:Fallback>
    </mc:AlternateContent>
    <mc:AlternateContent xmlns:mc="http://schemas.openxmlformats.org/markup-compatibility/2006">
      <mc:Choice Requires="x14">
        <oleObject progId="PBrush" shapeId="48690" r:id="rId3561">
          <objectPr defaultSize="0" r:id="rId19">
            <anchor moveWithCells="1" sizeWithCells="1">
              <from>
                <xdr:col>40</xdr:col>
                <xdr:colOff>0</xdr:colOff>
                <xdr:row>115</xdr:row>
                <xdr:rowOff>0</xdr:rowOff>
              </from>
              <to>
                <xdr:col>40</xdr:col>
                <xdr:colOff>400050</xdr:colOff>
                <xdr:row>115</xdr:row>
                <xdr:rowOff>485775</xdr:rowOff>
              </to>
            </anchor>
          </objectPr>
        </oleObject>
      </mc:Choice>
      <mc:Fallback>
        <oleObject progId="PBrush" shapeId="48690" r:id="rId3561"/>
      </mc:Fallback>
    </mc:AlternateContent>
    <mc:AlternateContent xmlns:mc="http://schemas.openxmlformats.org/markup-compatibility/2006">
      <mc:Choice Requires="x14">
        <oleObject progId="PBrush" shapeId="48691" r:id="rId3562">
          <objectPr defaultSize="0" r:id="rId942">
            <anchor moveWithCells="1" sizeWithCells="1">
              <from>
                <xdr:col>42</xdr:col>
                <xdr:colOff>0</xdr:colOff>
                <xdr:row>115</xdr:row>
                <xdr:rowOff>0</xdr:rowOff>
              </from>
              <to>
                <xdr:col>42</xdr:col>
                <xdr:colOff>400050</xdr:colOff>
                <xdr:row>115</xdr:row>
                <xdr:rowOff>485775</xdr:rowOff>
              </to>
            </anchor>
          </objectPr>
        </oleObject>
      </mc:Choice>
      <mc:Fallback>
        <oleObject progId="PBrush" shapeId="48691" r:id="rId3562"/>
      </mc:Fallback>
    </mc:AlternateContent>
    <mc:AlternateContent xmlns:mc="http://schemas.openxmlformats.org/markup-compatibility/2006">
      <mc:Choice Requires="x14">
        <oleObject progId="PBrush" shapeId="48692" r:id="rId3563">
          <objectPr defaultSize="0" r:id="rId1051">
            <anchor moveWithCells="1" sizeWithCells="1">
              <from>
                <xdr:col>44</xdr:col>
                <xdr:colOff>0</xdr:colOff>
                <xdr:row>115</xdr:row>
                <xdr:rowOff>0</xdr:rowOff>
              </from>
              <to>
                <xdr:col>44</xdr:col>
                <xdr:colOff>400050</xdr:colOff>
                <xdr:row>115</xdr:row>
                <xdr:rowOff>485775</xdr:rowOff>
              </to>
            </anchor>
          </objectPr>
        </oleObject>
      </mc:Choice>
      <mc:Fallback>
        <oleObject progId="PBrush" shapeId="48692" r:id="rId3563"/>
      </mc:Fallback>
    </mc:AlternateContent>
    <mc:AlternateContent xmlns:mc="http://schemas.openxmlformats.org/markup-compatibility/2006">
      <mc:Choice Requires="x14">
        <oleObject progId="PBrush" shapeId="48693" r:id="rId3564">
          <objectPr defaultSize="0" r:id="rId415">
            <anchor moveWithCells="1" sizeWithCells="1">
              <from>
                <xdr:col>34</xdr:col>
                <xdr:colOff>0</xdr:colOff>
                <xdr:row>179</xdr:row>
                <xdr:rowOff>0</xdr:rowOff>
              </from>
              <to>
                <xdr:col>34</xdr:col>
                <xdr:colOff>400050</xdr:colOff>
                <xdr:row>179</xdr:row>
                <xdr:rowOff>485775</xdr:rowOff>
              </to>
            </anchor>
          </objectPr>
        </oleObject>
      </mc:Choice>
      <mc:Fallback>
        <oleObject progId="PBrush" shapeId="48693" r:id="rId3564"/>
      </mc:Fallback>
    </mc:AlternateContent>
    <mc:AlternateContent xmlns:mc="http://schemas.openxmlformats.org/markup-compatibility/2006">
      <mc:Choice Requires="x14">
        <oleObject progId="PBrush" shapeId="48694" r:id="rId3565">
          <objectPr defaultSize="0" r:id="rId506">
            <anchor moveWithCells="1" sizeWithCells="1">
              <from>
                <xdr:col>32</xdr:col>
                <xdr:colOff>0</xdr:colOff>
                <xdr:row>179</xdr:row>
                <xdr:rowOff>0</xdr:rowOff>
              </from>
              <to>
                <xdr:col>32</xdr:col>
                <xdr:colOff>400050</xdr:colOff>
                <xdr:row>179</xdr:row>
                <xdr:rowOff>485775</xdr:rowOff>
              </to>
            </anchor>
          </objectPr>
        </oleObject>
      </mc:Choice>
      <mc:Fallback>
        <oleObject progId="PBrush" shapeId="48694" r:id="rId3565"/>
      </mc:Fallback>
    </mc:AlternateContent>
    <mc:AlternateContent xmlns:mc="http://schemas.openxmlformats.org/markup-compatibility/2006">
      <mc:Choice Requires="x14">
        <oleObject progId="PBrush" shapeId="48695" r:id="rId3566">
          <objectPr defaultSize="0" r:id="rId5">
            <anchor moveWithCells="1" sizeWithCells="1">
              <from>
                <xdr:col>28</xdr:col>
                <xdr:colOff>0</xdr:colOff>
                <xdr:row>179</xdr:row>
                <xdr:rowOff>0</xdr:rowOff>
              </from>
              <to>
                <xdr:col>28</xdr:col>
                <xdr:colOff>400050</xdr:colOff>
                <xdr:row>179</xdr:row>
                <xdr:rowOff>485775</xdr:rowOff>
              </to>
            </anchor>
          </objectPr>
        </oleObject>
      </mc:Choice>
      <mc:Fallback>
        <oleObject progId="PBrush" shapeId="48695" r:id="rId3566"/>
      </mc:Fallback>
    </mc:AlternateContent>
    <mc:AlternateContent xmlns:mc="http://schemas.openxmlformats.org/markup-compatibility/2006">
      <mc:Choice Requires="x14">
        <oleObject progId="PBrush" shapeId="48696" r:id="rId3567">
          <objectPr defaultSize="0" r:id="rId355">
            <anchor moveWithCells="1" sizeWithCells="1">
              <from>
                <xdr:col>30</xdr:col>
                <xdr:colOff>0</xdr:colOff>
                <xdr:row>179</xdr:row>
                <xdr:rowOff>0</xdr:rowOff>
              </from>
              <to>
                <xdr:col>30</xdr:col>
                <xdr:colOff>400050</xdr:colOff>
                <xdr:row>179</xdr:row>
                <xdr:rowOff>485775</xdr:rowOff>
              </to>
            </anchor>
          </objectPr>
        </oleObject>
      </mc:Choice>
      <mc:Fallback>
        <oleObject progId="PBrush" shapeId="48696" r:id="rId3567"/>
      </mc:Fallback>
    </mc:AlternateContent>
    <mc:AlternateContent xmlns:mc="http://schemas.openxmlformats.org/markup-compatibility/2006">
      <mc:Choice Requires="x14">
        <oleObject progId="PBrush" shapeId="48697" r:id="rId3568">
          <objectPr defaultSize="0" r:id="rId1770">
            <anchor moveWithCells="1" sizeWithCells="1">
              <from>
                <xdr:col>36</xdr:col>
                <xdr:colOff>0</xdr:colOff>
                <xdr:row>179</xdr:row>
                <xdr:rowOff>0</xdr:rowOff>
              </from>
              <to>
                <xdr:col>36</xdr:col>
                <xdr:colOff>400050</xdr:colOff>
                <xdr:row>179</xdr:row>
                <xdr:rowOff>485775</xdr:rowOff>
              </to>
            </anchor>
          </objectPr>
        </oleObject>
      </mc:Choice>
      <mc:Fallback>
        <oleObject progId="PBrush" shapeId="48697" r:id="rId3568"/>
      </mc:Fallback>
    </mc:AlternateContent>
    <mc:AlternateContent xmlns:mc="http://schemas.openxmlformats.org/markup-compatibility/2006">
      <mc:Choice Requires="x14">
        <oleObject progId="PBrush" shapeId="48698" r:id="rId3569">
          <objectPr defaultSize="0" r:id="rId200">
            <anchor moveWithCells="1" sizeWithCells="1">
              <from>
                <xdr:col>38</xdr:col>
                <xdr:colOff>0</xdr:colOff>
                <xdr:row>179</xdr:row>
                <xdr:rowOff>0</xdr:rowOff>
              </from>
              <to>
                <xdr:col>38</xdr:col>
                <xdr:colOff>400050</xdr:colOff>
                <xdr:row>179</xdr:row>
                <xdr:rowOff>485775</xdr:rowOff>
              </to>
            </anchor>
          </objectPr>
        </oleObject>
      </mc:Choice>
      <mc:Fallback>
        <oleObject progId="PBrush" shapeId="48698" r:id="rId3569"/>
      </mc:Fallback>
    </mc:AlternateContent>
    <mc:AlternateContent xmlns:mc="http://schemas.openxmlformats.org/markup-compatibility/2006">
      <mc:Choice Requires="x14">
        <oleObject progId="PBrush" shapeId="48699" r:id="rId3570">
          <objectPr defaultSize="0" r:id="rId19">
            <anchor moveWithCells="1" sizeWithCells="1">
              <from>
                <xdr:col>40</xdr:col>
                <xdr:colOff>0</xdr:colOff>
                <xdr:row>179</xdr:row>
                <xdr:rowOff>0</xdr:rowOff>
              </from>
              <to>
                <xdr:col>40</xdr:col>
                <xdr:colOff>400050</xdr:colOff>
                <xdr:row>179</xdr:row>
                <xdr:rowOff>485775</xdr:rowOff>
              </to>
            </anchor>
          </objectPr>
        </oleObject>
      </mc:Choice>
      <mc:Fallback>
        <oleObject progId="PBrush" shapeId="48699" r:id="rId3570"/>
      </mc:Fallback>
    </mc:AlternateContent>
    <mc:AlternateContent xmlns:mc="http://schemas.openxmlformats.org/markup-compatibility/2006">
      <mc:Choice Requires="x14">
        <oleObject progId="PBrush" shapeId="48700" r:id="rId3571">
          <objectPr defaultSize="0" r:id="rId942">
            <anchor moveWithCells="1" sizeWithCells="1">
              <from>
                <xdr:col>42</xdr:col>
                <xdr:colOff>0</xdr:colOff>
                <xdr:row>179</xdr:row>
                <xdr:rowOff>0</xdr:rowOff>
              </from>
              <to>
                <xdr:col>42</xdr:col>
                <xdr:colOff>400050</xdr:colOff>
                <xdr:row>179</xdr:row>
                <xdr:rowOff>485775</xdr:rowOff>
              </to>
            </anchor>
          </objectPr>
        </oleObject>
      </mc:Choice>
      <mc:Fallback>
        <oleObject progId="PBrush" shapeId="48700" r:id="rId3571"/>
      </mc:Fallback>
    </mc:AlternateContent>
    <mc:AlternateContent xmlns:mc="http://schemas.openxmlformats.org/markup-compatibility/2006">
      <mc:Choice Requires="x14">
        <oleObject progId="PBrush" shapeId="48701" r:id="rId3572">
          <objectPr defaultSize="0" r:id="rId1051">
            <anchor moveWithCells="1" sizeWithCells="1">
              <from>
                <xdr:col>44</xdr:col>
                <xdr:colOff>0</xdr:colOff>
                <xdr:row>179</xdr:row>
                <xdr:rowOff>0</xdr:rowOff>
              </from>
              <to>
                <xdr:col>44</xdr:col>
                <xdr:colOff>400050</xdr:colOff>
                <xdr:row>179</xdr:row>
                <xdr:rowOff>485775</xdr:rowOff>
              </to>
            </anchor>
          </objectPr>
        </oleObject>
      </mc:Choice>
      <mc:Fallback>
        <oleObject progId="PBrush" shapeId="48701" r:id="rId3572"/>
      </mc:Fallback>
    </mc:AlternateContent>
    <mc:AlternateContent xmlns:mc="http://schemas.openxmlformats.org/markup-compatibility/2006">
      <mc:Choice Requires="x14">
        <oleObject progId="PBrush" shapeId="48702" r:id="rId3573">
          <objectPr defaultSize="0" r:id="rId415">
            <anchor moveWithCells="1" sizeWithCells="1">
              <from>
                <xdr:col>34</xdr:col>
                <xdr:colOff>0</xdr:colOff>
                <xdr:row>119</xdr:row>
                <xdr:rowOff>0</xdr:rowOff>
              </from>
              <to>
                <xdr:col>34</xdr:col>
                <xdr:colOff>400050</xdr:colOff>
                <xdr:row>119</xdr:row>
                <xdr:rowOff>485775</xdr:rowOff>
              </to>
            </anchor>
          </objectPr>
        </oleObject>
      </mc:Choice>
      <mc:Fallback>
        <oleObject progId="PBrush" shapeId="48702" r:id="rId3573"/>
      </mc:Fallback>
    </mc:AlternateContent>
    <mc:AlternateContent xmlns:mc="http://schemas.openxmlformats.org/markup-compatibility/2006">
      <mc:Choice Requires="x14">
        <oleObject progId="PBrush" shapeId="48703" r:id="rId3574">
          <objectPr defaultSize="0" r:id="rId506">
            <anchor moveWithCells="1" sizeWithCells="1">
              <from>
                <xdr:col>32</xdr:col>
                <xdr:colOff>0</xdr:colOff>
                <xdr:row>119</xdr:row>
                <xdr:rowOff>0</xdr:rowOff>
              </from>
              <to>
                <xdr:col>32</xdr:col>
                <xdr:colOff>400050</xdr:colOff>
                <xdr:row>119</xdr:row>
                <xdr:rowOff>485775</xdr:rowOff>
              </to>
            </anchor>
          </objectPr>
        </oleObject>
      </mc:Choice>
      <mc:Fallback>
        <oleObject progId="PBrush" shapeId="48703" r:id="rId3574"/>
      </mc:Fallback>
    </mc:AlternateContent>
    <mc:AlternateContent xmlns:mc="http://schemas.openxmlformats.org/markup-compatibility/2006">
      <mc:Choice Requires="x14">
        <oleObject progId="PBrush" shapeId="48704" r:id="rId3575">
          <objectPr defaultSize="0" r:id="rId5">
            <anchor moveWithCells="1" sizeWithCells="1">
              <from>
                <xdr:col>28</xdr:col>
                <xdr:colOff>0</xdr:colOff>
                <xdr:row>119</xdr:row>
                <xdr:rowOff>0</xdr:rowOff>
              </from>
              <to>
                <xdr:col>28</xdr:col>
                <xdr:colOff>400050</xdr:colOff>
                <xdr:row>119</xdr:row>
                <xdr:rowOff>485775</xdr:rowOff>
              </to>
            </anchor>
          </objectPr>
        </oleObject>
      </mc:Choice>
      <mc:Fallback>
        <oleObject progId="PBrush" shapeId="48704" r:id="rId3575"/>
      </mc:Fallback>
    </mc:AlternateContent>
    <mc:AlternateContent xmlns:mc="http://schemas.openxmlformats.org/markup-compatibility/2006">
      <mc:Choice Requires="x14">
        <oleObject progId="PBrush" shapeId="48705" r:id="rId3576">
          <objectPr defaultSize="0" r:id="rId355">
            <anchor moveWithCells="1" sizeWithCells="1">
              <from>
                <xdr:col>30</xdr:col>
                <xdr:colOff>0</xdr:colOff>
                <xdr:row>119</xdr:row>
                <xdr:rowOff>0</xdr:rowOff>
              </from>
              <to>
                <xdr:col>30</xdr:col>
                <xdr:colOff>400050</xdr:colOff>
                <xdr:row>119</xdr:row>
                <xdr:rowOff>485775</xdr:rowOff>
              </to>
            </anchor>
          </objectPr>
        </oleObject>
      </mc:Choice>
      <mc:Fallback>
        <oleObject progId="PBrush" shapeId="48705" r:id="rId3576"/>
      </mc:Fallback>
    </mc:AlternateContent>
    <mc:AlternateContent xmlns:mc="http://schemas.openxmlformats.org/markup-compatibility/2006">
      <mc:Choice Requires="x14">
        <oleObject progId="PBrush" shapeId="48706" r:id="rId3577">
          <objectPr defaultSize="0" r:id="rId1770">
            <anchor moveWithCells="1" sizeWithCells="1">
              <from>
                <xdr:col>36</xdr:col>
                <xdr:colOff>0</xdr:colOff>
                <xdr:row>119</xdr:row>
                <xdr:rowOff>0</xdr:rowOff>
              </from>
              <to>
                <xdr:col>36</xdr:col>
                <xdr:colOff>400050</xdr:colOff>
                <xdr:row>119</xdr:row>
                <xdr:rowOff>485775</xdr:rowOff>
              </to>
            </anchor>
          </objectPr>
        </oleObject>
      </mc:Choice>
      <mc:Fallback>
        <oleObject progId="PBrush" shapeId="48706" r:id="rId3577"/>
      </mc:Fallback>
    </mc:AlternateContent>
    <mc:AlternateContent xmlns:mc="http://schemas.openxmlformats.org/markup-compatibility/2006">
      <mc:Choice Requires="x14">
        <oleObject progId="PBrush" shapeId="48707" r:id="rId3578">
          <objectPr defaultSize="0" r:id="rId200">
            <anchor moveWithCells="1" sizeWithCells="1">
              <from>
                <xdr:col>38</xdr:col>
                <xdr:colOff>0</xdr:colOff>
                <xdr:row>119</xdr:row>
                <xdr:rowOff>0</xdr:rowOff>
              </from>
              <to>
                <xdr:col>38</xdr:col>
                <xdr:colOff>400050</xdr:colOff>
                <xdr:row>119</xdr:row>
                <xdr:rowOff>485775</xdr:rowOff>
              </to>
            </anchor>
          </objectPr>
        </oleObject>
      </mc:Choice>
      <mc:Fallback>
        <oleObject progId="PBrush" shapeId="48707" r:id="rId3578"/>
      </mc:Fallback>
    </mc:AlternateContent>
    <mc:AlternateContent xmlns:mc="http://schemas.openxmlformats.org/markup-compatibility/2006">
      <mc:Choice Requires="x14">
        <oleObject progId="PBrush" shapeId="48708" r:id="rId3579">
          <objectPr defaultSize="0" r:id="rId19">
            <anchor moveWithCells="1" sizeWithCells="1">
              <from>
                <xdr:col>40</xdr:col>
                <xdr:colOff>0</xdr:colOff>
                <xdr:row>119</xdr:row>
                <xdr:rowOff>0</xdr:rowOff>
              </from>
              <to>
                <xdr:col>40</xdr:col>
                <xdr:colOff>400050</xdr:colOff>
                <xdr:row>119</xdr:row>
                <xdr:rowOff>485775</xdr:rowOff>
              </to>
            </anchor>
          </objectPr>
        </oleObject>
      </mc:Choice>
      <mc:Fallback>
        <oleObject progId="PBrush" shapeId="48708" r:id="rId3579"/>
      </mc:Fallback>
    </mc:AlternateContent>
    <mc:AlternateContent xmlns:mc="http://schemas.openxmlformats.org/markup-compatibility/2006">
      <mc:Choice Requires="x14">
        <oleObject progId="PBrush" shapeId="48709" r:id="rId3580">
          <objectPr defaultSize="0" r:id="rId942">
            <anchor moveWithCells="1" sizeWithCells="1">
              <from>
                <xdr:col>42</xdr:col>
                <xdr:colOff>0</xdr:colOff>
                <xdr:row>119</xdr:row>
                <xdr:rowOff>0</xdr:rowOff>
              </from>
              <to>
                <xdr:col>42</xdr:col>
                <xdr:colOff>400050</xdr:colOff>
                <xdr:row>119</xdr:row>
                <xdr:rowOff>485775</xdr:rowOff>
              </to>
            </anchor>
          </objectPr>
        </oleObject>
      </mc:Choice>
      <mc:Fallback>
        <oleObject progId="PBrush" shapeId="48709" r:id="rId3580"/>
      </mc:Fallback>
    </mc:AlternateContent>
    <mc:AlternateContent xmlns:mc="http://schemas.openxmlformats.org/markup-compatibility/2006">
      <mc:Choice Requires="x14">
        <oleObject progId="PBrush" shapeId="48710" r:id="rId3581">
          <objectPr defaultSize="0" r:id="rId1051">
            <anchor moveWithCells="1" sizeWithCells="1">
              <from>
                <xdr:col>44</xdr:col>
                <xdr:colOff>0</xdr:colOff>
                <xdr:row>119</xdr:row>
                <xdr:rowOff>0</xdr:rowOff>
              </from>
              <to>
                <xdr:col>44</xdr:col>
                <xdr:colOff>400050</xdr:colOff>
                <xdr:row>119</xdr:row>
                <xdr:rowOff>485775</xdr:rowOff>
              </to>
            </anchor>
          </objectPr>
        </oleObject>
      </mc:Choice>
      <mc:Fallback>
        <oleObject progId="PBrush" shapeId="48710" r:id="rId3581"/>
      </mc:Fallback>
    </mc:AlternateContent>
    <mc:AlternateContent xmlns:mc="http://schemas.openxmlformats.org/markup-compatibility/2006">
      <mc:Choice Requires="x14">
        <oleObject progId="PBrush" shapeId="48711" r:id="rId3582">
          <objectPr defaultSize="0" r:id="rId415">
            <anchor moveWithCells="1" sizeWithCells="1">
              <from>
                <xdr:col>34</xdr:col>
                <xdr:colOff>0</xdr:colOff>
                <xdr:row>121</xdr:row>
                <xdr:rowOff>0</xdr:rowOff>
              </from>
              <to>
                <xdr:col>34</xdr:col>
                <xdr:colOff>400050</xdr:colOff>
                <xdr:row>121</xdr:row>
                <xdr:rowOff>485775</xdr:rowOff>
              </to>
            </anchor>
          </objectPr>
        </oleObject>
      </mc:Choice>
      <mc:Fallback>
        <oleObject progId="PBrush" shapeId="48711" r:id="rId3582"/>
      </mc:Fallback>
    </mc:AlternateContent>
    <mc:AlternateContent xmlns:mc="http://schemas.openxmlformats.org/markup-compatibility/2006">
      <mc:Choice Requires="x14">
        <oleObject progId="PBrush" shapeId="48712" r:id="rId3583">
          <objectPr defaultSize="0" r:id="rId506">
            <anchor moveWithCells="1" sizeWithCells="1">
              <from>
                <xdr:col>32</xdr:col>
                <xdr:colOff>0</xdr:colOff>
                <xdr:row>121</xdr:row>
                <xdr:rowOff>0</xdr:rowOff>
              </from>
              <to>
                <xdr:col>32</xdr:col>
                <xdr:colOff>400050</xdr:colOff>
                <xdr:row>121</xdr:row>
                <xdr:rowOff>485775</xdr:rowOff>
              </to>
            </anchor>
          </objectPr>
        </oleObject>
      </mc:Choice>
      <mc:Fallback>
        <oleObject progId="PBrush" shapeId="48712" r:id="rId3583"/>
      </mc:Fallback>
    </mc:AlternateContent>
    <mc:AlternateContent xmlns:mc="http://schemas.openxmlformats.org/markup-compatibility/2006">
      <mc:Choice Requires="x14">
        <oleObject progId="PBrush" shapeId="48713" r:id="rId3584">
          <objectPr defaultSize="0" r:id="rId5">
            <anchor moveWithCells="1" sizeWithCells="1">
              <from>
                <xdr:col>28</xdr:col>
                <xdr:colOff>0</xdr:colOff>
                <xdr:row>121</xdr:row>
                <xdr:rowOff>0</xdr:rowOff>
              </from>
              <to>
                <xdr:col>28</xdr:col>
                <xdr:colOff>400050</xdr:colOff>
                <xdr:row>121</xdr:row>
                <xdr:rowOff>485775</xdr:rowOff>
              </to>
            </anchor>
          </objectPr>
        </oleObject>
      </mc:Choice>
      <mc:Fallback>
        <oleObject progId="PBrush" shapeId="48713" r:id="rId3584"/>
      </mc:Fallback>
    </mc:AlternateContent>
    <mc:AlternateContent xmlns:mc="http://schemas.openxmlformats.org/markup-compatibility/2006">
      <mc:Choice Requires="x14">
        <oleObject progId="PBrush" shapeId="48714" r:id="rId3585">
          <objectPr defaultSize="0" r:id="rId355">
            <anchor moveWithCells="1" sizeWithCells="1">
              <from>
                <xdr:col>30</xdr:col>
                <xdr:colOff>0</xdr:colOff>
                <xdr:row>121</xdr:row>
                <xdr:rowOff>0</xdr:rowOff>
              </from>
              <to>
                <xdr:col>30</xdr:col>
                <xdr:colOff>400050</xdr:colOff>
                <xdr:row>121</xdr:row>
                <xdr:rowOff>485775</xdr:rowOff>
              </to>
            </anchor>
          </objectPr>
        </oleObject>
      </mc:Choice>
      <mc:Fallback>
        <oleObject progId="PBrush" shapeId="48714" r:id="rId3585"/>
      </mc:Fallback>
    </mc:AlternateContent>
    <mc:AlternateContent xmlns:mc="http://schemas.openxmlformats.org/markup-compatibility/2006">
      <mc:Choice Requires="x14">
        <oleObject progId="PBrush" shapeId="48715" r:id="rId3586">
          <objectPr defaultSize="0" r:id="rId1770">
            <anchor moveWithCells="1" sizeWithCells="1">
              <from>
                <xdr:col>36</xdr:col>
                <xdr:colOff>0</xdr:colOff>
                <xdr:row>121</xdr:row>
                <xdr:rowOff>0</xdr:rowOff>
              </from>
              <to>
                <xdr:col>36</xdr:col>
                <xdr:colOff>400050</xdr:colOff>
                <xdr:row>121</xdr:row>
                <xdr:rowOff>485775</xdr:rowOff>
              </to>
            </anchor>
          </objectPr>
        </oleObject>
      </mc:Choice>
      <mc:Fallback>
        <oleObject progId="PBrush" shapeId="48715" r:id="rId3586"/>
      </mc:Fallback>
    </mc:AlternateContent>
    <mc:AlternateContent xmlns:mc="http://schemas.openxmlformats.org/markup-compatibility/2006">
      <mc:Choice Requires="x14">
        <oleObject progId="PBrush" shapeId="48716" r:id="rId3587">
          <objectPr defaultSize="0" r:id="rId200">
            <anchor moveWithCells="1" sizeWithCells="1">
              <from>
                <xdr:col>38</xdr:col>
                <xdr:colOff>0</xdr:colOff>
                <xdr:row>121</xdr:row>
                <xdr:rowOff>0</xdr:rowOff>
              </from>
              <to>
                <xdr:col>38</xdr:col>
                <xdr:colOff>400050</xdr:colOff>
                <xdr:row>121</xdr:row>
                <xdr:rowOff>485775</xdr:rowOff>
              </to>
            </anchor>
          </objectPr>
        </oleObject>
      </mc:Choice>
      <mc:Fallback>
        <oleObject progId="PBrush" shapeId="48716" r:id="rId3587"/>
      </mc:Fallback>
    </mc:AlternateContent>
    <mc:AlternateContent xmlns:mc="http://schemas.openxmlformats.org/markup-compatibility/2006">
      <mc:Choice Requires="x14">
        <oleObject progId="PBrush" shapeId="48717" r:id="rId3588">
          <objectPr defaultSize="0" r:id="rId19">
            <anchor moveWithCells="1" sizeWithCells="1">
              <from>
                <xdr:col>40</xdr:col>
                <xdr:colOff>0</xdr:colOff>
                <xdr:row>121</xdr:row>
                <xdr:rowOff>0</xdr:rowOff>
              </from>
              <to>
                <xdr:col>40</xdr:col>
                <xdr:colOff>400050</xdr:colOff>
                <xdr:row>121</xdr:row>
                <xdr:rowOff>485775</xdr:rowOff>
              </to>
            </anchor>
          </objectPr>
        </oleObject>
      </mc:Choice>
      <mc:Fallback>
        <oleObject progId="PBrush" shapeId="48717" r:id="rId3588"/>
      </mc:Fallback>
    </mc:AlternateContent>
    <mc:AlternateContent xmlns:mc="http://schemas.openxmlformats.org/markup-compatibility/2006">
      <mc:Choice Requires="x14">
        <oleObject progId="PBrush" shapeId="48718" r:id="rId3589">
          <objectPr defaultSize="0" r:id="rId942">
            <anchor moveWithCells="1" sizeWithCells="1">
              <from>
                <xdr:col>42</xdr:col>
                <xdr:colOff>0</xdr:colOff>
                <xdr:row>121</xdr:row>
                <xdr:rowOff>0</xdr:rowOff>
              </from>
              <to>
                <xdr:col>42</xdr:col>
                <xdr:colOff>400050</xdr:colOff>
                <xdr:row>121</xdr:row>
                <xdr:rowOff>485775</xdr:rowOff>
              </to>
            </anchor>
          </objectPr>
        </oleObject>
      </mc:Choice>
      <mc:Fallback>
        <oleObject progId="PBrush" shapeId="48718" r:id="rId3589"/>
      </mc:Fallback>
    </mc:AlternateContent>
    <mc:AlternateContent xmlns:mc="http://schemas.openxmlformats.org/markup-compatibility/2006">
      <mc:Choice Requires="x14">
        <oleObject progId="PBrush" shapeId="48719" r:id="rId3590">
          <objectPr defaultSize="0" r:id="rId1051">
            <anchor moveWithCells="1" sizeWithCells="1">
              <from>
                <xdr:col>44</xdr:col>
                <xdr:colOff>0</xdr:colOff>
                <xdr:row>121</xdr:row>
                <xdr:rowOff>0</xdr:rowOff>
              </from>
              <to>
                <xdr:col>44</xdr:col>
                <xdr:colOff>400050</xdr:colOff>
                <xdr:row>121</xdr:row>
                <xdr:rowOff>485775</xdr:rowOff>
              </to>
            </anchor>
          </objectPr>
        </oleObject>
      </mc:Choice>
      <mc:Fallback>
        <oleObject progId="PBrush" shapeId="48719" r:id="rId3590"/>
      </mc:Fallback>
    </mc:AlternateContent>
    <mc:AlternateContent xmlns:mc="http://schemas.openxmlformats.org/markup-compatibility/2006">
      <mc:Choice Requires="x14">
        <oleObject progId="PBrush" shapeId="48720" r:id="rId3591">
          <objectPr defaultSize="0" r:id="rId415">
            <anchor moveWithCells="1" sizeWithCells="1">
              <from>
                <xdr:col>34</xdr:col>
                <xdr:colOff>0</xdr:colOff>
                <xdr:row>122</xdr:row>
                <xdr:rowOff>0</xdr:rowOff>
              </from>
              <to>
                <xdr:col>34</xdr:col>
                <xdr:colOff>400050</xdr:colOff>
                <xdr:row>122</xdr:row>
                <xdr:rowOff>485775</xdr:rowOff>
              </to>
            </anchor>
          </objectPr>
        </oleObject>
      </mc:Choice>
      <mc:Fallback>
        <oleObject progId="PBrush" shapeId="48720" r:id="rId3591"/>
      </mc:Fallback>
    </mc:AlternateContent>
    <mc:AlternateContent xmlns:mc="http://schemas.openxmlformats.org/markup-compatibility/2006">
      <mc:Choice Requires="x14">
        <oleObject progId="PBrush" shapeId="48721" r:id="rId3592">
          <objectPr defaultSize="0" r:id="rId506">
            <anchor moveWithCells="1" sizeWithCells="1">
              <from>
                <xdr:col>32</xdr:col>
                <xdr:colOff>0</xdr:colOff>
                <xdr:row>122</xdr:row>
                <xdr:rowOff>0</xdr:rowOff>
              </from>
              <to>
                <xdr:col>32</xdr:col>
                <xdr:colOff>400050</xdr:colOff>
                <xdr:row>122</xdr:row>
                <xdr:rowOff>485775</xdr:rowOff>
              </to>
            </anchor>
          </objectPr>
        </oleObject>
      </mc:Choice>
      <mc:Fallback>
        <oleObject progId="PBrush" shapeId="48721" r:id="rId3592"/>
      </mc:Fallback>
    </mc:AlternateContent>
    <mc:AlternateContent xmlns:mc="http://schemas.openxmlformats.org/markup-compatibility/2006">
      <mc:Choice Requires="x14">
        <oleObject progId="PBrush" shapeId="48722" r:id="rId3593">
          <objectPr defaultSize="0" r:id="rId5">
            <anchor moveWithCells="1" sizeWithCells="1">
              <from>
                <xdr:col>28</xdr:col>
                <xdr:colOff>0</xdr:colOff>
                <xdr:row>122</xdr:row>
                <xdr:rowOff>0</xdr:rowOff>
              </from>
              <to>
                <xdr:col>28</xdr:col>
                <xdr:colOff>400050</xdr:colOff>
                <xdr:row>122</xdr:row>
                <xdr:rowOff>485775</xdr:rowOff>
              </to>
            </anchor>
          </objectPr>
        </oleObject>
      </mc:Choice>
      <mc:Fallback>
        <oleObject progId="PBrush" shapeId="48722" r:id="rId3593"/>
      </mc:Fallback>
    </mc:AlternateContent>
    <mc:AlternateContent xmlns:mc="http://schemas.openxmlformats.org/markup-compatibility/2006">
      <mc:Choice Requires="x14">
        <oleObject progId="PBrush" shapeId="48723" r:id="rId3594">
          <objectPr defaultSize="0" r:id="rId355">
            <anchor moveWithCells="1" sizeWithCells="1">
              <from>
                <xdr:col>30</xdr:col>
                <xdr:colOff>0</xdr:colOff>
                <xdr:row>122</xdr:row>
                <xdr:rowOff>0</xdr:rowOff>
              </from>
              <to>
                <xdr:col>30</xdr:col>
                <xdr:colOff>400050</xdr:colOff>
                <xdr:row>122</xdr:row>
                <xdr:rowOff>485775</xdr:rowOff>
              </to>
            </anchor>
          </objectPr>
        </oleObject>
      </mc:Choice>
      <mc:Fallback>
        <oleObject progId="PBrush" shapeId="48723" r:id="rId3594"/>
      </mc:Fallback>
    </mc:AlternateContent>
    <mc:AlternateContent xmlns:mc="http://schemas.openxmlformats.org/markup-compatibility/2006">
      <mc:Choice Requires="x14">
        <oleObject progId="PBrush" shapeId="48724" r:id="rId3595">
          <objectPr defaultSize="0" r:id="rId1770">
            <anchor moveWithCells="1" sizeWithCells="1">
              <from>
                <xdr:col>36</xdr:col>
                <xdr:colOff>0</xdr:colOff>
                <xdr:row>122</xdr:row>
                <xdr:rowOff>0</xdr:rowOff>
              </from>
              <to>
                <xdr:col>36</xdr:col>
                <xdr:colOff>400050</xdr:colOff>
                <xdr:row>122</xdr:row>
                <xdr:rowOff>485775</xdr:rowOff>
              </to>
            </anchor>
          </objectPr>
        </oleObject>
      </mc:Choice>
      <mc:Fallback>
        <oleObject progId="PBrush" shapeId="48724" r:id="rId3595"/>
      </mc:Fallback>
    </mc:AlternateContent>
    <mc:AlternateContent xmlns:mc="http://schemas.openxmlformats.org/markup-compatibility/2006">
      <mc:Choice Requires="x14">
        <oleObject progId="PBrush" shapeId="48725" r:id="rId3596">
          <objectPr defaultSize="0" r:id="rId200">
            <anchor moveWithCells="1" sizeWithCells="1">
              <from>
                <xdr:col>38</xdr:col>
                <xdr:colOff>0</xdr:colOff>
                <xdr:row>122</xdr:row>
                <xdr:rowOff>0</xdr:rowOff>
              </from>
              <to>
                <xdr:col>38</xdr:col>
                <xdr:colOff>400050</xdr:colOff>
                <xdr:row>122</xdr:row>
                <xdr:rowOff>485775</xdr:rowOff>
              </to>
            </anchor>
          </objectPr>
        </oleObject>
      </mc:Choice>
      <mc:Fallback>
        <oleObject progId="PBrush" shapeId="48725" r:id="rId3596"/>
      </mc:Fallback>
    </mc:AlternateContent>
    <mc:AlternateContent xmlns:mc="http://schemas.openxmlformats.org/markup-compatibility/2006">
      <mc:Choice Requires="x14">
        <oleObject progId="PBrush" shapeId="48726" r:id="rId3597">
          <objectPr defaultSize="0" r:id="rId19">
            <anchor moveWithCells="1" sizeWithCells="1">
              <from>
                <xdr:col>40</xdr:col>
                <xdr:colOff>0</xdr:colOff>
                <xdr:row>122</xdr:row>
                <xdr:rowOff>0</xdr:rowOff>
              </from>
              <to>
                <xdr:col>40</xdr:col>
                <xdr:colOff>400050</xdr:colOff>
                <xdr:row>122</xdr:row>
                <xdr:rowOff>485775</xdr:rowOff>
              </to>
            </anchor>
          </objectPr>
        </oleObject>
      </mc:Choice>
      <mc:Fallback>
        <oleObject progId="PBrush" shapeId="48726" r:id="rId3597"/>
      </mc:Fallback>
    </mc:AlternateContent>
    <mc:AlternateContent xmlns:mc="http://schemas.openxmlformats.org/markup-compatibility/2006">
      <mc:Choice Requires="x14">
        <oleObject progId="PBrush" shapeId="48727" r:id="rId3598">
          <objectPr defaultSize="0" r:id="rId942">
            <anchor moveWithCells="1" sizeWithCells="1">
              <from>
                <xdr:col>42</xdr:col>
                <xdr:colOff>0</xdr:colOff>
                <xdr:row>122</xdr:row>
                <xdr:rowOff>0</xdr:rowOff>
              </from>
              <to>
                <xdr:col>42</xdr:col>
                <xdr:colOff>400050</xdr:colOff>
                <xdr:row>122</xdr:row>
                <xdr:rowOff>485775</xdr:rowOff>
              </to>
            </anchor>
          </objectPr>
        </oleObject>
      </mc:Choice>
      <mc:Fallback>
        <oleObject progId="PBrush" shapeId="48727" r:id="rId3598"/>
      </mc:Fallback>
    </mc:AlternateContent>
    <mc:AlternateContent xmlns:mc="http://schemas.openxmlformats.org/markup-compatibility/2006">
      <mc:Choice Requires="x14">
        <oleObject progId="PBrush" shapeId="48728" r:id="rId3599">
          <objectPr defaultSize="0" r:id="rId1051">
            <anchor moveWithCells="1" sizeWithCells="1">
              <from>
                <xdr:col>44</xdr:col>
                <xdr:colOff>0</xdr:colOff>
                <xdr:row>122</xdr:row>
                <xdr:rowOff>0</xdr:rowOff>
              </from>
              <to>
                <xdr:col>44</xdr:col>
                <xdr:colOff>400050</xdr:colOff>
                <xdr:row>122</xdr:row>
                <xdr:rowOff>485775</xdr:rowOff>
              </to>
            </anchor>
          </objectPr>
        </oleObject>
      </mc:Choice>
      <mc:Fallback>
        <oleObject progId="PBrush" shapeId="48728" r:id="rId3599"/>
      </mc:Fallback>
    </mc:AlternateContent>
    <mc:AlternateContent xmlns:mc="http://schemas.openxmlformats.org/markup-compatibility/2006">
      <mc:Choice Requires="x14">
        <oleObject progId="PBrush" shapeId="48729" r:id="rId3600">
          <objectPr defaultSize="0" r:id="rId415">
            <anchor moveWithCells="1" sizeWithCells="1">
              <from>
                <xdr:col>34</xdr:col>
                <xdr:colOff>0</xdr:colOff>
                <xdr:row>178</xdr:row>
                <xdr:rowOff>0</xdr:rowOff>
              </from>
              <to>
                <xdr:col>34</xdr:col>
                <xdr:colOff>400050</xdr:colOff>
                <xdr:row>178</xdr:row>
                <xdr:rowOff>485775</xdr:rowOff>
              </to>
            </anchor>
          </objectPr>
        </oleObject>
      </mc:Choice>
      <mc:Fallback>
        <oleObject progId="PBrush" shapeId="48729" r:id="rId3600"/>
      </mc:Fallback>
    </mc:AlternateContent>
    <mc:AlternateContent xmlns:mc="http://schemas.openxmlformats.org/markup-compatibility/2006">
      <mc:Choice Requires="x14">
        <oleObject progId="PBrush" shapeId="48730" r:id="rId3601">
          <objectPr defaultSize="0" r:id="rId506">
            <anchor moveWithCells="1" sizeWithCells="1">
              <from>
                <xdr:col>32</xdr:col>
                <xdr:colOff>0</xdr:colOff>
                <xdr:row>178</xdr:row>
                <xdr:rowOff>0</xdr:rowOff>
              </from>
              <to>
                <xdr:col>32</xdr:col>
                <xdr:colOff>400050</xdr:colOff>
                <xdr:row>178</xdr:row>
                <xdr:rowOff>485775</xdr:rowOff>
              </to>
            </anchor>
          </objectPr>
        </oleObject>
      </mc:Choice>
      <mc:Fallback>
        <oleObject progId="PBrush" shapeId="48730" r:id="rId3601"/>
      </mc:Fallback>
    </mc:AlternateContent>
    <mc:AlternateContent xmlns:mc="http://schemas.openxmlformats.org/markup-compatibility/2006">
      <mc:Choice Requires="x14">
        <oleObject progId="PBrush" shapeId="48731" r:id="rId3602">
          <objectPr defaultSize="0" r:id="rId5">
            <anchor moveWithCells="1" sizeWithCells="1">
              <from>
                <xdr:col>28</xdr:col>
                <xdr:colOff>0</xdr:colOff>
                <xdr:row>178</xdr:row>
                <xdr:rowOff>0</xdr:rowOff>
              </from>
              <to>
                <xdr:col>28</xdr:col>
                <xdr:colOff>400050</xdr:colOff>
                <xdr:row>178</xdr:row>
                <xdr:rowOff>485775</xdr:rowOff>
              </to>
            </anchor>
          </objectPr>
        </oleObject>
      </mc:Choice>
      <mc:Fallback>
        <oleObject progId="PBrush" shapeId="48731" r:id="rId3602"/>
      </mc:Fallback>
    </mc:AlternateContent>
    <mc:AlternateContent xmlns:mc="http://schemas.openxmlformats.org/markup-compatibility/2006">
      <mc:Choice Requires="x14">
        <oleObject progId="PBrush" shapeId="48732" r:id="rId3603">
          <objectPr defaultSize="0" r:id="rId355">
            <anchor moveWithCells="1" sizeWithCells="1">
              <from>
                <xdr:col>30</xdr:col>
                <xdr:colOff>0</xdr:colOff>
                <xdr:row>178</xdr:row>
                <xdr:rowOff>0</xdr:rowOff>
              </from>
              <to>
                <xdr:col>30</xdr:col>
                <xdr:colOff>400050</xdr:colOff>
                <xdr:row>178</xdr:row>
                <xdr:rowOff>485775</xdr:rowOff>
              </to>
            </anchor>
          </objectPr>
        </oleObject>
      </mc:Choice>
      <mc:Fallback>
        <oleObject progId="PBrush" shapeId="48732" r:id="rId3603"/>
      </mc:Fallback>
    </mc:AlternateContent>
    <mc:AlternateContent xmlns:mc="http://schemas.openxmlformats.org/markup-compatibility/2006">
      <mc:Choice Requires="x14">
        <oleObject progId="PBrush" shapeId="48733" r:id="rId3604">
          <objectPr defaultSize="0" r:id="rId1770">
            <anchor moveWithCells="1" sizeWithCells="1">
              <from>
                <xdr:col>36</xdr:col>
                <xdr:colOff>0</xdr:colOff>
                <xdr:row>178</xdr:row>
                <xdr:rowOff>0</xdr:rowOff>
              </from>
              <to>
                <xdr:col>36</xdr:col>
                <xdr:colOff>400050</xdr:colOff>
                <xdr:row>178</xdr:row>
                <xdr:rowOff>485775</xdr:rowOff>
              </to>
            </anchor>
          </objectPr>
        </oleObject>
      </mc:Choice>
      <mc:Fallback>
        <oleObject progId="PBrush" shapeId="48733" r:id="rId3604"/>
      </mc:Fallback>
    </mc:AlternateContent>
    <mc:AlternateContent xmlns:mc="http://schemas.openxmlformats.org/markup-compatibility/2006">
      <mc:Choice Requires="x14">
        <oleObject progId="PBrush" shapeId="48734" r:id="rId3605">
          <objectPr defaultSize="0" r:id="rId200">
            <anchor moveWithCells="1" sizeWithCells="1">
              <from>
                <xdr:col>38</xdr:col>
                <xdr:colOff>0</xdr:colOff>
                <xdr:row>178</xdr:row>
                <xdr:rowOff>0</xdr:rowOff>
              </from>
              <to>
                <xdr:col>38</xdr:col>
                <xdr:colOff>400050</xdr:colOff>
                <xdr:row>178</xdr:row>
                <xdr:rowOff>485775</xdr:rowOff>
              </to>
            </anchor>
          </objectPr>
        </oleObject>
      </mc:Choice>
      <mc:Fallback>
        <oleObject progId="PBrush" shapeId="48734" r:id="rId3605"/>
      </mc:Fallback>
    </mc:AlternateContent>
    <mc:AlternateContent xmlns:mc="http://schemas.openxmlformats.org/markup-compatibility/2006">
      <mc:Choice Requires="x14">
        <oleObject progId="PBrush" shapeId="48735" r:id="rId3606">
          <objectPr defaultSize="0" r:id="rId19">
            <anchor moveWithCells="1" sizeWithCells="1">
              <from>
                <xdr:col>40</xdr:col>
                <xdr:colOff>0</xdr:colOff>
                <xdr:row>178</xdr:row>
                <xdr:rowOff>0</xdr:rowOff>
              </from>
              <to>
                <xdr:col>40</xdr:col>
                <xdr:colOff>400050</xdr:colOff>
                <xdr:row>178</xdr:row>
                <xdr:rowOff>485775</xdr:rowOff>
              </to>
            </anchor>
          </objectPr>
        </oleObject>
      </mc:Choice>
      <mc:Fallback>
        <oleObject progId="PBrush" shapeId="48735" r:id="rId3606"/>
      </mc:Fallback>
    </mc:AlternateContent>
    <mc:AlternateContent xmlns:mc="http://schemas.openxmlformats.org/markup-compatibility/2006">
      <mc:Choice Requires="x14">
        <oleObject progId="PBrush" shapeId="48736" r:id="rId3607">
          <objectPr defaultSize="0" r:id="rId942">
            <anchor moveWithCells="1" sizeWithCells="1">
              <from>
                <xdr:col>42</xdr:col>
                <xdr:colOff>0</xdr:colOff>
                <xdr:row>178</xdr:row>
                <xdr:rowOff>0</xdr:rowOff>
              </from>
              <to>
                <xdr:col>42</xdr:col>
                <xdr:colOff>400050</xdr:colOff>
                <xdr:row>178</xdr:row>
                <xdr:rowOff>485775</xdr:rowOff>
              </to>
            </anchor>
          </objectPr>
        </oleObject>
      </mc:Choice>
      <mc:Fallback>
        <oleObject progId="PBrush" shapeId="48736" r:id="rId3607"/>
      </mc:Fallback>
    </mc:AlternateContent>
    <mc:AlternateContent xmlns:mc="http://schemas.openxmlformats.org/markup-compatibility/2006">
      <mc:Choice Requires="x14">
        <oleObject progId="PBrush" shapeId="48737" r:id="rId3608">
          <objectPr defaultSize="0" r:id="rId1051">
            <anchor moveWithCells="1" sizeWithCells="1">
              <from>
                <xdr:col>44</xdr:col>
                <xdr:colOff>0</xdr:colOff>
                <xdr:row>178</xdr:row>
                <xdr:rowOff>0</xdr:rowOff>
              </from>
              <to>
                <xdr:col>44</xdr:col>
                <xdr:colOff>400050</xdr:colOff>
                <xdr:row>178</xdr:row>
                <xdr:rowOff>485775</xdr:rowOff>
              </to>
            </anchor>
          </objectPr>
        </oleObject>
      </mc:Choice>
      <mc:Fallback>
        <oleObject progId="PBrush" shapeId="48737" r:id="rId3608"/>
      </mc:Fallback>
    </mc:AlternateContent>
    <mc:AlternateContent xmlns:mc="http://schemas.openxmlformats.org/markup-compatibility/2006">
      <mc:Choice Requires="x14">
        <oleObject progId="PBrush" shapeId="48738" r:id="rId3609">
          <objectPr defaultSize="0" r:id="rId415">
            <anchor moveWithCells="1" sizeWithCells="1">
              <from>
                <xdr:col>34</xdr:col>
                <xdr:colOff>0</xdr:colOff>
                <xdr:row>114</xdr:row>
                <xdr:rowOff>0</xdr:rowOff>
              </from>
              <to>
                <xdr:col>34</xdr:col>
                <xdr:colOff>400050</xdr:colOff>
                <xdr:row>114</xdr:row>
                <xdr:rowOff>485775</xdr:rowOff>
              </to>
            </anchor>
          </objectPr>
        </oleObject>
      </mc:Choice>
      <mc:Fallback>
        <oleObject progId="PBrush" shapeId="48738" r:id="rId3609"/>
      </mc:Fallback>
    </mc:AlternateContent>
    <mc:AlternateContent xmlns:mc="http://schemas.openxmlformats.org/markup-compatibility/2006">
      <mc:Choice Requires="x14">
        <oleObject progId="PBrush" shapeId="48739" r:id="rId3610">
          <objectPr defaultSize="0" r:id="rId506">
            <anchor moveWithCells="1" sizeWithCells="1">
              <from>
                <xdr:col>32</xdr:col>
                <xdr:colOff>0</xdr:colOff>
                <xdr:row>114</xdr:row>
                <xdr:rowOff>0</xdr:rowOff>
              </from>
              <to>
                <xdr:col>32</xdr:col>
                <xdr:colOff>400050</xdr:colOff>
                <xdr:row>114</xdr:row>
                <xdr:rowOff>485775</xdr:rowOff>
              </to>
            </anchor>
          </objectPr>
        </oleObject>
      </mc:Choice>
      <mc:Fallback>
        <oleObject progId="PBrush" shapeId="48739" r:id="rId3610"/>
      </mc:Fallback>
    </mc:AlternateContent>
    <mc:AlternateContent xmlns:mc="http://schemas.openxmlformats.org/markup-compatibility/2006">
      <mc:Choice Requires="x14">
        <oleObject progId="PBrush" shapeId="48740" r:id="rId3611">
          <objectPr defaultSize="0" r:id="rId5">
            <anchor moveWithCells="1" sizeWithCells="1">
              <from>
                <xdr:col>28</xdr:col>
                <xdr:colOff>0</xdr:colOff>
                <xdr:row>114</xdr:row>
                <xdr:rowOff>0</xdr:rowOff>
              </from>
              <to>
                <xdr:col>28</xdr:col>
                <xdr:colOff>400050</xdr:colOff>
                <xdr:row>114</xdr:row>
                <xdr:rowOff>485775</xdr:rowOff>
              </to>
            </anchor>
          </objectPr>
        </oleObject>
      </mc:Choice>
      <mc:Fallback>
        <oleObject progId="PBrush" shapeId="48740" r:id="rId3611"/>
      </mc:Fallback>
    </mc:AlternateContent>
    <mc:AlternateContent xmlns:mc="http://schemas.openxmlformats.org/markup-compatibility/2006">
      <mc:Choice Requires="x14">
        <oleObject progId="PBrush" shapeId="48741" r:id="rId3612">
          <objectPr defaultSize="0" r:id="rId355">
            <anchor moveWithCells="1" sizeWithCells="1">
              <from>
                <xdr:col>30</xdr:col>
                <xdr:colOff>0</xdr:colOff>
                <xdr:row>114</xdr:row>
                <xdr:rowOff>0</xdr:rowOff>
              </from>
              <to>
                <xdr:col>30</xdr:col>
                <xdr:colOff>400050</xdr:colOff>
                <xdr:row>114</xdr:row>
                <xdr:rowOff>485775</xdr:rowOff>
              </to>
            </anchor>
          </objectPr>
        </oleObject>
      </mc:Choice>
      <mc:Fallback>
        <oleObject progId="PBrush" shapeId="48741" r:id="rId3612"/>
      </mc:Fallback>
    </mc:AlternateContent>
    <mc:AlternateContent xmlns:mc="http://schemas.openxmlformats.org/markup-compatibility/2006">
      <mc:Choice Requires="x14">
        <oleObject progId="PBrush" shapeId="48742" r:id="rId3613">
          <objectPr defaultSize="0" r:id="rId1770">
            <anchor moveWithCells="1" sizeWithCells="1">
              <from>
                <xdr:col>36</xdr:col>
                <xdr:colOff>0</xdr:colOff>
                <xdr:row>114</xdr:row>
                <xdr:rowOff>0</xdr:rowOff>
              </from>
              <to>
                <xdr:col>36</xdr:col>
                <xdr:colOff>400050</xdr:colOff>
                <xdr:row>114</xdr:row>
                <xdr:rowOff>485775</xdr:rowOff>
              </to>
            </anchor>
          </objectPr>
        </oleObject>
      </mc:Choice>
      <mc:Fallback>
        <oleObject progId="PBrush" shapeId="48742" r:id="rId3613"/>
      </mc:Fallback>
    </mc:AlternateContent>
    <mc:AlternateContent xmlns:mc="http://schemas.openxmlformats.org/markup-compatibility/2006">
      <mc:Choice Requires="x14">
        <oleObject progId="PBrush" shapeId="48743" r:id="rId3614">
          <objectPr defaultSize="0" r:id="rId200">
            <anchor moveWithCells="1" sizeWithCells="1">
              <from>
                <xdr:col>38</xdr:col>
                <xdr:colOff>0</xdr:colOff>
                <xdr:row>114</xdr:row>
                <xdr:rowOff>0</xdr:rowOff>
              </from>
              <to>
                <xdr:col>38</xdr:col>
                <xdr:colOff>400050</xdr:colOff>
                <xdr:row>114</xdr:row>
                <xdr:rowOff>485775</xdr:rowOff>
              </to>
            </anchor>
          </objectPr>
        </oleObject>
      </mc:Choice>
      <mc:Fallback>
        <oleObject progId="PBrush" shapeId="48743" r:id="rId3614"/>
      </mc:Fallback>
    </mc:AlternateContent>
    <mc:AlternateContent xmlns:mc="http://schemas.openxmlformats.org/markup-compatibility/2006">
      <mc:Choice Requires="x14">
        <oleObject progId="PBrush" shapeId="48744" r:id="rId3615">
          <objectPr defaultSize="0" r:id="rId19">
            <anchor moveWithCells="1" sizeWithCells="1">
              <from>
                <xdr:col>40</xdr:col>
                <xdr:colOff>0</xdr:colOff>
                <xdr:row>114</xdr:row>
                <xdr:rowOff>0</xdr:rowOff>
              </from>
              <to>
                <xdr:col>40</xdr:col>
                <xdr:colOff>400050</xdr:colOff>
                <xdr:row>114</xdr:row>
                <xdr:rowOff>485775</xdr:rowOff>
              </to>
            </anchor>
          </objectPr>
        </oleObject>
      </mc:Choice>
      <mc:Fallback>
        <oleObject progId="PBrush" shapeId="48744" r:id="rId3615"/>
      </mc:Fallback>
    </mc:AlternateContent>
    <mc:AlternateContent xmlns:mc="http://schemas.openxmlformats.org/markup-compatibility/2006">
      <mc:Choice Requires="x14">
        <oleObject progId="PBrush" shapeId="48745" r:id="rId3616">
          <objectPr defaultSize="0" r:id="rId942">
            <anchor moveWithCells="1" sizeWithCells="1">
              <from>
                <xdr:col>42</xdr:col>
                <xdr:colOff>0</xdr:colOff>
                <xdr:row>114</xdr:row>
                <xdr:rowOff>0</xdr:rowOff>
              </from>
              <to>
                <xdr:col>42</xdr:col>
                <xdr:colOff>400050</xdr:colOff>
                <xdr:row>114</xdr:row>
                <xdr:rowOff>485775</xdr:rowOff>
              </to>
            </anchor>
          </objectPr>
        </oleObject>
      </mc:Choice>
      <mc:Fallback>
        <oleObject progId="PBrush" shapeId="48745" r:id="rId3616"/>
      </mc:Fallback>
    </mc:AlternateContent>
    <mc:AlternateContent xmlns:mc="http://schemas.openxmlformats.org/markup-compatibility/2006">
      <mc:Choice Requires="x14">
        <oleObject progId="PBrush" shapeId="48746" r:id="rId3617">
          <objectPr defaultSize="0" r:id="rId1051">
            <anchor moveWithCells="1" sizeWithCells="1">
              <from>
                <xdr:col>44</xdr:col>
                <xdr:colOff>0</xdr:colOff>
                <xdr:row>114</xdr:row>
                <xdr:rowOff>0</xdr:rowOff>
              </from>
              <to>
                <xdr:col>44</xdr:col>
                <xdr:colOff>400050</xdr:colOff>
                <xdr:row>114</xdr:row>
                <xdr:rowOff>485775</xdr:rowOff>
              </to>
            </anchor>
          </objectPr>
        </oleObject>
      </mc:Choice>
      <mc:Fallback>
        <oleObject progId="PBrush" shapeId="48746" r:id="rId3617"/>
      </mc:Fallback>
    </mc:AlternateContent>
    <mc:AlternateContent xmlns:mc="http://schemas.openxmlformats.org/markup-compatibility/2006">
      <mc:Choice Requires="x14">
        <oleObject progId="PBrush" shapeId="48747" r:id="rId3618">
          <objectPr defaultSize="0" r:id="rId415">
            <anchor moveWithCells="1" sizeWithCells="1">
              <from>
                <xdr:col>34</xdr:col>
                <xdr:colOff>0</xdr:colOff>
                <xdr:row>177</xdr:row>
                <xdr:rowOff>0</xdr:rowOff>
              </from>
              <to>
                <xdr:col>34</xdr:col>
                <xdr:colOff>400050</xdr:colOff>
                <xdr:row>177</xdr:row>
                <xdr:rowOff>485775</xdr:rowOff>
              </to>
            </anchor>
          </objectPr>
        </oleObject>
      </mc:Choice>
      <mc:Fallback>
        <oleObject progId="PBrush" shapeId="48747" r:id="rId3618"/>
      </mc:Fallback>
    </mc:AlternateContent>
    <mc:AlternateContent xmlns:mc="http://schemas.openxmlformats.org/markup-compatibility/2006">
      <mc:Choice Requires="x14">
        <oleObject progId="PBrush" shapeId="48748" r:id="rId3619">
          <objectPr defaultSize="0" r:id="rId506">
            <anchor moveWithCells="1" sizeWithCells="1">
              <from>
                <xdr:col>32</xdr:col>
                <xdr:colOff>0</xdr:colOff>
                <xdr:row>177</xdr:row>
                <xdr:rowOff>0</xdr:rowOff>
              </from>
              <to>
                <xdr:col>32</xdr:col>
                <xdr:colOff>400050</xdr:colOff>
                <xdr:row>177</xdr:row>
                <xdr:rowOff>485775</xdr:rowOff>
              </to>
            </anchor>
          </objectPr>
        </oleObject>
      </mc:Choice>
      <mc:Fallback>
        <oleObject progId="PBrush" shapeId="48748" r:id="rId3619"/>
      </mc:Fallback>
    </mc:AlternateContent>
    <mc:AlternateContent xmlns:mc="http://schemas.openxmlformats.org/markup-compatibility/2006">
      <mc:Choice Requires="x14">
        <oleObject progId="PBrush" shapeId="48749" r:id="rId3620">
          <objectPr defaultSize="0" r:id="rId5">
            <anchor moveWithCells="1" sizeWithCells="1">
              <from>
                <xdr:col>28</xdr:col>
                <xdr:colOff>0</xdr:colOff>
                <xdr:row>177</xdr:row>
                <xdr:rowOff>0</xdr:rowOff>
              </from>
              <to>
                <xdr:col>28</xdr:col>
                <xdr:colOff>400050</xdr:colOff>
                <xdr:row>177</xdr:row>
                <xdr:rowOff>485775</xdr:rowOff>
              </to>
            </anchor>
          </objectPr>
        </oleObject>
      </mc:Choice>
      <mc:Fallback>
        <oleObject progId="PBrush" shapeId="48749" r:id="rId3620"/>
      </mc:Fallback>
    </mc:AlternateContent>
    <mc:AlternateContent xmlns:mc="http://schemas.openxmlformats.org/markup-compatibility/2006">
      <mc:Choice Requires="x14">
        <oleObject progId="PBrush" shapeId="48750" r:id="rId3621">
          <objectPr defaultSize="0" r:id="rId355">
            <anchor moveWithCells="1" sizeWithCells="1">
              <from>
                <xdr:col>30</xdr:col>
                <xdr:colOff>0</xdr:colOff>
                <xdr:row>177</xdr:row>
                <xdr:rowOff>0</xdr:rowOff>
              </from>
              <to>
                <xdr:col>30</xdr:col>
                <xdr:colOff>400050</xdr:colOff>
                <xdr:row>177</xdr:row>
                <xdr:rowOff>485775</xdr:rowOff>
              </to>
            </anchor>
          </objectPr>
        </oleObject>
      </mc:Choice>
      <mc:Fallback>
        <oleObject progId="PBrush" shapeId="48750" r:id="rId3621"/>
      </mc:Fallback>
    </mc:AlternateContent>
    <mc:AlternateContent xmlns:mc="http://schemas.openxmlformats.org/markup-compatibility/2006">
      <mc:Choice Requires="x14">
        <oleObject progId="PBrush" shapeId="48751" r:id="rId3622">
          <objectPr defaultSize="0" r:id="rId1770">
            <anchor moveWithCells="1" sizeWithCells="1">
              <from>
                <xdr:col>36</xdr:col>
                <xdr:colOff>0</xdr:colOff>
                <xdr:row>177</xdr:row>
                <xdr:rowOff>0</xdr:rowOff>
              </from>
              <to>
                <xdr:col>36</xdr:col>
                <xdr:colOff>400050</xdr:colOff>
                <xdr:row>177</xdr:row>
                <xdr:rowOff>485775</xdr:rowOff>
              </to>
            </anchor>
          </objectPr>
        </oleObject>
      </mc:Choice>
      <mc:Fallback>
        <oleObject progId="PBrush" shapeId="48751" r:id="rId3622"/>
      </mc:Fallback>
    </mc:AlternateContent>
    <mc:AlternateContent xmlns:mc="http://schemas.openxmlformats.org/markup-compatibility/2006">
      <mc:Choice Requires="x14">
        <oleObject progId="PBrush" shapeId="48752" r:id="rId3623">
          <objectPr defaultSize="0" r:id="rId200">
            <anchor moveWithCells="1" sizeWithCells="1">
              <from>
                <xdr:col>38</xdr:col>
                <xdr:colOff>0</xdr:colOff>
                <xdr:row>177</xdr:row>
                <xdr:rowOff>0</xdr:rowOff>
              </from>
              <to>
                <xdr:col>38</xdr:col>
                <xdr:colOff>400050</xdr:colOff>
                <xdr:row>177</xdr:row>
                <xdr:rowOff>485775</xdr:rowOff>
              </to>
            </anchor>
          </objectPr>
        </oleObject>
      </mc:Choice>
      <mc:Fallback>
        <oleObject progId="PBrush" shapeId="48752" r:id="rId3623"/>
      </mc:Fallback>
    </mc:AlternateContent>
    <mc:AlternateContent xmlns:mc="http://schemas.openxmlformats.org/markup-compatibility/2006">
      <mc:Choice Requires="x14">
        <oleObject progId="PBrush" shapeId="48753" r:id="rId3624">
          <objectPr defaultSize="0" r:id="rId19">
            <anchor moveWithCells="1" sizeWithCells="1">
              <from>
                <xdr:col>40</xdr:col>
                <xdr:colOff>0</xdr:colOff>
                <xdr:row>177</xdr:row>
                <xdr:rowOff>0</xdr:rowOff>
              </from>
              <to>
                <xdr:col>40</xdr:col>
                <xdr:colOff>400050</xdr:colOff>
                <xdr:row>177</xdr:row>
                <xdr:rowOff>485775</xdr:rowOff>
              </to>
            </anchor>
          </objectPr>
        </oleObject>
      </mc:Choice>
      <mc:Fallback>
        <oleObject progId="PBrush" shapeId="48753" r:id="rId3624"/>
      </mc:Fallback>
    </mc:AlternateContent>
    <mc:AlternateContent xmlns:mc="http://schemas.openxmlformats.org/markup-compatibility/2006">
      <mc:Choice Requires="x14">
        <oleObject progId="PBrush" shapeId="48754" r:id="rId3625">
          <objectPr defaultSize="0" r:id="rId942">
            <anchor moveWithCells="1" sizeWithCells="1">
              <from>
                <xdr:col>42</xdr:col>
                <xdr:colOff>0</xdr:colOff>
                <xdr:row>177</xdr:row>
                <xdr:rowOff>0</xdr:rowOff>
              </from>
              <to>
                <xdr:col>42</xdr:col>
                <xdr:colOff>400050</xdr:colOff>
                <xdr:row>177</xdr:row>
                <xdr:rowOff>485775</xdr:rowOff>
              </to>
            </anchor>
          </objectPr>
        </oleObject>
      </mc:Choice>
      <mc:Fallback>
        <oleObject progId="PBrush" shapeId="48754" r:id="rId3625"/>
      </mc:Fallback>
    </mc:AlternateContent>
    <mc:AlternateContent xmlns:mc="http://schemas.openxmlformats.org/markup-compatibility/2006">
      <mc:Choice Requires="x14">
        <oleObject progId="PBrush" shapeId="48755" r:id="rId3626">
          <objectPr defaultSize="0" r:id="rId1051">
            <anchor moveWithCells="1" sizeWithCells="1">
              <from>
                <xdr:col>44</xdr:col>
                <xdr:colOff>0</xdr:colOff>
                <xdr:row>177</xdr:row>
                <xdr:rowOff>0</xdr:rowOff>
              </from>
              <to>
                <xdr:col>44</xdr:col>
                <xdr:colOff>400050</xdr:colOff>
                <xdr:row>177</xdr:row>
                <xdr:rowOff>485775</xdr:rowOff>
              </to>
            </anchor>
          </objectPr>
        </oleObject>
      </mc:Choice>
      <mc:Fallback>
        <oleObject progId="PBrush" shapeId="48755" r:id="rId3626"/>
      </mc:Fallback>
    </mc:AlternateContent>
    <mc:AlternateContent xmlns:mc="http://schemas.openxmlformats.org/markup-compatibility/2006">
      <mc:Choice Requires="x14">
        <oleObject progId="PBrush" shapeId="48756" r:id="rId3627">
          <objectPr defaultSize="0" r:id="rId355">
            <anchor moveWithCells="1" sizeWithCells="1">
              <from>
                <xdr:col>28</xdr:col>
                <xdr:colOff>0</xdr:colOff>
                <xdr:row>116</xdr:row>
                <xdr:rowOff>0</xdr:rowOff>
              </from>
              <to>
                <xdr:col>28</xdr:col>
                <xdr:colOff>400050</xdr:colOff>
                <xdr:row>116</xdr:row>
                <xdr:rowOff>485775</xdr:rowOff>
              </to>
            </anchor>
          </objectPr>
        </oleObject>
      </mc:Choice>
      <mc:Fallback>
        <oleObject progId="PBrush" shapeId="48756" r:id="rId3627"/>
      </mc:Fallback>
    </mc:AlternateContent>
    <mc:AlternateContent xmlns:mc="http://schemas.openxmlformats.org/markup-compatibility/2006">
      <mc:Choice Requires="x14">
        <oleObject progId="PBrush" shapeId="48760" r:id="rId3628">
          <objectPr defaultSize="0" r:id="rId506">
            <anchor moveWithCells="1" sizeWithCells="1">
              <from>
                <xdr:col>32</xdr:col>
                <xdr:colOff>0</xdr:colOff>
                <xdr:row>116</xdr:row>
                <xdr:rowOff>0</xdr:rowOff>
              </from>
              <to>
                <xdr:col>32</xdr:col>
                <xdr:colOff>400050</xdr:colOff>
                <xdr:row>116</xdr:row>
                <xdr:rowOff>485775</xdr:rowOff>
              </to>
            </anchor>
          </objectPr>
        </oleObject>
      </mc:Choice>
      <mc:Fallback>
        <oleObject progId="PBrush" shapeId="48760" r:id="rId3628"/>
      </mc:Fallback>
    </mc:AlternateContent>
    <mc:AlternateContent xmlns:mc="http://schemas.openxmlformats.org/markup-compatibility/2006">
      <mc:Choice Requires="x14">
        <oleObject progId="PBrush" shapeId="48761" r:id="rId3629">
          <objectPr defaultSize="0" r:id="rId415">
            <anchor moveWithCells="1" sizeWithCells="1">
              <from>
                <xdr:col>30</xdr:col>
                <xdr:colOff>0</xdr:colOff>
                <xdr:row>116</xdr:row>
                <xdr:rowOff>0</xdr:rowOff>
              </from>
              <to>
                <xdr:col>30</xdr:col>
                <xdr:colOff>400050</xdr:colOff>
                <xdr:row>116</xdr:row>
                <xdr:rowOff>485775</xdr:rowOff>
              </to>
            </anchor>
          </objectPr>
        </oleObject>
      </mc:Choice>
      <mc:Fallback>
        <oleObject progId="PBrush" shapeId="48761" r:id="rId3629"/>
      </mc:Fallback>
    </mc:AlternateContent>
    <mc:AlternateContent xmlns:mc="http://schemas.openxmlformats.org/markup-compatibility/2006">
      <mc:Choice Requires="x14">
        <oleObject progId="PBrush" shapeId="48762" r:id="rId3630">
          <objectPr defaultSize="0" r:id="rId293">
            <anchor moveWithCells="1" sizeWithCells="1">
              <from>
                <xdr:col>36</xdr:col>
                <xdr:colOff>0</xdr:colOff>
                <xdr:row>116</xdr:row>
                <xdr:rowOff>0</xdr:rowOff>
              </from>
              <to>
                <xdr:col>36</xdr:col>
                <xdr:colOff>400050</xdr:colOff>
                <xdr:row>116</xdr:row>
                <xdr:rowOff>485775</xdr:rowOff>
              </to>
            </anchor>
          </objectPr>
        </oleObject>
      </mc:Choice>
      <mc:Fallback>
        <oleObject progId="PBrush" shapeId="48762" r:id="rId3630"/>
      </mc:Fallback>
    </mc:AlternateContent>
    <mc:AlternateContent xmlns:mc="http://schemas.openxmlformats.org/markup-compatibility/2006">
      <mc:Choice Requires="x14">
        <oleObject progId="PBrush" shapeId="48764" r:id="rId3631">
          <objectPr defaultSize="0" r:id="rId503">
            <anchor moveWithCells="1" sizeWithCells="1">
              <from>
                <xdr:col>38</xdr:col>
                <xdr:colOff>0</xdr:colOff>
                <xdr:row>116</xdr:row>
                <xdr:rowOff>0</xdr:rowOff>
              </from>
              <to>
                <xdr:col>38</xdr:col>
                <xdr:colOff>400050</xdr:colOff>
                <xdr:row>116</xdr:row>
                <xdr:rowOff>485775</xdr:rowOff>
              </to>
            </anchor>
          </objectPr>
        </oleObject>
      </mc:Choice>
      <mc:Fallback>
        <oleObject progId="PBrush" shapeId="48764" r:id="rId3631"/>
      </mc:Fallback>
    </mc:AlternateContent>
    <mc:AlternateContent xmlns:mc="http://schemas.openxmlformats.org/markup-compatibility/2006">
      <mc:Choice Requires="x14">
        <oleObject progId="PBrush" shapeId="48765" r:id="rId3632">
          <objectPr defaultSize="0" r:id="rId125">
            <anchor moveWithCells="1" sizeWithCells="1">
              <from>
                <xdr:col>40</xdr:col>
                <xdr:colOff>0</xdr:colOff>
                <xdr:row>116</xdr:row>
                <xdr:rowOff>0</xdr:rowOff>
              </from>
              <to>
                <xdr:col>40</xdr:col>
                <xdr:colOff>400050</xdr:colOff>
                <xdr:row>116</xdr:row>
                <xdr:rowOff>485775</xdr:rowOff>
              </to>
            </anchor>
          </objectPr>
        </oleObject>
      </mc:Choice>
      <mc:Fallback>
        <oleObject progId="PBrush" shapeId="48765" r:id="rId3632"/>
      </mc:Fallback>
    </mc:AlternateContent>
    <mc:AlternateContent xmlns:mc="http://schemas.openxmlformats.org/markup-compatibility/2006">
      <mc:Choice Requires="x14">
        <oleObject progId="PBrush" shapeId="48766" r:id="rId3633">
          <objectPr defaultSize="0" r:id="rId775">
            <anchor moveWithCells="1" sizeWithCells="1">
              <from>
                <xdr:col>42</xdr:col>
                <xdr:colOff>0</xdr:colOff>
                <xdr:row>116</xdr:row>
                <xdr:rowOff>0</xdr:rowOff>
              </from>
              <to>
                <xdr:col>42</xdr:col>
                <xdr:colOff>400050</xdr:colOff>
                <xdr:row>116</xdr:row>
                <xdr:rowOff>485775</xdr:rowOff>
              </to>
            </anchor>
          </objectPr>
        </oleObject>
      </mc:Choice>
      <mc:Fallback>
        <oleObject progId="PBrush" shapeId="48766" r:id="rId3633"/>
      </mc:Fallback>
    </mc:AlternateContent>
    <mc:AlternateContent xmlns:mc="http://schemas.openxmlformats.org/markup-compatibility/2006">
      <mc:Choice Requires="x14">
        <oleObject progId="PBrush" shapeId="48767" r:id="rId3634">
          <objectPr defaultSize="0" r:id="rId573">
            <anchor moveWithCells="1" sizeWithCells="1">
              <from>
                <xdr:col>34</xdr:col>
                <xdr:colOff>0</xdr:colOff>
                <xdr:row>116</xdr:row>
                <xdr:rowOff>0</xdr:rowOff>
              </from>
              <to>
                <xdr:col>34</xdr:col>
                <xdr:colOff>400050</xdr:colOff>
                <xdr:row>116</xdr:row>
                <xdr:rowOff>485775</xdr:rowOff>
              </to>
            </anchor>
          </objectPr>
        </oleObject>
      </mc:Choice>
      <mc:Fallback>
        <oleObject progId="PBrush" shapeId="48767" r:id="rId3634"/>
      </mc:Fallback>
    </mc:AlternateContent>
    <mc:AlternateContent xmlns:mc="http://schemas.openxmlformats.org/markup-compatibility/2006">
      <mc:Choice Requires="x14">
        <oleObject progId="PBrush" shapeId="48768" r:id="rId3635">
          <objectPr defaultSize="0" r:id="rId355">
            <anchor moveWithCells="1" sizeWithCells="1">
              <from>
                <xdr:col>28</xdr:col>
                <xdr:colOff>0</xdr:colOff>
                <xdr:row>182</xdr:row>
                <xdr:rowOff>0</xdr:rowOff>
              </from>
              <to>
                <xdr:col>28</xdr:col>
                <xdr:colOff>400050</xdr:colOff>
                <xdr:row>182</xdr:row>
                <xdr:rowOff>485775</xdr:rowOff>
              </to>
            </anchor>
          </objectPr>
        </oleObject>
      </mc:Choice>
      <mc:Fallback>
        <oleObject progId="PBrush" shapeId="48768" r:id="rId3635"/>
      </mc:Fallback>
    </mc:AlternateContent>
    <mc:AlternateContent xmlns:mc="http://schemas.openxmlformats.org/markup-compatibility/2006">
      <mc:Choice Requires="x14">
        <oleObject progId="PBrush" shapeId="48769" r:id="rId3636">
          <objectPr defaultSize="0" r:id="rId506">
            <anchor moveWithCells="1" sizeWithCells="1">
              <from>
                <xdr:col>32</xdr:col>
                <xdr:colOff>0</xdr:colOff>
                <xdr:row>182</xdr:row>
                <xdr:rowOff>0</xdr:rowOff>
              </from>
              <to>
                <xdr:col>32</xdr:col>
                <xdr:colOff>400050</xdr:colOff>
                <xdr:row>182</xdr:row>
                <xdr:rowOff>485775</xdr:rowOff>
              </to>
            </anchor>
          </objectPr>
        </oleObject>
      </mc:Choice>
      <mc:Fallback>
        <oleObject progId="PBrush" shapeId="48769" r:id="rId3636"/>
      </mc:Fallback>
    </mc:AlternateContent>
    <mc:AlternateContent xmlns:mc="http://schemas.openxmlformats.org/markup-compatibility/2006">
      <mc:Choice Requires="x14">
        <oleObject progId="PBrush" shapeId="48770" r:id="rId3637">
          <objectPr defaultSize="0" r:id="rId415">
            <anchor moveWithCells="1" sizeWithCells="1">
              <from>
                <xdr:col>30</xdr:col>
                <xdr:colOff>0</xdr:colOff>
                <xdr:row>182</xdr:row>
                <xdr:rowOff>0</xdr:rowOff>
              </from>
              <to>
                <xdr:col>30</xdr:col>
                <xdr:colOff>400050</xdr:colOff>
                <xdr:row>182</xdr:row>
                <xdr:rowOff>485775</xdr:rowOff>
              </to>
            </anchor>
          </objectPr>
        </oleObject>
      </mc:Choice>
      <mc:Fallback>
        <oleObject progId="PBrush" shapeId="48770" r:id="rId3637"/>
      </mc:Fallback>
    </mc:AlternateContent>
    <mc:AlternateContent xmlns:mc="http://schemas.openxmlformats.org/markup-compatibility/2006">
      <mc:Choice Requires="x14">
        <oleObject progId="PBrush" shapeId="48771" r:id="rId3638">
          <objectPr defaultSize="0" r:id="rId293">
            <anchor moveWithCells="1" sizeWithCells="1">
              <from>
                <xdr:col>36</xdr:col>
                <xdr:colOff>0</xdr:colOff>
                <xdr:row>182</xdr:row>
                <xdr:rowOff>0</xdr:rowOff>
              </from>
              <to>
                <xdr:col>36</xdr:col>
                <xdr:colOff>400050</xdr:colOff>
                <xdr:row>182</xdr:row>
                <xdr:rowOff>485775</xdr:rowOff>
              </to>
            </anchor>
          </objectPr>
        </oleObject>
      </mc:Choice>
      <mc:Fallback>
        <oleObject progId="PBrush" shapeId="48771" r:id="rId3638"/>
      </mc:Fallback>
    </mc:AlternateContent>
    <mc:AlternateContent xmlns:mc="http://schemas.openxmlformats.org/markup-compatibility/2006">
      <mc:Choice Requires="x14">
        <oleObject progId="PBrush" shapeId="48772" r:id="rId3639">
          <objectPr defaultSize="0" r:id="rId503">
            <anchor moveWithCells="1" sizeWithCells="1">
              <from>
                <xdr:col>38</xdr:col>
                <xdr:colOff>0</xdr:colOff>
                <xdr:row>182</xdr:row>
                <xdr:rowOff>0</xdr:rowOff>
              </from>
              <to>
                <xdr:col>38</xdr:col>
                <xdr:colOff>400050</xdr:colOff>
                <xdr:row>182</xdr:row>
                <xdr:rowOff>485775</xdr:rowOff>
              </to>
            </anchor>
          </objectPr>
        </oleObject>
      </mc:Choice>
      <mc:Fallback>
        <oleObject progId="PBrush" shapeId="48772" r:id="rId3639"/>
      </mc:Fallback>
    </mc:AlternateContent>
    <mc:AlternateContent xmlns:mc="http://schemas.openxmlformats.org/markup-compatibility/2006">
      <mc:Choice Requires="x14">
        <oleObject progId="PBrush" shapeId="48773" r:id="rId3640">
          <objectPr defaultSize="0" r:id="rId125">
            <anchor moveWithCells="1" sizeWithCells="1">
              <from>
                <xdr:col>40</xdr:col>
                <xdr:colOff>0</xdr:colOff>
                <xdr:row>182</xdr:row>
                <xdr:rowOff>0</xdr:rowOff>
              </from>
              <to>
                <xdr:col>40</xdr:col>
                <xdr:colOff>400050</xdr:colOff>
                <xdr:row>182</xdr:row>
                <xdr:rowOff>485775</xdr:rowOff>
              </to>
            </anchor>
          </objectPr>
        </oleObject>
      </mc:Choice>
      <mc:Fallback>
        <oleObject progId="PBrush" shapeId="48773" r:id="rId3640"/>
      </mc:Fallback>
    </mc:AlternateContent>
    <mc:AlternateContent xmlns:mc="http://schemas.openxmlformats.org/markup-compatibility/2006">
      <mc:Choice Requires="x14">
        <oleObject progId="PBrush" shapeId="48774" r:id="rId3641">
          <objectPr defaultSize="0" r:id="rId775">
            <anchor moveWithCells="1" sizeWithCells="1">
              <from>
                <xdr:col>42</xdr:col>
                <xdr:colOff>0</xdr:colOff>
                <xdr:row>182</xdr:row>
                <xdr:rowOff>0</xdr:rowOff>
              </from>
              <to>
                <xdr:col>42</xdr:col>
                <xdr:colOff>400050</xdr:colOff>
                <xdr:row>182</xdr:row>
                <xdr:rowOff>485775</xdr:rowOff>
              </to>
            </anchor>
          </objectPr>
        </oleObject>
      </mc:Choice>
      <mc:Fallback>
        <oleObject progId="PBrush" shapeId="48774" r:id="rId3641"/>
      </mc:Fallback>
    </mc:AlternateContent>
    <mc:AlternateContent xmlns:mc="http://schemas.openxmlformats.org/markup-compatibility/2006">
      <mc:Choice Requires="x14">
        <oleObject progId="PBrush" shapeId="48775" r:id="rId3642">
          <objectPr defaultSize="0" r:id="rId573">
            <anchor moveWithCells="1" sizeWithCells="1">
              <from>
                <xdr:col>34</xdr:col>
                <xdr:colOff>0</xdr:colOff>
                <xdr:row>182</xdr:row>
                <xdr:rowOff>0</xdr:rowOff>
              </from>
              <to>
                <xdr:col>34</xdr:col>
                <xdr:colOff>400050</xdr:colOff>
                <xdr:row>182</xdr:row>
                <xdr:rowOff>485775</xdr:rowOff>
              </to>
            </anchor>
          </objectPr>
        </oleObject>
      </mc:Choice>
      <mc:Fallback>
        <oleObject progId="PBrush" shapeId="48775" r:id="rId3642"/>
      </mc:Fallback>
    </mc:AlternateContent>
    <mc:AlternateContent xmlns:mc="http://schemas.openxmlformats.org/markup-compatibility/2006">
      <mc:Choice Requires="x14">
        <oleObject progId="PBrush" shapeId="48776" r:id="rId3643">
          <objectPr defaultSize="0" r:id="rId355">
            <anchor moveWithCells="1" sizeWithCells="1">
              <from>
                <xdr:col>28</xdr:col>
                <xdr:colOff>0</xdr:colOff>
                <xdr:row>134</xdr:row>
                <xdr:rowOff>0</xdr:rowOff>
              </from>
              <to>
                <xdr:col>28</xdr:col>
                <xdr:colOff>400050</xdr:colOff>
                <xdr:row>134</xdr:row>
                <xdr:rowOff>485775</xdr:rowOff>
              </to>
            </anchor>
          </objectPr>
        </oleObject>
      </mc:Choice>
      <mc:Fallback>
        <oleObject progId="PBrush" shapeId="48776" r:id="rId3643"/>
      </mc:Fallback>
    </mc:AlternateContent>
    <mc:AlternateContent xmlns:mc="http://schemas.openxmlformats.org/markup-compatibility/2006">
      <mc:Choice Requires="x14">
        <oleObject progId="PBrush" shapeId="48777" r:id="rId3644">
          <objectPr defaultSize="0" r:id="rId506">
            <anchor moveWithCells="1" sizeWithCells="1">
              <from>
                <xdr:col>32</xdr:col>
                <xdr:colOff>0</xdr:colOff>
                <xdr:row>134</xdr:row>
                <xdr:rowOff>0</xdr:rowOff>
              </from>
              <to>
                <xdr:col>32</xdr:col>
                <xdr:colOff>400050</xdr:colOff>
                <xdr:row>134</xdr:row>
                <xdr:rowOff>485775</xdr:rowOff>
              </to>
            </anchor>
          </objectPr>
        </oleObject>
      </mc:Choice>
      <mc:Fallback>
        <oleObject progId="PBrush" shapeId="48777" r:id="rId3644"/>
      </mc:Fallback>
    </mc:AlternateContent>
    <mc:AlternateContent xmlns:mc="http://schemas.openxmlformats.org/markup-compatibility/2006">
      <mc:Choice Requires="x14">
        <oleObject progId="PBrush" shapeId="48778" r:id="rId3645">
          <objectPr defaultSize="0" r:id="rId415">
            <anchor moveWithCells="1" sizeWithCells="1">
              <from>
                <xdr:col>30</xdr:col>
                <xdr:colOff>0</xdr:colOff>
                <xdr:row>134</xdr:row>
                <xdr:rowOff>0</xdr:rowOff>
              </from>
              <to>
                <xdr:col>30</xdr:col>
                <xdr:colOff>400050</xdr:colOff>
                <xdr:row>134</xdr:row>
                <xdr:rowOff>485775</xdr:rowOff>
              </to>
            </anchor>
          </objectPr>
        </oleObject>
      </mc:Choice>
      <mc:Fallback>
        <oleObject progId="PBrush" shapeId="48778" r:id="rId3645"/>
      </mc:Fallback>
    </mc:AlternateContent>
    <mc:AlternateContent xmlns:mc="http://schemas.openxmlformats.org/markup-compatibility/2006">
      <mc:Choice Requires="x14">
        <oleObject progId="PBrush" shapeId="48779" r:id="rId3646">
          <objectPr defaultSize="0" r:id="rId293">
            <anchor moveWithCells="1" sizeWithCells="1">
              <from>
                <xdr:col>36</xdr:col>
                <xdr:colOff>0</xdr:colOff>
                <xdr:row>134</xdr:row>
                <xdr:rowOff>0</xdr:rowOff>
              </from>
              <to>
                <xdr:col>36</xdr:col>
                <xdr:colOff>400050</xdr:colOff>
                <xdr:row>134</xdr:row>
                <xdr:rowOff>485775</xdr:rowOff>
              </to>
            </anchor>
          </objectPr>
        </oleObject>
      </mc:Choice>
      <mc:Fallback>
        <oleObject progId="PBrush" shapeId="48779" r:id="rId3646"/>
      </mc:Fallback>
    </mc:AlternateContent>
    <mc:AlternateContent xmlns:mc="http://schemas.openxmlformats.org/markup-compatibility/2006">
      <mc:Choice Requires="x14">
        <oleObject progId="PBrush" shapeId="48780" r:id="rId3647">
          <objectPr defaultSize="0" r:id="rId503">
            <anchor moveWithCells="1" sizeWithCells="1">
              <from>
                <xdr:col>38</xdr:col>
                <xdr:colOff>0</xdr:colOff>
                <xdr:row>134</xdr:row>
                <xdr:rowOff>0</xdr:rowOff>
              </from>
              <to>
                <xdr:col>38</xdr:col>
                <xdr:colOff>400050</xdr:colOff>
                <xdr:row>134</xdr:row>
                <xdr:rowOff>485775</xdr:rowOff>
              </to>
            </anchor>
          </objectPr>
        </oleObject>
      </mc:Choice>
      <mc:Fallback>
        <oleObject progId="PBrush" shapeId="48780" r:id="rId3647"/>
      </mc:Fallback>
    </mc:AlternateContent>
    <mc:AlternateContent xmlns:mc="http://schemas.openxmlformats.org/markup-compatibility/2006">
      <mc:Choice Requires="x14">
        <oleObject progId="PBrush" shapeId="48781" r:id="rId3648">
          <objectPr defaultSize="0" r:id="rId125">
            <anchor moveWithCells="1" sizeWithCells="1">
              <from>
                <xdr:col>40</xdr:col>
                <xdr:colOff>0</xdr:colOff>
                <xdr:row>134</xdr:row>
                <xdr:rowOff>0</xdr:rowOff>
              </from>
              <to>
                <xdr:col>40</xdr:col>
                <xdr:colOff>400050</xdr:colOff>
                <xdr:row>134</xdr:row>
                <xdr:rowOff>485775</xdr:rowOff>
              </to>
            </anchor>
          </objectPr>
        </oleObject>
      </mc:Choice>
      <mc:Fallback>
        <oleObject progId="PBrush" shapeId="48781" r:id="rId3648"/>
      </mc:Fallback>
    </mc:AlternateContent>
    <mc:AlternateContent xmlns:mc="http://schemas.openxmlformats.org/markup-compatibility/2006">
      <mc:Choice Requires="x14">
        <oleObject progId="PBrush" shapeId="48782" r:id="rId3649">
          <objectPr defaultSize="0" r:id="rId775">
            <anchor moveWithCells="1" sizeWithCells="1">
              <from>
                <xdr:col>42</xdr:col>
                <xdr:colOff>0</xdr:colOff>
                <xdr:row>134</xdr:row>
                <xdr:rowOff>0</xdr:rowOff>
              </from>
              <to>
                <xdr:col>42</xdr:col>
                <xdr:colOff>400050</xdr:colOff>
                <xdr:row>134</xdr:row>
                <xdr:rowOff>485775</xdr:rowOff>
              </to>
            </anchor>
          </objectPr>
        </oleObject>
      </mc:Choice>
      <mc:Fallback>
        <oleObject progId="PBrush" shapeId="48782" r:id="rId3649"/>
      </mc:Fallback>
    </mc:AlternateContent>
    <mc:AlternateContent xmlns:mc="http://schemas.openxmlformats.org/markup-compatibility/2006">
      <mc:Choice Requires="x14">
        <oleObject progId="PBrush" shapeId="48783" r:id="rId3650">
          <objectPr defaultSize="0" r:id="rId573">
            <anchor moveWithCells="1" sizeWithCells="1">
              <from>
                <xdr:col>34</xdr:col>
                <xdr:colOff>0</xdr:colOff>
                <xdr:row>134</xdr:row>
                <xdr:rowOff>0</xdr:rowOff>
              </from>
              <to>
                <xdr:col>34</xdr:col>
                <xdr:colOff>400050</xdr:colOff>
                <xdr:row>134</xdr:row>
                <xdr:rowOff>485775</xdr:rowOff>
              </to>
            </anchor>
          </objectPr>
        </oleObject>
      </mc:Choice>
      <mc:Fallback>
        <oleObject progId="PBrush" shapeId="48783" r:id="rId3650"/>
      </mc:Fallback>
    </mc:AlternateContent>
    <mc:AlternateContent xmlns:mc="http://schemas.openxmlformats.org/markup-compatibility/2006">
      <mc:Choice Requires="x14">
        <oleObject progId="PBrush" shapeId="48784" r:id="rId3651">
          <objectPr defaultSize="0" r:id="rId355">
            <anchor moveWithCells="1" sizeWithCells="1">
              <from>
                <xdr:col>28</xdr:col>
                <xdr:colOff>0</xdr:colOff>
                <xdr:row>180</xdr:row>
                <xdr:rowOff>0</xdr:rowOff>
              </from>
              <to>
                <xdr:col>28</xdr:col>
                <xdr:colOff>400050</xdr:colOff>
                <xdr:row>180</xdr:row>
                <xdr:rowOff>485775</xdr:rowOff>
              </to>
            </anchor>
          </objectPr>
        </oleObject>
      </mc:Choice>
      <mc:Fallback>
        <oleObject progId="PBrush" shapeId="48784" r:id="rId3651"/>
      </mc:Fallback>
    </mc:AlternateContent>
    <mc:AlternateContent xmlns:mc="http://schemas.openxmlformats.org/markup-compatibility/2006">
      <mc:Choice Requires="x14">
        <oleObject progId="PBrush" shapeId="48785" r:id="rId3652">
          <objectPr defaultSize="0" r:id="rId506">
            <anchor moveWithCells="1" sizeWithCells="1">
              <from>
                <xdr:col>32</xdr:col>
                <xdr:colOff>0</xdr:colOff>
                <xdr:row>180</xdr:row>
                <xdr:rowOff>0</xdr:rowOff>
              </from>
              <to>
                <xdr:col>32</xdr:col>
                <xdr:colOff>400050</xdr:colOff>
                <xdr:row>180</xdr:row>
                <xdr:rowOff>485775</xdr:rowOff>
              </to>
            </anchor>
          </objectPr>
        </oleObject>
      </mc:Choice>
      <mc:Fallback>
        <oleObject progId="PBrush" shapeId="48785" r:id="rId3652"/>
      </mc:Fallback>
    </mc:AlternateContent>
    <mc:AlternateContent xmlns:mc="http://schemas.openxmlformats.org/markup-compatibility/2006">
      <mc:Choice Requires="x14">
        <oleObject progId="PBrush" shapeId="48786" r:id="rId3653">
          <objectPr defaultSize="0" r:id="rId415">
            <anchor moveWithCells="1" sizeWithCells="1">
              <from>
                <xdr:col>30</xdr:col>
                <xdr:colOff>0</xdr:colOff>
                <xdr:row>180</xdr:row>
                <xdr:rowOff>0</xdr:rowOff>
              </from>
              <to>
                <xdr:col>30</xdr:col>
                <xdr:colOff>400050</xdr:colOff>
                <xdr:row>180</xdr:row>
                <xdr:rowOff>485775</xdr:rowOff>
              </to>
            </anchor>
          </objectPr>
        </oleObject>
      </mc:Choice>
      <mc:Fallback>
        <oleObject progId="PBrush" shapeId="48786" r:id="rId3653"/>
      </mc:Fallback>
    </mc:AlternateContent>
    <mc:AlternateContent xmlns:mc="http://schemas.openxmlformats.org/markup-compatibility/2006">
      <mc:Choice Requires="x14">
        <oleObject progId="PBrush" shapeId="48787" r:id="rId3654">
          <objectPr defaultSize="0" r:id="rId293">
            <anchor moveWithCells="1" sizeWithCells="1">
              <from>
                <xdr:col>36</xdr:col>
                <xdr:colOff>0</xdr:colOff>
                <xdr:row>180</xdr:row>
                <xdr:rowOff>0</xdr:rowOff>
              </from>
              <to>
                <xdr:col>36</xdr:col>
                <xdr:colOff>400050</xdr:colOff>
                <xdr:row>180</xdr:row>
                <xdr:rowOff>485775</xdr:rowOff>
              </to>
            </anchor>
          </objectPr>
        </oleObject>
      </mc:Choice>
      <mc:Fallback>
        <oleObject progId="PBrush" shapeId="48787" r:id="rId3654"/>
      </mc:Fallback>
    </mc:AlternateContent>
    <mc:AlternateContent xmlns:mc="http://schemas.openxmlformats.org/markup-compatibility/2006">
      <mc:Choice Requires="x14">
        <oleObject progId="PBrush" shapeId="48788" r:id="rId3655">
          <objectPr defaultSize="0" r:id="rId503">
            <anchor moveWithCells="1" sizeWithCells="1">
              <from>
                <xdr:col>38</xdr:col>
                <xdr:colOff>0</xdr:colOff>
                <xdr:row>180</xdr:row>
                <xdr:rowOff>0</xdr:rowOff>
              </from>
              <to>
                <xdr:col>38</xdr:col>
                <xdr:colOff>400050</xdr:colOff>
                <xdr:row>180</xdr:row>
                <xdr:rowOff>485775</xdr:rowOff>
              </to>
            </anchor>
          </objectPr>
        </oleObject>
      </mc:Choice>
      <mc:Fallback>
        <oleObject progId="PBrush" shapeId="48788" r:id="rId3655"/>
      </mc:Fallback>
    </mc:AlternateContent>
    <mc:AlternateContent xmlns:mc="http://schemas.openxmlformats.org/markup-compatibility/2006">
      <mc:Choice Requires="x14">
        <oleObject progId="PBrush" shapeId="48789" r:id="rId3656">
          <objectPr defaultSize="0" r:id="rId125">
            <anchor moveWithCells="1" sizeWithCells="1">
              <from>
                <xdr:col>40</xdr:col>
                <xdr:colOff>0</xdr:colOff>
                <xdr:row>180</xdr:row>
                <xdr:rowOff>0</xdr:rowOff>
              </from>
              <to>
                <xdr:col>40</xdr:col>
                <xdr:colOff>400050</xdr:colOff>
                <xdr:row>180</xdr:row>
                <xdr:rowOff>485775</xdr:rowOff>
              </to>
            </anchor>
          </objectPr>
        </oleObject>
      </mc:Choice>
      <mc:Fallback>
        <oleObject progId="PBrush" shapeId="48789" r:id="rId3656"/>
      </mc:Fallback>
    </mc:AlternateContent>
    <mc:AlternateContent xmlns:mc="http://schemas.openxmlformats.org/markup-compatibility/2006">
      <mc:Choice Requires="x14">
        <oleObject progId="PBrush" shapeId="48790" r:id="rId3657">
          <objectPr defaultSize="0" r:id="rId775">
            <anchor moveWithCells="1" sizeWithCells="1">
              <from>
                <xdr:col>42</xdr:col>
                <xdr:colOff>0</xdr:colOff>
                <xdr:row>180</xdr:row>
                <xdr:rowOff>0</xdr:rowOff>
              </from>
              <to>
                <xdr:col>42</xdr:col>
                <xdr:colOff>400050</xdr:colOff>
                <xdr:row>180</xdr:row>
                <xdr:rowOff>485775</xdr:rowOff>
              </to>
            </anchor>
          </objectPr>
        </oleObject>
      </mc:Choice>
      <mc:Fallback>
        <oleObject progId="PBrush" shapeId="48790" r:id="rId3657"/>
      </mc:Fallback>
    </mc:AlternateContent>
    <mc:AlternateContent xmlns:mc="http://schemas.openxmlformats.org/markup-compatibility/2006">
      <mc:Choice Requires="x14">
        <oleObject progId="PBrush" shapeId="48791" r:id="rId3658">
          <objectPr defaultSize="0" r:id="rId573">
            <anchor moveWithCells="1" sizeWithCells="1">
              <from>
                <xdr:col>34</xdr:col>
                <xdr:colOff>0</xdr:colOff>
                <xdr:row>180</xdr:row>
                <xdr:rowOff>0</xdr:rowOff>
              </from>
              <to>
                <xdr:col>34</xdr:col>
                <xdr:colOff>400050</xdr:colOff>
                <xdr:row>180</xdr:row>
                <xdr:rowOff>485775</xdr:rowOff>
              </to>
            </anchor>
          </objectPr>
        </oleObject>
      </mc:Choice>
      <mc:Fallback>
        <oleObject progId="PBrush" shapeId="48791" r:id="rId3658"/>
      </mc:Fallback>
    </mc:AlternateContent>
    <mc:AlternateContent xmlns:mc="http://schemas.openxmlformats.org/markup-compatibility/2006">
      <mc:Choice Requires="x14">
        <oleObject progId="PBrush" shapeId="48792" r:id="rId3659">
          <objectPr defaultSize="0" r:id="rId355">
            <anchor moveWithCells="1" sizeWithCells="1">
              <from>
                <xdr:col>28</xdr:col>
                <xdr:colOff>0</xdr:colOff>
                <xdr:row>151</xdr:row>
                <xdr:rowOff>0</xdr:rowOff>
              </from>
              <to>
                <xdr:col>28</xdr:col>
                <xdr:colOff>400050</xdr:colOff>
                <xdr:row>151</xdr:row>
                <xdr:rowOff>485775</xdr:rowOff>
              </to>
            </anchor>
          </objectPr>
        </oleObject>
      </mc:Choice>
      <mc:Fallback>
        <oleObject progId="PBrush" shapeId="48792" r:id="rId3659"/>
      </mc:Fallback>
    </mc:AlternateContent>
    <mc:AlternateContent xmlns:mc="http://schemas.openxmlformats.org/markup-compatibility/2006">
      <mc:Choice Requires="x14">
        <oleObject progId="PBrush" shapeId="48793" r:id="rId3660">
          <objectPr defaultSize="0" r:id="rId506">
            <anchor moveWithCells="1" sizeWithCells="1">
              <from>
                <xdr:col>32</xdr:col>
                <xdr:colOff>0</xdr:colOff>
                <xdr:row>151</xdr:row>
                <xdr:rowOff>0</xdr:rowOff>
              </from>
              <to>
                <xdr:col>32</xdr:col>
                <xdr:colOff>400050</xdr:colOff>
                <xdr:row>151</xdr:row>
                <xdr:rowOff>485775</xdr:rowOff>
              </to>
            </anchor>
          </objectPr>
        </oleObject>
      </mc:Choice>
      <mc:Fallback>
        <oleObject progId="PBrush" shapeId="48793" r:id="rId3660"/>
      </mc:Fallback>
    </mc:AlternateContent>
    <mc:AlternateContent xmlns:mc="http://schemas.openxmlformats.org/markup-compatibility/2006">
      <mc:Choice Requires="x14">
        <oleObject progId="PBrush" shapeId="48794" r:id="rId3661">
          <objectPr defaultSize="0" r:id="rId415">
            <anchor moveWithCells="1" sizeWithCells="1">
              <from>
                <xdr:col>30</xdr:col>
                <xdr:colOff>0</xdr:colOff>
                <xdr:row>151</xdr:row>
                <xdr:rowOff>0</xdr:rowOff>
              </from>
              <to>
                <xdr:col>30</xdr:col>
                <xdr:colOff>400050</xdr:colOff>
                <xdr:row>151</xdr:row>
                <xdr:rowOff>485775</xdr:rowOff>
              </to>
            </anchor>
          </objectPr>
        </oleObject>
      </mc:Choice>
      <mc:Fallback>
        <oleObject progId="PBrush" shapeId="48794" r:id="rId3661"/>
      </mc:Fallback>
    </mc:AlternateContent>
    <mc:AlternateContent xmlns:mc="http://schemas.openxmlformats.org/markup-compatibility/2006">
      <mc:Choice Requires="x14">
        <oleObject progId="PBrush" shapeId="48795" r:id="rId3662">
          <objectPr defaultSize="0" r:id="rId293">
            <anchor moveWithCells="1" sizeWithCells="1">
              <from>
                <xdr:col>36</xdr:col>
                <xdr:colOff>0</xdr:colOff>
                <xdr:row>151</xdr:row>
                <xdr:rowOff>0</xdr:rowOff>
              </from>
              <to>
                <xdr:col>36</xdr:col>
                <xdr:colOff>400050</xdr:colOff>
                <xdr:row>151</xdr:row>
                <xdr:rowOff>485775</xdr:rowOff>
              </to>
            </anchor>
          </objectPr>
        </oleObject>
      </mc:Choice>
      <mc:Fallback>
        <oleObject progId="PBrush" shapeId="48795" r:id="rId3662"/>
      </mc:Fallback>
    </mc:AlternateContent>
    <mc:AlternateContent xmlns:mc="http://schemas.openxmlformats.org/markup-compatibility/2006">
      <mc:Choice Requires="x14">
        <oleObject progId="PBrush" shapeId="48796" r:id="rId3663">
          <objectPr defaultSize="0" r:id="rId503">
            <anchor moveWithCells="1" sizeWithCells="1">
              <from>
                <xdr:col>38</xdr:col>
                <xdr:colOff>0</xdr:colOff>
                <xdr:row>151</xdr:row>
                <xdr:rowOff>0</xdr:rowOff>
              </from>
              <to>
                <xdr:col>38</xdr:col>
                <xdr:colOff>400050</xdr:colOff>
                <xdr:row>151</xdr:row>
                <xdr:rowOff>485775</xdr:rowOff>
              </to>
            </anchor>
          </objectPr>
        </oleObject>
      </mc:Choice>
      <mc:Fallback>
        <oleObject progId="PBrush" shapeId="48796" r:id="rId3663"/>
      </mc:Fallback>
    </mc:AlternateContent>
    <mc:AlternateContent xmlns:mc="http://schemas.openxmlformats.org/markup-compatibility/2006">
      <mc:Choice Requires="x14">
        <oleObject progId="PBrush" shapeId="48797" r:id="rId3664">
          <objectPr defaultSize="0" r:id="rId125">
            <anchor moveWithCells="1" sizeWithCells="1">
              <from>
                <xdr:col>40</xdr:col>
                <xdr:colOff>0</xdr:colOff>
                <xdr:row>151</xdr:row>
                <xdr:rowOff>0</xdr:rowOff>
              </from>
              <to>
                <xdr:col>40</xdr:col>
                <xdr:colOff>400050</xdr:colOff>
                <xdr:row>151</xdr:row>
                <xdr:rowOff>485775</xdr:rowOff>
              </to>
            </anchor>
          </objectPr>
        </oleObject>
      </mc:Choice>
      <mc:Fallback>
        <oleObject progId="PBrush" shapeId="48797" r:id="rId3664"/>
      </mc:Fallback>
    </mc:AlternateContent>
    <mc:AlternateContent xmlns:mc="http://schemas.openxmlformats.org/markup-compatibility/2006">
      <mc:Choice Requires="x14">
        <oleObject progId="PBrush" shapeId="48798" r:id="rId3665">
          <objectPr defaultSize="0" r:id="rId775">
            <anchor moveWithCells="1" sizeWithCells="1">
              <from>
                <xdr:col>42</xdr:col>
                <xdr:colOff>0</xdr:colOff>
                <xdr:row>151</xdr:row>
                <xdr:rowOff>0</xdr:rowOff>
              </from>
              <to>
                <xdr:col>42</xdr:col>
                <xdr:colOff>400050</xdr:colOff>
                <xdr:row>151</xdr:row>
                <xdr:rowOff>485775</xdr:rowOff>
              </to>
            </anchor>
          </objectPr>
        </oleObject>
      </mc:Choice>
      <mc:Fallback>
        <oleObject progId="PBrush" shapeId="48798" r:id="rId3665"/>
      </mc:Fallback>
    </mc:AlternateContent>
    <mc:AlternateContent xmlns:mc="http://schemas.openxmlformats.org/markup-compatibility/2006">
      <mc:Choice Requires="x14">
        <oleObject progId="PBrush" shapeId="48799" r:id="rId3666">
          <objectPr defaultSize="0" r:id="rId573">
            <anchor moveWithCells="1" sizeWithCells="1">
              <from>
                <xdr:col>34</xdr:col>
                <xdr:colOff>0</xdr:colOff>
                <xdr:row>151</xdr:row>
                <xdr:rowOff>0</xdr:rowOff>
              </from>
              <to>
                <xdr:col>34</xdr:col>
                <xdr:colOff>400050</xdr:colOff>
                <xdr:row>151</xdr:row>
                <xdr:rowOff>485775</xdr:rowOff>
              </to>
            </anchor>
          </objectPr>
        </oleObject>
      </mc:Choice>
      <mc:Fallback>
        <oleObject progId="PBrush" shapeId="48799" r:id="rId3666"/>
      </mc:Fallback>
    </mc:AlternateContent>
    <mc:AlternateContent xmlns:mc="http://schemas.openxmlformats.org/markup-compatibility/2006">
      <mc:Choice Requires="x14">
        <oleObject progId="PBrush" shapeId="48800" r:id="rId3667">
          <objectPr defaultSize="0" r:id="rId355">
            <anchor moveWithCells="1" sizeWithCells="1">
              <from>
                <xdr:col>28</xdr:col>
                <xdr:colOff>0</xdr:colOff>
                <xdr:row>181</xdr:row>
                <xdr:rowOff>0</xdr:rowOff>
              </from>
              <to>
                <xdr:col>28</xdr:col>
                <xdr:colOff>400050</xdr:colOff>
                <xdr:row>181</xdr:row>
                <xdr:rowOff>485775</xdr:rowOff>
              </to>
            </anchor>
          </objectPr>
        </oleObject>
      </mc:Choice>
      <mc:Fallback>
        <oleObject progId="PBrush" shapeId="48800" r:id="rId3667"/>
      </mc:Fallback>
    </mc:AlternateContent>
    <mc:AlternateContent xmlns:mc="http://schemas.openxmlformats.org/markup-compatibility/2006">
      <mc:Choice Requires="x14">
        <oleObject progId="PBrush" shapeId="48801" r:id="rId3668">
          <objectPr defaultSize="0" r:id="rId506">
            <anchor moveWithCells="1" sizeWithCells="1">
              <from>
                <xdr:col>32</xdr:col>
                <xdr:colOff>0</xdr:colOff>
                <xdr:row>181</xdr:row>
                <xdr:rowOff>0</xdr:rowOff>
              </from>
              <to>
                <xdr:col>32</xdr:col>
                <xdr:colOff>400050</xdr:colOff>
                <xdr:row>181</xdr:row>
                <xdr:rowOff>485775</xdr:rowOff>
              </to>
            </anchor>
          </objectPr>
        </oleObject>
      </mc:Choice>
      <mc:Fallback>
        <oleObject progId="PBrush" shapeId="48801" r:id="rId3668"/>
      </mc:Fallback>
    </mc:AlternateContent>
    <mc:AlternateContent xmlns:mc="http://schemas.openxmlformats.org/markup-compatibility/2006">
      <mc:Choice Requires="x14">
        <oleObject progId="PBrush" shapeId="48802" r:id="rId3669">
          <objectPr defaultSize="0" r:id="rId415">
            <anchor moveWithCells="1" sizeWithCells="1">
              <from>
                <xdr:col>30</xdr:col>
                <xdr:colOff>0</xdr:colOff>
                <xdr:row>181</xdr:row>
                <xdr:rowOff>0</xdr:rowOff>
              </from>
              <to>
                <xdr:col>30</xdr:col>
                <xdr:colOff>400050</xdr:colOff>
                <xdr:row>181</xdr:row>
                <xdr:rowOff>485775</xdr:rowOff>
              </to>
            </anchor>
          </objectPr>
        </oleObject>
      </mc:Choice>
      <mc:Fallback>
        <oleObject progId="PBrush" shapeId="48802" r:id="rId3669"/>
      </mc:Fallback>
    </mc:AlternateContent>
    <mc:AlternateContent xmlns:mc="http://schemas.openxmlformats.org/markup-compatibility/2006">
      <mc:Choice Requires="x14">
        <oleObject progId="PBrush" shapeId="48803" r:id="rId3670">
          <objectPr defaultSize="0" r:id="rId293">
            <anchor moveWithCells="1" sizeWithCells="1">
              <from>
                <xdr:col>36</xdr:col>
                <xdr:colOff>0</xdr:colOff>
                <xdr:row>181</xdr:row>
                <xdr:rowOff>0</xdr:rowOff>
              </from>
              <to>
                <xdr:col>36</xdr:col>
                <xdr:colOff>400050</xdr:colOff>
                <xdr:row>181</xdr:row>
                <xdr:rowOff>485775</xdr:rowOff>
              </to>
            </anchor>
          </objectPr>
        </oleObject>
      </mc:Choice>
      <mc:Fallback>
        <oleObject progId="PBrush" shapeId="48803" r:id="rId3670"/>
      </mc:Fallback>
    </mc:AlternateContent>
    <mc:AlternateContent xmlns:mc="http://schemas.openxmlformats.org/markup-compatibility/2006">
      <mc:Choice Requires="x14">
        <oleObject progId="PBrush" shapeId="48804" r:id="rId3671">
          <objectPr defaultSize="0" r:id="rId503">
            <anchor moveWithCells="1" sizeWithCells="1">
              <from>
                <xdr:col>38</xdr:col>
                <xdr:colOff>0</xdr:colOff>
                <xdr:row>181</xdr:row>
                <xdr:rowOff>0</xdr:rowOff>
              </from>
              <to>
                <xdr:col>38</xdr:col>
                <xdr:colOff>400050</xdr:colOff>
                <xdr:row>181</xdr:row>
                <xdr:rowOff>485775</xdr:rowOff>
              </to>
            </anchor>
          </objectPr>
        </oleObject>
      </mc:Choice>
      <mc:Fallback>
        <oleObject progId="PBrush" shapeId="48804" r:id="rId3671"/>
      </mc:Fallback>
    </mc:AlternateContent>
    <mc:AlternateContent xmlns:mc="http://schemas.openxmlformats.org/markup-compatibility/2006">
      <mc:Choice Requires="x14">
        <oleObject progId="PBrush" shapeId="48805" r:id="rId3672">
          <objectPr defaultSize="0" r:id="rId125">
            <anchor moveWithCells="1" sizeWithCells="1">
              <from>
                <xdr:col>40</xdr:col>
                <xdr:colOff>0</xdr:colOff>
                <xdr:row>181</xdr:row>
                <xdr:rowOff>0</xdr:rowOff>
              </from>
              <to>
                <xdr:col>40</xdr:col>
                <xdr:colOff>400050</xdr:colOff>
                <xdr:row>181</xdr:row>
                <xdr:rowOff>485775</xdr:rowOff>
              </to>
            </anchor>
          </objectPr>
        </oleObject>
      </mc:Choice>
      <mc:Fallback>
        <oleObject progId="PBrush" shapeId="48805" r:id="rId3672"/>
      </mc:Fallback>
    </mc:AlternateContent>
    <mc:AlternateContent xmlns:mc="http://schemas.openxmlformats.org/markup-compatibility/2006">
      <mc:Choice Requires="x14">
        <oleObject progId="PBrush" shapeId="48806" r:id="rId3673">
          <objectPr defaultSize="0" r:id="rId775">
            <anchor moveWithCells="1" sizeWithCells="1">
              <from>
                <xdr:col>42</xdr:col>
                <xdr:colOff>0</xdr:colOff>
                <xdr:row>181</xdr:row>
                <xdr:rowOff>0</xdr:rowOff>
              </from>
              <to>
                <xdr:col>42</xdr:col>
                <xdr:colOff>400050</xdr:colOff>
                <xdr:row>181</xdr:row>
                <xdr:rowOff>485775</xdr:rowOff>
              </to>
            </anchor>
          </objectPr>
        </oleObject>
      </mc:Choice>
      <mc:Fallback>
        <oleObject progId="PBrush" shapeId="48806" r:id="rId3673"/>
      </mc:Fallback>
    </mc:AlternateContent>
    <mc:AlternateContent xmlns:mc="http://schemas.openxmlformats.org/markup-compatibility/2006">
      <mc:Choice Requires="x14">
        <oleObject progId="PBrush" shapeId="48807" r:id="rId3674">
          <objectPr defaultSize="0" r:id="rId573">
            <anchor moveWithCells="1" sizeWithCells="1">
              <from>
                <xdr:col>34</xdr:col>
                <xdr:colOff>0</xdr:colOff>
                <xdr:row>181</xdr:row>
                <xdr:rowOff>0</xdr:rowOff>
              </from>
              <to>
                <xdr:col>34</xdr:col>
                <xdr:colOff>400050</xdr:colOff>
                <xdr:row>181</xdr:row>
                <xdr:rowOff>485775</xdr:rowOff>
              </to>
            </anchor>
          </objectPr>
        </oleObject>
      </mc:Choice>
      <mc:Fallback>
        <oleObject progId="PBrush" shapeId="48807" r:id="rId3674"/>
      </mc:Fallback>
    </mc:AlternateContent>
    <mc:AlternateContent xmlns:mc="http://schemas.openxmlformats.org/markup-compatibility/2006">
      <mc:Choice Requires="x14">
        <oleObject progId="PBrush" shapeId="48808" r:id="rId3675">
          <objectPr defaultSize="0" r:id="rId355">
            <anchor moveWithCells="1" sizeWithCells="1">
              <from>
                <xdr:col>28</xdr:col>
                <xdr:colOff>0</xdr:colOff>
                <xdr:row>152</xdr:row>
                <xdr:rowOff>0</xdr:rowOff>
              </from>
              <to>
                <xdr:col>28</xdr:col>
                <xdr:colOff>400050</xdr:colOff>
                <xdr:row>152</xdr:row>
                <xdr:rowOff>485775</xdr:rowOff>
              </to>
            </anchor>
          </objectPr>
        </oleObject>
      </mc:Choice>
      <mc:Fallback>
        <oleObject progId="PBrush" shapeId="48808" r:id="rId3675"/>
      </mc:Fallback>
    </mc:AlternateContent>
    <mc:AlternateContent xmlns:mc="http://schemas.openxmlformats.org/markup-compatibility/2006">
      <mc:Choice Requires="x14">
        <oleObject progId="PBrush" shapeId="48809" r:id="rId3676">
          <objectPr defaultSize="0" r:id="rId506">
            <anchor moveWithCells="1" sizeWithCells="1">
              <from>
                <xdr:col>32</xdr:col>
                <xdr:colOff>0</xdr:colOff>
                <xdr:row>152</xdr:row>
                <xdr:rowOff>0</xdr:rowOff>
              </from>
              <to>
                <xdr:col>32</xdr:col>
                <xdr:colOff>400050</xdr:colOff>
                <xdr:row>152</xdr:row>
                <xdr:rowOff>485775</xdr:rowOff>
              </to>
            </anchor>
          </objectPr>
        </oleObject>
      </mc:Choice>
      <mc:Fallback>
        <oleObject progId="PBrush" shapeId="48809" r:id="rId3676"/>
      </mc:Fallback>
    </mc:AlternateContent>
    <mc:AlternateContent xmlns:mc="http://schemas.openxmlformats.org/markup-compatibility/2006">
      <mc:Choice Requires="x14">
        <oleObject progId="PBrush" shapeId="48810" r:id="rId3677">
          <objectPr defaultSize="0" r:id="rId415">
            <anchor moveWithCells="1" sizeWithCells="1">
              <from>
                <xdr:col>30</xdr:col>
                <xdr:colOff>0</xdr:colOff>
                <xdr:row>152</xdr:row>
                <xdr:rowOff>0</xdr:rowOff>
              </from>
              <to>
                <xdr:col>30</xdr:col>
                <xdr:colOff>400050</xdr:colOff>
                <xdr:row>152</xdr:row>
                <xdr:rowOff>485775</xdr:rowOff>
              </to>
            </anchor>
          </objectPr>
        </oleObject>
      </mc:Choice>
      <mc:Fallback>
        <oleObject progId="PBrush" shapeId="48810" r:id="rId3677"/>
      </mc:Fallback>
    </mc:AlternateContent>
    <mc:AlternateContent xmlns:mc="http://schemas.openxmlformats.org/markup-compatibility/2006">
      <mc:Choice Requires="x14">
        <oleObject progId="PBrush" shapeId="48811" r:id="rId3678">
          <objectPr defaultSize="0" r:id="rId293">
            <anchor moveWithCells="1" sizeWithCells="1">
              <from>
                <xdr:col>36</xdr:col>
                <xdr:colOff>0</xdr:colOff>
                <xdr:row>152</xdr:row>
                <xdr:rowOff>0</xdr:rowOff>
              </from>
              <to>
                <xdr:col>36</xdr:col>
                <xdr:colOff>400050</xdr:colOff>
                <xdr:row>152</xdr:row>
                <xdr:rowOff>485775</xdr:rowOff>
              </to>
            </anchor>
          </objectPr>
        </oleObject>
      </mc:Choice>
      <mc:Fallback>
        <oleObject progId="PBrush" shapeId="48811" r:id="rId3678"/>
      </mc:Fallback>
    </mc:AlternateContent>
    <mc:AlternateContent xmlns:mc="http://schemas.openxmlformats.org/markup-compatibility/2006">
      <mc:Choice Requires="x14">
        <oleObject progId="PBrush" shapeId="48812" r:id="rId3679">
          <objectPr defaultSize="0" r:id="rId503">
            <anchor moveWithCells="1" sizeWithCells="1">
              <from>
                <xdr:col>38</xdr:col>
                <xdr:colOff>0</xdr:colOff>
                <xdr:row>152</xdr:row>
                <xdr:rowOff>0</xdr:rowOff>
              </from>
              <to>
                <xdr:col>38</xdr:col>
                <xdr:colOff>400050</xdr:colOff>
                <xdr:row>152</xdr:row>
                <xdr:rowOff>485775</xdr:rowOff>
              </to>
            </anchor>
          </objectPr>
        </oleObject>
      </mc:Choice>
      <mc:Fallback>
        <oleObject progId="PBrush" shapeId="48812" r:id="rId3679"/>
      </mc:Fallback>
    </mc:AlternateContent>
    <mc:AlternateContent xmlns:mc="http://schemas.openxmlformats.org/markup-compatibility/2006">
      <mc:Choice Requires="x14">
        <oleObject progId="PBrush" shapeId="48813" r:id="rId3680">
          <objectPr defaultSize="0" r:id="rId125">
            <anchor moveWithCells="1" sizeWithCells="1">
              <from>
                <xdr:col>40</xdr:col>
                <xdr:colOff>0</xdr:colOff>
                <xdr:row>152</xdr:row>
                <xdr:rowOff>0</xdr:rowOff>
              </from>
              <to>
                <xdr:col>40</xdr:col>
                <xdr:colOff>400050</xdr:colOff>
                <xdr:row>152</xdr:row>
                <xdr:rowOff>485775</xdr:rowOff>
              </to>
            </anchor>
          </objectPr>
        </oleObject>
      </mc:Choice>
      <mc:Fallback>
        <oleObject progId="PBrush" shapeId="48813" r:id="rId3680"/>
      </mc:Fallback>
    </mc:AlternateContent>
    <mc:AlternateContent xmlns:mc="http://schemas.openxmlformats.org/markup-compatibility/2006">
      <mc:Choice Requires="x14">
        <oleObject progId="PBrush" shapeId="48814" r:id="rId3681">
          <objectPr defaultSize="0" r:id="rId775">
            <anchor moveWithCells="1" sizeWithCells="1">
              <from>
                <xdr:col>42</xdr:col>
                <xdr:colOff>0</xdr:colOff>
                <xdr:row>152</xdr:row>
                <xdr:rowOff>0</xdr:rowOff>
              </from>
              <to>
                <xdr:col>42</xdr:col>
                <xdr:colOff>400050</xdr:colOff>
                <xdr:row>152</xdr:row>
                <xdr:rowOff>485775</xdr:rowOff>
              </to>
            </anchor>
          </objectPr>
        </oleObject>
      </mc:Choice>
      <mc:Fallback>
        <oleObject progId="PBrush" shapeId="48814" r:id="rId3681"/>
      </mc:Fallback>
    </mc:AlternateContent>
    <mc:AlternateContent xmlns:mc="http://schemas.openxmlformats.org/markup-compatibility/2006">
      <mc:Choice Requires="x14">
        <oleObject progId="PBrush" shapeId="48815" r:id="rId3682">
          <objectPr defaultSize="0" r:id="rId573">
            <anchor moveWithCells="1" sizeWithCells="1">
              <from>
                <xdr:col>34</xdr:col>
                <xdr:colOff>0</xdr:colOff>
                <xdr:row>152</xdr:row>
                <xdr:rowOff>0</xdr:rowOff>
              </from>
              <to>
                <xdr:col>34</xdr:col>
                <xdr:colOff>400050</xdr:colOff>
                <xdr:row>152</xdr:row>
                <xdr:rowOff>485775</xdr:rowOff>
              </to>
            </anchor>
          </objectPr>
        </oleObject>
      </mc:Choice>
      <mc:Fallback>
        <oleObject progId="PBrush" shapeId="48815" r:id="rId3682"/>
      </mc:Fallback>
    </mc:AlternateContent>
    <mc:AlternateContent xmlns:mc="http://schemas.openxmlformats.org/markup-compatibility/2006">
      <mc:Choice Requires="x14">
        <oleObject progId="PBrush" shapeId="48816" r:id="rId3683">
          <objectPr defaultSize="0" r:id="rId415">
            <anchor moveWithCells="1" sizeWithCells="1">
              <from>
                <xdr:col>28</xdr:col>
                <xdr:colOff>0</xdr:colOff>
                <xdr:row>184</xdr:row>
                <xdr:rowOff>0</xdr:rowOff>
              </from>
              <to>
                <xdr:col>28</xdr:col>
                <xdr:colOff>400050</xdr:colOff>
                <xdr:row>184</xdr:row>
                <xdr:rowOff>485775</xdr:rowOff>
              </to>
            </anchor>
          </objectPr>
        </oleObject>
      </mc:Choice>
      <mc:Fallback>
        <oleObject progId="PBrush" shapeId="48816" r:id="rId3683"/>
      </mc:Fallback>
    </mc:AlternateContent>
    <mc:AlternateContent xmlns:mc="http://schemas.openxmlformats.org/markup-compatibility/2006">
      <mc:Choice Requires="x14">
        <oleObject progId="PBrush" shapeId="48817" r:id="rId3684">
          <objectPr defaultSize="0" r:id="rId506">
            <anchor moveWithCells="1" sizeWithCells="1">
              <from>
                <xdr:col>30</xdr:col>
                <xdr:colOff>0</xdr:colOff>
                <xdr:row>184</xdr:row>
                <xdr:rowOff>0</xdr:rowOff>
              </from>
              <to>
                <xdr:col>30</xdr:col>
                <xdr:colOff>400050</xdr:colOff>
                <xdr:row>184</xdr:row>
                <xdr:rowOff>485775</xdr:rowOff>
              </to>
            </anchor>
          </objectPr>
        </oleObject>
      </mc:Choice>
      <mc:Fallback>
        <oleObject progId="PBrush" shapeId="48817" r:id="rId3684"/>
      </mc:Fallback>
    </mc:AlternateContent>
    <mc:AlternateContent xmlns:mc="http://schemas.openxmlformats.org/markup-compatibility/2006">
      <mc:Choice Requires="x14">
        <oleObject progId="PBrush" shapeId="48818" r:id="rId3685">
          <objectPr defaultSize="0" r:id="rId573">
            <anchor moveWithCells="1" sizeWithCells="1">
              <from>
                <xdr:col>32</xdr:col>
                <xdr:colOff>0</xdr:colOff>
                <xdr:row>184</xdr:row>
                <xdr:rowOff>0</xdr:rowOff>
              </from>
              <to>
                <xdr:col>32</xdr:col>
                <xdr:colOff>400050</xdr:colOff>
                <xdr:row>184</xdr:row>
                <xdr:rowOff>485775</xdr:rowOff>
              </to>
            </anchor>
          </objectPr>
        </oleObject>
      </mc:Choice>
      <mc:Fallback>
        <oleObject progId="PBrush" shapeId="48818" r:id="rId3685"/>
      </mc:Fallback>
    </mc:AlternateContent>
    <mc:AlternateContent xmlns:mc="http://schemas.openxmlformats.org/markup-compatibility/2006">
      <mc:Choice Requires="x14">
        <oleObject progId="PBrush" shapeId="48819" r:id="rId3686">
          <objectPr defaultSize="0" r:id="rId353">
            <anchor moveWithCells="1" sizeWithCells="1">
              <from>
                <xdr:col>36</xdr:col>
                <xdr:colOff>0</xdr:colOff>
                <xdr:row>184</xdr:row>
                <xdr:rowOff>0</xdr:rowOff>
              </from>
              <to>
                <xdr:col>36</xdr:col>
                <xdr:colOff>400050</xdr:colOff>
                <xdr:row>184</xdr:row>
                <xdr:rowOff>485775</xdr:rowOff>
              </to>
            </anchor>
          </objectPr>
        </oleObject>
      </mc:Choice>
      <mc:Fallback>
        <oleObject progId="PBrush" shapeId="48819" r:id="rId3686"/>
      </mc:Fallback>
    </mc:AlternateContent>
    <mc:AlternateContent xmlns:mc="http://schemas.openxmlformats.org/markup-compatibility/2006">
      <mc:Choice Requires="x14">
        <oleObject progId="PBrush" shapeId="48820" r:id="rId3687">
          <objectPr defaultSize="0" r:id="rId17">
            <anchor moveWithCells="1" sizeWithCells="1">
              <from>
                <xdr:col>34</xdr:col>
                <xdr:colOff>0</xdr:colOff>
                <xdr:row>184</xdr:row>
                <xdr:rowOff>0</xdr:rowOff>
              </from>
              <to>
                <xdr:col>34</xdr:col>
                <xdr:colOff>400050</xdr:colOff>
                <xdr:row>184</xdr:row>
                <xdr:rowOff>485775</xdr:rowOff>
              </to>
            </anchor>
          </objectPr>
        </oleObject>
      </mc:Choice>
      <mc:Fallback>
        <oleObject progId="PBrush" shapeId="48820" r:id="rId3687"/>
      </mc:Fallback>
    </mc:AlternateContent>
    <mc:AlternateContent xmlns:mc="http://schemas.openxmlformats.org/markup-compatibility/2006">
      <mc:Choice Requires="x14">
        <oleObject progId="PBrush" shapeId="48821" r:id="rId3688">
          <objectPr defaultSize="0" r:id="rId570">
            <anchor moveWithCells="1" sizeWithCells="1">
              <from>
                <xdr:col>38</xdr:col>
                <xdr:colOff>0</xdr:colOff>
                <xdr:row>184</xdr:row>
                <xdr:rowOff>0</xdr:rowOff>
              </from>
              <to>
                <xdr:col>38</xdr:col>
                <xdr:colOff>400050</xdr:colOff>
                <xdr:row>184</xdr:row>
                <xdr:rowOff>485775</xdr:rowOff>
              </to>
            </anchor>
          </objectPr>
        </oleObject>
      </mc:Choice>
      <mc:Fallback>
        <oleObject progId="PBrush" shapeId="48821" r:id="rId3688"/>
      </mc:Fallback>
    </mc:AlternateContent>
    <mc:AlternateContent xmlns:mc="http://schemas.openxmlformats.org/markup-compatibility/2006">
      <mc:Choice Requires="x14">
        <oleObject progId="PBrush" shapeId="48822" r:id="rId3689">
          <objectPr defaultSize="0" r:id="rId196">
            <anchor moveWithCells="1" sizeWithCells="1">
              <from>
                <xdr:col>40</xdr:col>
                <xdr:colOff>0</xdr:colOff>
                <xdr:row>184</xdr:row>
                <xdr:rowOff>0</xdr:rowOff>
              </from>
              <to>
                <xdr:col>40</xdr:col>
                <xdr:colOff>400050</xdr:colOff>
                <xdr:row>184</xdr:row>
                <xdr:rowOff>485775</xdr:rowOff>
              </to>
            </anchor>
          </objectPr>
        </oleObject>
      </mc:Choice>
      <mc:Fallback>
        <oleObject progId="PBrush" shapeId="48822" r:id="rId3689"/>
      </mc:Fallback>
    </mc:AlternateContent>
    <mc:AlternateContent xmlns:mc="http://schemas.openxmlformats.org/markup-compatibility/2006">
      <mc:Choice Requires="x14">
        <oleObject progId="PBrush" shapeId="48823" r:id="rId3690">
          <objectPr defaultSize="0" r:id="rId832">
            <anchor moveWithCells="1" sizeWithCells="1">
              <from>
                <xdr:col>42</xdr:col>
                <xdr:colOff>0</xdr:colOff>
                <xdr:row>184</xdr:row>
                <xdr:rowOff>0</xdr:rowOff>
              </from>
              <to>
                <xdr:col>42</xdr:col>
                <xdr:colOff>400050</xdr:colOff>
                <xdr:row>184</xdr:row>
                <xdr:rowOff>485775</xdr:rowOff>
              </to>
            </anchor>
          </objectPr>
        </oleObject>
      </mc:Choice>
      <mc:Fallback>
        <oleObject progId="PBrush" shapeId="48823" r:id="rId3690"/>
      </mc:Fallback>
    </mc:AlternateContent>
    <mc:AlternateContent xmlns:mc="http://schemas.openxmlformats.org/markup-compatibility/2006">
      <mc:Choice Requires="x14">
        <oleObject progId="PBrush" shapeId="48824" r:id="rId3691">
          <objectPr defaultSize="0" r:id="rId415">
            <anchor moveWithCells="1" sizeWithCells="1">
              <from>
                <xdr:col>28</xdr:col>
                <xdr:colOff>0</xdr:colOff>
                <xdr:row>135</xdr:row>
                <xdr:rowOff>0</xdr:rowOff>
              </from>
              <to>
                <xdr:col>28</xdr:col>
                <xdr:colOff>400050</xdr:colOff>
                <xdr:row>135</xdr:row>
                <xdr:rowOff>485775</xdr:rowOff>
              </to>
            </anchor>
          </objectPr>
        </oleObject>
      </mc:Choice>
      <mc:Fallback>
        <oleObject progId="PBrush" shapeId="48824" r:id="rId3691"/>
      </mc:Fallback>
    </mc:AlternateContent>
    <mc:AlternateContent xmlns:mc="http://schemas.openxmlformats.org/markup-compatibility/2006">
      <mc:Choice Requires="x14">
        <oleObject progId="PBrush" shapeId="48825" r:id="rId3692">
          <objectPr defaultSize="0" r:id="rId506">
            <anchor moveWithCells="1" sizeWithCells="1">
              <from>
                <xdr:col>30</xdr:col>
                <xdr:colOff>0</xdr:colOff>
                <xdr:row>135</xdr:row>
                <xdr:rowOff>0</xdr:rowOff>
              </from>
              <to>
                <xdr:col>30</xdr:col>
                <xdr:colOff>400050</xdr:colOff>
                <xdr:row>135</xdr:row>
                <xdr:rowOff>485775</xdr:rowOff>
              </to>
            </anchor>
          </objectPr>
        </oleObject>
      </mc:Choice>
      <mc:Fallback>
        <oleObject progId="PBrush" shapeId="48825" r:id="rId3692"/>
      </mc:Fallback>
    </mc:AlternateContent>
    <mc:AlternateContent xmlns:mc="http://schemas.openxmlformats.org/markup-compatibility/2006">
      <mc:Choice Requires="x14">
        <oleObject progId="PBrush" shapeId="48826" r:id="rId3693">
          <objectPr defaultSize="0" r:id="rId573">
            <anchor moveWithCells="1" sizeWithCells="1">
              <from>
                <xdr:col>32</xdr:col>
                <xdr:colOff>0</xdr:colOff>
                <xdr:row>135</xdr:row>
                <xdr:rowOff>0</xdr:rowOff>
              </from>
              <to>
                <xdr:col>32</xdr:col>
                <xdr:colOff>400050</xdr:colOff>
                <xdr:row>135</xdr:row>
                <xdr:rowOff>485775</xdr:rowOff>
              </to>
            </anchor>
          </objectPr>
        </oleObject>
      </mc:Choice>
      <mc:Fallback>
        <oleObject progId="PBrush" shapeId="48826" r:id="rId3693"/>
      </mc:Fallback>
    </mc:AlternateContent>
    <mc:AlternateContent xmlns:mc="http://schemas.openxmlformats.org/markup-compatibility/2006">
      <mc:Choice Requires="x14">
        <oleObject progId="PBrush" shapeId="48827" r:id="rId3694">
          <objectPr defaultSize="0" r:id="rId353">
            <anchor moveWithCells="1" sizeWithCells="1">
              <from>
                <xdr:col>36</xdr:col>
                <xdr:colOff>0</xdr:colOff>
                <xdr:row>135</xdr:row>
                <xdr:rowOff>0</xdr:rowOff>
              </from>
              <to>
                <xdr:col>36</xdr:col>
                <xdr:colOff>400050</xdr:colOff>
                <xdr:row>135</xdr:row>
                <xdr:rowOff>485775</xdr:rowOff>
              </to>
            </anchor>
          </objectPr>
        </oleObject>
      </mc:Choice>
      <mc:Fallback>
        <oleObject progId="PBrush" shapeId="48827" r:id="rId3694"/>
      </mc:Fallback>
    </mc:AlternateContent>
    <mc:AlternateContent xmlns:mc="http://schemas.openxmlformats.org/markup-compatibility/2006">
      <mc:Choice Requires="x14">
        <oleObject progId="PBrush" shapeId="48828" r:id="rId3695">
          <objectPr defaultSize="0" r:id="rId17">
            <anchor moveWithCells="1" sizeWithCells="1">
              <from>
                <xdr:col>34</xdr:col>
                <xdr:colOff>0</xdr:colOff>
                <xdr:row>135</xdr:row>
                <xdr:rowOff>0</xdr:rowOff>
              </from>
              <to>
                <xdr:col>34</xdr:col>
                <xdr:colOff>400050</xdr:colOff>
                <xdr:row>135</xdr:row>
                <xdr:rowOff>485775</xdr:rowOff>
              </to>
            </anchor>
          </objectPr>
        </oleObject>
      </mc:Choice>
      <mc:Fallback>
        <oleObject progId="PBrush" shapeId="48828" r:id="rId3695"/>
      </mc:Fallback>
    </mc:AlternateContent>
    <mc:AlternateContent xmlns:mc="http://schemas.openxmlformats.org/markup-compatibility/2006">
      <mc:Choice Requires="x14">
        <oleObject progId="PBrush" shapeId="48829" r:id="rId3696">
          <objectPr defaultSize="0" r:id="rId570">
            <anchor moveWithCells="1" sizeWithCells="1">
              <from>
                <xdr:col>38</xdr:col>
                <xdr:colOff>0</xdr:colOff>
                <xdr:row>135</xdr:row>
                <xdr:rowOff>0</xdr:rowOff>
              </from>
              <to>
                <xdr:col>38</xdr:col>
                <xdr:colOff>400050</xdr:colOff>
                <xdr:row>135</xdr:row>
                <xdr:rowOff>485775</xdr:rowOff>
              </to>
            </anchor>
          </objectPr>
        </oleObject>
      </mc:Choice>
      <mc:Fallback>
        <oleObject progId="PBrush" shapeId="48829" r:id="rId3696"/>
      </mc:Fallback>
    </mc:AlternateContent>
    <mc:AlternateContent xmlns:mc="http://schemas.openxmlformats.org/markup-compatibility/2006">
      <mc:Choice Requires="x14">
        <oleObject progId="PBrush" shapeId="48830" r:id="rId3697">
          <objectPr defaultSize="0" r:id="rId196">
            <anchor moveWithCells="1" sizeWithCells="1">
              <from>
                <xdr:col>40</xdr:col>
                <xdr:colOff>0</xdr:colOff>
                <xdr:row>135</xdr:row>
                <xdr:rowOff>0</xdr:rowOff>
              </from>
              <to>
                <xdr:col>40</xdr:col>
                <xdr:colOff>400050</xdr:colOff>
                <xdr:row>135</xdr:row>
                <xdr:rowOff>485775</xdr:rowOff>
              </to>
            </anchor>
          </objectPr>
        </oleObject>
      </mc:Choice>
      <mc:Fallback>
        <oleObject progId="PBrush" shapeId="48830" r:id="rId3697"/>
      </mc:Fallback>
    </mc:AlternateContent>
    <mc:AlternateContent xmlns:mc="http://schemas.openxmlformats.org/markup-compatibility/2006">
      <mc:Choice Requires="x14">
        <oleObject progId="PBrush" shapeId="48831" r:id="rId3698">
          <objectPr defaultSize="0" r:id="rId832">
            <anchor moveWithCells="1" sizeWithCells="1">
              <from>
                <xdr:col>42</xdr:col>
                <xdr:colOff>0</xdr:colOff>
                <xdr:row>135</xdr:row>
                <xdr:rowOff>0</xdr:rowOff>
              </from>
              <to>
                <xdr:col>42</xdr:col>
                <xdr:colOff>400050</xdr:colOff>
                <xdr:row>135</xdr:row>
                <xdr:rowOff>485775</xdr:rowOff>
              </to>
            </anchor>
          </objectPr>
        </oleObject>
      </mc:Choice>
      <mc:Fallback>
        <oleObject progId="PBrush" shapeId="48831" r:id="rId3698"/>
      </mc:Fallback>
    </mc:AlternateContent>
    <mc:AlternateContent xmlns:mc="http://schemas.openxmlformats.org/markup-compatibility/2006">
      <mc:Choice Requires="x14">
        <oleObject progId="PBrush" shapeId="48832" r:id="rId3699">
          <objectPr defaultSize="0" r:id="rId415">
            <anchor moveWithCells="1" sizeWithCells="1">
              <from>
                <xdr:col>28</xdr:col>
                <xdr:colOff>0</xdr:colOff>
                <xdr:row>187</xdr:row>
                <xdr:rowOff>0</xdr:rowOff>
              </from>
              <to>
                <xdr:col>28</xdr:col>
                <xdr:colOff>400050</xdr:colOff>
                <xdr:row>187</xdr:row>
                <xdr:rowOff>485775</xdr:rowOff>
              </to>
            </anchor>
          </objectPr>
        </oleObject>
      </mc:Choice>
      <mc:Fallback>
        <oleObject progId="PBrush" shapeId="48832" r:id="rId3699"/>
      </mc:Fallback>
    </mc:AlternateContent>
    <mc:AlternateContent xmlns:mc="http://schemas.openxmlformats.org/markup-compatibility/2006">
      <mc:Choice Requires="x14">
        <oleObject progId="PBrush" shapeId="48833" r:id="rId3700">
          <objectPr defaultSize="0" r:id="rId506">
            <anchor moveWithCells="1" sizeWithCells="1">
              <from>
                <xdr:col>30</xdr:col>
                <xdr:colOff>0</xdr:colOff>
                <xdr:row>187</xdr:row>
                <xdr:rowOff>0</xdr:rowOff>
              </from>
              <to>
                <xdr:col>30</xdr:col>
                <xdr:colOff>400050</xdr:colOff>
                <xdr:row>187</xdr:row>
                <xdr:rowOff>485775</xdr:rowOff>
              </to>
            </anchor>
          </objectPr>
        </oleObject>
      </mc:Choice>
      <mc:Fallback>
        <oleObject progId="PBrush" shapeId="48833" r:id="rId3700"/>
      </mc:Fallback>
    </mc:AlternateContent>
    <mc:AlternateContent xmlns:mc="http://schemas.openxmlformats.org/markup-compatibility/2006">
      <mc:Choice Requires="x14">
        <oleObject progId="PBrush" shapeId="48834" r:id="rId3701">
          <objectPr defaultSize="0" r:id="rId573">
            <anchor moveWithCells="1" sizeWithCells="1">
              <from>
                <xdr:col>32</xdr:col>
                <xdr:colOff>0</xdr:colOff>
                <xdr:row>187</xdr:row>
                <xdr:rowOff>0</xdr:rowOff>
              </from>
              <to>
                <xdr:col>32</xdr:col>
                <xdr:colOff>400050</xdr:colOff>
                <xdr:row>187</xdr:row>
                <xdr:rowOff>485775</xdr:rowOff>
              </to>
            </anchor>
          </objectPr>
        </oleObject>
      </mc:Choice>
      <mc:Fallback>
        <oleObject progId="PBrush" shapeId="48834" r:id="rId3701"/>
      </mc:Fallback>
    </mc:AlternateContent>
    <mc:AlternateContent xmlns:mc="http://schemas.openxmlformats.org/markup-compatibility/2006">
      <mc:Choice Requires="x14">
        <oleObject progId="PBrush" shapeId="48835" r:id="rId3702">
          <objectPr defaultSize="0" r:id="rId353">
            <anchor moveWithCells="1" sizeWithCells="1">
              <from>
                <xdr:col>36</xdr:col>
                <xdr:colOff>0</xdr:colOff>
                <xdr:row>187</xdr:row>
                <xdr:rowOff>0</xdr:rowOff>
              </from>
              <to>
                <xdr:col>36</xdr:col>
                <xdr:colOff>400050</xdr:colOff>
                <xdr:row>187</xdr:row>
                <xdr:rowOff>485775</xdr:rowOff>
              </to>
            </anchor>
          </objectPr>
        </oleObject>
      </mc:Choice>
      <mc:Fallback>
        <oleObject progId="PBrush" shapeId="48835" r:id="rId3702"/>
      </mc:Fallback>
    </mc:AlternateContent>
    <mc:AlternateContent xmlns:mc="http://schemas.openxmlformats.org/markup-compatibility/2006">
      <mc:Choice Requires="x14">
        <oleObject progId="PBrush" shapeId="48836" r:id="rId3703">
          <objectPr defaultSize="0" r:id="rId17">
            <anchor moveWithCells="1" sizeWithCells="1">
              <from>
                <xdr:col>34</xdr:col>
                <xdr:colOff>0</xdr:colOff>
                <xdr:row>187</xdr:row>
                <xdr:rowOff>0</xdr:rowOff>
              </from>
              <to>
                <xdr:col>34</xdr:col>
                <xdr:colOff>400050</xdr:colOff>
                <xdr:row>187</xdr:row>
                <xdr:rowOff>485775</xdr:rowOff>
              </to>
            </anchor>
          </objectPr>
        </oleObject>
      </mc:Choice>
      <mc:Fallback>
        <oleObject progId="PBrush" shapeId="48836" r:id="rId3703"/>
      </mc:Fallback>
    </mc:AlternateContent>
    <mc:AlternateContent xmlns:mc="http://schemas.openxmlformats.org/markup-compatibility/2006">
      <mc:Choice Requires="x14">
        <oleObject progId="PBrush" shapeId="48837" r:id="rId3704">
          <objectPr defaultSize="0" r:id="rId570">
            <anchor moveWithCells="1" sizeWithCells="1">
              <from>
                <xdr:col>38</xdr:col>
                <xdr:colOff>0</xdr:colOff>
                <xdr:row>187</xdr:row>
                <xdr:rowOff>0</xdr:rowOff>
              </from>
              <to>
                <xdr:col>38</xdr:col>
                <xdr:colOff>400050</xdr:colOff>
                <xdr:row>187</xdr:row>
                <xdr:rowOff>485775</xdr:rowOff>
              </to>
            </anchor>
          </objectPr>
        </oleObject>
      </mc:Choice>
      <mc:Fallback>
        <oleObject progId="PBrush" shapeId="48837" r:id="rId3704"/>
      </mc:Fallback>
    </mc:AlternateContent>
    <mc:AlternateContent xmlns:mc="http://schemas.openxmlformats.org/markup-compatibility/2006">
      <mc:Choice Requires="x14">
        <oleObject progId="PBrush" shapeId="48838" r:id="rId3705">
          <objectPr defaultSize="0" r:id="rId196">
            <anchor moveWithCells="1" sizeWithCells="1">
              <from>
                <xdr:col>40</xdr:col>
                <xdr:colOff>0</xdr:colOff>
                <xdr:row>187</xdr:row>
                <xdr:rowOff>0</xdr:rowOff>
              </from>
              <to>
                <xdr:col>40</xdr:col>
                <xdr:colOff>400050</xdr:colOff>
                <xdr:row>187</xdr:row>
                <xdr:rowOff>485775</xdr:rowOff>
              </to>
            </anchor>
          </objectPr>
        </oleObject>
      </mc:Choice>
      <mc:Fallback>
        <oleObject progId="PBrush" shapeId="48838" r:id="rId3705"/>
      </mc:Fallback>
    </mc:AlternateContent>
    <mc:AlternateContent xmlns:mc="http://schemas.openxmlformats.org/markup-compatibility/2006">
      <mc:Choice Requires="x14">
        <oleObject progId="PBrush" shapeId="48839" r:id="rId3706">
          <objectPr defaultSize="0" r:id="rId832">
            <anchor moveWithCells="1" sizeWithCells="1">
              <from>
                <xdr:col>42</xdr:col>
                <xdr:colOff>0</xdr:colOff>
                <xdr:row>187</xdr:row>
                <xdr:rowOff>0</xdr:rowOff>
              </from>
              <to>
                <xdr:col>42</xdr:col>
                <xdr:colOff>400050</xdr:colOff>
                <xdr:row>187</xdr:row>
                <xdr:rowOff>485775</xdr:rowOff>
              </to>
            </anchor>
          </objectPr>
        </oleObject>
      </mc:Choice>
      <mc:Fallback>
        <oleObject progId="PBrush" shapeId="48839" r:id="rId3706"/>
      </mc:Fallback>
    </mc:AlternateContent>
    <mc:AlternateContent xmlns:mc="http://schemas.openxmlformats.org/markup-compatibility/2006">
      <mc:Choice Requires="x14">
        <oleObject progId="PBrush" shapeId="48840" r:id="rId3707">
          <objectPr defaultSize="0" r:id="rId415">
            <anchor moveWithCells="1" sizeWithCells="1">
              <from>
                <xdr:col>28</xdr:col>
                <xdr:colOff>0</xdr:colOff>
                <xdr:row>136</xdr:row>
                <xdr:rowOff>0</xdr:rowOff>
              </from>
              <to>
                <xdr:col>28</xdr:col>
                <xdr:colOff>400050</xdr:colOff>
                <xdr:row>136</xdr:row>
                <xdr:rowOff>485775</xdr:rowOff>
              </to>
            </anchor>
          </objectPr>
        </oleObject>
      </mc:Choice>
      <mc:Fallback>
        <oleObject progId="PBrush" shapeId="48840" r:id="rId3707"/>
      </mc:Fallback>
    </mc:AlternateContent>
    <mc:AlternateContent xmlns:mc="http://schemas.openxmlformats.org/markup-compatibility/2006">
      <mc:Choice Requires="x14">
        <oleObject progId="PBrush" shapeId="48841" r:id="rId3708">
          <objectPr defaultSize="0" r:id="rId506">
            <anchor moveWithCells="1" sizeWithCells="1">
              <from>
                <xdr:col>30</xdr:col>
                <xdr:colOff>0</xdr:colOff>
                <xdr:row>136</xdr:row>
                <xdr:rowOff>0</xdr:rowOff>
              </from>
              <to>
                <xdr:col>30</xdr:col>
                <xdr:colOff>400050</xdr:colOff>
                <xdr:row>136</xdr:row>
                <xdr:rowOff>485775</xdr:rowOff>
              </to>
            </anchor>
          </objectPr>
        </oleObject>
      </mc:Choice>
      <mc:Fallback>
        <oleObject progId="PBrush" shapeId="48841" r:id="rId3708"/>
      </mc:Fallback>
    </mc:AlternateContent>
    <mc:AlternateContent xmlns:mc="http://schemas.openxmlformats.org/markup-compatibility/2006">
      <mc:Choice Requires="x14">
        <oleObject progId="PBrush" shapeId="48842" r:id="rId3709">
          <objectPr defaultSize="0" r:id="rId573">
            <anchor moveWithCells="1" sizeWithCells="1">
              <from>
                <xdr:col>32</xdr:col>
                <xdr:colOff>0</xdr:colOff>
                <xdr:row>136</xdr:row>
                <xdr:rowOff>0</xdr:rowOff>
              </from>
              <to>
                <xdr:col>32</xdr:col>
                <xdr:colOff>400050</xdr:colOff>
                <xdr:row>136</xdr:row>
                <xdr:rowOff>485775</xdr:rowOff>
              </to>
            </anchor>
          </objectPr>
        </oleObject>
      </mc:Choice>
      <mc:Fallback>
        <oleObject progId="PBrush" shapeId="48842" r:id="rId3709"/>
      </mc:Fallback>
    </mc:AlternateContent>
    <mc:AlternateContent xmlns:mc="http://schemas.openxmlformats.org/markup-compatibility/2006">
      <mc:Choice Requires="x14">
        <oleObject progId="PBrush" shapeId="48843" r:id="rId3710">
          <objectPr defaultSize="0" r:id="rId353">
            <anchor moveWithCells="1" sizeWithCells="1">
              <from>
                <xdr:col>36</xdr:col>
                <xdr:colOff>0</xdr:colOff>
                <xdr:row>136</xdr:row>
                <xdr:rowOff>0</xdr:rowOff>
              </from>
              <to>
                <xdr:col>36</xdr:col>
                <xdr:colOff>400050</xdr:colOff>
                <xdr:row>136</xdr:row>
                <xdr:rowOff>485775</xdr:rowOff>
              </to>
            </anchor>
          </objectPr>
        </oleObject>
      </mc:Choice>
      <mc:Fallback>
        <oleObject progId="PBrush" shapeId="48843" r:id="rId3710"/>
      </mc:Fallback>
    </mc:AlternateContent>
    <mc:AlternateContent xmlns:mc="http://schemas.openxmlformats.org/markup-compatibility/2006">
      <mc:Choice Requires="x14">
        <oleObject progId="PBrush" shapeId="48844" r:id="rId3711">
          <objectPr defaultSize="0" r:id="rId17">
            <anchor moveWithCells="1" sizeWithCells="1">
              <from>
                <xdr:col>34</xdr:col>
                <xdr:colOff>0</xdr:colOff>
                <xdr:row>136</xdr:row>
                <xdr:rowOff>0</xdr:rowOff>
              </from>
              <to>
                <xdr:col>34</xdr:col>
                <xdr:colOff>400050</xdr:colOff>
                <xdr:row>136</xdr:row>
                <xdr:rowOff>485775</xdr:rowOff>
              </to>
            </anchor>
          </objectPr>
        </oleObject>
      </mc:Choice>
      <mc:Fallback>
        <oleObject progId="PBrush" shapeId="48844" r:id="rId3711"/>
      </mc:Fallback>
    </mc:AlternateContent>
    <mc:AlternateContent xmlns:mc="http://schemas.openxmlformats.org/markup-compatibility/2006">
      <mc:Choice Requires="x14">
        <oleObject progId="PBrush" shapeId="48845" r:id="rId3712">
          <objectPr defaultSize="0" r:id="rId570">
            <anchor moveWithCells="1" sizeWithCells="1">
              <from>
                <xdr:col>38</xdr:col>
                <xdr:colOff>0</xdr:colOff>
                <xdr:row>136</xdr:row>
                <xdr:rowOff>0</xdr:rowOff>
              </from>
              <to>
                <xdr:col>38</xdr:col>
                <xdr:colOff>400050</xdr:colOff>
                <xdr:row>136</xdr:row>
                <xdr:rowOff>485775</xdr:rowOff>
              </to>
            </anchor>
          </objectPr>
        </oleObject>
      </mc:Choice>
      <mc:Fallback>
        <oleObject progId="PBrush" shapeId="48845" r:id="rId3712"/>
      </mc:Fallback>
    </mc:AlternateContent>
    <mc:AlternateContent xmlns:mc="http://schemas.openxmlformats.org/markup-compatibility/2006">
      <mc:Choice Requires="x14">
        <oleObject progId="PBrush" shapeId="48846" r:id="rId3713">
          <objectPr defaultSize="0" r:id="rId196">
            <anchor moveWithCells="1" sizeWithCells="1">
              <from>
                <xdr:col>40</xdr:col>
                <xdr:colOff>0</xdr:colOff>
                <xdr:row>136</xdr:row>
                <xdr:rowOff>0</xdr:rowOff>
              </from>
              <to>
                <xdr:col>40</xdr:col>
                <xdr:colOff>400050</xdr:colOff>
                <xdr:row>136</xdr:row>
                <xdr:rowOff>485775</xdr:rowOff>
              </to>
            </anchor>
          </objectPr>
        </oleObject>
      </mc:Choice>
      <mc:Fallback>
        <oleObject progId="PBrush" shapeId="48846" r:id="rId3713"/>
      </mc:Fallback>
    </mc:AlternateContent>
    <mc:AlternateContent xmlns:mc="http://schemas.openxmlformats.org/markup-compatibility/2006">
      <mc:Choice Requires="x14">
        <oleObject progId="PBrush" shapeId="48847" r:id="rId3714">
          <objectPr defaultSize="0" r:id="rId832">
            <anchor moveWithCells="1" sizeWithCells="1">
              <from>
                <xdr:col>42</xdr:col>
                <xdr:colOff>0</xdr:colOff>
                <xdr:row>136</xdr:row>
                <xdr:rowOff>0</xdr:rowOff>
              </from>
              <to>
                <xdr:col>42</xdr:col>
                <xdr:colOff>400050</xdr:colOff>
                <xdr:row>136</xdr:row>
                <xdr:rowOff>485775</xdr:rowOff>
              </to>
            </anchor>
          </objectPr>
        </oleObject>
      </mc:Choice>
      <mc:Fallback>
        <oleObject progId="PBrush" shapeId="48847" r:id="rId3714"/>
      </mc:Fallback>
    </mc:AlternateContent>
    <mc:AlternateContent xmlns:mc="http://schemas.openxmlformats.org/markup-compatibility/2006">
      <mc:Choice Requires="x14">
        <oleObject progId="PBrush" shapeId="48848" r:id="rId3715">
          <objectPr defaultSize="0" r:id="rId415">
            <anchor moveWithCells="1" sizeWithCells="1">
              <from>
                <xdr:col>28</xdr:col>
                <xdr:colOff>0</xdr:colOff>
                <xdr:row>155</xdr:row>
                <xdr:rowOff>0</xdr:rowOff>
              </from>
              <to>
                <xdr:col>28</xdr:col>
                <xdr:colOff>400050</xdr:colOff>
                <xdr:row>155</xdr:row>
                <xdr:rowOff>485775</xdr:rowOff>
              </to>
            </anchor>
          </objectPr>
        </oleObject>
      </mc:Choice>
      <mc:Fallback>
        <oleObject progId="PBrush" shapeId="48848" r:id="rId3715"/>
      </mc:Fallback>
    </mc:AlternateContent>
    <mc:AlternateContent xmlns:mc="http://schemas.openxmlformats.org/markup-compatibility/2006">
      <mc:Choice Requires="x14">
        <oleObject progId="PBrush" shapeId="48849" r:id="rId3716">
          <objectPr defaultSize="0" r:id="rId506">
            <anchor moveWithCells="1" sizeWithCells="1">
              <from>
                <xdr:col>30</xdr:col>
                <xdr:colOff>0</xdr:colOff>
                <xdr:row>155</xdr:row>
                <xdr:rowOff>0</xdr:rowOff>
              </from>
              <to>
                <xdr:col>30</xdr:col>
                <xdr:colOff>400050</xdr:colOff>
                <xdr:row>155</xdr:row>
                <xdr:rowOff>485775</xdr:rowOff>
              </to>
            </anchor>
          </objectPr>
        </oleObject>
      </mc:Choice>
      <mc:Fallback>
        <oleObject progId="PBrush" shapeId="48849" r:id="rId3716"/>
      </mc:Fallback>
    </mc:AlternateContent>
    <mc:AlternateContent xmlns:mc="http://schemas.openxmlformats.org/markup-compatibility/2006">
      <mc:Choice Requires="x14">
        <oleObject progId="PBrush" shapeId="48850" r:id="rId3717">
          <objectPr defaultSize="0" r:id="rId573">
            <anchor moveWithCells="1" sizeWithCells="1">
              <from>
                <xdr:col>32</xdr:col>
                <xdr:colOff>0</xdr:colOff>
                <xdr:row>155</xdr:row>
                <xdr:rowOff>0</xdr:rowOff>
              </from>
              <to>
                <xdr:col>32</xdr:col>
                <xdr:colOff>400050</xdr:colOff>
                <xdr:row>155</xdr:row>
                <xdr:rowOff>485775</xdr:rowOff>
              </to>
            </anchor>
          </objectPr>
        </oleObject>
      </mc:Choice>
      <mc:Fallback>
        <oleObject progId="PBrush" shapeId="48850" r:id="rId3717"/>
      </mc:Fallback>
    </mc:AlternateContent>
    <mc:AlternateContent xmlns:mc="http://schemas.openxmlformats.org/markup-compatibility/2006">
      <mc:Choice Requires="x14">
        <oleObject progId="PBrush" shapeId="48851" r:id="rId3718">
          <objectPr defaultSize="0" r:id="rId353">
            <anchor moveWithCells="1" sizeWithCells="1">
              <from>
                <xdr:col>36</xdr:col>
                <xdr:colOff>0</xdr:colOff>
                <xdr:row>155</xdr:row>
                <xdr:rowOff>0</xdr:rowOff>
              </from>
              <to>
                <xdr:col>36</xdr:col>
                <xdr:colOff>400050</xdr:colOff>
                <xdr:row>155</xdr:row>
                <xdr:rowOff>485775</xdr:rowOff>
              </to>
            </anchor>
          </objectPr>
        </oleObject>
      </mc:Choice>
      <mc:Fallback>
        <oleObject progId="PBrush" shapeId="48851" r:id="rId3718"/>
      </mc:Fallback>
    </mc:AlternateContent>
    <mc:AlternateContent xmlns:mc="http://schemas.openxmlformats.org/markup-compatibility/2006">
      <mc:Choice Requires="x14">
        <oleObject progId="PBrush" shapeId="48852" r:id="rId3719">
          <objectPr defaultSize="0" r:id="rId17">
            <anchor moveWithCells="1" sizeWithCells="1">
              <from>
                <xdr:col>34</xdr:col>
                <xdr:colOff>0</xdr:colOff>
                <xdr:row>155</xdr:row>
                <xdr:rowOff>0</xdr:rowOff>
              </from>
              <to>
                <xdr:col>34</xdr:col>
                <xdr:colOff>400050</xdr:colOff>
                <xdr:row>155</xdr:row>
                <xdr:rowOff>485775</xdr:rowOff>
              </to>
            </anchor>
          </objectPr>
        </oleObject>
      </mc:Choice>
      <mc:Fallback>
        <oleObject progId="PBrush" shapeId="48852" r:id="rId3719"/>
      </mc:Fallback>
    </mc:AlternateContent>
    <mc:AlternateContent xmlns:mc="http://schemas.openxmlformats.org/markup-compatibility/2006">
      <mc:Choice Requires="x14">
        <oleObject progId="PBrush" shapeId="48853" r:id="rId3720">
          <objectPr defaultSize="0" r:id="rId570">
            <anchor moveWithCells="1" sizeWithCells="1">
              <from>
                <xdr:col>38</xdr:col>
                <xdr:colOff>0</xdr:colOff>
                <xdr:row>155</xdr:row>
                <xdr:rowOff>0</xdr:rowOff>
              </from>
              <to>
                <xdr:col>38</xdr:col>
                <xdr:colOff>400050</xdr:colOff>
                <xdr:row>155</xdr:row>
                <xdr:rowOff>485775</xdr:rowOff>
              </to>
            </anchor>
          </objectPr>
        </oleObject>
      </mc:Choice>
      <mc:Fallback>
        <oleObject progId="PBrush" shapeId="48853" r:id="rId3720"/>
      </mc:Fallback>
    </mc:AlternateContent>
    <mc:AlternateContent xmlns:mc="http://schemas.openxmlformats.org/markup-compatibility/2006">
      <mc:Choice Requires="x14">
        <oleObject progId="PBrush" shapeId="48854" r:id="rId3721">
          <objectPr defaultSize="0" r:id="rId196">
            <anchor moveWithCells="1" sizeWithCells="1">
              <from>
                <xdr:col>40</xdr:col>
                <xdr:colOff>0</xdr:colOff>
                <xdr:row>155</xdr:row>
                <xdr:rowOff>0</xdr:rowOff>
              </from>
              <to>
                <xdr:col>40</xdr:col>
                <xdr:colOff>400050</xdr:colOff>
                <xdr:row>155</xdr:row>
                <xdr:rowOff>485775</xdr:rowOff>
              </to>
            </anchor>
          </objectPr>
        </oleObject>
      </mc:Choice>
      <mc:Fallback>
        <oleObject progId="PBrush" shapeId="48854" r:id="rId3721"/>
      </mc:Fallback>
    </mc:AlternateContent>
    <mc:AlternateContent xmlns:mc="http://schemas.openxmlformats.org/markup-compatibility/2006">
      <mc:Choice Requires="x14">
        <oleObject progId="PBrush" shapeId="48855" r:id="rId3722">
          <objectPr defaultSize="0" r:id="rId832">
            <anchor moveWithCells="1" sizeWithCells="1">
              <from>
                <xdr:col>42</xdr:col>
                <xdr:colOff>0</xdr:colOff>
                <xdr:row>155</xdr:row>
                <xdr:rowOff>0</xdr:rowOff>
              </from>
              <to>
                <xdr:col>42</xdr:col>
                <xdr:colOff>400050</xdr:colOff>
                <xdr:row>155</xdr:row>
                <xdr:rowOff>485775</xdr:rowOff>
              </to>
            </anchor>
          </objectPr>
        </oleObject>
      </mc:Choice>
      <mc:Fallback>
        <oleObject progId="PBrush" shapeId="48855" r:id="rId3722"/>
      </mc:Fallback>
    </mc:AlternateContent>
    <mc:AlternateContent xmlns:mc="http://schemas.openxmlformats.org/markup-compatibility/2006">
      <mc:Choice Requires="x14">
        <oleObject progId="PBrush" shapeId="48856" r:id="rId3723">
          <objectPr defaultSize="0" r:id="rId415">
            <anchor moveWithCells="1" sizeWithCells="1">
              <from>
                <xdr:col>28</xdr:col>
                <xdr:colOff>0</xdr:colOff>
                <xdr:row>183</xdr:row>
                <xdr:rowOff>0</xdr:rowOff>
              </from>
              <to>
                <xdr:col>28</xdr:col>
                <xdr:colOff>400050</xdr:colOff>
                <xdr:row>183</xdr:row>
                <xdr:rowOff>485775</xdr:rowOff>
              </to>
            </anchor>
          </objectPr>
        </oleObject>
      </mc:Choice>
      <mc:Fallback>
        <oleObject progId="PBrush" shapeId="48856" r:id="rId3723"/>
      </mc:Fallback>
    </mc:AlternateContent>
    <mc:AlternateContent xmlns:mc="http://schemas.openxmlformats.org/markup-compatibility/2006">
      <mc:Choice Requires="x14">
        <oleObject progId="PBrush" shapeId="48857" r:id="rId3724">
          <objectPr defaultSize="0" r:id="rId506">
            <anchor moveWithCells="1" sizeWithCells="1">
              <from>
                <xdr:col>30</xdr:col>
                <xdr:colOff>0</xdr:colOff>
                <xdr:row>183</xdr:row>
                <xdr:rowOff>0</xdr:rowOff>
              </from>
              <to>
                <xdr:col>30</xdr:col>
                <xdr:colOff>400050</xdr:colOff>
                <xdr:row>183</xdr:row>
                <xdr:rowOff>485775</xdr:rowOff>
              </to>
            </anchor>
          </objectPr>
        </oleObject>
      </mc:Choice>
      <mc:Fallback>
        <oleObject progId="PBrush" shapeId="48857" r:id="rId3724"/>
      </mc:Fallback>
    </mc:AlternateContent>
    <mc:AlternateContent xmlns:mc="http://schemas.openxmlformats.org/markup-compatibility/2006">
      <mc:Choice Requires="x14">
        <oleObject progId="PBrush" shapeId="48858" r:id="rId3725">
          <objectPr defaultSize="0" r:id="rId573">
            <anchor moveWithCells="1" sizeWithCells="1">
              <from>
                <xdr:col>32</xdr:col>
                <xdr:colOff>0</xdr:colOff>
                <xdr:row>183</xdr:row>
                <xdr:rowOff>0</xdr:rowOff>
              </from>
              <to>
                <xdr:col>32</xdr:col>
                <xdr:colOff>400050</xdr:colOff>
                <xdr:row>183</xdr:row>
                <xdr:rowOff>485775</xdr:rowOff>
              </to>
            </anchor>
          </objectPr>
        </oleObject>
      </mc:Choice>
      <mc:Fallback>
        <oleObject progId="PBrush" shapeId="48858" r:id="rId3725"/>
      </mc:Fallback>
    </mc:AlternateContent>
    <mc:AlternateContent xmlns:mc="http://schemas.openxmlformats.org/markup-compatibility/2006">
      <mc:Choice Requires="x14">
        <oleObject progId="PBrush" shapeId="48859" r:id="rId3726">
          <objectPr defaultSize="0" r:id="rId353">
            <anchor moveWithCells="1" sizeWithCells="1">
              <from>
                <xdr:col>36</xdr:col>
                <xdr:colOff>0</xdr:colOff>
                <xdr:row>183</xdr:row>
                <xdr:rowOff>0</xdr:rowOff>
              </from>
              <to>
                <xdr:col>36</xdr:col>
                <xdr:colOff>400050</xdr:colOff>
                <xdr:row>183</xdr:row>
                <xdr:rowOff>485775</xdr:rowOff>
              </to>
            </anchor>
          </objectPr>
        </oleObject>
      </mc:Choice>
      <mc:Fallback>
        <oleObject progId="PBrush" shapeId="48859" r:id="rId3726"/>
      </mc:Fallback>
    </mc:AlternateContent>
    <mc:AlternateContent xmlns:mc="http://schemas.openxmlformats.org/markup-compatibility/2006">
      <mc:Choice Requires="x14">
        <oleObject progId="PBrush" shapeId="48860" r:id="rId3727">
          <objectPr defaultSize="0" r:id="rId17">
            <anchor moveWithCells="1" sizeWithCells="1">
              <from>
                <xdr:col>34</xdr:col>
                <xdr:colOff>0</xdr:colOff>
                <xdr:row>183</xdr:row>
                <xdr:rowOff>0</xdr:rowOff>
              </from>
              <to>
                <xdr:col>34</xdr:col>
                <xdr:colOff>400050</xdr:colOff>
                <xdr:row>183</xdr:row>
                <xdr:rowOff>485775</xdr:rowOff>
              </to>
            </anchor>
          </objectPr>
        </oleObject>
      </mc:Choice>
      <mc:Fallback>
        <oleObject progId="PBrush" shapeId="48860" r:id="rId3727"/>
      </mc:Fallback>
    </mc:AlternateContent>
    <mc:AlternateContent xmlns:mc="http://schemas.openxmlformats.org/markup-compatibility/2006">
      <mc:Choice Requires="x14">
        <oleObject progId="PBrush" shapeId="48861" r:id="rId3728">
          <objectPr defaultSize="0" r:id="rId570">
            <anchor moveWithCells="1" sizeWithCells="1">
              <from>
                <xdr:col>38</xdr:col>
                <xdr:colOff>0</xdr:colOff>
                <xdr:row>183</xdr:row>
                <xdr:rowOff>0</xdr:rowOff>
              </from>
              <to>
                <xdr:col>38</xdr:col>
                <xdr:colOff>400050</xdr:colOff>
                <xdr:row>183</xdr:row>
                <xdr:rowOff>485775</xdr:rowOff>
              </to>
            </anchor>
          </objectPr>
        </oleObject>
      </mc:Choice>
      <mc:Fallback>
        <oleObject progId="PBrush" shapeId="48861" r:id="rId3728"/>
      </mc:Fallback>
    </mc:AlternateContent>
    <mc:AlternateContent xmlns:mc="http://schemas.openxmlformats.org/markup-compatibility/2006">
      <mc:Choice Requires="x14">
        <oleObject progId="PBrush" shapeId="48862" r:id="rId3729">
          <objectPr defaultSize="0" r:id="rId196">
            <anchor moveWithCells="1" sizeWithCells="1">
              <from>
                <xdr:col>40</xdr:col>
                <xdr:colOff>0</xdr:colOff>
                <xdr:row>183</xdr:row>
                <xdr:rowOff>0</xdr:rowOff>
              </from>
              <to>
                <xdr:col>40</xdr:col>
                <xdr:colOff>400050</xdr:colOff>
                <xdr:row>183</xdr:row>
                <xdr:rowOff>485775</xdr:rowOff>
              </to>
            </anchor>
          </objectPr>
        </oleObject>
      </mc:Choice>
      <mc:Fallback>
        <oleObject progId="PBrush" shapeId="48862" r:id="rId3729"/>
      </mc:Fallback>
    </mc:AlternateContent>
    <mc:AlternateContent xmlns:mc="http://schemas.openxmlformats.org/markup-compatibility/2006">
      <mc:Choice Requires="x14">
        <oleObject progId="PBrush" shapeId="48863" r:id="rId3730">
          <objectPr defaultSize="0" r:id="rId832">
            <anchor moveWithCells="1" sizeWithCells="1">
              <from>
                <xdr:col>42</xdr:col>
                <xdr:colOff>0</xdr:colOff>
                <xdr:row>183</xdr:row>
                <xdr:rowOff>0</xdr:rowOff>
              </from>
              <to>
                <xdr:col>42</xdr:col>
                <xdr:colOff>400050</xdr:colOff>
                <xdr:row>183</xdr:row>
                <xdr:rowOff>485775</xdr:rowOff>
              </to>
            </anchor>
          </objectPr>
        </oleObject>
      </mc:Choice>
      <mc:Fallback>
        <oleObject progId="PBrush" shapeId="48863" r:id="rId3730"/>
      </mc:Fallback>
    </mc:AlternateContent>
    <mc:AlternateContent xmlns:mc="http://schemas.openxmlformats.org/markup-compatibility/2006">
      <mc:Choice Requires="x14">
        <oleObject progId="PBrush" shapeId="48864" r:id="rId3731">
          <objectPr defaultSize="0" r:id="rId415">
            <anchor moveWithCells="1" sizeWithCells="1">
              <from>
                <xdr:col>28</xdr:col>
                <xdr:colOff>0</xdr:colOff>
                <xdr:row>203</xdr:row>
                <xdr:rowOff>0</xdr:rowOff>
              </from>
              <to>
                <xdr:col>28</xdr:col>
                <xdr:colOff>400050</xdr:colOff>
                <xdr:row>203</xdr:row>
                <xdr:rowOff>485775</xdr:rowOff>
              </to>
            </anchor>
          </objectPr>
        </oleObject>
      </mc:Choice>
      <mc:Fallback>
        <oleObject progId="PBrush" shapeId="48864" r:id="rId3731"/>
      </mc:Fallback>
    </mc:AlternateContent>
    <mc:AlternateContent xmlns:mc="http://schemas.openxmlformats.org/markup-compatibility/2006">
      <mc:Choice Requires="x14">
        <oleObject progId="PBrush" shapeId="48865" r:id="rId3732">
          <objectPr defaultSize="0" r:id="rId506">
            <anchor moveWithCells="1" sizeWithCells="1">
              <from>
                <xdr:col>30</xdr:col>
                <xdr:colOff>0</xdr:colOff>
                <xdr:row>203</xdr:row>
                <xdr:rowOff>0</xdr:rowOff>
              </from>
              <to>
                <xdr:col>30</xdr:col>
                <xdr:colOff>400050</xdr:colOff>
                <xdr:row>203</xdr:row>
                <xdr:rowOff>485775</xdr:rowOff>
              </to>
            </anchor>
          </objectPr>
        </oleObject>
      </mc:Choice>
      <mc:Fallback>
        <oleObject progId="PBrush" shapeId="48865" r:id="rId3732"/>
      </mc:Fallback>
    </mc:AlternateContent>
    <mc:AlternateContent xmlns:mc="http://schemas.openxmlformats.org/markup-compatibility/2006">
      <mc:Choice Requires="x14">
        <oleObject progId="PBrush" shapeId="48866" r:id="rId3733">
          <objectPr defaultSize="0" r:id="rId573">
            <anchor moveWithCells="1" sizeWithCells="1">
              <from>
                <xdr:col>32</xdr:col>
                <xdr:colOff>0</xdr:colOff>
                <xdr:row>203</xdr:row>
                <xdr:rowOff>0</xdr:rowOff>
              </from>
              <to>
                <xdr:col>32</xdr:col>
                <xdr:colOff>400050</xdr:colOff>
                <xdr:row>203</xdr:row>
                <xdr:rowOff>485775</xdr:rowOff>
              </to>
            </anchor>
          </objectPr>
        </oleObject>
      </mc:Choice>
      <mc:Fallback>
        <oleObject progId="PBrush" shapeId="48866" r:id="rId3733"/>
      </mc:Fallback>
    </mc:AlternateContent>
    <mc:AlternateContent xmlns:mc="http://schemas.openxmlformats.org/markup-compatibility/2006">
      <mc:Choice Requires="x14">
        <oleObject progId="PBrush" shapeId="48867" r:id="rId3734">
          <objectPr defaultSize="0" r:id="rId353">
            <anchor moveWithCells="1" sizeWithCells="1">
              <from>
                <xdr:col>36</xdr:col>
                <xdr:colOff>0</xdr:colOff>
                <xdr:row>203</xdr:row>
                <xdr:rowOff>0</xdr:rowOff>
              </from>
              <to>
                <xdr:col>36</xdr:col>
                <xdr:colOff>400050</xdr:colOff>
                <xdr:row>203</xdr:row>
                <xdr:rowOff>485775</xdr:rowOff>
              </to>
            </anchor>
          </objectPr>
        </oleObject>
      </mc:Choice>
      <mc:Fallback>
        <oleObject progId="PBrush" shapeId="48867" r:id="rId3734"/>
      </mc:Fallback>
    </mc:AlternateContent>
    <mc:AlternateContent xmlns:mc="http://schemas.openxmlformats.org/markup-compatibility/2006">
      <mc:Choice Requires="x14">
        <oleObject progId="PBrush" shapeId="48868" r:id="rId3735">
          <objectPr defaultSize="0" r:id="rId17">
            <anchor moveWithCells="1" sizeWithCells="1">
              <from>
                <xdr:col>34</xdr:col>
                <xdr:colOff>0</xdr:colOff>
                <xdr:row>203</xdr:row>
                <xdr:rowOff>0</xdr:rowOff>
              </from>
              <to>
                <xdr:col>34</xdr:col>
                <xdr:colOff>400050</xdr:colOff>
                <xdr:row>203</xdr:row>
                <xdr:rowOff>485775</xdr:rowOff>
              </to>
            </anchor>
          </objectPr>
        </oleObject>
      </mc:Choice>
      <mc:Fallback>
        <oleObject progId="PBrush" shapeId="48868" r:id="rId3735"/>
      </mc:Fallback>
    </mc:AlternateContent>
    <mc:AlternateContent xmlns:mc="http://schemas.openxmlformats.org/markup-compatibility/2006">
      <mc:Choice Requires="x14">
        <oleObject progId="PBrush" shapeId="48869" r:id="rId3736">
          <objectPr defaultSize="0" r:id="rId570">
            <anchor moveWithCells="1" sizeWithCells="1">
              <from>
                <xdr:col>38</xdr:col>
                <xdr:colOff>0</xdr:colOff>
                <xdr:row>203</xdr:row>
                <xdr:rowOff>0</xdr:rowOff>
              </from>
              <to>
                <xdr:col>38</xdr:col>
                <xdr:colOff>400050</xdr:colOff>
                <xdr:row>203</xdr:row>
                <xdr:rowOff>485775</xdr:rowOff>
              </to>
            </anchor>
          </objectPr>
        </oleObject>
      </mc:Choice>
      <mc:Fallback>
        <oleObject progId="PBrush" shapeId="48869" r:id="rId3736"/>
      </mc:Fallback>
    </mc:AlternateContent>
    <mc:AlternateContent xmlns:mc="http://schemas.openxmlformats.org/markup-compatibility/2006">
      <mc:Choice Requires="x14">
        <oleObject progId="PBrush" shapeId="48870" r:id="rId3737">
          <objectPr defaultSize="0" r:id="rId196">
            <anchor moveWithCells="1" sizeWithCells="1">
              <from>
                <xdr:col>40</xdr:col>
                <xdr:colOff>0</xdr:colOff>
                <xdr:row>203</xdr:row>
                <xdr:rowOff>0</xdr:rowOff>
              </from>
              <to>
                <xdr:col>40</xdr:col>
                <xdr:colOff>400050</xdr:colOff>
                <xdr:row>203</xdr:row>
                <xdr:rowOff>485775</xdr:rowOff>
              </to>
            </anchor>
          </objectPr>
        </oleObject>
      </mc:Choice>
      <mc:Fallback>
        <oleObject progId="PBrush" shapeId="48870" r:id="rId3737"/>
      </mc:Fallback>
    </mc:AlternateContent>
    <mc:AlternateContent xmlns:mc="http://schemas.openxmlformats.org/markup-compatibility/2006">
      <mc:Choice Requires="x14">
        <oleObject progId="PBrush" shapeId="48871" r:id="rId3738">
          <objectPr defaultSize="0" r:id="rId832">
            <anchor moveWithCells="1" sizeWithCells="1">
              <from>
                <xdr:col>42</xdr:col>
                <xdr:colOff>0</xdr:colOff>
                <xdr:row>203</xdr:row>
                <xdr:rowOff>0</xdr:rowOff>
              </from>
              <to>
                <xdr:col>42</xdr:col>
                <xdr:colOff>400050</xdr:colOff>
                <xdr:row>203</xdr:row>
                <xdr:rowOff>485775</xdr:rowOff>
              </to>
            </anchor>
          </objectPr>
        </oleObject>
      </mc:Choice>
      <mc:Fallback>
        <oleObject progId="PBrush" shapeId="48871" r:id="rId3738"/>
      </mc:Fallback>
    </mc:AlternateContent>
    <mc:AlternateContent xmlns:mc="http://schemas.openxmlformats.org/markup-compatibility/2006">
      <mc:Choice Requires="x14">
        <oleObject progId="PBrush" shapeId="48872" r:id="rId3739">
          <objectPr defaultSize="0" r:id="rId506">
            <anchor moveWithCells="1" sizeWithCells="1">
              <from>
                <xdr:col>28</xdr:col>
                <xdr:colOff>0</xdr:colOff>
                <xdr:row>185</xdr:row>
                <xdr:rowOff>0</xdr:rowOff>
              </from>
              <to>
                <xdr:col>28</xdr:col>
                <xdr:colOff>400050</xdr:colOff>
                <xdr:row>185</xdr:row>
                <xdr:rowOff>485775</xdr:rowOff>
              </to>
            </anchor>
          </objectPr>
        </oleObject>
      </mc:Choice>
      <mc:Fallback>
        <oleObject progId="PBrush" shapeId="48872" r:id="rId3739"/>
      </mc:Fallback>
    </mc:AlternateContent>
    <mc:AlternateContent xmlns:mc="http://schemas.openxmlformats.org/markup-compatibility/2006">
      <mc:Choice Requires="x14">
        <oleObject progId="PBrush" shapeId="48873" r:id="rId3740">
          <objectPr defaultSize="0" r:id="rId573">
            <anchor moveWithCells="1" sizeWithCells="1">
              <from>
                <xdr:col>30</xdr:col>
                <xdr:colOff>0</xdr:colOff>
                <xdr:row>185</xdr:row>
                <xdr:rowOff>0</xdr:rowOff>
              </from>
              <to>
                <xdr:col>30</xdr:col>
                <xdr:colOff>400050</xdr:colOff>
                <xdr:row>185</xdr:row>
                <xdr:rowOff>485775</xdr:rowOff>
              </to>
            </anchor>
          </objectPr>
        </oleObject>
      </mc:Choice>
      <mc:Fallback>
        <oleObject progId="PBrush" shapeId="48873" r:id="rId3740"/>
      </mc:Fallback>
    </mc:AlternateContent>
    <mc:AlternateContent xmlns:mc="http://schemas.openxmlformats.org/markup-compatibility/2006">
      <mc:Choice Requires="x14">
        <oleObject progId="PBrush" shapeId="48874" r:id="rId3741">
          <objectPr defaultSize="0" r:id="rId17">
            <anchor moveWithCells="1" sizeWithCells="1">
              <from>
                <xdr:col>32</xdr:col>
                <xdr:colOff>0</xdr:colOff>
                <xdr:row>185</xdr:row>
                <xdr:rowOff>0</xdr:rowOff>
              </from>
              <to>
                <xdr:col>32</xdr:col>
                <xdr:colOff>400050</xdr:colOff>
                <xdr:row>185</xdr:row>
                <xdr:rowOff>485775</xdr:rowOff>
              </to>
            </anchor>
          </objectPr>
        </oleObject>
      </mc:Choice>
      <mc:Fallback>
        <oleObject progId="PBrush" shapeId="48874" r:id="rId3741"/>
      </mc:Fallback>
    </mc:AlternateContent>
    <mc:AlternateContent xmlns:mc="http://schemas.openxmlformats.org/markup-compatibility/2006">
      <mc:Choice Requires="x14">
        <oleObject progId="PBrush" shapeId="48875" r:id="rId3742">
          <objectPr defaultSize="0" r:id="rId889">
            <anchor moveWithCells="1" sizeWithCells="1">
              <from>
                <xdr:col>42</xdr:col>
                <xdr:colOff>0</xdr:colOff>
                <xdr:row>185</xdr:row>
                <xdr:rowOff>0</xdr:rowOff>
              </from>
              <to>
                <xdr:col>42</xdr:col>
                <xdr:colOff>400050</xdr:colOff>
                <xdr:row>185</xdr:row>
                <xdr:rowOff>485775</xdr:rowOff>
              </to>
            </anchor>
          </objectPr>
        </oleObject>
      </mc:Choice>
      <mc:Fallback>
        <oleObject progId="PBrush" shapeId="48875" r:id="rId3742"/>
      </mc:Fallback>
    </mc:AlternateContent>
    <mc:AlternateContent xmlns:mc="http://schemas.openxmlformats.org/markup-compatibility/2006">
      <mc:Choice Requires="x14">
        <oleObject progId="PBrush" shapeId="48876" r:id="rId3743">
          <objectPr defaultSize="0" r:id="rId289">
            <anchor moveWithCells="1" sizeWithCells="1">
              <from>
                <xdr:col>40</xdr:col>
                <xdr:colOff>0</xdr:colOff>
                <xdr:row>185</xdr:row>
                <xdr:rowOff>0</xdr:rowOff>
              </from>
              <to>
                <xdr:col>40</xdr:col>
                <xdr:colOff>400050</xdr:colOff>
                <xdr:row>185</xdr:row>
                <xdr:rowOff>485775</xdr:rowOff>
              </to>
            </anchor>
          </objectPr>
        </oleObject>
      </mc:Choice>
      <mc:Fallback>
        <oleObject progId="PBrush" shapeId="48876" r:id="rId3743"/>
      </mc:Fallback>
    </mc:AlternateContent>
    <mc:AlternateContent xmlns:mc="http://schemas.openxmlformats.org/markup-compatibility/2006">
      <mc:Choice Requires="x14">
        <oleObject progId="PBrush" shapeId="48877" r:id="rId3744">
          <objectPr defaultSize="0" r:id="rId621">
            <anchor moveWithCells="1" sizeWithCells="1">
              <from>
                <xdr:col>38</xdr:col>
                <xdr:colOff>0</xdr:colOff>
                <xdr:row>185</xdr:row>
                <xdr:rowOff>0</xdr:rowOff>
              </from>
              <to>
                <xdr:col>38</xdr:col>
                <xdr:colOff>400050</xdr:colOff>
                <xdr:row>185</xdr:row>
                <xdr:rowOff>485775</xdr:rowOff>
              </to>
            </anchor>
          </objectPr>
        </oleObject>
      </mc:Choice>
      <mc:Fallback>
        <oleObject progId="PBrush" shapeId="48877" r:id="rId3744"/>
      </mc:Fallback>
    </mc:AlternateContent>
    <mc:AlternateContent xmlns:mc="http://schemas.openxmlformats.org/markup-compatibility/2006">
      <mc:Choice Requires="x14">
        <oleObject progId="PBrush" shapeId="48878" r:id="rId3745">
          <objectPr defaultSize="0" r:id="rId413">
            <anchor moveWithCells="1" sizeWithCells="1">
              <from>
                <xdr:col>36</xdr:col>
                <xdr:colOff>0</xdr:colOff>
                <xdr:row>185</xdr:row>
                <xdr:rowOff>0</xdr:rowOff>
              </from>
              <to>
                <xdr:col>36</xdr:col>
                <xdr:colOff>400050</xdr:colOff>
                <xdr:row>185</xdr:row>
                <xdr:rowOff>485775</xdr:rowOff>
              </to>
            </anchor>
          </objectPr>
        </oleObject>
      </mc:Choice>
      <mc:Fallback>
        <oleObject progId="PBrush" shapeId="48878" r:id="rId3745"/>
      </mc:Fallback>
    </mc:AlternateContent>
    <mc:AlternateContent xmlns:mc="http://schemas.openxmlformats.org/markup-compatibility/2006">
      <mc:Choice Requires="x14">
        <oleObject progId="PBrush" shapeId="48879" r:id="rId3746">
          <objectPr defaultSize="0" r:id="rId129">
            <anchor moveWithCells="1" sizeWithCells="1">
              <from>
                <xdr:col>34</xdr:col>
                <xdr:colOff>0</xdr:colOff>
                <xdr:row>185</xdr:row>
                <xdr:rowOff>0</xdr:rowOff>
              </from>
              <to>
                <xdr:col>34</xdr:col>
                <xdr:colOff>400050</xdr:colOff>
                <xdr:row>185</xdr:row>
                <xdr:rowOff>485775</xdr:rowOff>
              </to>
            </anchor>
          </objectPr>
        </oleObject>
      </mc:Choice>
      <mc:Fallback>
        <oleObject progId="PBrush" shapeId="48879" r:id="rId3746"/>
      </mc:Fallback>
    </mc:AlternateContent>
    <mc:AlternateContent xmlns:mc="http://schemas.openxmlformats.org/markup-compatibility/2006">
      <mc:Choice Requires="x14">
        <oleObject progId="PBrush" shapeId="48880" r:id="rId3747">
          <objectPr defaultSize="0" r:id="rId506">
            <anchor moveWithCells="1" sizeWithCells="1">
              <from>
                <xdr:col>28</xdr:col>
                <xdr:colOff>0</xdr:colOff>
                <xdr:row>186</xdr:row>
                <xdr:rowOff>0</xdr:rowOff>
              </from>
              <to>
                <xdr:col>28</xdr:col>
                <xdr:colOff>400050</xdr:colOff>
                <xdr:row>186</xdr:row>
                <xdr:rowOff>485775</xdr:rowOff>
              </to>
            </anchor>
          </objectPr>
        </oleObject>
      </mc:Choice>
      <mc:Fallback>
        <oleObject progId="PBrush" shapeId="48880" r:id="rId3747"/>
      </mc:Fallback>
    </mc:AlternateContent>
    <mc:AlternateContent xmlns:mc="http://schemas.openxmlformats.org/markup-compatibility/2006">
      <mc:Choice Requires="x14">
        <oleObject progId="PBrush" shapeId="48881" r:id="rId3748">
          <objectPr defaultSize="0" r:id="rId573">
            <anchor moveWithCells="1" sizeWithCells="1">
              <from>
                <xdr:col>30</xdr:col>
                <xdr:colOff>0</xdr:colOff>
                <xdr:row>186</xdr:row>
                <xdr:rowOff>0</xdr:rowOff>
              </from>
              <to>
                <xdr:col>30</xdr:col>
                <xdr:colOff>400050</xdr:colOff>
                <xdr:row>186</xdr:row>
                <xdr:rowOff>485775</xdr:rowOff>
              </to>
            </anchor>
          </objectPr>
        </oleObject>
      </mc:Choice>
      <mc:Fallback>
        <oleObject progId="PBrush" shapeId="48881" r:id="rId3748"/>
      </mc:Fallback>
    </mc:AlternateContent>
    <mc:AlternateContent xmlns:mc="http://schemas.openxmlformats.org/markup-compatibility/2006">
      <mc:Choice Requires="x14">
        <oleObject progId="PBrush" shapeId="48882" r:id="rId3749">
          <objectPr defaultSize="0" r:id="rId17">
            <anchor moveWithCells="1" sizeWithCells="1">
              <from>
                <xdr:col>32</xdr:col>
                <xdr:colOff>0</xdr:colOff>
                <xdr:row>186</xdr:row>
                <xdr:rowOff>0</xdr:rowOff>
              </from>
              <to>
                <xdr:col>32</xdr:col>
                <xdr:colOff>400050</xdr:colOff>
                <xdr:row>186</xdr:row>
                <xdr:rowOff>485775</xdr:rowOff>
              </to>
            </anchor>
          </objectPr>
        </oleObject>
      </mc:Choice>
      <mc:Fallback>
        <oleObject progId="PBrush" shapeId="48882" r:id="rId3749"/>
      </mc:Fallback>
    </mc:AlternateContent>
    <mc:AlternateContent xmlns:mc="http://schemas.openxmlformats.org/markup-compatibility/2006">
      <mc:Choice Requires="x14">
        <oleObject progId="PBrush" shapeId="48883" r:id="rId3750">
          <objectPr defaultSize="0" r:id="rId889">
            <anchor moveWithCells="1" sizeWithCells="1">
              <from>
                <xdr:col>42</xdr:col>
                <xdr:colOff>0</xdr:colOff>
                <xdr:row>186</xdr:row>
                <xdr:rowOff>0</xdr:rowOff>
              </from>
              <to>
                <xdr:col>42</xdr:col>
                <xdr:colOff>400050</xdr:colOff>
                <xdr:row>186</xdr:row>
                <xdr:rowOff>485775</xdr:rowOff>
              </to>
            </anchor>
          </objectPr>
        </oleObject>
      </mc:Choice>
      <mc:Fallback>
        <oleObject progId="PBrush" shapeId="48883" r:id="rId3750"/>
      </mc:Fallback>
    </mc:AlternateContent>
    <mc:AlternateContent xmlns:mc="http://schemas.openxmlformats.org/markup-compatibility/2006">
      <mc:Choice Requires="x14">
        <oleObject progId="PBrush" shapeId="48884" r:id="rId3751">
          <objectPr defaultSize="0" r:id="rId289">
            <anchor moveWithCells="1" sizeWithCells="1">
              <from>
                <xdr:col>40</xdr:col>
                <xdr:colOff>0</xdr:colOff>
                <xdr:row>186</xdr:row>
                <xdr:rowOff>0</xdr:rowOff>
              </from>
              <to>
                <xdr:col>40</xdr:col>
                <xdr:colOff>400050</xdr:colOff>
                <xdr:row>186</xdr:row>
                <xdr:rowOff>485775</xdr:rowOff>
              </to>
            </anchor>
          </objectPr>
        </oleObject>
      </mc:Choice>
      <mc:Fallback>
        <oleObject progId="PBrush" shapeId="48884" r:id="rId3751"/>
      </mc:Fallback>
    </mc:AlternateContent>
    <mc:AlternateContent xmlns:mc="http://schemas.openxmlformats.org/markup-compatibility/2006">
      <mc:Choice Requires="x14">
        <oleObject progId="PBrush" shapeId="48885" r:id="rId3752">
          <objectPr defaultSize="0" r:id="rId621">
            <anchor moveWithCells="1" sizeWithCells="1">
              <from>
                <xdr:col>38</xdr:col>
                <xdr:colOff>0</xdr:colOff>
                <xdr:row>186</xdr:row>
                <xdr:rowOff>0</xdr:rowOff>
              </from>
              <to>
                <xdr:col>38</xdr:col>
                <xdr:colOff>400050</xdr:colOff>
                <xdr:row>186</xdr:row>
                <xdr:rowOff>485775</xdr:rowOff>
              </to>
            </anchor>
          </objectPr>
        </oleObject>
      </mc:Choice>
      <mc:Fallback>
        <oleObject progId="PBrush" shapeId="48885" r:id="rId3752"/>
      </mc:Fallback>
    </mc:AlternateContent>
    <mc:AlternateContent xmlns:mc="http://schemas.openxmlformats.org/markup-compatibility/2006">
      <mc:Choice Requires="x14">
        <oleObject progId="PBrush" shapeId="48886" r:id="rId3753">
          <objectPr defaultSize="0" r:id="rId413">
            <anchor moveWithCells="1" sizeWithCells="1">
              <from>
                <xdr:col>36</xdr:col>
                <xdr:colOff>0</xdr:colOff>
                <xdr:row>186</xdr:row>
                <xdr:rowOff>0</xdr:rowOff>
              </from>
              <to>
                <xdr:col>36</xdr:col>
                <xdr:colOff>400050</xdr:colOff>
                <xdr:row>186</xdr:row>
                <xdr:rowOff>485775</xdr:rowOff>
              </to>
            </anchor>
          </objectPr>
        </oleObject>
      </mc:Choice>
      <mc:Fallback>
        <oleObject progId="PBrush" shapeId="48886" r:id="rId3753"/>
      </mc:Fallback>
    </mc:AlternateContent>
    <mc:AlternateContent xmlns:mc="http://schemas.openxmlformats.org/markup-compatibility/2006">
      <mc:Choice Requires="x14">
        <oleObject progId="PBrush" shapeId="48887" r:id="rId3754">
          <objectPr defaultSize="0" r:id="rId129">
            <anchor moveWithCells="1" sizeWithCells="1">
              <from>
                <xdr:col>34</xdr:col>
                <xdr:colOff>0</xdr:colOff>
                <xdr:row>186</xdr:row>
                <xdr:rowOff>0</xdr:rowOff>
              </from>
              <to>
                <xdr:col>34</xdr:col>
                <xdr:colOff>400050</xdr:colOff>
                <xdr:row>186</xdr:row>
                <xdr:rowOff>485775</xdr:rowOff>
              </to>
            </anchor>
          </objectPr>
        </oleObject>
      </mc:Choice>
      <mc:Fallback>
        <oleObject progId="PBrush" shapeId="48887" r:id="rId3754"/>
      </mc:Fallback>
    </mc:AlternateContent>
    <mc:AlternateContent xmlns:mc="http://schemas.openxmlformats.org/markup-compatibility/2006">
      <mc:Choice Requires="x14">
        <oleObject progId="PBrush" shapeId="48888" r:id="rId3755">
          <objectPr defaultSize="0" r:id="rId506">
            <anchor moveWithCells="1" sizeWithCells="1">
              <from>
                <xdr:col>28</xdr:col>
                <xdr:colOff>0</xdr:colOff>
                <xdr:row>188</xdr:row>
                <xdr:rowOff>0</xdr:rowOff>
              </from>
              <to>
                <xdr:col>28</xdr:col>
                <xdr:colOff>400050</xdr:colOff>
                <xdr:row>188</xdr:row>
                <xdr:rowOff>485775</xdr:rowOff>
              </to>
            </anchor>
          </objectPr>
        </oleObject>
      </mc:Choice>
      <mc:Fallback>
        <oleObject progId="PBrush" shapeId="48888" r:id="rId3755"/>
      </mc:Fallback>
    </mc:AlternateContent>
    <mc:AlternateContent xmlns:mc="http://schemas.openxmlformats.org/markup-compatibility/2006">
      <mc:Choice Requires="x14">
        <oleObject progId="PBrush" shapeId="48889" r:id="rId3756">
          <objectPr defaultSize="0" r:id="rId573">
            <anchor moveWithCells="1" sizeWithCells="1">
              <from>
                <xdr:col>30</xdr:col>
                <xdr:colOff>0</xdr:colOff>
                <xdr:row>188</xdr:row>
                <xdr:rowOff>0</xdr:rowOff>
              </from>
              <to>
                <xdr:col>30</xdr:col>
                <xdr:colOff>400050</xdr:colOff>
                <xdr:row>188</xdr:row>
                <xdr:rowOff>485775</xdr:rowOff>
              </to>
            </anchor>
          </objectPr>
        </oleObject>
      </mc:Choice>
      <mc:Fallback>
        <oleObject progId="PBrush" shapeId="48889" r:id="rId3756"/>
      </mc:Fallback>
    </mc:AlternateContent>
    <mc:AlternateContent xmlns:mc="http://schemas.openxmlformats.org/markup-compatibility/2006">
      <mc:Choice Requires="x14">
        <oleObject progId="PBrush" shapeId="48890" r:id="rId3757">
          <objectPr defaultSize="0" r:id="rId17">
            <anchor moveWithCells="1" sizeWithCells="1">
              <from>
                <xdr:col>32</xdr:col>
                <xdr:colOff>0</xdr:colOff>
                <xdr:row>188</xdr:row>
                <xdr:rowOff>0</xdr:rowOff>
              </from>
              <to>
                <xdr:col>32</xdr:col>
                <xdr:colOff>400050</xdr:colOff>
                <xdr:row>188</xdr:row>
                <xdr:rowOff>485775</xdr:rowOff>
              </to>
            </anchor>
          </objectPr>
        </oleObject>
      </mc:Choice>
      <mc:Fallback>
        <oleObject progId="PBrush" shapeId="48890" r:id="rId3757"/>
      </mc:Fallback>
    </mc:AlternateContent>
    <mc:AlternateContent xmlns:mc="http://schemas.openxmlformats.org/markup-compatibility/2006">
      <mc:Choice Requires="x14">
        <oleObject progId="PBrush" shapeId="48891" r:id="rId3758">
          <objectPr defaultSize="0" r:id="rId889">
            <anchor moveWithCells="1" sizeWithCells="1">
              <from>
                <xdr:col>42</xdr:col>
                <xdr:colOff>0</xdr:colOff>
                <xdr:row>188</xdr:row>
                <xdr:rowOff>0</xdr:rowOff>
              </from>
              <to>
                <xdr:col>42</xdr:col>
                <xdr:colOff>400050</xdr:colOff>
                <xdr:row>188</xdr:row>
                <xdr:rowOff>485775</xdr:rowOff>
              </to>
            </anchor>
          </objectPr>
        </oleObject>
      </mc:Choice>
      <mc:Fallback>
        <oleObject progId="PBrush" shapeId="48891" r:id="rId3758"/>
      </mc:Fallback>
    </mc:AlternateContent>
    <mc:AlternateContent xmlns:mc="http://schemas.openxmlformats.org/markup-compatibility/2006">
      <mc:Choice Requires="x14">
        <oleObject progId="PBrush" shapeId="48892" r:id="rId3759">
          <objectPr defaultSize="0" r:id="rId289">
            <anchor moveWithCells="1" sizeWithCells="1">
              <from>
                <xdr:col>40</xdr:col>
                <xdr:colOff>0</xdr:colOff>
                <xdr:row>188</xdr:row>
                <xdr:rowOff>0</xdr:rowOff>
              </from>
              <to>
                <xdr:col>40</xdr:col>
                <xdr:colOff>400050</xdr:colOff>
                <xdr:row>188</xdr:row>
                <xdr:rowOff>485775</xdr:rowOff>
              </to>
            </anchor>
          </objectPr>
        </oleObject>
      </mc:Choice>
      <mc:Fallback>
        <oleObject progId="PBrush" shapeId="48892" r:id="rId3759"/>
      </mc:Fallback>
    </mc:AlternateContent>
    <mc:AlternateContent xmlns:mc="http://schemas.openxmlformats.org/markup-compatibility/2006">
      <mc:Choice Requires="x14">
        <oleObject progId="PBrush" shapeId="48893" r:id="rId3760">
          <objectPr defaultSize="0" r:id="rId621">
            <anchor moveWithCells="1" sizeWithCells="1">
              <from>
                <xdr:col>38</xdr:col>
                <xdr:colOff>0</xdr:colOff>
                <xdr:row>188</xdr:row>
                <xdr:rowOff>0</xdr:rowOff>
              </from>
              <to>
                <xdr:col>38</xdr:col>
                <xdr:colOff>400050</xdr:colOff>
                <xdr:row>188</xdr:row>
                <xdr:rowOff>485775</xdr:rowOff>
              </to>
            </anchor>
          </objectPr>
        </oleObject>
      </mc:Choice>
      <mc:Fallback>
        <oleObject progId="PBrush" shapeId="48893" r:id="rId3760"/>
      </mc:Fallback>
    </mc:AlternateContent>
    <mc:AlternateContent xmlns:mc="http://schemas.openxmlformats.org/markup-compatibility/2006">
      <mc:Choice Requires="x14">
        <oleObject progId="PBrush" shapeId="48894" r:id="rId3761">
          <objectPr defaultSize="0" r:id="rId413">
            <anchor moveWithCells="1" sizeWithCells="1">
              <from>
                <xdr:col>36</xdr:col>
                <xdr:colOff>0</xdr:colOff>
                <xdr:row>188</xdr:row>
                <xdr:rowOff>0</xdr:rowOff>
              </from>
              <to>
                <xdr:col>36</xdr:col>
                <xdr:colOff>400050</xdr:colOff>
                <xdr:row>188</xdr:row>
                <xdr:rowOff>485775</xdr:rowOff>
              </to>
            </anchor>
          </objectPr>
        </oleObject>
      </mc:Choice>
      <mc:Fallback>
        <oleObject progId="PBrush" shapeId="48894" r:id="rId3761"/>
      </mc:Fallback>
    </mc:AlternateContent>
    <mc:AlternateContent xmlns:mc="http://schemas.openxmlformats.org/markup-compatibility/2006">
      <mc:Choice Requires="x14">
        <oleObject progId="PBrush" shapeId="48895" r:id="rId3762">
          <objectPr defaultSize="0" r:id="rId129">
            <anchor moveWithCells="1" sizeWithCells="1">
              <from>
                <xdr:col>34</xdr:col>
                <xdr:colOff>0</xdr:colOff>
                <xdr:row>188</xdr:row>
                <xdr:rowOff>0</xdr:rowOff>
              </from>
              <to>
                <xdr:col>34</xdr:col>
                <xdr:colOff>400050</xdr:colOff>
                <xdr:row>188</xdr:row>
                <xdr:rowOff>485775</xdr:rowOff>
              </to>
            </anchor>
          </objectPr>
        </oleObject>
      </mc:Choice>
      <mc:Fallback>
        <oleObject progId="PBrush" shapeId="48895" r:id="rId3762"/>
      </mc:Fallback>
    </mc:AlternateContent>
    <mc:AlternateContent xmlns:mc="http://schemas.openxmlformats.org/markup-compatibility/2006">
      <mc:Choice Requires="x14">
        <oleObject progId="PBrush" shapeId="48896" r:id="rId3763">
          <objectPr defaultSize="0" r:id="rId573">
            <anchor moveWithCells="1" sizeWithCells="1">
              <from>
                <xdr:col>28</xdr:col>
                <xdr:colOff>0</xdr:colOff>
                <xdr:row>189</xdr:row>
                <xdr:rowOff>0</xdr:rowOff>
              </from>
              <to>
                <xdr:col>28</xdr:col>
                <xdr:colOff>400050</xdr:colOff>
                <xdr:row>189</xdr:row>
                <xdr:rowOff>485775</xdr:rowOff>
              </to>
            </anchor>
          </objectPr>
        </oleObject>
      </mc:Choice>
      <mc:Fallback>
        <oleObject progId="PBrush" shapeId="48896" r:id="rId3763"/>
      </mc:Fallback>
    </mc:AlternateContent>
    <mc:AlternateContent xmlns:mc="http://schemas.openxmlformats.org/markup-compatibility/2006">
      <mc:Choice Requires="x14">
        <oleObject progId="PBrush" shapeId="48897" r:id="rId3764">
          <objectPr defaultSize="0" r:id="rId17">
            <anchor moveWithCells="1" sizeWithCells="1">
              <from>
                <xdr:col>30</xdr:col>
                <xdr:colOff>0</xdr:colOff>
                <xdr:row>189</xdr:row>
                <xdr:rowOff>0</xdr:rowOff>
              </from>
              <to>
                <xdr:col>30</xdr:col>
                <xdr:colOff>400050</xdr:colOff>
                <xdr:row>189</xdr:row>
                <xdr:rowOff>485775</xdr:rowOff>
              </to>
            </anchor>
          </objectPr>
        </oleObject>
      </mc:Choice>
      <mc:Fallback>
        <oleObject progId="PBrush" shapeId="48897" r:id="rId3764"/>
      </mc:Fallback>
    </mc:AlternateContent>
    <mc:AlternateContent xmlns:mc="http://schemas.openxmlformats.org/markup-compatibility/2006">
      <mc:Choice Requires="x14">
        <oleObject progId="PBrush" shapeId="48898" r:id="rId3765">
          <objectPr defaultSize="0" r:id="rId129">
            <anchor moveWithCells="1" sizeWithCells="1">
              <from>
                <xdr:col>32</xdr:col>
                <xdr:colOff>0</xdr:colOff>
                <xdr:row>189</xdr:row>
                <xdr:rowOff>0</xdr:rowOff>
              </from>
              <to>
                <xdr:col>32</xdr:col>
                <xdr:colOff>400050</xdr:colOff>
                <xdr:row>189</xdr:row>
                <xdr:rowOff>485775</xdr:rowOff>
              </to>
            </anchor>
          </objectPr>
        </oleObject>
      </mc:Choice>
      <mc:Fallback>
        <oleObject progId="PBrush" shapeId="48898" r:id="rId3765"/>
      </mc:Fallback>
    </mc:AlternateContent>
    <mc:AlternateContent xmlns:mc="http://schemas.openxmlformats.org/markup-compatibility/2006">
      <mc:Choice Requires="x14">
        <oleObject progId="PBrush" shapeId="48899" r:id="rId3766">
          <objectPr defaultSize="0" r:id="rId200">
            <anchor moveWithCells="1" sizeWithCells="1">
              <from>
                <xdr:col>34</xdr:col>
                <xdr:colOff>0</xdr:colOff>
                <xdr:row>189</xdr:row>
                <xdr:rowOff>0</xdr:rowOff>
              </from>
              <to>
                <xdr:col>34</xdr:col>
                <xdr:colOff>400050</xdr:colOff>
                <xdr:row>189</xdr:row>
                <xdr:rowOff>485775</xdr:rowOff>
              </to>
            </anchor>
          </objectPr>
        </oleObject>
      </mc:Choice>
      <mc:Fallback>
        <oleObject progId="PBrush" shapeId="48899" r:id="rId3766"/>
      </mc:Fallback>
    </mc:AlternateContent>
    <mc:AlternateContent xmlns:mc="http://schemas.openxmlformats.org/markup-compatibility/2006">
      <mc:Choice Requires="x14">
        <oleObject progId="PBrush" shapeId="48900" r:id="rId3767">
          <objectPr defaultSize="0" r:id="rId127">
            <anchor moveWithCells="1" sizeWithCells="1">
              <from>
                <xdr:col>36</xdr:col>
                <xdr:colOff>0</xdr:colOff>
                <xdr:row>189</xdr:row>
                <xdr:rowOff>0</xdr:rowOff>
              </from>
              <to>
                <xdr:col>36</xdr:col>
                <xdr:colOff>400050</xdr:colOff>
                <xdr:row>189</xdr:row>
                <xdr:rowOff>485775</xdr:rowOff>
              </to>
            </anchor>
          </objectPr>
        </oleObject>
      </mc:Choice>
      <mc:Fallback>
        <oleObject progId="PBrush" shapeId="48900" r:id="rId3767"/>
      </mc:Fallback>
    </mc:AlternateContent>
    <mc:AlternateContent xmlns:mc="http://schemas.openxmlformats.org/markup-compatibility/2006">
      <mc:Choice Requires="x14">
        <oleObject progId="PBrush" shapeId="48901" r:id="rId3768">
          <objectPr defaultSize="0" r:id="rId695">
            <anchor moveWithCells="1" sizeWithCells="1">
              <from>
                <xdr:col>38</xdr:col>
                <xdr:colOff>0</xdr:colOff>
                <xdr:row>189</xdr:row>
                <xdr:rowOff>0</xdr:rowOff>
              </from>
              <to>
                <xdr:col>38</xdr:col>
                <xdr:colOff>400050</xdr:colOff>
                <xdr:row>189</xdr:row>
                <xdr:rowOff>485775</xdr:rowOff>
              </to>
            </anchor>
          </objectPr>
        </oleObject>
      </mc:Choice>
      <mc:Fallback>
        <oleObject progId="PBrush" shapeId="48901" r:id="rId3768"/>
      </mc:Fallback>
    </mc:AlternateContent>
    <mc:AlternateContent xmlns:mc="http://schemas.openxmlformats.org/markup-compatibility/2006">
      <mc:Choice Requires="x14">
        <oleObject progId="PBrush" shapeId="48902" r:id="rId3769">
          <objectPr defaultSize="0" r:id="rId349">
            <anchor moveWithCells="1" sizeWithCells="1">
              <from>
                <xdr:col>40</xdr:col>
                <xdr:colOff>0</xdr:colOff>
                <xdr:row>189</xdr:row>
                <xdr:rowOff>0</xdr:rowOff>
              </from>
              <to>
                <xdr:col>40</xdr:col>
                <xdr:colOff>400050</xdr:colOff>
                <xdr:row>189</xdr:row>
                <xdr:rowOff>485775</xdr:rowOff>
              </to>
            </anchor>
          </objectPr>
        </oleObject>
      </mc:Choice>
      <mc:Fallback>
        <oleObject progId="PBrush" shapeId="48902" r:id="rId3769"/>
      </mc:Fallback>
    </mc:AlternateContent>
    <mc:AlternateContent xmlns:mc="http://schemas.openxmlformats.org/markup-compatibility/2006">
      <mc:Choice Requires="x14">
        <oleObject progId="PBrush" shapeId="48903" r:id="rId3770">
          <objectPr defaultSize="0" r:id="rId914">
            <anchor moveWithCells="1" sizeWithCells="1">
              <from>
                <xdr:col>42</xdr:col>
                <xdr:colOff>0</xdr:colOff>
                <xdr:row>189</xdr:row>
                <xdr:rowOff>0</xdr:rowOff>
              </from>
              <to>
                <xdr:col>42</xdr:col>
                <xdr:colOff>400050</xdr:colOff>
                <xdr:row>189</xdr:row>
                <xdr:rowOff>485775</xdr:rowOff>
              </to>
            </anchor>
          </objectPr>
        </oleObject>
      </mc:Choice>
      <mc:Fallback>
        <oleObject progId="PBrush" shapeId="48903" r:id="rId3770"/>
      </mc:Fallback>
    </mc:AlternateContent>
    <mc:AlternateContent xmlns:mc="http://schemas.openxmlformats.org/markup-compatibility/2006">
      <mc:Choice Requires="x14">
        <oleObject progId="PBrush" shapeId="48904" r:id="rId3771">
          <objectPr defaultSize="0" r:id="rId573">
            <anchor moveWithCells="1" sizeWithCells="1">
              <from>
                <xdr:col>28</xdr:col>
                <xdr:colOff>0</xdr:colOff>
                <xdr:row>190</xdr:row>
                <xdr:rowOff>0</xdr:rowOff>
              </from>
              <to>
                <xdr:col>28</xdr:col>
                <xdr:colOff>400050</xdr:colOff>
                <xdr:row>190</xdr:row>
                <xdr:rowOff>485775</xdr:rowOff>
              </to>
            </anchor>
          </objectPr>
        </oleObject>
      </mc:Choice>
      <mc:Fallback>
        <oleObject progId="PBrush" shapeId="48904" r:id="rId3771"/>
      </mc:Fallback>
    </mc:AlternateContent>
    <mc:AlternateContent xmlns:mc="http://schemas.openxmlformats.org/markup-compatibility/2006">
      <mc:Choice Requires="x14">
        <oleObject progId="PBrush" shapeId="48905" r:id="rId3772">
          <objectPr defaultSize="0" r:id="rId17">
            <anchor moveWithCells="1" sizeWithCells="1">
              <from>
                <xdr:col>30</xdr:col>
                <xdr:colOff>0</xdr:colOff>
                <xdr:row>190</xdr:row>
                <xdr:rowOff>0</xdr:rowOff>
              </from>
              <to>
                <xdr:col>30</xdr:col>
                <xdr:colOff>400050</xdr:colOff>
                <xdr:row>190</xdr:row>
                <xdr:rowOff>485775</xdr:rowOff>
              </to>
            </anchor>
          </objectPr>
        </oleObject>
      </mc:Choice>
      <mc:Fallback>
        <oleObject progId="PBrush" shapeId="48905" r:id="rId3772"/>
      </mc:Fallback>
    </mc:AlternateContent>
    <mc:AlternateContent xmlns:mc="http://schemas.openxmlformats.org/markup-compatibility/2006">
      <mc:Choice Requires="x14">
        <oleObject progId="PBrush" shapeId="48906" r:id="rId3773">
          <objectPr defaultSize="0" r:id="rId129">
            <anchor moveWithCells="1" sizeWithCells="1">
              <from>
                <xdr:col>32</xdr:col>
                <xdr:colOff>0</xdr:colOff>
                <xdr:row>190</xdr:row>
                <xdr:rowOff>0</xdr:rowOff>
              </from>
              <to>
                <xdr:col>32</xdr:col>
                <xdr:colOff>400050</xdr:colOff>
                <xdr:row>190</xdr:row>
                <xdr:rowOff>485775</xdr:rowOff>
              </to>
            </anchor>
          </objectPr>
        </oleObject>
      </mc:Choice>
      <mc:Fallback>
        <oleObject progId="PBrush" shapeId="48906" r:id="rId3773"/>
      </mc:Fallback>
    </mc:AlternateContent>
    <mc:AlternateContent xmlns:mc="http://schemas.openxmlformats.org/markup-compatibility/2006">
      <mc:Choice Requires="x14">
        <oleObject progId="PBrush" shapeId="48907" r:id="rId3774">
          <objectPr defaultSize="0" r:id="rId200">
            <anchor moveWithCells="1" sizeWithCells="1">
              <from>
                <xdr:col>34</xdr:col>
                <xdr:colOff>0</xdr:colOff>
                <xdr:row>190</xdr:row>
                <xdr:rowOff>0</xdr:rowOff>
              </from>
              <to>
                <xdr:col>34</xdr:col>
                <xdr:colOff>400050</xdr:colOff>
                <xdr:row>190</xdr:row>
                <xdr:rowOff>485775</xdr:rowOff>
              </to>
            </anchor>
          </objectPr>
        </oleObject>
      </mc:Choice>
      <mc:Fallback>
        <oleObject progId="PBrush" shapeId="48907" r:id="rId3774"/>
      </mc:Fallback>
    </mc:AlternateContent>
    <mc:AlternateContent xmlns:mc="http://schemas.openxmlformats.org/markup-compatibility/2006">
      <mc:Choice Requires="x14">
        <oleObject progId="PBrush" shapeId="48908" r:id="rId3775">
          <objectPr defaultSize="0" r:id="rId127">
            <anchor moveWithCells="1" sizeWithCells="1">
              <from>
                <xdr:col>36</xdr:col>
                <xdr:colOff>0</xdr:colOff>
                <xdr:row>190</xdr:row>
                <xdr:rowOff>0</xdr:rowOff>
              </from>
              <to>
                <xdr:col>36</xdr:col>
                <xdr:colOff>400050</xdr:colOff>
                <xdr:row>190</xdr:row>
                <xdr:rowOff>485775</xdr:rowOff>
              </to>
            </anchor>
          </objectPr>
        </oleObject>
      </mc:Choice>
      <mc:Fallback>
        <oleObject progId="PBrush" shapeId="48908" r:id="rId3775"/>
      </mc:Fallback>
    </mc:AlternateContent>
    <mc:AlternateContent xmlns:mc="http://schemas.openxmlformats.org/markup-compatibility/2006">
      <mc:Choice Requires="x14">
        <oleObject progId="PBrush" shapeId="48909" r:id="rId3776">
          <objectPr defaultSize="0" r:id="rId695">
            <anchor moveWithCells="1" sizeWithCells="1">
              <from>
                <xdr:col>38</xdr:col>
                <xdr:colOff>0</xdr:colOff>
                <xdr:row>190</xdr:row>
                <xdr:rowOff>0</xdr:rowOff>
              </from>
              <to>
                <xdr:col>38</xdr:col>
                <xdr:colOff>400050</xdr:colOff>
                <xdr:row>190</xdr:row>
                <xdr:rowOff>485775</xdr:rowOff>
              </to>
            </anchor>
          </objectPr>
        </oleObject>
      </mc:Choice>
      <mc:Fallback>
        <oleObject progId="PBrush" shapeId="48909" r:id="rId3776"/>
      </mc:Fallback>
    </mc:AlternateContent>
    <mc:AlternateContent xmlns:mc="http://schemas.openxmlformats.org/markup-compatibility/2006">
      <mc:Choice Requires="x14">
        <oleObject progId="PBrush" shapeId="48910" r:id="rId3777">
          <objectPr defaultSize="0" r:id="rId349">
            <anchor moveWithCells="1" sizeWithCells="1">
              <from>
                <xdr:col>40</xdr:col>
                <xdr:colOff>0</xdr:colOff>
                <xdr:row>190</xdr:row>
                <xdr:rowOff>0</xdr:rowOff>
              </from>
              <to>
                <xdr:col>40</xdr:col>
                <xdr:colOff>400050</xdr:colOff>
                <xdr:row>190</xdr:row>
                <xdr:rowOff>485775</xdr:rowOff>
              </to>
            </anchor>
          </objectPr>
        </oleObject>
      </mc:Choice>
      <mc:Fallback>
        <oleObject progId="PBrush" shapeId="48910" r:id="rId3777"/>
      </mc:Fallback>
    </mc:AlternateContent>
    <mc:AlternateContent xmlns:mc="http://schemas.openxmlformats.org/markup-compatibility/2006">
      <mc:Choice Requires="x14">
        <oleObject progId="PBrush" shapeId="48911" r:id="rId3778">
          <objectPr defaultSize="0" r:id="rId914">
            <anchor moveWithCells="1" sizeWithCells="1">
              <from>
                <xdr:col>42</xdr:col>
                <xdr:colOff>0</xdr:colOff>
                <xdr:row>190</xdr:row>
                <xdr:rowOff>0</xdr:rowOff>
              </from>
              <to>
                <xdr:col>42</xdr:col>
                <xdr:colOff>400050</xdr:colOff>
                <xdr:row>190</xdr:row>
                <xdr:rowOff>485775</xdr:rowOff>
              </to>
            </anchor>
          </objectPr>
        </oleObject>
      </mc:Choice>
      <mc:Fallback>
        <oleObject progId="PBrush" shapeId="48911" r:id="rId3778"/>
      </mc:Fallback>
    </mc:AlternateContent>
    <mc:AlternateContent xmlns:mc="http://schemas.openxmlformats.org/markup-compatibility/2006">
      <mc:Choice Requires="x14">
        <oleObject progId="PBrush" shapeId="48912" r:id="rId3779">
          <objectPr defaultSize="0" r:id="rId573">
            <anchor moveWithCells="1" sizeWithCells="1">
              <from>
                <xdr:col>28</xdr:col>
                <xdr:colOff>0</xdr:colOff>
                <xdr:row>191</xdr:row>
                <xdr:rowOff>0</xdr:rowOff>
              </from>
              <to>
                <xdr:col>28</xdr:col>
                <xdr:colOff>400050</xdr:colOff>
                <xdr:row>191</xdr:row>
                <xdr:rowOff>485775</xdr:rowOff>
              </to>
            </anchor>
          </objectPr>
        </oleObject>
      </mc:Choice>
      <mc:Fallback>
        <oleObject progId="PBrush" shapeId="48912" r:id="rId3779"/>
      </mc:Fallback>
    </mc:AlternateContent>
    <mc:AlternateContent xmlns:mc="http://schemas.openxmlformats.org/markup-compatibility/2006">
      <mc:Choice Requires="x14">
        <oleObject progId="PBrush" shapeId="48913" r:id="rId3780">
          <objectPr defaultSize="0" r:id="rId17">
            <anchor moveWithCells="1" sizeWithCells="1">
              <from>
                <xdr:col>30</xdr:col>
                <xdr:colOff>0</xdr:colOff>
                <xdr:row>191</xdr:row>
                <xdr:rowOff>0</xdr:rowOff>
              </from>
              <to>
                <xdr:col>30</xdr:col>
                <xdr:colOff>400050</xdr:colOff>
                <xdr:row>191</xdr:row>
                <xdr:rowOff>485775</xdr:rowOff>
              </to>
            </anchor>
          </objectPr>
        </oleObject>
      </mc:Choice>
      <mc:Fallback>
        <oleObject progId="PBrush" shapeId="48913" r:id="rId3780"/>
      </mc:Fallback>
    </mc:AlternateContent>
    <mc:AlternateContent xmlns:mc="http://schemas.openxmlformats.org/markup-compatibility/2006">
      <mc:Choice Requires="x14">
        <oleObject progId="PBrush" shapeId="48914" r:id="rId3781">
          <objectPr defaultSize="0" r:id="rId129">
            <anchor moveWithCells="1" sizeWithCells="1">
              <from>
                <xdr:col>32</xdr:col>
                <xdr:colOff>0</xdr:colOff>
                <xdr:row>191</xdr:row>
                <xdr:rowOff>0</xdr:rowOff>
              </from>
              <to>
                <xdr:col>32</xdr:col>
                <xdr:colOff>400050</xdr:colOff>
                <xdr:row>191</xdr:row>
                <xdr:rowOff>485775</xdr:rowOff>
              </to>
            </anchor>
          </objectPr>
        </oleObject>
      </mc:Choice>
      <mc:Fallback>
        <oleObject progId="PBrush" shapeId="48914" r:id="rId3781"/>
      </mc:Fallback>
    </mc:AlternateContent>
    <mc:AlternateContent xmlns:mc="http://schemas.openxmlformats.org/markup-compatibility/2006">
      <mc:Choice Requires="x14">
        <oleObject progId="PBrush" shapeId="48915" r:id="rId3782">
          <objectPr defaultSize="0" r:id="rId200">
            <anchor moveWithCells="1" sizeWithCells="1">
              <from>
                <xdr:col>34</xdr:col>
                <xdr:colOff>0</xdr:colOff>
                <xdr:row>191</xdr:row>
                <xdr:rowOff>0</xdr:rowOff>
              </from>
              <to>
                <xdr:col>34</xdr:col>
                <xdr:colOff>400050</xdr:colOff>
                <xdr:row>191</xdr:row>
                <xdr:rowOff>485775</xdr:rowOff>
              </to>
            </anchor>
          </objectPr>
        </oleObject>
      </mc:Choice>
      <mc:Fallback>
        <oleObject progId="PBrush" shapeId="48915" r:id="rId3782"/>
      </mc:Fallback>
    </mc:AlternateContent>
    <mc:AlternateContent xmlns:mc="http://schemas.openxmlformats.org/markup-compatibility/2006">
      <mc:Choice Requires="x14">
        <oleObject progId="PBrush" shapeId="48916" r:id="rId3783">
          <objectPr defaultSize="0" r:id="rId127">
            <anchor moveWithCells="1" sizeWithCells="1">
              <from>
                <xdr:col>36</xdr:col>
                <xdr:colOff>0</xdr:colOff>
                <xdr:row>191</xdr:row>
                <xdr:rowOff>0</xdr:rowOff>
              </from>
              <to>
                <xdr:col>36</xdr:col>
                <xdr:colOff>400050</xdr:colOff>
                <xdr:row>191</xdr:row>
                <xdr:rowOff>485775</xdr:rowOff>
              </to>
            </anchor>
          </objectPr>
        </oleObject>
      </mc:Choice>
      <mc:Fallback>
        <oleObject progId="PBrush" shapeId="48916" r:id="rId3783"/>
      </mc:Fallback>
    </mc:AlternateContent>
    <mc:AlternateContent xmlns:mc="http://schemas.openxmlformats.org/markup-compatibility/2006">
      <mc:Choice Requires="x14">
        <oleObject progId="PBrush" shapeId="48917" r:id="rId3784">
          <objectPr defaultSize="0" r:id="rId695">
            <anchor moveWithCells="1" sizeWithCells="1">
              <from>
                <xdr:col>38</xdr:col>
                <xdr:colOff>0</xdr:colOff>
                <xdr:row>191</xdr:row>
                <xdr:rowOff>0</xdr:rowOff>
              </from>
              <to>
                <xdr:col>38</xdr:col>
                <xdr:colOff>400050</xdr:colOff>
                <xdr:row>191</xdr:row>
                <xdr:rowOff>485775</xdr:rowOff>
              </to>
            </anchor>
          </objectPr>
        </oleObject>
      </mc:Choice>
      <mc:Fallback>
        <oleObject progId="PBrush" shapeId="48917" r:id="rId3784"/>
      </mc:Fallback>
    </mc:AlternateContent>
    <mc:AlternateContent xmlns:mc="http://schemas.openxmlformats.org/markup-compatibility/2006">
      <mc:Choice Requires="x14">
        <oleObject progId="PBrush" shapeId="48918" r:id="rId3785">
          <objectPr defaultSize="0" r:id="rId349">
            <anchor moveWithCells="1" sizeWithCells="1">
              <from>
                <xdr:col>40</xdr:col>
                <xdr:colOff>0</xdr:colOff>
                <xdr:row>191</xdr:row>
                <xdr:rowOff>0</xdr:rowOff>
              </from>
              <to>
                <xdr:col>40</xdr:col>
                <xdr:colOff>400050</xdr:colOff>
                <xdr:row>191</xdr:row>
                <xdr:rowOff>485775</xdr:rowOff>
              </to>
            </anchor>
          </objectPr>
        </oleObject>
      </mc:Choice>
      <mc:Fallback>
        <oleObject progId="PBrush" shapeId="48918" r:id="rId3785"/>
      </mc:Fallback>
    </mc:AlternateContent>
    <mc:AlternateContent xmlns:mc="http://schemas.openxmlformats.org/markup-compatibility/2006">
      <mc:Choice Requires="x14">
        <oleObject progId="PBrush" shapeId="48919" r:id="rId3786">
          <objectPr defaultSize="0" r:id="rId914">
            <anchor moveWithCells="1" sizeWithCells="1">
              <from>
                <xdr:col>42</xdr:col>
                <xdr:colOff>0</xdr:colOff>
                <xdr:row>191</xdr:row>
                <xdr:rowOff>0</xdr:rowOff>
              </from>
              <to>
                <xdr:col>42</xdr:col>
                <xdr:colOff>400050</xdr:colOff>
                <xdr:row>191</xdr:row>
                <xdr:rowOff>485775</xdr:rowOff>
              </to>
            </anchor>
          </objectPr>
        </oleObject>
      </mc:Choice>
      <mc:Fallback>
        <oleObject progId="PBrush" shapeId="48919" r:id="rId3786"/>
      </mc:Fallback>
    </mc:AlternateContent>
    <mc:AlternateContent xmlns:mc="http://schemas.openxmlformats.org/markup-compatibility/2006">
      <mc:Choice Requires="x14">
        <oleObject progId="PBrush" shapeId="48920" r:id="rId3787">
          <objectPr defaultSize="0" r:id="rId17">
            <anchor moveWithCells="1" sizeWithCells="1">
              <from>
                <xdr:col>28</xdr:col>
                <xdr:colOff>0</xdr:colOff>
                <xdr:row>195</xdr:row>
                <xdr:rowOff>0</xdr:rowOff>
              </from>
              <to>
                <xdr:col>28</xdr:col>
                <xdr:colOff>400050</xdr:colOff>
                <xdr:row>195</xdr:row>
                <xdr:rowOff>485775</xdr:rowOff>
              </to>
            </anchor>
          </objectPr>
        </oleObject>
      </mc:Choice>
      <mc:Fallback>
        <oleObject progId="PBrush" shapeId="48920" r:id="rId3787"/>
      </mc:Fallback>
    </mc:AlternateContent>
    <mc:AlternateContent xmlns:mc="http://schemas.openxmlformats.org/markup-compatibility/2006">
      <mc:Choice Requires="x14">
        <oleObject progId="PBrush" shapeId="48921" r:id="rId3788">
          <objectPr defaultSize="0" r:id="rId129">
            <anchor moveWithCells="1" sizeWithCells="1">
              <from>
                <xdr:col>30</xdr:col>
                <xdr:colOff>0</xdr:colOff>
                <xdr:row>195</xdr:row>
                <xdr:rowOff>0</xdr:rowOff>
              </from>
              <to>
                <xdr:col>30</xdr:col>
                <xdr:colOff>400050</xdr:colOff>
                <xdr:row>195</xdr:row>
                <xdr:rowOff>485775</xdr:rowOff>
              </to>
            </anchor>
          </objectPr>
        </oleObject>
      </mc:Choice>
      <mc:Fallback>
        <oleObject progId="PBrush" shapeId="48921" r:id="rId3788"/>
      </mc:Fallback>
    </mc:AlternateContent>
    <mc:AlternateContent xmlns:mc="http://schemas.openxmlformats.org/markup-compatibility/2006">
      <mc:Choice Requires="x14">
        <oleObject progId="PBrush" shapeId="48923" r:id="rId3789">
          <objectPr defaultSize="0" r:id="rId129">
            <anchor moveWithCells="1" sizeWithCells="1">
              <from>
                <xdr:col>28</xdr:col>
                <xdr:colOff>0</xdr:colOff>
                <xdr:row>162</xdr:row>
                <xdr:rowOff>0</xdr:rowOff>
              </from>
              <to>
                <xdr:col>28</xdr:col>
                <xdr:colOff>400050</xdr:colOff>
                <xdr:row>162</xdr:row>
                <xdr:rowOff>485775</xdr:rowOff>
              </to>
            </anchor>
          </objectPr>
        </oleObject>
      </mc:Choice>
      <mc:Fallback>
        <oleObject progId="PBrush" shapeId="48923" r:id="rId3789"/>
      </mc:Fallback>
    </mc:AlternateContent>
    <mc:AlternateContent xmlns:mc="http://schemas.openxmlformats.org/markup-compatibility/2006">
      <mc:Choice Requires="x14">
        <oleObject progId="PBrush" shapeId="48924" r:id="rId3790">
          <objectPr defaultSize="0" r:id="rId200">
            <anchor moveWithCells="1" sizeWithCells="1">
              <from>
                <xdr:col>32</xdr:col>
                <xdr:colOff>0</xdr:colOff>
                <xdr:row>195</xdr:row>
                <xdr:rowOff>0</xdr:rowOff>
              </from>
              <to>
                <xdr:col>32</xdr:col>
                <xdr:colOff>400050</xdr:colOff>
                <xdr:row>195</xdr:row>
                <xdr:rowOff>485775</xdr:rowOff>
              </to>
            </anchor>
          </objectPr>
        </oleObject>
      </mc:Choice>
      <mc:Fallback>
        <oleObject progId="PBrush" shapeId="48924" r:id="rId3790"/>
      </mc:Fallback>
    </mc:AlternateContent>
    <mc:AlternateContent xmlns:mc="http://schemas.openxmlformats.org/markup-compatibility/2006">
      <mc:Choice Requires="x14">
        <oleObject progId="PBrush" shapeId="48925" r:id="rId3791">
          <objectPr defaultSize="0" r:id="rId200">
            <anchor moveWithCells="1" sizeWithCells="1">
              <from>
                <xdr:col>30</xdr:col>
                <xdr:colOff>0</xdr:colOff>
                <xdr:row>162</xdr:row>
                <xdr:rowOff>0</xdr:rowOff>
              </from>
              <to>
                <xdr:col>30</xdr:col>
                <xdr:colOff>400050</xdr:colOff>
                <xdr:row>162</xdr:row>
                <xdr:rowOff>485775</xdr:rowOff>
              </to>
            </anchor>
          </objectPr>
        </oleObject>
      </mc:Choice>
      <mc:Fallback>
        <oleObject progId="PBrush" shapeId="48925" r:id="rId3791"/>
      </mc:Fallback>
    </mc:AlternateContent>
    <mc:AlternateContent xmlns:mc="http://schemas.openxmlformats.org/markup-compatibility/2006">
      <mc:Choice Requires="x14">
        <oleObject progId="PBrush" shapeId="48926" r:id="rId3792">
          <objectPr defaultSize="0" r:id="rId293">
            <anchor moveWithCells="1" sizeWithCells="1">
              <from>
                <xdr:col>34</xdr:col>
                <xdr:colOff>0</xdr:colOff>
                <xdr:row>195</xdr:row>
                <xdr:rowOff>0</xdr:rowOff>
              </from>
              <to>
                <xdr:col>34</xdr:col>
                <xdr:colOff>400050</xdr:colOff>
                <xdr:row>195</xdr:row>
                <xdr:rowOff>485775</xdr:rowOff>
              </to>
            </anchor>
          </objectPr>
        </oleObject>
      </mc:Choice>
      <mc:Fallback>
        <oleObject progId="PBrush" shapeId="48926" r:id="rId3792"/>
      </mc:Fallback>
    </mc:AlternateContent>
    <mc:AlternateContent xmlns:mc="http://schemas.openxmlformats.org/markup-compatibility/2006">
      <mc:Choice Requires="x14">
        <oleObject progId="PBrush" shapeId="48927" r:id="rId3793">
          <objectPr defaultSize="0" r:id="rId293">
            <anchor moveWithCells="1" sizeWithCells="1">
              <from>
                <xdr:col>32</xdr:col>
                <xdr:colOff>0</xdr:colOff>
                <xdr:row>162</xdr:row>
                <xdr:rowOff>0</xdr:rowOff>
              </from>
              <to>
                <xdr:col>32</xdr:col>
                <xdr:colOff>400050</xdr:colOff>
                <xdr:row>162</xdr:row>
                <xdr:rowOff>485775</xdr:rowOff>
              </to>
            </anchor>
          </objectPr>
        </oleObject>
      </mc:Choice>
      <mc:Fallback>
        <oleObject progId="PBrush" shapeId="48927" r:id="rId3793"/>
      </mc:Fallback>
    </mc:AlternateContent>
    <mc:AlternateContent xmlns:mc="http://schemas.openxmlformats.org/markup-compatibility/2006">
      <mc:Choice Requires="x14">
        <oleObject progId="PBrush" shapeId="48928" r:id="rId3794">
          <objectPr defaultSize="0" r:id="rId353">
            <anchor moveWithCells="1" sizeWithCells="1">
              <from>
                <xdr:col>34</xdr:col>
                <xdr:colOff>0</xdr:colOff>
                <xdr:row>162</xdr:row>
                <xdr:rowOff>0</xdr:rowOff>
              </from>
              <to>
                <xdr:col>34</xdr:col>
                <xdr:colOff>400050</xdr:colOff>
                <xdr:row>162</xdr:row>
                <xdr:rowOff>485775</xdr:rowOff>
              </to>
            </anchor>
          </objectPr>
        </oleObject>
      </mc:Choice>
      <mc:Fallback>
        <oleObject progId="PBrush" shapeId="48928" r:id="rId3794"/>
      </mc:Fallback>
    </mc:AlternateContent>
    <mc:AlternateContent xmlns:mc="http://schemas.openxmlformats.org/markup-compatibility/2006">
      <mc:Choice Requires="x14">
        <oleObject progId="PBrush" shapeId="48929" r:id="rId3795">
          <objectPr defaultSize="0" r:id="rId291">
            <anchor moveWithCells="1" sizeWithCells="1">
              <from>
                <xdr:col>36</xdr:col>
                <xdr:colOff>0</xdr:colOff>
                <xdr:row>162</xdr:row>
                <xdr:rowOff>0</xdr:rowOff>
              </from>
              <to>
                <xdr:col>36</xdr:col>
                <xdr:colOff>400050</xdr:colOff>
                <xdr:row>162</xdr:row>
                <xdr:rowOff>485775</xdr:rowOff>
              </to>
            </anchor>
          </objectPr>
        </oleObject>
      </mc:Choice>
      <mc:Fallback>
        <oleObject progId="PBrush" shapeId="48929" r:id="rId3795"/>
      </mc:Fallback>
    </mc:AlternateContent>
    <mc:AlternateContent xmlns:mc="http://schemas.openxmlformats.org/markup-compatibility/2006">
      <mc:Choice Requires="x14">
        <oleObject progId="PBrush" shapeId="48930" r:id="rId3796">
          <objectPr defaultSize="0" r:id="rId198">
            <anchor moveWithCells="1" sizeWithCells="1">
              <from>
                <xdr:col>36</xdr:col>
                <xdr:colOff>0</xdr:colOff>
                <xdr:row>195</xdr:row>
                <xdr:rowOff>0</xdr:rowOff>
              </from>
              <to>
                <xdr:col>36</xdr:col>
                <xdr:colOff>400050</xdr:colOff>
                <xdr:row>195</xdr:row>
                <xdr:rowOff>485775</xdr:rowOff>
              </to>
            </anchor>
          </objectPr>
        </oleObject>
      </mc:Choice>
      <mc:Fallback>
        <oleObject progId="PBrush" shapeId="48930" r:id="rId3796"/>
      </mc:Fallback>
    </mc:AlternateContent>
    <mc:AlternateContent xmlns:mc="http://schemas.openxmlformats.org/markup-compatibility/2006">
      <mc:Choice Requires="x14">
        <oleObject progId="PBrush" shapeId="48931" r:id="rId3797">
          <objectPr defaultSize="0" r:id="rId942">
            <anchor moveWithCells="1" sizeWithCells="1">
              <from>
                <xdr:col>38</xdr:col>
                <xdr:colOff>0</xdr:colOff>
                <xdr:row>195</xdr:row>
                <xdr:rowOff>0</xdr:rowOff>
              </from>
              <to>
                <xdr:col>38</xdr:col>
                <xdr:colOff>400050</xdr:colOff>
                <xdr:row>195</xdr:row>
                <xdr:rowOff>485775</xdr:rowOff>
              </to>
            </anchor>
          </objectPr>
        </oleObject>
      </mc:Choice>
      <mc:Fallback>
        <oleObject progId="PBrush" shapeId="48931" r:id="rId3797"/>
      </mc:Fallback>
    </mc:AlternateContent>
    <mc:AlternateContent xmlns:mc="http://schemas.openxmlformats.org/markup-compatibility/2006">
      <mc:Choice Requires="x14">
        <oleObject progId="PBrush" shapeId="48932" r:id="rId3798">
          <objectPr defaultSize="0" r:id="rId410">
            <anchor moveWithCells="1" sizeWithCells="1">
              <from>
                <xdr:col>40</xdr:col>
                <xdr:colOff>0</xdr:colOff>
                <xdr:row>195</xdr:row>
                <xdr:rowOff>0</xdr:rowOff>
              </from>
              <to>
                <xdr:col>40</xdr:col>
                <xdr:colOff>400050</xdr:colOff>
                <xdr:row>195</xdr:row>
                <xdr:rowOff>485775</xdr:rowOff>
              </to>
            </anchor>
          </objectPr>
        </oleObject>
      </mc:Choice>
      <mc:Fallback>
        <oleObject progId="PBrush" shapeId="48932" r:id="rId3798"/>
      </mc:Fallback>
    </mc:AlternateContent>
    <mc:AlternateContent xmlns:mc="http://schemas.openxmlformats.org/markup-compatibility/2006">
      <mc:Choice Requires="x14">
        <oleObject progId="PBrush" shapeId="48933" r:id="rId3799">
          <objectPr defaultSize="0" r:id="rId501">
            <anchor moveWithCells="1" sizeWithCells="1">
              <from>
                <xdr:col>40</xdr:col>
                <xdr:colOff>0</xdr:colOff>
                <xdr:row>162</xdr:row>
                <xdr:rowOff>0</xdr:rowOff>
              </from>
              <to>
                <xdr:col>40</xdr:col>
                <xdr:colOff>400050</xdr:colOff>
                <xdr:row>162</xdr:row>
                <xdr:rowOff>485775</xdr:rowOff>
              </to>
            </anchor>
          </objectPr>
        </oleObject>
      </mc:Choice>
      <mc:Fallback>
        <oleObject progId="PBrush" shapeId="48933" r:id="rId3799"/>
      </mc:Fallback>
    </mc:AlternateContent>
    <mc:AlternateContent xmlns:mc="http://schemas.openxmlformats.org/markup-compatibility/2006">
      <mc:Choice Requires="x14">
        <oleObject progId="PBrush" shapeId="48934" r:id="rId3800">
          <objectPr defaultSize="0" r:id="rId125">
            <anchor moveWithCells="1" sizeWithCells="1">
              <from>
                <xdr:col>38</xdr:col>
                <xdr:colOff>0</xdr:colOff>
                <xdr:row>162</xdr:row>
                <xdr:rowOff>0</xdr:rowOff>
              </from>
              <to>
                <xdr:col>38</xdr:col>
                <xdr:colOff>400050</xdr:colOff>
                <xdr:row>162</xdr:row>
                <xdr:rowOff>485775</xdr:rowOff>
              </to>
            </anchor>
          </objectPr>
        </oleObject>
      </mc:Choice>
      <mc:Fallback>
        <oleObject progId="PBrush" shapeId="48934" r:id="rId3800"/>
      </mc:Fallback>
    </mc:AlternateContent>
    <mc:AlternateContent xmlns:mc="http://schemas.openxmlformats.org/markup-compatibility/2006">
      <mc:Choice Requires="x14">
        <oleObject progId="PBrush" shapeId="48935" r:id="rId3801">
          <objectPr defaultSize="0" r:id="rId939">
            <anchor moveWithCells="1" sizeWithCells="1">
              <from>
                <xdr:col>42</xdr:col>
                <xdr:colOff>0</xdr:colOff>
                <xdr:row>195</xdr:row>
                <xdr:rowOff>0</xdr:rowOff>
              </from>
              <to>
                <xdr:col>42</xdr:col>
                <xdr:colOff>400050</xdr:colOff>
                <xdr:row>195</xdr:row>
                <xdr:rowOff>485775</xdr:rowOff>
              </to>
            </anchor>
          </objectPr>
        </oleObject>
      </mc:Choice>
      <mc:Fallback>
        <oleObject progId="PBrush" shapeId="48935" r:id="rId3801"/>
      </mc:Fallback>
    </mc:AlternateContent>
    <mc:AlternateContent xmlns:mc="http://schemas.openxmlformats.org/markup-compatibility/2006">
      <mc:Choice Requires="x14">
        <oleObject progId="PBrush" shapeId="48936" r:id="rId3802">
          <objectPr defaultSize="0" r:id="rId973">
            <anchor moveWithCells="1" sizeWithCells="1">
              <from>
                <xdr:col>42</xdr:col>
                <xdr:colOff>0</xdr:colOff>
                <xdr:row>162</xdr:row>
                <xdr:rowOff>0</xdr:rowOff>
              </from>
              <to>
                <xdr:col>42</xdr:col>
                <xdr:colOff>400050</xdr:colOff>
                <xdr:row>162</xdr:row>
                <xdr:rowOff>485775</xdr:rowOff>
              </to>
            </anchor>
          </objectPr>
        </oleObject>
      </mc:Choice>
      <mc:Fallback>
        <oleObject progId="PBrush" shapeId="48936" r:id="rId3802"/>
      </mc:Fallback>
    </mc:AlternateContent>
    <mc:AlternateContent xmlns:mc="http://schemas.openxmlformats.org/markup-compatibility/2006">
      <mc:Choice Requires="x14">
        <oleObject progId="PBrush" shapeId="48937" r:id="rId3803">
          <objectPr defaultSize="0" r:id="rId17">
            <anchor moveWithCells="1" sizeWithCells="1">
              <from>
                <xdr:col>28</xdr:col>
                <xdr:colOff>0</xdr:colOff>
                <xdr:row>194</xdr:row>
                <xdr:rowOff>0</xdr:rowOff>
              </from>
              <to>
                <xdr:col>28</xdr:col>
                <xdr:colOff>400050</xdr:colOff>
                <xdr:row>194</xdr:row>
                <xdr:rowOff>485775</xdr:rowOff>
              </to>
            </anchor>
          </objectPr>
        </oleObject>
      </mc:Choice>
      <mc:Fallback>
        <oleObject progId="PBrush" shapeId="48937" r:id="rId3803"/>
      </mc:Fallback>
    </mc:AlternateContent>
    <mc:AlternateContent xmlns:mc="http://schemas.openxmlformats.org/markup-compatibility/2006">
      <mc:Choice Requires="x14">
        <oleObject progId="PBrush" shapeId="48938" r:id="rId3804">
          <objectPr defaultSize="0" r:id="rId129">
            <anchor moveWithCells="1" sizeWithCells="1">
              <from>
                <xdr:col>30</xdr:col>
                <xdr:colOff>0</xdr:colOff>
                <xdr:row>194</xdr:row>
                <xdr:rowOff>0</xdr:rowOff>
              </from>
              <to>
                <xdr:col>30</xdr:col>
                <xdr:colOff>400050</xdr:colOff>
                <xdr:row>194</xdr:row>
                <xdr:rowOff>485775</xdr:rowOff>
              </to>
            </anchor>
          </objectPr>
        </oleObject>
      </mc:Choice>
      <mc:Fallback>
        <oleObject progId="PBrush" shapeId="48938" r:id="rId3804"/>
      </mc:Fallback>
    </mc:AlternateContent>
    <mc:AlternateContent xmlns:mc="http://schemas.openxmlformats.org/markup-compatibility/2006">
      <mc:Choice Requires="x14">
        <oleObject progId="PBrush" shapeId="48939" r:id="rId3805">
          <objectPr defaultSize="0" r:id="rId200">
            <anchor moveWithCells="1" sizeWithCells="1">
              <from>
                <xdr:col>32</xdr:col>
                <xdr:colOff>0</xdr:colOff>
                <xdr:row>194</xdr:row>
                <xdr:rowOff>0</xdr:rowOff>
              </from>
              <to>
                <xdr:col>32</xdr:col>
                <xdr:colOff>400050</xdr:colOff>
                <xdr:row>194</xdr:row>
                <xdr:rowOff>485775</xdr:rowOff>
              </to>
            </anchor>
          </objectPr>
        </oleObject>
      </mc:Choice>
      <mc:Fallback>
        <oleObject progId="PBrush" shapeId="48939" r:id="rId3805"/>
      </mc:Fallback>
    </mc:AlternateContent>
    <mc:AlternateContent xmlns:mc="http://schemas.openxmlformats.org/markup-compatibility/2006">
      <mc:Choice Requires="x14">
        <oleObject progId="PBrush" shapeId="48940" r:id="rId3806">
          <objectPr defaultSize="0" r:id="rId293">
            <anchor moveWithCells="1" sizeWithCells="1">
              <from>
                <xdr:col>34</xdr:col>
                <xdr:colOff>0</xdr:colOff>
                <xdr:row>194</xdr:row>
                <xdr:rowOff>0</xdr:rowOff>
              </from>
              <to>
                <xdr:col>34</xdr:col>
                <xdr:colOff>400050</xdr:colOff>
                <xdr:row>194</xdr:row>
                <xdr:rowOff>485775</xdr:rowOff>
              </to>
            </anchor>
          </objectPr>
        </oleObject>
      </mc:Choice>
      <mc:Fallback>
        <oleObject progId="PBrush" shapeId="48940" r:id="rId3806"/>
      </mc:Fallback>
    </mc:AlternateContent>
    <mc:AlternateContent xmlns:mc="http://schemas.openxmlformats.org/markup-compatibility/2006">
      <mc:Choice Requires="x14">
        <oleObject progId="PBrush" shapeId="48941" r:id="rId3807">
          <objectPr defaultSize="0" r:id="rId198">
            <anchor moveWithCells="1" sizeWithCells="1">
              <from>
                <xdr:col>36</xdr:col>
                <xdr:colOff>0</xdr:colOff>
                <xdr:row>194</xdr:row>
                <xdr:rowOff>0</xdr:rowOff>
              </from>
              <to>
                <xdr:col>36</xdr:col>
                <xdr:colOff>400050</xdr:colOff>
                <xdr:row>194</xdr:row>
                <xdr:rowOff>485775</xdr:rowOff>
              </to>
            </anchor>
          </objectPr>
        </oleObject>
      </mc:Choice>
      <mc:Fallback>
        <oleObject progId="PBrush" shapeId="48941" r:id="rId3807"/>
      </mc:Fallback>
    </mc:AlternateContent>
    <mc:AlternateContent xmlns:mc="http://schemas.openxmlformats.org/markup-compatibility/2006">
      <mc:Choice Requires="x14">
        <oleObject progId="PBrush" shapeId="48942" r:id="rId3808">
          <objectPr defaultSize="0" r:id="rId942">
            <anchor moveWithCells="1" sizeWithCells="1">
              <from>
                <xdr:col>38</xdr:col>
                <xdr:colOff>0</xdr:colOff>
                <xdr:row>194</xdr:row>
                <xdr:rowOff>0</xdr:rowOff>
              </from>
              <to>
                <xdr:col>38</xdr:col>
                <xdr:colOff>400050</xdr:colOff>
                <xdr:row>194</xdr:row>
                <xdr:rowOff>485775</xdr:rowOff>
              </to>
            </anchor>
          </objectPr>
        </oleObject>
      </mc:Choice>
      <mc:Fallback>
        <oleObject progId="PBrush" shapeId="48942" r:id="rId3808"/>
      </mc:Fallback>
    </mc:AlternateContent>
    <mc:AlternateContent xmlns:mc="http://schemas.openxmlformats.org/markup-compatibility/2006">
      <mc:Choice Requires="x14">
        <oleObject progId="PBrush" shapeId="48943" r:id="rId3809">
          <objectPr defaultSize="0" r:id="rId410">
            <anchor moveWithCells="1" sizeWithCells="1">
              <from>
                <xdr:col>40</xdr:col>
                <xdr:colOff>0</xdr:colOff>
                <xdr:row>194</xdr:row>
                <xdr:rowOff>0</xdr:rowOff>
              </from>
              <to>
                <xdr:col>40</xdr:col>
                <xdr:colOff>400050</xdr:colOff>
                <xdr:row>194</xdr:row>
                <xdr:rowOff>485775</xdr:rowOff>
              </to>
            </anchor>
          </objectPr>
        </oleObject>
      </mc:Choice>
      <mc:Fallback>
        <oleObject progId="PBrush" shapeId="48943" r:id="rId3809"/>
      </mc:Fallback>
    </mc:AlternateContent>
    <mc:AlternateContent xmlns:mc="http://schemas.openxmlformats.org/markup-compatibility/2006">
      <mc:Choice Requires="x14">
        <oleObject progId="PBrush" shapeId="48944" r:id="rId3810">
          <objectPr defaultSize="0" r:id="rId939">
            <anchor moveWithCells="1" sizeWithCells="1">
              <from>
                <xdr:col>42</xdr:col>
                <xdr:colOff>0</xdr:colOff>
                <xdr:row>194</xdr:row>
                <xdr:rowOff>0</xdr:rowOff>
              </from>
              <to>
                <xdr:col>42</xdr:col>
                <xdr:colOff>400050</xdr:colOff>
                <xdr:row>194</xdr:row>
                <xdr:rowOff>485775</xdr:rowOff>
              </to>
            </anchor>
          </objectPr>
        </oleObject>
      </mc:Choice>
      <mc:Fallback>
        <oleObject progId="PBrush" shapeId="48944" r:id="rId3810"/>
      </mc:Fallback>
    </mc:AlternateContent>
    <mc:AlternateContent xmlns:mc="http://schemas.openxmlformats.org/markup-compatibility/2006">
      <mc:Choice Requires="x14">
        <oleObject progId="PBrush" shapeId="48945" r:id="rId3811">
          <objectPr defaultSize="0" r:id="rId17">
            <anchor moveWithCells="1" sizeWithCells="1">
              <from>
                <xdr:col>28</xdr:col>
                <xdr:colOff>0</xdr:colOff>
                <xdr:row>193</xdr:row>
                <xdr:rowOff>0</xdr:rowOff>
              </from>
              <to>
                <xdr:col>28</xdr:col>
                <xdr:colOff>400050</xdr:colOff>
                <xdr:row>193</xdr:row>
                <xdr:rowOff>485775</xdr:rowOff>
              </to>
            </anchor>
          </objectPr>
        </oleObject>
      </mc:Choice>
      <mc:Fallback>
        <oleObject progId="PBrush" shapeId="48945" r:id="rId3811"/>
      </mc:Fallback>
    </mc:AlternateContent>
    <mc:AlternateContent xmlns:mc="http://schemas.openxmlformats.org/markup-compatibility/2006">
      <mc:Choice Requires="x14">
        <oleObject progId="PBrush" shapeId="48946" r:id="rId3812">
          <objectPr defaultSize="0" r:id="rId129">
            <anchor moveWithCells="1" sizeWithCells="1">
              <from>
                <xdr:col>30</xdr:col>
                <xdr:colOff>0</xdr:colOff>
                <xdr:row>193</xdr:row>
                <xdr:rowOff>0</xdr:rowOff>
              </from>
              <to>
                <xdr:col>30</xdr:col>
                <xdr:colOff>400050</xdr:colOff>
                <xdr:row>193</xdr:row>
                <xdr:rowOff>485775</xdr:rowOff>
              </to>
            </anchor>
          </objectPr>
        </oleObject>
      </mc:Choice>
      <mc:Fallback>
        <oleObject progId="PBrush" shapeId="48946" r:id="rId3812"/>
      </mc:Fallback>
    </mc:AlternateContent>
    <mc:AlternateContent xmlns:mc="http://schemas.openxmlformats.org/markup-compatibility/2006">
      <mc:Choice Requires="x14">
        <oleObject progId="PBrush" shapeId="48947" r:id="rId3813">
          <objectPr defaultSize="0" r:id="rId200">
            <anchor moveWithCells="1" sizeWithCells="1">
              <from>
                <xdr:col>32</xdr:col>
                <xdr:colOff>0</xdr:colOff>
                <xdr:row>193</xdr:row>
                <xdr:rowOff>0</xdr:rowOff>
              </from>
              <to>
                <xdr:col>32</xdr:col>
                <xdr:colOff>400050</xdr:colOff>
                <xdr:row>193</xdr:row>
                <xdr:rowOff>485775</xdr:rowOff>
              </to>
            </anchor>
          </objectPr>
        </oleObject>
      </mc:Choice>
      <mc:Fallback>
        <oleObject progId="PBrush" shapeId="48947" r:id="rId3813"/>
      </mc:Fallback>
    </mc:AlternateContent>
    <mc:AlternateContent xmlns:mc="http://schemas.openxmlformats.org/markup-compatibility/2006">
      <mc:Choice Requires="x14">
        <oleObject progId="PBrush" shapeId="48948" r:id="rId3814">
          <objectPr defaultSize="0" r:id="rId293">
            <anchor moveWithCells="1" sizeWithCells="1">
              <from>
                <xdr:col>34</xdr:col>
                <xdr:colOff>0</xdr:colOff>
                <xdr:row>193</xdr:row>
                <xdr:rowOff>0</xdr:rowOff>
              </from>
              <to>
                <xdr:col>34</xdr:col>
                <xdr:colOff>400050</xdr:colOff>
                <xdr:row>193</xdr:row>
                <xdr:rowOff>485775</xdr:rowOff>
              </to>
            </anchor>
          </objectPr>
        </oleObject>
      </mc:Choice>
      <mc:Fallback>
        <oleObject progId="PBrush" shapeId="48948" r:id="rId3814"/>
      </mc:Fallback>
    </mc:AlternateContent>
    <mc:AlternateContent xmlns:mc="http://schemas.openxmlformats.org/markup-compatibility/2006">
      <mc:Choice Requires="x14">
        <oleObject progId="PBrush" shapeId="48949" r:id="rId3815">
          <objectPr defaultSize="0" r:id="rId198">
            <anchor moveWithCells="1" sizeWithCells="1">
              <from>
                <xdr:col>36</xdr:col>
                <xdr:colOff>0</xdr:colOff>
                <xdr:row>193</xdr:row>
                <xdr:rowOff>0</xdr:rowOff>
              </from>
              <to>
                <xdr:col>36</xdr:col>
                <xdr:colOff>400050</xdr:colOff>
                <xdr:row>193</xdr:row>
                <xdr:rowOff>485775</xdr:rowOff>
              </to>
            </anchor>
          </objectPr>
        </oleObject>
      </mc:Choice>
      <mc:Fallback>
        <oleObject progId="PBrush" shapeId="48949" r:id="rId3815"/>
      </mc:Fallback>
    </mc:AlternateContent>
    <mc:AlternateContent xmlns:mc="http://schemas.openxmlformats.org/markup-compatibility/2006">
      <mc:Choice Requires="x14">
        <oleObject progId="PBrush" shapeId="48950" r:id="rId3816">
          <objectPr defaultSize="0" r:id="rId942">
            <anchor moveWithCells="1" sizeWithCells="1">
              <from>
                <xdr:col>38</xdr:col>
                <xdr:colOff>0</xdr:colOff>
                <xdr:row>193</xdr:row>
                <xdr:rowOff>0</xdr:rowOff>
              </from>
              <to>
                <xdr:col>38</xdr:col>
                <xdr:colOff>400050</xdr:colOff>
                <xdr:row>193</xdr:row>
                <xdr:rowOff>485775</xdr:rowOff>
              </to>
            </anchor>
          </objectPr>
        </oleObject>
      </mc:Choice>
      <mc:Fallback>
        <oleObject progId="PBrush" shapeId="48950" r:id="rId3816"/>
      </mc:Fallback>
    </mc:AlternateContent>
    <mc:AlternateContent xmlns:mc="http://schemas.openxmlformats.org/markup-compatibility/2006">
      <mc:Choice Requires="x14">
        <oleObject progId="PBrush" shapeId="48951" r:id="rId3817">
          <objectPr defaultSize="0" r:id="rId410">
            <anchor moveWithCells="1" sizeWithCells="1">
              <from>
                <xdr:col>40</xdr:col>
                <xdr:colOff>0</xdr:colOff>
                <xdr:row>193</xdr:row>
                <xdr:rowOff>0</xdr:rowOff>
              </from>
              <to>
                <xdr:col>40</xdr:col>
                <xdr:colOff>400050</xdr:colOff>
                <xdr:row>193</xdr:row>
                <xdr:rowOff>485775</xdr:rowOff>
              </to>
            </anchor>
          </objectPr>
        </oleObject>
      </mc:Choice>
      <mc:Fallback>
        <oleObject progId="PBrush" shapeId="48951" r:id="rId3817"/>
      </mc:Fallback>
    </mc:AlternateContent>
    <mc:AlternateContent xmlns:mc="http://schemas.openxmlformats.org/markup-compatibility/2006">
      <mc:Choice Requires="x14">
        <oleObject progId="PBrush" shapeId="48952" r:id="rId3818">
          <objectPr defaultSize="0" r:id="rId939">
            <anchor moveWithCells="1" sizeWithCells="1">
              <from>
                <xdr:col>42</xdr:col>
                <xdr:colOff>0</xdr:colOff>
                <xdr:row>193</xdr:row>
                <xdr:rowOff>0</xdr:rowOff>
              </from>
              <to>
                <xdr:col>42</xdr:col>
                <xdr:colOff>400050</xdr:colOff>
                <xdr:row>193</xdr:row>
                <xdr:rowOff>485775</xdr:rowOff>
              </to>
            </anchor>
          </objectPr>
        </oleObject>
      </mc:Choice>
      <mc:Fallback>
        <oleObject progId="PBrush" shapeId="48952" r:id="rId3818"/>
      </mc:Fallback>
    </mc:AlternateContent>
    <mc:AlternateContent xmlns:mc="http://schemas.openxmlformats.org/markup-compatibility/2006">
      <mc:Choice Requires="x14">
        <oleObject progId="PBrush" shapeId="48953" r:id="rId3819">
          <objectPr defaultSize="0" r:id="rId17">
            <anchor moveWithCells="1" sizeWithCells="1">
              <from>
                <xdr:col>28</xdr:col>
                <xdr:colOff>0</xdr:colOff>
                <xdr:row>192</xdr:row>
                <xdr:rowOff>0</xdr:rowOff>
              </from>
              <to>
                <xdr:col>28</xdr:col>
                <xdr:colOff>400050</xdr:colOff>
                <xdr:row>192</xdr:row>
                <xdr:rowOff>485775</xdr:rowOff>
              </to>
            </anchor>
          </objectPr>
        </oleObject>
      </mc:Choice>
      <mc:Fallback>
        <oleObject progId="PBrush" shapeId="48953" r:id="rId3819"/>
      </mc:Fallback>
    </mc:AlternateContent>
    <mc:AlternateContent xmlns:mc="http://schemas.openxmlformats.org/markup-compatibility/2006">
      <mc:Choice Requires="x14">
        <oleObject progId="PBrush" shapeId="48954" r:id="rId3820">
          <objectPr defaultSize="0" r:id="rId129">
            <anchor moveWithCells="1" sizeWithCells="1">
              <from>
                <xdr:col>30</xdr:col>
                <xdr:colOff>0</xdr:colOff>
                <xdr:row>192</xdr:row>
                <xdr:rowOff>0</xdr:rowOff>
              </from>
              <to>
                <xdr:col>30</xdr:col>
                <xdr:colOff>400050</xdr:colOff>
                <xdr:row>192</xdr:row>
                <xdr:rowOff>485775</xdr:rowOff>
              </to>
            </anchor>
          </objectPr>
        </oleObject>
      </mc:Choice>
      <mc:Fallback>
        <oleObject progId="PBrush" shapeId="48954" r:id="rId3820"/>
      </mc:Fallback>
    </mc:AlternateContent>
    <mc:AlternateContent xmlns:mc="http://schemas.openxmlformats.org/markup-compatibility/2006">
      <mc:Choice Requires="x14">
        <oleObject progId="PBrush" shapeId="48955" r:id="rId3821">
          <objectPr defaultSize="0" r:id="rId200">
            <anchor moveWithCells="1" sizeWithCells="1">
              <from>
                <xdr:col>32</xdr:col>
                <xdr:colOff>0</xdr:colOff>
                <xdr:row>192</xdr:row>
                <xdr:rowOff>0</xdr:rowOff>
              </from>
              <to>
                <xdr:col>32</xdr:col>
                <xdr:colOff>400050</xdr:colOff>
                <xdr:row>192</xdr:row>
                <xdr:rowOff>485775</xdr:rowOff>
              </to>
            </anchor>
          </objectPr>
        </oleObject>
      </mc:Choice>
      <mc:Fallback>
        <oleObject progId="PBrush" shapeId="48955" r:id="rId3821"/>
      </mc:Fallback>
    </mc:AlternateContent>
    <mc:AlternateContent xmlns:mc="http://schemas.openxmlformats.org/markup-compatibility/2006">
      <mc:Choice Requires="x14">
        <oleObject progId="PBrush" shapeId="48956" r:id="rId3822">
          <objectPr defaultSize="0" r:id="rId293">
            <anchor moveWithCells="1" sizeWithCells="1">
              <from>
                <xdr:col>34</xdr:col>
                <xdr:colOff>0</xdr:colOff>
                <xdr:row>192</xdr:row>
                <xdr:rowOff>0</xdr:rowOff>
              </from>
              <to>
                <xdr:col>34</xdr:col>
                <xdr:colOff>400050</xdr:colOff>
                <xdr:row>192</xdr:row>
                <xdr:rowOff>485775</xdr:rowOff>
              </to>
            </anchor>
          </objectPr>
        </oleObject>
      </mc:Choice>
      <mc:Fallback>
        <oleObject progId="PBrush" shapeId="48956" r:id="rId3822"/>
      </mc:Fallback>
    </mc:AlternateContent>
    <mc:AlternateContent xmlns:mc="http://schemas.openxmlformats.org/markup-compatibility/2006">
      <mc:Choice Requires="x14">
        <oleObject progId="PBrush" shapeId="48957" r:id="rId3823">
          <objectPr defaultSize="0" r:id="rId198">
            <anchor moveWithCells="1" sizeWithCells="1">
              <from>
                <xdr:col>36</xdr:col>
                <xdr:colOff>0</xdr:colOff>
                <xdr:row>192</xdr:row>
                <xdr:rowOff>0</xdr:rowOff>
              </from>
              <to>
                <xdr:col>36</xdr:col>
                <xdr:colOff>400050</xdr:colOff>
                <xdr:row>192</xdr:row>
                <xdr:rowOff>485775</xdr:rowOff>
              </to>
            </anchor>
          </objectPr>
        </oleObject>
      </mc:Choice>
      <mc:Fallback>
        <oleObject progId="PBrush" shapeId="48957" r:id="rId3823"/>
      </mc:Fallback>
    </mc:AlternateContent>
    <mc:AlternateContent xmlns:mc="http://schemas.openxmlformats.org/markup-compatibility/2006">
      <mc:Choice Requires="x14">
        <oleObject progId="PBrush" shapeId="48958" r:id="rId3824">
          <objectPr defaultSize="0" r:id="rId942">
            <anchor moveWithCells="1" sizeWithCells="1">
              <from>
                <xdr:col>38</xdr:col>
                <xdr:colOff>0</xdr:colOff>
                <xdr:row>192</xdr:row>
                <xdr:rowOff>0</xdr:rowOff>
              </from>
              <to>
                <xdr:col>38</xdr:col>
                <xdr:colOff>400050</xdr:colOff>
                <xdr:row>192</xdr:row>
                <xdr:rowOff>485775</xdr:rowOff>
              </to>
            </anchor>
          </objectPr>
        </oleObject>
      </mc:Choice>
      <mc:Fallback>
        <oleObject progId="PBrush" shapeId="48958" r:id="rId3824"/>
      </mc:Fallback>
    </mc:AlternateContent>
    <mc:AlternateContent xmlns:mc="http://schemas.openxmlformats.org/markup-compatibility/2006">
      <mc:Choice Requires="x14">
        <oleObject progId="PBrush" shapeId="48959" r:id="rId3825">
          <objectPr defaultSize="0" r:id="rId410">
            <anchor moveWithCells="1" sizeWithCells="1">
              <from>
                <xdr:col>40</xdr:col>
                <xdr:colOff>0</xdr:colOff>
                <xdr:row>192</xdr:row>
                <xdr:rowOff>0</xdr:rowOff>
              </from>
              <to>
                <xdr:col>40</xdr:col>
                <xdr:colOff>400050</xdr:colOff>
                <xdr:row>192</xdr:row>
                <xdr:rowOff>485775</xdr:rowOff>
              </to>
            </anchor>
          </objectPr>
        </oleObject>
      </mc:Choice>
      <mc:Fallback>
        <oleObject progId="PBrush" shapeId="48959" r:id="rId3825"/>
      </mc:Fallback>
    </mc:AlternateContent>
    <mc:AlternateContent xmlns:mc="http://schemas.openxmlformats.org/markup-compatibility/2006">
      <mc:Choice Requires="x14">
        <oleObject progId="PBrush" shapeId="48960" r:id="rId3826">
          <objectPr defaultSize="0" r:id="rId939">
            <anchor moveWithCells="1" sizeWithCells="1">
              <from>
                <xdr:col>42</xdr:col>
                <xdr:colOff>0</xdr:colOff>
                <xdr:row>192</xdr:row>
                <xdr:rowOff>0</xdr:rowOff>
              </from>
              <to>
                <xdr:col>42</xdr:col>
                <xdr:colOff>400050</xdr:colOff>
                <xdr:row>192</xdr:row>
                <xdr:rowOff>485775</xdr:rowOff>
              </to>
            </anchor>
          </objectPr>
        </oleObject>
      </mc:Choice>
      <mc:Fallback>
        <oleObject progId="PBrush" shapeId="48960" r:id="rId3826"/>
      </mc:Fallback>
    </mc:AlternateContent>
    <mc:AlternateContent xmlns:mc="http://schemas.openxmlformats.org/markup-compatibility/2006">
      <mc:Choice Requires="x14">
        <oleObject progId="PBrush" shapeId="48961" r:id="rId3827">
          <objectPr defaultSize="0" r:id="rId129">
            <anchor moveWithCells="1" sizeWithCells="1">
              <from>
                <xdr:col>28</xdr:col>
                <xdr:colOff>0</xdr:colOff>
                <xdr:row>161</xdr:row>
                <xdr:rowOff>0</xdr:rowOff>
              </from>
              <to>
                <xdr:col>28</xdr:col>
                <xdr:colOff>400050</xdr:colOff>
                <xdr:row>161</xdr:row>
                <xdr:rowOff>485775</xdr:rowOff>
              </to>
            </anchor>
          </objectPr>
        </oleObject>
      </mc:Choice>
      <mc:Fallback>
        <oleObject progId="PBrush" shapeId="48961" r:id="rId3827"/>
      </mc:Fallback>
    </mc:AlternateContent>
    <mc:AlternateContent xmlns:mc="http://schemas.openxmlformats.org/markup-compatibility/2006">
      <mc:Choice Requires="x14">
        <oleObject progId="PBrush" shapeId="48962" r:id="rId3828">
          <objectPr defaultSize="0" r:id="rId200">
            <anchor moveWithCells="1" sizeWithCells="1">
              <from>
                <xdr:col>30</xdr:col>
                <xdr:colOff>0</xdr:colOff>
                <xdr:row>161</xdr:row>
                <xdr:rowOff>0</xdr:rowOff>
              </from>
              <to>
                <xdr:col>30</xdr:col>
                <xdr:colOff>400050</xdr:colOff>
                <xdr:row>161</xdr:row>
                <xdr:rowOff>485775</xdr:rowOff>
              </to>
            </anchor>
          </objectPr>
        </oleObject>
      </mc:Choice>
      <mc:Fallback>
        <oleObject progId="PBrush" shapeId="48962" r:id="rId3828"/>
      </mc:Fallback>
    </mc:AlternateContent>
    <mc:AlternateContent xmlns:mc="http://schemas.openxmlformats.org/markup-compatibility/2006">
      <mc:Choice Requires="x14">
        <oleObject progId="PBrush" shapeId="48963" r:id="rId3829">
          <objectPr defaultSize="0" r:id="rId293">
            <anchor moveWithCells="1" sizeWithCells="1">
              <from>
                <xdr:col>32</xdr:col>
                <xdr:colOff>0</xdr:colOff>
                <xdr:row>161</xdr:row>
                <xdr:rowOff>0</xdr:rowOff>
              </from>
              <to>
                <xdr:col>32</xdr:col>
                <xdr:colOff>400050</xdr:colOff>
                <xdr:row>161</xdr:row>
                <xdr:rowOff>485775</xdr:rowOff>
              </to>
            </anchor>
          </objectPr>
        </oleObject>
      </mc:Choice>
      <mc:Fallback>
        <oleObject progId="PBrush" shapeId="48963" r:id="rId3829"/>
      </mc:Fallback>
    </mc:AlternateContent>
    <mc:AlternateContent xmlns:mc="http://schemas.openxmlformats.org/markup-compatibility/2006">
      <mc:Choice Requires="x14">
        <oleObject progId="PBrush" shapeId="48964" r:id="rId3830">
          <objectPr defaultSize="0" r:id="rId353">
            <anchor moveWithCells="1" sizeWithCells="1">
              <from>
                <xdr:col>34</xdr:col>
                <xdr:colOff>0</xdr:colOff>
                <xdr:row>161</xdr:row>
                <xdr:rowOff>0</xdr:rowOff>
              </from>
              <to>
                <xdr:col>34</xdr:col>
                <xdr:colOff>400050</xdr:colOff>
                <xdr:row>161</xdr:row>
                <xdr:rowOff>485775</xdr:rowOff>
              </to>
            </anchor>
          </objectPr>
        </oleObject>
      </mc:Choice>
      <mc:Fallback>
        <oleObject progId="PBrush" shapeId="48964" r:id="rId3830"/>
      </mc:Fallback>
    </mc:AlternateContent>
    <mc:AlternateContent xmlns:mc="http://schemas.openxmlformats.org/markup-compatibility/2006">
      <mc:Choice Requires="x14">
        <oleObject progId="PBrush" shapeId="48965" r:id="rId3831">
          <objectPr defaultSize="0" r:id="rId291">
            <anchor moveWithCells="1" sizeWithCells="1">
              <from>
                <xdr:col>36</xdr:col>
                <xdr:colOff>0</xdr:colOff>
                <xdr:row>161</xdr:row>
                <xdr:rowOff>0</xdr:rowOff>
              </from>
              <to>
                <xdr:col>36</xdr:col>
                <xdr:colOff>400050</xdr:colOff>
                <xdr:row>161</xdr:row>
                <xdr:rowOff>485775</xdr:rowOff>
              </to>
            </anchor>
          </objectPr>
        </oleObject>
      </mc:Choice>
      <mc:Fallback>
        <oleObject progId="PBrush" shapeId="48965" r:id="rId3831"/>
      </mc:Fallback>
    </mc:AlternateContent>
    <mc:AlternateContent xmlns:mc="http://schemas.openxmlformats.org/markup-compatibility/2006">
      <mc:Choice Requires="x14">
        <oleObject progId="PBrush" shapeId="48966" r:id="rId3832">
          <objectPr defaultSize="0" r:id="rId501">
            <anchor moveWithCells="1" sizeWithCells="1">
              <from>
                <xdr:col>40</xdr:col>
                <xdr:colOff>0</xdr:colOff>
                <xdr:row>161</xdr:row>
                <xdr:rowOff>0</xdr:rowOff>
              </from>
              <to>
                <xdr:col>40</xdr:col>
                <xdr:colOff>400050</xdr:colOff>
                <xdr:row>161</xdr:row>
                <xdr:rowOff>485775</xdr:rowOff>
              </to>
            </anchor>
          </objectPr>
        </oleObject>
      </mc:Choice>
      <mc:Fallback>
        <oleObject progId="PBrush" shapeId="48966" r:id="rId3832"/>
      </mc:Fallback>
    </mc:AlternateContent>
    <mc:AlternateContent xmlns:mc="http://schemas.openxmlformats.org/markup-compatibility/2006">
      <mc:Choice Requires="x14">
        <oleObject progId="PBrush" shapeId="48967" r:id="rId3833">
          <objectPr defaultSize="0" r:id="rId125">
            <anchor moveWithCells="1" sizeWithCells="1">
              <from>
                <xdr:col>38</xdr:col>
                <xdr:colOff>0</xdr:colOff>
                <xdr:row>161</xdr:row>
                <xdr:rowOff>0</xdr:rowOff>
              </from>
              <to>
                <xdr:col>38</xdr:col>
                <xdr:colOff>400050</xdr:colOff>
                <xdr:row>161</xdr:row>
                <xdr:rowOff>485775</xdr:rowOff>
              </to>
            </anchor>
          </objectPr>
        </oleObject>
      </mc:Choice>
      <mc:Fallback>
        <oleObject progId="PBrush" shapeId="48967" r:id="rId3833"/>
      </mc:Fallback>
    </mc:AlternateContent>
    <mc:AlternateContent xmlns:mc="http://schemas.openxmlformats.org/markup-compatibility/2006">
      <mc:Choice Requires="x14">
        <oleObject progId="PBrush" shapeId="48968" r:id="rId3834">
          <objectPr defaultSize="0" r:id="rId973">
            <anchor moveWithCells="1" sizeWithCells="1">
              <from>
                <xdr:col>42</xdr:col>
                <xdr:colOff>0</xdr:colOff>
                <xdr:row>161</xdr:row>
                <xdr:rowOff>0</xdr:rowOff>
              </from>
              <to>
                <xdr:col>42</xdr:col>
                <xdr:colOff>400050</xdr:colOff>
                <xdr:row>161</xdr:row>
                <xdr:rowOff>485775</xdr:rowOff>
              </to>
            </anchor>
          </objectPr>
        </oleObject>
      </mc:Choice>
      <mc:Fallback>
        <oleObject progId="PBrush" shapeId="48968" r:id="rId3834"/>
      </mc:Fallback>
    </mc:AlternateContent>
    <mc:AlternateContent xmlns:mc="http://schemas.openxmlformats.org/markup-compatibility/2006">
      <mc:Choice Requires="x14">
        <oleObject progId="PBrush" shapeId="48969" r:id="rId3835">
          <objectPr defaultSize="0" r:id="rId200">
            <anchor moveWithCells="1" sizeWithCells="1">
              <from>
                <xdr:col>28</xdr:col>
                <xdr:colOff>0</xdr:colOff>
                <xdr:row>163</xdr:row>
                <xdr:rowOff>0</xdr:rowOff>
              </from>
              <to>
                <xdr:col>28</xdr:col>
                <xdr:colOff>400050</xdr:colOff>
                <xdr:row>163</xdr:row>
                <xdr:rowOff>485775</xdr:rowOff>
              </to>
            </anchor>
          </objectPr>
        </oleObject>
      </mc:Choice>
      <mc:Fallback>
        <oleObject progId="PBrush" shapeId="48969" r:id="rId3835"/>
      </mc:Fallback>
    </mc:AlternateContent>
    <mc:AlternateContent xmlns:mc="http://schemas.openxmlformats.org/markup-compatibility/2006">
      <mc:Choice Requires="x14">
        <oleObject progId="PBrush" shapeId="48970" r:id="rId3836">
          <objectPr defaultSize="0" r:id="rId293">
            <anchor moveWithCells="1" sizeWithCells="1">
              <from>
                <xdr:col>30</xdr:col>
                <xdr:colOff>0</xdr:colOff>
                <xdr:row>163</xdr:row>
                <xdr:rowOff>0</xdr:rowOff>
              </from>
              <to>
                <xdr:col>30</xdr:col>
                <xdr:colOff>400050</xdr:colOff>
                <xdr:row>163</xdr:row>
                <xdr:rowOff>485775</xdr:rowOff>
              </to>
            </anchor>
          </objectPr>
        </oleObject>
      </mc:Choice>
      <mc:Fallback>
        <oleObject progId="PBrush" shapeId="48970" r:id="rId3836"/>
      </mc:Fallback>
    </mc:AlternateContent>
    <mc:AlternateContent xmlns:mc="http://schemas.openxmlformats.org/markup-compatibility/2006">
      <mc:Choice Requires="x14">
        <oleObject progId="PBrush" shapeId="48971" r:id="rId3837">
          <objectPr defaultSize="0" r:id="rId353">
            <anchor moveWithCells="1" sizeWithCells="1">
              <from>
                <xdr:col>32</xdr:col>
                <xdr:colOff>0</xdr:colOff>
                <xdr:row>163</xdr:row>
                <xdr:rowOff>0</xdr:rowOff>
              </from>
              <to>
                <xdr:col>32</xdr:col>
                <xdr:colOff>400050</xdr:colOff>
                <xdr:row>163</xdr:row>
                <xdr:rowOff>485775</xdr:rowOff>
              </to>
            </anchor>
          </objectPr>
        </oleObject>
      </mc:Choice>
      <mc:Fallback>
        <oleObject progId="PBrush" shapeId="48971" r:id="rId3837"/>
      </mc:Fallback>
    </mc:AlternateContent>
    <mc:AlternateContent xmlns:mc="http://schemas.openxmlformats.org/markup-compatibility/2006">
      <mc:Choice Requires="x14">
        <oleObject progId="PBrush" shapeId="48972" r:id="rId3838">
          <objectPr defaultSize="0" r:id="rId413">
            <anchor moveWithCells="1" sizeWithCells="1">
              <from>
                <xdr:col>34</xdr:col>
                <xdr:colOff>0</xdr:colOff>
                <xdr:row>163</xdr:row>
                <xdr:rowOff>0</xdr:rowOff>
              </from>
              <to>
                <xdr:col>34</xdr:col>
                <xdr:colOff>400050</xdr:colOff>
                <xdr:row>163</xdr:row>
                <xdr:rowOff>485775</xdr:rowOff>
              </to>
            </anchor>
          </objectPr>
        </oleObject>
      </mc:Choice>
      <mc:Fallback>
        <oleObject progId="PBrush" shapeId="48972" r:id="rId3838"/>
      </mc:Fallback>
    </mc:AlternateContent>
    <mc:AlternateContent xmlns:mc="http://schemas.openxmlformats.org/markup-compatibility/2006">
      <mc:Choice Requires="x14">
        <oleObject progId="PBrush" shapeId="48973" r:id="rId3839">
          <objectPr defaultSize="0" r:id="rId413">
            <anchor moveWithCells="1" sizeWithCells="1">
              <from>
                <xdr:col>32</xdr:col>
                <xdr:colOff>0</xdr:colOff>
                <xdr:row>166</xdr:row>
                <xdr:rowOff>0</xdr:rowOff>
              </from>
              <to>
                <xdr:col>32</xdr:col>
                <xdr:colOff>400050</xdr:colOff>
                <xdr:row>166</xdr:row>
                <xdr:rowOff>485775</xdr:rowOff>
              </to>
            </anchor>
          </objectPr>
        </oleObject>
      </mc:Choice>
      <mc:Fallback>
        <oleObject progId="PBrush" shapeId="48973" r:id="rId3839"/>
      </mc:Fallback>
    </mc:AlternateContent>
    <mc:AlternateContent xmlns:mc="http://schemas.openxmlformats.org/markup-compatibility/2006">
      <mc:Choice Requires="x14">
        <oleObject progId="PBrush" shapeId="48974" r:id="rId3840">
          <objectPr defaultSize="0" r:id="rId353">
            <anchor moveWithCells="1" sizeWithCells="1">
              <from>
                <xdr:col>30</xdr:col>
                <xdr:colOff>0</xdr:colOff>
                <xdr:row>166</xdr:row>
                <xdr:rowOff>0</xdr:rowOff>
              </from>
              <to>
                <xdr:col>30</xdr:col>
                <xdr:colOff>400050</xdr:colOff>
                <xdr:row>166</xdr:row>
                <xdr:rowOff>485775</xdr:rowOff>
              </to>
            </anchor>
          </objectPr>
        </oleObject>
      </mc:Choice>
      <mc:Fallback>
        <oleObject progId="PBrush" shapeId="48974" r:id="rId3840"/>
      </mc:Fallback>
    </mc:AlternateContent>
    <mc:AlternateContent xmlns:mc="http://schemas.openxmlformats.org/markup-compatibility/2006">
      <mc:Choice Requires="x14">
        <oleObject progId="PBrush" shapeId="48975" r:id="rId3841">
          <objectPr defaultSize="0" r:id="rId293">
            <anchor moveWithCells="1" sizeWithCells="1">
              <from>
                <xdr:col>28</xdr:col>
                <xdr:colOff>0</xdr:colOff>
                <xdr:row>166</xdr:row>
                <xdr:rowOff>0</xdr:rowOff>
              </from>
              <to>
                <xdr:col>28</xdr:col>
                <xdr:colOff>400050</xdr:colOff>
                <xdr:row>166</xdr:row>
                <xdr:rowOff>485775</xdr:rowOff>
              </to>
            </anchor>
          </objectPr>
        </oleObject>
      </mc:Choice>
      <mc:Fallback>
        <oleObject progId="PBrush" shapeId="48975" r:id="rId3841"/>
      </mc:Fallback>
    </mc:AlternateContent>
    <mc:AlternateContent xmlns:mc="http://schemas.openxmlformats.org/markup-compatibility/2006">
      <mc:Choice Requires="x14">
        <oleObject progId="PBrush" shapeId="48976" r:id="rId3842">
          <objectPr defaultSize="0" r:id="rId351">
            <anchor moveWithCells="1" sizeWithCells="1">
              <from>
                <xdr:col>36</xdr:col>
                <xdr:colOff>0</xdr:colOff>
                <xdr:row>163</xdr:row>
                <xdr:rowOff>0</xdr:rowOff>
              </from>
              <to>
                <xdr:col>36</xdr:col>
                <xdr:colOff>400050</xdr:colOff>
                <xdr:row>163</xdr:row>
                <xdr:rowOff>485775</xdr:rowOff>
              </to>
            </anchor>
          </objectPr>
        </oleObject>
      </mc:Choice>
      <mc:Fallback>
        <oleObject progId="PBrush" shapeId="48976" r:id="rId3842"/>
      </mc:Fallback>
    </mc:AlternateContent>
    <mc:AlternateContent xmlns:mc="http://schemas.openxmlformats.org/markup-compatibility/2006">
      <mc:Choice Requires="x14">
        <oleObject progId="PBrush" shapeId="48977" r:id="rId3843">
          <objectPr defaultSize="0" r:id="rId127">
            <anchor moveWithCells="1" sizeWithCells="1">
              <from>
                <xdr:col>34</xdr:col>
                <xdr:colOff>0</xdr:colOff>
                <xdr:row>166</xdr:row>
                <xdr:rowOff>0</xdr:rowOff>
              </from>
              <to>
                <xdr:col>34</xdr:col>
                <xdr:colOff>400050</xdr:colOff>
                <xdr:row>166</xdr:row>
                <xdr:rowOff>485775</xdr:rowOff>
              </to>
            </anchor>
          </objectPr>
        </oleObject>
      </mc:Choice>
      <mc:Fallback>
        <oleObject progId="PBrush" shapeId="48977" r:id="rId3843"/>
      </mc:Fallback>
    </mc:AlternateContent>
    <mc:AlternateContent xmlns:mc="http://schemas.openxmlformats.org/markup-compatibility/2006">
      <mc:Choice Requires="x14">
        <oleObject progId="PBrush" shapeId="48978" r:id="rId3844">
          <objectPr defaultSize="0" r:id="rId196">
            <anchor moveWithCells="1" sizeWithCells="1">
              <from>
                <xdr:col>38</xdr:col>
                <xdr:colOff>0</xdr:colOff>
                <xdr:row>163</xdr:row>
                <xdr:rowOff>0</xdr:rowOff>
              </from>
              <to>
                <xdr:col>38</xdr:col>
                <xdr:colOff>400050</xdr:colOff>
                <xdr:row>163</xdr:row>
                <xdr:rowOff>485775</xdr:rowOff>
              </to>
            </anchor>
          </objectPr>
        </oleObject>
      </mc:Choice>
      <mc:Fallback>
        <oleObject progId="PBrush" shapeId="48978" r:id="rId3844"/>
      </mc:Fallback>
    </mc:AlternateContent>
    <mc:AlternateContent xmlns:mc="http://schemas.openxmlformats.org/markup-compatibility/2006">
      <mc:Choice Requires="x14">
        <oleObject progId="PBrush" shapeId="48980" r:id="rId3845">
          <objectPr defaultSize="0" r:id="rId619">
            <anchor moveWithCells="1" sizeWithCells="1">
              <from>
                <xdr:col>40</xdr:col>
                <xdr:colOff>0</xdr:colOff>
                <xdr:row>166</xdr:row>
                <xdr:rowOff>0</xdr:rowOff>
              </from>
              <to>
                <xdr:col>40</xdr:col>
                <xdr:colOff>400050</xdr:colOff>
                <xdr:row>166</xdr:row>
                <xdr:rowOff>485775</xdr:rowOff>
              </to>
            </anchor>
          </objectPr>
        </oleObject>
      </mc:Choice>
      <mc:Fallback>
        <oleObject progId="PBrush" shapeId="48980" r:id="rId3845"/>
      </mc:Fallback>
    </mc:AlternateContent>
    <mc:AlternateContent xmlns:mc="http://schemas.openxmlformats.org/markup-compatibility/2006">
      <mc:Choice Requires="x14">
        <oleObject progId="PBrush" shapeId="48981" r:id="rId3846">
          <objectPr defaultSize="0" r:id="rId568">
            <anchor moveWithCells="1" sizeWithCells="1">
              <from>
                <xdr:col>40</xdr:col>
                <xdr:colOff>0</xdr:colOff>
                <xdr:row>163</xdr:row>
                <xdr:rowOff>0</xdr:rowOff>
              </from>
              <to>
                <xdr:col>40</xdr:col>
                <xdr:colOff>400050</xdr:colOff>
                <xdr:row>163</xdr:row>
                <xdr:rowOff>485775</xdr:rowOff>
              </to>
            </anchor>
          </objectPr>
        </oleObject>
      </mc:Choice>
      <mc:Fallback>
        <oleObject progId="PBrush" shapeId="48981" r:id="rId3846"/>
      </mc:Fallback>
    </mc:AlternateContent>
    <mc:AlternateContent xmlns:mc="http://schemas.openxmlformats.org/markup-compatibility/2006">
      <mc:Choice Requires="x14">
        <oleObject progId="PBrush" shapeId="48982" r:id="rId3847">
          <objectPr defaultSize="0" r:id="rId289">
            <anchor moveWithCells="1" sizeWithCells="1">
              <from>
                <xdr:col>38</xdr:col>
                <xdr:colOff>0</xdr:colOff>
                <xdr:row>166</xdr:row>
                <xdr:rowOff>0</xdr:rowOff>
              </from>
              <to>
                <xdr:col>38</xdr:col>
                <xdr:colOff>400050</xdr:colOff>
                <xdr:row>166</xdr:row>
                <xdr:rowOff>485775</xdr:rowOff>
              </to>
            </anchor>
          </objectPr>
        </oleObject>
      </mc:Choice>
      <mc:Fallback>
        <oleObject progId="PBrush" shapeId="48982" r:id="rId3847"/>
      </mc:Fallback>
    </mc:AlternateContent>
    <mc:AlternateContent xmlns:mc="http://schemas.openxmlformats.org/markup-compatibility/2006">
      <mc:Choice Requires="x14">
        <oleObject progId="PBrush" shapeId="48983" r:id="rId3848">
          <objectPr defaultSize="0" r:id="rId19">
            <anchor moveWithCells="1" sizeWithCells="1">
              <from>
                <xdr:col>36</xdr:col>
                <xdr:colOff>0</xdr:colOff>
                <xdr:row>166</xdr:row>
                <xdr:rowOff>0</xdr:rowOff>
              </from>
              <to>
                <xdr:col>36</xdr:col>
                <xdr:colOff>400050</xdr:colOff>
                <xdr:row>166</xdr:row>
                <xdr:rowOff>485775</xdr:rowOff>
              </to>
            </anchor>
          </objectPr>
        </oleObject>
      </mc:Choice>
      <mc:Fallback>
        <oleObject progId="PBrush" shapeId="48983" r:id="rId3848"/>
      </mc:Fallback>
    </mc:AlternateContent>
    <mc:AlternateContent xmlns:mc="http://schemas.openxmlformats.org/markup-compatibility/2006">
      <mc:Choice Requires="x14">
        <oleObject progId="PBrush" shapeId="48984" r:id="rId3849">
          <objectPr defaultSize="0" r:id="rId990">
            <anchor moveWithCells="1" sizeWithCells="1">
              <from>
                <xdr:col>42</xdr:col>
                <xdr:colOff>0</xdr:colOff>
                <xdr:row>163</xdr:row>
                <xdr:rowOff>0</xdr:rowOff>
              </from>
              <to>
                <xdr:col>42</xdr:col>
                <xdr:colOff>400050</xdr:colOff>
                <xdr:row>163</xdr:row>
                <xdr:rowOff>485775</xdr:rowOff>
              </to>
            </anchor>
          </objectPr>
        </oleObject>
      </mc:Choice>
      <mc:Fallback>
        <oleObject progId="PBrush" shapeId="48984" r:id="rId3849"/>
      </mc:Fallback>
    </mc:AlternateContent>
    <mc:AlternateContent xmlns:mc="http://schemas.openxmlformats.org/markup-compatibility/2006">
      <mc:Choice Requires="x14">
        <oleObject progId="PBrush" shapeId="48985" r:id="rId3850">
          <objectPr defaultSize="0" r:id="rId1007">
            <anchor moveWithCells="1" sizeWithCells="1">
              <from>
                <xdr:col>42</xdr:col>
                <xdr:colOff>0</xdr:colOff>
                <xdr:row>166</xdr:row>
                <xdr:rowOff>0</xdr:rowOff>
              </from>
              <to>
                <xdr:col>42</xdr:col>
                <xdr:colOff>400050</xdr:colOff>
                <xdr:row>166</xdr:row>
                <xdr:rowOff>485775</xdr:rowOff>
              </to>
            </anchor>
          </objectPr>
        </oleObject>
      </mc:Choice>
      <mc:Fallback>
        <oleObject progId="PBrush" shapeId="48985" r:id="rId3850"/>
      </mc:Fallback>
    </mc:AlternateContent>
    <mc:AlternateContent xmlns:mc="http://schemas.openxmlformats.org/markup-compatibility/2006">
      <mc:Choice Requires="x14">
        <oleObject progId="PBrush" shapeId="48986" r:id="rId3851">
          <objectPr defaultSize="0" r:id="rId200">
            <anchor moveWithCells="1" sizeWithCells="1">
              <from>
                <xdr:col>28</xdr:col>
                <xdr:colOff>0</xdr:colOff>
                <xdr:row>164</xdr:row>
                <xdr:rowOff>0</xdr:rowOff>
              </from>
              <to>
                <xdr:col>28</xdr:col>
                <xdr:colOff>400050</xdr:colOff>
                <xdr:row>164</xdr:row>
                <xdr:rowOff>485775</xdr:rowOff>
              </to>
            </anchor>
          </objectPr>
        </oleObject>
      </mc:Choice>
      <mc:Fallback>
        <oleObject progId="PBrush" shapeId="48986" r:id="rId3851"/>
      </mc:Fallback>
    </mc:AlternateContent>
    <mc:AlternateContent xmlns:mc="http://schemas.openxmlformats.org/markup-compatibility/2006">
      <mc:Choice Requires="x14">
        <oleObject progId="PBrush" shapeId="48987" r:id="rId3852">
          <objectPr defaultSize="0" r:id="rId293">
            <anchor moveWithCells="1" sizeWithCells="1">
              <from>
                <xdr:col>30</xdr:col>
                <xdr:colOff>0</xdr:colOff>
                <xdr:row>164</xdr:row>
                <xdr:rowOff>0</xdr:rowOff>
              </from>
              <to>
                <xdr:col>30</xdr:col>
                <xdr:colOff>400050</xdr:colOff>
                <xdr:row>164</xdr:row>
                <xdr:rowOff>485775</xdr:rowOff>
              </to>
            </anchor>
          </objectPr>
        </oleObject>
      </mc:Choice>
      <mc:Fallback>
        <oleObject progId="PBrush" shapeId="48987" r:id="rId3852"/>
      </mc:Fallback>
    </mc:AlternateContent>
    <mc:AlternateContent xmlns:mc="http://schemas.openxmlformats.org/markup-compatibility/2006">
      <mc:Choice Requires="x14">
        <oleObject progId="PBrush" shapeId="48988" r:id="rId3853">
          <objectPr defaultSize="0" r:id="rId353">
            <anchor moveWithCells="1" sizeWithCells="1">
              <from>
                <xdr:col>32</xdr:col>
                <xdr:colOff>0</xdr:colOff>
                <xdr:row>164</xdr:row>
                <xdr:rowOff>0</xdr:rowOff>
              </from>
              <to>
                <xdr:col>32</xdr:col>
                <xdr:colOff>400050</xdr:colOff>
                <xdr:row>164</xdr:row>
                <xdr:rowOff>485775</xdr:rowOff>
              </to>
            </anchor>
          </objectPr>
        </oleObject>
      </mc:Choice>
      <mc:Fallback>
        <oleObject progId="PBrush" shapeId="48988" r:id="rId3853"/>
      </mc:Fallback>
    </mc:AlternateContent>
    <mc:AlternateContent xmlns:mc="http://schemas.openxmlformats.org/markup-compatibility/2006">
      <mc:Choice Requires="x14">
        <oleObject progId="PBrush" shapeId="48989" r:id="rId3854">
          <objectPr defaultSize="0" r:id="rId413">
            <anchor moveWithCells="1" sizeWithCells="1">
              <from>
                <xdr:col>34</xdr:col>
                <xdr:colOff>0</xdr:colOff>
                <xdr:row>164</xdr:row>
                <xdr:rowOff>0</xdr:rowOff>
              </from>
              <to>
                <xdr:col>34</xdr:col>
                <xdr:colOff>400050</xdr:colOff>
                <xdr:row>164</xdr:row>
                <xdr:rowOff>485775</xdr:rowOff>
              </to>
            </anchor>
          </objectPr>
        </oleObject>
      </mc:Choice>
      <mc:Fallback>
        <oleObject progId="PBrush" shapeId="48989" r:id="rId3854"/>
      </mc:Fallback>
    </mc:AlternateContent>
    <mc:AlternateContent xmlns:mc="http://schemas.openxmlformats.org/markup-compatibility/2006">
      <mc:Choice Requires="x14">
        <oleObject progId="PBrush" shapeId="48990" r:id="rId3855">
          <objectPr defaultSize="0" r:id="rId351">
            <anchor moveWithCells="1" sizeWithCells="1">
              <from>
                <xdr:col>36</xdr:col>
                <xdr:colOff>0</xdr:colOff>
                <xdr:row>164</xdr:row>
                <xdr:rowOff>0</xdr:rowOff>
              </from>
              <to>
                <xdr:col>36</xdr:col>
                <xdr:colOff>400050</xdr:colOff>
                <xdr:row>164</xdr:row>
                <xdr:rowOff>485775</xdr:rowOff>
              </to>
            </anchor>
          </objectPr>
        </oleObject>
      </mc:Choice>
      <mc:Fallback>
        <oleObject progId="PBrush" shapeId="48990" r:id="rId3855"/>
      </mc:Fallback>
    </mc:AlternateContent>
    <mc:AlternateContent xmlns:mc="http://schemas.openxmlformats.org/markup-compatibility/2006">
      <mc:Choice Requires="x14">
        <oleObject progId="PBrush" shapeId="48991" r:id="rId3856">
          <objectPr defaultSize="0" r:id="rId196">
            <anchor moveWithCells="1" sizeWithCells="1">
              <from>
                <xdr:col>38</xdr:col>
                <xdr:colOff>0</xdr:colOff>
                <xdr:row>164</xdr:row>
                <xdr:rowOff>0</xdr:rowOff>
              </from>
              <to>
                <xdr:col>38</xdr:col>
                <xdr:colOff>400050</xdr:colOff>
                <xdr:row>164</xdr:row>
                <xdr:rowOff>485775</xdr:rowOff>
              </to>
            </anchor>
          </objectPr>
        </oleObject>
      </mc:Choice>
      <mc:Fallback>
        <oleObject progId="PBrush" shapeId="48991" r:id="rId3856"/>
      </mc:Fallback>
    </mc:AlternateContent>
    <mc:AlternateContent xmlns:mc="http://schemas.openxmlformats.org/markup-compatibility/2006">
      <mc:Choice Requires="x14">
        <oleObject progId="PBrush" shapeId="48992" r:id="rId3857">
          <objectPr defaultSize="0" r:id="rId568">
            <anchor moveWithCells="1" sizeWithCells="1">
              <from>
                <xdr:col>40</xdr:col>
                <xdr:colOff>0</xdr:colOff>
                <xdr:row>164</xdr:row>
                <xdr:rowOff>0</xdr:rowOff>
              </from>
              <to>
                <xdr:col>40</xdr:col>
                <xdr:colOff>400050</xdr:colOff>
                <xdr:row>164</xdr:row>
                <xdr:rowOff>485775</xdr:rowOff>
              </to>
            </anchor>
          </objectPr>
        </oleObject>
      </mc:Choice>
      <mc:Fallback>
        <oleObject progId="PBrush" shapeId="48992" r:id="rId3857"/>
      </mc:Fallback>
    </mc:AlternateContent>
    <mc:AlternateContent xmlns:mc="http://schemas.openxmlformats.org/markup-compatibility/2006">
      <mc:Choice Requires="x14">
        <oleObject progId="PBrush" shapeId="48993" r:id="rId3858">
          <objectPr defaultSize="0" r:id="rId990">
            <anchor moveWithCells="1" sizeWithCells="1">
              <from>
                <xdr:col>42</xdr:col>
                <xdr:colOff>0</xdr:colOff>
                <xdr:row>164</xdr:row>
                <xdr:rowOff>0</xdr:rowOff>
              </from>
              <to>
                <xdr:col>42</xdr:col>
                <xdr:colOff>400050</xdr:colOff>
                <xdr:row>164</xdr:row>
                <xdr:rowOff>485775</xdr:rowOff>
              </to>
            </anchor>
          </objectPr>
        </oleObject>
      </mc:Choice>
      <mc:Fallback>
        <oleObject progId="PBrush" shapeId="48993" r:id="rId3858"/>
      </mc:Fallback>
    </mc:AlternateContent>
    <mc:AlternateContent xmlns:mc="http://schemas.openxmlformats.org/markup-compatibility/2006">
      <mc:Choice Requires="x14">
        <oleObject progId="PBrush" shapeId="48994" r:id="rId3859">
          <objectPr defaultSize="0" r:id="rId413">
            <anchor moveWithCells="1" sizeWithCells="1">
              <from>
                <xdr:col>32</xdr:col>
                <xdr:colOff>0</xdr:colOff>
                <xdr:row>165</xdr:row>
                <xdr:rowOff>0</xdr:rowOff>
              </from>
              <to>
                <xdr:col>32</xdr:col>
                <xdr:colOff>400050</xdr:colOff>
                <xdr:row>165</xdr:row>
                <xdr:rowOff>485775</xdr:rowOff>
              </to>
            </anchor>
          </objectPr>
        </oleObject>
      </mc:Choice>
      <mc:Fallback>
        <oleObject progId="PBrush" shapeId="48994" r:id="rId3859"/>
      </mc:Fallback>
    </mc:AlternateContent>
    <mc:AlternateContent xmlns:mc="http://schemas.openxmlformats.org/markup-compatibility/2006">
      <mc:Choice Requires="x14">
        <oleObject progId="PBrush" shapeId="48995" r:id="rId3860">
          <objectPr defaultSize="0" r:id="rId353">
            <anchor moveWithCells="1" sizeWithCells="1">
              <from>
                <xdr:col>30</xdr:col>
                <xdr:colOff>0</xdr:colOff>
                <xdr:row>165</xdr:row>
                <xdr:rowOff>0</xdr:rowOff>
              </from>
              <to>
                <xdr:col>30</xdr:col>
                <xdr:colOff>400050</xdr:colOff>
                <xdr:row>165</xdr:row>
                <xdr:rowOff>485775</xdr:rowOff>
              </to>
            </anchor>
          </objectPr>
        </oleObject>
      </mc:Choice>
      <mc:Fallback>
        <oleObject progId="PBrush" shapeId="48995" r:id="rId3860"/>
      </mc:Fallback>
    </mc:AlternateContent>
    <mc:AlternateContent xmlns:mc="http://schemas.openxmlformats.org/markup-compatibility/2006">
      <mc:Choice Requires="x14">
        <oleObject progId="PBrush" shapeId="48996" r:id="rId3861">
          <objectPr defaultSize="0" r:id="rId293">
            <anchor moveWithCells="1" sizeWithCells="1">
              <from>
                <xdr:col>28</xdr:col>
                <xdr:colOff>0</xdr:colOff>
                <xdr:row>165</xdr:row>
                <xdr:rowOff>0</xdr:rowOff>
              </from>
              <to>
                <xdr:col>28</xdr:col>
                <xdr:colOff>400050</xdr:colOff>
                <xdr:row>165</xdr:row>
                <xdr:rowOff>485775</xdr:rowOff>
              </to>
            </anchor>
          </objectPr>
        </oleObject>
      </mc:Choice>
      <mc:Fallback>
        <oleObject progId="PBrush" shapeId="48996" r:id="rId3861"/>
      </mc:Fallback>
    </mc:AlternateContent>
    <mc:AlternateContent xmlns:mc="http://schemas.openxmlformats.org/markup-compatibility/2006">
      <mc:Choice Requires="x14">
        <oleObject progId="PBrush" shapeId="48997" r:id="rId3862">
          <objectPr defaultSize="0" r:id="rId127">
            <anchor moveWithCells="1" sizeWithCells="1">
              <from>
                <xdr:col>34</xdr:col>
                <xdr:colOff>0</xdr:colOff>
                <xdr:row>165</xdr:row>
                <xdr:rowOff>0</xdr:rowOff>
              </from>
              <to>
                <xdr:col>34</xdr:col>
                <xdr:colOff>400050</xdr:colOff>
                <xdr:row>165</xdr:row>
                <xdr:rowOff>485775</xdr:rowOff>
              </to>
            </anchor>
          </objectPr>
        </oleObject>
      </mc:Choice>
      <mc:Fallback>
        <oleObject progId="PBrush" shapeId="48997" r:id="rId3862"/>
      </mc:Fallback>
    </mc:AlternateContent>
    <mc:AlternateContent xmlns:mc="http://schemas.openxmlformats.org/markup-compatibility/2006">
      <mc:Choice Requires="x14">
        <oleObject progId="PBrush" shapeId="48998" r:id="rId3863">
          <objectPr defaultSize="0" r:id="rId619">
            <anchor moveWithCells="1" sizeWithCells="1">
              <from>
                <xdr:col>40</xdr:col>
                <xdr:colOff>0</xdr:colOff>
                <xdr:row>165</xdr:row>
                <xdr:rowOff>0</xdr:rowOff>
              </from>
              <to>
                <xdr:col>40</xdr:col>
                <xdr:colOff>400050</xdr:colOff>
                <xdr:row>165</xdr:row>
                <xdr:rowOff>485775</xdr:rowOff>
              </to>
            </anchor>
          </objectPr>
        </oleObject>
      </mc:Choice>
      <mc:Fallback>
        <oleObject progId="PBrush" shapeId="48998" r:id="rId3863"/>
      </mc:Fallback>
    </mc:AlternateContent>
    <mc:AlternateContent xmlns:mc="http://schemas.openxmlformats.org/markup-compatibility/2006">
      <mc:Choice Requires="x14">
        <oleObject progId="PBrush" shapeId="48999" r:id="rId3864">
          <objectPr defaultSize="0" r:id="rId289">
            <anchor moveWithCells="1" sizeWithCells="1">
              <from>
                <xdr:col>38</xdr:col>
                <xdr:colOff>0</xdr:colOff>
                <xdr:row>165</xdr:row>
                <xdr:rowOff>0</xdr:rowOff>
              </from>
              <to>
                <xdr:col>38</xdr:col>
                <xdr:colOff>400050</xdr:colOff>
                <xdr:row>165</xdr:row>
                <xdr:rowOff>485775</xdr:rowOff>
              </to>
            </anchor>
          </objectPr>
        </oleObject>
      </mc:Choice>
      <mc:Fallback>
        <oleObject progId="PBrush" shapeId="48999" r:id="rId3864"/>
      </mc:Fallback>
    </mc:AlternateContent>
    <mc:AlternateContent xmlns:mc="http://schemas.openxmlformats.org/markup-compatibility/2006">
      <mc:Choice Requires="x14">
        <oleObject progId="PBrush" shapeId="49000" r:id="rId3865">
          <objectPr defaultSize="0" r:id="rId19">
            <anchor moveWithCells="1" sizeWithCells="1">
              <from>
                <xdr:col>36</xdr:col>
                <xdr:colOff>0</xdr:colOff>
                <xdr:row>165</xdr:row>
                <xdr:rowOff>0</xdr:rowOff>
              </from>
              <to>
                <xdr:col>36</xdr:col>
                <xdr:colOff>400050</xdr:colOff>
                <xdr:row>165</xdr:row>
                <xdr:rowOff>485775</xdr:rowOff>
              </to>
            </anchor>
          </objectPr>
        </oleObject>
      </mc:Choice>
      <mc:Fallback>
        <oleObject progId="PBrush" shapeId="49000" r:id="rId3865"/>
      </mc:Fallback>
    </mc:AlternateContent>
    <mc:AlternateContent xmlns:mc="http://schemas.openxmlformats.org/markup-compatibility/2006">
      <mc:Choice Requires="x14">
        <oleObject progId="PBrush" shapeId="49001" r:id="rId3866">
          <objectPr defaultSize="0" r:id="rId1007">
            <anchor moveWithCells="1" sizeWithCells="1">
              <from>
                <xdr:col>42</xdr:col>
                <xdr:colOff>0</xdr:colOff>
                <xdr:row>165</xdr:row>
                <xdr:rowOff>0</xdr:rowOff>
              </from>
              <to>
                <xdr:col>42</xdr:col>
                <xdr:colOff>400050</xdr:colOff>
                <xdr:row>165</xdr:row>
                <xdr:rowOff>485775</xdr:rowOff>
              </to>
            </anchor>
          </objectPr>
        </oleObject>
      </mc:Choice>
      <mc:Fallback>
        <oleObject progId="PBrush" shapeId="49001" r:id="rId3866"/>
      </mc:Fallback>
    </mc:AlternateContent>
    <mc:AlternateContent xmlns:mc="http://schemas.openxmlformats.org/markup-compatibility/2006">
      <mc:Choice Requires="x14">
        <oleObject progId="PBrush" shapeId="49002" r:id="rId3867">
          <objectPr defaultSize="0" r:id="rId413">
            <anchor moveWithCells="1" sizeWithCells="1">
              <from>
                <xdr:col>30</xdr:col>
                <xdr:colOff>0</xdr:colOff>
                <xdr:row>167</xdr:row>
                <xdr:rowOff>0</xdr:rowOff>
              </from>
              <to>
                <xdr:col>30</xdr:col>
                <xdr:colOff>400050</xdr:colOff>
                <xdr:row>167</xdr:row>
                <xdr:rowOff>485775</xdr:rowOff>
              </to>
            </anchor>
          </objectPr>
        </oleObject>
      </mc:Choice>
      <mc:Fallback>
        <oleObject progId="PBrush" shapeId="49002" r:id="rId3867"/>
      </mc:Fallback>
    </mc:AlternateContent>
    <mc:AlternateContent xmlns:mc="http://schemas.openxmlformats.org/markup-compatibility/2006">
      <mc:Choice Requires="x14">
        <oleObject progId="PBrush" shapeId="49003" r:id="rId3868">
          <objectPr defaultSize="0" r:id="rId353">
            <anchor moveWithCells="1" sizeWithCells="1">
              <from>
                <xdr:col>28</xdr:col>
                <xdr:colOff>0</xdr:colOff>
                <xdr:row>167</xdr:row>
                <xdr:rowOff>0</xdr:rowOff>
              </from>
              <to>
                <xdr:col>28</xdr:col>
                <xdr:colOff>400050</xdr:colOff>
                <xdr:row>167</xdr:row>
                <xdr:rowOff>485775</xdr:rowOff>
              </to>
            </anchor>
          </objectPr>
        </oleObject>
      </mc:Choice>
      <mc:Fallback>
        <oleObject progId="PBrush" shapeId="49003" r:id="rId3868"/>
      </mc:Fallback>
    </mc:AlternateContent>
    <mc:AlternateContent xmlns:mc="http://schemas.openxmlformats.org/markup-compatibility/2006">
      <mc:Choice Requires="x14">
        <oleObject progId="PBrush" shapeId="49004" r:id="rId3869">
          <objectPr defaultSize="0" r:id="rId127">
            <anchor moveWithCells="1" sizeWithCells="1">
              <from>
                <xdr:col>32</xdr:col>
                <xdr:colOff>0</xdr:colOff>
                <xdr:row>167</xdr:row>
                <xdr:rowOff>0</xdr:rowOff>
              </from>
              <to>
                <xdr:col>32</xdr:col>
                <xdr:colOff>400050</xdr:colOff>
                <xdr:row>167</xdr:row>
                <xdr:rowOff>485775</xdr:rowOff>
              </to>
            </anchor>
          </objectPr>
        </oleObject>
      </mc:Choice>
      <mc:Fallback>
        <oleObject progId="PBrush" shapeId="49004" r:id="rId3869"/>
      </mc:Fallback>
    </mc:AlternateContent>
    <mc:AlternateContent xmlns:mc="http://schemas.openxmlformats.org/markup-compatibility/2006">
      <mc:Choice Requires="x14">
        <oleObject progId="PBrush" shapeId="49005" r:id="rId3870">
          <objectPr defaultSize="0" r:id="rId198">
            <anchor moveWithCells="1" sizeWithCells="1">
              <from>
                <xdr:col>34</xdr:col>
                <xdr:colOff>0</xdr:colOff>
                <xdr:row>167</xdr:row>
                <xdr:rowOff>0</xdr:rowOff>
              </from>
              <to>
                <xdr:col>34</xdr:col>
                <xdr:colOff>400050</xdr:colOff>
                <xdr:row>167</xdr:row>
                <xdr:rowOff>485775</xdr:rowOff>
              </to>
            </anchor>
          </objectPr>
        </oleObject>
      </mc:Choice>
      <mc:Fallback>
        <oleObject progId="PBrush" shapeId="49005" r:id="rId3870"/>
      </mc:Fallback>
    </mc:AlternateContent>
    <mc:AlternateContent xmlns:mc="http://schemas.openxmlformats.org/markup-compatibility/2006">
      <mc:Choice Requires="x14">
        <oleObject progId="PBrush" shapeId="49006" r:id="rId3871">
          <objectPr defaultSize="0" r:id="rId503">
            <anchor moveWithCells="1" sizeWithCells="1">
              <from>
                <xdr:col>36</xdr:col>
                <xdr:colOff>0</xdr:colOff>
                <xdr:row>167</xdr:row>
                <xdr:rowOff>0</xdr:rowOff>
              </from>
              <to>
                <xdr:col>36</xdr:col>
                <xdr:colOff>400050</xdr:colOff>
                <xdr:row>167</xdr:row>
                <xdr:rowOff>485775</xdr:rowOff>
              </to>
            </anchor>
          </objectPr>
        </oleObject>
      </mc:Choice>
      <mc:Fallback>
        <oleObject progId="PBrush" shapeId="49006" r:id="rId3871"/>
      </mc:Fallback>
    </mc:AlternateContent>
    <mc:AlternateContent xmlns:mc="http://schemas.openxmlformats.org/markup-compatibility/2006">
      <mc:Choice Requires="x14">
        <oleObject progId="PBrush" shapeId="49007" r:id="rId3872">
          <objectPr defaultSize="0" r:id="rId349">
            <anchor moveWithCells="1" sizeWithCells="1">
              <from>
                <xdr:col>38</xdr:col>
                <xdr:colOff>0</xdr:colOff>
                <xdr:row>167</xdr:row>
                <xdr:rowOff>0</xdr:rowOff>
              </from>
              <to>
                <xdr:col>38</xdr:col>
                <xdr:colOff>400050</xdr:colOff>
                <xdr:row>167</xdr:row>
                <xdr:rowOff>485775</xdr:rowOff>
              </to>
            </anchor>
          </objectPr>
        </oleObject>
      </mc:Choice>
      <mc:Fallback>
        <oleObject progId="PBrush" shapeId="49007" r:id="rId3872"/>
      </mc:Fallback>
    </mc:AlternateContent>
    <mc:AlternateContent xmlns:mc="http://schemas.openxmlformats.org/markup-compatibility/2006">
      <mc:Choice Requires="x14">
        <oleObject progId="PBrush" shapeId="49008" r:id="rId3873">
          <objectPr defaultSize="0" r:id="rId693">
            <anchor moveWithCells="1" sizeWithCells="1">
              <from>
                <xdr:col>40</xdr:col>
                <xdr:colOff>0</xdr:colOff>
                <xdr:row>167</xdr:row>
                <xdr:rowOff>0</xdr:rowOff>
              </from>
              <to>
                <xdr:col>40</xdr:col>
                <xdr:colOff>400050</xdr:colOff>
                <xdr:row>167</xdr:row>
                <xdr:rowOff>485775</xdr:rowOff>
              </to>
            </anchor>
          </objectPr>
        </oleObject>
      </mc:Choice>
      <mc:Fallback>
        <oleObject progId="PBrush" shapeId="49008" r:id="rId3873"/>
      </mc:Fallback>
    </mc:AlternateContent>
    <mc:AlternateContent xmlns:mc="http://schemas.openxmlformats.org/markup-compatibility/2006">
      <mc:Choice Requires="x14">
        <oleObject progId="PBrush" shapeId="49009" r:id="rId3874">
          <objectPr defaultSize="0" r:id="rId1024">
            <anchor moveWithCells="1" sizeWithCells="1">
              <from>
                <xdr:col>42</xdr:col>
                <xdr:colOff>0</xdr:colOff>
                <xdr:row>167</xdr:row>
                <xdr:rowOff>0</xdr:rowOff>
              </from>
              <to>
                <xdr:col>42</xdr:col>
                <xdr:colOff>400050</xdr:colOff>
                <xdr:row>167</xdr:row>
                <xdr:rowOff>485775</xdr:rowOff>
              </to>
            </anchor>
          </objectPr>
        </oleObject>
      </mc:Choice>
      <mc:Fallback>
        <oleObject progId="PBrush" shapeId="49009" r:id="rId3874"/>
      </mc:Fallback>
    </mc:AlternateContent>
    <mc:AlternateContent xmlns:mc="http://schemas.openxmlformats.org/markup-compatibility/2006">
      <mc:Choice Requires="x14">
        <oleObject progId="PBrush" shapeId="49010" r:id="rId3875">
          <objectPr defaultSize="0" r:id="rId413">
            <anchor moveWithCells="1" sizeWithCells="1">
              <from>
                <xdr:col>30</xdr:col>
                <xdr:colOff>0</xdr:colOff>
                <xdr:row>196</xdr:row>
                <xdr:rowOff>0</xdr:rowOff>
              </from>
              <to>
                <xdr:col>30</xdr:col>
                <xdr:colOff>400050</xdr:colOff>
                <xdr:row>196</xdr:row>
                <xdr:rowOff>485775</xdr:rowOff>
              </to>
            </anchor>
          </objectPr>
        </oleObject>
      </mc:Choice>
      <mc:Fallback>
        <oleObject progId="PBrush" shapeId="49010" r:id="rId3875"/>
      </mc:Fallback>
    </mc:AlternateContent>
    <mc:AlternateContent xmlns:mc="http://schemas.openxmlformats.org/markup-compatibility/2006">
      <mc:Choice Requires="x14">
        <oleObject progId="PBrush" shapeId="49011" r:id="rId3876">
          <objectPr defaultSize="0" r:id="rId353">
            <anchor moveWithCells="1" sizeWithCells="1">
              <from>
                <xdr:col>28</xdr:col>
                <xdr:colOff>0</xdr:colOff>
                <xdr:row>196</xdr:row>
                <xdr:rowOff>0</xdr:rowOff>
              </from>
              <to>
                <xdr:col>28</xdr:col>
                <xdr:colOff>400050</xdr:colOff>
                <xdr:row>196</xdr:row>
                <xdr:rowOff>485775</xdr:rowOff>
              </to>
            </anchor>
          </objectPr>
        </oleObject>
      </mc:Choice>
      <mc:Fallback>
        <oleObject progId="PBrush" shapeId="49011" r:id="rId3876"/>
      </mc:Fallback>
    </mc:AlternateContent>
    <mc:AlternateContent xmlns:mc="http://schemas.openxmlformats.org/markup-compatibility/2006">
      <mc:Choice Requires="x14">
        <oleObject progId="PBrush" shapeId="49012" r:id="rId3877">
          <objectPr defaultSize="0" r:id="rId127">
            <anchor moveWithCells="1" sizeWithCells="1">
              <from>
                <xdr:col>32</xdr:col>
                <xdr:colOff>0</xdr:colOff>
                <xdr:row>196</xdr:row>
                <xdr:rowOff>0</xdr:rowOff>
              </from>
              <to>
                <xdr:col>32</xdr:col>
                <xdr:colOff>400050</xdr:colOff>
                <xdr:row>196</xdr:row>
                <xdr:rowOff>485775</xdr:rowOff>
              </to>
            </anchor>
          </objectPr>
        </oleObject>
      </mc:Choice>
      <mc:Fallback>
        <oleObject progId="PBrush" shapeId="49012" r:id="rId3877"/>
      </mc:Fallback>
    </mc:AlternateContent>
    <mc:AlternateContent xmlns:mc="http://schemas.openxmlformats.org/markup-compatibility/2006">
      <mc:Choice Requires="x14">
        <oleObject progId="PBrush" shapeId="49013" r:id="rId3878">
          <objectPr defaultSize="0" r:id="rId198">
            <anchor moveWithCells="1" sizeWithCells="1">
              <from>
                <xdr:col>34</xdr:col>
                <xdr:colOff>0</xdr:colOff>
                <xdr:row>196</xdr:row>
                <xdr:rowOff>0</xdr:rowOff>
              </from>
              <to>
                <xdr:col>34</xdr:col>
                <xdr:colOff>400050</xdr:colOff>
                <xdr:row>196</xdr:row>
                <xdr:rowOff>485775</xdr:rowOff>
              </to>
            </anchor>
          </objectPr>
        </oleObject>
      </mc:Choice>
      <mc:Fallback>
        <oleObject progId="PBrush" shapeId="49013" r:id="rId3878"/>
      </mc:Fallback>
    </mc:AlternateContent>
    <mc:AlternateContent xmlns:mc="http://schemas.openxmlformats.org/markup-compatibility/2006">
      <mc:Choice Requires="x14">
        <oleObject progId="PBrush" shapeId="49014" r:id="rId3879">
          <objectPr defaultSize="0" r:id="rId503">
            <anchor moveWithCells="1" sizeWithCells="1">
              <from>
                <xdr:col>36</xdr:col>
                <xdr:colOff>0</xdr:colOff>
                <xdr:row>196</xdr:row>
                <xdr:rowOff>0</xdr:rowOff>
              </from>
              <to>
                <xdr:col>36</xdr:col>
                <xdr:colOff>400050</xdr:colOff>
                <xdr:row>196</xdr:row>
                <xdr:rowOff>485775</xdr:rowOff>
              </to>
            </anchor>
          </objectPr>
        </oleObject>
      </mc:Choice>
      <mc:Fallback>
        <oleObject progId="PBrush" shapeId="49014" r:id="rId3879"/>
      </mc:Fallback>
    </mc:AlternateContent>
    <mc:AlternateContent xmlns:mc="http://schemas.openxmlformats.org/markup-compatibility/2006">
      <mc:Choice Requires="x14">
        <oleObject progId="PBrush" shapeId="49015" r:id="rId3880">
          <objectPr defaultSize="0" r:id="rId349">
            <anchor moveWithCells="1" sizeWithCells="1">
              <from>
                <xdr:col>38</xdr:col>
                <xdr:colOff>0</xdr:colOff>
                <xdr:row>196</xdr:row>
                <xdr:rowOff>0</xdr:rowOff>
              </from>
              <to>
                <xdr:col>38</xdr:col>
                <xdr:colOff>400050</xdr:colOff>
                <xdr:row>196</xdr:row>
                <xdr:rowOff>485775</xdr:rowOff>
              </to>
            </anchor>
          </objectPr>
        </oleObject>
      </mc:Choice>
      <mc:Fallback>
        <oleObject progId="PBrush" shapeId="49015" r:id="rId3880"/>
      </mc:Fallback>
    </mc:AlternateContent>
    <mc:AlternateContent xmlns:mc="http://schemas.openxmlformats.org/markup-compatibility/2006">
      <mc:Choice Requires="x14">
        <oleObject progId="PBrush" shapeId="49016" r:id="rId3881">
          <objectPr defaultSize="0" r:id="rId693">
            <anchor moveWithCells="1" sizeWithCells="1">
              <from>
                <xdr:col>40</xdr:col>
                <xdr:colOff>0</xdr:colOff>
                <xdr:row>196</xdr:row>
                <xdr:rowOff>0</xdr:rowOff>
              </from>
              <to>
                <xdr:col>40</xdr:col>
                <xdr:colOff>400050</xdr:colOff>
                <xdr:row>196</xdr:row>
                <xdr:rowOff>485775</xdr:rowOff>
              </to>
            </anchor>
          </objectPr>
        </oleObject>
      </mc:Choice>
      <mc:Fallback>
        <oleObject progId="PBrush" shapeId="49016" r:id="rId3881"/>
      </mc:Fallback>
    </mc:AlternateContent>
    <mc:AlternateContent xmlns:mc="http://schemas.openxmlformats.org/markup-compatibility/2006">
      <mc:Choice Requires="x14">
        <oleObject progId="PBrush" shapeId="49017" r:id="rId3882">
          <objectPr defaultSize="0" r:id="rId1024">
            <anchor moveWithCells="1" sizeWithCells="1">
              <from>
                <xdr:col>42</xdr:col>
                <xdr:colOff>0</xdr:colOff>
                <xdr:row>196</xdr:row>
                <xdr:rowOff>0</xdr:rowOff>
              </from>
              <to>
                <xdr:col>42</xdr:col>
                <xdr:colOff>400050</xdr:colOff>
                <xdr:row>196</xdr:row>
                <xdr:rowOff>485775</xdr:rowOff>
              </to>
            </anchor>
          </objectPr>
        </oleObject>
      </mc:Choice>
      <mc:Fallback>
        <oleObject progId="PBrush" shapeId="49017" r:id="rId3882"/>
      </mc:Fallback>
    </mc:AlternateContent>
    <mc:AlternateContent xmlns:mc="http://schemas.openxmlformats.org/markup-compatibility/2006">
      <mc:Choice Requires="x14">
        <oleObject progId="PBrush" shapeId="49018" r:id="rId3883">
          <objectPr defaultSize="0" r:id="rId413">
            <anchor moveWithCells="1" sizeWithCells="1">
              <from>
                <xdr:col>30</xdr:col>
                <xdr:colOff>0</xdr:colOff>
                <xdr:row>168</xdr:row>
                <xdr:rowOff>0</xdr:rowOff>
              </from>
              <to>
                <xdr:col>30</xdr:col>
                <xdr:colOff>400050</xdr:colOff>
                <xdr:row>168</xdr:row>
                <xdr:rowOff>485775</xdr:rowOff>
              </to>
            </anchor>
          </objectPr>
        </oleObject>
      </mc:Choice>
      <mc:Fallback>
        <oleObject progId="PBrush" shapeId="49018" r:id="rId3883"/>
      </mc:Fallback>
    </mc:AlternateContent>
    <mc:AlternateContent xmlns:mc="http://schemas.openxmlformats.org/markup-compatibility/2006">
      <mc:Choice Requires="x14">
        <oleObject progId="PBrush" shapeId="49019" r:id="rId3884">
          <objectPr defaultSize="0" r:id="rId353">
            <anchor moveWithCells="1" sizeWithCells="1">
              <from>
                <xdr:col>28</xdr:col>
                <xdr:colOff>0</xdr:colOff>
                <xdr:row>168</xdr:row>
                <xdr:rowOff>0</xdr:rowOff>
              </from>
              <to>
                <xdr:col>28</xdr:col>
                <xdr:colOff>400050</xdr:colOff>
                <xdr:row>168</xdr:row>
                <xdr:rowOff>485775</xdr:rowOff>
              </to>
            </anchor>
          </objectPr>
        </oleObject>
      </mc:Choice>
      <mc:Fallback>
        <oleObject progId="PBrush" shapeId="49019" r:id="rId3884"/>
      </mc:Fallback>
    </mc:AlternateContent>
    <mc:AlternateContent xmlns:mc="http://schemas.openxmlformats.org/markup-compatibility/2006">
      <mc:Choice Requires="x14">
        <oleObject progId="PBrush" shapeId="49020" r:id="rId3885">
          <objectPr defaultSize="0" r:id="rId127">
            <anchor moveWithCells="1" sizeWithCells="1">
              <from>
                <xdr:col>32</xdr:col>
                <xdr:colOff>0</xdr:colOff>
                <xdr:row>168</xdr:row>
                <xdr:rowOff>0</xdr:rowOff>
              </from>
              <to>
                <xdr:col>32</xdr:col>
                <xdr:colOff>400050</xdr:colOff>
                <xdr:row>168</xdr:row>
                <xdr:rowOff>485775</xdr:rowOff>
              </to>
            </anchor>
          </objectPr>
        </oleObject>
      </mc:Choice>
      <mc:Fallback>
        <oleObject progId="PBrush" shapeId="49020" r:id="rId3885"/>
      </mc:Fallback>
    </mc:AlternateContent>
    <mc:AlternateContent xmlns:mc="http://schemas.openxmlformats.org/markup-compatibility/2006">
      <mc:Choice Requires="x14">
        <oleObject progId="PBrush" shapeId="49021" r:id="rId3886">
          <objectPr defaultSize="0" r:id="rId198">
            <anchor moveWithCells="1" sizeWithCells="1">
              <from>
                <xdr:col>34</xdr:col>
                <xdr:colOff>0</xdr:colOff>
                <xdr:row>168</xdr:row>
                <xdr:rowOff>0</xdr:rowOff>
              </from>
              <to>
                <xdr:col>34</xdr:col>
                <xdr:colOff>400050</xdr:colOff>
                <xdr:row>168</xdr:row>
                <xdr:rowOff>485775</xdr:rowOff>
              </to>
            </anchor>
          </objectPr>
        </oleObject>
      </mc:Choice>
      <mc:Fallback>
        <oleObject progId="PBrush" shapeId="49021" r:id="rId3886"/>
      </mc:Fallback>
    </mc:AlternateContent>
    <mc:AlternateContent xmlns:mc="http://schemas.openxmlformats.org/markup-compatibility/2006">
      <mc:Choice Requires="x14">
        <oleObject progId="PBrush" shapeId="49022" r:id="rId3887">
          <objectPr defaultSize="0" r:id="rId503">
            <anchor moveWithCells="1" sizeWithCells="1">
              <from>
                <xdr:col>36</xdr:col>
                <xdr:colOff>0</xdr:colOff>
                <xdr:row>168</xdr:row>
                <xdr:rowOff>0</xdr:rowOff>
              </from>
              <to>
                <xdr:col>36</xdr:col>
                <xdr:colOff>400050</xdr:colOff>
                <xdr:row>168</xdr:row>
                <xdr:rowOff>485775</xdr:rowOff>
              </to>
            </anchor>
          </objectPr>
        </oleObject>
      </mc:Choice>
      <mc:Fallback>
        <oleObject progId="PBrush" shapeId="49022" r:id="rId3887"/>
      </mc:Fallback>
    </mc:AlternateContent>
    <mc:AlternateContent xmlns:mc="http://schemas.openxmlformats.org/markup-compatibility/2006">
      <mc:Choice Requires="x14">
        <oleObject progId="PBrush" shapeId="49023" r:id="rId3888">
          <objectPr defaultSize="0" r:id="rId349">
            <anchor moveWithCells="1" sizeWithCells="1">
              <from>
                <xdr:col>38</xdr:col>
                <xdr:colOff>0</xdr:colOff>
                <xdr:row>168</xdr:row>
                <xdr:rowOff>0</xdr:rowOff>
              </from>
              <to>
                <xdr:col>38</xdr:col>
                <xdr:colOff>400050</xdr:colOff>
                <xdr:row>168</xdr:row>
                <xdr:rowOff>485775</xdr:rowOff>
              </to>
            </anchor>
          </objectPr>
        </oleObject>
      </mc:Choice>
      <mc:Fallback>
        <oleObject progId="PBrush" shapeId="49023" r:id="rId3888"/>
      </mc:Fallback>
    </mc:AlternateContent>
    <mc:AlternateContent xmlns:mc="http://schemas.openxmlformats.org/markup-compatibility/2006">
      <mc:Choice Requires="x14">
        <oleObject progId="PBrush" shapeId="49024" r:id="rId3889">
          <objectPr defaultSize="0" r:id="rId693">
            <anchor moveWithCells="1" sizeWithCells="1">
              <from>
                <xdr:col>40</xdr:col>
                <xdr:colOff>0</xdr:colOff>
                <xdr:row>168</xdr:row>
                <xdr:rowOff>0</xdr:rowOff>
              </from>
              <to>
                <xdr:col>40</xdr:col>
                <xdr:colOff>400050</xdr:colOff>
                <xdr:row>168</xdr:row>
                <xdr:rowOff>485775</xdr:rowOff>
              </to>
            </anchor>
          </objectPr>
        </oleObject>
      </mc:Choice>
      <mc:Fallback>
        <oleObject progId="PBrush" shapeId="49024" r:id="rId3889"/>
      </mc:Fallback>
    </mc:AlternateContent>
    <mc:AlternateContent xmlns:mc="http://schemas.openxmlformats.org/markup-compatibility/2006">
      <mc:Choice Requires="x14">
        <oleObject progId="PBrush" shapeId="49025" r:id="rId3890">
          <objectPr defaultSize="0" r:id="rId1024">
            <anchor moveWithCells="1" sizeWithCells="1">
              <from>
                <xdr:col>42</xdr:col>
                <xdr:colOff>0</xdr:colOff>
                <xdr:row>168</xdr:row>
                <xdr:rowOff>0</xdr:rowOff>
              </from>
              <to>
                <xdr:col>42</xdr:col>
                <xdr:colOff>400050</xdr:colOff>
                <xdr:row>168</xdr:row>
                <xdr:rowOff>485775</xdr:rowOff>
              </to>
            </anchor>
          </objectPr>
        </oleObject>
      </mc:Choice>
      <mc:Fallback>
        <oleObject progId="PBrush" shapeId="49025" r:id="rId3890"/>
      </mc:Fallback>
    </mc:AlternateContent>
    <mc:AlternateContent xmlns:mc="http://schemas.openxmlformats.org/markup-compatibility/2006">
      <mc:Choice Requires="x14">
        <oleObject progId="PBrush" shapeId="49026" r:id="rId3891">
          <objectPr defaultSize="0" r:id="rId413">
            <anchor moveWithCells="1" sizeWithCells="1">
              <from>
                <xdr:col>28</xdr:col>
                <xdr:colOff>0</xdr:colOff>
                <xdr:row>197</xdr:row>
                <xdr:rowOff>0</xdr:rowOff>
              </from>
              <to>
                <xdr:col>28</xdr:col>
                <xdr:colOff>400050</xdr:colOff>
                <xdr:row>197</xdr:row>
                <xdr:rowOff>485775</xdr:rowOff>
              </to>
            </anchor>
          </objectPr>
        </oleObject>
      </mc:Choice>
      <mc:Fallback>
        <oleObject progId="PBrush" shapeId="49026" r:id="rId3891"/>
      </mc:Fallback>
    </mc:AlternateContent>
    <mc:AlternateContent xmlns:mc="http://schemas.openxmlformats.org/markup-compatibility/2006">
      <mc:Choice Requires="x14">
        <oleObject progId="PBrush" shapeId="49027" r:id="rId3892">
          <objectPr defaultSize="0" r:id="rId127">
            <anchor moveWithCells="1" sizeWithCells="1">
              <from>
                <xdr:col>30</xdr:col>
                <xdr:colOff>0</xdr:colOff>
                <xdr:row>197</xdr:row>
                <xdr:rowOff>0</xdr:rowOff>
              </from>
              <to>
                <xdr:col>30</xdr:col>
                <xdr:colOff>400050</xdr:colOff>
                <xdr:row>197</xdr:row>
                <xdr:rowOff>485775</xdr:rowOff>
              </to>
            </anchor>
          </objectPr>
        </oleObject>
      </mc:Choice>
      <mc:Fallback>
        <oleObject progId="PBrush" shapeId="49027" r:id="rId3892"/>
      </mc:Fallback>
    </mc:AlternateContent>
    <mc:AlternateContent xmlns:mc="http://schemas.openxmlformats.org/markup-compatibility/2006">
      <mc:Choice Requires="x14">
        <oleObject progId="PBrush" shapeId="49028" r:id="rId3893">
          <objectPr defaultSize="0" r:id="rId198">
            <anchor moveWithCells="1" sizeWithCells="1">
              <from>
                <xdr:col>32</xdr:col>
                <xdr:colOff>0</xdr:colOff>
                <xdr:row>197</xdr:row>
                <xdr:rowOff>0</xdr:rowOff>
              </from>
              <to>
                <xdr:col>32</xdr:col>
                <xdr:colOff>400050</xdr:colOff>
                <xdr:row>197</xdr:row>
                <xdr:rowOff>485775</xdr:rowOff>
              </to>
            </anchor>
          </objectPr>
        </oleObject>
      </mc:Choice>
      <mc:Fallback>
        <oleObject progId="PBrush" shapeId="49028" r:id="rId3893"/>
      </mc:Fallback>
    </mc:AlternateContent>
    <mc:AlternateContent xmlns:mc="http://schemas.openxmlformats.org/markup-compatibility/2006">
      <mc:Choice Requires="x14">
        <oleObject progId="PBrush" shapeId="49029" r:id="rId3894">
          <objectPr defaultSize="0" r:id="rId291">
            <anchor moveWithCells="1" sizeWithCells="1">
              <from>
                <xdr:col>34</xdr:col>
                <xdr:colOff>0</xdr:colOff>
                <xdr:row>197</xdr:row>
                <xdr:rowOff>0</xdr:rowOff>
              </from>
              <to>
                <xdr:col>34</xdr:col>
                <xdr:colOff>400050</xdr:colOff>
                <xdr:row>197</xdr:row>
                <xdr:rowOff>485775</xdr:rowOff>
              </to>
            </anchor>
          </objectPr>
        </oleObject>
      </mc:Choice>
      <mc:Fallback>
        <oleObject progId="PBrush" shapeId="49029" r:id="rId3894"/>
      </mc:Fallback>
    </mc:AlternateContent>
    <mc:AlternateContent xmlns:mc="http://schemas.openxmlformats.org/markup-compatibility/2006">
      <mc:Choice Requires="x14">
        <oleObject progId="PBrush" shapeId="49030" r:id="rId3895">
          <objectPr defaultSize="0" r:id="rId410">
            <anchor moveWithCells="1" sizeWithCells="1">
              <from>
                <xdr:col>38</xdr:col>
                <xdr:colOff>0</xdr:colOff>
                <xdr:row>197</xdr:row>
                <xdr:rowOff>0</xdr:rowOff>
              </from>
              <to>
                <xdr:col>38</xdr:col>
                <xdr:colOff>400050</xdr:colOff>
                <xdr:row>197</xdr:row>
                <xdr:rowOff>485775</xdr:rowOff>
              </to>
            </anchor>
          </objectPr>
        </oleObject>
      </mc:Choice>
      <mc:Fallback>
        <oleObject progId="PBrush" shapeId="49030" r:id="rId3895"/>
      </mc:Fallback>
    </mc:AlternateContent>
    <mc:AlternateContent xmlns:mc="http://schemas.openxmlformats.org/markup-compatibility/2006">
      <mc:Choice Requires="x14">
        <oleObject progId="PBrush" shapeId="49032" r:id="rId3896">
          <objectPr defaultSize="0" r:id="rId570">
            <anchor moveWithCells="1" sizeWithCells="1">
              <from>
                <xdr:col>36</xdr:col>
                <xdr:colOff>0</xdr:colOff>
                <xdr:row>197</xdr:row>
                <xdr:rowOff>0</xdr:rowOff>
              </from>
              <to>
                <xdr:col>36</xdr:col>
                <xdr:colOff>400050</xdr:colOff>
                <xdr:row>197</xdr:row>
                <xdr:rowOff>485775</xdr:rowOff>
              </to>
            </anchor>
          </objectPr>
        </oleObject>
      </mc:Choice>
      <mc:Fallback>
        <oleObject progId="PBrush" shapeId="49032" r:id="rId3896"/>
      </mc:Fallback>
    </mc:AlternateContent>
    <mc:AlternateContent xmlns:mc="http://schemas.openxmlformats.org/markup-compatibility/2006">
      <mc:Choice Requires="x14">
        <oleObject progId="PBrush" shapeId="49033" r:id="rId3897">
          <objectPr defaultSize="0" r:id="rId1051">
            <anchor moveWithCells="1" sizeWithCells="1">
              <from>
                <xdr:col>40</xdr:col>
                <xdr:colOff>0</xdr:colOff>
                <xdr:row>197</xdr:row>
                <xdr:rowOff>0</xdr:rowOff>
              </from>
              <to>
                <xdr:col>40</xdr:col>
                <xdr:colOff>400050</xdr:colOff>
                <xdr:row>197</xdr:row>
                <xdr:rowOff>485775</xdr:rowOff>
              </to>
            </anchor>
          </objectPr>
        </oleObject>
      </mc:Choice>
      <mc:Fallback>
        <oleObject progId="PBrush" shapeId="49033" r:id="rId3897"/>
      </mc:Fallback>
    </mc:AlternateContent>
    <mc:AlternateContent xmlns:mc="http://schemas.openxmlformats.org/markup-compatibility/2006">
      <mc:Choice Requires="x14">
        <oleObject progId="PBrush" shapeId="49034" r:id="rId3898">
          <objectPr defaultSize="0" r:id="rId1049">
            <anchor moveWithCells="1" sizeWithCells="1">
              <from>
                <xdr:col>42</xdr:col>
                <xdr:colOff>0</xdr:colOff>
                <xdr:row>197</xdr:row>
                <xdr:rowOff>0</xdr:rowOff>
              </from>
              <to>
                <xdr:col>42</xdr:col>
                <xdr:colOff>400050</xdr:colOff>
                <xdr:row>197</xdr:row>
                <xdr:rowOff>485775</xdr:rowOff>
              </to>
            </anchor>
          </objectPr>
        </oleObject>
      </mc:Choice>
      <mc:Fallback>
        <oleObject progId="PBrush" shapeId="49034" r:id="rId3898"/>
      </mc:Fallback>
    </mc:AlternateContent>
    <mc:AlternateContent xmlns:mc="http://schemas.openxmlformats.org/markup-compatibility/2006">
      <mc:Choice Requires="x14">
        <oleObject progId="PBrush" shapeId="49035" r:id="rId3899">
          <objectPr defaultSize="0" r:id="rId413">
            <anchor moveWithCells="1" sizeWithCells="1">
              <from>
                <xdr:col>28</xdr:col>
                <xdr:colOff>0</xdr:colOff>
                <xdr:row>205</xdr:row>
                <xdr:rowOff>0</xdr:rowOff>
              </from>
              <to>
                <xdr:col>28</xdr:col>
                <xdr:colOff>400050</xdr:colOff>
                <xdr:row>205</xdr:row>
                <xdr:rowOff>485775</xdr:rowOff>
              </to>
            </anchor>
          </objectPr>
        </oleObject>
      </mc:Choice>
      <mc:Fallback>
        <oleObject progId="PBrush" shapeId="49035" r:id="rId3899"/>
      </mc:Fallback>
    </mc:AlternateContent>
    <mc:AlternateContent xmlns:mc="http://schemas.openxmlformats.org/markup-compatibility/2006">
      <mc:Choice Requires="x14">
        <oleObject progId="PBrush" shapeId="49036" r:id="rId3900">
          <objectPr defaultSize="0" r:id="rId127">
            <anchor moveWithCells="1" sizeWithCells="1">
              <from>
                <xdr:col>30</xdr:col>
                <xdr:colOff>0</xdr:colOff>
                <xdr:row>205</xdr:row>
                <xdr:rowOff>0</xdr:rowOff>
              </from>
              <to>
                <xdr:col>30</xdr:col>
                <xdr:colOff>400050</xdr:colOff>
                <xdr:row>205</xdr:row>
                <xdr:rowOff>485775</xdr:rowOff>
              </to>
            </anchor>
          </objectPr>
        </oleObject>
      </mc:Choice>
      <mc:Fallback>
        <oleObject progId="PBrush" shapeId="49036" r:id="rId3900"/>
      </mc:Fallback>
    </mc:AlternateContent>
    <mc:AlternateContent xmlns:mc="http://schemas.openxmlformats.org/markup-compatibility/2006">
      <mc:Choice Requires="x14">
        <oleObject progId="PBrush" shapeId="49037" r:id="rId3901">
          <objectPr defaultSize="0" r:id="rId198">
            <anchor moveWithCells="1" sizeWithCells="1">
              <from>
                <xdr:col>32</xdr:col>
                <xdr:colOff>0</xdr:colOff>
                <xdr:row>205</xdr:row>
                <xdr:rowOff>0</xdr:rowOff>
              </from>
              <to>
                <xdr:col>32</xdr:col>
                <xdr:colOff>400050</xdr:colOff>
                <xdr:row>205</xdr:row>
                <xdr:rowOff>485775</xdr:rowOff>
              </to>
            </anchor>
          </objectPr>
        </oleObject>
      </mc:Choice>
      <mc:Fallback>
        <oleObject progId="PBrush" shapeId="49037" r:id="rId3901"/>
      </mc:Fallback>
    </mc:AlternateContent>
    <mc:AlternateContent xmlns:mc="http://schemas.openxmlformats.org/markup-compatibility/2006">
      <mc:Choice Requires="x14">
        <oleObject progId="PBrush" shapeId="49038" r:id="rId3902">
          <objectPr defaultSize="0" r:id="rId291">
            <anchor moveWithCells="1" sizeWithCells="1">
              <from>
                <xdr:col>34</xdr:col>
                <xdr:colOff>0</xdr:colOff>
                <xdr:row>205</xdr:row>
                <xdr:rowOff>0</xdr:rowOff>
              </from>
              <to>
                <xdr:col>34</xdr:col>
                <xdr:colOff>400050</xdr:colOff>
                <xdr:row>205</xdr:row>
                <xdr:rowOff>485775</xdr:rowOff>
              </to>
            </anchor>
          </objectPr>
        </oleObject>
      </mc:Choice>
      <mc:Fallback>
        <oleObject progId="PBrush" shapeId="49038" r:id="rId3902"/>
      </mc:Fallback>
    </mc:AlternateContent>
    <mc:AlternateContent xmlns:mc="http://schemas.openxmlformats.org/markup-compatibility/2006">
      <mc:Choice Requires="x14">
        <oleObject progId="PBrush" shapeId="49039" r:id="rId3903">
          <objectPr defaultSize="0" r:id="rId410">
            <anchor moveWithCells="1" sizeWithCells="1">
              <from>
                <xdr:col>38</xdr:col>
                <xdr:colOff>0</xdr:colOff>
                <xdr:row>205</xdr:row>
                <xdr:rowOff>0</xdr:rowOff>
              </from>
              <to>
                <xdr:col>38</xdr:col>
                <xdr:colOff>400050</xdr:colOff>
                <xdr:row>205</xdr:row>
                <xdr:rowOff>485775</xdr:rowOff>
              </to>
            </anchor>
          </objectPr>
        </oleObject>
      </mc:Choice>
      <mc:Fallback>
        <oleObject progId="PBrush" shapeId="49039" r:id="rId3903"/>
      </mc:Fallback>
    </mc:AlternateContent>
    <mc:AlternateContent xmlns:mc="http://schemas.openxmlformats.org/markup-compatibility/2006">
      <mc:Choice Requires="x14">
        <oleObject progId="PBrush" shapeId="49040" r:id="rId3904">
          <objectPr defaultSize="0" r:id="rId570">
            <anchor moveWithCells="1" sizeWithCells="1">
              <from>
                <xdr:col>36</xdr:col>
                <xdr:colOff>0</xdr:colOff>
                <xdr:row>205</xdr:row>
                <xdr:rowOff>0</xdr:rowOff>
              </from>
              <to>
                <xdr:col>36</xdr:col>
                <xdr:colOff>400050</xdr:colOff>
                <xdr:row>205</xdr:row>
                <xdr:rowOff>485775</xdr:rowOff>
              </to>
            </anchor>
          </objectPr>
        </oleObject>
      </mc:Choice>
      <mc:Fallback>
        <oleObject progId="PBrush" shapeId="49040" r:id="rId3904"/>
      </mc:Fallback>
    </mc:AlternateContent>
    <mc:AlternateContent xmlns:mc="http://schemas.openxmlformats.org/markup-compatibility/2006">
      <mc:Choice Requires="x14">
        <oleObject progId="PBrush" shapeId="49041" r:id="rId3905">
          <objectPr defaultSize="0" r:id="rId1051">
            <anchor moveWithCells="1" sizeWithCells="1">
              <from>
                <xdr:col>40</xdr:col>
                <xdr:colOff>0</xdr:colOff>
                <xdr:row>205</xdr:row>
                <xdr:rowOff>0</xdr:rowOff>
              </from>
              <to>
                <xdr:col>40</xdr:col>
                <xdr:colOff>400050</xdr:colOff>
                <xdr:row>205</xdr:row>
                <xdr:rowOff>485775</xdr:rowOff>
              </to>
            </anchor>
          </objectPr>
        </oleObject>
      </mc:Choice>
      <mc:Fallback>
        <oleObject progId="PBrush" shapeId="49041" r:id="rId3905"/>
      </mc:Fallback>
    </mc:AlternateContent>
    <mc:AlternateContent xmlns:mc="http://schemas.openxmlformats.org/markup-compatibility/2006">
      <mc:Choice Requires="x14">
        <oleObject progId="PBrush" shapeId="49042" r:id="rId3906">
          <objectPr defaultSize="0" r:id="rId1049">
            <anchor moveWithCells="1" sizeWithCells="1">
              <from>
                <xdr:col>42</xdr:col>
                <xdr:colOff>0</xdr:colOff>
                <xdr:row>205</xdr:row>
                <xdr:rowOff>0</xdr:rowOff>
              </from>
              <to>
                <xdr:col>42</xdr:col>
                <xdr:colOff>400050</xdr:colOff>
                <xdr:row>205</xdr:row>
                <xdr:rowOff>485775</xdr:rowOff>
              </to>
            </anchor>
          </objectPr>
        </oleObject>
      </mc:Choice>
      <mc:Fallback>
        <oleObject progId="PBrush" shapeId="49042" r:id="rId3906"/>
      </mc:Fallback>
    </mc:AlternateContent>
    <mc:AlternateContent xmlns:mc="http://schemas.openxmlformats.org/markup-compatibility/2006">
      <mc:Choice Requires="x14">
        <oleObject progId="PBrush" shapeId="49043" r:id="rId3907">
          <objectPr defaultSize="0" r:id="rId413">
            <anchor moveWithCells="1" sizeWithCells="1">
              <from>
                <xdr:col>28</xdr:col>
                <xdr:colOff>0</xdr:colOff>
                <xdr:row>169</xdr:row>
                <xdr:rowOff>0</xdr:rowOff>
              </from>
              <to>
                <xdr:col>28</xdr:col>
                <xdr:colOff>400050</xdr:colOff>
                <xdr:row>169</xdr:row>
                <xdr:rowOff>485775</xdr:rowOff>
              </to>
            </anchor>
          </objectPr>
        </oleObject>
      </mc:Choice>
      <mc:Fallback>
        <oleObject progId="PBrush" shapeId="49043" r:id="rId3907"/>
      </mc:Fallback>
    </mc:AlternateContent>
    <mc:AlternateContent xmlns:mc="http://schemas.openxmlformats.org/markup-compatibility/2006">
      <mc:Choice Requires="x14">
        <oleObject progId="PBrush" shapeId="49044" r:id="rId3908">
          <objectPr defaultSize="0" r:id="rId127">
            <anchor moveWithCells="1" sizeWithCells="1">
              <from>
                <xdr:col>30</xdr:col>
                <xdr:colOff>0</xdr:colOff>
                <xdr:row>169</xdr:row>
                <xdr:rowOff>0</xdr:rowOff>
              </from>
              <to>
                <xdr:col>30</xdr:col>
                <xdr:colOff>400050</xdr:colOff>
                <xdr:row>169</xdr:row>
                <xdr:rowOff>485775</xdr:rowOff>
              </to>
            </anchor>
          </objectPr>
        </oleObject>
      </mc:Choice>
      <mc:Fallback>
        <oleObject progId="PBrush" shapeId="49044" r:id="rId3908"/>
      </mc:Fallback>
    </mc:AlternateContent>
    <mc:AlternateContent xmlns:mc="http://schemas.openxmlformats.org/markup-compatibility/2006">
      <mc:Choice Requires="x14">
        <oleObject progId="PBrush" shapeId="49045" r:id="rId3909">
          <objectPr defaultSize="0" r:id="rId198">
            <anchor moveWithCells="1" sizeWithCells="1">
              <from>
                <xdr:col>32</xdr:col>
                <xdr:colOff>0</xdr:colOff>
                <xdr:row>169</xdr:row>
                <xdr:rowOff>0</xdr:rowOff>
              </from>
              <to>
                <xdr:col>32</xdr:col>
                <xdr:colOff>400050</xdr:colOff>
                <xdr:row>169</xdr:row>
                <xdr:rowOff>485775</xdr:rowOff>
              </to>
            </anchor>
          </objectPr>
        </oleObject>
      </mc:Choice>
      <mc:Fallback>
        <oleObject progId="PBrush" shapeId="49045" r:id="rId3909"/>
      </mc:Fallback>
    </mc:AlternateContent>
    <mc:AlternateContent xmlns:mc="http://schemas.openxmlformats.org/markup-compatibility/2006">
      <mc:Choice Requires="x14">
        <oleObject progId="PBrush" shapeId="49046" r:id="rId3910">
          <objectPr defaultSize="0" r:id="rId291">
            <anchor moveWithCells="1" sizeWithCells="1">
              <from>
                <xdr:col>34</xdr:col>
                <xdr:colOff>0</xdr:colOff>
                <xdr:row>169</xdr:row>
                <xdr:rowOff>0</xdr:rowOff>
              </from>
              <to>
                <xdr:col>34</xdr:col>
                <xdr:colOff>400050</xdr:colOff>
                <xdr:row>169</xdr:row>
                <xdr:rowOff>485775</xdr:rowOff>
              </to>
            </anchor>
          </objectPr>
        </oleObject>
      </mc:Choice>
      <mc:Fallback>
        <oleObject progId="PBrush" shapeId="49046" r:id="rId3910"/>
      </mc:Fallback>
    </mc:AlternateContent>
    <mc:AlternateContent xmlns:mc="http://schemas.openxmlformats.org/markup-compatibility/2006">
      <mc:Choice Requires="x14">
        <oleObject progId="PBrush" shapeId="49047" r:id="rId3911">
          <objectPr defaultSize="0" r:id="rId410">
            <anchor moveWithCells="1" sizeWithCells="1">
              <from>
                <xdr:col>38</xdr:col>
                <xdr:colOff>0</xdr:colOff>
                <xdr:row>169</xdr:row>
                <xdr:rowOff>0</xdr:rowOff>
              </from>
              <to>
                <xdr:col>38</xdr:col>
                <xdr:colOff>400050</xdr:colOff>
                <xdr:row>169</xdr:row>
                <xdr:rowOff>485775</xdr:rowOff>
              </to>
            </anchor>
          </objectPr>
        </oleObject>
      </mc:Choice>
      <mc:Fallback>
        <oleObject progId="PBrush" shapeId="49047" r:id="rId3911"/>
      </mc:Fallback>
    </mc:AlternateContent>
    <mc:AlternateContent xmlns:mc="http://schemas.openxmlformats.org/markup-compatibility/2006">
      <mc:Choice Requires="x14">
        <oleObject progId="PBrush" shapeId="49048" r:id="rId3912">
          <objectPr defaultSize="0" r:id="rId570">
            <anchor moveWithCells="1" sizeWithCells="1">
              <from>
                <xdr:col>36</xdr:col>
                <xdr:colOff>0</xdr:colOff>
                <xdr:row>169</xdr:row>
                <xdr:rowOff>0</xdr:rowOff>
              </from>
              <to>
                <xdr:col>36</xdr:col>
                <xdr:colOff>400050</xdr:colOff>
                <xdr:row>169</xdr:row>
                <xdr:rowOff>485775</xdr:rowOff>
              </to>
            </anchor>
          </objectPr>
        </oleObject>
      </mc:Choice>
      <mc:Fallback>
        <oleObject progId="PBrush" shapeId="49048" r:id="rId3912"/>
      </mc:Fallback>
    </mc:AlternateContent>
    <mc:AlternateContent xmlns:mc="http://schemas.openxmlformats.org/markup-compatibility/2006">
      <mc:Choice Requires="x14">
        <oleObject progId="PBrush" shapeId="49049" r:id="rId3913">
          <objectPr defaultSize="0" r:id="rId1051">
            <anchor moveWithCells="1" sizeWithCells="1">
              <from>
                <xdr:col>40</xdr:col>
                <xdr:colOff>0</xdr:colOff>
                <xdr:row>169</xdr:row>
                <xdr:rowOff>0</xdr:rowOff>
              </from>
              <to>
                <xdr:col>40</xdr:col>
                <xdr:colOff>400050</xdr:colOff>
                <xdr:row>169</xdr:row>
                <xdr:rowOff>485775</xdr:rowOff>
              </to>
            </anchor>
          </objectPr>
        </oleObject>
      </mc:Choice>
      <mc:Fallback>
        <oleObject progId="PBrush" shapeId="49049" r:id="rId3913"/>
      </mc:Fallback>
    </mc:AlternateContent>
    <mc:AlternateContent xmlns:mc="http://schemas.openxmlformats.org/markup-compatibility/2006">
      <mc:Choice Requires="x14">
        <oleObject progId="PBrush" shapeId="49050" r:id="rId3914">
          <objectPr defaultSize="0" r:id="rId1049">
            <anchor moveWithCells="1" sizeWithCells="1">
              <from>
                <xdr:col>42</xdr:col>
                <xdr:colOff>0</xdr:colOff>
                <xdr:row>169</xdr:row>
                <xdr:rowOff>0</xdr:rowOff>
              </from>
              <to>
                <xdr:col>42</xdr:col>
                <xdr:colOff>400050</xdr:colOff>
                <xdr:row>169</xdr:row>
                <xdr:rowOff>485775</xdr:rowOff>
              </to>
            </anchor>
          </objectPr>
        </oleObject>
      </mc:Choice>
      <mc:Fallback>
        <oleObject progId="PBrush" shapeId="49050" r:id="rId3914"/>
      </mc:Fallback>
    </mc:AlternateContent>
    <mc:AlternateContent xmlns:mc="http://schemas.openxmlformats.org/markup-compatibility/2006">
      <mc:Choice Requires="x14">
        <oleObject progId="PBrush" shapeId="49051" r:id="rId3915">
          <objectPr defaultSize="0" r:id="rId413">
            <anchor moveWithCells="1" sizeWithCells="1">
              <from>
                <xdr:col>28</xdr:col>
                <xdr:colOff>0</xdr:colOff>
                <xdr:row>204</xdr:row>
                <xdr:rowOff>0</xdr:rowOff>
              </from>
              <to>
                <xdr:col>28</xdr:col>
                <xdr:colOff>400050</xdr:colOff>
                <xdr:row>204</xdr:row>
                <xdr:rowOff>485775</xdr:rowOff>
              </to>
            </anchor>
          </objectPr>
        </oleObject>
      </mc:Choice>
      <mc:Fallback>
        <oleObject progId="PBrush" shapeId="49051" r:id="rId3915"/>
      </mc:Fallback>
    </mc:AlternateContent>
    <mc:AlternateContent xmlns:mc="http://schemas.openxmlformats.org/markup-compatibility/2006">
      <mc:Choice Requires="x14">
        <oleObject progId="PBrush" shapeId="49052" r:id="rId3916">
          <objectPr defaultSize="0" r:id="rId127">
            <anchor moveWithCells="1" sizeWithCells="1">
              <from>
                <xdr:col>30</xdr:col>
                <xdr:colOff>0</xdr:colOff>
                <xdr:row>204</xdr:row>
                <xdr:rowOff>0</xdr:rowOff>
              </from>
              <to>
                <xdr:col>30</xdr:col>
                <xdr:colOff>400050</xdr:colOff>
                <xdr:row>204</xdr:row>
                <xdr:rowOff>485775</xdr:rowOff>
              </to>
            </anchor>
          </objectPr>
        </oleObject>
      </mc:Choice>
      <mc:Fallback>
        <oleObject progId="PBrush" shapeId="49052" r:id="rId3916"/>
      </mc:Fallback>
    </mc:AlternateContent>
    <mc:AlternateContent xmlns:mc="http://schemas.openxmlformats.org/markup-compatibility/2006">
      <mc:Choice Requires="x14">
        <oleObject progId="PBrush" shapeId="49053" r:id="rId3917">
          <objectPr defaultSize="0" r:id="rId198">
            <anchor moveWithCells="1" sizeWithCells="1">
              <from>
                <xdr:col>32</xdr:col>
                <xdr:colOff>0</xdr:colOff>
                <xdr:row>204</xdr:row>
                <xdr:rowOff>0</xdr:rowOff>
              </from>
              <to>
                <xdr:col>32</xdr:col>
                <xdr:colOff>400050</xdr:colOff>
                <xdr:row>204</xdr:row>
                <xdr:rowOff>485775</xdr:rowOff>
              </to>
            </anchor>
          </objectPr>
        </oleObject>
      </mc:Choice>
      <mc:Fallback>
        <oleObject progId="PBrush" shapeId="49053" r:id="rId3917"/>
      </mc:Fallback>
    </mc:AlternateContent>
    <mc:AlternateContent xmlns:mc="http://schemas.openxmlformats.org/markup-compatibility/2006">
      <mc:Choice Requires="x14">
        <oleObject progId="PBrush" shapeId="49054" r:id="rId3918">
          <objectPr defaultSize="0" r:id="rId291">
            <anchor moveWithCells="1" sizeWithCells="1">
              <from>
                <xdr:col>34</xdr:col>
                <xdr:colOff>0</xdr:colOff>
                <xdr:row>204</xdr:row>
                <xdr:rowOff>0</xdr:rowOff>
              </from>
              <to>
                <xdr:col>34</xdr:col>
                <xdr:colOff>400050</xdr:colOff>
                <xdr:row>204</xdr:row>
                <xdr:rowOff>485775</xdr:rowOff>
              </to>
            </anchor>
          </objectPr>
        </oleObject>
      </mc:Choice>
      <mc:Fallback>
        <oleObject progId="PBrush" shapeId="49054" r:id="rId3918"/>
      </mc:Fallback>
    </mc:AlternateContent>
    <mc:AlternateContent xmlns:mc="http://schemas.openxmlformats.org/markup-compatibility/2006">
      <mc:Choice Requires="x14">
        <oleObject progId="PBrush" shapeId="49055" r:id="rId3919">
          <objectPr defaultSize="0" r:id="rId410">
            <anchor moveWithCells="1" sizeWithCells="1">
              <from>
                <xdr:col>38</xdr:col>
                <xdr:colOff>0</xdr:colOff>
                <xdr:row>204</xdr:row>
                <xdr:rowOff>0</xdr:rowOff>
              </from>
              <to>
                <xdr:col>38</xdr:col>
                <xdr:colOff>400050</xdr:colOff>
                <xdr:row>204</xdr:row>
                <xdr:rowOff>485775</xdr:rowOff>
              </to>
            </anchor>
          </objectPr>
        </oleObject>
      </mc:Choice>
      <mc:Fallback>
        <oleObject progId="PBrush" shapeId="49055" r:id="rId3919"/>
      </mc:Fallback>
    </mc:AlternateContent>
    <mc:AlternateContent xmlns:mc="http://schemas.openxmlformats.org/markup-compatibility/2006">
      <mc:Choice Requires="x14">
        <oleObject progId="PBrush" shapeId="49056" r:id="rId3920">
          <objectPr defaultSize="0" r:id="rId570">
            <anchor moveWithCells="1" sizeWithCells="1">
              <from>
                <xdr:col>36</xdr:col>
                <xdr:colOff>0</xdr:colOff>
                <xdr:row>204</xdr:row>
                <xdr:rowOff>0</xdr:rowOff>
              </from>
              <to>
                <xdr:col>36</xdr:col>
                <xdr:colOff>400050</xdr:colOff>
                <xdr:row>204</xdr:row>
                <xdr:rowOff>485775</xdr:rowOff>
              </to>
            </anchor>
          </objectPr>
        </oleObject>
      </mc:Choice>
      <mc:Fallback>
        <oleObject progId="PBrush" shapeId="49056" r:id="rId3920"/>
      </mc:Fallback>
    </mc:AlternateContent>
    <mc:AlternateContent xmlns:mc="http://schemas.openxmlformats.org/markup-compatibility/2006">
      <mc:Choice Requires="x14">
        <oleObject progId="PBrush" shapeId="49057" r:id="rId3921">
          <objectPr defaultSize="0" r:id="rId1051">
            <anchor moveWithCells="1" sizeWithCells="1">
              <from>
                <xdr:col>40</xdr:col>
                <xdr:colOff>0</xdr:colOff>
                <xdr:row>204</xdr:row>
                <xdr:rowOff>0</xdr:rowOff>
              </from>
              <to>
                <xdr:col>40</xdr:col>
                <xdr:colOff>400050</xdr:colOff>
                <xdr:row>204</xdr:row>
                <xdr:rowOff>485775</xdr:rowOff>
              </to>
            </anchor>
          </objectPr>
        </oleObject>
      </mc:Choice>
      <mc:Fallback>
        <oleObject progId="PBrush" shapeId="49057" r:id="rId3921"/>
      </mc:Fallback>
    </mc:AlternateContent>
    <mc:AlternateContent xmlns:mc="http://schemas.openxmlformats.org/markup-compatibility/2006">
      <mc:Choice Requires="x14">
        <oleObject progId="PBrush" shapeId="49058" r:id="rId3922">
          <objectPr defaultSize="0" r:id="rId1049">
            <anchor moveWithCells="1" sizeWithCells="1">
              <from>
                <xdr:col>42</xdr:col>
                <xdr:colOff>0</xdr:colOff>
                <xdr:row>204</xdr:row>
                <xdr:rowOff>0</xdr:rowOff>
              </from>
              <to>
                <xdr:col>42</xdr:col>
                <xdr:colOff>400050</xdr:colOff>
                <xdr:row>204</xdr:row>
                <xdr:rowOff>485775</xdr:rowOff>
              </to>
            </anchor>
          </objectPr>
        </oleObject>
      </mc:Choice>
      <mc:Fallback>
        <oleObject progId="PBrush" shapeId="49058" r:id="rId3922"/>
      </mc:Fallback>
    </mc:AlternateContent>
    <mc:AlternateContent xmlns:mc="http://schemas.openxmlformats.org/markup-compatibility/2006">
      <mc:Choice Requires="x14">
        <oleObject progId="PBrush" shapeId="49070" r:id="rId3923">
          <objectPr defaultSize="0" r:id="rId291">
            <anchor moveWithCells="1" sizeWithCells="1">
              <from>
                <xdr:col>30</xdr:col>
                <xdr:colOff>0</xdr:colOff>
                <xdr:row>209</xdr:row>
                <xdr:rowOff>0</xdr:rowOff>
              </from>
              <to>
                <xdr:col>30</xdr:col>
                <xdr:colOff>400050</xdr:colOff>
                <xdr:row>209</xdr:row>
                <xdr:rowOff>485775</xdr:rowOff>
              </to>
            </anchor>
          </objectPr>
        </oleObject>
      </mc:Choice>
      <mc:Fallback>
        <oleObject progId="PBrush" shapeId="49070" r:id="rId3923"/>
      </mc:Fallback>
    </mc:AlternateContent>
    <mc:AlternateContent xmlns:mc="http://schemas.openxmlformats.org/markup-compatibility/2006">
      <mc:Choice Requires="x14">
        <oleObject progId="PBrush" shapeId="49071" r:id="rId3924">
          <objectPr defaultSize="0" r:id="rId351">
            <anchor moveWithCells="1" sizeWithCells="1">
              <from>
                <xdr:col>32</xdr:col>
                <xdr:colOff>0</xdr:colOff>
                <xdr:row>209</xdr:row>
                <xdr:rowOff>0</xdr:rowOff>
              </from>
              <to>
                <xdr:col>32</xdr:col>
                <xdr:colOff>400050</xdr:colOff>
                <xdr:row>209</xdr:row>
                <xdr:rowOff>485775</xdr:rowOff>
              </to>
            </anchor>
          </objectPr>
        </oleObject>
      </mc:Choice>
      <mc:Fallback>
        <oleObject progId="PBrush" shapeId="49071" r:id="rId3924"/>
      </mc:Fallback>
    </mc:AlternateContent>
    <mc:AlternateContent xmlns:mc="http://schemas.openxmlformats.org/markup-compatibility/2006">
      <mc:Choice Requires="x14">
        <oleObject progId="PBrush" shapeId="49072" r:id="rId3925">
          <objectPr defaultSize="0" r:id="rId198">
            <anchor moveWithCells="1" sizeWithCells="1">
              <from>
                <xdr:col>28</xdr:col>
                <xdr:colOff>0</xdr:colOff>
                <xdr:row>209</xdr:row>
                <xdr:rowOff>0</xdr:rowOff>
              </from>
              <to>
                <xdr:col>28</xdr:col>
                <xdr:colOff>400050</xdr:colOff>
                <xdr:row>209</xdr:row>
                <xdr:rowOff>485775</xdr:rowOff>
              </to>
            </anchor>
          </objectPr>
        </oleObject>
      </mc:Choice>
      <mc:Fallback>
        <oleObject progId="PBrush" shapeId="49072" r:id="rId3925"/>
      </mc:Fallback>
    </mc:AlternateContent>
    <mc:AlternateContent xmlns:mc="http://schemas.openxmlformats.org/markup-compatibility/2006">
      <mc:Choice Requires="x14">
        <oleObject progId="PBrush" shapeId="49073" r:id="rId3926">
          <objectPr defaultSize="0" r:id="rId19">
            <anchor moveWithCells="1" sizeWithCells="1">
              <from>
                <xdr:col>34</xdr:col>
                <xdr:colOff>0</xdr:colOff>
                <xdr:row>209</xdr:row>
                <xdr:rowOff>0</xdr:rowOff>
              </from>
              <to>
                <xdr:col>34</xdr:col>
                <xdr:colOff>400050</xdr:colOff>
                <xdr:row>209</xdr:row>
                <xdr:rowOff>485775</xdr:rowOff>
              </to>
            </anchor>
          </objectPr>
        </oleObject>
      </mc:Choice>
      <mc:Fallback>
        <oleObject progId="PBrush" shapeId="49073" r:id="rId3926"/>
      </mc:Fallback>
    </mc:AlternateContent>
    <mc:AlternateContent xmlns:mc="http://schemas.openxmlformats.org/markup-compatibility/2006">
      <mc:Choice Requires="x14">
        <oleObject progId="PBrush" shapeId="49074" r:id="rId3927">
          <objectPr defaultSize="0" r:id="rId291">
            <anchor moveWithCells="1" sizeWithCells="1">
              <from>
                <xdr:col>28</xdr:col>
                <xdr:colOff>0</xdr:colOff>
                <xdr:row>211</xdr:row>
                <xdr:rowOff>0</xdr:rowOff>
              </from>
              <to>
                <xdr:col>28</xdr:col>
                <xdr:colOff>400050</xdr:colOff>
                <xdr:row>211</xdr:row>
                <xdr:rowOff>485775</xdr:rowOff>
              </to>
            </anchor>
          </objectPr>
        </oleObject>
      </mc:Choice>
      <mc:Fallback>
        <oleObject progId="PBrush" shapeId="49074" r:id="rId3927"/>
      </mc:Fallback>
    </mc:AlternateContent>
    <mc:AlternateContent xmlns:mc="http://schemas.openxmlformats.org/markup-compatibility/2006">
      <mc:Choice Requires="x14">
        <oleObject progId="PBrush" shapeId="49075" r:id="rId3928">
          <objectPr defaultSize="0" r:id="rId351">
            <anchor moveWithCells="1" sizeWithCells="1">
              <from>
                <xdr:col>30</xdr:col>
                <xdr:colOff>0</xdr:colOff>
                <xdr:row>211</xdr:row>
                <xdr:rowOff>0</xdr:rowOff>
              </from>
              <to>
                <xdr:col>30</xdr:col>
                <xdr:colOff>400050</xdr:colOff>
                <xdr:row>211</xdr:row>
                <xdr:rowOff>485775</xdr:rowOff>
              </to>
            </anchor>
          </objectPr>
        </oleObject>
      </mc:Choice>
      <mc:Fallback>
        <oleObject progId="PBrush" shapeId="49075" r:id="rId3928"/>
      </mc:Fallback>
    </mc:AlternateContent>
    <mc:AlternateContent xmlns:mc="http://schemas.openxmlformats.org/markup-compatibility/2006">
      <mc:Choice Requires="x14">
        <oleObject progId="PBrush" shapeId="49076" r:id="rId3929">
          <objectPr defaultSize="0" r:id="rId351">
            <anchor moveWithCells="1" sizeWithCells="1">
              <from>
                <xdr:col>28</xdr:col>
                <xdr:colOff>0</xdr:colOff>
                <xdr:row>213</xdr:row>
                <xdr:rowOff>0</xdr:rowOff>
              </from>
              <to>
                <xdr:col>28</xdr:col>
                <xdr:colOff>400050</xdr:colOff>
                <xdr:row>213</xdr:row>
                <xdr:rowOff>485775</xdr:rowOff>
              </to>
            </anchor>
          </objectPr>
        </oleObject>
      </mc:Choice>
      <mc:Fallback>
        <oleObject progId="PBrush" shapeId="49076" r:id="rId3929"/>
      </mc:Fallback>
    </mc:AlternateContent>
    <mc:AlternateContent xmlns:mc="http://schemas.openxmlformats.org/markup-compatibility/2006">
      <mc:Choice Requires="x14">
        <oleObject progId="PBrush" shapeId="49077" r:id="rId3930">
          <objectPr defaultSize="0" r:id="rId19">
            <anchor moveWithCells="1" sizeWithCells="1">
              <from>
                <xdr:col>32</xdr:col>
                <xdr:colOff>0</xdr:colOff>
                <xdr:row>211</xdr:row>
                <xdr:rowOff>0</xdr:rowOff>
              </from>
              <to>
                <xdr:col>32</xdr:col>
                <xdr:colOff>400050</xdr:colOff>
                <xdr:row>211</xdr:row>
                <xdr:rowOff>485775</xdr:rowOff>
              </to>
            </anchor>
          </objectPr>
        </oleObject>
      </mc:Choice>
      <mc:Fallback>
        <oleObject progId="PBrush" shapeId="49077" r:id="rId3930"/>
      </mc:Fallback>
    </mc:AlternateContent>
    <mc:AlternateContent xmlns:mc="http://schemas.openxmlformats.org/markup-compatibility/2006">
      <mc:Choice Requires="x14">
        <oleObject progId="PBrush" shapeId="49078" r:id="rId3931">
          <objectPr defaultSize="0" r:id="rId19">
            <anchor moveWithCells="1" sizeWithCells="1">
              <from>
                <xdr:col>30</xdr:col>
                <xdr:colOff>0</xdr:colOff>
                <xdr:row>213</xdr:row>
                <xdr:rowOff>0</xdr:rowOff>
              </from>
              <to>
                <xdr:col>30</xdr:col>
                <xdr:colOff>400050</xdr:colOff>
                <xdr:row>213</xdr:row>
                <xdr:rowOff>485775</xdr:rowOff>
              </to>
            </anchor>
          </objectPr>
        </oleObject>
      </mc:Choice>
      <mc:Fallback>
        <oleObject progId="PBrush" shapeId="49078" r:id="rId3931"/>
      </mc:Fallback>
    </mc:AlternateContent>
    <mc:AlternateContent xmlns:mc="http://schemas.openxmlformats.org/markup-compatibility/2006">
      <mc:Choice Requires="x14">
        <oleObject progId="PBrush" shapeId="49079" r:id="rId3932">
          <objectPr defaultSize="0" r:id="rId19">
            <anchor moveWithCells="1" sizeWithCells="1">
              <from>
                <xdr:col>28</xdr:col>
                <xdr:colOff>0</xdr:colOff>
                <xdr:row>222</xdr:row>
                <xdr:rowOff>0</xdr:rowOff>
              </from>
              <to>
                <xdr:col>28</xdr:col>
                <xdr:colOff>400050</xdr:colOff>
                <xdr:row>222</xdr:row>
                <xdr:rowOff>485775</xdr:rowOff>
              </to>
            </anchor>
          </objectPr>
        </oleObject>
      </mc:Choice>
      <mc:Fallback>
        <oleObject progId="PBrush" shapeId="49079" r:id="rId3932"/>
      </mc:Fallback>
    </mc:AlternateContent>
    <mc:AlternateContent xmlns:mc="http://schemas.openxmlformats.org/markup-compatibility/2006">
      <mc:Choice Requires="x14">
        <oleObject progId="PBrush" shapeId="49080" r:id="rId3933">
          <objectPr defaultSize="0" r:id="rId621">
            <anchor moveWithCells="1" sizeWithCells="1">
              <from>
                <xdr:col>34</xdr:col>
                <xdr:colOff>0</xdr:colOff>
                <xdr:row>222</xdr:row>
                <xdr:rowOff>0</xdr:rowOff>
              </from>
              <to>
                <xdr:col>34</xdr:col>
                <xdr:colOff>400050</xdr:colOff>
                <xdr:row>222</xdr:row>
                <xdr:rowOff>485775</xdr:rowOff>
              </to>
            </anchor>
          </objectPr>
        </oleObject>
      </mc:Choice>
      <mc:Fallback>
        <oleObject progId="PBrush" shapeId="49080" r:id="rId3933"/>
      </mc:Fallback>
    </mc:AlternateContent>
    <mc:AlternateContent xmlns:mc="http://schemas.openxmlformats.org/markup-compatibility/2006">
      <mc:Choice Requires="x14">
        <oleObject progId="PBrush" shapeId="49081" r:id="rId3934">
          <objectPr defaultSize="0" r:id="rId570">
            <anchor moveWithCells="1" sizeWithCells="1">
              <from>
                <xdr:col>32</xdr:col>
                <xdr:colOff>0</xdr:colOff>
                <xdr:row>222</xdr:row>
                <xdr:rowOff>0</xdr:rowOff>
              </from>
              <to>
                <xdr:col>32</xdr:col>
                <xdr:colOff>400050</xdr:colOff>
                <xdr:row>222</xdr:row>
                <xdr:rowOff>485775</xdr:rowOff>
              </to>
            </anchor>
          </objectPr>
        </oleObject>
      </mc:Choice>
      <mc:Fallback>
        <oleObject progId="PBrush" shapeId="49081" r:id="rId3934"/>
      </mc:Fallback>
    </mc:AlternateContent>
    <mc:AlternateContent xmlns:mc="http://schemas.openxmlformats.org/markup-compatibility/2006">
      <mc:Choice Requires="x14">
        <oleObject progId="PBrush" shapeId="49082" r:id="rId3935">
          <objectPr defaultSize="0" r:id="rId570">
            <anchor moveWithCells="1" sizeWithCells="1">
              <from>
                <xdr:col>34</xdr:col>
                <xdr:colOff>0</xdr:colOff>
                <xdr:row>213</xdr:row>
                <xdr:rowOff>0</xdr:rowOff>
              </from>
              <to>
                <xdr:col>34</xdr:col>
                <xdr:colOff>400050</xdr:colOff>
                <xdr:row>213</xdr:row>
                <xdr:rowOff>485775</xdr:rowOff>
              </to>
            </anchor>
          </objectPr>
        </oleObject>
      </mc:Choice>
      <mc:Fallback>
        <oleObject progId="PBrush" shapeId="49082" r:id="rId3935"/>
      </mc:Fallback>
    </mc:AlternateContent>
    <mc:AlternateContent xmlns:mc="http://schemas.openxmlformats.org/markup-compatibility/2006">
      <mc:Choice Requires="x14">
        <oleObject progId="PBrush" shapeId="49083" r:id="rId3936">
          <objectPr defaultSize="0" r:id="rId503">
            <anchor moveWithCells="1" sizeWithCells="1">
              <from>
                <xdr:col>34</xdr:col>
                <xdr:colOff>0</xdr:colOff>
                <xdr:row>211</xdr:row>
                <xdr:rowOff>0</xdr:rowOff>
              </from>
              <to>
                <xdr:col>34</xdr:col>
                <xdr:colOff>400050</xdr:colOff>
                <xdr:row>211</xdr:row>
                <xdr:rowOff>485775</xdr:rowOff>
              </to>
            </anchor>
          </objectPr>
        </oleObject>
      </mc:Choice>
      <mc:Fallback>
        <oleObject progId="PBrush" shapeId="49083" r:id="rId3936"/>
      </mc:Fallback>
    </mc:AlternateContent>
    <mc:AlternateContent xmlns:mc="http://schemas.openxmlformats.org/markup-compatibility/2006">
      <mc:Choice Requires="x14">
        <oleObject progId="PBrush" shapeId="49084" r:id="rId3937">
          <objectPr defaultSize="0" r:id="rId503">
            <anchor moveWithCells="1" sizeWithCells="1">
              <from>
                <xdr:col>32</xdr:col>
                <xdr:colOff>0</xdr:colOff>
                <xdr:row>213</xdr:row>
                <xdr:rowOff>0</xdr:rowOff>
              </from>
              <to>
                <xdr:col>32</xdr:col>
                <xdr:colOff>400050</xdr:colOff>
                <xdr:row>213</xdr:row>
                <xdr:rowOff>485775</xdr:rowOff>
              </to>
            </anchor>
          </objectPr>
        </oleObject>
      </mc:Choice>
      <mc:Fallback>
        <oleObject progId="PBrush" shapeId="49084" r:id="rId3937"/>
      </mc:Fallback>
    </mc:AlternateContent>
    <mc:AlternateContent xmlns:mc="http://schemas.openxmlformats.org/markup-compatibility/2006">
      <mc:Choice Requires="x14">
        <oleObject progId="PBrush" shapeId="49085" r:id="rId3938">
          <objectPr defaultSize="0" r:id="rId503">
            <anchor moveWithCells="1" sizeWithCells="1">
              <from>
                <xdr:col>30</xdr:col>
                <xdr:colOff>0</xdr:colOff>
                <xdr:row>222</xdr:row>
                <xdr:rowOff>0</xdr:rowOff>
              </from>
              <to>
                <xdr:col>30</xdr:col>
                <xdr:colOff>400050</xdr:colOff>
                <xdr:row>222</xdr:row>
                <xdr:rowOff>485775</xdr:rowOff>
              </to>
            </anchor>
          </objectPr>
        </oleObject>
      </mc:Choice>
      <mc:Fallback>
        <oleObject progId="PBrush" shapeId="49085" r:id="rId3938"/>
      </mc:Fallback>
    </mc:AlternateContent>
    <mc:AlternateContent xmlns:mc="http://schemas.openxmlformats.org/markup-compatibility/2006">
      <mc:Choice Requires="x14">
        <oleObject progId="PBrush" shapeId="49086" r:id="rId3939">
          <objectPr defaultSize="0" r:id="rId503">
            <anchor moveWithCells="1" sizeWithCells="1">
              <from>
                <xdr:col>28</xdr:col>
                <xdr:colOff>0</xdr:colOff>
                <xdr:row>223</xdr:row>
                <xdr:rowOff>0</xdr:rowOff>
              </from>
              <to>
                <xdr:col>28</xdr:col>
                <xdr:colOff>400050</xdr:colOff>
                <xdr:row>223</xdr:row>
                <xdr:rowOff>485775</xdr:rowOff>
              </to>
            </anchor>
          </objectPr>
        </oleObject>
      </mc:Choice>
      <mc:Fallback>
        <oleObject progId="PBrush" shapeId="49086" r:id="rId3939"/>
      </mc:Fallback>
    </mc:AlternateContent>
    <mc:AlternateContent xmlns:mc="http://schemas.openxmlformats.org/markup-compatibility/2006">
      <mc:Choice Requires="x14">
        <oleObject progId="PBrush" shapeId="49087" r:id="rId3940">
          <objectPr defaultSize="0" r:id="rId570">
            <anchor moveWithCells="1" sizeWithCells="1">
              <from>
                <xdr:col>30</xdr:col>
                <xdr:colOff>0</xdr:colOff>
                <xdr:row>223</xdr:row>
                <xdr:rowOff>0</xdr:rowOff>
              </from>
              <to>
                <xdr:col>30</xdr:col>
                <xdr:colOff>400050</xdr:colOff>
                <xdr:row>223</xdr:row>
                <xdr:rowOff>485775</xdr:rowOff>
              </to>
            </anchor>
          </objectPr>
        </oleObject>
      </mc:Choice>
      <mc:Fallback>
        <oleObject progId="PBrush" shapeId="49087" r:id="rId3940"/>
      </mc:Fallback>
    </mc:AlternateContent>
    <mc:AlternateContent xmlns:mc="http://schemas.openxmlformats.org/markup-compatibility/2006">
      <mc:Choice Requires="x14">
        <oleObject progId="PBrush" shapeId="49088" r:id="rId3941">
          <objectPr defaultSize="0" r:id="rId621">
            <anchor moveWithCells="1" sizeWithCells="1">
              <from>
                <xdr:col>32</xdr:col>
                <xdr:colOff>0</xdr:colOff>
                <xdr:row>223</xdr:row>
                <xdr:rowOff>0</xdr:rowOff>
              </from>
              <to>
                <xdr:col>32</xdr:col>
                <xdr:colOff>400050</xdr:colOff>
                <xdr:row>223</xdr:row>
                <xdr:rowOff>485775</xdr:rowOff>
              </to>
            </anchor>
          </objectPr>
        </oleObject>
      </mc:Choice>
      <mc:Fallback>
        <oleObject progId="PBrush" shapeId="49088" r:id="rId3941"/>
      </mc:Fallback>
    </mc:AlternateContent>
    <mc:AlternateContent xmlns:mc="http://schemas.openxmlformats.org/markup-compatibility/2006">
      <mc:Choice Requires="x14">
        <oleObject progId="PBrush" shapeId="49090" r:id="rId3942">
          <objectPr defaultSize="0" r:id="rId621">
            <anchor moveWithCells="1" sizeWithCells="1">
              <from>
                <xdr:col>30</xdr:col>
                <xdr:colOff>0</xdr:colOff>
                <xdr:row>224</xdr:row>
                <xdr:rowOff>0</xdr:rowOff>
              </from>
              <to>
                <xdr:col>30</xdr:col>
                <xdr:colOff>400050</xdr:colOff>
                <xdr:row>224</xdr:row>
                <xdr:rowOff>485775</xdr:rowOff>
              </to>
            </anchor>
          </objectPr>
        </oleObject>
      </mc:Choice>
      <mc:Fallback>
        <oleObject progId="PBrush" shapeId="49090" r:id="rId3942"/>
      </mc:Fallback>
    </mc:AlternateContent>
    <mc:AlternateContent xmlns:mc="http://schemas.openxmlformats.org/markup-compatibility/2006">
      <mc:Choice Requires="x14">
        <oleObject progId="PBrush" shapeId="49091" r:id="rId3943">
          <objectPr defaultSize="0" r:id="rId570">
            <anchor moveWithCells="1" sizeWithCells="1">
              <from>
                <xdr:col>28</xdr:col>
                <xdr:colOff>0</xdr:colOff>
                <xdr:row>224</xdr:row>
                <xdr:rowOff>0</xdr:rowOff>
              </from>
              <to>
                <xdr:col>28</xdr:col>
                <xdr:colOff>400050</xdr:colOff>
                <xdr:row>224</xdr:row>
                <xdr:rowOff>485775</xdr:rowOff>
              </to>
            </anchor>
          </objectPr>
        </oleObject>
      </mc:Choice>
      <mc:Fallback>
        <oleObject progId="PBrush" shapeId="49091" r:id="rId3943"/>
      </mc:Fallback>
    </mc:AlternateContent>
    <mc:AlternateContent xmlns:mc="http://schemas.openxmlformats.org/markup-compatibility/2006">
      <mc:Choice Requires="x14">
        <oleObject progId="PBrush" shapeId="49092" r:id="rId3944">
          <objectPr defaultSize="0" r:id="rId621">
            <anchor moveWithCells="1" sizeWithCells="1">
              <from>
                <xdr:col>28</xdr:col>
                <xdr:colOff>0</xdr:colOff>
                <xdr:row>225</xdr:row>
                <xdr:rowOff>0</xdr:rowOff>
              </from>
              <to>
                <xdr:col>28</xdr:col>
                <xdr:colOff>400050</xdr:colOff>
                <xdr:row>225</xdr:row>
                <xdr:rowOff>485775</xdr:rowOff>
              </to>
            </anchor>
          </objectPr>
        </oleObject>
      </mc:Choice>
      <mc:Fallback>
        <oleObject progId="PBrush" shapeId="49092" r:id="rId3944"/>
      </mc:Fallback>
    </mc:AlternateContent>
    <mc:AlternateContent xmlns:mc="http://schemas.openxmlformats.org/markup-compatibility/2006">
      <mc:Choice Requires="x14">
        <oleObject progId="PBrush" shapeId="49093" r:id="rId3945">
          <objectPr defaultSize="0" r:id="rId125">
            <anchor moveWithCells="1" sizeWithCells="1">
              <from>
                <xdr:col>34</xdr:col>
                <xdr:colOff>0</xdr:colOff>
                <xdr:row>225</xdr:row>
                <xdr:rowOff>0</xdr:rowOff>
              </from>
              <to>
                <xdr:col>34</xdr:col>
                <xdr:colOff>400050</xdr:colOff>
                <xdr:row>225</xdr:row>
                <xdr:rowOff>485775</xdr:rowOff>
              </to>
            </anchor>
          </objectPr>
        </oleObject>
      </mc:Choice>
      <mc:Fallback>
        <oleObject progId="PBrush" shapeId="49093" r:id="rId3945"/>
      </mc:Fallback>
    </mc:AlternateContent>
    <mc:AlternateContent xmlns:mc="http://schemas.openxmlformats.org/markup-compatibility/2006">
      <mc:Choice Requires="x14">
        <oleObject progId="PBrush" shapeId="49094" r:id="rId3946">
          <objectPr defaultSize="0" r:id="rId942">
            <anchor moveWithCells="1" sizeWithCells="1">
              <from>
                <xdr:col>32</xdr:col>
                <xdr:colOff>0</xdr:colOff>
                <xdr:row>225</xdr:row>
                <xdr:rowOff>0</xdr:rowOff>
              </from>
              <to>
                <xdr:col>32</xdr:col>
                <xdr:colOff>400050</xdr:colOff>
                <xdr:row>225</xdr:row>
                <xdr:rowOff>485775</xdr:rowOff>
              </to>
            </anchor>
          </objectPr>
        </oleObject>
      </mc:Choice>
      <mc:Fallback>
        <oleObject progId="PBrush" shapeId="49094" r:id="rId3946"/>
      </mc:Fallback>
    </mc:AlternateContent>
    <mc:AlternateContent xmlns:mc="http://schemas.openxmlformats.org/markup-compatibility/2006">
      <mc:Choice Requires="x14">
        <oleObject progId="PBrush" shapeId="49095" r:id="rId3947">
          <objectPr defaultSize="0" r:id="rId942">
            <anchor moveWithCells="1" sizeWithCells="1">
              <from>
                <xdr:col>34</xdr:col>
                <xdr:colOff>0</xdr:colOff>
                <xdr:row>224</xdr:row>
                <xdr:rowOff>0</xdr:rowOff>
              </from>
              <to>
                <xdr:col>34</xdr:col>
                <xdr:colOff>400050</xdr:colOff>
                <xdr:row>224</xdr:row>
                <xdr:rowOff>485775</xdr:rowOff>
              </to>
            </anchor>
          </objectPr>
        </oleObject>
      </mc:Choice>
      <mc:Fallback>
        <oleObject progId="PBrush" shapeId="49095" r:id="rId3947"/>
      </mc:Fallback>
    </mc:AlternateContent>
    <mc:AlternateContent xmlns:mc="http://schemas.openxmlformats.org/markup-compatibility/2006">
      <mc:Choice Requires="x14">
        <oleObject progId="PBrush" shapeId="49096" r:id="rId3948">
          <objectPr defaultSize="0" r:id="rId942">
            <anchor moveWithCells="1" sizeWithCells="1">
              <from>
                <xdr:col>30</xdr:col>
                <xdr:colOff>0</xdr:colOff>
                <xdr:row>226</xdr:row>
                <xdr:rowOff>0</xdr:rowOff>
              </from>
              <to>
                <xdr:col>30</xdr:col>
                <xdr:colOff>400050</xdr:colOff>
                <xdr:row>226</xdr:row>
                <xdr:rowOff>485775</xdr:rowOff>
              </to>
            </anchor>
          </objectPr>
        </oleObject>
      </mc:Choice>
      <mc:Fallback>
        <oleObject progId="PBrush" shapeId="49096" r:id="rId3948"/>
      </mc:Fallback>
    </mc:AlternateContent>
    <mc:AlternateContent xmlns:mc="http://schemas.openxmlformats.org/markup-compatibility/2006">
      <mc:Choice Requires="x14">
        <oleObject progId="PBrush" shapeId="49097" r:id="rId3949">
          <objectPr defaultSize="0" r:id="rId942">
            <anchor moveWithCells="1" sizeWithCells="1">
              <from>
                <xdr:col>28</xdr:col>
                <xdr:colOff>0</xdr:colOff>
                <xdr:row>227</xdr:row>
                <xdr:rowOff>0</xdr:rowOff>
              </from>
              <to>
                <xdr:col>28</xdr:col>
                <xdr:colOff>400050</xdr:colOff>
                <xdr:row>227</xdr:row>
                <xdr:rowOff>485775</xdr:rowOff>
              </to>
            </anchor>
          </objectPr>
        </oleObject>
      </mc:Choice>
      <mc:Fallback>
        <oleObject progId="PBrush" shapeId="49097" r:id="rId3949"/>
      </mc:Fallback>
    </mc:AlternateContent>
    <mc:AlternateContent xmlns:mc="http://schemas.openxmlformats.org/markup-compatibility/2006">
      <mc:Choice Requires="x14">
        <oleObject progId="PBrush" shapeId="49098" r:id="rId3950">
          <objectPr defaultSize="0" r:id="rId125">
            <anchor moveWithCells="1" sizeWithCells="1">
              <from>
                <xdr:col>32</xdr:col>
                <xdr:colOff>0</xdr:colOff>
                <xdr:row>226</xdr:row>
                <xdr:rowOff>0</xdr:rowOff>
              </from>
              <to>
                <xdr:col>32</xdr:col>
                <xdr:colOff>400050</xdr:colOff>
                <xdr:row>226</xdr:row>
                <xdr:rowOff>485775</xdr:rowOff>
              </to>
            </anchor>
          </objectPr>
        </oleObject>
      </mc:Choice>
      <mc:Fallback>
        <oleObject progId="PBrush" shapeId="49098" r:id="rId3950"/>
      </mc:Fallback>
    </mc:AlternateContent>
    <mc:AlternateContent xmlns:mc="http://schemas.openxmlformats.org/markup-compatibility/2006">
      <mc:Choice Requires="x14">
        <oleObject progId="PBrush" shapeId="49099" r:id="rId3951">
          <objectPr defaultSize="0" r:id="rId125">
            <anchor moveWithCells="1" sizeWithCells="1">
              <from>
                <xdr:col>30</xdr:col>
                <xdr:colOff>0</xdr:colOff>
                <xdr:row>227</xdr:row>
                <xdr:rowOff>0</xdr:rowOff>
              </from>
              <to>
                <xdr:col>30</xdr:col>
                <xdr:colOff>400050</xdr:colOff>
                <xdr:row>227</xdr:row>
                <xdr:rowOff>485775</xdr:rowOff>
              </to>
            </anchor>
          </objectPr>
        </oleObject>
      </mc:Choice>
      <mc:Fallback>
        <oleObject progId="PBrush" shapeId="49099" r:id="rId3951"/>
      </mc:Fallback>
    </mc:AlternateContent>
    <mc:AlternateContent xmlns:mc="http://schemas.openxmlformats.org/markup-compatibility/2006">
      <mc:Choice Requires="x14">
        <oleObject progId="PBrush" shapeId="49100" r:id="rId3952">
          <objectPr defaultSize="0" r:id="rId196">
            <anchor moveWithCells="1" sizeWithCells="1">
              <from>
                <xdr:col>32</xdr:col>
                <xdr:colOff>0</xdr:colOff>
                <xdr:row>227</xdr:row>
                <xdr:rowOff>0</xdr:rowOff>
              </from>
              <to>
                <xdr:col>32</xdr:col>
                <xdr:colOff>400050</xdr:colOff>
                <xdr:row>227</xdr:row>
                <xdr:rowOff>485775</xdr:rowOff>
              </to>
            </anchor>
          </objectPr>
        </oleObject>
      </mc:Choice>
      <mc:Fallback>
        <oleObject progId="PBrush" shapeId="49100" r:id="rId3952"/>
      </mc:Fallback>
    </mc:AlternateContent>
    <mc:AlternateContent xmlns:mc="http://schemas.openxmlformats.org/markup-compatibility/2006">
      <mc:Choice Requires="x14">
        <oleObject progId="PBrush" shapeId="49101" r:id="rId3953">
          <objectPr defaultSize="0" r:id="rId196">
            <anchor moveWithCells="1" sizeWithCells="1">
              <from>
                <xdr:col>34</xdr:col>
                <xdr:colOff>0</xdr:colOff>
                <xdr:row>226</xdr:row>
                <xdr:rowOff>0</xdr:rowOff>
              </from>
              <to>
                <xdr:col>34</xdr:col>
                <xdr:colOff>400050</xdr:colOff>
                <xdr:row>226</xdr:row>
                <xdr:rowOff>485775</xdr:rowOff>
              </to>
            </anchor>
          </objectPr>
        </oleObject>
      </mc:Choice>
      <mc:Fallback>
        <oleObject progId="PBrush" shapeId="49101" r:id="rId3953"/>
      </mc:Fallback>
    </mc:AlternateContent>
    <mc:AlternateContent xmlns:mc="http://schemas.openxmlformats.org/markup-compatibility/2006">
      <mc:Choice Requires="x14">
        <oleObject progId="PBrush" shapeId="49102" r:id="rId3954">
          <objectPr defaultSize="0" r:id="rId289">
            <anchor moveWithCells="1" sizeWithCells="1">
              <from>
                <xdr:col>34</xdr:col>
                <xdr:colOff>0</xdr:colOff>
                <xdr:row>227</xdr:row>
                <xdr:rowOff>0</xdr:rowOff>
              </from>
              <to>
                <xdr:col>34</xdr:col>
                <xdr:colOff>400050</xdr:colOff>
                <xdr:row>227</xdr:row>
                <xdr:rowOff>485775</xdr:rowOff>
              </to>
            </anchor>
          </objectPr>
        </oleObject>
      </mc:Choice>
      <mc:Fallback>
        <oleObject progId="PBrush" shapeId="49102" r:id="rId3954"/>
      </mc:Fallback>
    </mc:AlternateContent>
    <mc:AlternateContent xmlns:mc="http://schemas.openxmlformats.org/markup-compatibility/2006">
      <mc:Choice Requires="x14">
        <oleObject progId="PBrush" shapeId="49103" r:id="rId3955">
          <objectPr defaultSize="0" r:id="rId289">
            <anchor moveWithCells="1" sizeWithCells="1">
              <from>
                <xdr:col>30</xdr:col>
                <xdr:colOff>0</xdr:colOff>
                <xdr:row>230</xdr:row>
                <xdr:rowOff>0</xdr:rowOff>
              </from>
              <to>
                <xdr:col>30</xdr:col>
                <xdr:colOff>400050</xdr:colOff>
                <xdr:row>230</xdr:row>
                <xdr:rowOff>485775</xdr:rowOff>
              </to>
            </anchor>
          </objectPr>
        </oleObject>
      </mc:Choice>
      <mc:Fallback>
        <oleObject progId="PBrush" shapeId="49103" r:id="rId3955"/>
      </mc:Fallback>
    </mc:AlternateContent>
    <mc:AlternateContent xmlns:mc="http://schemas.openxmlformats.org/markup-compatibility/2006">
      <mc:Choice Requires="x14">
        <oleObject progId="PBrush" shapeId="49104" r:id="rId3956">
          <objectPr defaultSize="0" r:id="rId289">
            <anchor moveWithCells="1" sizeWithCells="1">
              <from>
                <xdr:col>28</xdr:col>
                <xdr:colOff>0</xdr:colOff>
                <xdr:row>231</xdr:row>
                <xdr:rowOff>0</xdr:rowOff>
              </from>
              <to>
                <xdr:col>28</xdr:col>
                <xdr:colOff>400050</xdr:colOff>
                <xdr:row>231</xdr:row>
                <xdr:rowOff>485775</xdr:rowOff>
              </to>
            </anchor>
          </objectPr>
        </oleObject>
      </mc:Choice>
      <mc:Fallback>
        <oleObject progId="PBrush" shapeId="49104" r:id="rId3956"/>
      </mc:Fallback>
    </mc:AlternateContent>
    <mc:AlternateContent xmlns:mc="http://schemas.openxmlformats.org/markup-compatibility/2006">
      <mc:Choice Requires="x14">
        <oleObject progId="PBrush" shapeId="49105" r:id="rId3957">
          <objectPr defaultSize="0" r:id="rId349">
            <anchor moveWithCells="1" sizeWithCells="1">
              <from>
                <xdr:col>30</xdr:col>
                <xdr:colOff>0</xdr:colOff>
                <xdr:row>231</xdr:row>
                <xdr:rowOff>0</xdr:rowOff>
              </from>
              <to>
                <xdr:col>30</xdr:col>
                <xdr:colOff>400050</xdr:colOff>
                <xdr:row>231</xdr:row>
                <xdr:rowOff>485775</xdr:rowOff>
              </to>
            </anchor>
          </objectPr>
        </oleObject>
      </mc:Choice>
      <mc:Fallback>
        <oleObject progId="PBrush" shapeId="49105" r:id="rId3957"/>
      </mc:Fallback>
    </mc:AlternateContent>
    <mc:AlternateContent xmlns:mc="http://schemas.openxmlformats.org/markup-compatibility/2006">
      <mc:Choice Requires="x14">
        <oleObject progId="PBrush" shapeId="49106" r:id="rId3958">
          <objectPr defaultSize="0" r:id="rId349">
            <anchor moveWithCells="1" sizeWithCells="1">
              <from>
                <xdr:col>32</xdr:col>
                <xdr:colOff>0</xdr:colOff>
                <xdr:row>230</xdr:row>
                <xdr:rowOff>0</xdr:rowOff>
              </from>
              <to>
                <xdr:col>32</xdr:col>
                <xdr:colOff>400050</xdr:colOff>
                <xdr:row>230</xdr:row>
                <xdr:rowOff>485775</xdr:rowOff>
              </to>
            </anchor>
          </objectPr>
        </oleObject>
      </mc:Choice>
      <mc:Fallback>
        <oleObject progId="PBrush" shapeId="49106" r:id="rId3958"/>
      </mc:Fallback>
    </mc:AlternateContent>
    <mc:AlternateContent xmlns:mc="http://schemas.openxmlformats.org/markup-compatibility/2006">
      <mc:Choice Requires="x14">
        <oleObject progId="PBrush" shapeId="49107" r:id="rId3959">
          <objectPr defaultSize="0" r:id="rId410">
            <anchor moveWithCells="1" sizeWithCells="1">
              <from>
                <xdr:col>34</xdr:col>
                <xdr:colOff>0</xdr:colOff>
                <xdr:row>230</xdr:row>
                <xdr:rowOff>0</xdr:rowOff>
              </from>
              <to>
                <xdr:col>34</xdr:col>
                <xdr:colOff>400050</xdr:colOff>
                <xdr:row>230</xdr:row>
                <xdr:rowOff>485775</xdr:rowOff>
              </to>
            </anchor>
          </objectPr>
        </oleObject>
      </mc:Choice>
      <mc:Fallback>
        <oleObject progId="PBrush" shapeId="49107" r:id="rId3959"/>
      </mc:Fallback>
    </mc:AlternateContent>
    <mc:AlternateContent xmlns:mc="http://schemas.openxmlformats.org/markup-compatibility/2006">
      <mc:Choice Requires="x14">
        <oleObject progId="PBrush" shapeId="49108" r:id="rId3960">
          <objectPr defaultSize="0" r:id="rId410">
            <anchor moveWithCells="1" sizeWithCells="1">
              <from>
                <xdr:col>32</xdr:col>
                <xdr:colOff>0</xdr:colOff>
                <xdr:row>231</xdr:row>
                <xdr:rowOff>0</xdr:rowOff>
              </from>
              <to>
                <xdr:col>32</xdr:col>
                <xdr:colOff>400050</xdr:colOff>
                <xdr:row>231</xdr:row>
                <xdr:rowOff>485775</xdr:rowOff>
              </to>
            </anchor>
          </objectPr>
        </oleObject>
      </mc:Choice>
      <mc:Fallback>
        <oleObject progId="PBrush" shapeId="49108" r:id="rId3960"/>
      </mc:Fallback>
    </mc:AlternateContent>
    <mc:AlternateContent xmlns:mc="http://schemas.openxmlformats.org/markup-compatibility/2006">
      <mc:Choice Requires="x14">
        <oleObject progId="PBrush" shapeId="49109" r:id="rId3961">
          <objectPr defaultSize="0" r:id="rId501">
            <anchor moveWithCells="1" sizeWithCells="1">
              <from>
                <xdr:col>34</xdr:col>
                <xdr:colOff>0</xdr:colOff>
                <xdr:row>231</xdr:row>
                <xdr:rowOff>0</xdr:rowOff>
              </from>
              <to>
                <xdr:col>34</xdr:col>
                <xdr:colOff>400050</xdr:colOff>
                <xdr:row>231</xdr:row>
                <xdr:rowOff>485775</xdr:rowOff>
              </to>
            </anchor>
          </objectPr>
        </oleObject>
      </mc:Choice>
      <mc:Fallback>
        <oleObject progId="PBrush" shapeId="49109" r:id="rId3961"/>
      </mc:Fallback>
    </mc:AlternateContent>
    <mc:AlternateContent xmlns:mc="http://schemas.openxmlformats.org/markup-compatibility/2006">
      <mc:Choice Requires="x14">
        <oleObject progId="PBrush" shapeId="49110" r:id="rId3962">
          <objectPr defaultSize="0" r:id="rId196">
            <anchor moveWithCells="1" sizeWithCells="1">
              <from>
                <xdr:col>28</xdr:col>
                <xdr:colOff>0</xdr:colOff>
                <xdr:row>230</xdr:row>
                <xdr:rowOff>0</xdr:rowOff>
              </from>
              <to>
                <xdr:col>28</xdr:col>
                <xdr:colOff>400050</xdr:colOff>
                <xdr:row>230</xdr:row>
                <xdr:rowOff>485775</xdr:rowOff>
              </to>
            </anchor>
          </objectPr>
        </oleObject>
      </mc:Choice>
      <mc:Fallback>
        <oleObject progId="PBrush" shapeId="49110" r:id="rId3962"/>
      </mc:Fallback>
    </mc:AlternateContent>
    <mc:AlternateContent xmlns:mc="http://schemas.openxmlformats.org/markup-compatibility/2006">
      <mc:Choice Requires="x14">
        <oleObject progId="PBrush" shapeId="49111" r:id="rId3963">
          <objectPr defaultSize="0" r:id="rId695">
            <anchor moveWithCells="1" sizeWithCells="1">
              <from>
                <xdr:col>34</xdr:col>
                <xdr:colOff>0</xdr:colOff>
                <xdr:row>223</xdr:row>
                <xdr:rowOff>0</xdr:rowOff>
              </from>
              <to>
                <xdr:col>34</xdr:col>
                <xdr:colOff>400050</xdr:colOff>
                <xdr:row>223</xdr:row>
                <xdr:rowOff>485775</xdr:rowOff>
              </to>
            </anchor>
          </objectPr>
        </oleObject>
      </mc:Choice>
      <mc:Fallback>
        <oleObject progId="PBrush" shapeId="49111" r:id="rId3963"/>
      </mc:Fallback>
    </mc:AlternateContent>
    <mc:AlternateContent xmlns:mc="http://schemas.openxmlformats.org/markup-compatibility/2006">
      <mc:Choice Requires="x14">
        <oleObject progId="PBrush" shapeId="49112" r:id="rId3964">
          <objectPr defaultSize="0" r:id="rId695">
            <anchor moveWithCells="1" sizeWithCells="1">
              <from>
                <xdr:col>32</xdr:col>
                <xdr:colOff>0</xdr:colOff>
                <xdr:row>224</xdr:row>
                <xdr:rowOff>0</xdr:rowOff>
              </from>
              <to>
                <xdr:col>32</xdr:col>
                <xdr:colOff>400050</xdr:colOff>
                <xdr:row>224</xdr:row>
                <xdr:rowOff>485775</xdr:rowOff>
              </to>
            </anchor>
          </objectPr>
        </oleObject>
      </mc:Choice>
      <mc:Fallback>
        <oleObject progId="PBrush" shapeId="49112" r:id="rId3964"/>
      </mc:Fallback>
    </mc:AlternateContent>
    <mc:AlternateContent xmlns:mc="http://schemas.openxmlformats.org/markup-compatibility/2006">
      <mc:Choice Requires="x14">
        <oleObject progId="PBrush" shapeId="49113" r:id="rId3965">
          <objectPr defaultSize="0" r:id="rId695">
            <anchor moveWithCells="1" sizeWithCells="1">
              <from>
                <xdr:col>30</xdr:col>
                <xdr:colOff>0</xdr:colOff>
                <xdr:row>225</xdr:row>
                <xdr:rowOff>0</xdr:rowOff>
              </from>
              <to>
                <xdr:col>30</xdr:col>
                <xdr:colOff>400050</xdr:colOff>
                <xdr:row>225</xdr:row>
                <xdr:rowOff>485775</xdr:rowOff>
              </to>
            </anchor>
          </objectPr>
        </oleObject>
      </mc:Choice>
      <mc:Fallback>
        <oleObject progId="PBrush" shapeId="49113" r:id="rId3965"/>
      </mc:Fallback>
    </mc:AlternateContent>
    <mc:AlternateContent xmlns:mc="http://schemas.openxmlformats.org/markup-compatibility/2006">
      <mc:Choice Requires="x14">
        <oleObject progId="PBrush" shapeId="49114" r:id="rId3966">
          <objectPr defaultSize="0" r:id="rId695">
            <anchor moveWithCells="1" sizeWithCells="1">
              <from>
                <xdr:col>28</xdr:col>
                <xdr:colOff>0</xdr:colOff>
                <xdr:row>226</xdr:row>
                <xdr:rowOff>0</xdr:rowOff>
              </from>
              <to>
                <xdr:col>28</xdr:col>
                <xdr:colOff>400050</xdr:colOff>
                <xdr:row>226</xdr:row>
                <xdr:rowOff>485775</xdr:rowOff>
              </to>
            </anchor>
          </objectPr>
        </oleObject>
      </mc:Choice>
      <mc:Fallback>
        <oleObject progId="PBrush" shapeId="49114" r:id="rId3966"/>
      </mc:Fallback>
    </mc:AlternateContent>
    <mc:AlternateContent xmlns:mc="http://schemas.openxmlformats.org/markup-compatibility/2006">
      <mc:Choice Requires="x14">
        <oleObject progId="PBrush" shapeId="49115" r:id="rId3967">
          <objectPr defaultSize="0" r:id="rId695">
            <anchor moveWithCells="1" sizeWithCells="1">
              <from>
                <xdr:col>36</xdr:col>
                <xdr:colOff>0</xdr:colOff>
                <xdr:row>209</xdr:row>
                <xdr:rowOff>0</xdr:rowOff>
              </from>
              <to>
                <xdr:col>36</xdr:col>
                <xdr:colOff>400050</xdr:colOff>
                <xdr:row>209</xdr:row>
                <xdr:rowOff>485775</xdr:rowOff>
              </to>
            </anchor>
          </objectPr>
        </oleObject>
      </mc:Choice>
      <mc:Fallback>
        <oleObject progId="PBrush" shapeId="49115" r:id="rId3967"/>
      </mc:Fallback>
    </mc:AlternateContent>
    <mc:AlternateContent xmlns:mc="http://schemas.openxmlformats.org/markup-compatibility/2006">
      <mc:Choice Requires="x14">
        <oleObject progId="PBrush" shapeId="49116" r:id="rId3968">
          <objectPr defaultSize="0" r:id="rId568">
            <anchor moveWithCells="1" sizeWithCells="1">
              <from>
                <xdr:col>38</xdr:col>
                <xdr:colOff>0</xdr:colOff>
                <xdr:row>209</xdr:row>
                <xdr:rowOff>0</xdr:rowOff>
              </from>
              <to>
                <xdr:col>38</xdr:col>
                <xdr:colOff>400050</xdr:colOff>
                <xdr:row>209</xdr:row>
                <xdr:rowOff>485775</xdr:rowOff>
              </to>
            </anchor>
          </objectPr>
        </oleObject>
      </mc:Choice>
      <mc:Fallback>
        <oleObject progId="PBrush" shapeId="49116" r:id="rId3968"/>
      </mc:Fallback>
    </mc:AlternateContent>
    <mc:AlternateContent xmlns:mc="http://schemas.openxmlformats.org/markup-compatibility/2006">
      <mc:Choice Requires="x14">
        <oleObject progId="PBrush" shapeId="49117" r:id="rId3969">
          <objectPr defaultSize="0" r:id="rId832">
            <anchor moveWithCells="1" sizeWithCells="1">
              <from>
                <xdr:col>40</xdr:col>
                <xdr:colOff>0</xdr:colOff>
                <xdr:row>209</xdr:row>
                <xdr:rowOff>0</xdr:rowOff>
              </from>
              <to>
                <xdr:col>40</xdr:col>
                <xdr:colOff>400050</xdr:colOff>
                <xdr:row>209</xdr:row>
                <xdr:rowOff>485775</xdr:rowOff>
              </to>
            </anchor>
          </objectPr>
        </oleObject>
      </mc:Choice>
      <mc:Fallback>
        <oleObject progId="PBrush" shapeId="49117" r:id="rId3969"/>
      </mc:Fallback>
    </mc:AlternateContent>
    <mc:AlternateContent xmlns:mc="http://schemas.openxmlformats.org/markup-compatibility/2006">
      <mc:Choice Requires="x14">
        <oleObject progId="PBrush" shapeId="49118" r:id="rId3970">
          <objectPr defaultSize="0" r:id="rId1083">
            <anchor moveWithCells="1" sizeWithCells="1">
              <from>
                <xdr:col>42</xdr:col>
                <xdr:colOff>0</xdr:colOff>
                <xdr:row>209</xdr:row>
                <xdr:rowOff>0</xdr:rowOff>
              </from>
              <to>
                <xdr:col>42</xdr:col>
                <xdr:colOff>400050</xdr:colOff>
                <xdr:row>209</xdr:row>
                <xdr:rowOff>485775</xdr:rowOff>
              </to>
            </anchor>
          </objectPr>
        </oleObject>
      </mc:Choice>
      <mc:Fallback>
        <oleObject progId="PBrush" shapeId="49118" r:id="rId3970"/>
      </mc:Fallback>
    </mc:AlternateContent>
    <mc:AlternateContent xmlns:mc="http://schemas.openxmlformats.org/markup-compatibility/2006">
      <mc:Choice Requires="x14">
        <oleObject progId="PBrush" shapeId="49119" r:id="rId3971">
          <objectPr defaultSize="0" r:id="rId291">
            <anchor moveWithCells="1" sizeWithCells="1">
              <from>
                <xdr:col>30</xdr:col>
                <xdr:colOff>0</xdr:colOff>
                <xdr:row>210</xdr:row>
                <xdr:rowOff>0</xdr:rowOff>
              </from>
              <to>
                <xdr:col>30</xdr:col>
                <xdr:colOff>400050</xdr:colOff>
                <xdr:row>210</xdr:row>
                <xdr:rowOff>485775</xdr:rowOff>
              </to>
            </anchor>
          </objectPr>
        </oleObject>
      </mc:Choice>
      <mc:Fallback>
        <oleObject progId="PBrush" shapeId="49119" r:id="rId3971"/>
      </mc:Fallback>
    </mc:AlternateContent>
    <mc:AlternateContent xmlns:mc="http://schemas.openxmlformats.org/markup-compatibility/2006">
      <mc:Choice Requires="x14">
        <oleObject progId="PBrush" shapeId="49120" r:id="rId3972">
          <objectPr defaultSize="0" r:id="rId351">
            <anchor moveWithCells="1" sizeWithCells="1">
              <from>
                <xdr:col>32</xdr:col>
                <xdr:colOff>0</xdr:colOff>
                <xdr:row>210</xdr:row>
                <xdr:rowOff>0</xdr:rowOff>
              </from>
              <to>
                <xdr:col>32</xdr:col>
                <xdr:colOff>400050</xdr:colOff>
                <xdr:row>210</xdr:row>
                <xdr:rowOff>485775</xdr:rowOff>
              </to>
            </anchor>
          </objectPr>
        </oleObject>
      </mc:Choice>
      <mc:Fallback>
        <oleObject progId="PBrush" shapeId="49120" r:id="rId3972"/>
      </mc:Fallback>
    </mc:AlternateContent>
    <mc:AlternateContent xmlns:mc="http://schemas.openxmlformats.org/markup-compatibility/2006">
      <mc:Choice Requires="x14">
        <oleObject progId="PBrush" shapeId="49121" r:id="rId3973">
          <objectPr defaultSize="0" r:id="rId198">
            <anchor moveWithCells="1" sizeWithCells="1">
              <from>
                <xdr:col>28</xdr:col>
                <xdr:colOff>0</xdr:colOff>
                <xdr:row>210</xdr:row>
                <xdr:rowOff>0</xdr:rowOff>
              </from>
              <to>
                <xdr:col>28</xdr:col>
                <xdr:colOff>400050</xdr:colOff>
                <xdr:row>210</xdr:row>
                <xdr:rowOff>485775</xdr:rowOff>
              </to>
            </anchor>
          </objectPr>
        </oleObject>
      </mc:Choice>
      <mc:Fallback>
        <oleObject progId="PBrush" shapeId="49121" r:id="rId3973"/>
      </mc:Fallback>
    </mc:AlternateContent>
    <mc:AlternateContent xmlns:mc="http://schemas.openxmlformats.org/markup-compatibility/2006">
      <mc:Choice Requires="x14">
        <oleObject progId="PBrush" shapeId="49122" r:id="rId3974">
          <objectPr defaultSize="0" r:id="rId19">
            <anchor moveWithCells="1" sizeWithCells="1">
              <from>
                <xdr:col>34</xdr:col>
                <xdr:colOff>0</xdr:colOff>
                <xdr:row>210</xdr:row>
                <xdr:rowOff>0</xdr:rowOff>
              </from>
              <to>
                <xdr:col>34</xdr:col>
                <xdr:colOff>400050</xdr:colOff>
                <xdr:row>210</xdr:row>
                <xdr:rowOff>485775</xdr:rowOff>
              </to>
            </anchor>
          </objectPr>
        </oleObject>
      </mc:Choice>
      <mc:Fallback>
        <oleObject progId="PBrush" shapeId="49122" r:id="rId3974"/>
      </mc:Fallback>
    </mc:AlternateContent>
    <mc:AlternateContent xmlns:mc="http://schemas.openxmlformats.org/markup-compatibility/2006">
      <mc:Choice Requires="x14">
        <oleObject progId="PBrush" shapeId="49123" r:id="rId3975">
          <objectPr defaultSize="0" r:id="rId695">
            <anchor moveWithCells="1" sizeWithCells="1">
              <from>
                <xdr:col>36</xdr:col>
                <xdr:colOff>0</xdr:colOff>
                <xdr:row>210</xdr:row>
                <xdr:rowOff>0</xdr:rowOff>
              </from>
              <to>
                <xdr:col>36</xdr:col>
                <xdr:colOff>400050</xdr:colOff>
                <xdr:row>210</xdr:row>
                <xdr:rowOff>485775</xdr:rowOff>
              </to>
            </anchor>
          </objectPr>
        </oleObject>
      </mc:Choice>
      <mc:Fallback>
        <oleObject progId="PBrush" shapeId="49123" r:id="rId3975"/>
      </mc:Fallback>
    </mc:AlternateContent>
    <mc:AlternateContent xmlns:mc="http://schemas.openxmlformats.org/markup-compatibility/2006">
      <mc:Choice Requires="x14">
        <oleObject progId="PBrush" shapeId="49124" r:id="rId3976">
          <objectPr defaultSize="0" r:id="rId568">
            <anchor moveWithCells="1" sizeWithCells="1">
              <from>
                <xdr:col>38</xdr:col>
                <xdr:colOff>0</xdr:colOff>
                <xdr:row>210</xdr:row>
                <xdr:rowOff>0</xdr:rowOff>
              </from>
              <to>
                <xdr:col>38</xdr:col>
                <xdr:colOff>400050</xdr:colOff>
                <xdr:row>210</xdr:row>
                <xdr:rowOff>485775</xdr:rowOff>
              </to>
            </anchor>
          </objectPr>
        </oleObject>
      </mc:Choice>
      <mc:Fallback>
        <oleObject progId="PBrush" shapeId="49124" r:id="rId3976"/>
      </mc:Fallback>
    </mc:AlternateContent>
    <mc:AlternateContent xmlns:mc="http://schemas.openxmlformats.org/markup-compatibility/2006">
      <mc:Choice Requires="x14">
        <oleObject progId="PBrush" shapeId="49125" r:id="rId3977">
          <objectPr defaultSize="0" r:id="rId832">
            <anchor moveWithCells="1" sizeWithCells="1">
              <from>
                <xdr:col>40</xdr:col>
                <xdr:colOff>0</xdr:colOff>
                <xdr:row>210</xdr:row>
                <xdr:rowOff>0</xdr:rowOff>
              </from>
              <to>
                <xdr:col>40</xdr:col>
                <xdr:colOff>400050</xdr:colOff>
                <xdr:row>210</xdr:row>
                <xdr:rowOff>485775</xdr:rowOff>
              </to>
            </anchor>
          </objectPr>
        </oleObject>
      </mc:Choice>
      <mc:Fallback>
        <oleObject progId="PBrush" shapeId="49125" r:id="rId3977"/>
      </mc:Fallback>
    </mc:AlternateContent>
    <mc:AlternateContent xmlns:mc="http://schemas.openxmlformats.org/markup-compatibility/2006">
      <mc:Choice Requires="x14">
        <oleObject progId="PBrush" shapeId="49126" r:id="rId3978">
          <objectPr defaultSize="0" r:id="rId1083">
            <anchor moveWithCells="1" sizeWithCells="1">
              <from>
                <xdr:col>42</xdr:col>
                <xdr:colOff>0</xdr:colOff>
                <xdr:row>210</xdr:row>
                <xdr:rowOff>0</xdr:rowOff>
              </from>
              <to>
                <xdr:col>42</xdr:col>
                <xdr:colOff>400050</xdr:colOff>
                <xdr:row>210</xdr:row>
                <xdr:rowOff>485775</xdr:rowOff>
              </to>
            </anchor>
          </objectPr>
        </oleObject>
      </mc:Choice>
      <mc:Fallback>
        <oleObject progId="PBrush" shapeId="49126" r:id="rId3978"/>
      </mc:Fallback>
    </mc:AlternateContent>
    <mc:AlternateContent xmlns:mc="http://schemas.openxmlformats.org/markup-compatibility/2006">
      <mc:Choice Requires="x14">
        <oleObject progId="PBrush" shapeId="49127" r:id="rId3979">
          <objectPr defaultSize="0" r:id="rId942">
            <anchor moveWithCells="1" sizeWithCells="1">
              <from>
                <xdr:col>36</xdr:col>
                <xdr:colOff>0</xdr:colOff>
                <xdr:row>211</xdr:row>
                <xdr:rowOff>0</xdr:rowOff>
              </from>
              <to>
                <xdr:col>36</xdr:col>
                <xdr:colOff>400050</xdr:colOff>
                <xdr:row>211</xdr:row>
                <xdr:rowOff>485775</xdr:rowOff>
              </to>
            </anchor>
          </objectPr>
        </oleObject>
      </mc:Choice>
      <mc:Fallback>
        <oleObject progId="PBrush" shapeId="49127" r:id="rId3979"/>
      </mc:Fallback>
    </mc:AlternateContent>
    <mc:AlternateContent xmlns:mc="http://schemas.openxmlformats.org/markup-compatibility/2006">
      <mc:Choice Requires="x14">
        <oleObject progId="PBrush" shapeId="49128" r:id="rId3980">
          <objectPr defaultSize="0" r:id="rId619">
            <anchor moveWithCells="1" sizeWithCells="1">
              <from>
                <xdr:col>38</xdr:col>
                <xdr:colOff>0</xdr:colOff>
                <xdr:row>211</xdr:row>
                <xdr:rowOff>0</xdr:rowOff>
              </from>
              <to>
                <xdr:col>38</xdr:col>
                <xdr:colOff>400050</xdr:colOff>
                <xdr:row>211</xdr:row>
                <xdr:rowOff>485775</xdr:rowOff>
              </to>
            </anchor>
          </objectPr>
        </oleObject>
      </mc:Choice>
      <mc:Fallback>
        <oleObject progId="PBrush" shapeId="49128" r:id="rId3980"/>
      </mc:Fallback>
    </mc:AlternateContent>
    <mc:AlternateContent xmlns:mc="http://schemas.openxmlformats.org/markup-compatibility/2006">
      <mc:Choice Requires="x14">
        <oleObject progId="PBrush" shapeId="49129" r:id="rId3981">
          <objectPr defaultSize="0" r:id="rId889">
            <anchor moveWithCells="1" sizeWithCells="1">
              <from>
                <xdr:col>40</xdr:col>
                <xdr:colOff>0</xdr:colOff>
                <xdr:row>211</xdr:row>
                <xdr:rowOff>0</xdr:rowOff>
              </from>
              <to>
                <xdr:col>40</xdr:col>
                <xdr:colOff>400050</xdr:colOff>
                <xdr:row>211</xdr:row>
                <xdr:rowOff>485775</xdr:rowOff>
              </to>
            </anchor>
          </objectPr>
        </oleObject>
      </mc:Choice>
      <mc:Fallback>
        <oleObject progId="PBrush" shapeId="49129" r:id="rId3981"/>
      </mc:Fallback>
    </mc:AlternateContent>
    <mc:AlternateContent xmlns:mc="http://schemas.openxmlformats.org/markup-compatibility/2006">
      <mc:Choice Requires="x14">
        <oleObject progId="PBrush" shapeId="49130" r:id="rId3982">
          <objectPr defaultSize="0" r:id="rId1100">
            <anchor moveWithCells="1" sizeWithCells="1">
              <from>
                <xdr:col>42</xdr:col>
                <xdr:colOff>0</xdr:colOff>
                <xdr:row>211</xdr:row>
                <xdr:rowOff>0</xdr:rowOff>
              </from>
              <to>
                <xdr:col>42</xdr:col>
                <xdr:colOff>400050</xdr:colOff>
                <xdr:row>211</xdr:row>
                <xdr:rowOff>485775</xdr:rowOff>
              </to>
            </anchor>
          </objectPr>
        </oleObject>
      </mc:Choice>
      <mc:Fallback>
        <oleObject progId="PBrush" shapeId="49130" r:id="rId3982"/>
      </mc:Fallback>
    </mc:AlternateContent>
    <mc:AlternateContent xmlns:mc="http://schemas.openxmlformats.org/markup-compatibility/2006">
      <mc:Choice Requires="x14">
        <oleObject progId="PBrush" shapeId="49131" r:id="rId3983">
          <objectPr defaultSize="0" r:id="rId291">
            <anchor moveWithCells="1" sizeWithCells="1">
              <from>
                <xdr:col>28</xdr:col>
                <xdr:colOff>0</xdr:colOff>
                <xdr:row>212</xdr:row>
                <xdr:rowOff>0</xdr:rowOff>
              </from>
              <to>
                <xdr:col>28</xdr:col>
                <xdr:colOff>400050</xdr:colOff>
                <xdr:row>212</xdr:row>
                <xdr:rowOff>485775</xdr:rowOff>
              </to>
            </anchor>
          </objectPr>
        </oleObject>
      </mc:Choice>
      <mc:Fallback>
        <oleObject progId="PBrush" shapeId="49131" r:id="rId3983"/>
      </mc:Fallback>
    </mc:AlternateContent>
    <mc:AlternateContent xmlns:mc="http://schemas.openxmlformats.org/markup-compatibility/2006">
      <mc:Choice Requires="x14">
        <oleObject progId="PBrush" shapeId="49132" r:id="rId3984">
          <objectPr defaultSize="0" r:id="rId351">
            <anchor moveWithCells="1" sizeWithCells="1">
              <from>
                <xdr:col>30</xdr:col>
                <xdr:colOff>0</xdr:colOff>
                <xdr:row>212</xdr:row>
                <xdr:rowOff>0</xdr:rowOff>
              </from>
              <to>
                <xdr:col>30</xdr:col>
                <xdr:colOff>400050</xdr:colOff>
                <xdr:row>212</xdr:row>
                <xdr:rowOff>485775</xdr:rowOff>
              </to>
            </anchor>
          </objectPr>
        </oleObject>
      </mc:Choice>
      <mc:Fallback>
        <oleObject progId="PBrush" shapeId="49132" r:id="rId3984"/>
      </mc:Fallback>
    </mc:AlternateContent>
    <mc:AlternateContent xmlns:mc="http://schemas.openxmlformats.org/markup-compatibility/2006">
      <mc:Choice Requires="x14">
        <oleObject progId="PBrush" shapeId="49133" r:id="rId3985">
          <objectPr defaultSize="0" r:id="rId19">
            <anchor moveWithCells="1" sizeWithCells="1">
              <from>
                <xdr:col>32</xdr:col>
                <xdr:colOff>0</xdr:colOff>
                <xdr:row>212</xdr:row>
                <xdr:rowOff>0</xdr:rowOff>
              </from>
              <to>
                <xdr:col>32</xdr:col>
                <xdr:colOff>400050</xdr:colOff>
                <xdr:row>212</xdr:row>
                <xdr:rowOff>485775</xdr:rowOff>
              </to>
            </anchor>
          </objectPr>
        </oleObject>
      </mc:Choice>
      <mc:Fallback>
        <oleObject progId="PBrush" shapeId="49133" r:id="rId3985"/>
      </mc:Fallback>
    </mc:AlternateContent>
    <mc:AlternateContent xmlns:mc="http://schemas.openxmlformats.org/markup-compatibility/2006">
      <mc:Choice Requires="x14">
        <oleObject progId="PBrush" shapeId="49134" r:id="rId3986">
          <objectPr defaultSize="0" r:id="rId503">
            <anchor moveWithCells="1" sizeWithCells="1">
              <from>
                <xdr:col>34</xdr:col>
                <xdr:colOff>0</xdr:colOff>
                <xdr:row>212</xdr:row>
                <xdr:rowOff>0</xdr:rowOff>
              </from>
              <to>
                <xdr:col>34</xdr:col>
                <xdr:colOff>400050</xdr:colOff>
                <xdr:row>212</xdr:row>
                <xdr:rowOff>485775</xdr:rowOff>
              </to>
            </anchor>
          </objectPr>
        </oleObject>
      </mc:Choice>
      <mc:Fallback>
        <oleObject progId="PBrush" shapeId="49134" r:id="rId3986"/>
      </mc:Fallback>
    </mc:AlternateContent>
    <mc:AlternateContent xmlns:mc="http://schemas.openxmlformats.org/markup-compatibility/2006">
      <mc:Choice Requires="x14">
        <oleObject progId="PBrush" shapeId="49135" r:id="rId3987">
          <objectPr defaultSize="0" r:id="rId942">
            <anchor moveWithCells="1" sizeWithCells="1">
              <from>
                <xdr:col>36</xdr:col>
                <xdr:colOff>0</xdr:colOff>
                <xdr:row>212</xdr:row>
                <xdr:rowOff>0</xdr:rowOff>
              </from>
              <to>
                <xdr:col>36</xdr:col>
                <xdr:colOff>400050</xdr:colOff>
                <xdr:row>212</xdr:row>
                <xdr:rowOff>485775</xdr:rowOff>
              </to>
            </anchor>
          </objectPr>
        </oleObject>
      </mc:Choice>
      <mc:Fallback>
        <oleObject progId="PBrush" shapeId="49135" r:id="rId3987"/>
      </mc:Fallback>
    </mc:AlternateContent>
    <mc:AlternateContent xmlns:mc="http://schemas.openxmlformats.org/markup-compatibility/2006">
      <mc:Choice Requires="x14">
        <oleObject progId="PBrush" shapeId="49136" r:id="rId3988">
          <objectPr defaultSize="0" r:id="rId619">
            <anchor moveWithCells="1" sizeWithCells="1">
              <from>
                <xdr:col>38</xdr:col>
                <xdr:colOff>0</xdr:colOff>
                <xdr:row>212</xdr:row>
                <xdr:rowOff>0</xdr:rowOff>
              </from>
              <to>
                <xdr:col>38</xdr:col>
                <xdr:colOff>400050</xdr:colOff>
                <xdr:row>212</xdr:row>
                <xdr:rowOff>485775</xdr:rowOff>
              </to>
            </anchor>
          </objectPr>
        </oleObject>
      </mc:Choice>
      <mc:Fallback>
        <oleObject progId="PBrush" shapeId="49136" r:id="rId3988"/>
      </mc:Fallback>
    </mc:AlternateContent>
    <mc:AlternateContent xmlns:mc="http://schemas.openxmlformats.org/markup-compatibility/2006">
      <mc:Choice Requires="x14">
        <oleObject progId="PBrush" shapeId="49137" r:id="rId3989">
          <objectPr defaultSize="0" r:id="rId889">
            <anchor moveWithCells="1" sizeWithCells="1">
              <from>
                <xdr:col>40</xdr:col>
                <xdr:colOff>0</xdr:colOff>
                <xdr:row>212</xdr:row>
                <xdr:rowOff>0</xdr:rowOff>
              </from>
              <to>
                <xdr:col>40</xdr:col>
                <xdr:colOff>400050</xdr:colOff>
                <xdr:row>212</xdr:row>
                <xdr:rowOff>485775</xdr:rowOff>
              </to>
            </anchor>
          </objectPr>
        </oleObject>
      </mc:Choice>
      <mc:Fallback>
        <oleObject progId="PBrush" shapeId="49137" r:id="rId3989"/>
      </mc:Fallback>
    </mc:AlternateContent>
    <mc:AlternateContent xmlns:mc="http://schemas.openxmlformats.org/markup-compatibility/2006">
      <mc:Choice Requires="x14">
        <oleObject progId="PBrush" shapeId="49138" r:id="rId3990">
          <objectPr defaultSize="0" r:id="rId1100">
            <anchor moveWithCells="1" sizeWithCells="1">
              <from>
                <xdr:col>42</xdr:col>
                <xdr:colOff>0</xdr:colOff>
                <xdr:row>212</xdr:row>
                <xdr:rowOff>0</xdr:rowOff>
              </from>
              <to>
                <xdr:col>42</xdr:col>
                <xdr:colOff>400050</xdr:colOff>
                <xdr:row>212</xdr:row>
                <xdr:rowOff>485775</xdr:rowOff>
              </to>
            </anchor>
          </objectPr>
        </oleObject>
      </mc:Choice>
      <mc:Fallback>
        <oleObject progId="PBrush" shapeId="49138" r:id="rId3990"/>
      </mc:Fallback>
    </mc:AlternateContent>
    <mc:AlternateContent xmlns:mc="http://schemas.openxmlformats.org/markup-compatibility/2006">
      <mc:Choice Requires="x14">
        <oleObject progId="PBrush" shapeId="49139" r:id="rId3991">
          <objectPr defaultSize="0" r:id="rId125">
            <anchor moveWithCells="1" sizeWithCells="1">
              <from>
                <xdr:col>36</xdr:col>
                <xdr:colOff>0</xdr:colOff>
                <xdr:row>213</xdr:row>
                <xdr:rowOff>0</xdr:rowOff>
              </from>
              <to>
                <xdr:col>36</xdr:col>
                <xdr:colOff>400050</xdr:colOff>
                <xdr:row>213</xdr:row>
                <xdr:rowOff>485775</xdr:rowOff>
              </to>
            </anchor>
          </objectPr>
        </oleObject>
      </mc:Choice>
      <mc:Fallback>
        <oleObject progId="PBrush" shapeId="49139" r:id="rId3991"/>
      </mc:Fallback>
    </mc:AlternateContent>
    <mc:AlternateContent xmlns:mc="http://schemas.openxmlformats.org/markup-compatibility/2006">
      <mc:Choice Requires="x14">
        <oleObject progId="PBrush" shapeId="49140" r:id="rId3992">
          <objectPr defaultSize="0" r:id="rId693">
            <anchor moveWithCells="1" sizeWithCells="1">
              <from>
                <xdr:col>38</xdr:col>
                <xdr:colOff>0</xdr:colOff>
                <xdr:row>213</xdr:row>
                <xdr:rowOff>0</xdr:rowOff>
              </from>
              <to>
                <xdr:col>38</xdr:col>
                <xdr:colOff>400050</xdr:colOff>
                <xdr:row>213</xdr:row>
                <xdr:rowOff>485775</xdr:rowOff>
              </to>
            </anchor>
          </objectPr>
        </oleObject>
      </mc:Choice>
      <mc:Fallback>
        <oleObject progId="PBrush" shapeId="49140" r:id="rId3992"/>
      </mc:Fallback>
    </mc:AlternateContent>
    <mc:AlternateContent xmlns:mc="http://schemas.openxmlformats.org/markup-compatibility/2006">
      <mc:Choice Requires="x14">
        <oleObject progId="PBrush" shapeId="49141" r:id="rId3993">
          <objectPr defaultSize="0" r:id="rId914">
            <anchor moveWithCells="1" sizeWithCells="1">
              <from>
                <xdr:col>40</xdr:col>
                <xdr:colOff>0</xdr:colOff>
                <xdr:row>213</xdr:row>
                <xdr:rowOff>0</xdr:rowOff>
              </from>
              <to>
                <xdr:col>40</xdr:col>
                <xdr:colOff>400050</xdr:colOff>
                <xdr:row>213</xdr:row>
                <xdr:rowOff>485775</xdr:rowOff>
              </to>
            </anchor>
          </objectPr>
        </oleObject>
      </mc:Choice>
      <mc:Fallback>
        <oleObject progId="PBrush" shapeId="49141" r:id="rId3993"/>
      </mc:Fallback>
    </mc:AlternateContent>
    <mc:AlternateContent xmlns:mc="http://schemas.openxmlformats.org/markup-compatibility/2006">
      <mc:Choice Requires="x14">
        <oleObject progId="PBrush" shapeId="49142" r:id="rId3994">
          <objectPr defaultSize="0" r:id="rId1117">
            <anchor moveWithCells="1" sizeWithCells="1">
              <from>
                <xdr:col>42</xdr:col>
                <xdr:colOff>0</xdr:colOff>
                <xdr:row>213</xdr:row>
                <xdr:rowOff>0</xdr:rowOff>
              </from>
              <to>
                <xdr:col>42</xdr:col>
                <xdr:colOff>400050</xdr:colOff>
                <xdr:row>213</xdr:row>
                <xdr:rowOff>485775</xdr:rowOff>
              </to>
            </anchor>
          </objectPr>
        </oleObject>
      </mc:Choice>
      <mc:Fallback>
        <oleObject progId="PBrush" shapeId="49142" r:id="rId3994"/>
      </mc:Fallback>
    </mc:AlternateContent>
    <mc:AlternateContent xmlns:mc="http://schemas.openxmlformats.org/markup-compatibility/2006">
      <mc:Choice Requires="x14">
        <oleObject progId="PBrush" shapeId="49143" r:id="rId3995">
          <objectPr defaultSize="0" r:id="rId351">
            <anchor moveWithCells="1" sizeWithCells="1">
              <from>
                <xdr:col>28</xdr:col>
                <xdr:colOff>0</xdr:colOff>
                <xdr:row>214</xdr:row>
                <xdr:rowOff>0</xdr:rowOff>
              </from>
              <to>
                <xdr:col>28</xdr:col>
                <xdr:colOff>400050</xdr:colOff>
                <xdr:row>214</xdr:row>
                <xdr:rowOff>485775</xdr:rowOff>
              </to>
            </anchor>
          </objectPr>
        </oleObject>
      </mc:Choice>
      <mc:Fallback>
        <oleObject progId="PBrush" shapeId="49143" r:id="rId3995"/>
      </mc:Fallback>
    </mc:AlternateContent>
    <mc:AlternateContent xmlns:mc="http://schemas.openxmlformats.org/markup-compatibility/2006">
      <mc:Choice Requires="x14">
        <oleObject progId="PBrush" shapeId="49144" r:id="rId3996">
          <objectPr defaultSize="0" r:id="rId19">
            <anchor moveWithCells="1" sizeWithCells="1">
              <from>
                <xdr:col>30</xdr:col>
                <xdr:colOff>0</xdr:colOff>
                <xdr:row>214</xdr:row>
                <xdr:rowOff>0</xdr:rowOff>
              </from>
              <to>
                <xdr:col>30</xdr:col>
                <xdr:colOff>400050</xdr:colOff>
                <xdr:row>214</xdr:row>
                <xdr:rowOff>485775</xdr:rowOff>
              </to>
            </anchor>
          </objectPr>
        </oleObject>
      </mc:Choice>
      <mc:Fallback>
        <oleObject progId="PBrush" shapeId="49144" r:id="rId3996"/>
      </mc:Fallback>
    </mc:AlternateContent>
    <mc:AlternateContent xmlns:mc="http://schemas.openxmlformats.org/markup-compatibility/2006">
      <mc:Choice Requires="x14">
        <oleObject progId="PBrush" shapeId="49145" r:id="rId3997">
          <objectPr defaultSize="0" r:id="rId570">
            <anchor moveWithCells="1" sizeWithCells="1">
              <from>
                <xdr:col>34</xdr:col>
                <xdr:colOff>0</xdr:colOff>
                <xdr:row>214</xdr:row>
                <xdr:rowOff>0</xdr:rowOff>
              </from>
              <to>
                <xdr:col>34</xdr:col>
                <xdr:colOff>400050</xdr:colOff>
                <xdr:row>214</xdr:row>
                <xdr:rowOff>485775</xdr:rowOff>
              </to>
            </anchor>
          </objectPr>
        </oleObject>
      </mc:Choice>
      <mc:Fallback>
        <oleObject progId="PBrush" shapeId="49145" r:id="rId3997"/>
      </mc:Fallback>
    </mc:AlternateContent>
    <mc:AlternateContent xmlns:mc="http://schemas.openxmlformats.org/markup-compatibility/2006">
      <mc:Choice Requires="x14">
        <oleObject progId="PBrush" shapeId="49146" r:id="rId3998">
          <objectPr defaultSize="0" r:id="rId503">
            <anchor moveWithCells="1" sizeWithCells="1">
              <from>
                <xdr:col>32</xdr:col>
                <xdr:colOff>0</xdr:colOff>
                <xdr:row>214</xdr:row>
                <xdr:rowOff>0</xdr:rowOff>
              </from>
              <to>
                <xdr:col>32</xdr:col>
                <xdr:colOff>400050</xdr:colOff>
                <xdr:row>214</xdr:row>
                <xdr:rowOff>485775</xdr:rowOff>
              </to>
            </anchor>
          </objectPr>
        </oleObject>
      </mc:Choice>
      <mc:Fallback>
        <oleObject progId="PBrush" shapeId="49146" r:id="rId3998"/>
      </mc:Fallback>
    </mc:AlternateContent>
    <mc:AlternateContent xmlns:mc="http://schemas.openxmlformats.org/markup-compatibility/2006">
      <mc:Choice Requires="x14">
        <oleObject progId="PBrush" shapeId="49147" r:id="rId3999">
          <objectPr defaultSize="0" r:id="rId125">
            <anchor moveWithCells="1" sizeWithCells="1">
              <from>
                <xdr:col>36</xdr:col>
                <xdr:colOff>0</xdr:colOff>
                <xdr:row>214</xdr:row>
                <xdr:rowOff>0</xdr:rowOff>
              </from>
              <to>
                <xdr:col>36</xdr:col>
                <xdr:colOff>400050</xdr:colOff>
                <xdr:row>214</xdr:row>
                <xdr:rowOff>485775</xdr:rowOff>
              </to>
            </anchor>
          </objectPr>
        </oleObject>
      </mc:Choice>
      <mc:Fallback>
        <oleObject progId="PBrush" shapeId="49147" r:id="rId3999"/>
      </mc:Fallback>
    </mc:AlternateContent>
    <mc:AlternateContent xmlns:mc="http://schemas.openxmlformats.org/markup-compatibility/2006">
      <mc:Choice Requires="x14">
        <oleObject progId="PBrush" shapeId="49148" r:id="rId4000">
          <objectPr defaultSize="0" r:id="rId693">
            <anchor moveWithCells="1" sizeWithCells="1">
              <from>
                <xdr:col>38</xdr:col>
                <xdr:colOff>0</xdr:colOff>
                <xdr:row>214</xdr:row>
                <xdr:rowOff>0</xdr:rowOff>
              </from>
              <to>
                <xdr:col>38</xdr:col>
                <xdr:colOff>400050</xdr:colOff>
                <xdr:row>214</xdr:row>
                <xdr:rowOff>485775</xdr:rowOff>
              </to>
            </anchor>
          </objectPr>
        </oleObject>
      </mc:Choice>
      <mc:Fallback>
        <oleObject progId="PBrush" shapeId="49148" r:id="rId4000"/>
      </mc:Fallback>
    </mc:AlternateContent>
    <mc:AlternateContent xmlns:mc="http://schemas.openxmlformats.org/markup-compatibility/2006">
      <mc:Choice Requires="x14">
        <oleObject progId="PBrush" shapeId="49149" r:id="rId4001">
          <objectPr defaultSize="0" r:id="rId914">
            <anchor moveWithCells="1" sizeWithCells="1">
              <from>
                <xdr:col>40</xdr:col>
                <xdr:colOff>0</xdr:colOff>
                <xdr:row>214</xdr:row>
                <xdr:rowOff>0</xdr:rowOff>
              </from>
              <to>
                <xdr:col>40</xdr:col>
                <xdr:colOff>400050</xdr:colOff>
                <xdr:row>214</xdr:row>
                <xdr:rowOff>485775</xdr:rowOff>
              </to>
            </anchor>
          </objectPr>
        </oleObject>
      </mc:Choice>
      <mc:Fallback>
        <oleObject progId="PBrush" shapeId="49149" r:id="rId4001"/>
      </mc:Fallback>
    </mc:AlternateContent>
    <mc:AlternateContent xmlns:mc="http://schemas.openxmlformats.org/markup-compatibility/2006">
      <mc:Choice Requires="x14">
        <oleObject progId="PBrush" shapeId="49150" r:id="rId4002">
          <objectPr defaultSize="0" r:id="rId1117">
            <anchor moveWithCells="1" sizeWithCells="1">
              <from>
                <xdr:col>42</xdr:col>
                <xdr:colOff>0</xdr:colOff>
                <xdr:row>214</xdr:row>
                <xdr:rowOff>0</xdr:rowOff>
              </from>
              <to>
                <xdr:col>42</xdr:col>
                <xdr:colOff>400050</xdr:colOff>
                <xdr:row>214</xdr:row>
                <xdr:rowOff>485775</xdr:rowOff>
              </to>
            </anchor>
          </objectPr>
        </oleObject>
      </mc:Choice>
      <mc:Fallback>
        <oleObject progId="PBrush" shapeId="49150" r:id="rId4002"/>
      </mc:Fallback>
    </mc:AlternateContent>
    <mc:AlternateContent xmlns:mc="http://schemas.openxmlformats.org/markup-compatibility/2006">
      <mc:Choice Requires="x14">
        <oleObject progId="PBrush" shapeId="49151" r:id="rId4003">
          <objectPr defaultSize="0" r:id="rId196">
            <anchor moveWithCells="1" sizeWithCells="1">
              <from>
                <xdr:col>36</xdr:col>
                <xdr:colOff>0</xdr:colOff>
                <xdr:row>222</xdr:row>
                <xdr:rowOff>0</xdr:rowOff>
              </from>
              <to>
                <xdr:col>36</xdr:col>
                <xdr:colOff>400050</xdr:colOff>
                <xdr:row>222</xdr:row>
                <xdr:rowOff>485775</xdr:rowOff>
              </to>
            </anchor>
          </objectPr>
        </oleObject>
      </mc:Choice>
      <mc:Fallback>
        <oleObject progId="PBrush" shapeId="49151" r:id="rId4003"/>
      </mc:Fallback>
    </mc:AlternateContent>
    <mc:AlternateContent xmlns:mc="http://schemas.openxmlformats.org/markup-compatibility/2006">
      <mc:Choice Requires="x14">
        <oleObject progId="PBrush" shapeId="57344" r:id="rId4004">
          <objectPr defaultSize="0" r:id="rId1051">
            <anchor moveWithCells="1" sizeWithCells="1">
              <from>
                <xdr:col>38</xdr:col>
                <xdr:colOff>0</xdr:colOff>
                <xdr:row>222</xdr:row>
                <xdr:rowOff>0</xdr:rowOff>
              </from>
              <to>
                <xdr:col>38</xdr:col>
                <xdr:colOff>400050</xdr:colOff>
                <xdr:row>222</xdr:row>
                <xdr:rowOff>485775</xdr:rowOff>
              </to>
            </anchor>
          </objectPr>
        </oleObject>
      </mc:Choice>
      <mc:Fallback>
        <oleObject progId="PBrush" shapeId="57344" r:id="rId4004"/>
      </mc:Fallback>
    </mc:AlternateContent>
    <mc:AlternateContent xmlns:mc="http://schemas.openxmlformats.org/markup-compatibility/2006">
      <mc:Choice Requires="x14">
        <oleObject progId="PBrush" shapeId="57345" r:id="rId4005">
          <objectPr defaultSize="0" r:id="rId939">
            <anchor moveWithCells="1" sizeWithCells="1">
              <from>
                <xdr:col>40</xdr:col>
                <xdr:colOff>0</xdr:colOff>
                <xdr:row>222</xdr:row>
                <xdr:rowOff>0</xdr:rowOff>
              </from>
              <to>
                <xdr:col>40</xdr:col>
                <xdr:colOff>400050</xdr:colOff>
                <xdr:row>222</xdr:row>
                <xdr:rowOff>485775</xdr:rowOff>
              </to>
            </anchor>
          </objectPr>
        </oleObject>
      </mc:Choice>
      <mc:Fallback>
        <oleObject progId="PBrush" shapeId="57345" r:id="rId4005"/>
      </mc:Fallback>
    </mc:AlternateContent>
    <mc:AlternateContent xmlns:mc="http://schemas.openxmlformats.org/markup-compatibility/2006">
      <mc:Choice Requires="x14">
        <oleObject progId="PBrush" shapeId="57346" r:id="rId4006">
          <objectPr defaultSize="0" r:id="rId1134">
            <anchor moveWithCells="1" sizeWithCells="1">
              <from>
                <xdr:col>42</xdr:col>
                <xdr:colOff>0</xdr:colOff>
                <xdr:row>222</xdr:row>
                <xdr:rowOff>0</xdr:rowOff>
              </from>
              <to>
                <xdr:col>42</xdr:col>
                <xdr:colOff>400050</xdr:colOff>
                <xdr:row>222</xdr:row>
                <xdr:rowOff>485775</xdr:rowOff>
              </to>
            </anchor>
          </objectPr>
        </oleObject>
      </mc:Choice>
      <mc:Fallback>
        <oleObject progId="PBrush" shapeId="57346" r:id="rId4006"/>
      </mc:Fallback>
    </mc:AlternateContent>
    <mc:AlternateContent xmlns:mc="http://schemas.openxmlformats.org/markup-compatibility/2006">
      <mc:Choice Requires="x14">
        <oleObject progId="PBrush" shapeId="57347" r:id="rId4007">
          <objectPr defaultSize="0" r:id="rId19">
            <anchor moveWithCells="1" sizeWithCells="1">
              <from>
                <xdr:col>28</xdr:col>
                <xdr:colOff>0</xdr:colOff>
                <xdr:row>215</xdr:row>
                <xdr:rowOff>0</xdr:rowOff>
              </from>
              <to>
                <xdr:col>28</xdr:col>
                <xdr:colOff>400050</xdr:colOff>
                <xdr:row>215</xdr:row>
                <xdr:rowOff>485775</xdr:rowOff>
              </to>
            </anchor>
          </objectPr>
        </oleObject>
      </mc:Choice>
      <mc:Fallback>
        <oleObject progId="PBrush" shapeId="57347" r:id="rId4007"/>
      </mc:Fallback>
    </mc:AlternateContent>
    <mc:AlternateContent xmlns:mc="http://schemas.openxmlformats.org/markup-compatibility/2006">
      <mc:Choice Requires="x14">
        <oleObject progId="PBrush" shapeId="57348" r:id="rId4008">
          <objectPr defaultSize="0" r:id="rId621">
            <anchor moveWithCells="1" sizeWithCells="1">
              <from>
                <xdr:col>34</xdr:col>
                <xdr:colOff>0</xdr:colOff>
                <xdr:row>215</xdr:row>
                <xdr:rowOff>0</xdr:rowOff>
              </from>
              <to>
                <xdr:col>34</xdr:col>
                <xdr:colOff>400050</xdr:colOff>
                <xdr:row>215</xdr:row>
                <xdr:rowOff>485775</xdr:rowOff>
              </to>
            </anchor>
          </objectPr>
        </oleObject>
      </mc:Choice>
      <mc:Fallback>
        <oleObject progId="PBrush" shapeId="57348" r:id="rId4008"/>
      </mc:Fallback>
    </mc:AlternateContent>
    <mc:AlternateContent xmlns:mc="http://schemas.openxmlformats.org/markup-compatibility/2006">
      <mc:Choice Requires="x14">
        <oleObject progId="PBrush" shapeId="57349" r:id="rId4009">
          <objectPr defaultSize="0" r:id="rId570">
            <anchor moveWithCells="1" sizeWithCells="1">
              <from>
                <xdr:col>32</xdr:col>
                <xdr:colOff>0</xdr:colOff>
                <xdr:row>215</xdr:row>
                <xdr:rowOff>0</xdr:rowOff>
              </from>
              <to>
                <xdr:col>32</xdr:col>
                <xdr:colOff>400050</xdr:colOff>
                <xdr:row>215</xdr:row>
                <xdr:rowOff>485775</xdr:rowOff>
              </to>
            </anchor>
          </objectPr>
        </oleObject>
      </mc:Choice>
      <mc:Fallback>
        <oleObject progId="PBrush" shapeId="57349" r:id="rId4009"/>
      </mc:Fallback>
    </mc:AlternateContent>
    <mc:AlternateContent xmlns:mc="http://schemas.openxmlformats.org/markup-compatibility/2006">
      <mc:Choice Requires="x14">
        <oleObject progId="PBrush" shapeId="57350" r:id="rId4010">
          <objectPr defaultSize="0" r:id="rId503">
            <anchor moveWithCells="1" sizeWithCells="1">
              <from>
                <xdr:col>30</xdr:col>
                <xdr:colOff>0</xdr:colOff>
                <xdr:row>215</xdr:row>
                <xdr:rowOff>0</xdr:rowOff>
              </from>
              <to>
                <xdr:col>30</xdr:col>
                <xdr:colOff>400050</xdr:colOff>
                <xdr:row>215</xdr:row>
                <xdr:rowOff>485775</xdr:rowOff>
              </to>
            </anchor>
          </objectPr>
        </oleObject>
      </mc:Choice>
      <mc:Fallback>
        <oleObject progId="PBrush" shapeId="57350" r:id="rId4010"/>
      </mc:Fallback>
    </mc:AlternateContent>
    <mc:AlternateContent xmlns:mc="http://schemas.openxmlformats.org/markup-compatibility/2006">
      <mc:Choice Requires="x14">
        <oleObject progId="PBrush" shapeId="57351" r:id="rId4011">
          <objectPr defaultSize="0" r:id="rId196">
            <anchor moveWithCells="1" sizeWithCells="1">
              <from>
                <xdr:col>36</xdr:col>
                <xdr:colOff>0</xdr:colOff>
                <xdr:row>215</xdr:row>
                <xdr:rowOff>0</xdr:rowOff>
              </from>
              <to>
                <xdr:col>36</xdr:col>
                <xdr:colOff>400050</xdr:colOff>
                <xdr:row>215</xdr:row>
                <xdr:rowOff>485775</xdr:rowOff>
              </to>
            </anchor>
          </objectPr>
        </oleObject>
      </mc:Choice>
      <mc:Fallback>
        <oleObject progId="PBrush" shapeId="57351" r:id="rId4011"/>
      </mc:Fallback>
    </mc:AlternateContent>
    <mc:AlternateContent xmlns:mc="http://schemas.openxmlformats.org/markup-compatibility/2006">
      <mc:Choice Requires="x14">
        <oleObject progId="PBrush" shapeId="57352" r:id="rId4012">
          <objectPr defaultSize="0" r:id="rId1051">
            <anchor moveWithCells="1" sizeWithCells="1">
              <from>
                <xdr:col>38</xdr:col>
                <xdr:colOff>0</xdr:colOff>
                <xdr:row>215</xdr:row>
                <xdr:rowOff>0</xdr:rowOff>
              </from>
              <to>
                <xdr:col>38</xdr:col>
                <xdr:colOff>400050</xdr:colOff>
                <xdr:row>215</xdr:row>
                <xdr:rowOff>485775</xdr:rowOff>
              </to>
            </anchor>
          </objectPr>
        </oleObject>
      </mc:Choice>
      <mc:Fallback>
        <oleObject progId="PBrush" shapeId="57352" r:id="rId4012"/>
      </mc:Fallback>
    </mc:AlternateContent>
    <mc:AlternateContent xmlns:mc="http://schemas.openxmlformats.org/markup-compatibility/2006">
      <mc:Choice Requires="x14">
        <oleObject progId="PBrush" shapeId="57353" r:id="rId4013">
          <objectPr defaultSize="0" r:id="rId939">
            <anchor moveWithCells="1" sizeWithCells="1">
              <from>
                <xdr:col>40</xdr:col>
                <xdr:colOff>0</xdr:colOff>
                <xdr:row>215</xdr:row>
                <xdr:rowOff>0</xdr:rowOff>
              </from>
              <to>
                <xdr:col>40</xdr:col>
                <xdr:colOff>400050</xdr:colOff>
                <xdr:row>215</xdr:row>
                <xdr:rowOff>485775</xdr:rowOff>
              </to>
            </anchor>
          </objectPr>
        </oleObject>
      </mc:Choice>
      <mc:Fallback>
        <oleObject progId="PBrush" shapeId="57353" r:id="rId4013"/>
      </mc:Fallback>
    </mc:AlternateContent>
    <mc:AlternateContent xmlns:mc="http://schemas.openxmlformats.org/markup-compatibility/2006">
      <mc:Choice Requires="x14">
        <oleObject progId="PBrush" shapeId="57354" r:id="rId4014">
          <objectPr defaultSize="0" r:id="rId1134">
            <anchor moveWithCells="1" sizeWithCells="1">
              <from>
                <xdr:col>42</xdr:col>
                <xdr:colOff>0</xdr:colOff>
                <xdr:row>215</xdr:row>
                <xdr:rowOff>0</xdr:rowOff>
              </from>
              <to>
                <xdr:col>42</xdr:col>
                <xdr:colOff>400050</xdr:colOff>
                <xdr:row>215</xdr:row>
                <xdr:rowOff>485775</xdr:rowOff>
              </to>
            </anchor>
          </objectPr>
        </oleObject>
      </mc:Choice>
      <mc:Fallback>
        <oleObject progId="PBrush" shapeId="57354" r:id="rId4014"/>
      </mc:Fallback>
    </mc:AlternateContent>
    <mc:AlternateContent xmlns:mc="http://schemas.openxmlformats.org/markup-compatibility/2006">
      <mc:Choice Requires="x14">
        <oleObject progId="PBrush" shapeId="57355" r:id="rId4015">
          <objectPr defaultSize="0" r:id="rId349">
            <anchor moveWithCells="1" sizeWithCells="1">
              <from>
                <xdr:col>36</xdr:col>
                <xdr:colOff>0</xdr:colOff>
                <xdr:row>224</xdr:row>
                <xdr:rowOff>0</xdr:rowOff>
              </from>
              <to>
                <xdr:col>36</xdr:col>
                <xdr:colOff>400050</xdr:colOff>
                <xdr:row>224</xdr:row>
                <xdr:rowOff>485775</xdr:rowOff>
              </to>
            </anchor>
          </objectPr>
        </oleObject>
      </mc:Choice>
      <mc:Fallback>
        <oleObject progId="PBrush" shapeId="57355" r:id="rId4015"/>
      </mc:Fallback>
    </mc:AlternateContent>
    <mc:AlternateContent xmlns:mc="http://schemas.openxmlformats.org/markup-compatibility/2006">
      <mc:Choice Requires="x14">
        <oleObject progId="PBrush" shapeId="57356" r:id="rId4016">
          <objectPr defaultSize="0" r:id="rId289">
            <anchor moveWithCells="1" sizeWithCells="1">
              <from>
                <xdr:col>36</xdr:col>
                <xdr:colOff>0</xdr:colOff>
                <xdr:row>223</xdr:row>
                <xdr:rowOff>0</xdr:rowOff>
              </from>
              <to>
                <xdr:col>36</xdr:col>
                <xdr:colOff>400050</xdr:colOff>
                <xdr:row>223</xdr:row>
                <xdr:rowOff>485775</xdr:rowOff>
              </to>
            </anchor>
          </objectPr>
        </oleObject>
      </mc:Choice>
      <mc:Fallback>
        <oleObject progId="PBrush" shapeId="57356" r:id="rId4016"/>
      </mc:Fallback>
    </mc:AlternateContent>
    <mc:AlternateContent xmlns:mc="http://schemas.openxmlformats.org/markup-compatibility/2006">
      <mc:Choice Requires="x14">
        <oleObject progId="PBrush" shapeId="57357" r:id="rId4017">
          <objectPr defaultSize="0" r:id="rId410">
            <anchor moveWithCells="1" sizeWithCells="1">
              <from>
                <xdr:col>36</xdr:col>
                <xdr:colOff>0</xdr:colOff>
                <xdr:row>225</xdr:row>
                <xdr:rowOff>0</xdr:rowOff>
              </from>
              <to>
                <xdr:col>36</xdr:col>
                <xdr:colOff>400050</xdr:colOff>
                <xdr:row>225</xdr:row>
                <xdr:rowOff>485775</xdr:rowOff>
              </to>
            </anchor>
          </objectPr>
        </oleObject>
      </mc:Choice>
      <mc:Fallback>
        <oleObject progId="PBrush" shapeId="57357" r:id="rId4017"/>
      </mc:Fallback>
    </mc:AlternateContent>
    <mc:AlternateContent xmlns:mc="http://schemas.openxmlformats.org/markup-compatibility/2006">
      <mc:Choice Requires="x14">
        <oleObject progId="PBrush" shapeId="57358" r:id="rId4018">
          <objectPr defaultSize="0" r:id="rId501">
            <anchor moveWithCells="1" sizeWithCells="1">
              <from>
                <xdr:col>36</xdr:col>
                <xdr:colOff>0</xdr:colOff>
                <xdr:row>226</xdr:row>
                <xdr:rowOff>0</xdr:rowOff>
              </from>
              <to>
                <xdr:col>36</xdr:col>
                <xdr:colOff>400050</xdr:colOff>
                <xdr:row>226</xdr:row>
                <xdr:rowOff>485775</xdr:rowOff>
              </to>
            </anchor>
          </objectPr>
        </oleObject>
      </mc:Choice>
      <mc:Fallback>
        <oleObject progId="PBrush" shapeId="57358" r:id="rId4018"/>
      </mc:Fallback>
    </mc:AlternateContent>
    <mc:AlternateContent xmlns:mc="http://schemas.openxmlformats.org/markup-compatibility/2006">
      <mc:Choice Requires="x14">
        <oleObject progId="PBrush" shapeId="57359" r:id="rId4019">
          <objectPr defaultSize="0" r:id="rId568">
            <anchor moveWithCells="1" sizeWithCells="1">
              <from>
                <xdr:col>36</xdr:col>
                <xdr:colOff>0</xdr:colOff>
                <xdr:row>227</xdr:row>
                <xdr:rowOff>0</xdr:rowOff>
              </from>
              <to>
                <xdr:col>36</xdr:col>
                <xdr:colOff>400050</xdr:colOff>
                <xdr:row>227</xdr:row>
                <xdr:rowOff>485775</xdr:rowOff>
              </to>
            </anchor>
          </objectPr>
        </oleObject>
      </mc:Choice>
      <mc:Fallback>
        <oleObject progId="PBrush" shapeId="57359" r:id="rId4019"/>
      </mc:Fallback>
    </mc:AlternateContent>
    <mc:AlternateContent xmlns:mc="http://schemas.openxmlformats.org/markup-compatibility/2006">
      <mc:Choice Requires="x14">
        <oleObject progId="PBrush" shapeId="57360" r:id="rId4020">
          <objectPr defaultSize="0" r:id="rId693">
            <anchor moveWithCells="1" sizeWithCells="1">
              <from>
                <xdr:col>36</xdr:col>
                <xdr:colOff>0</xdr:colOff>
                <xdr:row>230</xdr:row>
                <xdr:rowOff>0</xdr:rowOff>
              </from>
              <to>
                <xdr:col>36</xdr:col>
                <xdr:colOff>400050</xdr:colOff>
                <xdr:row>230</xdr:row>
                <xdr:rowOff>485775</xdr:rowOff>
              </to>
            </anchor>
          </objectPr>
        </oleObject>
      </mc:Choice>
      <mc:Fallback>
        <oleObject progId="PBrush" shapeId="57360" r:id="rId4020"/>
      </mc:Fallback>
    </mc:AlternateContent>
    <mc:AlternateContent xmlns:mc="http://schemas.openxmlformats.org/markup-compatibility/2006">
      <mc:Choice Requires="x14">
        <oleObject progId="PBrush" shapeId="57362" r:id="rId4021">
          <objectPr defaultSize="0" r:id="rId990">
            <anchor moveWithCells="1" sizeWithCells="1">
              <from>
                <xdr:col>38</xdr:col>
                <xdr:colOff>0</xdr:colOff>
                <xdr:row>230</xdr:row>
                <xdr:rowOff>0</xdr:rowOff>
              </from>
              <to>
                <xdr:col>38</xdr:col>
                <xdr:colOff>400050</xdr:colOff>
                <xdr:row>230</xdr:row>
                <xdr:rowOff>485775</xdr:rowOff>
              </to>
            </anchor>
          </objectPr>
        </oleObject>
      </mc:Choice>
      <mc:Fallback>
        <oleObject progId="PBrush" shapeId="57362" r:id="rId4021"/>
      </mc:Fallback>
    </mc:AlternateContent>
    <mc:AlternateContent xmlns:mc="http://schemas.openxmlformats.org/markup-compatibility/2006">
      <mc:Choice Requires="x14">
        <oleObject progId="PBrush" shapeId="57363" r:id="rId4022">
          <objectPr defaultSize="0" r:id="rId1083">
            <anchor moveWithCells="1" sizeWithCells="1">
              <from>
                <xdr:col>40</xdr:col>
                <xdr:colOff>0</xdr:colOff>
                <xdr:row>230</xdr:row>
                <xdr:rowOff>0</xdr:rowOff>
              </from>
              <to>
                <xdr:col>40</xdr:col>
                <xdr:colOff>400050</xdr:colOff>
                <xdr:row>230</xdr:row>
                <xdr:rowOff>485775</xdr:rowOff>
              </to>
            </anchor>
          </objectPr>
        </oleObject>
      </mc:Choice>
      <mc:Fallback>
        <oleObject progId="PBrush" shapeId="57363" r:id="rId4022"/>
      </mc:Fallback>
    </mc:AlternateContent>
    <mc:AlternateContent xmlns:mc="http://schemas.openxmlformats.org/markup-compatibility/2006">
      <mc:Choice Requires="x14">
        <oleObject progId="PBrush" shapeId="57364" r:id="rId4023">
          <objectPr defaultSize="0" r:id="rId1196">
            <anchor moveWithCells="1" sizeWithCells="1">
              <from>
                <xdr:col>42</xdr:col>
                <xdr:colOff>0</xdr:colOff>
                <xdr:row>230</xdr:row>
                <xdr:rowOff>0</xdr:rowOff>
              </from>
              <to>
                <xdr:col>42</xdr:col>
                <xdr:colOff>400050</xdr:colOff>
                <xdr:row>230</xdr:row>
                <xdr:rowOff>485775</xdr:rowOff>
              </to>
            </anchor>
          </objectPr>
        </oleObject>
      </mc:Choice>
      <mc:Fallback>
        <oleObject progId="PBrush" shapeId="57364" r:id="rId4023"/>
      </mc:Fallback>
    </mc:AlternateContent>
    <mc:AlternateContent xmlns:mc="http://schemas.openxmlformats.org/markup-compatibility/2006">
      <mc:Choice Requires="x14">
        <oleObject progId="PBrush" shapeId="57373" r:id="rId4024">
          <objectPr defaultSize="0" r:id="rId289">
            <anchor moveWithCells="1" sizeWithCells="1">
              <from>
                <xdr:col>30</xdr:col>
                <xdr:colOff>0</xdr:colOff>
                <xdr:row>229</xdr:row>
                <xdr:rowOff>0</xdr:rowOff>
              </from>
              <to>
                <xdr:col>30</xdr:col>
                <xdr:colOff>400050</xdr:colOff>
                <xdr:row>229</xdr:row>
                <xdr:rowOff>485775</xdr:rowOff>
              </to>
            </anchor>
          </objectPr>
        </oleObject>
      </mc:Choice>
      <mc:Fallback>
        <oleObject progId="PBrush" shapeId="57373" r:id="rId4024"/>
      </mc:Fallback>
    </mc:AlternateContent>
    <mc:AlternateContent xmlns:mc="http://schemas.openxmlformats.org/markup-compatibility/2006">
      <mc:Choice Requires="x14">
        <oleObject progId="PBrush" shapeId="57374" r:id="rId4025">
          <objectPr defaultSize="0" r:id="rId349">
            <anchor moveWithCells="1" sizeWithCells="1">
              <from>
                <xdr:col>32</xdr:col>
                <xdr:colOff>0</xdr:colOff>
                <xdr:row>229</xdr:row>
                <xdr:rowOff>0</xdr:rowOff>
              </from>
              <to>
                <xdr:col>32</xdr:col>
                <xdr:colOff>400050</xdr:colOff>
                <xdr:row>229</xdr:row>
                <xdr:rowOff>485775</xdr:rowOff>
              </to>
            </anchor>
          </objectPr>
        </oleObject>
      </mc:Choice>
      <mc:Fallback>
        <oleObject progId="PBrush" shapeId="57374" r:id="rId4025"/>
      </mc:Fallback>
    </mc:AlternateContent>
    <mc:AlternateContent xmlns:mc="http://schemas.openxmlformats.org/markup-compatibility/2006">
      <mc:Choice Requires="x14">
        <oleObject progId="PBrush" shapeId="57375" r:id="rId4026">
          <objectPr defaultSize="0" r:id="rId410">
            <anchor moveWithCells="1" sizeWithCells="1">
              <from>
                <xdr:col>34</xdr:col>
                <xdr:colOff>0</xdr:colOff>
                <xdr:row>229</xdr:row>
                <xdr:rowOff>0</xdr:rowOff>
              </from>
              <to>
                <xdr:col>34</xdr:col>
                <xdr:colOff>400050</xdr:colOff>
                <xdr:row>229</xdr:row>
                <xdr:rowOff>485775</xdr:rowOff>
              </to>
            </anchor>
          </objectPr>
        </oleObject>
      </mc:Choice>
      <mc:Fallback>
        <oleObject progId="PBrush" shapeId="57375" r:id="rId4026"/>
      </mc:Fallback>
    </mc:AlternateContent>
    <mc:AlternateContent xmlns:mc="http://schemas.openxmlformats.org/markup-compatibility/2006">
      <mc:Choice Requires="x14">
        <oleObject progId="PBrush" shapeId="57376" r:id="rId4027">
          <objectPr defaultSize="0" r:id="rId196">
            <anchor moveWithCells="1" sizeWithCells="1">
              <from>
                <xdr:col>28</xdr:col>
                <xdr:colOff>0</xdr:colOff>
                <xdr:row>229</xdr:row>
                <xdr:rowOff>0</xdr:rowOff>
              </from>
              <to>
                <xdr:col>28</xdr:col>
                <xdr:colOff>400050</xdr:colOff>
                <xdr:row>229</xdr:row>
                <xdr:rowOff>485775</xdr:rowOff>
              </to>
            </anchor>
          </objectPr>
        </oleObject>
      </mc:Choice>
      <mc:Fallback>
        <oleObject progId="PBrush" shapeId="57376" r:id="rId4027"/>
      </mc:Fallback>
    </mc:AlternateContent>
    <mc:AlternateContent xmlns:mc="http://schemas.openxmlformats.org/markup-compatibility/2006">
      <mc:Choice Requires="x14">
        <oleObject progId="PBrush" shapeId="57377" r:id="rId4028">
          <objectPr defaultSize="0" r:id="rId693">
            <anchor moveWithCells="1" sizeWithCells="1">
              <from>
                <xdr:col>36</xdr:col>
                <xdr:colOff>0</xdr:colOff>
                <xdr:row>229</xdr:row>
                <xdr:rowOff>0</xdr:rowOff>
              </from>
              <to>
                <xdr:col>36</xdr:col>
                <xdr:colOff>400050</xdr:colOff>
                <xdr:row>229</xdr:row>
                <xdr:rowOff>485775</xdr:rowOff>
              </to>
            </anchor>
          </objectPr>
        </oleObject>
      </mc:Choice>
      <mc:Fallback>
        <oleObject progId="PBrush" shapeId="57377" r:id="rId4028"/>
      </mc:Fallback>
    </mc:AlternateContent>
    <mc:AlternateContent xmlns:mc="http://schemas.openxmlformats.org/markup-compatibility/2006">
      <mc:Choice Requires="x14">
        <oleObject progId="PBrush" shapeId="57378" r:id="rId4029">
          <objectPr defaultSize="0" r:id="rId990">
            <anchor moveWithCells="1" sizeWithCells="1">
              <from>
                <xdr:col>38</xdr:col>
                <xdr:colOff>0</xdr:colOff>
                <xdr:row>229</xdr:row>
                <xdr:rowOff>0</xdr:rowOff>
              </from>
              <to>
                <xdr:col>38</xdr:col>
                <xdr:colOff>400050</xdr:colOff>
                <xdr:row>229</xdr:row>
                <xdr:rowOff>485775</xdr:rowOff>
              </to>
            </anchor>
          </objectPr>
        </oleObject>
      </mc:Choice>
      <mc:Fallback>
        <oleObject progId="PBrush" shapeId="57378" r:id="rId4029"/>
      </mc:Fallback>
    </mc:AlternateContent>
    <mc:AlternateContent xmlns:mc="http://schemas.openxmlformats.org/markup-compatibility/2006">
      <mc:Choice Requires="x14">
        <oleObject progId="PBrush" shapeId="57379" r:id="rId4030">
          <objectPr defaultSize="0" r:id="rId1083">
            <anchor moveWithCells="1" sizeWithCells="1">
              <from>
                <xdr:col>40</xdr:col>
                <xdr:colOff>0</xdr:colOff>
                <xdr:row>229</xdr:row>
                <xdr:rowOff>0</xdr:rowOff>
              </from>
              <to>
                <xdr:col>40</xdr:col>
                <xdr:colOff>400050</xdr:colOff>
                <xdr:row>229</xdr:row>
                <xdr:rowOff>485775</xdr:rowOff>
              </to>
            </anchor>
          </objectPr>
        </oleObject>
      </mc:Choice>
      <mc:Fallback>
        <oleObject progId="PBrush" shapeId="57379" r:id="rId4030"/>
      </mc:Fallback>
    </mc:AlternateContent>
    <mc:AlternateContent xmlns:mc="http://schemas.openxmlformats.org/markup-compatibility/2006">
      <mc:Choice Requires="x14">
        <oleObject progId="PBrush" shapeId="57380" r:id="rId4031">
          <objectPr defaultSize="0" r:id="rId1196">
            <anchor moveWithCells="1" sizeWithCells="1">
              <from>
                <xdr:col>42</xdr:col>
                <xdr:colOff>0</xdr:colOff>
                <xdr:row>229</xdr:row>
                <xdr:rowOff>0</xdr:rowOff>
              </from>
              <to>
                <xdr:col>42</xdr:col>
                <xdr:colOff>400050</xdr:colOff>
                <xdr:row>229</xdr:row>
                <xdr:rowOff>485775</xdr:rowOff>
              </to>
            </anchor>
          </objectPr>
        </oleObject>
      </mc:Choice>
      <mc:Fallback>
        <oleObject progId="PBrush" shapeId="57380" r:id="rId4031"/>
      </mc:Fallback>
    </mc:AlternateContent>
    <mc:AlternateContent xmlns:mc="http://schemas.openxmlformats.org/markup-compatibility/2006">
      <mc:Choice Requires="x14">
        <oleObject progId="PBrush" shapeId="57381" r:id="rId4032">
          <objectPr defaultSize="0" r:id="rId775">
            <anchor moveWithCells="1" sizeWithCells="1">
              <from>
                <xdr:col>38</xdr:col>
                <xdr:colOff>0</xdr:colOff>
                <xdr:row>223</xdr:row>
                <xdr:rowOff>0</xdr:rowOff>
              </from>
              <to>
                <xdr:col>38</xdr:col>
                <xdr:colOff>400050</xdr:colOff>
                <xdr:row>223</xdr:row>
                <xdr:rowOff>485775</xdr:rowOff>
              </to>
            </anchor>
          </objectPr>
        </oleObject>
      </mc:Choice>
      <mc:Fallback>
        <oleObject progId="PBrush" shapeId="57381" r:id="rId4032"/>
      </mc:Fallback>
    </mc:AlternateContent>
    <mc:AlternateContent xmlns:mc="http://schemas.openxmlformats.org/markup-compatibility/2006">
      <mc:Choice Requires="x14">
        <oleObject progId="PBrush" shapeId="57382" r:id="rId4033">
          <objectPr defaultSize="0" r:id="rId832">
            <anchor moveWithCells="1" sizeWithCells="1">
              <from>
                <xdr:col>38</xdr:col>
                <xdr:colOff>0</xdr:colOff>
                <xdr:row>224</xdr:row>
                <xdr:rowOff>0</xdr:rowOff>
              </from>
              <to>
                <xdr:col>38</xdr:col>
                <xdr:colOff>400050</xdr:colOff>
                <xdr:row>224</xdr:row>
                <xdr:rowOff>485775</xdr:rowOff>
              </to>
            </anchor>
          </objectPr>
        </oleObject>
      </mc:Choice>
      <mc:Fallback>
        <oleObject progId="PBrush" shapeId="57382" r:id="rId4033"/>
      </mc:Fallback>
    </mc:AlternateContent>
    <mc:AlternateContent xmlns:mc="http://schemas.openxmlformats.org/markup-compatibility/2006">
      <mc:Choice Requires="x14">
        <oleObject progId="PBrush" shapeId="57383" r:id="rId4034">
          <objectPr defaultSize="0" r:id="rId889">
            <anchor moveWithCells="1" sizeWithCells="1">
              <from>
                <xdr:col>38</xdr:col>
                <xdr:colOff>0</xdr:colOff>
                <xdr:row>225</xdr:row>
                <xdr:rowOff>0</xdr:rowOff>
              </from>
              <to>
                <xdr:col>38</xdr:col>
                <xdr:colOff>400050</xdr:colOff>
                <xdr:row>225</xdr:row>
                <xdr:rowOff>485775</xdr:rowOff>
              </to>
            </anchor>
          </objectPr>
        </oleObject>
      </mc:Choice>
      <mc:Fallback>
        <oleObject progId="PBrush" shapeId="57383" r:id="rId4034"/>
      </mc:Fallback>
    </mc:AlternateContent>
    <mc:AlternateContent xmlns:mc="http://schemas.openxmlformats.org/markup-compatibility/2006">
      <mc:Choice Requires="x14">
        <oleObject progId="PBrush" shapeId="57384" r:id="rId4035">
          <objectPr defaultSize="0" r:id="rId939">
            <anchor moveWithCells="1" sizeWithCells="1">
              <from>
                <xdr:col>38</xdr:col>
                <xdr:colOff>0</xdr:colOff>
                <xdr:row>227</xdr:row>
                <xdr:rowOff>0</xdr:rowOff>
              </from>
              <to>
                <xdr:col>38</xdr:col>
                <xdr:colOff>400050</xdr:colOff>
                <xdr:row>227</xdr:row>
                <xdr:rowOff>485775</xdr:rowOff>
              </to>
            </anchor>
          </objectPr>
        </oleObject>
      </mc:Choice>
      <mc:Fallback>
        <oleObject progId="PBrush" shapeId="57384" r:id="rId4035"/>
      </mc:Fallback>
    </mc:AlternateContent>
    <mc:AlternateContent xmlns:mc="http://schemas.openxmlformats.org/markup-compatibility/2006">
      <mc:Choice Requires="x14">
        <oleObject progId="PBrush" shapeId="57385" r:id="rId4036">
          <objectPr defaultSize="0" r:id="rId914">
            <anchor moveWithCells="1" sizeWithCells="1">
              <from>
                <xdr:col>38</xdr:col>
                <xdr:colOff>0</xdr:colOff>
                <xdr:row>226</xdr:row>
                <xdr:rowOff>0</xdr:rowOff>
              </from>
              <to>
                <xdr:col>38</xdr:col>
                <xdr:colOff>400050</xdr:colOff>
                <xdr:row>226</xdr:row>
                <xdr:rowOff>485775</xdr:rowOff>
              </to>
            </anchor>
          </objectPr>
        </oleObject>
      </mc:Choice>
      <mc:Fallback>
        <oleObject progId="PBrush" shapeId="57385" r:id="rId4036"/>
      </mc:Fallback>
    </mc:AlternateContent>
    <mc:AlternateContent xmlns:mc="http://schemas.openxmlformats.org/markup-compatibility/2006">
      <mc:Choice Requires="x14">
        <oleObject progId="PBrush" shapeId="57386" r:id="rId4037">
          <objectPr defaultSize="0" r:id="rId973">
            <anchor moveWithCells="1" sizeWithCells="1">
              <from>
                <xdr:col>40</xdr:col>
                <xdr:colOff>0</xdr:colOff>
                <xdr:row>223</xdr:row>
                <xdr:rowOff>0</xdr:rowOff>
              </from>
              <to>
                <xdr:col>40</xdr:col>
                <xdr:colOff>400050</xdr:colOff>
                <xdr:row>223</xdr:row>
                <xdr:rowOff>485775</xdr:rowOff>
              </to>
            </anchor>
          </objectPr>
        </oleObject>
      </mc:Choice>
      <mc:Fallback>
        <oleObject progId="PBrush" shapeId="57386" r:id="rId4037"/>
      </mc:Fallback>
    </mc:AlternateContent>
    <mc:AlternateContent xmlns:mc="http://schemas.openxmlformats.org/markup-compatibility/2006">
      <mc:Choice Requires="x14">
        <oleObject progId="PBrush" shapeId="57387" r:id="rId4038">
          <objectPr defaultSize="0" r:id="rId990">
            <anchor moveWithCells="1" sizeWithCells="1">
              <from>
                <xdr:col>40</xdr:col>
                <xdr:colOff>0</xdr:colOff>
                <xdr:row>224</xdr:row>
                <xdr:rowOff>0</xdr:rowOff>
              </from>
              <to>
                <xdr:col>40</xdr:col>
                <xdr:colOff>400050</xdr:colOff>
                <xdr:row>224</xdr:row>
                <xdr:rowOff>485775</xdr:rowOff>
              </to>
            </anchor>
          </objectPr>
        </oleObject>
      </mc:Choice>
      <mc:Fallback>
        <oleObject progId="PBrush" shapeId="57387" r:id="rId4038"/>
      </mc:Fallback>
    </mc:AlternateContent>
    <mc:AlternateContent xmlns:mc="http://schemas.openxmlformats.org/markup-compatibility/2006">
      <mc:Choice Requires="x14">
        <oleObject progId="PBrush" shapeId="57388" r:id="rId4039">
          <objectPr defaultSize="0" r:id="rId1160">
            <anchor moveWithCells="1" sizeWithCells="1">
              <from>
                <xdr:col>42</xdr:col>
                <xdr:colOff>0</xdr:colOff>
                <xdr:row>224</xdr:row>
                <xdr:rowOff>0</xdr:rowOff>
              </from>
              <to>
                <xdr:col>42</xdr:col>
                <xdr:colOff>400050</xdr:colOff>
                <xdr:row>224</xdr:row>
                <xdr:rowOff>485775</xdr:rowOff>
              </to>
            </anchor>
          </objectPr>
        </oleObject>
      </mc:Choice>
      <mc:Fallback>
        <oleObject progId="PBrush" shapeId="57388" r:id="rId4039"/>
      </mc:Fallback>
    </mc:AlternateContent>
    <mc:AlternateContent xmlns:mc="http://schemas.openxmlformats.org/markup-compatibility/2006">
      <mc:Choice Requires="x14">
        <oleObject progId="PBrush" shapeId="57389" r:id="rId4040">
          <objectPr defaultSize="0" r:id="rId1151">
            <anchor moveWithCells="1" sizeWithCells="1">
              <from>
                <xdr:col>42</xdr:col>
                <xdr:colOff>0</xdr:colOff>
                <xdr:row>223</xdr:row>
                <xdr:rowOff>0</xdr:rowOff>
              </from>
              <to>
                <xdr:col>42</xdr:col>
                <xdr:colOff>400050</xdr:colOff>
                <xdr:row>223</xdr:row>
                <xdr:rowOff>485775</xdr:rowOff>
              </to>
            </anchor>
          </objectPr>
        </oleObject>
      </mc:Choice>
      <mc:Fallback>
        <oleObject progId="PBrush" shapeId="57389" r:id="rId4040"/>
      </mc:Fallback>
    </mc:AlternateContent>
    <mc:AlternateContent xmlns:mc="http://schemas.openxmlformats.org/markup-compatibility/2006">
      <mc:Choice Requires="x14">
        <oleObject progId="PBrush" shapeId="57390" r:id="rId4041">
          <objectPr defaultSize="0" r:id="rId1007">
            <anchor moveWithCells="1" sizeWithCells="1">
              <from>
                <xdr:col>40</xdr:col>
                <xdr:colOff>0</xdr:colOff>
                <xdr:row>225</xdr:row>
                <xdr:rowOff>0</xdr:rowOff>
              </from>
              <to>
                <xdr:col>40</xdr:col>
                <xdr:colOff>400050</xdr:colOff>
                <xdr:row>225</xdr:row>
                <xdr:rowOff>485775</xdr:rowOff>
              </to>
            </anchor>
          </objectPr>
        </oleObject>
      </mc:Choice>
      <mc:Fallback>
        <oleObject progId="PBrush" shapeId="57390" r:id="rId4041"/>
      </mc:Fallback>
    </mc:AlternateContent>
    <mc:AlternateContent xmlns:mc="http://schemas.openxmlformats.org/markup-compatibility/2006">
      <mc:Choice Requires="x14">
        <oleObject progId="PBrush" shapeId="57391" r:id="rId4042">
          <objectPr defaultSize="0" r:id="rId1024">
            <anchor moveWithCells="1" sizeWithCells="1">
              <from>
                <xdr:col>40</xdr:col>
                <xdr:colOff>0</xdr:colOff>
                <xdr:row>226</xdr:row>
                <xdr:rowOff>0</xdr:rowOff>
              </from>
              <to>
                <xdr:col>40</xdr:col>
                <xdr:colOff>400050</xdr:colOff>
                <xdr:row>226</xdr:row>
                <xdr:rowOff>485775</xdr:rowOff>
              </to>
            </anchor>
          </objectPr>
        </oleObject>
      </mc:Choice>
      <mc:Fallback>
        <oleObject progId="PBrush" shapeId="57391" r:id="rId4042"/>
      </mc:Fallback>
    </mc:AlternateContent>
    <mc:AlternateContent xmlns:mc="http://schemas.openxmlformats.org/markup-compatibility/2006">
      <mc:Choice Requires="x14">
        <oleObject progId="PBrush" shapeId="57392" r:id="rId4043">
          <objectPr defaultSize="0" r:id="rId1049">
            <anchor moveWithCells="1" sizeWithCells="1">
              <from>
                <xdr:col>40</xdr:col>
                <xdr:colOff>0</xdr:colOff>
                <xdr:row>227</xdr:row>
                <xdr:rowOff>0</xdr:rowOff>
              </from>
              <to>
                <xdr:col>40</xdr:col>
                <xdr:colOff>400050</xdr:colOff>
                <xdr:row>227</xdr:row>
                <xdr:rowOff>485775</xdr:rowOff>
              </to>
            </anchor>
          </objectPr>
        </oleObject>
      </mc:Choice>
      <mc:Fallback>
        <oleObject progId="PBrush" shapeId="57392" r:id="rId4043"/>
      </mc:Fallback>
    </mc:AlternateContent>
    <mc:AlternateContent xmlns:mc="http://schemas.openxmlformats.org/markup-compatibility/2006">
      <mc:Choice Requires="x14">
        <oleObject progId="PBrush" shapeId="57393" r:id="rId4044">
          <objectPr defaultSize="0" r:id="rId1169">
            <anchor moveWithCells="1" sizeWithCells="1">
              <from>
                <xdr:col>42</xdr:col>
                <xdr:colOff>0</xdr:colOff>
                <xdr:row>225</xdr:row>
                <xdr:rowOff>0</xdr:rowOff>
              </from>
              <to>
                <xdr:col>42</xdr:col>
                <xdr:colOff>400050</xdr:colOff>
                <xdr:row>225</xdr:row>
                <xdr:rowOff>485775</xdr:rowOff>
              </to>
            </anchor>
          </objectPr>
        </oleObject>
      </mc:Choice>
      <mc:Fallback>
        <oleObject progId="PBrush" shapeId="57393" r:id="rId4044"/>
      </mc:Fallback>
    </mc:AlternateContent>
    <mc:AlternateContent xmlns:mc="http://schemas.openxmlformats.org/markup-compatibility/2006">
      <mc:Choice Requires="x14">
        <oleObject progId="PBrush" shapeId="57394" r:id="rId4045">
          <objectPr defaultSize="0" r:id="rId1178">
            <anchor moveWithCells="1" sizeWithCells="1">
              <from>
                <xdr:col>42</xdr:col>
                <xdr:colOff>0</xdr:colOff>
                <xdr:row>226</xdr:row>
                <xdr:rowOff>0</xdr:rowOff>
              </from>
              <to>
                <xdr:col>42</xdr:col>
                <xdr:colOff>400050</xdr:colOff>
                <xdr:row>226</xdr:row>
                <xdr:rowOff>485775</xdr:rowOff>
              </to>
            </anchor>
          </objectPr>
        </oleObject>
      </mc:Choice>
      <mc:Fallback>
        <oleObject progId="PBrush" shapeId="57394" r:id="rId4045"/>
      </mc:Fallback>
    </mc:AlternateContent>
    <mc:AlternateContent xmlns:mc="http://schemas.openxmlformats.org/markup-compatibility/2006">
      <mc:Choice Requires="x14">
        <oleObject progId="PBrush" shapeId="57395" r:id="rId4046">
          <objectPr defaultSize="0" r:id="rId1187">
            <anchor moveWithCells="1" sizeWithCells="1">
              <from>
                <xdr:col>42</xdr:col>
                <xdr:colOff>0</xdr:colOff>
                <xdr:row>227</xdr:row>
                <xdr:rowOff>0</xdr:rowOff>
              </from>
              <to>
                <xdr:col>42</xdr:col>
                <xdr:colOff>400050</xdr:colOff>
                <xdr:row>227</xdr:row>
                <xdr:rowOff>485775</xdr:rowOff>
              </to>
            </anchor>
          </objectPr>
        </oleObject>
      </mc:Choice>
      <mc:Fallback>
        <oleObject progId="PBrush" shapeId="57395" r:id="rId4046"/>
      </mc:Fallback>
    </mc:AlternateContent>
    <mc:AlternateContent xmlns:mc="http://schemas.openxmlformats.org/markup-compatibility/2006">
      <mc:Choice Requires="x14">
        <oleObject progId="PBrush" shapeId="57396" r:id="rId4047">
          <objectPr defaultSize="0" r:id="rId1051">
            <anchor moveWithCells="1" sizeWithCells="1">
              <from>
                <xdr:col>36</xdr:col>
                <xdr:colOff>0</xdr:colOff>
                <xdr:row>231</xdr:row>
                <xdr:rowOff>0</xdr:rowOff>
              </from>
              <to>
                <xdr:col>36</xdr:col>
                <xdr:colOff>400050</xdr:colOff>
                <xdr:row>231</xdr:row>
                <xdr:rowOff>485775</xdr:rowOff>
              </to>
            </anchor>
          </objectPr>
        </oleObject>
      </mc:Choice>
      <mc:Fallback>
        <oleObject progId="PBrush" shapeId="57396" r:id="rId4047"/>
      </mc:Fallback>
    </mc:AlternateContent>
    <mc:AlternateContent xmlns:mc="http://schemas.openxmlformats.org/markup-compatibility/2006">
      <mc:Choice Requires="x14">
        <oleObject progId="PBrush" shapeId="57397" r:id="rId4048">
          <objectPr defaultSize="0" r:id="rId1051">
            <anchor moveWithCells="1" sizeWithCells="1">
              <from>
                <xdr:col>32</xdr:col>
                <xdr:colOff>0</xdr:colOff>
                <xdr:row>216</xdr:row>
                <xdr:rowOff>0</xdr:rowOff>
              </from>
              <to>
                <xdr:col>32</xdr:col>
                <xdr:colOff>400050</xdr:colOff>
                <xdr:row>216</xdr:row>
                <xdr:rowOff>485775</xdr:rowOff>
              </to>
            </anchor>
          </objectPr>
        </oleObject>
      </mc:Choice>
      <mc:Fallback>
        <oleObject progId="PBrush" shapeId="57397" r:id="rId4048"/>
      </mc:Fallback>
    </mc:AlternateContent>
    <mc:AlternateContent xmlns:mc="http://schemas.openxmlformats.org/markup-compatibility/2006">
      <mc:Choice Requires="x14">
        <oleObject progId="PBrush" shapeId="57398" r:id="rId4049">
          <objectPr defaultSize="0" r:id="rId1051">
            <anchor moveWithCells="1" sizeWithCells="1">
              <from>
                <xdr:col>34</xdr:col>
                <xdr:colOff>0</xdr:colOff>
                <xdr:row>199</xdr:row>
                <xdr:rowOff>0</xdr:rowOff>
              </from>
              <to>
                <xdr:col>34</xdr:col>
                <xdr:colOff>400050</xdr:colOff>
                <xdr:row>199</xdr:row>
                <xdr:rowOff>485775</xdr:rowOff>
              </to>
            </anchor>
          </objectPr>
        </oleObject>
      </mc:Choice>
      <mc:Fallback>
        <oleObject progId="PBrush" shapeId="57398" r:id="rId4049"/>
      </mc:Fallback>
    </mc:AlternateContent>
    <mc:AlternateContent xmlns:mc="http://schemas.openxmlformats.org/markup-compatibility/2006">
      <mc:Choice Requires="x14">
        <oleObject progId="PBrush" shapeId="57399" r:id="rId4050">
          <objectPr defaultSize="0" r:id="rId775">
            <anchor moveWithCells="1" sizeWithCells="1">
              <from>
                <xdr:col>34</xdr:col>
                <xdr:colOff>0</xdr:colOff>
                <xdr:row>216</xdr:row>
                <xdr:rowOff>0</xdr:rowOff>
              </from>
              <to>
                <xdr:col>34</xdr:col>
                <xdr:colOff>400050</xdr:colOff>
                <xdr:row>216</xdr:row>
                <xdr:rowOff>485775</xdr:rowOff>
              </to>
            </anchor>
          </objectPr>
        </oleObject>
      </mc:Choice>
      <mc:Fallback>
        <oleObject progId="PBrush" shapeId="57399" r:id="rId4050"/>
      </mc:Fallback>
    </mc:AlternateContent>
    <mc:AlternateContent xmlns:mc="http://schemas.openxmlformats.org/markup-compatibility/2006">
      <mc:Choice Requires="x14">
        <oleObject progId="PBrush" shapeId="57400" r:id="rId4051">
          <objectPr defaultSize="0" r:id="rId693">
            <anchor moveWithCells="1" sizeWithCells="1">
              <from>
                <xdr:col>30</xdr:col>
                <xdr:colOff>0</xdr:colOff>
                <xdr:row>216</xdr:row>
                <xdr:rowOff>0</xdr:rowOff>
              </from>
              <to>
                <xdr:col>30</xdr:col>
                <xdr:colOff>400050</xdr:colOff>
                <xdr:row>216</xdr:row>
                <xdr:rowOff>485775</xdr:rowOff>
              </to>
            </anchor>
          </objectPr>
        </oleObject>
      </mc:Choice>
      <mc:Fallback>
        <oleObject progId="PBrush" shapeId="57400" r:id="rId4051"/>
      </mc:Fallback>
    </mc:AlternateContent>
    <mc:AlternateContent xmlns:mc="http://schemas.openxmlformats.org/markup-compatibility/2006">
      <mc:Choice Requires="x14">
        <oleObject progId="PBrush" shapeId="57401" r:id="rId4052">
          <objectPr defaultSize="0" r:id="rId693">
            <anchor moveWithCells="1" sizeWithCells="1">
              <from>
                <xdr:col>32</xdr:col>
                <xdr:colOff>0</xdr:colOff>
                <xdr:row>199</xdr:row>
                <xdr:rowOff>0</xdr:rowOff>
              </from>
              <to>
                <xdr:col>32</xdr:col>
                <xdr:colOff>400050</xdr:colOff>
                <xdr:row>199</xdr:row>
                <xdr:rowOff>485775</xdr:rowOff>
              </to>
            </anchor>
          </objectPr>
        </oleObject>
      </mc:Choice>
      <mc:Fallback>
        <oleObject progId="PBrush" shapeId="57401" r:id="rId4052"/>
      </mc:Fallback>
    </mc:AlternateContent>
    <mc:AlternateContent xmlns:mc="http://schemas.openxmlformats.org/markup-compatibility/2006">
      <mc:Choice Requires="x14">
        <oleObject progId="PBrush" shapeId="57402" r:id="rId4053">
          <objectPr defaultSize="0" r:id="rId693">
            <anchor moveWithCells="1" sizeWithCells="1">
              <from>
                <xdr:col>34</xdr:col>
                <xdr:colOff>0</xdr:colOff>
                <xdr:row>234</xdr:row>
                <xdr:rowOff>0</xdr:rowOff>
              </from>
              <to>
                <xdr:col>34</xdr:col>
                <xdr:colOff>400050</xdr:colOff>
                <xdr:row>234</xdr:row>
                <xdr:rowOff>485775</xdr:rowOff>
              </to>
            </anchor>
          </objectPr>
        </oleObject>
      </mc:Choice>
      <mc:Fallback>
        <oleObject progId="PBrush" shapeId="57402" r:id="rId4053"/>
      </mc:Fallback>
    </mc:AlternateContent>
    <mc:AlternateContent xmlns:mc="http://schemas.openxmlformats.org/markup-compatibility/2006">
      <mc:Choice Requires="x14">
        <oleObject progId="PBrush" shapeId="57403" r:id="rId4054">
          <objectPr defaultSize="0" r:id="rId619">
            <anchor moveWithCells="1" sizeWithCells="1">
              <from>
                <xdr:col>28</xdr:col>
                <xdr:colOff>0</xdr:colOff>
                <xdr:row>216</xdr:row>
                <xdr:rowOff>0</xdr:rowOff>
              </from>
              <to>
                <xdr:col>28</xdr:col>
                <xdr:colOff>400050</xdr:colOff>
                <xdr:row>216</xdr:row>
                <xdr:rowOff>485775</xdr:rowOff>
              </to>
            </anchor>
          </objectPr>
        </oleObject>
      </mc:Choice>
      <mc:Fallback>
        <oleObject progId="PBrush" shapeId="57403" r:id="rId4054"/>
      </mc:Fallback>
    </mc:AlternateContent>
    <mc:AlternateContent xmlns:mc="http://schemas.openxmlformats.org/markup-compatibility/2006">
      <mc:Choice Requires="x14">
        <oleObject progId="PBrush" shapeId="57404" r:id="rId4055">
          <objectPr defaultSize="0" r:id="rId619">
            <anchor moveWithCells="1" sizeWithCells="1">
              <from>
                <xdr:col>30</xdr:col>
                <xdr:colOff>0</xdr:colOff>
                <xdr:row>199</xdr:row>
                <xdr:rowOff>0</xdr:rowOff>
              </from>
              <to>
                <xdr:col>30</xdr:col>
                <xdr:colOff>400050</xdr:colOff>
                <xdr:row>199</xdr:row>
                <xdr:rowOff>485775</xdr:rowOff>
              </to>
            </anchor>
          </objectPr>
        </oleObject>
      </mc:Choice>
      <mc:Fallback>
        <oleObject progId="PBrush" shapeId="57404" r:id="rId4055"/>
      </mc:Fallback>
    </mc:AlternateContent>
    <mc:AlternateContent xmlns:mc="http://schemas.openxmlformats.org/markup-compatibility/2006">
      <mc:Choice Requires="x14">
        <oleObject progId="PBrush" shapeId="57405" r:id="rId4056">
          <objectPr defaultSize="0" r:id="rId619">
            <anchor moveWithCells="1" sizeWithCells="1">
              <from>
                <xdr:col>32</xdr:col>
                <xdr:colOff>0</xdr:colOff>
                <xdr:row>234</xdr:row>
                <xdr:rowOff>0</xdr:rowOff>
              </from>
              <to>
                <xdr:col>32</xdr:col>
                <xdr:colOff>400050</xdr:colOff>
                <xdr:row>234</xdr:row>
                <xdr:rowOff>485775</xdr:rowOff>
              </to>
            </anchor>
          </objectPr>
        </oleObject>
      </mc:Choice>
      <mc:Fallback>
        <oleObject progId="PBrush" shapeId="57405" r:id="rId4056"/>
      </mc:Fallback>
    </mc:AlternateContent>
    <mc:AlternateContent xmlns:mc="http://schemas.openxmlformats.org/markup-compatibility/2006">
      <mc:Choice Requires="x14">
        <oleObject progId="PBrush" shapeId="57407" r:id="rId4057">
          <objectPr defaultSize="0" r:id="rId619">
            <anchor moveWithCells="1" sizeWithCells="1">
              <from>
                <xdr:col>32</xdr:col>
                <xdr:colOff>0</xdr:colOff>
                <xdr:row>198</xdr:row>
                <xdr:rowOff>0</xdr:rowOff>
              </from>
              <to>
                <xdr:col>32</xdr:col>
                <xdr:colOff>400050</xdr:colOff>
                <xdr:row>198</xdr:row>
                <xdr:rowOff>485775</xdr:rowOff>
              </to>
            </anchor>
          </objectPr>
        </oleObject>
      </mc:Choice>
      <mc:Fallback>
        <oleObject progId="PBrush" shapeId="57407" r:id="rId4057"/>
      </mc:Fallback>
    </mc:AlternateContent>
    <mc:AlternateContent xmlns:mc="http://schemas.openxmlformats.org/markup-compatibility/2006">
      <mc:Choice Requires="x14">
        <oleObject progId="PBrush" shapeId="57408" r:id="rId4058">
          <objectPr defaultSize="0" r:id="rId693">
            <anchor moveWithCells="1" sizeWithCells="1">
              <from>
                <xdr:col>34</xdr:col>
                <xdr:colOff>0</xdr:colOff>
                <xdr:row>198</xdr:row>
                <xdr:rowOff>0</xdr:rowOff>
              </from>
              <to>
                <xdr:col>34</xdr:col>
                <xdr:colOff>400050</xdr:colOff>
                <xdr:row>198</xdr:row>
                <xdr:rowOff>485775</xdr:rowOff>
              </to>
            </anchor>
          </objectPr>
        </oleObject>
      </mc:Choice>
      <mc:Fallback>
        <oleObject progId="PBrush" shapeId="57408" r:id="rId4058"/>
      </mc:Fallback>
    </mc:AlternateContent>
    <mc:AlternateContent xmlns:mc="http://schemas.openxmlformats.org/markup-compatibility/2006">
      <mc:Choice Requires="x14">
        <oleObject progId="PBrush" shapeId="57409" r:id="rId4059">
          <objectPr defaultSize="0" r:id="rId501">
            <anchor moveWithCells="1" sizeWithCells="1">
              <from>
                <xdr:col>28</xdr:col>
                <xdr:colOff>0</xdr:colOff>
                <xdr:row>198</xdr:row>
                <xdr:rowOff>0</xdr:rowOff>
              </from>
              <to>
                <xdr:col>28</xdr:col>
                <xdr:colOff>400050</xdr:colOff>
                <xdr:row>198</xdr:row>
                <xdr:rowOff>485775</xdr:rowOff>
              </to>
            </anchor>
          </objectPr>
        </oleObject>
      </mc:Choice>
      <mc:Fallback>
        <oleObject progId="PBrush" shapeId="57409" r:id="rId4059"/>
      </mc:Fallback>
    </mc:AlternateContent>
    <mc:AlternateContent xmlns:mc="http://schemas.openxmlformats.org/markup-compatibility/2006">
      <mc:Choice Requires="x14">
        <oleObject progId="PBrush" shapeId="57410" r:id="rId4060">
          <objectPr defaultSize="0" r:id="rId501">
            <anchor moveWithCells="1" sizeWithCells="1">
              <from>
                <xdr:col>28</xdr:col>
                <xdr:colOff>0</xdr:colOff>
                <xdr:row>234</xdr:row>
                <xdr:rowOff>0</xdr:rowOff>
              </from>
              <to>
                <xdr:col>28</xdr:col>
                <xdr:colOff>400050</xdr:colOff>
                <xdr:row>234</xdr:row>
                <xdr:rowOff>485775</xdr:rowOff>
              </to>
            </anchor>
          </objectPr>
        </oleObject>
      </mc:Choice>
      <mc:Fallback>
        <oleObject progId="PBrush" shapeId="57410" r:id="rId4060"/>
      </mc:Fallback>
    </mc:AlternateContent>
    <mc:AlternateContent xmlns:mc="http://schemas.openxmlformats.org/markup-compatibility/2006">
      <mc:Choice Requires="x14">
        <oleObject progId="PBrush" shapeId="57411" r:id="rId4061">
          <objectPr defaultSize="0" r:id="rId568">
            <anchor moveWithCells="1" sizeWithCells="1">
              <from>
                <xdr:col>30</xdr:col>
                <xdr:colOff>0</xdr:colOff>
                <xdr:row>198</xdr:row>
                <xdr:rowOff>0</xdr:rowOff>
              </from>
              <to>
                <xdr:col>30</xdr:col>
                <xdr:colOff>400050</xdr:colOff>
                <xdr:row>198</xdr:row>
                <xdr:rowOff>485775</xdr:rowOff>
              </to>
            </anchor>
          </objectPr>
        </oleObject>
      </mc:Choice>
      <mc:Fallback>
        <oleObject progId="PBrush" shapeId="57411" r:id="rId4061"/>
      </mc:Fallback>
    </mc:AlternateContent>
    <mc:AlternateContent xmlns:mc="http://schemas.openxmlformats.org/markup-compatibility/2006">
      <mc:Choice Requires="x14">
        <oleObject progId="PBrush" shapeId="57412" r:id="rId4062">
          <objectPr defaultSize="0" r:id="rId568">
            <anchor moveWithCells="1" sizeWithCells="1">
              <from>
                <xdr:col>30</xdr:col>
                <xdr:colOff>0</xdr:colOff>
                <xdr:row>234</xdr:row>
                <xdr:rowOff>0</xdr:rowOff>
              </from>
              <to>
                <xdr:col>30</xdr:col>
                <xdr:colOff>400050</xdr:colOff>
                <xdr:row>234</xdr:row>
                <xdr:rowOff>485775</xdr:rowOff>
              </to>
            </anchor>
          </objectPr>
        </oleObject>
      </mc:Choice>
      <mc:Fallback>
        <oleObject progId="PBrush" shapeId="57412" r:id="rId4062"/>
      </mc:Fallback>
    </mc:AlternateContent>
    <mc:AlternateContent xmlns:mc="http://schemas.openxmlformats.org/markup-compatibility/2006">
      <mc:Choice Requires="x14">
        <oleObject progId="PBrush" shapeId="57413" r:id="rId4063">
          <objectPr defaultSize="0" r:id="rId568">
            <anchor moveWithCells="1" sizeWithCells="1">
              <from>
                <xdr:col>32</xdr:col>
                <xdr:colOff>0</xdr:colOff>
                <xdr:row>233</xdr:row>
                <xdr:rowOff>0</xdr:rowOff>
              </from>
              <to>
                <xdr:col>32</xdr:col>
                <xdr:colOff>400050</xdr:colOff>
                <xdr:row>233</xdr:row>
                <xdr:rowOff>485775</xdr:rowOff>
              </to>
            </anchor>
          </objectPr>
        </oleObject>
      </mc:Choice>
      <mc:Fallback>
        <oleObject progId="PBrush" shapeId="57413" r:id="rId4063"/>
      </mc:Fallback>
    </mc:AlternateContent>
    <mc:AlternateContent xmlns:mc="http://schemas.openxmlformats.org/markup-compatibility/2006">
      <mc:Choice Requires="x14">
        <oleObject progId="PBrush" shapeId="57414" r:id="rId4064">
          <objectPr defaultSize="0" r:id="rId619">
            <anchor moveWithCells="1" sizeWithCells="1">
              <from>
                <xdr:col>34</xdr:col>
                <xdr:colOff>0</xdr:colOff>
                <xdr:row>233</xdr:row>
                <xdr:rowOff>0</xdr:rowOff>
              </from>
              <to>
                <xdr:col>34</xdr:col>
                <xdr:colOff>400050</xdr:colOff>
                <xdr:row>233</xdr:row>
                <xdr:rowOff>485775</xdr:rowOff>
              </to>
            </anchor>
          </objectPr>
        </oleObject>
      </mc:Choice>
      <mc:Fallback>
        <oleObject progId="PBrush" shapeId="57414" r:id="rId4064"/>
      </mc:Fallback>
    </mc:AlternateContent>
    <mc:AlternateContent xmlns:mc="http://schemas.openxmlformats.org/markup-compatibility/2006">
      <mc:Choice Requires="x14">
        <oleObject progId="PBrush" shapeId="57415" r:id="rId4065">
          <objectPr defaultSize="0" r:id="rId501">
            <anchor moveWithCells="1" sizeWithCells="1">
              <from>
                <xdr:col>30</xdr:col>
                <xdr:colOff>0</xdr:colOff>
                <xdr:row>233</xdr:row>
                <xdr:rowOff>0</xdr:rowOff>
              </from>
              <to>
                <xdr:col>30</xdr:col>
                <xdr:colOff>400050</xdr:colOff>
                <xdr:row>233</xdr:row>
                <xdr:rowOff>485775</xdr:rowOff>
              </to>
            </anchor>
          </objectPr>
        </oleObject>
      </mc:Choice>
      <mc:Fallback>
        <oleObject progId="PBrush" shapeId="57415" r:id="rId4065"/>
      </mc:Fallback>
    </mc:AlternateContent>
    <mc:AlternateContent xmlns:mc="http://schemas.openxmlformats.org/markup-compatibility/2006">
      <mc:Choice Requires="x14">
        <oleObject progId="PBrush" shapeId="57416" r:id="rId4066">
          <objectPr defaultSize="0" r:id="rId410">
            <anchor moveWithCells="1" sizeWithCells="1">
              <from>
                <xdr:col>28</xdr:col>
                <xdr:colOff>0</xdr:colOff>
                <xdr:row>233</xdr:row>
                <xdr:rowOff>0</xdr:rowOff>
              </from>
              <to>
                <xdr:col>28</xdr:col>
                <xdr:colOff>400050</xdr:colOff>
                <xdr:row>233</xdr:row>
                <xdr:rowOff>485775</xdr:rowOff>
              </to>
            </anchor>
          </objectPr>
        </oleObject>
      </mc:Choice>
      <mc:Fallback>
        <oleObject progId="PBrush" shapeId="57416" r:id="rId4066"/>
      </mc:Fallback>
    </mc:AlternateContent>
    <mc:AlternateContent xmlns:mc="http://schemas.openxmlformats.org/markup-compatibility/2006">
      <mc:Choice Requires="x14">
        <oleObject progId="PBrush" shapeId="57417" r:id="rId4067">
          <objectPr defaultSize="0" r:id="rId832">
            <anchor moveWithCells="1" sizeWithCells="1">
              <from>
                <xdr:col>36</xdr:col>
                <xdr:colOff>0</xdr:colOff>
                <xdr:row>233</xdr:row>
                <xdr:rowOff>0</xdr:rowOff>
              </from>
              <to>
                <xdr:col>36</xdr:col>
                <xdr:colOff>400050</xdr:colOff>
                <xdr:row>233</xdr:row>
                <xdr:rowOff>485775</xdr:rowOff>
              </to>
            </anchor>
          </objectPr>
        </oleObject>
      </mc:Choice>
      <mc:Fallback>
        <oleObject progId="PBrush" shapeId="57417" r:id="rId4067"/>
      </mc:Fallback>
    </mc:AlternateContent>
    <mc:AlternateContent xmlns:mc="http://schemas.openxmlformats.org/markup-compatibility/2006">
      <mc:Choice Requires="x14">
        <oleObject progId="PBrush" shapeId="57418" r:id="rId4068">
          <objectPr defaultSize="0" r:id="rId889">
            <anchor moveWithCells="1" sizeWithCells="1">
              <from>
                <xdr:col>36</xdr:col>
                <xdr:colOff>0</xdr:colOff>
                <xdr:row>198</xdr:row>
                <xdr:rowOff>0</xdr:rowOff>
              </from>
              <to>
                <xdr:col>36</xdr:col>
                <xdr:colOff>400050</xdr:colOff>
                <xdr:row>198</xdr:row>
                <xdr:rowOff>485775</xdr:rowOff>
              </to>
            </anchor>
          </objectPr>
        </oleObject>
      </mc:Choice>
      <mc:Fallback>
        <oleObject progId="PBrush" shapeId="57418" r:id="rId4068"/>
      </mc:Fallback>
    </mc:AlternateContent>
    <mc:AlternateContent xmlns:mc="http://schemas.openxmlformats.org/markup-compatibility/2006">
      <mc:Choice Requires="x14">
        <oleObject progId="PBrush" shapeId="57419" r:id="rId4069">
          <objectPr defaultSize="0" r:id="rId889">
            <anchor moveWithCells="1" sizeWithCells="1">
              <from>
                <xdr:col>36</xdr:col>
                <xdr:colOff>0</xdr:colOff>
                <xdr:row>234</xdr:row>
                <xdr:rowOff>0</xdr:rowOff>
              </from>
              <to>
                <xdr:col>36</xdr:col>
                <xdr:colOff>400050</xdr:colOff>
                <xdr:row>234</xdr:row>
                <xdr:rowOff>485775</xdr:rowOff>
              </to>
            </anchor>
          </objectPr>
        </oleObject>
      </mc:Choice>
      <mc:Fallback>
        <oleObject progId="PBrush" shapeId="57419" r:id="rId4069"/>
      </mc:Fallback>
    </mc:AlternateContent>
    <mc:AlternateContent xmlns:mc="http://schemas.openxmlformats.org/markup-compatibility/2006">
      <mc:Choice Requires="x14">
        <oleObject progId="PBrush" shapeId="57420" r:id="rId4070">
          <objectPr defaultSize="0" r:id="rId1007">
            <anchor moveWithCells="1" sizeWithCells="1">
              <from>
                <xdr:col>38</xdr:col>
                <xdr:colOff>0</xdr:colOff>
                <xdr:row>231</xdr:row>
                <xdr:rowOff>0</xdr:rowOff>
              </from>
              <to>
                <xdr:col>38</xdr:col>
                <xdr:colOff>400050</xdr:colOff>
                <xdr:row>231</xdr:row>
                <xdr:rowOff>485775</xdr:rowOff>
              </to>
            </anchor>
          </objectPr>
        </oleObject>
      </mc:Choice>
      <mc:Fallback>
        <oleObject progId="PBrush" shapeId="57420" r:id="rId4070"/>
      </mc:Fallback>
    </mc:AlternateContent>
    <mc:AlternateContent xmlns:mc="http://schemas.openxmlformats.org/markup-compatibility/2006">
      <mc:Choice Requires="x14">
        <oleObject progId="PBrush" shapeId="57421" r:id="rId4071">
          <objectPr defaultSize="0" r:id="rId1049">
            <anchor moveWithCells="1" sizeWithCells="1">
              <from>
                <xdr:col>38</xdr:col>
                <xdr:colOff>0</xdr:colOff>
                <xdr:row>233</xdr:row>
                <xdr:rowOff>0</xdr:rowOff>
              </from>
              <to>
                <xdr:col>38</xdr:col>
                <xdr:colOff>400050</xdr:colOff>
                <xdr:row>233</xdr:row>
                <xdr:rowOff>485775</xdr:rowOff>
              </to>
            </anchor>
          </objectPr>
        </oleObject>
      </mc:Choice>
      <mc:Fallback>
        <oleObject progId="PBrush" shapeId="57421" r:id="rId4071"/>
      </mc:Fallback>
    </mc:AlternateContent>
    <mc:AlternateContent xmlns:mc="http://schemas.openxmlformats.org/markup-compatibility/2006">
      <mc:Choice Requires="x14">
        <oleObject progId="PBrush" shapeId="57422" r:id="rId4072">
          <objectPr defaultSize="0" r:id="rId1234">
            <anchor moveWithCells="1" sizeWithCells="1">
              <from>
                <xdr:col>38</xdr:col>
                <xdr:colOff>0</xdr:colOff>
                <xdr:row>198</xdr:row>
                <xdr:rowOff>0</xdr:rowOff>
              </from>
              <to>
                <xdr:col>38</xdr:col>
                <xdr:colOff>400050</xdr:colOff>
                <xdr:row>198</xdr:row>
                <xdr:rowOff>485775</xdr:rowOff>
              </to>
            </anchor>
          </objectPr>
        </oleObject>
      </mc:Choice>
      <mc:Fallback>
        <oleObject progId="PBrush" shapeId="57422" r:id="rId4072"/>
      </mc:Fallback>
    </mc:AlternateContent>
    <mc:AlternateContent xmlns:mc="http://schemas.openxmlformats.org/markup-compatibility/2006">
      <mc:Choice Requires="x14">
        <oleObject progId="PBrush" shapeId="57423" r:id="rId4073">
          <objectPr defaultSize="0" r:id="rId1234">
            <anchor moveWithCells="1" sizeWithCells="1">
              <from>
                <xdr:col>38</xdr:col>
                <xdr:colOff>0</xdr:colOff>
                <xdr:row>234</xdr:row>
                <xdr:rowOff>0</xdr:rowOff>
              </from>
              <to>
                <xdr:col>38</xdr:col>
                <xdr:colOff>400050</xdr:colOff>
                <xdr:row>234</xdr:row>
                <xdr:rowOff>485775</xdr:rowOff>
              </to>
            </anchor>
          </objectPr>
        </oleObject>
      </mc:Choice>
      <mc:Fallback>
        <oleObject progId="PBrush" shapeId="57423" r:id="rId4073"/>
      </mc:Fallback>
    </mc:AlternateContent>
    <mc:AlternateContent xmlns:mc="http://schemas.openxmlformats.org/markup-compatibility/2006">
      <mc:Choice Requires="x14">
        <oleObject progId="PBrush" shapeId="57424" r:id="rId4074">
          <objectPr defaultSize="0" r:id="rId1134">
            <anchor moveWithCells="1" sizeWithCells="1">
              <from>
                <xdr:col>40</xdr:col>
                <xdr:colOff>0</xdr:colOff>
                <xdr:row>233</xdr:row>
                <xdr:rowOff>0</xdr:rowOff>
              </from>
              <to>
                <xdr:col>40</xdr:col>
                <xdr:colOff>400050</xdr:colOff>
                <xdr:row>233</xdr:row>
                <xdr:rowOff>485775</xdr:rowOff>
              </to>
            </anchor>
          </objectPr>
        </oleObject>
      </mc:Choice>
      <mc:Fallback>
        <oleObject progId="PBrush" shapeId="57424" r:id="rId4074"/>
      </mc:Fallback>
    </mc:AlternateContent>
    <mc:AlternateContent xmlns:mc="http://schemas.openxmlformats.org/markup-compatibility/2006">
      <mc:Choice Requires="x14">
        <oleObject progId="PBrush" shapeId="57425" r:id="rId4075">
          <objectPr defaultSize="0" r:id="rId1151">
            <anchor moveWithCells="1" sizeWithCells="1">
              <from>
                <xdr:col>40</xdr:col>
                <xdr:colOff>0</xdr:colOff>
                <xdr:row>198</xdr:row>
                <xdr:rowOff>0</xdr:rowOff>
              </from>
              <to>
                <xdr:col>40</xdr:col>
                <xdr:colOff>400050</xdr:colOff>
                <xdr:row>198</xdr:row>
                <xdr:rowOff>485775</xdr:rowOff>
              </to>
            </anchor>
          </objectPr>
        </oleObject>
      </mc:Choice>
      <mc:Fallback>
        <oleObject progId="PBrush" shapeId="57425" r:id="rId4075"/>
      </mc:Fallback>
    </mc:AlternateContent>
    <mc:AlternateContent xmlns:mc="http://schemas.openxmlformats.org/markup-compatibility/2006">
      <mc:Choice Requires="x14">
        <oleObject progId="PBrush" shapeId="57426" r:id="rId4076">
          <objectPr defaultSize="0" r:id="rId1151">
            <anchor moveWithCells="1" sizeWithCells="1">
              <from>
                <xdr:col>40</xdr:col>
                <xdr:colOff>0</xdr:colOff>
                <xdr:row>234</xdr:row>
                <xdr:rowOff>0</xdr:rowOff>
              </from>
              <to>
                <xdr:col>40</xdr:col>
                <xdr:colOff>400050</xdr:colOff>
                <xdr:row>234</xdr:row>
                <xdr:rowOff>485775</xdr:rowOff>
              </to>
            </anchor>
          </objectPr>
        </oleObject>
      </mc:Choice>
      <mc:Fallback>
        <oleObject progId="PBrush" shapeId="57426" r:id="rId4076"/>
      </mc:Fallback>
    </mc:AlternateContent>
    <mc:AlternateContent xmlns:mc="http://schemas.openxmlformats.org/markup-compatibility/2006">
      <mc:Choice Requires="x14">
        <oleObject progId="PBrush" shapeId="57427" r:id="rId4077">
          <objectPr defaultSize="0" r:id="rId1160">
            <anchor moveWithCells="1" sizeWithCells="1">
              <from>
                <xdr:col>40</xdr:col>
                <xdr:colOff>0</xdr:colOff>
                <xdr:row>199</xdr:row>
                <xdr:rowOff>0</xdr:rowOff>
              </from>
              <to>
                <xdr:col>40</xdr:col>
                <xdr:colOff>400050</xdr:colOff>
                <xdr:row>199</xdr:row>
                <xdr:rowOff>485775</xdr:rowOff>
              </to>
            </anchor>
          </objectPr>
        </oleObject>
      </mc:Choice>
      <mc:Fallback>
        <oleObject progId="PBrush" shapeId="57427" r:id="rId4077"/>
      </mc:Fallback>
    </mc:AlternateContent>
    <mc:AlternateContent xmlns:mc="http://schemas.openxmlformats.org/markup-compatibility/2006">
      <mc:Choice Requires="x14">
        <oleObject progId="PBrush" shapeId="57428" r:id="rId4078">
          <objectPr defaultSize="0" r:id="rId568">
            <anchor moveWithCells="1" sizeWithCells="1">
              <from>
                <xdr:col>28</xdr:col>
                <xdr:colOff>0</xdr:colOff>
                <xdr:row>199</xdr:row>
                <xdr:rowOff>0</xdr:rowOff>
              </from>
              <to>
                <xdr:col>28</xdr:col>
                <xdr:colOff>400050</xdr:colOff>
                <xdr:row>199</xdr:row>
                <xdr:rowOff>485775</xdr:rowOff>
              </to>
            </anchor>
          </objectPr>
        </oleObject>
      </mc:Choice>
      <mc:Fallback>
        <oleObject progId="PBrush" shapeId="57428" r:id="rId4078"/>
      </mc:Fallback>
    </mc:AlternateContent>
    <mc:AlternateContent xmlns:mc="http://schemas.openxmlformats.org/markup-compatibility/2006">
      <mc:Choice Requires="x14">
        <oleObject progId="PBrush" shapeId="57429" r:id="rId4079">
          <objectPr defaultSize="0" r:id="rId1083">
            <anchor moveWithCells="1" sizeWithCells="1">
              <from>
                <xdr:col>38</xdr:col>
                <xdr:colOff>0</xdr:colOff>
                <xdr:row>199</xdr:row>
                <xdr:rowOff>0</xdr:rowOff>
              </from>
              <to>
                <xdr:col>38</xdr:col>
                <xdr:colOff>400050</xdr:colOff>
                <xdr:row>199</xdr:row>
                <xdr:rowOff>485775</xdr:rowOff>
              </to>
            </anchor>
          </objectPr>
        </oleObject>
      </mc:Choice>
      <mc:Fallback>
        <oleObject progId="PBrush" shapeId="57429" r:id="rId4079"/>
      </mc:Fallback>
    </mc:AlternateContent>
    <mc:AlternateContent xmlns:mc="http://schemas.openxmlformats.org/markup-compatibility/2006">
      <mc:Choice Requires="x14">
        <oleObject progId="PBrush" shapeId="57430" r:id="rId4080">
          <objectPr defaultSize="0" r:id="rId914">
            <anchor moveWithCells="1" sizeWithCells="1">
              <from>
                <xdr:col>36</xdr:col>
                <xdr:colOff>0</xdr:colOff>
                <xdr:row>199</xdr:row>
                <xdr:rowOff>0</xdr:rowOff>
              </from>
              <to>
                <xdr:col>36</xdr:col>
                <xdr:colOff>400050</xdr:colOff>
                <xdr:row>199</xdr:row>
                <xdr:rowOff>485775</xdr:rowOff>
              </to>
            </anchor>
          </objectPr>
        </oleObject>
      </mc:Choice>
      <mc:Fallback>
        <oleObject progId="PBrush" shapeId="57430" r:id="rId4080"/>
      </mc:Fallback>
    </mc:AlternateContent>
    <mc:AlternateContent xmlns:mc="http://schemas.openxmlformats.org/markup-compatibility/2006">
      <mc:Choice Requires="x14">
        <oleObject progId="PBrush" shapeId="57431" r:id="rId4081">
          <objectPr defaultSize="0" r:id="rId939">
            <anchor moveWithCells="1" sizeWithCells="1">
              <from>
                <xdr:col>36</xdr:col>
                <xdr:colOff>0</xdr:colOff>
                <xdr:row>216</xdr:row>
                <xdr:rowOff>0</xdr:rowOff>
              </from>
              <to>
                <xdr:col>36</xdr:col>
                <xdr:colOff>400050</xdr:colOff>
                <xdr:row>216</xdr:row>
                <xdr:rowOff>485775</xdr:rowOff>
              </to>
            </anchor>
          </objectPr>
        </oleObject>
      </mc:Choice>
      <mc:Fallback>
        <oleObject progId="PBrush" shapeId="57431" r:id="rId4081"/>
      </mc:Fallback>
    </mc:AlternateContent>
    <mc:AlternateContent xmlns:mc="http://schemas.openxmlformats.org/markup-compatibility/2006">
      <mc:Choice Requires="x14">
        <oleObject progId="PBrush" shapeId="57432" r:id="rId4082">
          <objectPr defaultSize="0" r:id="rId1100">
            <anchor moveWithCells="1" sizeWithCells="1">
              <from>
                <xdr:col>38</xdr:col>
                <xdr:colOff>0</xdr:colOff>
                <xdr:row>216</xdr:row>
                <xdr:rowOff>0</xdr:rowOff>
              </from>
              <to>
                <xdr:col>38</xdr:col>
                <xdr:colOff>400050</xdr:colOff>
                <xdr:row>216</xdr:row>
                <xdr:rowOff>485775</xdr:rowOff>
              </to>
            </anchor>
          </objectPr>
        </oleObject>
      </mc:Choice>
      <mc:Fallback>
        <oleObject progId="PBrush" shapeId="57432" r:id="rId4082"/>
      </mc:Fallback>
    </mc:AlternateContent>
    <mc:AlternateContent xmlns:mc="http://schemas.openxmlformats.org/markup-compatibility/2006">
      <mc:Choice Requires="x14">
        <oleObject progId="PBrush" shapeId="57433" r:id="rId4083">
          <objectPr defaultSize="0" r:id="rId1169">
            <anchor moveWithCells="1" sizeWithCells="1">
              <from>
                <xdr:col>40</xdr:col>
                <xdr:colOff>0</xdr:colOff>
                <xdr:row>216</xdr:row>
                <xdr:rowOff>0</xdr:rowOff>
              </from>
              <to>
                <xdr:col>40</xdr:col>
                <xdr:colOff>400050</xdr:colOff>
                <xdr:row>216</xdr:row>
                <xdr:rowOff>485775</xdr:rowOff>
              </to>
            </anchor>
          </objectPr>
        </oleObject>
      </mc:Choice>
      <mc:Fallback>
        <oleObject progId="PBrush" shapeId="57433" r:id="rId4083"/>
      </mc:Fallback>
    </mc:AlternateContent>
    <mc:AlternateContent xmlns:mc="http://schemas.openxmlformats.org/markup-compatibility/2006">
      <mc:Choice Requires="x14">
        <oleObject progId="PBrush" shapeId="57434" r:id="rId4084">
          <objectPr defaultSize="0" r:id="rId1100">
            <anchor moveWithCells="1" sizeWithCells="1">
              <from>
                <xdr:col>40</xdr:col>
                <xdr:colOff>0</xdr:colOff>
                <xdr:row>231</xdr:row>
                <xdr:rowOff>0</xdr:rowOff>
              </from>
              <to>
                <xdr:col>40</xdr:col>
                <xdr:colOff>400050</xdr:colOff>
                <xdr:row>231</xdr:row>
                <xdr:rowOff>485775</xdr:rowOff>
              </to>
            </anchor>
          </objectPr>
        </oleObject>
      </mc:Choice>
      <mc:Fallback>
        <oleObject progId="PBrush" shapeId="57434" r:id="rId4084"/>
      </mc:Fallback>
    </mc:AlternateContent>
    <mc:AlternateContent xmlns:mc="http://schemas.openxmlformats.org/markup-compatibility/2006">
      <mc:Choice Requires="x14">
        <oleObject progId="PBrush" shapeId="57435" r:id="rId4085">
          <objectPr defaultSize="0" r:id="rId1213">
            <anchor moveWithCells="1" sizeWithCells="1">
              <from>
                <xdr:col>42</xdr:col>
                <xdr:colOff>0</xdr:colOff>
                <xdr:row>231</xdr:row>
                <xdr:rowOff>0</xdr:rowOff>
              </from>
              <to>
                <xdr:col>42</xdr:col>
                <xdr:colOff>400050</xdr:colOff>
                <xdr:row>231</xdr:row>
                <xdr:rowOff>485775</xdr:rowOff>
              </to>
            </anchor>
          </objectPr>
        </oleObject>
      </mc:Choice>
      <mc:Fallback>
        <oleObject progId="PBrush" shapeId="57435" r:id="rId4085"/>
      </mc:Fallback>
    </mc:AlternateContent>
    <mc:AlternateContent xmlns:mc="http://schemas.openxmlformats.org/markup-compatibility/2006">
      <mc:Choice Requires="x14">
        <oleObject progId="PBrush" shapeId="57436" r:id="rId4086">
          <objectPr defaultSize="0" r:id="rId1222">
            <anchor moveWithCells="1" sizeWithCells="1">
              <from>
                <xdr:col>42</xdr:col>
                <xdr:colOff>0</xdr:colOff>
                <xdr:row>233</xdr:row>
                <xdr:rowOff>0</xdr:rowOff>
              </from>
              <to>
                <xdr:col>42</xdr:col>
                <xdr:colOff>400050</xdr:colOff>
                <xdr:row>233</xdr:row>
                <xdr:rowOff>485775</xdr:rowOff>
              </to>
            </anchor>
          </objectPr>
        </oleObject>
      </mc:Choice>
      <mc:Fallback>
        <oleObject progId="PBrush" shapeId="57436" r:id="rId4086"/>
      </mc:Fallback>
    </mc:AlternateContent>
    <mc:AlternateContent xmlns:mc="http://schemas.openxmlformats.org/markup-compatibility/2006">
      <mc:Choice Requires="x14">
        <oleObject progId="PBrush" shapeId="57437" r:id="rId4087">
          <objectPr defaultSize="0" r:id="rId1231">
            <anchor moveWithCells="1" sizeWithCells="1">
              <from>
                <xdr:col>42</xdr:col>
                <xdr:colOff>0</xdr:colOff>
                <xdr:row>198</xdr:row>
                <xdr:rowOff>0</xdr:rowOff>
              </from>
              <to>
                <xdr:col>42</xdr:col>
                <xdr:colOff>400050</xdr:colOff>
                <xdr:row>198</xdr:row>
                <xdr:rowOff>485775</xdr:rowOff>
              </to>
            </anchor>
          </objectPr>
        </oleObject>
      </mc:Choice>
      <mc:Fallback>
        <oleObject progId="PBrush" shapeId="57437" r:id="rId4087"/>
      </mc:Fallback>
    </mc:AlternateContent>
    <mc:AlternateContent xmlns:mc="http://schemas.openxmlformats.org/markup-compatibility/2006">
      <mc:Choice Requires="x14">
        <oleObject progId="PBrush" shapeId="57438" r:id="rId4088">
          <objectPr defaultSize="0" r:id="rId1231">
            <anchor moveWithCells="1" sizeWithCells="1">
              <from>
                <xdr:col>42</xdr:col>
                <xdr:colOff>0</xdr:colOff>
                <xdr:row>234</xdr:row>
                <xdr:rowOff>0</xdr:rowOff>
              </from>
              <to>
                <xdr:col>42</xdr:col>
                <xdr:colOff>400050</xdr:colOff>
                <xdr:row>234</xdr:row>
                <xdr:rowOff>485775</xdr:rowOff>
              </to>
            </anchor>
          </objectPr>
        </oleObject>
      </mc:Choice>
      <mc:Fallback>
        <oleObject progId="PBrush" shapeId="57438" r:id="rId4088"/>
      </mc:Fallback>
    </mc:AlternateContent>
    <mc:AlternateContent xmlns:mc="http://schemas.openxmlformats.org/markup-compatibility/2006">
      <mc:Choice Requires="x14">
        <oleObject progId="PBrush" shapeId="57439" r:id="rId4089">
          <objectPr defaultSize="0" r:id="rId1249">
            <anchor moveWithCells="1" sizeWithCells="1">
              <from>
                <xdr:col>42</xdr:col>
                <xdr:colOff>0</xdr:colOff>
                <xdr:row>199</xdr:row>
                <xdr:rowOff>0</xdr:rowOff>
              </from>
              <to>
                <xdr:col>42</xdr:col>
                <xdr:colOff>400050</xdr:colOff>
                <xdr:row>199</xdr:row>
                <xdr:rowOff>485775</xdr:rowOff>
              </to>
            </anchor>
          </objectPr>
        </oleObject>
      </mc:Choice>
      <mc:Fallback>
        <oleObject progId="PBrush" shapeId="57439" r:id="rId4089"/>
      </mc:Fallback>
    </mc:AlternateContent>
    <mc:AlternateContent xmlns:mc="http://schemas.openxmlformats.org/markup-compatibility/2006">
      <mc:Choice Requires="x14">
        <oleObject progId="PBrush" shapeId="57440" r:id="rId4090">
          <objectPr defaultSize="0" r:id="rId1258">
            <anchor moveWithCells="1" sizeWithCells="1">
              <from>
                <xdr:col>42</xdr:col>
                <xdr:colOff>0</xdr:colOff>
                <xdr:row>216</xdr:row>
                <xdr:rowOff>0</xdr:rowOff>
              </from>
              <to>
                <xdr:col>42</xdr:col>
                <xdr:colOff>400050</xdr:colOff>
                <xdr:row>216</xdr:row>
                <xdr:rowOff>485775</xdr:rowOff>
              </to>
            </anchor>
          </objectPr>
        </oleObject>
      </mc:Choice>
      <mc:Fallback>
        <oleObject progId="PBrush" shapeId="57440" r:id="rId4090"/>
      </mc:Fallback>
    </mc:AlternateContent>
    <mc:AlternateContent xmlns:mc="http://schemas.openxmlformats.org/markup-compatibility/2006">
      <mc:Choice Requires="x14">
        <oleObject progId="PBrush" shapeId="57441" r:id="rId4091">
          <objectPr defaultSize="0" r:id="rId1905">
            <anchor moveWithCells="1" sizeWithCells="1">
              <from>
                <xdr:col>30</xdr:col>
                <xdr:colOff>0</xdr:colOff>
                <xdr:row>217</xdr:row>
                <xdr:rowOff>0</xdr:rowOff>
              </from>
              <to>
                <xdr:col>30</xdr:col>
                <xdr:colOff>400050</xdr:colOff>
                <xdr:row>217</xdr:row>
                <xdr:rowOff>485775</xdr:rowOff>
              </to>
            </anchor>
          </objectPr>
        </oleObject>
      </mc:Choice>
      <mc:Fallback>
        <oleObject progId="PBrush" shapeId="57441" r:id="rId4091"/>
      </mc:Fallback>
    </mc:AlternateContent>
    <mc:AlternateContent xmlns:mc="http://schemas.openxmlformats.org/markup-compatibility/2006">
      <mc:Choice Requires="x14">
        <oleObject progId="PBrush" shapeId="57442" r:id="rId4092">
          <objectPr defaultSize="0" r:id="rId1907">
            <anchor moveWithCells="1" sizeWithCells="1">
              <from>
                <xdr:col>32</xdr:col>
                <xdr:colOff>0</xdr:colOff>
                <xdr:row>217</xdr:row>
                <xdr:rowOff>0</xdr:rowOff>
              </from>
              <to>
                <xdr:col>32</xdr:col>
                <xdr:colOff>400050</xdr:colOff>
                <xdr:row>217</xdr:row>
                <xdr:rowOff>485775</xdr:rowOff>
              </to>
            </anchor>
          </objectPr>
        </oleObject>
      </mc:Choice>
      <mc:Fallback>
        <oleObject progId="PBrush" shapeId="57442" r:id="rId4092"/>
      </mc:Fallback>
    </mc:AlternateContent>
    <mc:AlternateContent xmlns:mc="http://schemas.openxmlformats.org/markup-compatibility/2006">
      <mc:Choice Requires="x14">
        <oleObject progId="PBrush" shapeId="57443" r:id="rId4093">
          <objectPr defaultSize="0" r:id="rId1909">
            <anchor moveWithCells="1" sizeWithCells="1">
              <from>
                <xdr:col>28</xdr:col>
                <xdr:colOff>0</xdr:colOff>
                <xdr:row>217</xdr:row>
                <xdr:rowOff>0</xdr:rowOff>
              </from>
              <to>
                <xdr:col>28</xdr:col>
                <xdr:colOff>400050</xdr:colOff>
                <xdr:row>217</xdr:row>
                <xdr:rowOff>485775</xdr:rowOff>
              </to>
            </anchor>
          </objectPr>
        </oleObject>
      </mc:Choice>
      <mc:Fallback>
        <oleObject progId="PBrush" shapeId="57443" r:id="rId4093"/>
      </mc:Fallback>
    </mc:AlternateContent>
    <mc:AlternateContent xmlns:mc="http://schemas.openxmlformats.org/markup-compatibility/2006">
      <mc:Choice Requires="x14">
        <oleObject progId="PBrush" shapeId="57444" r:id="rId4094">
          <objectPr defaultSize="0" r:id="rId7">
            <anchor moveWithCells="1" sizeWithCells="1">
              <from>
                <xdr:col>28</xdr:col>
                <xdr:colOff>0</xdr:colOff>
                <xdr:row>236</xdr:row>
                <xdr:rowOff>0</xdr:rowOff>
              </from>
              <to>
                <xdr:col>28</xdr:col>
                <xdr:colOff>400050</xdr:colOff>
                <xdr:row>236</xdr:row>
                <xdr:rowOff>485775</xdr:rowOff>
              </to>
            </anchor>
          </objectPr>
        </oleObject>
      </mc:Choice>
      <mc:Fallback>
        <oleObject progId="PBrush" shapeId="57444" r:id="rId4094"/>
      </mc:Fallback>
    </mc:AlternateContent>
    <mc:AlternateContent xmlns:mc="http://schemas.openxmlformats.org/markup-compatibility/2006">
      <mc:Choice Requires="x14">
        <oleObject progId="PBrush" shapeId="57445" r:id="rId4095">
          <objectPr defaultSize="0" r:id="rId1913">
            <anchor moveWithCells="1" sizeWithCells="1">
              <from>
                <xdr:col>30</xdr:col>
                <xdr:colOff>0</xdr:colOff>
                <xdr:row>237</xdr:row>
                <xdr:rowOff>0</xdr:rowOff>
              </from>
              <to>
                <xdr:col>30</xdr:col>
                <xdr:colOff>400050</xdr:colOff>
                <xdr:row>237</xdr:row>
                <xdr:rowOff>485775</xdr:rowOff>
              </to>
            </anchor>
          </objectPr>
        </oleObject>
      </mc:Choice>
      <mc:Fallback>
        <oleObject progId="PBrush" shapeId="57445" r:id="rId4095"/>
      </mc:Fallback>
    </mc:AlternateContent>
    <mc:AlternateContent xmlns:mc="http://schemas.openxmlformats.org/markup-compatibility/2006">
      <mc:Choice Requires="x14">
        <oleObject progId="PBrush" shapeId="57446" r:id="rId4096">
          <objectPr defaultSize="0" r:id="rId1913">
            <anchor moveWithCells="1" sizeWithCells="1">
              <from>
                <xdr:col>28</xdr:col>
                <xdr:colOff>0</xdr:colOff>
                <xdr:row>244</xdr:row>
                <xdr:rowOff>0</xdr:rowOff>
              </from>
              <to>
                <xdr:col>28</xdr:col>
                <xdr:colOff>400050</xdr:colOff>
                <xdr:row>244</xdr:row>
                <xdr:rowOff>485775</xdr:rowOff>
              </to>
            </anchor>
          </objectPr>
        </oleObject>
      </mc:Choice>
      <mc:Fallback>
        <oleObject progId="PBrush" shapeId="57446" r:id="rId4096"/>
      </mc:Fallback>
    </mc:AlternateContent>
    <mc:AlternateContent xmlns:mc="http://schemas.openxmlformats.org/markup-compatibility/2006">
      <mc:Choice Requires="x14">
        <oleObject progId="PBrush" shapeId="57447" r:id="rId4097">
          <objectPr defaultSize="0" r:id="rId1913">
            <anchor moveWithCells="1" sizeWithCells="1">
              <from>
                <xdr:col>28</xdr:col>
                <xdr:colOff>0</xdr:colOff>
                <xdr:row>159</xdr:row>
                <xdr:rowOff>0</xdr:rowOff>
              </from>
              <to>
                <xdr:col>28</xdr:col>
                <xdr:colOff>400050</xdr:colOff>
                <xdr:row>159</xdr:row>
                <xdr:rowOff>485775</xdr:rowOff>
              </to>
            </anchor>
          </objectPr>
        </oleObject>
      </mc:Choice>
      <mc:Fallback>
        <oleObject progId="PBrush" shapeId="57447" r:id="rId4097"/>
      </mc:Fallback>
    </mc:AlternateContent>
    <mc:AlternateContent xmlns:mc="http://schemas.openxmlformats.org/markup-compatibility/2006">
      <mc:Choice Requires="x14">
        <oleObject progId="PBrush" shapeId="57448" r:id="rId4098">
          <objectPr defaultSize="0" r:id="rId1939">
            <anchor moveWithCells="1" sizeWithCells="1">
              <from>
                <xdr:col>28</xdr:col>
                <xdr:colOff>0</xdr:colOff>
                <xdr:row>249</xdr:row>
                <xdr:rowOff>0</xdr:rowOff>
              </from>
              <to>
                <xdr:col>28</xdr:col>
                <xdr:colOff>400050</xdr:colOff>
                <xdr:row>249</xdr:row>
                <xdr:rowOff>485775</xdr:rowOff>
              </to>
            </anchor>
          </objectPr>
        </oleObject>
      </mc:Choice>
      <mc:Fallback>
        <oleObject progId="PBrush" shapeId="57448" r:id="rId4098"/>
      </mc:Fallback>
    </mc:AlternateContent>
    <mc:AlternateContent xmlns:mc="http://schemas.openxmlformats.org/markup-compatibility/2006">
      <mc:Choice Requires="x14">
        <oleObject progId="PBrush" shapeId="57449" r:id="rId4099">
          <objectPr defaultSize="0" r:id="rId1920">
            <anchor moveWithCells="1" sizeWithCells="1">
              <from>
                <xdr:col>30</xdr:col>
                <xdr:colOff>0</xdr:colOff>
                <xdr:row>249</xdr:row>
                <xdr:rowOff>0</xdr:rowOff>
              </from>
              <to>
                <xdr:col>30</xdr:col>
                <xdr:colOff>400050</xdr:colOff>
                <xdr:row>249</xdr:row>
                <xdr:rowOff>485775</xdr:rowOff>
              </to>
            </anchor>
          </objectPr>
        </oleObject>
      </mc:Choice>
      <mc:Fallback>
        <oleObject progId="PBrush" shapeId="57449" r:id="rId4099"/>
      </mc:Fallback>
    </mc:AlternateContent>
    <mc:AlternateContent xmlns:mc="http://schemas.openxmlformats.org/markup-compatibility/2006">
      <mc:Choice Requires="x14">
        <oleObject progId="PBrush" shapeId="57450" r:id="rId4100">
          <objectPr defaultSize="0" r:id="rId1920">
            <anchor moveWithCells="1" sizeWithCells="1">
              <from>
                <xdr:col>38</xdr:col>
                <xdr:colOff>0</xdr:colOff>
                <xdr:row>241</xdr:row>
                <xdr:rowOff>0</xdr:rowOff>
              </from>
              <to>
                <xdr:col>38</xdr:col>
                <xdr:colOff>400050</xdr:colOff>
                <xdr:row>241</xdr:row>
                <xdr:rowOff>485775</xdr:rowOff>
              </to>
            </anchor>
          </objectPr>
        </oleObject>
      </mc:Choice>
      <mc:Fallback>
        <oleObject progId="PBrush" shapeId="57450" r:id="rId4100"/>
      </mc:Fallback>
    </mc:AlternateContent>
    <mc:AlternateContent xmlns:mc="http://schemas.openxmlformats.org/markup-compatibility/2006">
      <mc:Choice Requires="x14">
        <oleObject progId="PBrush" shapeId="57451" r:id="rId4101">
          <objectPr defaultSize="0" r:id="rId1894">
            <anchor moveWithCells="1" sizeWithCells="1">
              <from>
                <xdr:col>36</xdr:col>
                <xdr:colOff>0</xdr:colOff>
                <xdr:row>241</xdr:row>
                <xdr:rowOff>0</xdr:rowOff>
              </from>
              <to>
                <xdr:col>36</xdr:col>
                <xdr:colOff>400050</xdr:colOff>
                <xdr:row>241</xdr:row>
                <xdr:rowOff>485775</xdr:rowOff>
              </to>
            </anchor>
          </objectPr>
        </oleObject>
      </mc:Choice>
      <mc:Fallback>
        <oleObject progId="PBrush" shapeId="57451" r:id="rId4101"/>
      </mc:Fallback>
    </mc:AlternateContent>
    <mc:AlternateContent xmlns:mc="http://schemas.openxmlformats.org/markup-compatibility/2006">
      <mc:Choice Requires="x14">
        <oleObject progId="PBrush" shapeId="57452" r:id="rId4102">
          <objectPr defaultSize="0" r:id="rId1258">
            <anchor moveWithCells="1" sizeWithCells="1">
              <from>
                <xdr:col>34</xdr:col>
                <xdr:colOff>0</xdr:colOff>
                <xdr:row>241</xdr:row>
                <xdr:rowOff>0</xdr:rowOff>
              </from>
              <to>
                <xdr:col>34</xdr:col>
                <xdr:colOff>400050</xdr:colOff>
                <xdr:row>241</xdr:row>
                <xdr:rowOff>485775</xdr:rowOff>
              </to>
            </anchor>
          </objectPr>
        </oleObject>
      </mc:Choice>
      <mc:Fallback>
        <oleObject progId="PBrush" shapeId="57452" r:id="rId4102"/>
      </mc:Fallback>
    </mc:AlternateContent>
    <mc:AlternateContent xmlns:mc="http://schemas.openxmlformats.org/markup-compatibility/2006">
      <mc:Choice Requires="x14">
        <oleObject progId="PBrush" shapeId="57453" r:id="rId4103">
          <objectPr defaultSize="0" r:id="rId1249">
            <anchor moveWithCells="1" sizeWithCells="1">
              <from>
                <xdr:col>32</xdr:col>
                <xdr:colOff>0</xdr:colOff>
                <xdr:row>241</xdr:row>
                <xdr:rowOff>0</xdr:rowOff>
              </from>
              <to>
                <xdr:col>32</xdr:col>
                <xdr:colOff>400050</xdr:colOff>
                <xdr:row>241</xdr:row>
                <xdr:rowOff>485775</xdr:rowOff>
              </to>
            </anchor>
          </objectPr>
        </oleObject>
      </mc:Choice>
      <mc:Fallback>
        <oleObject progId="PBrush" shapeId="57453" r:id="rId4103"/>
      </mc:Fallback>
    </mc:AlternateContent>
    <mc:AlternateContent xmlns:mc="http://schemas.openxmlformats.org/markup-compatibility/2006">
      <mc:Choice Requires="x14">
        <oleObject progId="PBrush" shapeId="57454" r:id="rId4104">
          <objectPr defaultSize="0" r:id="rId1231">
            <anchor moveWithCells="1" sizeWithCells="1">
              <from>
                <xdr:col>30</xdr:col>
                <xdr:colOff>0</xdr:colOff>
                <xdr:row>241</xdr:row>
                <xdr:rowOff>0</xdr:rowOff>
              </from>
              <to>
                <xdr:col>30</xdr:col>
                <xdr:colOff>400050</xdr:colOff>
                <xdr:row>241</xdr:row>
                <xdr:rowOff>485775</xdr:rowOff>
              </to>
            </anchor>
          </objectPr>
        </oleObject>
      </mc:Choice>
      <mc:Fallback>
        <oleObject progId="PBrush" shapeId="57454" r:id="rId4104"/>
      </mc:Fallback>
    </mc:AlternateContent>
    <mc:AlternateContent xmlns:mc="http://schemas.openxmlformats.org/markup-compatibility/2006">
      <mc:Choice Requires="x14">
        <oleObject progId="PBrush" shapeId="57455" r:id="rId4105">
          <objectPr defaultSize="0" r:id="rId1222">
            <anchor moveWithCells="1" sizeWithCells="1">
              <from>
                <xdr:col>28</xdr:col>
                <xdr:colOff>0</xdr:colOff>
                <xdr:row>241</xdr:row>
                <xdr:rowOff>0</xdr:rowOff>
              </from>
              <to>
                <xdr:col>28</xdr:col>
                <xdr:colOff>400050</xdr:colOff>
                <xdr:row>241</xdr:row>
                <xdr:rowOff>485775</xdr:rowOff>
              </to>
            </anchor>
          </objectPr>
        </oleObject>
      </mc:Choice>
      <mc:Fallback>
        <oleObject progId="PBrush" shapeId="57455" r:id="rId4105"/>
      </mc:Fallback>
    </mc:AlternateContent>
    <mc:AlternateContent xmlns:mc="http://schemas.openxmlformats.org/markup-compatibility/2006">
      <mc:Choice Requires="x14">
        <oleObject progId="PBrush" shapeId="57456" r:id="rId4106">
          <objectPr defaultSize="0" r:id="rId889">
            <anchor moveWithCells="1" sizeWithCells="1">
              <from>
                <xdr:col>28</xdr:col>
                <xdr:colOff>0</xdr:colOff>
                <xdr:row>237</xdr:row>
                <xdr:rowOff>0</xdr:rowOff>
              </from>
              <to>
                <xdr:col>28</xdr:col>
                <xdr:colOff>400050</xdr:colOff>
                <xdr:row>237</xdr:row>
                <xdr:rowOff>485775</xdr:rowOff>
              </to>
            </anchor>
          </objectPr>
        </oleObject>
      </mc:Choice>
      <mc:Fallback>
        <oleObject progId="PBrush" shapeId="57456" r:id="rId4106"/>
      </mc:Fallback>
    </mc:AlternateContent>
    <mc:AlternateContent xmlns:mc="http://schemas.openxmlformats.org/markup-compatibility/2006">
      <mc:Choice Requires="x14">
        <oleObject progId="PBrush" shapeId="57457" r:id="rId4107">
          <objectPr defaultSize="0" r:id="rId973">
            <anchor moveWithCells="1" sizeWithCells="1">
              <from>
                <xdr:col>28</xdr:col>
                <xdr:colOff>0</xdr:colOff>
                <xdr:row>240</xdr:row>
                <xdr:rowOff>0</xdr:rowOff>
              </from>
              <to>
                <xdr:col>28</xdr:col>
                <xdr:colOff>400050</xdr:colOff>
                <xdr:row>240</xdr:row>
                <xdr:rowOff>485775</xdr:rowOff>
              </to>
            </anchor>
          </objectPr>
        </oleObject>
      </mc:Choice>
      <mc:Fallback>
        <oleObject progId="PBrush" shapeId="57457" r:id="rId4107"/>
      </mc:Fallback>
    </mc:AlternateContent>
    <mc:AlternateContent xmlns:mc="http://schemas.openxmlformats.org/markup-compatibility/2006">
      <mc:Choice Requires="x14">
        <oleObject progId="PBrush" shapeId="57458" r:id="rId4108">
          <objectPr defaultSize="0" r:id="rId1117">
            <anchor moveWithCells="1" sizeWithCells="1">
              <from>
                <xdr:col>46</xdr:col>
                <xdr:colOff>0</xdr:colOff>
                <xdr:row>240</xdr:row>
                <xdr:rowOff>0</xdr:rowOff>
              </from>
              <to>
                <xdr:col>46</xdr:col>
                <xdr:colOff>400050</xdr:colOff>
                <xdr:row>240</xdr:row>
                <xdr:rowOff>485775</xdr:rowOff>
              </to>
            </anchor>
          </objectPr>
        </oleObject>
      </mc:Choice>
      <mc:Fallback>
        <oleObject progId="PBrush" shapeId="57458" r:id="rId4108"/>
      </mc:Fallback>
    </mc:AlternateContent>
    <mc:AlternateContent xmlns:mc="http://schemas.openxmlformats.org/markup-compatibility/2006">
      <mc:Choice Requires="x14">
        <oleObject progId="PBrush" shapeId="57459" r:id="rId4109">
          <objectPr defaultSize="0" r:id="rId1178">
            <anchor moveWithCells="1" sizeWithCells="1">
              <from>
                <xdr:col>38</xdr:col>
                <xdr:colOff>0</xdr:colOff>
                <xdr:row>240</xdr:row>
                <xdr:rowOff>0</xdr:rowOff>
              </from>
              <to>
                <xdr:col>38</xdr:col>
                <xdr:colOff>400050</xdr:colOff>
                <xdr:row>240</xdr:row>
                <xdr:rowOff>485775</xdr:rowOff>
              </to>
            </anchor>
          </objectPr>
        </oleObject>
      </mc:Choice>
      <mc:Fallback>
        <oleObject progId="PBrush" shapeId="57459" r:id="rId4109"/>
      </mc:Fallback>
    </mc:AlternateContent>
    <mc:AlternateContent xmlns:mc="http://schemas.openxmlformats.org/markup-compatibility/2006">
      <mc:Choice Requires="x14">
        <oleObject progId="PBrush" shapeId="57460" r:id="rId4110">
          <objectPr defaultSize="0" r:id="rId1083">
            <anchor moveWithCells="1" sizeWithCells="1">
              <from>
                <xdr:col>30</xdr:col>
                <xdr:colOff>0</xdr:colOff>
                <xdr:row>240</xdr:row>
                <xdr:rowOff>0</xdr:rowOff>
              </from>
              <to>
                <xdr:col>30</xdr:col>
                <xdr:colOff>400050</xdr:colOff>
                <xdr:row>240</xdr:row>
                <xdr:rowOff>485775</xdr:rowOff>
              </to>
            </anchor>
          </objectPr>
        </oleObject>
      </mc:Choice>
      <mc:Fallback>
        <oleObject progId="PBrush" shapeId="57460" r:id="rId4110"/>
      </mc:Fallback>
    </mc:AlternateContent>
    <mc:AlternateContent xmlns:mc="http://schemas.openxmlformats.org/markup-compatibility/2006">
      <mc:Choice Requires="x14">
        <oleObject progId="PBrush" shapeId="57461" r:id="rId4111">
          <objectPr defaultSize="0" r:id="rId1007">
            <anchor moveWithCells="1" sizeWithCells="1">
              <from>
                <xdr:col>32</xdr:col>
                <xdr:colOff>0</xdr:colOff>
                <xdr:row>240</xdr:row>
                <xdr:rowOff>0</xdr:rowOff>
              </from>
              <to>
                <xdr:col>32</xdr:col>
                <xdr:colOff>400050</xdr:colOff>
                <xdr:row>240</xdr:row>
                <xdr:rowOff>485775</xdr:rowOff>
              </to>
            </anchor>
          </objectPr>
        </oleObject>
      </mc:Choice>
      <mc:Fallback>
        <oleObject progId="PBrush" shapeId="57461" r:id="rId4111"/>
      </mc:Fallback>
    </mc:AlternateContent>
    <mc:AlternateContent xmlns:mc="http://schemas.openxmlformats.org/markup-compatibility/2006">
      <mc:Choice Requires="x14">
        <oleObject progId="PBrush" shapeId="57462" r:id="rId4112">
          <objectPr defaultSize="0" r:id="rId1234">
            <anchor moveWithCells="1" sizeWithCells="1">
              <from>
                <xdr:col>34</xdr:col>
                <xdr:colOff>0</xdr:colOff>
                <xdr:row>240</xdr:row>
                <xdr:rowOff>0</xdr:rowOff>
              </from>
              <to>
                <xdr:col>34</xdr:col>
                <xdr:colOff>400050</xdr:colOff>
                <xdr:row>240</xdr:row>
                <xdr:rowOff>485775</xdr:rowOff>
              </to>
            </anchor>
          </objectPr>
        </oleObject>
      </mc:Choice>
      <mc:Fallback>
        <oleObject progId="PBrush" shapeId="57462" r:id="rId4112"/>
      </mc:Fallback>
    </mc:AlternateContent>
    <mc:AlternateContent xmlns:mc="http://schemas.openxmlformats.org/markup-compatibility/2006">
      <mc:Choice Requires="x14">
        <oleObject progId="PBrush" shapeId="57463" r:id="rId4113">
          <objectPr defaultSize="0" r:id="rId1196">
            <anchor moveWithCells="1" sizeWithCells="1">
              <from>
                <xdr:col>36</xdr:col>
                <xdr:colOff>0</xdr:colOff>
                <xdr:row>240</xdr:row>
                <xdr:rowOff>0</xdr:rowOff>
              </from>
              <to>
                <xdr:col>36</xdr:col>
                <xdr:colOff>400050</xdr:colOff>
                <xdr:row>240</xdr:row>
                <xdr:rowOff>485775</xdr:rowOff>
              </to>
            </anchor>
          </objectPr>
        </oleObject>
      </mc:Choice>
      <mc:Fallback>
        <oleObject progId="PBrush" shapeId="57463" r:id="rId4113"/>
      </mc:Fallback>
    </mc:AlternateContent>
    <mc:AlternateContent xmlns:mc="http://schemas.openxmlformats.org/markup-compatibility/2006">
      <mc:Choice Requires="x14">
        <oleObject progId="PBrush" shapeId="57464" r:id="rId4114">
          <objectPr defaultSize="0" r:id="rId1948">
            <anchor moveWithCells="1" sizeWithCells="1">
              <from>
                <xdr:col>40</xdr:col>
                <xdr:colOff>0</xdr:colOff>
                <xdr:row>240</xdr:row>
                <xdr:rowOff>0</xdr:rowOff>
              </from>
              <to>
                <xdr:col>40</xdr:col>
                <xdr:colOff>400050</xdr:colOff>
                <xdr:row>240</xdr:row>
                <xdr:rowOff>485775</xdr:rowOff>
              </to>
            </anchor>
          </objectPr>
        </oleObject>
      </mc:Choice>
      <mc:Fallback>
        <oleObject progId="PBrush" shapeId="57464" r:id="rId4114"/>
      </mc:Fallback>
    </mc:AlternateContent>
    <mc:AlternateContent xmlns:mc="http://schemas.openxmlformats.org/markup-compatibility/2006">
      <mc:Choice Requires="x14">
        <oleObject progId="PBrush" shapeId="57465" r:id="rId4115">
          <objectPr defaultSize="0" r:id="rId1951">
            <anchor moveWithCells="1" sizeWithCells="1">
              <from>
                <xdr:col>42</xdr:col>
                <xdr:colOff>0</xdr:colOff>
                <xdr:row>240</xdr:row>
                <xdr:rowOff>0</xdr:rowOff>
              </from>
              <to>
                <xdr:col>42</xdr:col>
                <xdr:colOff>400050</xdr:colOff>
                <xdr:row>240</xdr:row>
                <xdr:rowOff>485775</xdr:rowOff>
              </to>
            </anchor>
          </objectPr>
        </oleObject>
      </mc:Choice>
      <mc:Fallback>
        <oleObject progId="PBrush" shapeId="57465" r:id="rId4115"/>
      </mc:Fallback>
    </mc:AlternateContent>
    <mc:AlternateContent xmlns:mc="http://schemas.openxmlformats.org/markup-compatibility/2006">
      <mc:Choice Requires="x14">
        <oleObject progId="PBrush" shapeId="57466" r:id="rId4116">
          <objectPr defaultSize="0" r:id="rId990">
            <anchor moveWithCells="1" sizeWithCells="1">
              <from>
                <xdr:col>44</xdr:col>
                <xdr:colOff>0</xdr:colOff>
                <xdr:row>240</xdr:row>
                <xdr:rowOff>0</xdr:rowOff>
              </from>
              <to>
                <xdr:col>44</xdr:col>
                <xdr:colOff>400050</xdr:colOff>
                <xdr:row>240</xdr:row>
                <xdr:rowOff>485775</xdr:rowOff>
              </to>
            </anchor>
          </objectPr>
        </oleObject>
      </mc:Choice>
      <mc:Fallback>
        <oleObject progId="PBrush" shapeId="57466" r:id="rId4116"/>
      </mc:Fallback>
    </mc:AlternateContent>
    <mc:AlternateContent xmlns:mc="http://schemas.openxmlformats.org/markup-compatibility/2006">
      <mc:Choice Requires="x14">
        <oleObject progId="PBrush" shapeId="57467" r:id="rId4117">
          <objectPr defaultSize="0" r:id="rId1954">
            <anchor moveWithCells="1" sizeWithCells="1">
              <from>
                <xdr:col>48</xdr:col>
                <xdr:colOff>0</xdr:colOff>
                <xdr:row>240</xdr:row>
                <xdr:rowOff>0</xdr:rowOff>
              </from>
              <to>
                <xdr:col>48</xdr:col>
                <xdr:colOff>400050</xdr:colOff>
                <xdr:row>240</xdr:row>
                <xdr:rowOff>485775</xdr:rowOff>
              </to>
            </anchor>
          </objectPr>
        </oleObject>
      </mc:Choice>
      <mc:Fallback>
        <oleObject progId="PBrush" shapeId="57467" r:id="rId4117"/>
      </mc:Fallback>
    </mc:AlternateContent>
    <mc:AlternateContent xmlns:mc="http://schemas.openxmlformats.org/markup-compatibility/2006">
      <mc:Choice Requires="x14">
        <oleObject progId="PBrush" shapeId="57468" r:id="rId4118">
          <objectPr defaultSize="0" r:id="rId1249">
            <anchor moveWithCells="1" sizeWithCells="1">
              <from>
                <xdr:col>28</xdr:col>
                <xdr:colOff>0</xdr:colOff>
                <xdr:row>238</xdr:row>
                <xdr:rowOff>0</xdr:rowOff>
              </from>
              <to>
                <xdr:col>28</xdr:col>
                <xdr:colOff>400050</xdr:colOff>
                <xdr:row>238</xdr:row>
                <xdr:rowOff>485775</xdr:rowOff>
              </to>
            </anchor>
          </objectPr>
        </oleObject>
      </mc:Choice>
      <mc:Fallback>
        <oleObject progId="PBrush" shapeId="57468" r:id="rId4118"/>
      </mc:Fallback>
    </mc:AlternateContent>
    <mc:AlternateContent xmlns:mc="http://schemas.openxmlformats.org/markup-compatibility/2006">
      <mc:Choice Requires="x14">
        <oleObject progId="PBrush" shapeId="57469" r:id="rId4119">
          <objectPr defaultSize="0" r:id="rId1258">
            <anchor moveWithCells="1" sizeWithCells="1">
              <from>
                <xdr:col>28</xdr:col>
                <xdr:colOff>0</xdr:colOff>
                <xdr:row>239</xdr:row>
                <xdr:rowOff>0</xdr:rowOff>
              </from>
              <to>
                <xdr:col>28</xdr:col>
                <xdr:colOff>400050</xdr:colOff>
                <xdr:row>239</xdr:row>
                <xdr:rowOff>485775</xdr:rowOff>
              </to>
            </anchor>
          </objectPr>
        </oleObject>
      </mc:Choice>
      <mc:Fallback>
        <oleObject progId="PBrush" shapeId="57469" r:id="rId4119"/>
      </mc:Fallback>
    </mc:AlternateContent>
    <mc:AlternateContent xmlns:mc="http://schemas.openxmlformats.org/markup-compatibility/2006">
      <mc:Choice Requires="x14">
        <oleObject progId="PBrush" shapeId="57470" r:id="rId4120">
          <objectPr defaultSize="0" r:id="rId1049">
            <anchor moveWithCells="1" sizeWithCells="1">
              <from>
                <xdr:col>32</xdr:col>
                <xdr:colOff>0</xdr:colOff>
                <xdr:row>242</xdr:row>
                <xdr:rowOff>0</xdr:rowOff>
              </from>
              <to>
                <xdr:col>32</xdr:col>
                <xdr:colOff>400050</xdr:colOff>
                <xdr:row>242</xdr:row>
                <xdr:rowOff>485775</xdr:rowOff>
              </to>
            </anchor>
          </objectPr>
        </oleObject>
      </mc:Choice>
      <mc:Fallback>
        <oleObject progId="PBrush" shapeId="57470" r:id="rId4120"/>
      </mc:Fallback>
    </mc:AlternateContent>
    <mc:AlternateContent xmlns:mc="http://schemas.openxmlformats.org/markup-compatibility/2006">
      <mc:Choice Requires="x14">
        <oleObject progId="PBrush" shapeId="57471" r:id="rId4121">
          <objectPr defaultSize="0" r:id="rId1187">
            <anchor moveWithCells="1" sizeWithCells="1">
              <from>
                <xdr:col>30</xdr:col>
                <xdr:colOff>0</xdr:colOff>
                <xdr:row>242</xdr:row>
                <xdr:rowOff>0</xdr:rowOff>
              </from>
              <to>
                <xdr:col>30</xdr:col>
                <xdr:colOff>400050</xdr:colOff>
                <xdr:row>242</xdr:row>
                <xdr:rowOff>485775</xdr:rowOff>
              </to>
            </anchor>
          </objectPr>
        </oleObject>
      </mc:Choice>
      <mc:Fallback>
        <oleObject progId="PBrush" shapeId="57471" r:id="rId4121"/>
      </mc:Fallback>
    </mc:AlternateContent>
    <mc:AlternateContent xmlns:mc="http://schemas.openxmlformats.org/markup-compatibility/2006">
      <mc:Choice Requires="x14">
        <oleObject progId="PBrush" shapeId="57472" r:id="rId4122">
          <objectPr defaultSize="0" r:id="rId1024">
            <anchor moveWithCells="1" sizeWithCells="1">
              <from>
                <xdr:col>28</xdr:col>
                <xdr:colOff>0</xdr:colOff>
                <xdr:row>242</xdr:row>
                <xdr:rowOff>0</xdr:rowOff>
              </from>
              <to>
                <xdr:col>28</xdr:col>
                <xdr:colOff>400050</xdr:colOff>
                <xdr:row>242</xdr:row>
                <xdr:rowOff>485775</xdr:rowOff>
              </to>
            </anchor>
          </objectPr>
        </oleObject>
      </mc:Choice>
      <mc:Fallback>
        <oleObject progId="PBrush" shapeId="57472" r:id="rId4122"/>
      </mc:Fallback>
    </mc:AlternateContent>
    <mc:AlternateContent xmlns:mc="http://schemas.openxmlformats.org/markup-compatibility/2006">
      <mc:Choice Requires="x14">
        <oleObject progId="PBrush" shapeId="57473" r:id="rId4123">
          <objectPr defaultSize="0" r:id="rId1961">
            <anchor moveWithCells="1" sizeWithCells="1">
              <from>
                <xdr:col>28</xdr:col>
                <xdr:colOff>0</xdr:colOff>
                <xdr:row>218</xdr:row>
                <xdr:rowOff>0</xdr:rowOff>
              </from>
              <to>
                <xdr:col>28</xdr:col>
                <xdr:colOff>400050</xdr:colOff>
                <xdr:row>218</xdr:row>
                <xdr:rowOff>485775</xdr:rowOff>
              </to>
            </anchor>
          </objectPr>
        </oleObject>
      </mc:Choice>
      <mc:Fallback>
        <oleObject progId="PBrush" shapeId="57473" r:id="rId4123"/>
      </mc:Fallback>
    </mc:AlternateContent>
    <mc:AlternateContent xmlns:mc="http://schemas.openxmlformats.org/markup-compatibility/2006">
      <mc:Choice Requires="x14">
        <oleObject progId="PBrush" shapeId="57474" r:id="rId4124">
          <objectPr defaultSize="0" r:id="rId1963">
            <anchor moveWithCells="1" sizeWithCells="1">
              <from>
                <xdr:col>30</xdr:col>
                <xdr:colOff>0</xdr:colOff>
                <xdr:row>218</xdr:row>
                <xdr:rowOff>0</xdr:rowOff>
              </from>
              <to>
                <xdr:col>30</xdr:col>
                <xdr:colOff>400050</xdr:colOff>
                <xdr:row>218</xdr:row>
                <xdr:rowOff>485775</xdr:rowOff>
              </to>
            </anchor>
          </objectPr>
        </oleObject>
      </mc:Choice>
      <mc:Fallback>
        <oleObject progId="PBrush" shapeId="57474" r:id="rId4124"/>
      </mc:Fallback>
    </mc:AlternateContent>
    <mc:AlternateContent xmlns:mc="http://schemas.openxmlformats.org/markup-compatibility/2006">
      <mc:Choice Requires="x14">
        <oleObject progId="PBrush" shapeId="57475" r:id="rId4125">
          <objectPr defaultSize="0" r:id="rId1965">
            <anchor moveWithCells="1" sizeWithCells="1">
              <from>
                <xdr:col>32</xdr:col>
                <xdr:colOff>0</xdr:colOff>
                <xdr:row>218</xdr:row>
                <xdr:rowOff>0</xdr:rowOff>
              </from>
              <to>
                <xdr:col>32</xdr:col>
                <xdr:colOff>400050</xdr:colOff>
                <xdr:row>218</xdr:row>
                <xdr:rowOff>485775</xdr:rowOff>
              </to>
            </anchor>
          </objectPr>
        </oleObject>
      </mc:Choice>
      <mc:Fallback>
        <oleObject progId="PBrush" shapeId="57475" r:id="rId4125"/>
      </mc:Fallback>
    </mc:AlternateContent>
    <mc:AlternateContent xmlns:mc="http://schemas.openxmlformats.org/markup-compatibility/2006">
      <mc:Choice Requires="x14">
        <oleObject progId="PBrush" shapeId="57476" r:id="rId4126">
          <objectPr defaultSize="0" r:id="rId1967">
            <anchor moveWithCells="1" sizeWithCells="1">
              <from>
                <xdr:col>34</xdr:col>
                <xdr:colOff>0</xdr:colOff>
                <xdr:row>218</xdr:row>
                <xdr:rowOff>0</xdr:rowOff>
              </from>
              <to>
                <xdr:col>34</xdr:col>
                <xdr:colOff>400050</xdr:colOff>
                <xdr:row>218</xdr:row>
                <xdr:rowOff>485775</xdr:rowOff>
              </to>
            </anchor>
          </objectPr>
        </oleObject>
      </mc:Choice>
      <mc:Fallback>
        <oleObject progId="PBrush" shapeId="57476" r:id="rId4126"/>
      </mc:Fallback>
    </mc:AlternateContent>
    <mc:AlternateContent xmlns:mc="http://schemas.openxmlformats.org/markup-compatibility/2006">
      <mc:Choice Requires="x14">
        <oleObject progId="PBrush" shapeId="57477" r:id="rId4127">
          <objectPr defaultSize="0" r:id="rId1969">
            <anchor moveWithCells="1" sizeWithCells="1">
              <from>
                <xdr:col>36</xdr:col>
                <xdr:colOff>0</xdr:colOff>
                <xdr:row>218</xdr:row>
                <xdr:rowOff>0</xdr:rowOff>
              </from>
              <to>
                <xdr:col>36</xdr:col>
                <xdr:colOff>400050</xdr:colOff>
                <xdr:row>218</xdr:row>
                <xdr:rowOff>485775</xdr:rowOff>
              </to>
            </anchor>
          </objectPr>
        </oleObject>
      </mc:Choice>
      <mc:Fallback>
        <oleObject progId="PBrush" shapeId="57477" r:id="rId4127"/>
      </mc:Fallback>
    </mc:AlternateContent>
    <mc:AlternateContent xmlns:mc="http://schemas.openxmlformats.org/markup-compatibility/2006">
      <mc:Choice Requires="x14">
        <oleObject progId="PBrush" shapeId="57478" r:id="rId4128">
          <objectPr defaultSize="0" r:id="rId1971">
            <anchor moveWithCells="1" sizeWithCells="1">
              <from>
                <xdr:col>38</xdr:col>
                <xdr:colOff>0</xdr:colOff>
                <xdr:row>218</xdr:row>
                <xdr:rowOff>0</xdr:rowOff>
              </from>
              <to>
                <xdr:col>38</xdr:col>
                <xdr:colOff>400050</xdr:colOff>
                <xdr:row>218</xdr:row>
                <xdr:rowOff>485775</xdr:rowOff>
              </to>
            </anchor>
          </objectPr>
        </oleObject>
      </mc:Choice>
      <mc:Fallback>
        <oleObject progId="PBrush" shapeId="57478" r:id="rId4128"/>
      </mc:Fallback>
    </mc:AlternateContent>
    <mc:AlternateContent xmlns:mc="http://schemas.openxmlformats.org/markup-compatibility/2006">
      <mc:Choice Requires="x14">
        <oleObject progId="PBrush" shapeId="57479" r:id="rId4129">
          <objectPr defaultSize="0" r:id="rId1973">
            <anchor moveWithCells="1" sizeWithCells="1">
              <from>
                <xdr:col>40</xdr:col>
                <xdr:colOff>0</xdr:colOff>
                <xdr:row>218</xdr:row>
                <xdr:rowOff>0</xdr:rowOff>
              </from>
              <to>
                <xdr:col>40</xdr:col>
                <xdr:colOff>400050</xdr:colOff>
                <xdr:row>218</xdr:row>
                <xdr:rowOff>485775</xdr:rowOff>
              </to>
            </anchor>
          </objectPr>
        </oleObject>
      </mc:Choice>
      <mc:Fallback>
        <oleObject progId="PBrush" shapeId="57479" r:id="rId4129"/>
      </mc:Fallback>
    </mc:AlternateContent>
    <mc:AlternateContent xmlns:mc="http://schemas.openxmlformats.org/markup-compatibility/2006">
      <mc:Choice Requires="x14">
        <oleObject progId="PBrush" shapeId="57480" r:id="rId4130">
          <objectPr defaultSize="0" r:id="rId1975">
            <anchor moveWithCells="1" sizeWithCells="1">
              <from>
                <xdr:col>42</xdr:col>
                <xdr:colOff>0</xdr:colOff>
                <xdr:row>218</xdr:row>
                <xdr:rowOff>0</xdr:rowOff>
              </from>
              <to>
                <xdr:col>42</xdr:col>
                <xdr:colOff>400050</xdr:colOff>
                <xdr:row>218</xdr:row>
                <xdr:rowOff>485775</xdr:rowOff>
              </to>
            </anchor>
          </objectPr>
        </oleObject>
      </mc:Choice>
      <mc:Fallback>
        <oleObject progId="PBrush" shapeId="57480" r:id="rId4130"/>
      </mc:Fallback>
    </mc:AlternateContent>
    <mc:AlternateContent xmlns:mc="http://schemas.openxmlformats.org/markup-compatibility/2006">
      <mc:Choice Requires="x14">
        <oleObject progId="PBrush" shapeId="57481" r:id="rId4131">
          <objectPr defaultSize="0" r:id="rId1975">
            <anchor moveWithCells="1" sizeWithCells="1">
              <from>
                <xdr:col>32</xdr:col>
                <xdr:colOff>0</xdr:colOff>
                <xdr:row>245</xdr:row>
                <xdr:rowOff>0</xdr:rowOff>
              </from>
              <to>
                <xdr:col>32</xdr:col>
                <xdr:colOff>400050</xdr:colOff>
                <xdr:row>245</xdr:row>
                <xdr:rowOff>485775</xdr:rowOff>
              </to>
            </anchor>
          </objectPr>
        </oleObject>
      </mc:Choice>
      <mc:Fallback>
        <oleObject progId="PBrush" shapeId="57481" r:id="rId4131"/>
      </mc:Fallback>
    </mc:AlternateContent>
    <mc:AlternateContent xmlns:mc="http://schemas.openxmlformats.org/markup-compatibility/2006">
      <mc:Choice Requires="x14">
        <oleObject progId="PBrush" shapeId="57482" r:id="rId4132">
          <objectPr defaultSize="0" r:id="rId1894">
            <anchor moveWithCells="1" sizeWithCells="1">
              <from>
                <xdr:col>34</xdr:col>
                <xdr:colOff>0</xdr:colOff>
                <xdr:row>245</xdr:row>
                <xdr:rowOff>0</xdr:rowOff>
              </from>
              <to>
                <xdr:col>34</xdr:col>
                <xdr:colOff>400050</xdr:colOff>
                <xdr:row>245</xdr:row>
                <xdr:rowOff>485775</xdr:rowOff>
              </to>
            </anchor>
          </objectPr>
        </oleObject>
      </mc:Choice>
      <mc:Fallback>
        <oleObject progId="PBrush" shapeId="57482" r:id="rId4132"/>
      </mc:Fallback>
    </mc:AlternateContent>
    <mc:AlternateContent xmlns:mc="http://schemas.openxmlformats.org/markup-compatibility/2006">
      <mc:Choice Requires="x14">
        <oleObject progId="PBrush" shapeId="57483" r:id="rId4133">
          <objectPr defaultSize="0" r:id="rId1954">
            <anchor moveWithCells="1" sizeWithCells="1">
              <from>
                <xdr:col>30</xdr:col>
                <xdr:colOff>0</xdr:colOff>
                <xdr:row>245</xdr:row>
                <xdr:rowOff>0</xdr:rowOff>
              </from>
              <to>
                <xdr:col>30</xdr:col>
                <xdr:colOff>400050</xdr:colOff>
                <xdr:row>245</xdr:row>
                <xdr:rowOff>485775</xdr:rowOff>
              </to>
            </anchor>
          </objectPr>
        </oleObject>
      </mc:Choice>
      <mc:Fallback>
        <oleObject progId="PBrush" shapeId="57483" r:id="rId4133"/>
      </mc:Fallback>
    </mc:AlternateContent>
    <mc:AlternateContent xmlns:mc="http://schemas.openxmlformats.org/markup-compatibility/2006">
      <mc:Choice Requires="x14">
        <oleObject progId="PBrush" shapeId="57484" r:id="rId4134">
          <objectPr defaultSize="0" r:id="rId1987">
            <anchor moveWithCells="1" sizeWithCells="1">
              <from>
                <xdr:col>28</xdr:col>
                <xdr:colOff>0</xdr:colOff>
                <xdr:row>245</xdr:row>
                <xdr:rowOff>0</xdr:rowOff>
              </from>
              <to>
                <xdr:col>28</xdr:col>
                <xdr:colOff>400050</xdr:colOff>
                <xdr:row>245</xdr:row>
                <xdr:rowOff>485775</xdr:rowOff>
              </to>
            </anchor>
          </objectPr>
        </oleObject>
      </mc:Choice>
      <mc:Fallback>
        <oleObject progId="PBrush" shapeId="57484" r:id="rId4134"/>
      </mc:Fallback>
    </mc:AlternateContent>
    <mc:AlternateContent xmlns:mc="http://schemas.openxmlformats.org/markup-compatibility/2006">
      <mc:Choice Requires="x14">
        <oleObject progId="PBrush" shapeId="57485" r:id="rId4135">
          <objectPr defaultSize="0" r:id="rId1979">
            <anchor moveWithCells="1" sizeWithCells="1">
              <from>
                <xdr:col>28</xdr:col>
                <xdr:colOff>0</xdr:colOff>
                <xdr:row>243</xdr:row>
                <xdr:rowOff>0</xdr:rowOff>
              </from>
              <to>
                <xdr:col>28</xdr:col>
                <xdr:colOff>400050</xdr:colOff>
                <xdr:row>243</xdr:row>
                <xdr:rowOff>485775</xdr:rowOff>
              </to>
            </anchor>
          </objectPr>
        </oleObject>
      </mc:Choice>
      <mc:Fallback>
        <oleObject progId="PBrush" shapeId="57485" r:id="rId4135"/>
      </mc:Fallback>
    </mc:AlternateContent>
    <mc:AlternateContent xmlns:mc="http://schemas.openxmlformats.org/markup-compatibility/2006">
      <mc:Choice Requires="x14">
        <oleObject progId="PBrush" shapeId="57486" r:id="rId4136">
          <objectPr defaultSize="0" r:id="rId1873">
            <anchor moveWithCells="1" sizeWithCells="1">
              <from>
                <xdr:col>32</xdr:col>
                <xdr:colOff>0</xdr:colOff>
                <xdr:row>243</xdr:row>
                <xdr:rowOff>0</xdr:rowOff>
              </from>
              <to>
                <xdr:col>32</xdr:col>
                <xdr:colOff>400050</xdr:colOff>
                <xdr:row>243</xdr:row>
                <xdr:rowOff>485775</xdr:rowOff>
              </to>
            </anchor>
          </objectPr>
        </oleObject>
      </mc:Choice>
      <mc:Fallback>
        <oleObject progId="PBrush" shapeId="57486" r:id="rId4136"/>
      </mc:Fallback>
    </mc:AlternateContent>
    <mc:AlternateContent xmlns:mc="http://schemas.openxmlformats.org/markup-compatibility/2006">
      <mc:Choice Requires="x14">
        <oleObject progId="PBrush" shapeId="57487" r:id="rId4137">
          <objectPr defaultSize="0" r:id="rId1213">
            <anchor moveWithCells="1" sizeWithCells="1">
              <from>
                <xdr:col>34</xdr:col>
                <xdr:colOff>0</xdr:colOff>
                <xdr:row>243</xdr:row>
                <xdr:rowOff>0</xdr:rowOff>
              </from>
              <to>
                <xdr:col>34</xdr:col>
                <xdr:colOff>400050</xdr:colOff>
                <xdr:row>243</xdr:row>
                <xdr:rowOff>485775</xdr:rowOff>
              </to>
            </anchor>
          </objectPr>
        </oleObject>
      </mc:Choice>
      <mc:Fallback>
        <oleObject progId="PBrush" shapeId="57487" r:id="rId4137"/>
      </mc:Fallback>
    </mc:AlternateContent>
    <mc:AlternateContent xmlns:mc="http://schemas.openxmlformats.org/markup-compatibility/2006">
      <mc:Choice Requires="x14">
        <oleObject progId="PBrush" shapeId="57488" r:id="rId4138">
          <objectPr defaultSize="0" r:id="rId939">
            <anchor moveWithCells="1" sizeWithCells="1">
              <from>
                <xdr:col>30</xdr:col>
                <xdr:colOff>0</xdr:colOff>
                <xdr:row>243</xdr:row>
                <xdr:rowOff>0</xdr:rowOff>
              </from>
              <to>
                <xdr:col>30</xdr:col>
                <xdr:colOff>400050</xdr:colOff>
                <xdr:row>243</xdr:row>
                <xdr:rowOff>485775</xdr:rowOff>
              </to>
            </anchor>
          </objectPr>
        </oleObject>
      </mc:Choice>
      <mc:Fallback>
        <oleObject progId="PBrush" shapeId="57488" r:id="rId4138"/>
      </mc:Fallback>
    </mc:AlternateContent>
    <mc:AlternateContent xmlns:mc="http://schemas.openxmlformats.org/markup-compatibility/2006">
      <mc:Choice Requires="x14">
        <oleObject progId="PBrush" shapeId="57489" r:id="rId4139">
          <objectPr defaultSize="0" r:id="rId1982">
            <anchor moveWithCells="1" sizeWithCells="1">
              <from>
                <xdr:col>36</xdr:col>
                <xdr:colOff>0</xdr:colOff>
                <xdr:row>243</xdr:row>
                <xdr:rowOff>0</xdr:rowOff>
              </from>
              <to>
                <xdr:col>36</xdr:col>
                <xdr:colOff>400050</xdr:colOff>
                <xdr:row>243</xdr:row>
                <xdr:rowOff>485775</xdr:rowOff>
              </to>
            </anchor>
          </objectPr>
        </oleObject>
      </mc:Choice>
      <mc:Fallback>
        <oleObject progId="PBrush" shapeId="57489" r:id="rId4139"/>
      </mc:Fallback>
    </mc:AlternateContent>
    <mc:AlternateContent xmlns:mc="http://schemas.openxmlformats.org/markup-compatibility/2006">
      <mc:Choice Requires="x14">
        <oleObject progId="PBrush" shapeId="57490" r:id="rId4140">
          <objectPr defaultSize="0" r:id="rId1883">
            <anchor moveWithCells="1" sizeWithCells="1">
              <from>
                <xdr:col>28</xdr:col>
                <xdr:colOff>0</xdr:colOff>
                <xdr:row>246</xdr:row>
                <xdr:rowOff>0</xdr:rowOff>
              </from>
              <to>
                <xdr:col>28</xdr:col>
                <xdr:colOff>400050</xdr:colOff>
                <xdr:row>246</xdr:row>
                <xdr:rowOff>485775</xdr:rowOff>
              </to>
            </anchor>
          </objectPr>
        </oleObject>
      </mc:Choice>
      <mc:Fallback>
        <oleObject progId="PBrush" shapeId="57490" r:id="rId4140"/>
      </mc:Fallback>
    </mc:AlternateContent>
    <mc:AlternateContent xmlns:mc="http://schemas.openxmlformats.org/markup-compatibility/2006">
      <mc:Choice Requires="x14">
        <oleObject progId="PBrush" shapeId="57491" r:id="rId4141">
          <objectPr defaultSize="0" r:id="rId1883">
            <anchor moveWithCells="1" sizeWithCells="1">
              <from>
                <xdr:col>58</xdr:col>
                <xdr:colOff>0</xdr:colOff>
                <xdr:row>247</xdr:row>
                <xdr:rowOff>0</xdr:rowOff>
              </from>
              <to>
                <xdr:col>58</xdr:col>
                <xdr:colOff>400050</xdr:colOff>
                <xdr:row>247</xdr:row>
                <xdr:rowOff>485775</xdr:rowOff>
              </to>
            </anchor>
          </objectPr>
        </oleObject>
      </mc:Choice>
      <mc:Fallback>
        <oleObject progId="PBrush" shapeId="57491" r:id="rId4141"/>
      </mc:Fallback>
    </mc:AlternateContent>
    <mc:AlternateContent xmlns:mc="http://schemas.openxmlformats.org/markup-compatibility/2006">
      <mc:Choice Requires="x14">
        <oleObject progId="PBrush" shapeId="57492" r:id="rId4142">
          <objectPr defaultSize="0" r:id="rId1024">
            <anchor moveWithCells="1" sizeWithCells="1">
              <from>
                <xdr:col>28</xdr:col>
                <xdr:colOff>0</xdr:colOff>
                <xdr:row>247</xdr:row>
                <xdr:rowOff>0</xdr:rowOff>
              </from>
              <to>
                <xdr:col>28</xdr:col>
                <xdr:colOff>400050</xdr:colOff>
                <xdr:row>247</xdr:row>
                <xdr:rowOff>485775</xdr:rowOff>
              </to>
            </anchor>
          </objectPr>
        </oleObject>
      </mc:Choice>
      <mc:Fallback>
        <oleObject progId="PBrush" shapeId="57492" r:id="rId4142"/>
      </mc:Fallback>
    </mc:AlternateContent>
    <mc:AlternateContent xmlns:mc="http://schemas.openxmlformats.org/markup-compatibility/2006">
      <mc:Choice Requires="x14">
        <oleObject progId="PBrush" shapeId="57493" r:id="rId4143">
          <objectPr defaultSize="0" r:id="rId1049">
            <anchor moveWithCells="1" sizeWithCells="1">
              <from>
                <xdr:col>30</xdr:col>
                <xdr:colOff>0</xdr:colOff>
                <xdr:row>247</xdr:row>
                <xdr:rowOff>0</xdr:rowOff>
              </from>
              <to>
                <xdr:col>30</xdr:col>
                <xdr:colOff>400050</xdr:colOff>
                <xdr:row>247</xdr:row>
                <xdr:rowOff>485775</xdr:rowOff>
              </to>
            </anchor>
          </objectPr>
        </oleObject>
      </mc:Choice>
      <mc:Fallback>
        <oleObject progId="PBrush" shapeId="57493" r:id="rId4143"/>
      </mc:Fallback>
    </mc:AlternateContent>
    <mc:AlternateContent xmlns:mc="http://schemas.openxmlformats.org/markup-compatibility/2006">
      <mc:Choice Requires="x14">
        <oleObject progId="PBrush" shapeId="57494" r:id="rId4144">
          <objectPr defaultSize="0" r:id="rId1234">
            <anchor moveWithCells="1" sizeWithCells="1">
              <from>
                <xdr:col>32</xdr:col>
                <xdr:colOff>0</xdr:colOff>
                <xdr:row>247</xdr:row>
                <xdr:rowOff>0</xdr:rowOff>
              </from>
              <to>
                <xdr:col>32</xdr:col>
                <xdr:colOff>400050</xdr:colOff>
                <xdr:row>247</xdr:row>
                <xdr:rowOff>485775</xdr:rowOff>
              </to>
            </anchor>
          </objectPr>
        </oleObject>
      </mc:Choice>
      <mc:Fallback>
        <oleObject progId="PBrush" shapeId="57494" r:id="rId4144"/>
      </mc:Fallback>
    </mc:AlternateContent>
    <mc:AlternateContent xmlns:mc="http://schemas.openxmlformats.org/markup-compatibility/2006">
      <mc:Choice Requires="x14">
        <oleObject progId="PBrush" shapeId="57495" r:id="rId4145">
          <objectPr defaultSize="0" r:id="rId1083">
            <anchor moveWithCells="1" sizeWithCells="1">
              <from>
                <xdr:col>34</xdr:col>
                <xdr:colOff>0</xdr:colOff>
                <xdr:row>247</xdr:row>
                <xdr:rowOff>0</xdr:rowOff>
              </from>
              <to>
                <xdr:col>34</xdr:col>
                <xdr:colOff>400050</xdr:colOff>
                <xdr:row>247</xdr:row>
                <xdr:rowOff>485775</xdr:rowOff>
              </to>
            </anchor>
          </objectPr>
        </oleObject>
      </mc:Choice>
      <mc:Fallback>
        <oleObject progId="PBrush" shapeId="57495" r:id="rId4145"/>
      </mc:Fallback>
    </mc:AlternateContent>
    <mc:AlternateContent xmlns:mc="http://schemas.openxmlformats.org/markup-compatibility/2006">
      <mc:Choice Requires="x14">
        <oleObject progId="PBrush" shapeId="57496" r:id="rId4146">
          <objectPr defaultSize="0" r:id="rId1100">
            <anchor moveWithCells="1" sizeWithCells="1">
              <from>
                <xdr:col>36</xdr:col>
                <xdr:colOff>0</xdr:colOff>
                <xdr:row>247</xdr:row>
                <xdr:rowOff>0</xdr:rowOff>
              </from>
              <to>
                <xdr:col>36</xdr:col>
                <xdr:colOff>400050</xdr:colOff>
                <xdr:row>247</xdr:row>
                <xdr:rowOff>485775</xdr:rowOff>
              </to>
            </anchor>
          </objectPr>
        </oleObject>
      </mc:Choice>
      <mc:Fallback>
        <oleObject progId="PBrush" shapeId="57496" r:id="rId4146"/>
      </mc:Fallback>
    </mc:AlternateContent>
    <mc:AlternateContent xmlns:mc="http://schemas.openxmlformats.org/markup-compatibility/2006">
      <mc:Choice Requires="x14">
        <oleObject progId="PBrush" shapeId="57497" r:id="rId4147">
          <objectPr defaultSize="0" r:id="rId1117">
            <anchor moveWithCells="1" sizeWithCells="1">
              <from>
                <xdr:col>38</xdr:col>
                <xdr:colOff>0</xdr:colOff>
                <xdr:row>247</xdr:row>
                <xdr:rowOff>0</xdr:rowOff>
              </from>
              <to>
                <xdr:col>38</xdr:col>
                <xdr:colOff>400050</xdr:colOff>
                <xdr:row>247</xdr:row>
                <xdr:rowOff>485775</xdr:rowOff>
              </to>
            </anchor>
          </objectPr>
        </oleObject>
      </mc:Choice>
      <mc:Fallback>
        <oleObject progId="PBrush" shapeId="57497" r:id="rId4147"/>
      </mc:Fallback>
    </mc:AlternateContent>
    <mc:AlternateContent xmlns:mc="http://schemas.openxmlformats.org/markup-compatibility/2006">
      <mc:Choice Requires="x14">
        <oleObject progId="PBrush" shapeId="57498" r:id="rId4148">
          <objectPr defaultSize="0" r:id="rId1134">
            <anchor moveWithCells="1" sizeWithCells="1">
              <from>
                <xdr:col>40</xdr:col>
                <xdr:colOff>0</xdr:colOff>
                <xdr:row>247</xdr:row>
                <xdr:rowOff>0</xdr:rowOff>
              </from>
              <to>
                <xdr:col>40</xdr:col>
                <xdr:colOff>400050</xdr:colOff>
                <xdr:row>247</xdr:row>
                <xdr:rowOff>485775</xdr:rowOff>
              </to>
            </anchor>
          </objectPr>
        </oleObject>
      </mc:Choice>
      <mc:Fallback>
        <oleObject progId="PBrush" shapeId="57498" r:id="rId4148"/>
      </mc:Fallback>
    </mc:AlternateContent>
    <mc:AlternateContent xmlns:mc="http://schemas.openxmlformats.org/markup-compatibility/2006">
      <mc:Choice Requires="x14">
        <oleObject progId="PBrush" shapeId="57499" r:id="rId4149">
          <objectPr defaultSize="0" r:id="rId1151">
            <anchor moveWithCells="1" sizeWithCells="1">
              <from>
                <xdr:col>42</xdr:col>
                <xdr:colOff>0</xdr:colOff>
                <xdr:row>247</xdr:row>
                <xdr:rowOff>0</xdr:rowOff>
              </from>
              <to>
                <xdr:col>42</xdr:col>
                <xdr:colOff>400050</xdr:colOff>
                <xdr:row>247</xdr:row>
                <xdr:rowOff>485775</xdr:rowOff>
              </to>
            </anchor>
          </objectPr>
        </oleObject>
      </mc:Choice>
      <mc:Fallback>
        <oleObject progId="PBrush" shapeId="57499" r:id="rId4149"/>
      </mc:Fallback>
    </mc:AlternateContent>
    <mc:AlternateContent xmlns:mc="http://schemas.openxmlformats.org/markup-compatibility/2006">
      <mc:Choice Requires="x14">
        <oleObject progId="PBrush" shapeId="57500" r:id="rId4150">
          <objectPr defaultSize="0" r:id="rId1160">
            <anchor moveWithCells="1" sizeWithCells="1">
              <from>
                <xdr:col>44</xdr:col>
                <xdr:colOff>0</xdr:colOff>
                <xdr:row>247</xdr:row>
                <xdr:rowOff>0</xdr:rowOff>
              </from>
              <to>
                <xdr:col>44</xdr:col>
                <xdr:colOff>400050</xdr:colOff>
                <xdr:row>247</xdr:row>
                <xdr:rowOff>485775</xdr:rowOff>
              </to>
            </anchor>
          </objectPr>
        </oleObject>
      </mc:Choice>
      <mc:Fallback>
        <oleObject progId="PBrush" shapeId="57500" r:id="rId4150"/>
      </mc:Fallback>
    </mc:AlternateContent>
    <mc:AlternateContent xmlns:mc="http://schemas.openxmlformats.org/markup-compatibility/2006">
      <mc:Choice Requires="x14">
        <oleObject progId="PBrush" shapeId="57501" r:id="rId4151">
          <objectPr defaultSize="0" r:id="rId1169">
            <anchor moveWithCells="1" sizeWithCells="1">
              <from>
                <xdr:col>46</xdr:col>
                <xdr:colOff>0</xdr:colOff>
                <xdr:row>247</xdr:row>
                <xdr:rowOff>0</xdr:rowOff>
              </from>
              <to>
                <xdr:col>46</xdr:col>
                <xdr:colOff>400050</xdr:colOff>
                <xdr:row>247</xdr:row>
                <xdr:rowOff>485775</xdr:rowOff>
              </to>
            </anchor>
          </objectPr>
        </oleObject>
      </mc:Choice>
      <mc:Fallback>
        <oleObject progId="PBrush" shapeId="57501" r:id="rId4151"/>
      </mc:Fallback>
    </mc:AlternateContent>
    <mc:AlternateContent xmlns:mc="http://schemas.openxmlformats.org/markup-compatibility/2006">
      <mc:Choice Requires="x14">
        <oleObject progId="PBrush" shapeId="57502" r:id="rId4152">
          <objectPr defaultSize="0" r:id="rId1178">
            <anchor moveWithCells="1" sizeWithCells="1">
              <from>
                <xdr:col>48</xdr:col>
                <xdr:colOff>0</xdr:colOff>
                <xdr:row>247</xdr:row>
                <xdr:rowOff>0</xdr:rowOff>
              </from>
              <to>
                <xdr:col>48</xdr:col>
                <xdr:colOff>400050</xdr:colOff>
                <xdr:row>247</xdr:row>
                <xdr:rowOff>485775</xdr:rowOff>
              </to>
            </anchor>
          </objectPr>
        </oleObject>
      </mc:Choice>
      <mc:Fallback>
        <oleObject progId="PBrush" shapeId="57502" r:id="rId4152"/>
      </mc:Fallback>
    </mc:AlternateContent>
    <mc:AlternateContent xmlns:mc="http://schemas.openxmlformats.org/markup-compatibility/2006">
      <mc:Choice Requires="x14">
        <oleObject progId="PBrush" shapeId="57503" r:id="rId4153">
          <objectPr defaultSize="0" r:id="rId1187">
            <anchor moveWithCells="1" sizeWithCells="1">
              <from>
                <xdr:col>50</xdr:col>
                <xdr:colOff>0</xdr:colOff>
                <xdr:row>247</xdr:row>
                <xdr:rowOff>0</xdr:rowOff>
              </from>
              <to>
                <xdr:col>50</xdr:col>
                <xdr:colOff>400050</xdr:colOff>
                <xdr:row>247</xdr:row>
                <xdr:rowOff>485775</xdr:rowOff>
              </to>
            </anchor>
          </objectPr>
        </oleObject>
      </mc:Choice>
      <mc:Fallback>
        <oleObject progId="PBrush" shapeId="57503" r:id="rId4153"/>
      </mc:Fallback>
    </mc:AlternateContent>
    <mc:AlternateContent xmlns:mc="http://schemas.openxmlformats.org/markup-compatibility/2006">
      <mc:Choice Requires="x14">
        <oleObject progId="PBrush" shapeId="57504" r:id="rId4154">
          <objectPr defaultSize="0" r:id="rId1873">
            <anchor moveWithCells="1" sizeWithCells="1">
              <from>
                <xdr:col>52</xdr:col>
                <xdr:colOff>0</xdr:colOff>
                <xdr:row>247</xdr:row>
                <xdr:rowOff>0</xdr:rowOff>
              </from>
              <to>
                <xdr:col>52</xdr:col>
                <xdr:colOff>400050</xdr:colOff>
                <xdr:row>247</xdr:row>
                <xdr:rowOff>485775</xdr:rowOff>
              </to>
            </anchor>
          </objectPr>
        </oleObject>
      </mc:Choice>
      <mc:Fallback>
        <oleObject progId="PBrush" shapeId="57504" r:id="rId4154"/>
      </mc:Fallback>
    </mc:AlternateContent>
    <mc:AlternateContent xmlns:mc="http://schemas.openxmlformats.org/markup-compatibility/2006">
      <mc:Choice Requires="x14">
        <oleObject progId="PBrush" shapeId="57505" r:id="rId4155">
          <objectPr defaultSize="0" r:id="rId1196">
            <anchor moveWithCells="1" sizeWithCells="1">
              <from>
                <xdr:col>54</xdr:col>
                <xdr:colOff>0</xdr:colOff>
                <xdr:row>247</xdr:row>
                <xdr:rowOff>0</xdr:rowOff>
              </from>
              <to>
                <xdr:col>54</xdr:col>
                <xdr:colOff>400050</xdr:colOff>
                <xdr:row>247</xdr:row>
                <xdr:rowOff>485775</xdr:rowOff>
              </to>
            </anchor>
          </objectPr>
        </oleObject>
      </mc:Choice>
      <mc:Fallback>
        <oleObject progId="PBrush" shapeId="57505" r:id="rId4155"/>
      </mc:Fallback>
    </mc:AlternateContent>
    <mc:AlternateContent xmlns:mc="http://schemas.openxmlformats.org/markup-compatibility/2006">
      <mc:Choice Requires="x14">
        <oleObject progId="PBrush" shapeId="57506" r:id="rId4156">
          <objectPr defaultSize="0" r:id="rId1213">
            <anchor moveWithCells="1" sizeWithCells="1">
              <from>
                <xdr:col>56</xdr:col>
                <xdr:colOff>0</xdr:colOff>
                <xdr:row>247</xdr:row>
                <xdr:rowOff>0</xdr:rowOff>
              </from>
              <to>
                <xdr:col>56</xdr:col>
                <xdr:colOff>400050</xdr:colOff>
                <xdr:row>247</xdr:row>
                <xdr:rowOff>485775</xdr:rowOff>
              </to>
            </anchor>
          </objectPr>
        </oleObject>
      </mc:Choice>
      <mc:Fallback>
        <oleObject progId="PBrush" shapeId="57506" r:id="rId4156"/>
      </mc:Fallback>
    </mc:AlternateContent>
    <mc:AlternateContent xmlns:mc="http://schemas.openxmlformats.org/markup-compatibility/2006">
      <mc:Choice Requires="x14">
        <oleObject progId="PBrush" shapeId="57507" r:id="rId4157">
          <objectPr defaultSize="0" r:id="rId7">
            <anchor moveWithCells="1" sizeWithCells="1">
              <from>
                <xdr:col>28</xdr:col>
                <xdr:colOff>0</xdr:colOff>
                <xdr:row>156</xdr:row>
                <xdr:rowOff>0</xdr:rowOff>
              </from>
              <to>
                <xdr:col>28</xdr:col>
                <xdr:colOff>400050</xdr:colOff>
                <xdr:row>156</xdr:row>
                <xdr:rowOff>485775</xdr:rowOff>
              </to>
            </anchor>
          </objectPr>
        </oleObject>
      </mc:Choice>
      <mc:Fallback>
        <oleObject progId="PBrush" shapeId="57507" r:id="rId4157"/>
      </mc:Fallback>
    </mc:AlternateContent>
    <mc:AlternateContent xmlns:mc="http://schemas.openxmlformats.org/markup-compatibility/2006">
      <mc:Choice Requires="x14">
        <oleObject progId="PBrush" shapeId="57508" r:id="rId4158">
          <objectPr defaultSize="0" r:id="rId135">
            <anchor moveWithCells="1" sizeWithCells="1">
              <from>
                <xdr:col>30</xdr:col>
                <xdr:colOff>0</xdr:colOff>
                <xdr:row>156</xdr:row>
                <xdr:rowOff>0</xdr:rowOff>
              </from>
              <to>
                <xdr:col>30</xdr:col>
                <xdr:colOff>400050</xdr:colOff>
                <xdr:row>156</xdr:row>
                <xdr:rowOff>485775</xdr:rowOff>
              </to>
            </anchor>
          </objectPr>
        </oleObject>
      </mc:Choice>
      <mc:Fallback>
        <oleObject progId="PBrush" shapeId="57508" r:id="rId4158"/>
      </mc:Fallback>
    </mc:AlternateContent>
    <mc:AlternateContent xmlns:mc="http://schemas.openxmlformats.org/markup-compatibility/2006">
      <mc:Choice Requires="x14">
        <oleObject progId="PBrush" shapeId="57509" r:id="rId4159">
          <objectPr defaultSize="0" r:id="rId133">
            <anchor moveWithCells="1" sizeWithCells="1">
              <from>
                <xdr:col>32</xdr:col>
                <xdr:colOff>0</xdr:colOff>
                <xdr:row>156</xdr:row>
                <xdr:rowOff>0</xdr:rowOff>
              </from>
              <to>
                <xdr:col>32</xdr:col>
                <xdr:colOff>400050</xdr:colOff>
                <xdr:row>156</xdr:row>
                <xdr:rowOff>485775</xdr:rowOff>
              </to>
            </anchor>
          </objectPr>
        </oleObject>
      </mc:Choice>
      <mc:Fallback>
        <oleObject progId="PBrush" shapeId="57509" r:id="rId4159"/>
      </mc:Fallback>
    </mc:AlternateContent>
    <mc:AlternateContent xmlns:mc="http://schemas.openxmlformats.org/markup-compatibility/2006">
      <mc:Choice Requires="x14">
        <oleObject progId="PBrush" shapeId="57510" r:id="rId4160">
          <objectPr defaultSize="0" r:id="rId204">
            <anchor moveWithCells="1" sizeWithCells="1">
              <from>
                <xdr:col>34</xdr:col>
                <xdr:colOff>0</xdr:colOff>
                <xdr:row>156</xdr:row>
                <xdr:rowOff>0</xdr:rowOff>
              </from>
              <to>
                <xdr:col>34</xdr:col>
                <xdr:colOff>400050</xdr:colOff>
                <xdr:row>156</xdr:row>
                <xdr:rowOff>485775</xdr:rowOff>
              </to>
            </anchor>
          </objectPr>
        </oleObject>
      </mc:Choice>
      <mc:Fallback>
        <oleObject progId="PBrush" shapeId="57510" r:id="rId4160"/>
      </mc:Fallback>
    </mc:AlternateContent>
    <mc:AlternateContent xmlns:mc="http://schemas.openxmlformats.org/markup-compatibility/2006">
      <mc:Choice Requires="x14">
        <oleObject progId="PBrush" shapeId="57511" r:id="rId4161">
          <objectPr defaultSize="0" r:id="rId202">
            <anchor moveWithCells="1" sizeWithCells="1">
              <from>
                <xdr:col>42</xdr:col>
                <xdr:colOff>0</xdr:colOff>
                <xdr:row>156</xdr:row>
                <xdr:rowOff>0</xdr:rowOff>
              </from>
              <to>
                <xdr:col>42</xdr:col>
                <xdr:colOff>400050</xdr:colOff>
                <xdr:row>156</xdr:row>
                <xdr:rowOff>485775</xdr:rowOff>
              </to>
            </anchor>
          </objectPr>
        </oleObject>
      </mc:Choice>
      <mc:Fallback>
        <oleObject progId="PBrush" shapeId="57511" r:id="rId4161"/>
      </mc:Fallback>
    </mc:AlternateContent>
    <mc:AlternateContent xmlns:mc="http://schemas.openxmlformats.org/markup-compatibility/2006">
      <mc:Choice Requires="x14">
        <oleObject progId="PBrush" shapeId="57512" r:id="rId4162">
          <objectPr defaultSize="0" r:id="rId200">
            <anchor moveWithCells="1" sizeWithCells="1">
              <from>
                <xdr:col>58</xdr:col>
                <xdr:colOff>0</xdr:colOff>
                <xdr:row>156</xdr:row>
                <xdr:rowOff>0</xdr:rowOff>
              </from>
              <to>
                <xdr:col>58</xdr:col>
                <xdr:colOff>400050</xdr:colOff>
                <xdr:row>156</xdr:row>
                <xdr:rowOff>485775</xdr:rowOff>
              </to>
            </anchor>
          </objectPr>
        </oleObject>
      </mc:Choice>
      <mc:Fallback>
        <oleObject progId="PBrush" shapeId="57512" r:id="rId4162"/>
      </mc:Fallback>
    </mc:AlternateContent>
    <mc:AlternateContent xmlns:mc="http://schemas.openxmlformats.org/markup-compatibility/2006">
      <mc:Choice Requires="x14">
        <oleObject progId="PBrush" shapeId="57513" r:id="rId4163">
          <objectPr defaultSize="0" r:id="rId357">
            <anchor moveWithCells="1" sizeWithCells="1">
              <from>
                <xdr:col>38</xdr:col>
                <xdr:colOff>0</xdr:colOff>
                <xdr:row>156</xdr:row>
                <xdr:rowOff>0</xdr:rowOff>
              </from>
              <to>
                <xdr:col>38</xdr:col>
                <xdr:colOff>400050</xdr:colOff>
                <xdr:row>156</xdr:row>
                <xdr:rowOff>485775</xdr:rowOff>
              </to>
            </anchor>
          </objectPr>
        </oleObject>
      </mc:Choice>
      <mc:Fallback>
        <oleObject progId="PBrush" shapeId="57513" r:id="rId4163"/>
      </mc:Fallback>
    </mc:AlternateContent>
    <mc:AlternateContent xmlns:mc="http://schemas.openxmlformats.org/markup-compatibility/2006">
      <mc:Choice Requires="x14">
        <oleObject progId="PBrush" shapeId="57514" r:id="rId4164">
          <objectPr defaultSize="0" r:id="rId131">
            <anchor moveWithCells="1" sizeWithCells="1">
              <from>
                <xdr:col>40</xdr:col>
                <xdr:colOff>0</xdr:colOff>
                <xdr:row>156</xdr:row>
                <xdr:rowOff>0</xdr:rowOff>
              </from>
              <to>
                <xdr:col>40</xdr:col>
                <xdr:colOff>400050</xdr:colOff>
                <xdr:row>156</xdr:row>
                <xdr:rowOff>485775</xdr:rowOff>
              </to>
            </anchor>
          </objectPr>
        </oleObject>
      </mc:Choice>
      <mc:Fallback>
        <oleObject progId="PBrush" shapeId="57514" r:id="rId4164"/>
      </mc:Fallback>
    </mc:AlternateContent>
    <mc:AlternateContent xmlns:mc="http://schemas.openxmlformats.org/markup-compatibility/2006">
      <mc:Choice Requires="x14">
        <oleObject progId="PBrush" shapeId="57515" r:id="rId4165">
          <objectPr defaultSize="0" r:id="rId5">
            <anchor moveWithCells="1" sizeWithCells="1">
              <from>
                <xdr:col>44</xdr:col>
                <xdr:colOff>0</xdr:colOff>
                <xdr:row>156</xdr:row>
                <xdr:rowOff>0</xdr:rowOff>
              </from>
              <to>
                <xdr:col>44</xdr:col>
                <xdr:colOff>400050</xdr:colOff>
                <xdr:row>156</xdr:row>
                <xdr:rowOff>485775</xdr:rowOff>
              </to>
            </anchor>
          </objectPr>
        </oleObject>
      </mc:Choice>
      <mc:Fallback>
        <oleObject progId="PBrush" shapeId="57515" r:id="rId4165"/>
      </mc:Fallback>
    </mc:AlternateContent>
    <mc:AlternateContent xmlns:mc="http://schemas.openxmlformats.org/markup-compatibility/2006">
      <mc:Choice Requires="x14">
        <oleObject progId="PBrush" shapeId="57516" r:id="rId4166">
          <objectPr defaultSize="0" r:id="rId573">
            <anchor moveWithCells="1" sizeWithCells="1">
              <from>
                <xdr:col>52</xdr:col>
                <xdr:colOff>0</xdr:colOff>
                <xdr:row>156</xdr:row>
                <xdr:rowOff>0</xdr:rowOff>
              </from>
              <to>
                <xdr:col>52</xdr:col>
                <xdr:colOff>400050</xdr:colOff>
                <xdr:row>156</xdr:row>
                <xdr:rowOff>485775</xdr:rowOff>
              </to>
            </anchor>
          </objectPr>
        </oleObject>
      </mc:Choice>
      <mc:Fallback>
        <oleObject progId="PBrush" shapeId="57516" r:id="rId4166"/>
      </mc:Fallback>
    </mc:AlternateContent>
    <mc:AlternateContent xmlns:mc="http://schemas.openxmlformats.org/markup-compatibility/2006">
      <mc:Choice Requires="x14">
        <oleObject progId="PBrush" shapeId="57517" r:id="rId4167">
          <objectPr defaultSize="0" r:id="rId355">
            <anchor moveWithCells="1" sizeWithCells="1">
              <from>
                <xdr:col>46</xdr:col>
                <xdr:colOff>0</xdr:colOff>
                <xdr:row>156</xdr:row>
                <xdr:rowOff>0</xdr:rowOff>
              </from>
              <to>
                <xdr:col>46</xdr:col>
                <xdr:colOff>400050</xdr:colOff>
                <xdr:row>156</xdr:row>
                <xdr:rowOff>485775</xdr:rowOff>
              </to>
            </anchor>
          </objectPr>
        </oleObject>
      </mc:Choice>
      <mc:Fallback>
        <oleObject progId="PBrush" shapeId="57517" r:id="rId4167"/>
      </mc:Fallback>
    </mc:AlternateContent>
    <mc:AlternateContent xmlns:mc="http://schemas.openxmlformats.org/markup-compatibility/2006">
      <mc:Choice Requires="x14">
        <oleObject progId="PBrush" shapeId="57518" r:id="rId4168">
          <objectPr defaultSize="0" r:id="rId506">
            <anchor moveWithCells="1" sizeWithCells="1">
              <from>
                <xdr:col>50</xdr:col>
                <xdr:colOff>0</xdr:colOff>
                <xdr:row>156</xdr:row>
                <xdr:rowOff>0</xdr:rowOff>
              </from>
              <to>
                <xdr:col>50</xdr:col>
                <xdr:colOff>400050</xdr:colOff>
                <xdr:row>156</xdr:row>
                <xdr:rowOff>485775</xdr:rowOff>
              </to>
            </anchor>
          </objectPr>
        </oleObject>
      </mc:Choice>
      <mc:Fallback>
        <oleObject progId="PBrush" shapeId="57518" r:id="rId4168"/>
      </mc:Fallback>
    </mc:AlternateContent>
    <mc:AlternateContent xmlns:mc="http://schemas.openxmlformats.org/markup-compatibility/2006">
      <mc:Choice Requires="x14">
        <oleObject progId="PBrush" shapeId="57519" r:id="rId4169">
          <objectPr defaultSize="0" r:id="rId415">
            <anchor moveWithCells="1" sizeWithCells="1">
              <from>
                <xdr:col>48</xdr:col>
                <xdr:colOff>0</xdr:colOff>
                <xdr:row>156</xdr:row>
                <xdr:rowOff>0</xdr:rowOff>
              </from>
              <to>
                <xdr:col>48</xdr:col>
                <xdr:colOff>400050</xdr:colOff>
                <xdr:row>156</xdr:row>
                <xdr:rowOff>485775</xdr:rowOff>
              </to>
            </anchor>
          </objectPr>
        </oleObject>
      </mc:Choice>
      <mc:Fallback>
        <oleObject progId="PBrush" shapeId="57519" r:id="rId4169"/>
      </mc:Fallback>
    </mc:AlternateContent>
    <mc:AlternateContent xmlns:mc="http://schemas.openxmlformats.org/markup-compatibility/2006">
      <mc:Choice Requires="x14">
        <oleObject progId="PBrush" shapeId="57520" r:id="rId4170">
          <objectPr defaultSize="0" r:id="rId296">
            <anchor moveWithCells="1" sizeWithCells="1">
              <from>
                <xdr:col>36</xdr:col>
                <xdr:colOff>0</xdr:colOff>
                <xdr:row>156</xdr:row>
                <xdr:rowOff>0</xdr:rowOff>
              </from>
              <to>
                <xdr:col>36</xdr:col>
                <xdr:colOff>400050</xdr:colOff>
                <xdr:row>156</xdr:row>
                <xdr:rowOff>485775</xdr:rowOff>
              </to>
            </anchor>
          </objectPr>
        </oleObject>
      </mc:Choice>
      <mc:Fallback>
        <oleObject progId="PBrush" shapeId="57520" r:id="rId4170"/>
      </mc:Fallback>
    </mc:AlternateContent>
    <mc:AlternateContent xmlns:mc="http://schemas.openxmlformats.org/markup-compatibility/2006">
      <mc:Choice Requires="x14">
        <oleObject progId="PBrush" shapeId="57521" r:id="rId4171">
          <objectPr defaultSize="0" r:id="rId17">
            <anchor moveWithCells="1" sizeWithCells="1">
              <from>
                <xdr:col>54</xdr:col>
                <xdr:colOff>0</xdr:colOff>
                <xdr:row>156</xdr:row>
                <xdr:rowOff>0</xdr:rowOff>
              </from>
              <to>
                <xdr:col>54</xdr:col>
                <xdr:colOff>400050</xdr:colOff>
                <xdr:row>156</xdr:row>
                <xdr:rowOff>485775</xdr:rowOff>
              </to>
            </anchor>
          </objectPr>
        </oleObject>
      </mc:Choice>
      <mc:Fallback>
        <oleObject progId="PBrush" shapeId="57521" r:id="rId4171"/>
      </mc:Fallback>
    </mc:AlternateContent>
    <mc:AlternateContent xmlns:mc="http://schemas.openxmlformats.org/markup-compatibility/2006">
      <mc:Choice Requires="x14">
        <oleObject progId="PBrush" shapeId="57522" r:id="rId4172">
          <objectPr defaultSize="0" r:id="rId129">
            <anchor moveWithCells="1" sizeWithCells="1">
              <from>
                <xdr:col>56</xdr:col>
                <xdr:colOff>0</xdr:colOff>
                <xdr:row>156</xdr:row>
                <xdr:rowOff>0</xdr:rowOff>
              </from>
              <to>
                <xdr:col>56</xdr:col>
                <xdr:colOff>400050</xdr:colOff>
                <xdr:row>156</xdr:row>
                <xdr:rowOff>485775</xdr:rowOff>
              </to>
            </anchor>
          </objectPr>
        </oleObject>
      </mc:Choice>
      <mc:Fallback>
        <oleObject progId="PBrush" shapeId="57522" r:id="rId4172"/>
      </mc:Fallback>
    </mc:AlternateContent>
    <mc:AlternateContent xmlns:mc="http://schemas.openxmlformats.org/markup-compatibility/2006">
      <mc:Choice Requires="x14">
        <oleObject progId="PBrush" shapeId="57523" r:id="rId4173">
          <objectPr defaultSize="0" r:id="rId204">
            <anchor moveWithCells="1" sizeWithCells="1">
              <from>
                <xdr:col>28</xdr:col>
                <xdr:colOff>0</xdr:colOff>
                <xdr:row>157</xdr:row>
                <xdr:rowOff>0</xdr:rowOff>
              </from>
              <to>
                <xdr:col>28</xdr:col>
                <xdr:colOff>400050</xdr:colOff>
                <xdr:row>157</xdr:row>
                <xdr:rowOff>485775</xdr:rowOff>
              </to>
            </anchor>
          </objectPr>
        </oleObject>
      </mc:Choice>
      <mc:Fallback>
        <oleObject progId="PBrush" shapeId="57523" r:id="rId4173"/>
      </mc:Fallback>
    </mc:AlternateContent>
    <mc:AlternateContent xmlns:mc="http://schemas.openxmlformats.org/markup-compatibility/2006">
      <mc:Choice Requires="x14">
        <oleObject progId="PBrush" shapeId="57524" r:id="rId4174">
          <objectPr defaultSize="0" r:id="rId202">
            <anchor moveWithCells="1" sizeWithCells="1">
              <from>
                <xdr:col>36</xdr:col>
                <xdr:colOff>0</xdr:colOff>
                <xdr:row>157</xdr:row>
                <xdr:rowOff>0</xdr:rowOff>
              </from>
              <to>
                <xdr:col>36</xdr:col>
                <xdr:colOff>400050</xdr:colOff>
                <xdr:row>157</xdr:row>
                <xdr:rowOff>485775</xdr:rowOff>
              </to>
            </anchor>
          </objectPr>
        </oleObject>
      </mc:Choice>
      <mc:Fallback>
        <oleObject progId="PBrush" shapeId="57524" r:id="rId4174"/>
      </mc:Fallback>
    </mc:AlternateContent>
    <mc:AlternateContent xmlns:mc="http://schemas.openxmlformats.org/markup-compatibility/2006">
      <mc:Choice Requires="x14">
        <oleObject progId="PBrush" shapeId="57525" r:id="rId4175">
          <objectPr defaultSize="0" r:id="rId357">
            <anchor moveWithCells="1" sizeWithCells="1">
              <from>
                <xdr:col>32</xdr:col>
                <xdr:colOff>0</xdr:colOff>
                <xdr:row>157</xdr:row>
                <xdr:rowOff>0</xdr:rowOff>
              </from>
              <to>
                <xdr:col>32</xdr:col>
                <xdr:colOff>400050</xdr:colOff>
                <xdr:row>157</xdr:row>
                <xdr:rowOff>485775</xdr:rowOff>
              </to>
            </anchor>
          </objectPr>
        </oleObject>
      </mc:Choice>
      <mc:Fallback>
        <oleObject progId="PBrush" shapeId="57525" r:id="rId4175"/>
      </mc:Fallback>
    </mc:AlternateContent>
    <mc:AlternateContent xmlns:mc="http://schemas.openxmlformats.org/markup-compatibility/2006">
      <mc:Choice Requires="x14">
        <oleObject progId="PBrush" shapeId="57526" r:id="rId4176">
          <objectPr defaultSize="0" r:id="rId131">
            <anchor moveWithCells="1" sizeWithCells="1">
              <from>
                <xdr:col>34</xdr:col>
                <xdr:colOff>0</xdr:colOff>
                <xdr:row>157</xdr:row>
                <xdr:rowOff>0</xdr:rowOff>
              </from>
              <to>
                <xdr:col>34</xdr:col>
                <xdr:colOff>400050</xdr:colOff>
                <xdr:row>157</xdr:row>
                <xdr:rowOff>485775</xdr:rowOff>
              </to>
            </anchor>
          </objectPr>
        </oleObject>
      </mc:Choice>
      <mc:Fallback>
        <oleObject progId="PBrush" shapeId="57526" r:id="rId4176"/>
      </mc:Fallback>
    </mc:AlternateContent>
    <mc:AlternateContent xmlns:mc="http://schemas.openxmlformats.org/markup-compatibility/2006">
      <mc:Choice Requires="x14">
        <oleObject progId="PBrush" shapeId="57527" r:id="rId4177">
          <objectPr defaultSize="0" r:id="rId5">
            <anchor moveWithCells="1" sizeWithCells="1">
              <from>
                <xdr:col>38</xdr:col>
                <xdr:colOff>0</xdr:colOff>
                <xdr:row>157</xdr:row>
                <xdr:rowOff>0</xdr:rowOff>
              </from>
              <to>
                <xdr:col>38</xdr:col>
                <xdr:colOff>400050</xdr:colOff>
                <xdr:row>157</xdr:row>
                <xdr:rowOff>485775</xdr:rowOff>
              </to>
            </anchor>
          </objectPr>
        </oleObject>
      </mc:Choice>
      <mc:Fallback>
        <oleObject progId="PBrush" shapeId="57527" r:id="rId4177"/>
      </mc:Fallback>
    </mc:AlternateContent>
    <mc:AlternateContent xmlns:mc="http://schemas.openxmlformats.org/markup-compatibility/2006">
      <mc:Choice Requires="x14">
        <oleObject progId="PBrush" shapeId="57528" r:id="rId4178">
          <objectPr defaultSize="0" r:id="rId573">
            <anchor moveWithCells="1" sizeWithCells="1">
              <from>
                <xdr:col>46</xdr:col>
                <xdr:colOff>0</xdr:colOff>
                <xdr:row>157</xdr:row>
                <xdr:rowOff>0</xdr:rowOff>
              </from>
              <to>
                <xdr:col>46</xdr:col>
                <xdr:colOff>400050</xdr:colOff>
                <xdr:row>157</xdr:row>
                <xdr:rowOff>485775</xdr:rowOff>
              </to>
            </anchor>
          </objectPr>
        </oleObject>
      </mc:Choice>
      <mc:Fallback>
        <oleObject progId="PBrush" shapeId="57528" r:id="rId4178"/>
      </mc:Fallback>
    </mc:AlternateContent>
    <mc:AlternateContent xmlns:mc="http://schemas.openxmlformats.org/markup-compatibility/2006">
      <mc:Choice Requires="x14">
        <oleObject progId="PBrush" shapeId="57529" r:id="rId4179">
          <objectPr defaultSize="0" r:id="rId355">
            <anchor moveWithCells="1" sizeWithCells="1">
              <from>
                <xdr:col>40</xdr:col>
                <xdr:colOff>0</xdr:colOff>
                <xdr:row>157</xdr:row>
                <xdr:rowOff>0</xdr:rowOff>
              </from>
              <to>
                <xdr:col>40</xdr:col>
                <xdr:colOff>400050</xdr:colOff>
                <xdr:row>157</xdr:row>
                <xdr:rowOff>485775</xdr:rowOff>
              </to>
            </anchor>
          </objectPr>
        </oleObject>
      </mc:Choice>
      <mc:Fallback>
        <oleObject progId="PBrush" shapeId="57529" r:id="rId4179"/>
      </mc:Fallback>
    </mc:AlternateContent>
    <mc:AlternateContent xmlns:mc="http://schemas.openxmlformats.org/markup-compatibility/2006">
      <mc:Choice Requires="x14">
        <oleObject progId="PBrush" shapeId="57530" r:id="rId4180">
          <objectPr defaultSize="0" r:id="rId506">
            <anchor moveWithCells="1" sizeWithCells="1">
              <from>
                <xdr:col>44</xdr:col>
                <xdr:colOff>0</xdr:colOff>
                <xdr:row>157</xdr:row>
                <xdr:rowOff>0</xdr:rowOff>
              </from>
              <to>
                <xdr:col>44</xdr:col>
                <xdr:colOff>400050</xdr:colOff>
                <xdr:row>157</xdr:row>
                <xdr:rowOff>485775</xdr:rowOff>
              </to>
            </anchor>
          </objectPr>
        </oleObject>
      </mc:Choice>
      <mc:Fallback>
        <oleObject progId="PBrush" shapeId="57530" r:id="rId4180"/>
      </mc:Fallback>
    </mc:AlternateContent>
    <mc:AlternateContent xmlns:mc="http://schemas.openxmlformats.org/markup-compatibility/2006">
      <mc:Choice Requires="x14">
        <oleObject progId="PBrush" shapeId="57531" r:id="rId4181">
          <objectPr defaultSize="0" r:id="rId415">
            <anchor moveWithCells="1" sizeWithCells="1">
              <from>
                <xdr:col>42</xdr:col>
                <xdr:colOff>0</xdr:colOff>
                <xdr:row>157</xdr:row>
                <xdr:rowOff>0</xdr:rowOff>
              </from>
              <to>
                <xdr:col>42</xdr:col>
                <xdr:colOff>400050</xdr:colOff>
                <xdr:row>157</xdr:row>
                <xdr:rowOff>485775</xdr:rowOff>
              </to>
            </anchor>
          </objectPr>
        </oleObject>
      </mc:Choice>
      <mc:Fallback>
        <oleObject progId="PBrush" shapeId="57531" r:id="rId4181"/>
      </mc:Fallback>
    </mc:AlternateContent>
    <mc:AlternateContent xmlns:mc="http://schemas.openxmlformats.org/markup-compatibility/2006">
      <mc:Choice Requires="x14">
        <oleObject progId="PBrush" shapeId="57532" r:id="rId4182">
          <objectPr defaultSize="0" r:id="rId296">
            <anchor moveWithCells="1" sizeWithCells="1">
              <from>
                <xdr:col>30</xdr:col>
                <xdr:colOff>0</xdr:colOff>
                <xdr:row>157</xdr:row>
                <xdr:rowOff>0</xdr:rowOff>
              </from>
              <to>
                <xdr:col>30</xdr:col>
                <xdr:colOff>400050</xdr:colOff>
                <xdr:row>157</xdr:row>
                <xdr:rowOff>485775</xdr:rowOff>
              </to>
            </anchor>
          </objectPr>
        </oleObject>
      </mc:Choice>
      <mc:Fallback>
        <oleObject progId="PBrush" shapeId="57532" r:id="rId4182"/>
      </mc:Fallback>
    </mc:AlternateContent>
    <mc:AlternateContent xmlns:mc="http://schemas.openxmlformats.org/markup-compatibility/2006">
      <mc:Choice Requires="x14">
        <oleObject progId="PBrush" shapeId="57533" r:id="rId4183">
          <objectPr defaultSize="0" r:id="rId17">
            <anchor moveWithCells="1" sizeWithCells="1">
              <from>
                <xdr:col>48</xdr:col>
                <xdr:colOff>0</xdr:colOff>
                <xdr:row>157</xdr:row>
                <xdr:rowOff>0</xdr:rowOff>
              </from>
              <to>
                <xdr:col>48</xdr:col>
                <xdr:colOff>400050</xdr:colOff>
                <xdr:row>157</xdr:row>
                <xdr:rowOff>485775</xdr:rowOff>
              </to>
            </anchor>
          </objectPr>
        </oleObject>
      </mc:Choice>
      <mc:Fallback>
        <oleObject progId="PBrush" shapeId="57533" r:id="rId4183"/>
      </mc:Fallback>
    </mc:AlternateContent>
    <mc:AlternateContent xmlns:mc="http://schemas.openxmlformats.org/markup-compatibility/2006">
      <mc:Choice Requires="x14">
        <oleObject progId="PBrush" shapeId="57534" r:id="rId4184">
          <objectPr defaultSize="0" r:id="rId129">
            <anchor moveWithCells="1" sizeWithCells="1">
              <from>
                <xdr:col>50</xdr:col>
                <xdr:colOff>0</xdr:colOff>
                <xdr:row>157</xdr:row>
                <xdr:rowOff>0</xdr:rowOff>
              </from>
              <to>
                <xdr:col>50</xdr:col>
                <xdr:colOff>400050</xdr:colOff>
                <xdr:row>157</xdr:row>
                <xdr:rowOff>485775</xdr:rowOff>
              </to>
            </anchor>
          </objectPr>
        </oleObject>
      </mc:Choice>
      <mc:Fallback>
        <oleObject progId="PBrush" shapeId="57534" r:id="rId4184"/>
      </mc:Fallback>
    </mc:AlternateContent>
    <mc:AlternateContent xmlns:mc="http://schemas.openxmlformats.org/markup-compatibility/2006">
      <mc:Choice Requires="x14">
        <oleObject progId="PBrush" shapeId="57535" r:id="rId4185">
          <objectPr defaultSize="0" r:id="rId19">
            <anchor moveWithCells="1" sizeWithCells="1">
              <from>
                <xdr:col>52</xdr:col>
                <xdr:colOff>0</xdr:colOff>
                <xdr:row>157</xdr:row>
                <xdr:rowOff>0</xdr:rowOff>
              </from>
              <to>
                <xdr:col>52</xdr:col>
                <xdr:colOff>400050</xdr:colOff>
                <xdr:row>157</xdr:row>
                <xdr:rowOff>485775</xdr:rowOff>
              </to>
            </anchor>
          </objectPr>
        </oleObject>
      </mc:Choice>
      <mc:Fallback>
        <oleObject progId="PBrush" shapeId="57535" r:id="rId4185"/>
      </mc:Fallback>
    </mc:AlternateContent>
    <mc:AlternateContent xmlns:mc="http://schemas.openxmlformats.org/markup-compatibility/2006">
      <mc:Choice Requires="x14">
        <oleObject progId="PBrush" shapeId="57536" r:id="rId4186">
          <objectPr defaultSize="0" r:id="rId621">
            <anchor moveWithCells="1" sizeWithCells="1">
              <from>
                <xdr:col>58</xdr:col>
                <xdr:colOff>0</xdr:colOff>
                <xdr:row>157</xdr:row>
                <xdr:rowOff>0</xdr:rowOff>
              </from>
              <to>
                <xdr:col>58</xdr:col>
                <xdr:colOff>400050</xdr:colOff>
                <xdr:row>157</xdr:row>
                <xdr:rowOff>485775</xdr:rowOff>
              </to>
            </anchor>
          </objectPr>
        </oleObject>
      </mc:Choice>
      <mc:Fallback>
        <oleObject progId="PBrush" shapeId="57536" r:id="rId4186"/>
      </mc:Fallback>
    </mc:AlternateContent>
    <mc:AlternateContent xmlns:mc="http://schemas.openxmlformats.org/markup-compatibility/2006">
      <mc:Choice Requires="x14">
        <oleObject progId="PBrush" shapeId="57537" r:id="rId4187">
          <objectPr defaultSize="0" r:id="rId570">
            <anchor moveWithCells="1" sizeWithCells="1">
              <from>
                <xdr:col>56</xdr:col>
                <xdr:colOff>0</xdr:colOff>
                <xdr:row>157</xdr:row>
                <xdr:rowOff>0</xdr:rowOff>
              </from>
              <to>
                <xdr:col>56</xdr:col>
                <xdr:colOff>400050</xdr:colOff>
                <xdr:row>157</xdr:row>
                <xdr:rowOff>485775</xdr:rowOff>
              </to>
            </anchor>
          </objectPr>
        </oleObject>
      </mc:Choice>
      <mc:Fallback>
        <oleObject progId="PBrush" shapeId="57537" r:id="rId4187"/>
      </mc:Fallback>
    </mc:AlternateContent>
    <mc:AlternateContent xmlns:mc="http://schemas.openxmlformats.org/markup-compatibility/2006">
      <mc:Choice Requires="x14">
        <oleObject progId="PBrush" shapeId="57538" r:id="rId4188">
          <objectPr defaultSize="0" r:id="rId503">
            <anchor moveWithCells="1" sizeWithCells="1">
              <from>
                <xdr:col>54</xdr:col>
                <xdr:colOff>0</xdr:colOff>
                <xdr:row>157</xdr:row>
                <xdr:rowOff>0</xdr:rowOff>
              </from>
              <to>
                <xdr:col>54</xdr:col>
                <xdr:colOff>400050</xdr:colOff>
                <xdr:row>157</xdr:row>
                <xdr:rowOff>485775</xdr:rowOff>
              </to>
            </anchor>
          </objectPr>
        </oleObject>
      </mc:Choice>
      <mc:Fallback>
        <oleObject progId="PBrush" shapeId="57538" r:id="rId4188"/>
      </mc:Fallback>
    </mc:AlternateContent>
    <mc:AlternateContent xmlns:mc="http://schemas.openxmlformats.org/markup-compatibility/2006">
      <mc:Choice Requires="x14">
        <oleObject progId="PBrush" shapeId="57539" r:id="rId4189">
          <objectPr defaultSize="0" r:id="rId2022">
            <anchor moveWithCells="1" sizeWithCells="1">
              <from>
                <xdr:col>28</xdr:col>
                <xdr:colOff>0</xdr:colOff>
                <xdr:row>158</xdr:row>
                <xdr:rowOff>0</xdr:rowOff>
              </from>
              <to>
                <xdr:col>28</xdr:col>
                <xdr:colOff>400050</xdr:colOff>
                <xdr:row>158</xdr:row>
                <xdr:rowOff>485775</xdr:rowOff>
              </to>
            </anchor>
          </objectPr>
        </oleObject>
      </mc:Choice>
      <mc:Fallback>
        <oleObject progId="PBrush" shapeId="57539" r:id="rId4189"/>
      </mc:Fallback>
    </mc:AlternateContent>
    <mc:AlternateContent xmlns:mc="http://schemas.openxmlformats.org/markup-compatibility/2006">
      <mc:Choice Requires="x14">
        <oleObject progId="PBrush" shapeId="57540" r:id="rId4190">
          <objectPr defaultSize="0" r:id="rId202">
            <anchor moveWithCells="1" sizeWithCells="1">
              <from>
                <xdr:col>32</xdr:col>
                <xdr:colOff>0</xdr:colOff>
                <xdr:row>158</xdr:row>
                <xdr:rowOff>0</xdr:rowOff>
              </from>
              <to>
                <xdr:col>32</xdr:col>
                <xdr:colOff>400050</xdr:colOff>
                <xdr:row>158</xdr:row>
                <xdr:rowOff>485775</xdr:rowOff>
              </to>
            </anchor>
          </objectPr>
        </oleObject>
      </mc:Choice>
      <mc:Fallback>
        <oleObject progId="PBrush" shapeId="57540" r:id="rId4190"/>
      </mc:Fallback>
    </mc:AlternateContent>
    <mc:AlternateContent xmlns:mc="http://schemas.openxmlformats.org/markup-compatibility/2006">
      <mc:Choice Requires="x14">
        <oleObject progId="PBrush" shapeId="57541" r:id="rId4191">
          <objectPr defaultSize="0" r:id="rId131">
            <anchor moveWithCells="1" sizeWithCells="1">
              <from>
                <xdr:col>30</xdr:col>
                <xdr:colOff>0</xdr:colOff>
                <xdr:row>158</xdr:row>
                <xdr:rowOff>0</xdr:rowOff>
              </from>
              <to>
                <xdr:col>30</xdr:col>
                <xdr:colOff>400050</xdr:colOff>
                <xdr:row>158</xdr:row>
                <xdr:rowOff>485775</xdr:rowOff>
              </to>
            </anchor>
          </objectPr>
        </oleObject>
      </mc:Choice>
      <mc:Fallback>
        <oleObject progId="PBrush" shapeId="57541" r:id="rId4191"/>
      </mc:Fallback>
    </mc:AlternateContent>
    <mc:AlternateContent xmlns:mc="http://schemas.openxmlformats.org/markup-compatibility/2006">
      <mc:Choice Requires="x14">
        <oleObject progId="PBrush" shapeId="57542" r:id="rId4192">
          <objectPr defaultSize="0" r:id="rId5">
            <anchor moveWithCells="1" sizeWithCells="1">
              <from>
                <xdr:col>34</xdr:col>
                <xdr:colOff>0</xdr:colOff>
                <xdr:row>158</xdr:row>
                <xdr:rowOff>0</xdr:rowOff>
              </from>
              <to>
                <xdr:col>34</xdr:col>
                <xdr:colOff>400050</xdr:colOff>
                <xdr:row>158</xdr:row>
                <xdr:rowOff>485775</xdr:rowOff>
              </to>
            </anchor>
          </objectPr>
        </oleObject>
      </mc:Choice>
      <mc:Fallback>
        <oleObject progId="PBrush" shapeId="57542" r:id="rId4192"/>
      </mc:Fallback>
    </mc:AlternateContent>
    <mc:AlternateContent xmlns:mc="http://schemas.openxmlformats.org/markup-compatibility/2006">
      <mc:Choice Requires="x14">
        <oleObject progId="PBrush" shapeId="57543" r:id="rId4193">
          <objectPr defaultSize="0" r:id="rId573">
            <anchor moveWithCells="1" sizeWithCells="1">
              <from>
                <xdr:col>42</xdr:col>
                <xdr:colOff>0</xdr:colOff>
                <xdr:row>158</xdr:row>
                <xdr:rowOff>0</xdr:rowOff>
              </from>
              <to>
                <xdr:col>42</xdr:col>
                <xdr:colOff>400050</xdr:colOff>
                <xdr:row>158</xdr:row>
                <xdr:rowOff>485775</xdr:rowOff>
              </to>
            </anchor>
          </objectPr>
        </oleObject>
      </mc:Choice>
      <mc:Fallback>
        <oleObject progId="PBrush" shapeId="57543" r:id="rId4193"/>
      </mc:Fallback>
    </mc:AlternateContent>
    <mc:AlternateContent xmlns:mc="http://schemas.openxmlformats.org/markup-compatibility/2006">
      <mc:Choice Requires="x14">
        <oleObject progId="PBrush" shapeId="57544" r:id="rId4194">
          <objectPr defaultSize="0" r:id="rId355">
            <anchor moveWithCells="1" sizeWithCells="1">
              <from>
                <xdr:col>36</xdr:col>
                <xdr:colOff>0</xdr:colOff>
                <xdr:row>158</xdr:row>
                <xdr:rowOff>0</xdr:rowOff>
              </from>
              <to>
                <xdr:col>36</xdr:col>
                <xdr:colOff>400050</xdr:colOff>
                <xdr:row>158</xdr:row>
                <xdr:rowOff>485775</xdr:rowOff>
              </to>
            </anchor>
          </objectPr>
        </oleObject>
      </mc:Choice>
      <mc:Fallback>
        <oleObject progId="PBrush" shapeId="57544" r:id="rId4194"/>
      </mc:Fallback>
    </mc:AlternateContent>
    <mc:AlternateContent xmlns:mc="http://schemas.openxmlformats.org/markup-compatibility/2006">
      <mc:Choice Requires="x14">
        <oleObject progId="PBrush" shapeId="57545" r:id="rId4195">
          <objectPr defaultSize="0" r:id="rId506">
            <anchor moveWithCells="1" sizeWithCells="1">
              <from>
                <xdr:col>40</xdr:col>
                <xdr:colOff>0</xdr:colOff>
                <xdr:row>158</xdr:row>
                <xdr:rowOff>0</xdr:rowOff>
              </from>
              <to>
                <xdr:col>40</xdr:col>
                <xdr:colOff>400050</xdr:colOff>
                <xdr:row>158</xdr:row>
                <xdr:rowOff>485775</xdr:rowOff>
              </to>
            </anchor>
          </objectPr>
        </oleObject>
      </mc:Choice>
      <mc:Fallback>
        <oleObject progId="PBrush" shapeId="57545" r:id="rId4195"/>
      </mc:Fallback>
    </mc:AlternateContent>
    <mc:AlternateContent xmlns:mc="http://schemas.openxmlformats.org/markup-compatibility/2006">
      <mc:Choice Requires="x14">
        <oleObject progId="PBrush" shapeId="57546" r:id="rId4196">
          <objectPr defaultSize="0" r:id="rId415">
            <anchor moveWithCells="1" sizeWithCells="1">
              <from>
                <xdr:col>38</xdr:col>
                <xdr:colOff>0</xdr:colOff>
                <xdr:row>158</xdr:row>
                <xdr:rowOff>0</xdr:rowOff>
              </from>
              <to>
                <xdr:col>38</xdr:col>
                <xdr:colOff>400050</xdr:colOff>
                <xdr:row>158</xdr:row>
                <xdr:rowOff>485775</xdr:rowOff>
              </to>
            </anchor>
          </objectPr>
        </oleObject>
      </mc:Choice>
      <mc:Fallback>
        <oleObject progId="PBrush" shapeId="57546" r:id="rId4196"/>
      </mc:Fallback>
    </mc:AlternateContent>
    <mc:AlternateContent xmlns:mc="http://schemas.openxmlformats.org/markup-compatibility/2006">
      <mc:Choice Requires="x14">
        <oleObject progId="PBrush" shapeId="57547" r:id="rId4197">
          <objectPr defaultSize="0" r:id="rId1890">
            <anchor moveWithCells="1" sizeWithCells="1">
              <from>
                <xdr:col>46</xdr:col>
                <xdr:colOff>0</xdr:colOff>
                <xdr:row>158</xdr:row>
                <xdr:rowOff>0</xdr:rowOff>
              </from>
              <to>
                <xdr:col>46</xdr:col>
                <xdr:colOff>400050</xdr:colOff>
                <xdr:row>158</xdr:row>
                <xdr:rowOff>485775</xdr:rowOff>
              </to>
            </anchor>
          </objectPr>
        </oleObject>
      </mc:Choice>
      <mc:Fallback>
        <oleObject progId="PBrush" shapeId="57547" r:id="rId4197"/>
      </mc:Fallback>
    </mc:AlternateContent>
    <mc:AlternateContent xmlns:mc="http://schemas.openxmlformats.org/markup-compatibility/2006">
      <mc:Choice Requires="x14">
        <oleObject progId="PBrush" shapeId="57548" r:id="rId4198">
          <objectPr defaultSize="0" r:id="rId1979">
            <anchor moveWithCells="1" sizeWithCells="1">
              <from>
                <xdr:col>48</xdr:col>
                <xdr:colOff>0</xdr:colOff>
                <xdr:row>158</xdr:row>
                <xdr:rowOff>0</xdr:rowOff>
              </from>
              <to>
                <xdr:col>48</xdr:col>
                <xdr:colOff>400050</xdr:colOff>
                <xdr:row>158</xdr:row>
                <xdr:rowOff>485775</xdr:rowOff>
              </to>
            </anchor>
          </objectPr>
        </oleObject>
      </mc:Choice>
      <mc:Fallback>
        <oleObject progId="PBrush" shapeId="57548" r:id="rId4198"/>
      </mc:Fallback>
    </mc:AlternateContent>
    <mc:AlternateContent xmlns:mc="http://schemas.openxmlformats.org/markup-compatibility/2006">
      <mc:Choice Requires="x14">
        <oleObject progId="PBrush" shapeId="57549" r:id="rId4199">
          <objectPr defaultSize="0" r:id="rId1770">
            <anchor moveWithCells="1" sizeWithCells="1">
              <from>
                <xdr:col>44</xdr:col>
                <xdr:colOff>0</xdr:colOff>
                <xdr:row>158</xdr:row>
                <xdr:rowOff>0</xdr:rowOff>
              </from>
              <to>
                <xdr:col>44</xdr:col>
                <xdr:colOff>400050</xdr:colOff>
                <xdr:row>158</xdr:row>
                <xdr:rowOff>485775</xdr:rowOff>
              </to>
            </anchor>
          </objectPr>
        </oleObject>
      </mc:Choice>
      <mc:Fallback>
        <oleObject progId="PBrush" shapeId="57549" r:id="rId4199"/>
      </mc:Fallback>
    </mc:AlternateContent>
    <mc:AlternateContent xmlns:mc="http://schemas.openxmlformats.org/markup-compatibility/2006">
      <mc:Choice Requires="x14">
        <oleObject progId="PBrush" shapeId="57550" r:id="rId4200">
          <objectPr defaultSize="0" r:id="rId1196">
            <anchor moveWithCells="1" sizeWithCells="1">
              <from>
                <xdr:col>32</xdr:col>
                <xdr:colOff>0</xdr:colOff>
                <xdr:row>248</xdr:row>
                <xdr:rowOff>0</xdr:rowOff>
              </from>
              <to>
                <xdr:col>32</xdr:col>
                <xdr:colOff>400050</xdr:colOff>
                <xdr:row>248</xdr:row>
                <xdr:rowOff>485775</xdr:rowOff>
              </to>
            </anchor>
          </objectPr>
        </oleObject>
      </mc:Choice>
      <mc:Fallback>
        <oleObject progId="PBrush" shapeId="57550" r:id="rId4200"/>
      </mc:Fallback>
    </mc:AlternateContent>
    <mc:AlternateContent xmlns:mc="http://schemas.openxmlformats.org/markup-compatibility/2006">
      <mc:Choice Requires="x14">
        <oleObject progId="PBrush" shapeId="57551" r:id="rId4201">
          <objectPr defaultSize="0" r:id="rId1907">
            <anchor moveWithCells="1" sizeWithCells="1">
              <from>
                <xdr:col>50</xdr:col>
                <xdr:colOff>0</xdr:colOff>
                <xdr:row>248</xdr:row>
                <xdr:rowOff>0</xdr:rowOff>
              </from>
              <to>
                <xdr:col>50</xdr:col>
                <xdr:colOff>400050</xdr:colOff>
                <xdr:row>248</xdr:row>
                <xdr:rowOff>485775</xdr:rowOff>
              </to>
            </anchor>
          </objectPr>
        </oleObject>
      </mc:Choice>
      <mc:Fallback>
        <oleObject progId="PBrush" shapeId="57551" r:id="rId4201"/>
      </mc:Fallback>
    </mc:AlternateContent>
    <mc:AlternateContent xmlns:mc="http://schemas.openxmlformats.org/markup-compatibility/2006">
      <mc:Choice Requires="x14">
        <oleObject progId="PBrush" shapeId="57552" r:id="rId4202">
          <objectPr defaultSize="0" r:id="rId2035">
            <anchor moveWithCells="1" sizeWithCells="1">
              <from>
                <xdr:col>30</xdr:col>
                <xdr:colOff>0</xdr:colOff>
                <xdr:row>248</xdr:row>
                <xdr:rowOff>0</xdr:rowOff>
              </from>
              <to>
                <xdr:col>30</xdr:col>
                <xdr:colOff>400050</xdr:colOff>
                <xdr:row>248</xdr:row>
                <xdr:rowOff>485775</xdr:rowOff>
              </to>
            </anchor>
          </objectPr>
        </oleObject>
      </mc:Choice>
      <mc:Fallback>
        <oleObject progId="PBrush" shapeId="57552" r:id="rId4202"/>
      </mc:Fallback>
    </mc:AlternateContent>
    <mc:AlternateContent xmlns:mc="http://schemas.openxmlformats.org/markup-compatibility/2006">
      <mc:Choice Requires="x14">
        <oleObject progId="PBrush" shapeId="57553" r:id="rId4203">
          <objectPr defaultSize="0" r:id="rId2037">
            <anchor moveWithCells="1" sizeWithCells="1">
              <from>
                <xdr:col>28</xdr:col>
                <xdr:colOff>0</xdr:colOff>
                <xdr:row>248</xdr:row>
                <xdr:rowOff>0</xdr:rowOff>
              </from>
              <to>
                <xdr:col>28</xdr:col>
                <xdr:colOff>400050</xdr:colOff>
                <xdr:row>248</xdr:row>
                <xdr:rowOff>485775</xdr:rowOff>
              </to>
            </anchor>
          </objectPr>
        </oleObject>
      </mc:Choice>
      <mc:Fallback>
        <oleObject progId="PBrush" shapeId="57553" r:id="rId4203"/>
      </mc:Fallback>
    </mc:AlternateContent>
    <mc:AlternateContent xmlns:mc="http://schemas.openxmlformats.org/markup-compatibility/2006">
      <mc:Choice Requires="x14">
        <oleObject progId="PBrush" shapeId="57554" r:id="rId4204">
          <objectPr defaultSize="0" r:id="rId1213">
            <anchor moveWithCells="1" sizeWithCells="1">
              <from>
                <xdr:col>34</xdr:col>
                <xdr:colOff>0</xdr:colOff>
                <xdr:row>248</xdr:row>
                <xdr:rowOff>0</xdr:rowOff>
              </from>
              <to>
                <xdr:col>34</xdr:col>
                <xdr:colOff>400050</xdr:colOff>
                <xdr:row>248</xdr:row>
                <xdr:rowOff>485775</xdr:rowOff>
              </to>
            </anchor>
          </objectPr>
        </oleObject>
      </mc:Choice>
      <mc:Fallback>
        <oleObject progId="PBrush" shapeId="57554" r:id="rId4204"/>
      </mc:Fallback>
    </mc:AlternateContent>
    <mc:AlternateContent xmlns:mc="http://schemas.openxmlformats.org/markup-compatibility/2006">
      <mc:Choice Requires="x14">
        <oleObject progId="PBrush" shapeId="57555" r:id="rId4205">
          <objectPr defaultSize="0" r:id="rId1883">
            <anchor moveWithCells="1" sizeWithCells="1">
              <from>
                <xdr:col>36</xdr:col>
                <xdr:colOff>0</xdr:colOff>
                <xdr:row>248</xdr:row>
                <xdr:rowOff>0</xdr:rowOff>
              </from>
              <to>
                <xdr:col>36</xdr:col>
                <xdr:colOff>400050</xdr:colOff>
                <xdr:row>248</xdr:row>
                <xdr:rowOff>485775</xdr:rowOff>
              </to>
            </anchor>
          </objectPr>
        </oleObject>
      </mc:Choice>
      <mc:Fallback>
        <oleObject progId="PBrush" shapeId="57555" r:id="rId4205"/>
      </mc:Fallback>
    </mc:AlternateContent>
    <mc:AlternateContent xmlns:mc="http://schemas.openxmlformats.org/markup-compatibility/2006">
      <mc:Choice Requires="x14">
        <oleObject progId="PBrush" shapeId="57556" r:id="rId4206">
          <objectPr defaultSize="0" r:id="rId1890">
            <anchor moveWithCells="1" sizeWithCells="1">
              <from>
                <xdr:col>40</xdr:col>
                <xdr:colOff>0</xdr:colOff>
                <xdr:row>248</xdr:row>
                <xdr:rowOff>0</xdr:rowOff>
              </from>
              <to>
                <xdr:col>40</xdr:col>
                <xdr:colOff>400050</xdr:colOff>
                <xdr:row>248</xdr:row>
                <xdr:rowOff>485775</xdr:rowOff>
              </to>
            </anchor>
          </objectPr>
        </oleObject>
      </mc:Choice>
      <mc:Fallback>
        <oleObject progId="PBrush" shapeId="57556" r:id="rId4206"/>
      </mc:Fallback>
    </mc:AlternateContent>
    <mc:AlternateContent xmlns:mc="http://schemas.openxmlformats.org/markup-compatibility/2006">
      <mc:Choice Requires="x14">
        <oleObject progId="PBrush" shapeId="57557" r:id="rId4207">
          <objectPr defaultSize="0" r:id="rId1169">
            <anchor moveWithCells="1" sizeWithCells="1">
              <from>
                <xdr:col>38</xdr:col>
                <xdr:colOff>0</xdr:colOff>
                <xdr:row>248</xdr:row>
                <xdr:rowOff>0</xdr:rowOff>
              </from>
              <to>
                <xdr:col>38</xdr:col>
                <xdr:colOff>400050</xdr:colOff>
                <xdr:row>248</xdr:row>
                <xdr:rowOff>485775</xdr:rowOff>
              </to>
            </anchor>
          </objectPr>
        </oleObject>
      </mc:Choice>
      <mc:Fallback>
        <oleObject progId="PBrush" shapeId="57557" r:id="rId4207"/>
      </mc:Fallback>
    </mc:AlternateContent>
    <mc:AlternateContent xmlns:mc="http://schemas.openxmlformats.org/markup-compatibility/2006">
      <mc:Choice Requires="x14">
        <oleObject progId="PBrush" shapeId="57558" r:id="rId4208">
          <objectPr defaultSize="0" r:id="rId1160">
            <anchor moveWithCells="1" sizeWithCells="1">
              <from>
                <xdr:col>42</xdr:col>
                <xdr:colOff>0</xdr:colOff>
                <xdr:row>248</xdr:row>
                <xdr:rowOff>0</xdr:rowOff>
              </from>
              <to>
                <xdr:col>42</xdr:col>
                <xdr:colOff>400050</xdr:colOff>
                <xdr:row>248</xdr:row>
                <xdr:rowOff>485775</xdr:rowOff>
              </to>
            </anchor>
          </objectPr>
        </oleObject>
      </mc:Choice>
      <mc:Fallback>
        <oleObject progId="PBrush" shapeId="57558" r:id="rId4208"/>
      </mc:Fallback>
    </mc:AlternateContent>
    <mc:AlternateContent xmlns:mc="http://schemas.openxmlformats.org/markup-compatibility/2006">
      <mc:Choice Requires="x14">
        <oleObject progId="PBrush" shapeId="57559" r:id="rId4209">
          <objectPr defaultSize="0" r:id="rId1770">
            <anchor moveWithCells="1" sizeWithCells="1">
              <from>
                <xdr:col>44</xdr:col>
                <xdr:colOff>0</xdr:colOff>
                <xdr:row>248</xdr:row>
                <xdr:rowOff>0</xdr:rowOff>
              </from>
              <to>
                <xdr:col>44</xdr:col>
                <xdr:colOff>400050</xdr:colOff>
                <xdr:row>248</xdr:row>
                <xdr:rowOff>485775</xdr:rowOff>
              </to>
            </anchor>
          </objectPr>
        </oleObject>
      </mc:Choice>
      <mc:Fallback>
        <oleObject progId="PBrush" shapeId="57559" r:id="rId4209"/>
      </mc:Fallback>
    </mc:AlternateContent>
    <mc:AlternateContent xmlns:mc="http://schemas.openxmlformats.org/markup-compatibility/2006">
      <mc:Choice Requires="x14">
        <oleObject progId="PBrush" shapeId="57560" r:id="rId4210">
          <objectPr defaultSize="0" r:id="rId1134">
            <anchor moveWithCells="1" sizeWithCells="1">
              <from>
                <xdr:col>46</xdr:col>
                <xdr:colOff>0</xdr:colOff>
                <xdr:row>248</xdr:row>
                <xdr:rowOff>0</xdr:rowOff>
              </from>
              <to>
                <xdr:col>46</xdr:col>
                <xdr:colOff>400050</xdr:colOff>
                <xdr:row>248</xdr:row>
                <xdr:rowOff>485775</xdr:rowOff>
              </to>
            </anchor>
          </objectPr>
        </oleObject>
      </mc:Choice>
      <mc:Fallback>
        <oleObject progId="PBrush" shapeId="57560" r:id="rId4210"/>
      </mc:Fallback>
    </mc:AlternateContent>
    <mc:AlternateContent xmlns:mc="http://schemas.openxmlformats.org/markup-compatibility/2006">
      <mc:Choice Requires="x14">
        <oleObject progId="PBrush" shapeId="57561" r:id="rId4211">
          <objectPr defaultSize="0" r:id="rId1151">
            <anchor moveWithCells="1" sizeWithCells="1">
              <from>
                <xdr:col>48</xdr:col>
                <xdr:colOff>0</xdr:colOff>
                <xdr:row>248</xdr:row>
                <xdr:rowOff>0</xdr:rowOff>
              </from>
              <to>
                <xdr:col>48</xdr:col>
                <xdr:colOff>400050</xdr:colOff>
                <xdr:row>248</xdr:row>
                <xdr:rowOff>485775</xdr:rowOff>
              </to>
            </anchor>
          </objectPr>
        </oleObject>
      </mc:Choice>
      <mc:Fallback>
        <oleObject progId="PBrush" shapeId="57561" r:id="rId4211"/>
      </mc:Fallback>
    </mc:AlternateContent>
    <mc:AlternateContent xmlns:mc="http://schemas.openxmlformats.org/markup-compatibility/2006">
      <mc:Choice Requires="x14">
        <oleObject progId="PBrush" shapeId="57562" r:id="rId4212">
          <objectPr defaultSize="0" r:id="rId1987">
            <anchor moveWithCells="1" sizeWithCells="1">
              <from>
                <xdr:col>52</xdr:col>
                <xdr:colOff>0</xdr:colOff>
                <xdr:row>248</xdr:row>
                <xdr:rowOff>0</xdr:rowOff>
              </from>
              <to>
                <xdr:col>52</xdr:col>
                <xdr:colOff>400050</xdr:colOff>
                <xdr:row>248</xdr:row>
                <xdr:rowOff>485775</xdr:rowOff>
              </to>
            </anchor>
          </objectPr>
        </oleObject>
      </mc:Choice>
      <mc:Fallback>
        <oleObject progId="PBrush" shapeId="57562" r:id="rId4212"/>
      </mc:Fallback>
    </mc:AlternateContent>
  </oleObjec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62"/>
  <sheetViews>
    <sheetView workbookViewId="0">
      <pane ySplit="5" topLeftCell="A6" activePane="bottomLeft" state="frozen"/>
      <selection pane="bottomLeft"/>
    </sheetView>
  </sheetViews>
  <sheetFormatPr baseColWidth="10" defaultColWidth="11.42578125" defaultRowHeight="11.25" customHeight="1" x14ac:dyDescent="0.25"/>
  <cols>
    <col min="1" max="15" width="11.42578125" style="359" customWidth="1"/>
    <col min="16" max="16" width="16.42578125" style="359" customWidth="1"/>
    <col min="17" max="16384" width="11.42578125" style="359"/>
  </cols>
  <sheetData>
    <row r="1" spans="1:18" ht="11.25" customHeight="1" thickBot="1" x14ac:dyDescent="0.3">
      <c r="R1" s="445">
        <v>15</v>
      </c>
    </row>
    <row r="2" spans="1:18" ht="11.25" customHeight="1" x14ac:dyDescent="0.25">
      <c r="A2" s="593" t="s">
        <v>1332</v>
      </c>
      <c r="B2" s="594"/>
      <c r="C2" s="594"/>
      <c r="D2" s="594"/>
      <c r="E2" s="594"/>
      <c r="F2" s="594"/>
      <c r="G2" s="594"/>
      <c r="H2" s="594"/>
      <c r="I2" s="594"/>
      <c r="J2" s="594"/>
      <c r="K2" s="594"/>
      <c r="L2" s="594"/>
      <c r="M2" s="594"/>
      <c r="N2" s="594"/>
      <c r="O2" s="594"/>
      <c r="P2" s="595"/>
      <c r="R2" s="445">
        <v>15</v>
      </c>
    </row>
    <row r="3" spans="1:18" ht="11.25" customHeight="1" x14ac:dyDescent="0.25">
      <c r="A3" s="596"/>
      <c r="B3" s="597"/>
      <c r="C3" s="597"/>
      <c r="D3" s="597"/>
      <c r="E3" s="597"/>
      <c r="F3" s="597"/>
      <c r="G3" s="597"/>
      <c r="H3" s="597"/>
      <c r="I3" s="597"/>
      <c r="J3" s="597"/>
      <c r="K3" s="597"/>
      <c r="L3" s="597"/>
      <c r="M3" s="597"/>
      <c r="N3" s="597"/>
      <c r="O3" s="597"/>
      <c r="P3" s="598"/>
      <c r="R3" s="445">
        <v>15</v>
      </c>
    </row>
    <row r="4" spans="1:18" ht="11.25" customHeight="1" x14ac:dyDescent="0.25">
      <c r="A4" s="596"/>
      <c r="B4" s="597"/>
      <c r="C4" s="597"/>
      <c r="D4" s="597"/>
      <c r="E4" s="597"/>
      <c r="F4" s="597"/>
      <c r="G4" s="597"/>
      <c r="H4" s="597"/>
      <c r="I4" s="597"/>
      <c r="J4" s="597"/>
      <c r="K4" s="597"/>
      <c r="L4" s="597"/>
      <c r="M4" s="597"/>
      <c r="N4" s="597"/>
      <c r="O4" s="597"/>
      <c r="P4" s="598"/>
      <c r="R4" s="445">
        <v>15</v>
      </c>
    </row>
    <row r="5" spans="1:18" ht="11.25" customHeight="1" thickBot="1" x14ac:dyDescent="0.3">
      <c r="A5" s="599"/>
      <c r="B5" s="600"/>
      <c r="C5" s="600"/>
      <c r="D5" s="600"/>
      <c r="E5" s="600"/>
      <c r="F5" s="600"/>
      <c r="G5" s="600"/>
      <c r="H5" s="600"/>
      <c r="I5" s="600"/>
      <c r="J5" s="600"/>
      <c r="K5" s="600"/>
      <c r="L5" s="600"/>
      <c r="M5" s="600"/>
      <c r="N5" s="600"/>
      <c r="O5" s="600"/>
      <c r="P5" s="601"/>
      <c r="R5" s="445">
        <v>15</v>
      </c>
    </row>
    <row r="6" spans="1:18" ht="11.25" customHeight="1" x14ac:dyDescent="0.25">
      <c r="R6" s="445">
        <v>15</v>
      </c>
    </row>
    <row r="7" spans="1:18" ht="11.25" customHeight="1" x14ac:dyDescent="0.25">
      <c r="A7" s="360" t="s">
        <v>1268</v>
      </c>
      <c r="B7" s="361"/>
      <c r="C7" s="361"/>
      <c r="D7" s="361"/>
      <c r="E7" s="361"/>
      <c r="F7" s="361"/>
      <c r="G7" s="361"/>
      <c r="H7" s="361"/>
      <c r="I7" s="361"/>
      <c r="J7" s="361"/>
      <c r="K7" s="361"/>
      <c r="L7" s="361"/>
      <c r="M7" s="361"/>
      <c r="N7" s="361"/>
      <c r="O7" s="361"/>
      <c r="P7" s="361"/>
      <c r="R7" s="445">
        <v>15</v>
      </c>
    </row>
    <row r="8" spans="1:18" ht="11.25" customHeight="1" x14ac:dyDescent="0.25">
      <c r="A8" s="603" t="s">
        <v>1269</v>
      </c>
      <c r="B8" s="603"/>
      <c r="C8" s="603"/>
      <c r="D8" s="603"/>
      <c r="E8" s="603"/>
      <c r="F8" s="603"/>
      <c r="G8" s="603"/>
      <c r="H8" s="603"/>
      <c r="I8" s="603"/>
      <c r="J8" s="603"/>
      <c r="K8" s="603"/>
      <c r="L8" s="603"/>
      <c r="M8" s="603"/>
      <c r="N8" s="603"/>
      <c r="O8" s="603"/>
      <c r="P8" s="603"/>
      <c r="R8" s="445">
        <v>15</v>
      </c>
    </row>
    <row r="9" spans="1:18" ht="11.25" customHeight="1" x14ac:dyDescent="0.25">
      <c r="A9" s="603"/>
      <c r="B9" s="603"/>
      <c r="C9" s="603"/>
      <c r="D9" s="603"/>
      <c r="E9" s="603"/>
      <c r="F9" s="603"/>
      <c r="G9" s="603"/>
      <c r="H9" s="603"/>
      <c r="I9" s="603"/>
      <c r="J9" s="603"/>
      <c r="K9" s="603"/>
      <c r="L9" s="603"/>
      <c r="M9" s="603"/>
      <c r="N9" s="603"/>
      <c r="O9" s="603"/>
      <c r="P9" s="603"/>
      <c r="R9" s="445">
        <v>15</v>
      </c>
    </row>
    <row r="10" spans="1:18" ht="11.25" customHeight="1" x14ac:dyDescent="0.25">
      <c r="A10" s="603"/>
      <c r="B10" s="603"/>
      <c r="C10" s="603"/>
      <c r="D10" s="603"/>
      <c r="E10" s="603"/>
      <c r="F10" s="603"/>
      <c r="G10" s="603"/>
      <c r="H10" s="603"/>
      <c r="I10" s="603"/>
      <c r="J10" s="603"/>
      <c r="K10" s="603"/>
      <c r="L10" s="603"/>
      <c r="M10" s="603"/>
      <c r="N10" s="603"/>
      <c r="O10" s="603"/>
      <c r="P10" s="603"/>
      <c r="R10" s="445">
        <v>15</v>
      </c>
    </row>
    <row r="11" spans="1:18" ht="11.25" customHeight="1" x14ac:dyDescent="0.25">
      <c r="A11" s="603"/>
      <c r="B11" s="603"/>
      <c r="C11" s="603"/>
      <c r="D11" s="603"/>
      <c r="E11" s="603"/>
      <c r="F11" s="603"/>
      <c r="G11" s="603"/>
      <c r="H11" s="603"/>
      <c r="I11" s="603"/>
      <c r="J11" s="603"/>
      <c r="K11" s="603"/>
      <c r="L11" s="603"/>
      <c r="M11" s="603"/>
      <c r="N11" s="603"/>
      <c r="O11" s="603"/>
      <c r="P11" s="603"/>
      <c r="R11" s="445">
        <v>15</v>
      </c>
    </row>
    <row r="12" spans="1:18" ht="11.25" customHeight="1" x14ac:dyDescent="0.25">
      <c r="A12" s="603"/>
      <c r="B12" s="603"/>
      <c r="C12" s="603"/>
      <c r="D12" s="603"/>
      <c r="E12" s="603"/>
      <c r="F12" s="603"/>
      <c r="G12" s="603"/>
      <c r="H12" s="603"/>
      <c r="I12" s="603"/>
      <c r="J12" s="603"/>
      <c r="K12" s="603"/>
      <c r="L12" s="603"/>
      <c r="M12" s="603"/>
      <c r="N12" s="603"/>
      <c r="O12" s="603"/>
      <c r="P12" s="603"/>
      <c r="R12" s="445">
        <v>15</v>
      </c>
    </row>
    <row r="13" spans="1:18" ht="11.25" customHeight="1" x14ac:dyDescent="0.25">
      <c r="A13" s="409"/>
      <c r="B13" s="409"/>
      <c r="C13" s="409"/>
      <c r="D13" s="409"/>
      <c r="E13" s="409"/>
      <c r="F13" s="409"/>
      <c r="G13" s="409"/>
      <c r="H13" s="409"/>
      <c r="I13" s="409"/>
      <c r="J13" s="409"/>
      <c r="K13" s="409"/>
      <c r="L13" s="409"/>
      <c r="M13" s="409"/>
      <c r="N13" s="409"/>
      <c r="O13" s="409"/>
      <c r="P13" s="409"/>
      <c r="R13" s="445">
        <v>15</v>
      </c>
    </row>
    <row r="14" spans="1:18" ht="11.25" customHeight="1" x14ac:dyDescent="0.25">
      <c r="A14" s="603" t="s">
        <v>1253</v>
      </c>
      <c r="B14" s="603"/>
      <c r="C14" s="603"/>
      <c r="D14" s="603"/>
      <c r="E14" s="603"/>
      <c r="F14" s="603"/>
      <c r="G14" s="603"/>
      <c r="H14" s="603"/>
      <c r="I14" s="603"/>
      <c r="J14" s="603"/>
      <c r="K14" s="603"/>
      <c r="L14" s="603"/>
      <c r="M14" s="603"/>
      <c r="N14" s="603"/>
      <c r="O14" s="603"/>
      <c r="P14" s="603"/>
      <c r="R14" s="445">
        <v>15</v>
      </c>
    </row>
    <row r="15" spans="1:18" ht="11.25" customHeight="1" x14ac:dyDescent="0.25">
      <c r="A15" s="603"/>
      <c r="B15" s="603"/>
      <c r="C15" s="603"/>
      <c r="D15" s="603"/>
      <c r="E15" s="603"/>
      <c r="F15" s="603"/>
      <c r="G15" s="603"/>
      <c r="H15" s="603"/>
      <c r="I15" s="603"/>
      <c r="J15" s="603"/>
      <c r="K15" s="603"/>
      <c r="L15" s="603"/>
      <c r="M15" s="603"/>
      <c r="N15" s="603"/>
      <c r="O15" s="603"/>
      <c r="P15" s="603"/>
      <c r="R15" s="445">
        <v>15</v>
      </c>
    </row>
    <row r="16" spans="1:18" ht="11.25" customHeight="1" x14ac:dyDescent="0.25">
      <c r="A16" s="603"/>
      <c r="B16" s="603"/>
      <c r="C16" s="603"/>
      <c r="D16" s="603"/>
      <c r="E16" s="603"/>
      <c r="F16" s="603"/>
      <c r="G16" s="603"/>
      <c r="H16" s="603"/>
      <c r="I16" s="603"/>
      <c r="J16" s="603"/>
      <c r="K16" s="603"/>
      <c r="L16" s="603"/>
      <c r="M16" s="603"/>
      <c r="N16" s="603"/>
      <c r="O16" s="603"/>
      <c r="P16" s="603"/>
      <c r="R16" s="445">
        <v>15</v>
      </c>
    </row>
    <row r="17" spans="1:18" ht="11.25" customHeight="1" x14ac:dyDescent="0.25">
      <c r="A17" s="362"/>
      <c r="B17" s="362"/>
      <c r="C17" s="362"/>
      <c r="D17" s="362"/>
      <c r="E17" s="362"/>
      <c r="F17" s="362"/>
      <c r="G17" s="362"/>
      <c r="H17" s="362"/>
      <c r="I17" s="362"/>
      <c r="J17" s="362"/>
      <c r="K17" s="362"/>
      <c r="L17" s="362"/>
      <c r="M17" s="362"/>
      <c r="N17" s="362"/>
      <c r="O17" s="362"/>
      <c r="P17" s="362"/>
      <c r="R17" s="445">
        <v>15</v>
      </c>
    </row>
    <row r="18" spans="1:18" ht="11.25" customHeight="1" x14ac:dyDescent="0.25">
      <c r="A18" s="602" t="s">
        <v>1333</v>
      </c>
      <c r="B18" s="602"/>
      <c r="C18" s="602"/>
      <c r="D18" s="602"/>
      <c r="E18" s="602"/>
      <c r="F18" s="602"/>
      <c r="G18" s="602"/>
      <c r="H18" s="602"/>
      <c r="I18" s="602"/>
      <c r="J18" s="602"/>
      <c r="K18" s="602"/>
      <c r="L18" s="602"/>
      <c r="M18" s="602"/>
      <c r="N18" s="602"/>
      <c r="O18" s="602"/>
      <c r="P18" s="602"/>
      <c r="R18" s="445">
        <v>15</v>
      </c>
    </row>
    <row r="19" spans="1:18" ht="11.25" customHeight="1" x14ac:dyDescent="0.25">
      <c r="A19" s="602"/>
      <c r="B19" s="602"/>
      <c r="C19" s="602"/>
      <c r="D19" s="602"/>
      <c r="E19" s="602"/>
      <c r="F19" s="602"/>
      <c r="G19" s="602"/>
      <c r="H19" s="602"/>
      <c r="I19" s="602"/>
      <c r="J19" s="602"/>
      <c r="K19" s="602"/>
      <c r="L19" s="602"/>
      <c r="M19" s="602"/>
      <c r="N19" s="602"/>
      <c r="O19" s="602"/>
      <c r="P19" s="602"/>
      <c r="R19" s="445">
        <v>15</v>
      </c>
    </row>
    <row r="20" spans="1:18" ht="11.25" customHeight="1" x14ac:dyDescent="0.25">
      <c r="A20" s="602"/>
      <c r="B20" s="602"/>
      <c r="C20" s="602"/>
      <c r="D20" s="602"/>
      <c r="E20" s="602"/>
      <c r="F20" s="602"/>
      <c r="G20" s="602"/>
      <c r="H20" s="602"/>
      <c r="I20" s="602"/>
      <c r="J20" s="602"/>
      <c r="K20" s="602"/>
      <c r="L20" s="602"/>
      <c r="M20" s="602"/>
      <c r="N20" s="602"/>
      <c r="O20" s="602"/>
      <c r="P20" s="602"/>
      <c r="R20" s="445">
        <v>15</v>
      </c>
    </row>
    <row r="21" spans="1:18" ht="11.25" customHeight="1" x14ac:dyDescent="0.25">
      <c r="A21" s="408"/>
      <c r="B21" s="408"/>
      <c r="C21" s="408"/>
      <c r="D21" s="408"/>
      <c r="E21" s="408"/>
      <c r="F21" s="408"/>
      <c r="G21" s="408"/>
      <c r="H21" s="408"/>
      <c r="I21" s="408"/>
      <c r="J21" s="408"/>
      <c r="K21" s="408"/>
      <c r="L21" s="408"/>
      <c r="M21" s="408"/>
      <c r="N21" s="408"/>
      <c r="O21" s="408"/>
      <c r="P21" s="408"/>
      <c r="R21" s="445">
        <v>15</v>
      </c>
    </row>
    <row r="22" spans="1:18" ht="11.25" customHeight="1" x14ac:dyDescent="0.25">
      <c r="A22" s="602" t="s">
        <v>813</v>
      </c>
      <c r="B22" s="602"/>
      <c r="C22" s="602"/>
      <c r="D22" s="602"/>
      <c r="E22" s="602"/>
      <c r="F22" s="602"/>
      <c r="G22" s="602"/>
      <c r="H22" s="602"/>
      <c r="I22" s="602"/>
      <c r="J22" s="602"/>
      <c r="K22" s="602"/>
      <c r="L22" s="602"/>
      <c r="M22" s="602"/>
      <c r="N22" s="602"/>
      <c r="O22" s="602"/>
      <c r="P22" s="602"/>
      <c r="R22" s="445">
        <v>15</v>
      </c>
    </row>
    <row r="23" spans="1:18" ht="11.25" customHeight="1" x14ac:dyDescent="0.25">
      <c r="A23" s="602"/>
      <c r="B23" s="602"/>
      <c r="C23" s="602"/>
      <c r="D23" s="602"/>
      <c r="E23" s="602"/>
      <c r="F23" s="602"/>
      <c r="G23" s="602"/>
      <c r="H23" s="602"/>
      <c r="I23" s="602"/>
      <c r="J23" s="602"/>
      <c r="K23" s="602"/>
      <c r="L23" s="602"/>
      <c r="M23" s="602"/>
      <c r="N23" s="602"/>
      <c r="O23" s="602"/>
      <c r="P23" s="602"/>
      <c r="R23" s="445">
        <v>15</v>
      </c>
    </row>
    <row r="24" spans="1:18" ht="11.25" customHeight="1" x14ac:dyDescent="0.25">
      <c r="A24" s="602"/>
      <c r="B24" s="602"/>
      <c r="C24" s="602"/>
      <c r="D24" s="602"/>
      <c r="E24" s="602"/>
      <c r="F24" s="602"/>
      <c r="G24" s="602"/>
      <c r="H24" s="602"/>
      <c r="I24" s="602"/>
      <c r="J24" s="602"/>
      <c r="K24" s="602"/>
      <c r="L24" s="602"/>
      <c r="M24" s="602"/>
      <c r="N24" s="602"/>
      <c r="O24" s="602"/>
      <c r="P24" s="602"/>
      <c r="R24" s="445">
        <v>15</v>
      </c>
    </row>
    <row r="25" spans="1:18" ht="11.25" customHeight="1" x14ac:dyDescent="0.25">
      <c r="A25" s="602"/>
      <c r="B25" s="602"/>
      <c r="C25" s="602"/>
      <c r="D25" s="602"/>
      <c r="E25" s="602"/>
      <c r="F25" s="602"/>
      <c r="G25" s="602"/>
      <c r="H25" s="602"/>
      <c r="I25" s="602"/>
      <c r="J25" s="602"/>
      <c r="K25" s="602"/>
      <c r="L25" s="602"/>
      <c r="M25" s="602"/>
      <c r="N25" s="602"/>
      <c r="O25" s="602"/>
      <c r="P25" s="602"/>
      <c r="R25" s="445">
        <v>15</v>
      </c>
    </row>
    <row r="26" spans="1:18" ht="11.25" customHeight="1" x14ac:dyDescent="0.25">
      <c r="A26" s="363"/>
      <c r="B26" s="363"/>
      <c r="C26" s="363"/>
      <c r="D26" s="363"/>
      <c r="E26" s="363"/>
      <c r="F26" s="363"/>
      <c r="G26" s="363"/>
      <c r="H26" s="363"/>
      <c r="I26" s="363"/>
      <c r="J26" s="363"/>
      <c r="K26" s="363"/>
      <c r="L26" s="363"/>
      <c r="M26" s="363"/>
      <c r="N26" s="363"/>
      <c r="O26" s="363"/>
      <c r="P26" s="363"/>
      <c r="R26" s="445">
        <v>15</v>
      </c>
    </row>
    <row r="27" spans="1:18" ht="11.25" customHeight="1" x14ac:dyDescent="0.25">
      <c r="A27" s="364" t="s">
        <v>733</v>
      </c>
      <c r="B27" s="365"/>
      <c r="C27" s="365"/>
      <c r="D27" s="365"/>
      <c r="E27" s="365"/>
      <c r="F27" s="365"/>
      <c r="G27" s="365"/>
      <c r="H27" s="365"/>
      <c r="I27" s="365"/>
      <c r="J27" s="365"/>
      <c r="K27" s="365"/>
      <c r="L27" s="365"/>
      <c r="M27" s="365"/>
      <c r="N27" s="365"/>
      <c r="O27" s="365"/>
      <c r="P27" s="365"/>
      <c r="R27" s="445">
        <v>15</v>
      </c>
    </row>
    <row r="28" spans="1:18" ht="11.25" customHeight="1" x14ac:dyDescent="0.25">
      <c r="A28" s="592" t="s">
        <v>1362</v>
      </c>
      <c r="B28" s="592"/>
      <c r="C28" s="592"/>
      <c r="D28" s="592"/>
      <c r="E28" s="592"/>
      <c r="F28" s="592"/>
      <c r="G28" s="592"/>
      <c r="H28" s="592"/>
      <c r="I28" s="592"/>
      <c r="J28" s="592"/>
      <c r="K28" s="592"/>
      <c r="L28" s="592"/>
      <c r="M28" s="592"/>
      <c r="N28" s="592"/>
      <c r="O28" s="592"/>
      <c r="P28" s="592"/>
      <c r="R28" s="445">
        <v>15</v>
      </c>
    </row>
    <row r="29" spans="1:18" ht="11.25" customHeight="1" x14ac:dyDescent="0.25">
      <c r="A29" s="592"/>
      <c r="B29" s="592"/>
      <c r="C29" s="592"/>
      <c r="D29" s="592"/>
      <c r="E29" s="592"/>
      <c r="F29" s="592"/>
      <c r="G29" s="592"/>
      <c r="H29" s="592"/>
      <c r="I29" s="592"/>
      <c r="J29" s="592"/>
      <c r="K29" s="592"/>
      <c r="L29" s="592"/>
      <c r="M29" s="592"/>
      <c r="N29" s="592"/>
      <c r="O29" s="592"/>
      <c r="P29" s="592"/>
      <c r="R29" s="445">
        <v>15</v>
      </c>
    </row>
    <row r="30" spans="1:18" ht="11.25" customHeight="1" x14ac:dyDescent="0.25">
      <c r="A30" s="366"/>
      <c r="B30" s="366"/>
      <c r="C30" s="366"/>
      <c r="D30" s="366"/>
      <c r="E30" s="366"/>
      <c r="F30" s="366"/>
      <c r="G30" s="366"/>
      <c r="H30" s="366"/>
      <c r="I30" s="366"/>
      <c r="J30" s="366"/>
      <c r="K30" s="366"/>
      <c r="L30" s="366"/>
      <c r="M30" s="366"/>
      <c r="N30" s="366"/>
      <c r="O30" s="366"/>
      <c r="P30" s="366"/>
      <c r="R30" s="445">
        <v>15</v>
      </c>
    </row>
    <row r="31" spans="1:18" ht="11.25" customHeight="1" x14ac:dyDescent="0.25">
      <c r="A31" s="592" t="s">
        <v>1270</v>
      </c>
      <c r="B31" s="592"/>
      <c r="C31" s="592"/>
      <c r="D31" s="592"/>
      <c r="E31" s="592"/>
      <c r="F31" s="592"/>
      <c r="G31" s="592"/>
      <c r="H31" s="592"/>
      <c r="I31" s="592"/>
      <c r="J31" s="592"/>
      <c r="K31" s="592"/>
      <c r="L31" s="592"/>
      <c r="M31" s="592"/>
      <c r="N31" s="592"/>
      <c r="O31" s="592"/>
      <c r="P31" s="592"/>
      <c r="R31" s="445">
        <v>15</v>
      </c>
    </row>
    <row r="32" spans="1:18" ht="11.25" customHeight="1" x14ac:dyDescent="0.25">
      <c r="A32" s="592"/>
      <c r="B32" s="592"/>
      <c r="C32" s="592"/>
      <c r="D32" s="592"/>
      <c r="E32" s="592"/>
      <c r="F32" s="592"/>
      <c r="G32" s="592"/>
      <c r="H32" s="592"/>
      <c r="I32" s="592"/>
      <c r="J32" s="592"/>
      <c r="K32" s="592"/>
      <c r="L32" s="592"/>
      <c r="M32" s="592"/>
      <c r="N32" s="592"/>
      <c r="O32" s="592"/>
      <c r="P32" s="592"/>
      <c r="R32" s="445">
        <v>15</v>
      </c>
    </row>
    <row r="33" spans="1:18" ht="11.25" customHeight="1" x14ac:dyDescent="0.25">
      <c r="A33" s="592"/>
      <c r="B33" s="592"/>
      <c r="C33" s="592"/>
      <c r="D33" s="592"/>
      <c r="E33" s="592"/>
      <c r="F33" s="592"/>
      <c r="G33" s="592"/>
      <c r="H33" s="592"/>
      <c r="I33" s="592"/>
      <c r="J33" s="592"/>
      <c r="K33" s="592"/>
      <c r="L33" s="592"/>
      <c r="M33" s="592"/>
      <c r="N33" s="592"/>
      <c r="O33" s="592"/>
      <c r="P33" s="592"/>
      <c r="R33" s="445">
        <v>15</v>
      </c>
    </row>
    <row r="34" spans="1:18" ht="11.25" customHeight="1" x14ac:dyDescent="0.25">
      <c r="A34" s="366"/>
      <c r="B34" s="366"/>
      <c r="C34" s="366"/>
      <c r="D34" s="366"/>
      <c r="E34" s="366"/>
      <c r="F34" s="366"/>
      <c r="G34" s="366"/>
      <c r="H34" s="366"/>
      <c r="I34" s="366"/>
      <c r="J34" s="366"/>
      <c r="K34" s="366"/>
      <c r="L34" s="366"/>
      <c r="M34" s="366"/>
      <c r="N34" s="366"/>
      <c r="O34" s="366"/>
      <c r="P34" s="366"/>
      <c r="R34" s="445">
        <v>15</v>
      </c>
    </row>
    <row r="35" spans="1:18" ht="11.25" customHeight="1" x14ac:dyDescent="0.25">
      <c r="A35" s="592" t="s">
        <v>1271</v>
      </c>
      <c r="B35" s="592"/>
      <c r="C35" s="592"/>
      <c r="D35" s="592"/>
      <c r="E35" s="592"/>
      <c r="F35" s="592"/>
      <c r="G35" s="592"/>
      <c r="H35" s="592"/>
      <c r="I35" s="592"/>
      <c r="J35" s="592"/>
      <c r="K35" s="592"/>
      <c r="L35" s="592"/>
      <c r="M35" s="592"/>
      <c r="N35" s="592"/>
      <c r="O35" s="592"/>
      <c r="P35" s="592"/>
      <c r="R35" s="445">
        <v>15</v>
      </c>
    </row>
    <row r="36" spans="1:18" ht="11.25" customHeight="1" x14ac:dyDescent="0.25">
      <c r="A36" s="592"/>
      <c r="B36" s="592"/>
      <c r="C36" s="592"/>
      <c r="D36" s="592"/>
      <c r="E36" s="592"/>
      <c r="F36" s="592"/>
      <c r="G36" s="592"/>
      <c r="H36" s="592"/>
      <c r="I36" s="592"/>
      <c r="J36" s="592"/>
      <c r="K36" s="592"/>
      <c r="L36" s="592"/>
      <c r="M36" s="592"/>
      <c r="N36" s="592"/>
      <c r="O36" s="592"/>
      <c r="P36" s="592"/>
      <c r="R36" s="445">
        <v>15</v>
      </c>
    </row>
    <row r="37" spans="1:18" ht="11.25" customHeight="1" x14ac:dyDescent="0.25">
      <c r="A37" s="592"/>
      <c r="B37" s="592"/>
      <c r="C37" s="592"/>
      <c r="D37" s="592"/>
      <c r="E37" s="592"/>
      <c r="F37" s="592"/>
      <c r="G37" s="592"/>
      <c r="H37" s="592"/>
      <c r="I37" s="592"/>
      <c r="J37" s="592"/>
      <c r="K37" s="592"/>
      <c r="L37" s="592"/>
      <c r="M37" s="592"/>
      <c r="N37" s="592"/>
      <c r="O37" s="592"/>
      <c r="P37" s="592"/>
      <c r="R37" s="445">
        <v>15</v>
      </c>
    </row>
    <row r="38" spans="1:18" ht="11.25" customHeight="1" x14ac:dyDescent="0.25">
      <c r="A38" s="592"/>
      <c r="B38" s="592"/>
      <c r="C38" s="592"/>
      <c r="D38" s="592"/>
      <c r="E38" s="592"/>
      <c r="F38" s="592"/>
      <c r="G38" s="592"/>
      <c r="H38" s="592"/>
      <c r="I38" s="592"/>
      <c r="J38" s="592"/>
      <c r="K38" s="592"/>
      <c r="L38" s="592"/>
      <c r="M38" s="592"/>
      <c r="N38" s="592"/>
      <c r="O38" s="592"/>
      <c r="P38" s="592"/>
      <c r="R38" s="445">
        <v>15</v>
      </c>
    </row>
    <row r="39" spans="1:18" ht="11.25" customHeight="1" x14ac:dyDescent="0.25">
      <c r="A39" s="592"/>
      <c r="B39" s="592"/>
      <c r="C39" s="592"/>
      <c r="D39" s="592"/>
      <c r="E39" s="592"/>
      <c r="F39" s="592"/>
      <c r="G39" s="592"/>
      <c r="H39" s="592"/>
      <c r="I39" s="592"/>
      <c r="J39" s="592"/>
      <c r="K39" s="592"/>
      <c r="L39" s="592"/>
      <c r="M39" s="592"/>
      <c r="N39" s="592"/>
      <c r="O39" s="592"/>
      <c r="P39" s="592"/>
      <c r="R39" s="445">
        <v>15</v>
      </c>
    </row>
    <row r="40" spans="1:18" ht="11.25" customHeight="1" x14ac:dyDescent="0.25">
      <c r="A40" s="592"/>
      <c r="B40" s="592"/>
      <c r="C40" s="592"/>
      <c r="D40" s="592"/>
      <c r="E40" s="592"/>
      <c r="F40" s="592"/>
      <c r="G40" s="592"/>
      <c r="H40" s="592"/>
      <c r="I40" s="592"/>
      <c r="J40" s="592"/>
      <c r="K40" s="592"/>
      <c r="L40" s="592"/>
      <c r="M40" s="592"/>
      <c r="N40" s="592"/>
      <c r="O40" s="592"/>
      <c r="P40" s="592"/>
      <c r="R40" s="445">
        <v>15</v>
      </c>
    </row>
    <row r="41" spans="1:18" ht="11.25" customHeight="1" x14ac:dyDescent="0.25">
      <c r="A41" s="592"/>
      <c r="B41" s="592"/>
      <c r="C41" s="592"/>
      <c r="D41" s="592"/>
      <c r="E41" s="592"/>
      <c r="F41" s="592"/>
      <c r="G41" s="592"/>
      <c r="H41" s="592"/>
      <c r="I41" s="592"/>
      <c r="J41" s="592"/>
      <c r="K41" s="592"/>
      <c r="L41" s="592"/>
      <c r="M41" s="592"/>
      <c r="N41" s="592"/>
      <c r="O41" s="592"/>
      <c r="P41" s="592"/>
      <c r="R41" s="445">
        <v>15</v>
      </c>
    </row>
    <row r="42" spans="1:18" ht="11.25" customHeight="1" x14ac:dyDescent="0.25">
      <c r="A42" s="592"/>
      <c r="B42" s="592"/>
      <c r="C42" s="592"/>
      <c r="D42" s="592"/>
      <c r="E42" s="592"/>
      <c r="F42" s="592"/>
      <c r="G42" s="592"/>
      <c r="H42" s="592"/>
      <c r="I42" s="592"/>
      <c r="J42" s="592"/>
      <c r="K42" s="592"/>
      <c r="L42" s="592"/>
      <c r="M42" s="592"/>
      <c r="N42" s="592"/>
      <c r="O42" s="592"/>
      <c r="P42" s="592"/>
      <c r="R42" s="445">
        <v>15</v>
      </c>
    </row>
    <row r="43" spans="1:18" ht="11.25" customHeight="1" x14ac:dyDescent="0.25">
      <c r="A43" s="592" t="s">
        <v>1273</v>
      </c>
      <c r="B43" s="592"/>
      <c r="C43" s="592"/>
      <c r="D43" s="592"/>
      <c r="E43" s="592"/>
      <c r="F43" s="592"/>
      <c r="G43" s="592"/>
      <c r="H43" s="592"/>
      <c r="I43" s="592"/>
      <c r="J43" s="592"/>
      <c r="K43" s="592"/>
      <c r="L43" s="592"/>
      <c r="M43" s="592"/>
      <c r="N43" s="592"/>
      <c r="O43" s="592"/>
      <c r="P43" s="592"/>
      <c r="R43" s="445">
        <v>15</v>
      </c>
    </row>
    <row r="44" spans="1:18" ht="11.25" customHeight="1" x14ac:dyDescent="0.25">
      <c r="A44" s="592"/>
      <c r="B44" s="592"/>
      <c r="C44" s="592"/>
      <c r="D44" s="592"/>
      <c r="E44" s="592"/>
      <c r="F44" s="592"/>
      <c r="G44" s="592"/>
      <c r="H44" s="592"/>
      <c r="I44" s="592"/>
      <c r="J44" s="592"/>
      <c r="K44" s="592"/>
      <c r="L44" s="592"/>
      <c r="M44" s="592"/>
      <c r="N44" s="592"/>
      <c r="O44" s="592"/>
      <c r="P44" s="592"/>
      <c r="R44" s="445">
        <v>15</v>
      </c>
    </row>
    <row r="45" spans="1:18" ht="11.25" customHeight="1" x14ac:dyDescent="0.25">
      <c r="A45" s="592" t="s">
        <v>1272</v>
      </c>
      <c r="B45" s="592"/>
      <c r="C45" s="592"/>
      <c r="D45" s="592"/>
      <c r="E45" s="592"/>
      <c r="F45" s="592"/>
      <c r="G45" s="592"/>
      <c r="H45" s="592"/>
      <c r="I45" s="592"/>
      <c r="J45" s="592"/>
      <c r="K45" s="592"/>
      <c r="L45" s="592"/>
      <c r="M45" s="592"/>
      <c r="N45" s="592"/>
      <c r="O45" s="592"/>
      <c r="P45" s="592"/>
      <c r="R45" s="445">
        <v>15</v>
      </c>
    </row>
    <row r="46" spans="1:18" ht="11.25" customHeight="1" x14ac:dyDescent="0.25">
      <c r="A46" s="592"/>
      <c r="B46" s="592"/>
      <c r="C46" s="592"/>
      <c r="D46" s="592"/>
      <c r="E46" s="592"/>
      <c r="F46" s="592"/>
      <c r="G46" s="592"/>
      <c r="H46" s="592"/>
      <c r="I46" s="592"/>
      <c r="J46" s="592"/>
      <c r="K46" s="592"/>
      <c r="L46" s="592"/>
      <c r="M46" s="592"/>
      <c r="N46" s="592"/>
      <c r="O46" s="592"/>
      <c r="P46" s="592"/>
      <c r="R46" s="445">
        <v>15</v>
      </c>
    </row>
    <row r="47" spans="1:18" ht="11.25" customHeight="1" x14ac:dyDescent="0.25">
      <c r="A47" s="592"/>
      <c r="B47" s="592"/>
      <c r="C47" s="592"/>
      <c r="D47" s="592"/>
      <c r="E47" s="592"/>
      <c r="F47" s="592"/>
      <c r="G47" s="592"/>
      <c r="H47" s="592"/>
      <c r="I47" s="592"/>
      <c r="J47" s="592"/>
      <c r="K47" s="592"/>
      <c r="L47" s="592"/>
      <c r="M47" s="592"/>
      <c r="N47" s="592"/>
      <c r="O47" s="592"/>
      <c r="P47" s="592"/>
      <c r="R47" s="445">
        <v>15</v>
      </c>
    </row>
    <row r="48" spans="1:18" ht="11.25" customHeight="1" x14ac:dyDescent="0.25">
      <c r="A48" s="592"/>
      <c r="B48" s="592"/>
      <c r="C48" s="592"/>
      <c r="D48" s="592"/>
      <c r="E48" s="592"/>
      <c r="F48" s="592"/>
      <c r="G48" s="592"/>
      <c r="H48" s="592"/>
      <c r="I48" s="592"/>
      <c r="J48" s="592"/>
      <c r="K48" s="592"/>
      <c r="L48" s="592"/>
      <c r="M48" s="592"/>
      <c r="N48" s="592"/>
      <c r="O48" s="592"/>
      <c r="P48" s="592"/>
      <c r="R48" s="445">
        <v>15</v>
      </c>
    </row>
    <row r="49" spans="1:18" ht="11.25" customHeight="1" x14ac:dyDescent="0.25">
      <c r="A49" s="592"/>
      <c r="B49" s="592"/>
      <c r="C49" s="592"/>
      <c r="D49" s="592"/>
      <c r="E49" s="592"/>
      <c r="F49" s="592"/>
      <c r="G49" s="592"/>
      <c r="H49" s="592"/>
      <c r="I49" s="592"/>
      <c r="J49" s="592"/>
      <c r="K49" s="592"/>
      <c r="L49" s="592"/>
      <c r="M49" s="592"/>
      <c r="N49" s="592"/>
      <c r="O49" s="592"/>
      <c r="P49" s="592"/>
      <c r="R49" s="445">
        <v>15</v>
      </c>
    </row>
    <row r="50" spans="1:18" ht="11.25" customHeight="1" x14ac:dyDescent="0.25">
      <c r="A50" s="592"/>
      <c r="B50" s="592"/>
      <c r="C50" s="592"/>
      <c r="D50" s="592"/>
      <c r="E50" s="592"/>
      <c r="F50" s="592"/>
      <c r="G50" s="592"/>
      <c r="H50" s="592"/>
      <c r="I50" s="592"/>
      <c r="J50" s="592"/>
      <c r="K50" s="592"/>
      <c r="L50" s="592"/>
      <c r="M50" s="592"/>
      <c r="N50" s="592"/>
      <c r="O50" s="592"/>
      <c r="P50" s="592"/>
      <c r="R50" s="445">
        <v>15</v>
      </c>
    </row>
    <row r="51" spans="1:18" ht="11.25" customHeight="1" x14ac:dyDescent="0.25">
      <c r="A51" s="592"/>
      <c r="B51" s="592"/>
      <c r="C51" s="592"/>
      <c r="D51" s="592"/>
      <c r="E51" s="592"/>
      <c r="F51" s="592"/>
      <c r="G51" s="592"/>
      <c r="H51" s="592"/>
      <c r="I51" s="592"/>
      <c r="J51" s="592"/>
      <c r="K51" s="592"/>
      <c r="L51" s="592"/>
      <c r="M51" s="592"/>
      <c r="N51" s="592"/>
      <c r="O51" s="592"/>
      <c r="P51" s="592"/>
      <c r="R51" s="445">
        <v>15</v>
      </c>
    </row>
    <row r="52" spans="1:18" ht="11.25" customHeight="1" x14ac:dyDescent="0.25">
      <c r="A52" s="592"/>
      <c r="B52" s="592"/>
      <c r="C52" s="592"/>
      <c r="D52" s="592"/>
      <c r="E52" s="592"/>
      <c r="F52" s="592"/>
      <c r="G52" s="592"/>
      <c r="H52" s="592"/>
      <c r="I52" s="592"/>
      <c r="J52" s="592"/>
      <c r="K52" s="592"/>
      <c r="L52" s="592"/>
      <c r="M52" s="592"/>
      <c r="N52" s="592"/>
      <c r="O52" s="592"/>
      <c r="P52" s="592"/>
      <c r="R52" s="445">
        <v>15</v>
      </c>
    </row>
    <row r="53" spans="1:18" ht="11.25" customHeight="1" x14ac:dyDescent="0.25">
      <c r="A53" s="592"/>
      <c r="B53" s="592"/>
      <c r="C53" s="592"/>
      <c r="D53" s="592"/>
      <c r="E53" s="592"/>
      <c r="F53" s="592"/>
      <c r="G53" s="592"/>
      <c r="H53" s="592"/>
      <c r="I53" s="592"/>
      <c r="J53" s="592"/>
      <c r="K53" s="592"/>
      <c r="L53" s="592"/>
      <c r="M53" s="592"/>
      <c r="N53" s="592"/>
      <c r="O53" s="592"/>
      <c r="P53" s="592"/>
      <c r="R53" s="445">
        <v>15</v>
      </c>
    </row>
    <row r="54" spans="1:18" ht="11.25" customHeight="1" x14ac:dyDescent="0.25">
      <c r="A54" s="592"/>
      <c r="B54" s="592"/>
      <c r="C54" s="592"/>
      <c r="D54" s="592"/>
      <c r="E54" s="592"/>
      <c r="F54" s="592"/>
      <c r="G54" s="592"/>
      <c r="H54" s="592"/>
      <c r="I54" s="592"/>
      <c r="J54" s="592"/>
      <c r="K54" s="592"/>
      <c r="L54" s="592"/>
      <c r="M54" s="592"/>
      <c r="N54" s="592"/>
      <c r="O54" s="592"/>
      <c r="P54" s="592"/>
      <c r="R54" s="445">
        <v>15</v>
      </c>
    </row>
    <row r="55" spans="1:18" ht="11.25" customHeight="1" x14ac:dyDescent="0.25">
      <c r="A55" s="367"/>
      <c r="B55" s="367"/>
      <c r="C55" s="367"/>
      <c r="D55" s="367"/>
      <c r="E55" s="367"/>
      <c r="F55" s="367"/>
      <c r="G55" s="367"/>
      <c r="H55" s="367"/>
      <c r="I55" s="367"/>
      <c r="J55" s="367"/>
      <c r="K55" s="367"/>
      <c r="L55" s="367"/>
      <c r="M55" s="367"/>
      <c r="N55" s="367"/>
      <c r="O55" s="367"/>
      <c r="P55" s="367"/>
      <c r="R55" s="445">
        <v>15</v>
      </c>
    </row>
    <row r="56" spans="1:18" ht="11.25" customHeight="1" x14ac:dyDescent="0.25">
      <c r="A56" s="592" t="s">
        <v>814</v>
      </c>
      <c r="B56" s="592"/>
      <c r="C56" s="592"/>
      <c r="D56" s="592"/>
      <c r="E56" s="592"/>
      <c r="F56" s="592"/>
      <c r="G56" s="592"/>
      <c r="H56" s="592"/>
      <c r="I56" s="592"/>
      <c r="J56" s="592"/>
      <c r="K56" s="592"/>
      <c r="L56" s="592"/>
      <c r="M56" s="592"/>
      <c r="N56" s="592"/>
      <c r="O56" s="592"/>
      <c r="P56" s="592"/>
      <c r="R56" s="445">
        <v>15</v>
      </c>
    </row>
    <row r="57" spans="1:18" ht="11.25" customHeight="1" x14ac:dyDescent="0.25">
      <c r="A57" s="592"/>
      <c r="B57" s="592"/>
      <c r="C57" s="592"/>
      <c r="D57" s="592"/>
      <c r="E57" s="592"/>
      <c r="F57" s="592"/>
      <c r="G57" s="592"/>
      <c r="H57" s="592"/>
      <c r="I57" s="592"/>
      <c r="J57" s="592"/>
      <c r="K57" s="592"/>
      <c r="L57" s="592"/>
      <c r="M57" s="592"/>
      <c r="N57" s="592"/>
      <c r="O57" s="592"/>
      <c r="P57" s="592"/>
      <c r="R57" s="445">
        <v>15</v>
      </c>
    </row>
    <row r="58" spans="1:18" ht="11.25" customHeight="1" x14ac:dyDescent="0.25">
      <c r="A58" s="592"/>
      <c r="B58" s="592"/>
      <c r="C58" s="592"/>
      <c r="D58" s="592"/>
      <c r="E58" s="592"/>
      <c r="F58" s="592"/>
      <c r="G58" s="592"/>
      <c r="H58" s="592"/>
      <c r="I58" s="592"/>
      <c r="J58" s="592"/>
      <c r="K58" s="592"/>
      <c r="L58" s="592"/>
      <c r="M58" s="592"/>
      <c r="N58" s="592"/>
      <c r="O58" s="592"/>
      <c r="P58" s="592"/>
      <c r="R58" s="445">
        <v>15</v>
      </c>
    </row>
    <row r="59" spans="1:18" ht="11.25" customHeight="1" x14ac:dyDescent="0.25">
      <c r="A59" s="592"/>
      <c r="B59" s="592"/>
      <c r="C59" s="592"/>
      <c r="D59" s="592"/>
      <c r="E59" s="592"/>
      <c r="F59" s="592"/>
      <c r="G59" s="592"/>
      <c r="H59" s="592"/>
      <c r="I59" s="592"/>
      <c r="J59" s="592"/>
      <c r="K59" s="592"/>
      <c r="L59" s="592"/>
      <c r="M59" s="592"/>
      <c r="N59" s="592"/>
      <c r="O59" s="592"/>
      <c r="P59" s="592"/>
      <c r="R59" s="445">
        <v>15</v>
      </c>
    </row>
    <row r="60" spans="1:18" ht="11.25" customHeight="1" x14ac:dyDescent="0.25">
      <c r="A60" s="592"/>
      <c r="B60" s="592"/>
      <c r="C60" s="592"/>
      <c r="D60" s="592"/>
      <c r="E60" s="592"/>
      <c r="F60" s="592"/>
      <c r="G60" s="592"/>
      <c r="H60" s="592"/>
      <c r="I60" s="592"/>
      <c r="J60" s="592"/>
      <c r="K60" s="592"/>
      <c r="L60" s="592"/>
      <c r="M60" s="592"/>
      <c r="N60" s="592"/>
      <c r="O60" s="592"/>
      <c r="P60" s="592"/>
      <c r="R60" s="445">
        <v>15</v>
      </c>
    </row>
    <row r="62" spans="1:18" ht="11.25" customHeight="1" x14ac:dyDescent="0.25">
      <c r="A62" s="445">
        <v>80</v>
      </c>
      <c r="B62" s="445">
        <v>80</v>
      </c>
      <c r="C62" s="445">
        <v>80</v>
      </c>
      <c r="D62" s="445">
        <v>80</v>
      </c>
      <c r="E62" s="445">
        <v>80</v>
      </c>
      <c r="F62" s="445">
        <v>80</v>
      </c>
      <c r="G62" s="445">
        <v>80</v>
      </c>
      <c r="H62" s="445">
        <v>80</v>
      </c>
      <c r="I62" s="445">
        <v>80</v>
      </c>
      <c r="J62" s="445">
        <v>80</v>
      </c>
      <c r="K62" s="445">
        <v>80</v>
      </c>
      <c r="L62" s="445">
        <v>80</v>
      </c>
      <c r="M62" s="445">
        <v>80</v>
      </c>
      <c r="N62" s="445">
        <v>80</v>
      </c>
      <c r="O62" s="445">
        <v>80</v>
      </c>
      <c r="P62" s="445">
        <v>115</v>
      </c>
    </row>
  </sheetData>
  <mergeCells count="11">
    <mergeCell ref="A56:P60"/>
    <mergeCell ref="A31:P33"/>
    <mergeCell ref="A28:P29"/>
    <mergeCell ref="A2:P5"/>
    <mergeCell ref="A22:P25"/>
    <mergeCell ref="A45:P54"/>
    <mergeCell ref="A14:P16"/>
    <mergeCell ref="A8:P12"/>
    <mergeCell ref="A18:P20"/>
    <mergeCell ref="A35:P42"/>
    <mergeCell ref="A43:P4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29"/>
  <sheetViews>
    <sheetView zoomScaleNormal="100" workbookViewId="0"/>
  </sheetViews>
  <sheetFormatPr baseColWidth="10" defaultColWidth="11.42578125" defaultRowHeight="11.25" customHeight="1" x14ac:dyDescent="0.25"/>
  <cols>
    <col min="1" max="15" width="11.42578125" style="128" customWidth="1"/>
    <col min="16" max="16" width="16.42578125" style="128" customWidth="1"/>
    <col min="17" max="28" width="11.42578125" style="128"/>
    <col min="29" max="29" width="11.42578125" style="127"/>
    <col min="30" max="30" width="11.42578125" style="128"/>
    <col min="31" max="31" width="11.42578125" style="259"/>
    <col min="32" max="16384" width="11.42578125" style="128"/>
  </cols>
  <sheetData>
    <row r="1" spans="1:18" ht="11.25" customHeight="1" x14ac:dyDescent="0.25">
      <c r="R1" s="440">
        <v>15</v>
      </c>
    </row>
    <row r="2" spans="1:18" ht="11.25" customHeight="1" x14ac:dyDescent="0.25">
      <c r="A2" s="259" t="s">
        <v>1231</v>
      </c>
      <c r="B2" s="259"/>
      <c r="C2" s="259"/>
      <c r="D2" s="259"/>
      <c r="E2" s="259"/>
      <c r="F2" s="259"/>
      <c r="G2" s="259"/>
      <c r="H2" s="259"/>
      <c r="I2" s="259"/>
      <c r="J2" s="259"/>
      <c r="K2" s="259"/>
      <c r="L2" s="259"/>
      <c r="M2" s="259"/>
      <c r="N2" s="259"/>
      <c r="O2" s="259"/>
      <c r="P2" s="259"/>
      <c r="R2" s="440">
        <v>15</v>
      </c>
    </row>
    <row r="3" spans="1:18" ht="11.25" customHeight="1" x14ac:dyDescent="0.25">
      <c r="A3" s="479" t="s">
        <v>1112</v>
      </c>
      <c r="B3" s="479"/>
      <c r="C3" s="479"/>
      <c r="D3" s="479"/>
      <c r="E3" s="479"/>
      <c r="F3" s="479"/>
      <c r="G3" s="479"/>
      <c r="H3" s="479"/>
      <c r="I3" s="479"/>
      <c r="J3" s="479"/>
      <c r="K3" s="479"/>
      <c r="L3" s="479"/>
      <c r="M3" s="479"/>
      <c r="N3" s="479"/>
      <c r="O3" s="479"/>
      <c r="P3" s="479"/>
      <c r="R3" s="440">
        <v>15</v>
      </c>
    </row>
    <row r="4" spans="1:18" ht="11.25" customHeight="1" x14ac:dyDescent="0.25">
      <c r="A4" s="479"/>
      <c r="B4" s="479"/>
      <c r="C4" s="479"/>
      <c r="D4" s="479"/>
      <c r="E4" s="479"/>
      <c r="F4" s="479"/>
      <c r="G4" s="479"/>
      <c r="H4" s="479"/>
      <c r="I4" s="479"/>
      <c r="J4" s="479"/>
      <c r="K4" s="479"/>
      <c r="L4" s="479"/>
      <c r="M4" s="479"/>
      <c r="N4" s="479"/>
      <c r="O4" s="479"/>
      <c r="P4" s="479"/>
      <c r="R4" s="440">
        <v>15</v>
      </c>
    </row>
    <row r="5" spans="1:18" ht="11.25" customHeight="1" x14ac:dyDescent="0.25">
      <c r="A5" s="479" t="s">
        <v>1242</v>
      </c>
      <c r="B5" s="479"/>
      <c r="C5" s="479"/>
      <c r="D5" s="479"/>
      <c r="E5" s="479"/>
      <c r="F5" s="479"/>
      <c r="G5" s="479"/>
      <c r="H5" s="479"/>
      <c r="I5" s="479"/>
      <c r="J5" s="479"/>
      <c r="K5" s="479"/>
      <c r="L5" s="479"/>
      <c r="M5" s="479"/>
      <c r="N5" s="479"/>
      <c r="O5" s="479"/>
      <c r="P5" s="479"/>
      <c r="R5" s="440">
        <v>15</v>
      </c>
    </row>
    <row r="6" spans="1:18" ht="11.25" customHeight="1" x14ac:dyDescent="0.25">
      <c r="A6" s="479"/>
      <c r="B6" s="479"/>
      <c r="C6" s="479"/>
      <c r="D6" s="479"/>
      <c r="E6" s="479"/>
      <c r="F6" s="479"/>
      <c r="G6" s="479"/>
      <c r="H6" s="479"/>
      <c r="I6" s="479"/>
      <c r="J6" s="479"/>
      <c r="K6" s="479"/>
      <c r="L6" s="479"/>
      <c r="M6" s="479"/>
      <c r="N6" s="479"/>
      <c r="O6" s="479"/>
      <c r="P6" s="479"/>
      <c r="R6" s="440">
        <v>15</v>
      </c>
    </row>
    <row r="7" spans="1:18" ht="11.25" customHeight="1" x14ac:dyDescent="0.25">
      <c r="A7" s="479"/>
      <c r="B7" s="479"/>
      <c r="C7" s="479"/>
      <c r="D7" s="479"/>
      <c r="E7" s="479"/>
      <c r="F7" s="479"/>
      <c r="G7" s="479"/>
      <c r="H7" s="479"/>
      <c r="I7" s="479"/>
      <c r="J7" s="479"/>
      <c r="K7" s="479"/>
      <c r="L7" s="479"/>
      <c r="M7" s="479"/>
      <c r="N7" s="479"/>
      <c r="O7" s="479"/>
      <c r="P7" s="479"/>
      <c r="R7" s="440">
        <v>15</v>
      </c>
    </row>
    <row r="8" spans="1:18" ht="11.25" customHeight="1" x14ac:dyDescent="0.25">
      <c r="A8" s="479" t="s">
        <v>1267</v>
      </c>
      <c r="B8" s="479"/>
      <c r="C8" s="479"/>
      <c r="D8" s="479"/>
      <c r="E8" s="479"/>
      <c r="F8" s="479"/>
      <c r="G8" s="479"/>
      <c r="H8" s="479"/>
      <c r="I8" s="479"/>
      <c r="J8" s="479"/>
      <c r="K8" s="479"/>
      <c r="L8" s="479"/>
      <c r="M8" s="479"/>
      <c r="N8" s="479"/>
      <c r="O8" s="479"/>
      <c r="P8" s="479"/>
      <c r="R8" s="440">
        <v>15</v>
      </c>
    </row>
    <row r="9" spans="1:18" ht="11.25" customHeight="1" x14ac:dyDescent="0.25">
      <c r="A9" s="479"/>
      <c r="B9" s="479"/>
      <c r="C9" s="479"/>
      <c r="D9" s="479"/>
      <c r="E9" s="479"/>
      <c r="F9" s="479"/>
      <c r="G9" s="479"/>
      <c r="H9" s="479"/>
      <c r="I9" s="479"/>
      <c r="J9" s="479"/>
      <c r="K9" s="479"/>
      <c r="L9" s="479"/>
      <c r="M9" s="479"/>
      <c r="N9" s="479"/>
      <c r="O9" s="479"/>
      <c r="P9" s="479"/>
      <c r="R9" s="440">
        <v>15</v>
      </c>
    </row>
    <row r="10" spans="1:18" ht="11.25" customHeight="1" x14ac:dyDescent="0.25">
      <c r="A10" s="127" t="s">
        <v>1335</v>
      </c>
      <c r="O10" s="128" t="s">
        <v>1110</v>
      </c>
      <c r="P10" s="127"/>
      <c r="R10" s="440">
        <v>15</v>
      </c>
    </row>
    <row r="11" spans="1:18" ht="11.25" customHeight="1" x14ac:dyDescent="0.25">
      <c r="A11" s="127" t="s">
        <v>1336</v>
      </c>
      <c r="R11" s="440">
        <v>15</v>
      </c>
    </row>
    <row r="12" spans="1:18" ht="11.25" customHeight="1" x14ac:dyDescent="0.25">
      <c r="A12" s="127" t="s">
        <v>1337</v>
      </c>
      <c r="R12" s="440">
        <v>15</v>
      </c>
    </row>
    <row r="13" spans="1:18" ht="11.25" customHeight="1" x14ac:dyDescent="0.25">
      <c r="R13" s="440">
        <v>15</v>
      </c>
    </row>
    <row r="14" spans="1:18" ht="11.25" customHeight="1" x14ac:dyDescent="0.25">
      <c r="R14" s="440">
        <v>15</v>
      </c>
    </row>
    <row r="15" spans="1:18" ht="11.25" customHeight="1" x14ac:dyDescent="0.25">
      <c r="R15" s="440">
        <v>15</v>
      </c>
    </row>
    <row r="16" spans="1:18" ht="11.25" customHeight="1" x14ac:dyDescent="0.25">
      <c r="R16" s="440">
        <v>15</v>
      </c>
    </row>
    <row r="17" spans="1:18" ht="11.25" customHeight="1" x14ac:dyDescent="0.25">
      <c r="R17" s="440">
        <v>15</v>
      </c>
    </row>
    <row r="18" spans="1:18" ht="11.25" customHeight="1" x14ac:dyDescent="0.25">
      <c r="L18" s="125" t="s">
        <v>1111</v>
      </c>
      <c r="P18" s="126"/>
      <c r="R18" s="440">
        <v>15</v>
      </c>
    </row>
    <row r="19" spans="1:18" ht="11.25" customHeight="1" x14ac:dyDescent="0.25">
      <c r="R19" s="440">
        <v>15</v>
      </c>
    </row>
    <row r="20" spans="1:18" ht="11.25" customHeight="1" x14ac:dyDescent="0.25">
      <c r="R20" s="440">
        <v>15</v>
      </c>
    </row>
    <row r="21" spans="1:18" ht="11.25" customHeight="1" x14ac:dyDescent="0.25">
      <c r="R21" s="440">
        <v>15</v>
      </c>
    </row>
    <row r="22" spans="1:18" ht="11.25" customHeight="1" x14ac:dyDescent="0.25">
      <c r="R22" s="440">
        <v>15</v>
      </c>
    </row>
    <row r="23" spans="1:18" ht="11.25" customHeight="1" x14ac:dyDescent="0.25">
      <c r="R23" s="440">
        <v>15</v>
      </c>
    </row>
    <row r="24" spans="1:18" ht="11.25" customHeight="1" x14ac:dyDescent="0.25">
      <c r="R24" s="440">
        <v>15</v>
      </c>
    </row>
    <row r="25" spans="1:18" ht="11.25" customHeight="1" x14ac:dyDescent="0.25">
      <c r="R25" s="440">
        <v>15</v>
      </c>
    </row>
    <row r="26" spans="1:18" ht="11.25" customHeight="1" x14ac:dyDescent="0.25">
      <c r="R26" s="440">
        <v>15</v>
      </c>
    </row>
    <row r="27" spans="1:18" ht="11.25" customHeight="1" x14ac:dyDescent="0.25">
      <c r="R27" s="440">
        <v>15</v>
      </c>
    </row>
    <row r="29" spans="1:18" ht="11.25" customHeight="1" x14ac:dyDescent="0.25">
      <c r="A29" s="440">
        <v>80</v>
      </c>
      <c r="B29" s="440">
        <v>80</v>
      </c>
      <c r="C29" s="440">
        <v>80</v>
      </c>
      <c r="D29" s="440">
        <v>80</v>
      </c>
      <c r="E29" s="440">
        <v>80</v>
      </c>
      <c r="F29" s="440">
        <v>80</v>
      </c>
      <c r="G29" s="440">
        <v>80</v>
      </c>
      <c r="H29" s="440">
        <v>80</v>
      </c>
      <c r="I29" s="440">
        <v>80</v>
      </c>
      <c r="J29" s="440">
        <v>80</v>
      </c>
      <c r="K29" s="440">
        <v>80</v>
      </c>
      <c r="L29" s="440">
        <v>80</v>
      </c>
      <c r="M29" s="440">
        <v>80</v>
      </c>
      <c r="N29" s="440">
        <v>80</v>
      </c>
      <c r="O29" s="440">
        <v>80</v>
      </c>
      <c r="P29" s="440">
        <v>115</v>
      </c>
    </row>
  </sheetData>
  <mergeCells count="3">
    <mergeCell ref="A3:P4"/>
    <mergeCell ref="A8:P9"/>
    <mergeCell ref="A5:P7"/>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9</vt:i4>
      </vt:variant>
    </vt:vector>
  </HeadingPairs>
  <TitlesOfParts>
    <vt:vector size="9" baseType="lpstr">
      <vt:lpstr>1. Introduction</vt:lpstr>
      <vt:lpstr>2. Types de Carte</vt:lpstr>
      <vt:lpstr>3. Jeux de Cartes</vt:lpstr>
      <vt:lpstr>4. Tactiques</vt:lpstr>
      <vt:lpstr>5. Phases</vt:lpstr>
      <vt:lpstr>6. Evènements Optionnels</vt:lpstr>
      <vt:lpstr>7. Adversaires</vt:lpstr>
      <vt:lpstr>8. Divers</vt:lpstr>
      <vt:lpstr>9. Remerciements - Sources</vt:lpstr>
    </vt:vector>
  </TitlesOfParts>
  <Company>Microsoft</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Zineddine Belabed</dc:creator>
  <cp:lastModifiedBy>Test Vize</cp:lastModifiedBy>
  <dcterms:created xsi:type="dcterms:W3CDTF">2017-09-10T09:45:36Z</dcterms:created>
  <dcterms:modified xsi:type="dcterms:W3CDTF">2017-11-13T21:45:12Z</dcterms:modified>
</cp:coreProperties>
</file>